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-120" windowWidth="20640" windowHeight="11160"/>
  </bookViews>
  <sheets>
    <sheet name="Participant Wise OI Fut" sheetId="1" r:id="rId1"/>
    <sheet name=" OI Index Opt" sheetId="12" r:id="rId2"/>
    <sheet name="FII STATS" sheetId="13" r:id="rId3"/>
    <sheet name="PCR_Indices" sheetId="21" r:id="rId4"/>
    <sheet name="CLIENT &amp; PROP_FUT" sheetId="22" r:id="rId5"/>
    <sheet name="Sheet2" sheetId="24" r:id="rId6"/>
    <sheet name="Sheet3" sheetId="25" r:id="rId7"/>
  </sheets>
  <definedNames>
    <definedName name="_xlnm._FilterDatabase" localSheetId="1" hidden="1">' OI Index Opt'!$A$1:$N$177</definedName>
    <definedName name="_xlnm._FilterDatabase" localSheetId="2" hidden="1">'FII STATS'!$K$3:$K$769</definedName>
    <definedName name="_xlnm._FilterDatabase" localSheetId="5" hidden="1">Sheet2!$A$1:$K$182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1359" i="21"/>
  <c r="Q1359"/>
  <c r="O1359"/>
  <c r="N1359"/>
  <c r="P1359" s="1"/>
  <c r="R1358"/>
  <c r="O1358"/>
  <c r="Q1358" s="1"/>
  <c r="N1358"/>
  <c r="P1358" s="1"/>
  <c r="M1359"/>
  <c r="M1358"/>
  <c r="L1358"/>
  <c r="L1359"/>
  <c r="K1358"/>
  <c r="K1359"/>
  <c r="J1358"/>
  <c r="J1359"/>
  <c r="I1358"/>
  <c r="I1359"/>
  <c r="N769" i="13"/>
  <c r="M769"/>
  <c r="L769"/>
  <c r="K769"/>
  <c r="H768"/>
  <c r="D768"/>
  <c r="I670" i="22"/>
  <c r="H670"/>
  <c r="F670"/>
  <c r="E670"/>
  <c r="C670"/>
  <c r="B670"/>
  <c r="G3030" i="12"/>
  <c r="H3030"/>
  <c r="I3030"/>
  <c r="J3030"/>
  <c r="K3030"/>
  <c r="L3030"/>
  <c r="M3030"/>
  <c r="N3030"/>
  <c r="O3030"/>
  <c r="P3030"/>
  <c r="Q3030"/>
  <c r="G3031"/>
  <c r="H3031"/>
  <c r="I3031"/>
  <c r="J3031"/>
  <c r="K3031"/>
  <c r="P3031" s="1"/>
  <c r="L3031"/>
  <c r="M3031"/>
  <c r="N3031"/>
  <c r="O3031"/>
  <c r="Q3031"/>
  <c r="G3032"/>
  <c r="N3032" s="1"/>
  <c r="H3032"/>
  <c r="I3032"/>
  <c r="J3032"/>
  <c r="K3032"/>
  <c r="L3032"/>
  <c r="M3032" s="1"/>
  <c r="O3032"/>
  <c r="P3032"/>
  <c r="G3033"/>
  <c r="H3033"/>
  <c r="O3033" s="1"/>
  <c r="I3033"/>
  <c r="J3033"/>
  <c r="K3033"/>
  <c r="L3033"/>
  <c r="M3033" s="1"/>
  <c r="P3033"/>
  <c r="Q3033"/>
  <c r="L6080" i="1"/>
  <c r="L6081"/>
  <c r="L6082"/>
  <c r="L6083"/>
  <c r="K6080"/>
  <c r="K6081"/>
  <c r="K6082"/>
  <c r="K6083"/>
  <c r="J6080"/>
  <c r="J6081"/>
  <c r="J6082"/>
  <c r="J6083"/>
  <c r="I6080"/>
  <c r="I6081"/>
  <c r="I6082"/>
  <c r="I6083"/>
  <c r="H6080"/>
  <c r="H6081"/>
  <c r="H6082"/>
  <c r="H6083"/>
  <c r="L6079"/>
  <c r="K6079"/>
  <c r="J6079"/>
  <c r="I6079"/>
  <c r="H6079"/>
  <c r="E6083"/>
  <c r="D6083"/>
  <c r="E6082"/>
  <c r="D6082"/>
  <c r="E6081"/>
  <c r="D6081"/>
  <c r="E6080"/>
  <c r="D6080"/>
  <c r="E6079"/>
  <c r="D6079"/>
  <c r="R1357" i="21"/>
  <c r="O1357"/>
  <c r="Q1357" s="1"/>
  <c r="N1357"/>
  <c r="P1357" s="1"/>
  <c r="R1356"/>
  <c r="O1356"/>
  <c r="Q1356" s="1"/>
  <c r="N1356"/>
  <c r="P1356" s="1"/>
  <c r="L1356"/>
  <c r="L1357"/>
  <c r="K1356"/>
  <c r="M1356" s="1"/>
  <c r="K1357"/>
  <c r="M1357" s="1"/>
  <c r="J1356"/>
  <c r="J1357"/>
  <c r="I1356"/>
  <c r="I1357"/>
  <c r="R767" i="13"/>
  <c r="H767"/>
  <c r="D767"/>
  <c r="G3026" i="12"/>
  <c r="H3026"/>
  <c r="I3026"/>
  <c r="J3026"/>
  <c r="K3026"/>
  <c r="L3026"/>
  <c r="N3026"/>
  <c r="O3026"/>
  <c r="P3026"/>
  <c r="Q3026"/>
  <c r="G3027"/>
  <c r="H3027"/>
  <c r="I3027"/>
  <c r="J3027"/>
  <c r="K3027"/>
  <c r="P3027" s="1"/>
  <c r="L3027"/>
  <c r="M3027"/>
  <c r="N3027"/>
  <c r="O3027"/>
  <c r="Q3027"/>
  <c r="G3028"/>
  <c r="N3028" s="1"/>
  <c r="H3028"/>
  <c r="I3028"/>
  <c r="J3028"/>
  <c r="K3028"/>
  <c r="L3028"/>
  <c r="M3028" s="1"/>
  <c r="O3028"/>
  <c r="P3028"/>
  <c r="G3029"/>
  <c r="N3029" s="1"/>
  <c r="H3029"/>
  <c r="I3029"/>
  <c r="J3029"/>
  <c r="K3029"/>
  <c r="P3029" s="1"/>
  <c r="L3029"/>
  <c r="M3029"/>
  <c r="O3029"/>
  <c r="Q3029"/>
  <c r="L6072" i="1"/>
  <c r="L6073"/>
  <c r="L6074"/>
  <c r="L6075"/>
  <c r="K6072"/>
  <c r="K6073"/>
  <c r="K6074"/>
  <c r="K6075"/>
  <c r="J6072"/>
  <c r="J6073"/>
  <c r="J6074"/>
  <c r="J6075"/>
  <c r="I6072"/>
  <c r="I6073"/>
  <c r="I6074"/>
  <c r="I6075"/>
  <c r="H6072"/>
  <c r="H6073"/>
  <c r="H6074"/>
  <c r="H6075"/>
  <c r="L6071"/>
  <c r="K6071"/>
  <c r="I6071"/>
  <c r="H6071"/>
  <c r="J6071" s="1"/>
  <c r="E6075"/>
  <c r="D6075"/>
  <c r="E6074"/>
  <c r="D6074"/>
  <c r="E6073"/>
  <c r="D6073"/>
  <c r="E6072"/>
  <c r="D6072"/>
  <c r="E6071"/>
  <c r="D6071"/>
  <c r="R1355" i="21"/>
  <c r="O1355"/>
  <c r="Q1355" s="1"/>
  <c r="N1355"/>
  <c r="P1355" s="1"/>
  <c r="R1354"/>
  <c r="O1354"/>
  <c r="Q1354" s="1"/>
  <c r="N1354"/>
  <c r="P1354" s="1"/>
  <c r="L1354"/>
  <c r="L1355"/>
  <c r="K1354"/>
  <c r="M1354" s="1"/>
  <c r="K1355"/>
  <c r="M1355" s="1"/>
  <c r="J1354"/>
  <c r="J1355"/>
  <c r="I1354"/>
  <c r="I1355"/>
  <c r="H766" i="13"/>
  <c r="D766"/>
  <c r="R766"/>
  <c r="G3022" i="12"/>
  <c r="H3022"/>
  <c r="O3022" s="1"/>
  <c r="I3022"/>
  <c r="J3022"/>
  <c r="K3022"/>
  <c r="L3022"/>
  <c r="M3022"/>
  <c r="N3022"/>
  <c r="P3022"/>
  <c r="Q3022"/>
  <c r="G3023"/>
  <c r="N3023" s="1"/>
  <c r="H3023"/>
  <c r="I3023"/>
  <c r="J3023"/>
  <c r="K3023"/>
  <c r="M3018" s="1"/>
  <c r="L3023"/>
  <c r="M3023" s="1"/>
  <c r="O3023"/>
  <c r="Q3023"/>
  <c r="G3024"/>
  <c r="H3024"/>
  <c r="O3024" s="1"/>
  <c r="I3024"/>
  <c r="J3024"/>
  <c r="K3024"/>
  <c r="L3024"/>
  <c r="P3024"/>
  <c r="G3025"/>
  <c r="N3025" s="1"/>
  <c r="H3025"/>
  <c r="I3025"/>
  <c r="J3025"/>
  <c r="K3025"/>
  <c r="P3025" s="1"/>
  <c r="L3025"/>
  <c r="M3025"/>
  <c r="O3025"/>
  <c r="Q3025"/>
  <c r="L6064" i="1"/>
  <c r="L6065"/>
  <c r="L6066"/>
  <c r="L6067"/>
  <c r="K6064"/>
  <c r="K6065"/>
  <c r="K6066"/>
  <c r="K6067"/>
  <c r="J6064"/>
  <c r="J6065"/>
  <c r="J6066"/>
  <c r="J6067"/>
  <c r="I6064"/>
  <c r="I6065"/>
  <c r="I6066"/>
  <c r="I6067"/>
  <c r="H6064"/>
  <c r="H6065"/>
  <c r="H6066"/>
  <c r="H6067"/>
  <c r="L6063"/>
  <c r="K6063"/>
  <c r="I6063"/>
  <c r="H6063"/>
  <c r="J6063" s="1"/>
  <c r="E6067"/>
  <c r="D6067"/>
  <c r="E6066"/>
  <c r="D6066"/>
  <c r="E6065"/>
  <c r="D6065"/>
  <c r="E6064"/>
  <c r="D6064"/>
  <c r="E6063"/>
  <c r="D6063"/>
  <c r="R1353" i="21"/>
  <c r="O1353"/>
  <c r="Q1353" s="1"/>
  <c r="N1353"/>
  <c r="P1353" s="1"/>
  <c r="L1352"/>
  <c r="L1353"/>
  <c r="K1352"/>
  <c r="M1352" s="1"/>
  <c r="K1353"/>
  <c r="M1353" s="1"/>
  <c r="J1352"/>
  <c r="J1353"/>
  <c r="I1352"/>
  <c r="I1353"/>
  <c r="H765" i="13"/>
  <c r="D765"/>
  <c r="S765"/>
  <c r="T765"/>
  <c r="U765" s="1"/>
  <c r="G3018" i="12"/>
  <c r="H3018"/>
  <c r="O3018" s="1"/>
  <c r="I3018"/>
  <c r="J3018"/>
  <c r="K3018"/>
  <c r="L3018"/>
  <c r="N3018"/>
  <c r="P3018"/>
  <c r="Q3018"/>
  <c r="G3019"/>
  <c r="H3019"/>
  <c r="O3019" s="1"/>
  <c r="I3019"/>
  <c r="J3019"/>
  <c r="K3019"/>
  <c r="L3019"/>
  <c r="M3019" s="1"/>
  <c r="P3019"/>
  <c r="Q3019"/>
  <c r="G3020"/>
  <c r="H3020"/>
  <c r="I3020"/>
  <c r="J3020"/>
  <c r="K3020"/>
  <c r="L3020"/>
  <c r="N3020"/>
  <c r="O3020"/>
  <c r="P3020"/>
  <c r="Q3020"/>
  <c r="G3021"/>
  <c r="N3021" s="1"/>
  <c r="H3021"/>
  <c r="I3021"/>
  <c r="J3021"/>
  <c r="K3021"/>
  <c r="P3021" s="1"/>
  <c r="L3021"/>
  <c r="M3021" s="1"/>
  <c r="O3021"/>
  <c r="L6056" i="1"/>
  <c r="L6057"/>
  <c r="L6058"/>
  <c r="L6059"/>
  <c r="K6056"/>
  <c r="K6057"/>
  <c r="K6058"/>
  <c r="K6059"/>
  <c r="J6056"/>
  <c r="J6057"/>
  <c r="J6058"/>
  <c r="J6059"/>
  <c r="I6056"/>
  <c r="I6057"/>
  <c r="I6058"/>
  <c r="I6059"/>
  <c r="H6056"/>
  <c r="H6057"/>
  <c r="H6058"/>
  <c r="H6059"/>
  <c r="L6055"/>
  <c r="K6055"/>
  <c r="J6055"/>
  <c r="I6055"/>
  <c r="H6055"/>
  <c r="E6059"/>
  <c r="D6059"/>
  <c r="E6058"/>
  <c r="D6058"/>
  <c r="E6057"/>
  <c r="D6057"/>
  <c r="E6056"/>
  <c r="D6056"/>
  <c r="E6055"/>
  <c r="D6055"/>
  <c r="R1351" i="21"/>
  <c r="O1351"/>
  <c r="Q1351" s="1"/>
  <c r="N1351"/>
  <c r="P1351" s="1"/>
  <c r="R1350"/>
  <c r="P1350"/>
  <c r="O1350"/>
  <c r="Q1350" s="1"/>
  <c r="N1350"/>
  <c r="L1350"/>
  <c r="L1351"/>
  <c r="K1350"/>
  <c r="M1350" s="1"/>
  <c r="K1351"/>
  <c r="M1351" s="1"/>
  <c r="J1350"/>
  <c r="J1351"/>
  <c r="I1350"/>
  <c r="I1351"/>
  <c r="H764" i="13"/>
  <c r="D764"/>
  <c r="R764"/>
  <c r="G3014" i="12"/>
  <c r="H3014"/>
  <c r="I3014"/>
  <c r="J3014"/>
  <c r="K3014"/>
  <c r="L3014"/>
  <c r="M3014"/>
  <c r="N3014"/>
  <c r="O3014"/>
  <c r="P3014"/>
  <c r="Q3014"/>
  <c r="G3015"/>
  <c r="H3015"/>
  <c r="I3015"/>
  <c r="J3015"/>
  <c r="K3015"/>
  <c r="P3015" s="1"/>
  <c r="L3015"/>
  <c r="M3015"/>
  <c r="N3015"/>
  <c r="O3015"/>
  <c r="Q3015"/>
  <c r="G3016"/>
  <c r="N3016" s="1"/>
  <c r="H3016"/>
  <c r="I3016"/>
  <c r="J3016"/>
  <c r="K3016"/>
  <c r="L3016"/>
  <c r="M3016" s="1"/>
  <c r="O3016"/>
  <c r="P3016"/>
  <c r="G3017"/>
  <c r="N3017" s="1"/>
  <c r="H3017"/>
  <c r="O3017" s="1"/>
  <c r="I3017"/>
  <c r="J3017"/>
  <c r="K3017"/>
  <c r="L3017"/>
  <c r="M3017"/>
  <c r="P3017"/>
  <c r="Q3017"/>
  <c r="L6048" i="1"/>
  <c r="L6049"/>
  <c r="L6050"/>
  <c r="L6051"/>
  <c r="K6048"/>
  <c r="K6049"/>
  <c r="K6050"/>
  <c r="K6051"/>
  <c r="J6048"/>
  <c r="J6049"/>
  <c r="J6050"/>
  <c r="J6051"/>
  <c r="I6048"/>
  <c r="I6049"/>
  <c r="I6050"/>
  <c r="I6051"/>
  <c r="H6048"/>
  <c r="H6049"/>
  <c r="H6050"/>
  <c r="H6051"/>
  <c r="L6047"/>
  <c r="K6047"/>
  <c r="I6047"/>
  <c r="H6047"/>
  <c r="J6047" s="1"/>
  <c r="E6051"/>
  <c r="D6051"/>
  <c r="E6050"/>
  <c r="D6050"/>
  <c r="E6049"/>
  <c r="D6049"/>
  <c r="E6048"/>
  <c r="D6048"/>
  <c r="E6047"/>
  <c r="D6047"/>
  <c r="R112" i="21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150"/>
  <c r="R151"/>
  <c r="R152"/>
  <c r="R153"/>
  <c r="R154"/>
  <c r="R155"/>
  <c r="R156"/>
  <c r="R157"/>
  <c r="R158"/>
  <c r="R159"/>
  <c r="R160"/>
  <c r="R161"/>
  <c r="R162"/>
  <c r="R163"/>
  <c r="R164"/>
  <c r="R165"/>
  <c r="R166"/>
  <c r="R167"/>
  <c r="R168"/>
  <c r="R169"/>
  <c r="R170"/>
  <c r="R171"/>
  <c r="R172"/>
  <c r="R173"/>
  <c r="R174"/>
  <c r="R175"/>
  <c r="R176"/>
  <c r="R177"/>
  <c r="R178"/>
  <c r="R179"/>
  <c r="R180"/>
  <c r="R181"/>
  <c r="R182"/>
  <c r="R183"/>
  <c r="R184"/>
  <c r="R185"/>
  <c r="R186"/>
  <c r="R187"/>
  <c r="R188"/>
  <c r="R189"/>
  <c r="R190"/>
  <c r="R191"/>
  <c r="R192"/>
  <c r="R193"/>
  <c r="R194"/>
  <c r="R195"/>
  <c r="R196"/>
  <c r="R197"/>
  <c r="R198"/>
  <c r="R199"/>
  <c r="R200"/>
  <c r="R201"/>
  <c r="R202"/>
  <c r="R203"/>
  <c r="R204"/>
  <c r="R205"/>
  <c r="R206"/>
  <c r="R207"/>
  <c r="R208"/>
  <c r="R209"/>
  <c r="R210"/>
  <c r="R211"/>
  <c r="R212"/>
  <c r="R213"/>
  <c r="R214"/>
  <c r="R215"/>
  <c r="R216"/>
  <c r="R217"/>
  <c r="R218"/>
  <c r="R219"/>
  <c r="R220"/>
  <c r="R221"/>
  <c r="R222"/>
  <c r="R223"/>
  <c r="R224"/>
  <c r="R225"/>
  <c r="R226"/>
  <c r="R227"/>
  <c r="R228"/>
  <c r="R229"/>
  <c r="R230"/>
  <c r="R231"/>
  <c r="R232"/>
  <c r="R233"/>
  <c r="R234"/>
  <c r="R235"/>
  <c r="R236"/>
  <c r="R237"/>
  <c r="R238"/>
  <c r="R239"/>
  <c r="R240"/>
  <c r="R241"/>
  <c r="R242"/>
  <c r="R243"/>
  <c r="R244"/>
  <c r="R245"/>
  <c r="R246"/>
  <c r="R247"/>
  <c r="R248"/>
  <c r="R249"/>
  <c r="R250"/>
  <c r="R25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R462"/>
  <c r="R463"/>
  <c r="R464"/>
  <c r="R465"/>
  <c r="R466"/>
  <c r="R467"/>
  <c r="R468"/>
  <c r="R469"/>
  <c r="R470"/>
  <c r="R471"/>
  <c r="R472"/>
  <c r="R473"/>
  <c r="R474"/>
  <c r="R475"/>
  <c r="R476"/>
  <c r="R477"/>
  <c r="R478"/>
  <c r="R479"/>
  <c r="R480"/>
  <c r="R481"/>
  <c r="R482"/>
  <c r="R483"/>
  <c r="R484"/>
  <c r="R485"/>
  <c r="R486"/>
  <c r="R487"/>
  <c r="R488"/>
  <c r="R489"/>
  <c r="R490"/>
  <c r="R491"/>
  <c r="R492"/>
  <c r="R493"/>
  <c r="R494"/>
  <c r="R495"/>
  <c r="R496"/>
  <c r="R497"/>
  <c r="R498"/>
  <c r="R499"/>
  <c r="R500"/>
  <c r="R501"/>
  <c r="R502"/>
  <c r="R503"/>
  <c r="R504"/>
  <c r="R505"/>
  <c r="R506"/>
  <c r="R507"/>
  <c r="R508"/>
  <c r="R509"/>
  <c r="R510"/>
  <c r="R511"/>
  <c r="R512"/>
  <c r="R513"/>
  <c r="R514"/>
  <c r="R515"/>
  <c r="R516"/>
  <c r="R517"/>
  <c r="R518"/>
  <c r="R519"/>
  <c r="R520"/>
  <c r="R521"/>
  <c r="R522"/>
  <c r="R523"/>
  <c r="R524"/>
  <c r="R525"/>
  <c r="R526"/>
  <c r="R527"/>
  <c r="R528"/>
  <c r="R529"/>
  <c r="R530"/>
  <c r="R531"/>
  <c r="R532"/>
  <c r="R533"/>
  <c r="R534"/>
  <c r="R535"/>
  <c r="R536"/>
  <c r="R537"/>
  <c r="R538"/>
  <c r="R539"/>
  <c r="R540"/>
  <c r="R541"/>
  <c r="R542"/>
  <c r="R543"/>
  <c r="R544"/>
  <c r="R545"/>
  <c r="R546"/>
  <c r="R547"/>
  <c r="R548"/>
  <c r="R549"/>
  <c r="R550"/>
  <c r="R551"/>
  <c r="R552"/>
  <c r="R553"/>
  <c r="R554"/>
  <c r="R555"/>
  <c r="R556"/>
  <c r="R557"/>
  <c r="R558"/>
  <c r="R559"/>
  <c r="R560"/>
  <c r="R561"/>
  <c r="R562"/>
  <c r="R563"/>
  <c r="R564"/>
  <c r="R565"/>
  <c r="R566"/>
  <c r="R567"/>
  <c r="R568"/>
  <c r="R569"/>
  <c r="R570"/>
  <c r="R571"/>
  <c r="R572"/>
  <c r="R573"/>
  <c r="R574"/>
  <c r="R575"/>
  <c r="R576"/>
  <c r="R577"/>
  <c r="R578"/>
  <c r="R579"/>
  <c r="R580"/>
  <c r="R581"/>
  <c r="R582"/>
  <c r="R583"/>
  <c r="R584"/>
  <c r="R585"/>
  <c r="R586"/>
  <c r="R587"/>
  <c r="R588"/>
  <c r="R589"/>
  <c r="R590"/>
  <c r="R591"/>
  <c r="R592"/>
  <c r="R593"/>
  <c r="R594"/>
  <c r="R595"/>
  <c r="R596"/>
  <c r="R597"/>
  <c r="R598"/>
  <c r="R599"/>
  <c r="R600"/>
  <c r="R601"/>
  <c r="R602"/>
  <c r="R603"/>
  <c r="R604"/>
  <c r="R605"/>
  <c r="R606"/>
  <c r="R607"/>
  <c r="R608"/>
  <c r="R609"/>
  <c r="R610"/>
  <c r="R611"/>
  <c r="R612"/>
  <c r="R613"/>
  <c r="R614"/>
  <c r="R615"/>
  <c r="R616"/>
  <c r="R617"/>
  <c r="R618"/>
  <c r="R619"/>
  <c r="R620"/>
  <c r="R621"/>
  <c r="R622"/>
  <c r="R623"/>
  <c r="R624"/>
  <c r="R625"/>
  <c r="R626"/>
  <c r="R627"/>
  <c r="R628"/>
  <c r="R629"/>
  <c r="R630"/>
  <c r="R631"/>
  <c r="R632"/>
  <c r="R633"/>
  <c r="R634"/>
  <c r="R635"/>
  <c r="R636"/>
  <c r="R637"/>
  <c r="R638"/>
  <c r="R639"/>
  <c r="R640"/>
  <c r="R641"/>
  <c r="R642"/>
  <c r="R643"/>
  <c r="R644"/>
  <c r="R645"/>
  <c r="R646"/>
  <c r="R647"/>
  <c r="R648"/>
  <c r="R649"/>
  <c r="R650"/>
  <c r="R651"/>
  <c r="R652"/>
  <c r="R653"/>
  <c r="R654"/>
  <c r="R655"/>
  <c r="R656"/>
  <c r="R657"/>
  <c r="R658"/>
  <c r="R659"/>
  <c r="R660"/>
  <c r="R661"/>
  <c r="R662"/>
  <c r="R663"/>
  <c r="R664"/>
  <c r="R665"/>
  <c r="R666"/>
  <c r="R667"/>
  <c r="R668"/>
  <c r="R669"/>
  <c r="R670"/>
  <c r="R671"/>
  <c r="R672"/>
  <c r="R673"/>
  <c r="R674"/>
  <c r="R675"/>
  <c r="R676"/>
  <c r="R677"/>
  <c r="R678"/>
  <c r="R679"/>
  <c r="R680"/>
  <c r="R681"/>
  <c r="R682"/>
  <c r="R683"/>
  <c r="R684"/>
  <c r="R685"/>
  <c r="R686"/>
  <c r="R687"/>
  <c r="R688"/>
  <c r="R689"/>
  <c r="R690"/>
  <c r="R691"/>
  <c r="R692"/>
  <c r="R693"/>
  <c r="R694"/>
  <c r="R695"/>
  <c r="R696"/>
  <c r="R697"/>
  <c r="R698"/>
  <c r="R699"/>
  <c r="R700"/>
  <c r="R701"/>
  <c r="R702"/>
  <c r="R703"/>
  <c r="R704"/>
  <c r="R705"/>
  <c r="R706"/>
  <c r="R707"/>
  <c r="R708"/>
  <c r="R709"/>
  <c r="R710"/>
  <c r="R711"/>
  <c r="R712"/>
  <c r="R713"/>
  <c r="R714"/>
  <c r="R715"/>
  <c r="R716"/>
  <c r="R717"/>
  <c r="R718"/>
  <c r="R719"/>
  <c r="R720"/>
  <c r="R721"/>
  <c r="R722"/>
  <c r="R723"/>
  <c r="R724"/>
  <c r="R725"/>
  <c r="R726"/>
  <c r="R727"/>
  <c r="R728"/>
  <c r="R729"/>
  <c r="R730"/>
  <c r="R731"/>
  <c r="R732"/>
  <c r="R733"/>
  <c r="R734"/>
  <c r="R735"/>
  <c r="R736"/>
  <c r="R737"/>
  <c r="R738"/>
  <c r="R739"/>
  <c r="R740"/>
  <c r="R741"/>
  <c r="R742"/>
  <c r="R743"/>
  <c r="R744"/>
  <c r="R745"/>
  <c r="R746"/>
  <c r="R747"/>
  <c r="R748"/>
  <c r="R749"/>
  <c r="R750"/>
  <c r="R751"/>
  <c r="R752"/>
  <c r="R753"/>
  <c r="R754"/>
  <c r="R755"/>
  <c r="R756"/>
  <c r="R757"/>
  <c r="R758"/>
  <c r="R759"/>
  <c r="R760"/>
  <c r="R761"/>
  <c r="R762"/>
  <c r="R763"/>
  <c r="R764"/>
  <c r="R765"/>
  <c r="R766"/>
  <c r="R767"/>
  <c r="R768"/>
  <c r="R769"/>
  <c r="R770"/>
  <c r="R771"/>
  <c r="R772"/>
  <c r="R773"/>
  <c r="R774"/>
  <c r="R775"/>
  <c r="R776"/>
  <c r="R777"/>
  <c r="R778"/>
  <c r="R779"/>
  <c r="R780"/>
  <c r="R781"/>
  <c r="R782"/>
  <c r="R783"/>
  <c r="R784"/>
  <c r="R785"/>
  <c r="R786"/>
  <c r="R787"/>
  <c r="R788"/>
  <c r="R789"/>
  <c r="R790"/>
  <c r="R791"/>
  <c r="R792"/>
  <c r="R793"/>
  <c r="R794"/>
  <c r="R795"/>
  <c r="R796"/>
  <c r="R797"/>
  <c r="R798"/>
  <c r="R799"/>
  <c r="R800"/>
  <c r="R801"/>
  <c r="R802"/>
  <c r="R803"/>
  <c r="R804"/>
  <c r="R805"/>
  <c r="R806"/>
  <c r="R807"/>
  <c r="R808"/>
  <c r="R809"/>
  <c r="R810"/>
  <c r="R811"/>
  <c r="R812"/>
  <c r="R813"/>
  <c r="R814"/>
  <c r="R815"/>
  <c r="R816"/>
  <c r="R817"/>
  <c r="R818"/>
  <c r="R819"/>
  <c r="R820"/>
  <c r="R821"/>
  <c r="R822"/>
  <c r="R823"/>
  <c r="R824"/>
  <c r="R825"/>
  <c r="R826"/>
  <c r="R827"/>
  <c r="R828"/>
  <c r="R829"/>
  <c r="R830"/>
  <c r="R831"/>
  <c r="R832"/>
  <c r="R833"/>
  <c r="R834"/>
  <c r="R835"/>
  <c r="R836"/>
  <c r="R837"/>
  <c r="R838"/>
  <c r="R839"/>
  <c r="R840"/>
  <c r="R841"/>
  <c r="R842"/>
  <c r="R843"/>
  <c r="R844"/>
  <c r="R845"/>
  <c r="R846"/>
  <c r="R847"/>
  <c r="R848"/>
  <c r="R849"/>
  <c r="R850"/>
  <c r="R851"/>
  <c r="R852"/>
  <c r="R853"/>
  <c r="R854"/>
  <c r="R855"/>
  <c r="R856"/>
  <c r="R857"/>
  <c r="R858"/>
  <c r="R859"/>
  <c r="R860"/>
  <c r="R861"/>
  <c r="R862"/>
  <c r="R863"/>
  <c r="R864"/>
  <c r="R865"/>
  <c r="R866"/>
  <c r="R867"/>
  <c r="R868"/>
  <c r="R869"/>
  <c r="R870"/>
  <c r="R871"/>
  <c r="R872"/>
  <c r="R873"/>
  <c r="R874"/>
  <c r="R875"/>
  <c r="R876"/>
  <c r="R877"/>
  <c r="R878"/>
  <c r="R879"/>
  <c r="R880"/>
  <c r="R881"/>
  <c r="R882"/>
  <c r="R883"/>
  <c r="R884"/>
  <c r="R885"/>
  <c r="R886"/>
  <c r="R887"/>
  <c r="R888"/>
  <c r="R889"/>
  <c r="R890"/>
  <c r="R891"/>
  <c r="R892"/>
  <c r="R893"/>
  <c r="R894"/>
  <c r="R895"/>
  <c r="R896"/>
  <c r="R897"/>
  <c r="R898"/>
  <c r="R899"/>
  <c r="R900"/>
  <c r="R901"/>
  <c r="R902"/>
  <c r="R903"/>
  <c r="R904"/>
  <c r="R905"/>
  <c r="R906"/>
  <c r="R907"/>
  <c r="R908"/>
  <c r="R909"/>
  <c r="R910"/>
  <c r="R911"/>
  <c r="R912"/>
  <c r="R913"/>
  <c r="R914"/>
  <c r="R915"/>
  <c r="R916"/>
  <c r="R917"/>
  <c r="R918"/>
  <c r="R919"/>
  <c r="R920"/>
  <c r="R921"/>
  <c r="R922"/>
  <c r="R923"/>
  <c r="R924"/>
  <c r="R925"/>
  <c r="R926"/>
  <c r="R927"/>
  <c r="R928"/>
  <c r="R929"/>
  <c r="R930"/>
  <c r="R931"/>
  <c r="R932"/>
  <c r="R933"/>
  <c r="R934"/>
  <c r="R935"/>
  <c r="R936"/>
  <c r="R937"/>
  <c r="R938"/>
  <c r="R939"/>
  <c r="R940"/>
  <c r="R941"/>
  <c r="R942"/>
  <c r="R943"/>
  <c r="R944"/>
  <c r="R945"/>
  <c r="R946"/>
  <c r="R947"/>
  <c r="R948"/>
  <c r="R949"/>
  <c r="R950"/>
  <c r="R951"/>
  <c r="R952"/>
  <c r="R953"/>
  <c r="R954"/>
  <c r="R955"/>
  <c r="R956"/>
  <c r="R957"/>
  <c r="R958"/>
  <c r="R959"/>
  <c r="R960"/>
  <c r="R961"/>
  <c r="R962"/>
  <c r="R963"/>
  <c r="R964"/>
  <c r="R965"/>
  <c r="R966"/>
  <c r="R967"/>
  <c r="R968"/>
  <c r="R969"/>
  <c r="R970"/>
  <c r="R971"/>
  <c r="R972"/>
  <c r="R973"/>
  <c r="R974"/>
  <c r="R975"/>
  <c r="R976"/>
  <c r="R977"/>
  <c r="R978"/>
  <c r="R979"/>
  <c r="R980"/>
  <c r="R981"/>
  <c r="R982"/>
  <c r="R983"/>
  <c r="R984"/>
  <c r="R985"/>
  <c r="R986"/>
  <c r="R987"/>
  <c r="R988"/>
  <c r="R989"/>
  <c r="R990"/>
  <c r="R991"/>
  <c r="R992"/>
  <c r="R993"/>
  <c r="R994"/>
  <c r="R995"/>
  <c r="R996"/>
  <c r="R997"/>
  <c r="R998"/>
  <c r="R999"/>
  <c r="R1000"/>
  <c r="R1001"/>
  <c r="R1002"/>
  <c r="R1003"/>
  <c r="R1004"/>
  <c r="R1005"/>
  <c r="R1006"/>
  <c r="R1007"/>
  <c r="R1008"/>
  <c r="R1009"/>
  <c r="R1010"/>
  <c r="R1011"/>
  <c r="R1012"/>
  <c r="R1013"/>
  <c r="R1014"/>
  <c r="R1015"/>
  <c r="R1016"/>
  <c r="R1017"/>
  <c r="R1018"/>
  <c r="R1019"/>
  <c r="R1020"/>
  <c r="R1021"/>
  <c r="R1022"/>
  <c r="R1023"/>
  <c r="R1024"/>
  <c r="R1025"/>
  <c r="R1026"/>
  <c r="R1027"/>
  <c r="R1028"/>
  <c r="R1029"/>
  <c r="R1030"/>
  <c r="R1031"/>
  <c r="R1032"/>
  <c r="R1033"/>
  <c r="R1034"/>
  <c r="R1035"/>
  <c r="R1036"/>
  <c r="R1037"/>
  <c r="R1038"/>
  <c r="R1039"/>
  <c r="R1040"/>
  <c r="R1041"/>
  <c r="R1042"/>
  <c r="R1043"/>
  <c r="R1044"/>
  <c r="R1045"/>
  <c r="R1046"/>
  <c r="R1047"/>
  <c r="R1048"/>
  <c r="R1049"/>
  <c r="R1050"/>
  <c r="R1051"/>
  <c r="R1052"/>
  <c r="R1053"/>
  <c r="R1054"/>
  <c r="R1055"/>
  <c r="R1056"/>
  <c r="R1057"/>
  <c r="R1058"/>
  <c r="R1059"/>
  <c r="R1060"/>
  <c r="R1061"/>
  <c r="R1062"/>
  <c r="R1063"/>
  <c r="R1064"/>
  <c r="R1065"/>
  <c r="R1066"/>
  <c r="R1067"/>
  <c r="R1068"/>
  <c r="R1069"/>
  <c r="R1070"/>
  <c r="R1071"/>
  <c r="R1072"/>
  <c r="R1073"/>
  <c r="R1074"/>
  <c r="R1075"/>
  <c r="R1076"/>
  <c r="R1077"/>
  <c r="R1078"/>
  <c r="R1079"/>
  <c r="R1080"/>
  <c r="R1081"/>
  <c r="R1082"/>
  <c r="R1083"/>
  <c r="R1084"/>
  <c r="R1085"/>
  <c r="R1086"/>
  <c r="R1087"/>
  <c r="R1088"/>
  <c r="R1089"/>
  <c r="R1090"/>
  <c r="R1091"/>
  <c r="R1092"/>
  <c r="R1093"/>
  <c r="R1094"/>
  <c r="R1095"/>
  <c r="R1096"/>
  <c r="R1097"/>
  <c r="R1098"/>
  <c r="R1099"/>
  <c r="R1100"/>
  <c r="R1101"/>
  <c r="R1102"/>
  <c r="R1103"/>
  <c r="R1104"/>
  <c r="R1105"/>
  <c r="R1106"/>
  <c r="R1107"/>
  <c r="R1108"/>
  <c r="R1109"/>
  <c r="R1110"/>
  <c r="R1111"/>
  <c r="R1112"/>
  <c r="R1113"/>
  <c r="R1114"/>
  <c r="R1115"/>
  <c r="R1116"/>
  <c r="R1117"/>
  <c r="R1118"/>
  <c r="R1119"/>
  <c r="R1120"/>
  <c r="R1121"/>
  <c r="R1122"/>
  <c r="R1123"/>
  <c r="R1124"/>
  <c r="R1125"/>
  <c r="R1126"/>
  <c r="R1127"/>
  <c r="R1128"/>
  <c r="R1129"/>
  <c r="R1130"/>
  <c r="R1131"/>
  <c r="R1132"/>
  <c r="R1133"/>
  <c r="R1134"/>
  <c r="R1135"/>
  <c r="R1136"/>
  <c r="R1137"/>
  <c r="R1138"/>
  <c r="R1139"/>
  <c r="R1140"/>
  <c r="R1141"/>
  <c r="R1142"/>
  <c r="R1143"/>
  <c r="R1144"/>
  <c r="R1145"/>
  <c r="R1146"/>
  <c r="R1147"/>
  <c r="R1148"/>
  <c r="R1149"/>
  <c r="R1150"/>
  <c r="R1151"/>
  <c r="R1152"/>
  <c r="R1153"/>
  <c r="R1154"/>
  <c r="R1155"/>
  <c r="R1156"/>
  <c r="R1157"/>
  <c r="R1158"/>
  <c r="R1159"/>
  <c r="R1160"/>
  <c r="R1161"/>
  <c r="R1162"/>
  <c r="R1163"/>
  <c r="R1164"/>
  <c r="R1165"/>
  <c r="R1166"/>
  <c r="R1167"/>
  <c r="R1168"/>
  <c r="R1169"/>
  <c r="R1170"/>
  <c r="R1171"/>
  <c r="R1172"/>
  <c r="R1173"/>
  <c r="R1174"/>
  <c r="R1175"/>
  <c r="R1176"/>
  <c r="R1177"/>
  <c r="R1178"/>
  <c r="R1179"/>
  <c r="R1180"/>
  <c r="R1181"/>
  <c r="R1182"/>
  <c r="R1183"/>
  <c r="R1184"/>
  <c r="R1185"/>
  <c r="R1186"/>
  <c r="R1187"/>
  <c r="R1188"/>
  <c r="R1189"/>
  <c r="R1190"/>
  <c r="R1191"/>
  <c r="R1192"/>
  <c r="R1193"/>
  <c r="R1194"/>
  <c r="R1195"/>
  <c r="R1196"/>
  <c r="R1197"/>
  <c r="R1198"/>
  <c r="R1199"/>
  <c r="R1200"/>
  <c r="R1201"/>
  <c r="R1202"/>
  <c r="R1203"/>
  <c r="R1204"/>
  <c r="R1205"/>
  <c r="R1206"/>
  <c r="R1207"/>
  <c r="R1208"/>
  <c r="R1209"/>
  <c r="R1210"/>
  <c r="R1211"/>
  <c r="R1212"/>
  <c r="R1213"/>
  <c r="R1214"/>
  <c r="R1215"/>
  <c r="R1216"/>
  <c r="R1217"/>
  <c r="R1218"/>
  <c r="R1219"/>
  <c r="R1220"/>
  <c r="R1221"/>
  <c r="R1222"/>
  <c r="R1223"/>
  <c r="R1224"/>
  <c r="R1225"/>
  <c r="R1226"/>
  <c r="R1227"/>
  <c r="R1228"/>
  <c r="R1229"/>
  <c r="R1230"/>
  <c r="R1231"/>
  <c r="R1232"/>
  <c r="R1233"/>
  <c r="R1234"/>
  <c r="R1235"/>
  <c r="R1236"/>
  <c r="R1237"/>
  <c r="R1238"/>
  <c r="R1239"/>
  <c r="R1240"/>
  <c r="R1241"/>
  <c r="R1242"/>
  <c r="R1243"/>
  <c r="R1244"/>
  <c r="R1245"/>
  <c r="R1246"/>
  <c r="R1247"/>
  <c r="R1248"/>
  <c r="R1249"/>
  <c r="R1250"/>
  <c r="R1251"/>
  <c r="R1252"/>
  <c r="R1253"/>
  <c r="R1254"/>
  <c r="R1255"/>
  <c r="R1256"/>
  <c r="R1257"/>
  <c r="R1258"/>
  <c r="R1259"/>
  <c r="R1260"/>
  <c r="R1261"/>
  <c r="R1262"/>
  <c r="R1263"/>
  <c r="R1264"/>
  <c r="R1265"/>
  <c r="R1266"/>
  <c r="R1267"/>
  <c r="R1268"/>
  <c r="R1269"/>
  <c r="R1270"/>
  <c r="R1271"/>
  <c r="R1272"/>
  <c r="R1273"/>
  <c r="R1274"/>
  <c r="R1275"/>
  <c r="R1276"/>
  <c r="R1277"/>
  <c r="R1278"/>
  <c r="R1279"/>
  <c r="R1280"/>
  <c r="R1281"/>
  <c r="R1282"/>
  <c r="R1283"/>
  <c r="R1284"/>
  <c r="R1285"/>
  <c r="R1286"/>
  <c r="R1287"/>
  <c r="R1288"/>
  <c r="R1289"/>
  <c r="R1290"/>
  <c r="R1291"/>
  <c r="R1292"/>
  <c r="R1293"/>
  <c r="R1294"/>
  <c r="R1295"/>
  <c r="R1296"/>
  <c r="R1297"/>
  <c r="R1298"/>
  <c r="R1299"/>
  <c r="R1300"/>
  <c r="R1301"/>
  <c r="R1302"/>
  <c r="R1303"/>
  <c r="R1304"/>
  <c r="R1305"/>
  <c r="R1306"/>
  <c r="R1307"/>
  <c r="R1308"/>
  <c r="R1309"/>
  <c r="R1310"/>
  <c r="R1311"/>
  <c r="R1312"/>
  <c r="R1313"/>
  <c r="R1314"/>
  <c r="R1315"/>
  <c r="R1316"/>
  <c r="R1317"/>
  <c r="R1318"/>
  <c r="R1319"/>
  <c r="R1320"/>
  <c r="R1321"/>
  <c r="R1322"/>
  <c r="R1323"/>
  <c r="R1324"/>
  <c r="R1325"/>
  <c r="R1326"/>
  <c r="R1327"/>
  <c r="R1328"/>
  <c r="R1329"/>
  <c r="R1330"/>
  <c r="R1331"/>
  <c r="R1332"/>
  <c r="R1333"/>
  <c r="R1334"/>
  <c r="R1335"/>
  <c r="R1336"/>
  <c r="R1337"/>
  <c r="R1338"/>
  <c r="R1339"/>
  <c r="R1340"/>
  <c r="R1341"/>
  <c r="R1342"/>
  <c r="R1343"/>
  <c r="R1344"/>
  <c r="R1345"/>
  <c r="R1346"/>
  <c r="R1347"/>
  <c r="R1348"/>
  <c r="R1349"/>
  <c r="R100"/>
  <c r="R101"/>
  <c r="R102"/>
  <c r="R103"/>
  <c r="R104"/>
  <c r="R105"/>
  <c r="R106"/>
  <c r="R107"/>
  <c r="R108"/>
  <c r="R109"/>
  <c r="R110"/>
  <c r="R111"/>
  <c r="R98"/>
  <c r="R99"/>
  <c r="R92"/>
  <c r="R93"/>
  <c r="R94"/>
  <c r="R95"/>
  <c r="R96"/>
  <c r="R97"/>
  <c r="R89"/>
  <c r="R90"/>
  <c r="R91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28"/>
  <c r="R29"/>
  <c r="R30"/>
  <c r="R31"/>
  <c r="R32"/>
  <c r="R33"/>
  <c r="R34"/>
  <c r="R35"/>
  <c r="R36"/>
  <c r="R37"/>
  <c r="R17"/>
  <c r="R18"/>
  <c r="R19"/>
  <c r="R20"/>
  <c r="R21"/>
  <c r="R22"/>
  <c r="R23"/>
  <c r="R24"/>
  <c r="R25"/>
  <c r="R26"/>
  <c r="R27"/>
  <c r="R3"/>
  <c r="R4"/>
  <c r="R5"/>
  <c r="R6"/>
  <c r="R7"/>
  <c r="R8"/>
  <c r="R9"/>
  <c r="R10"/>
  <c r="R11"/>
  <c r="R12"/>
  <c r="R13"/>
  <c r="R14"/>
  <c r="R15"/>
  <c r="R16"/>
  <c r="R2"/>
  <c r="O1349"/>
  <c r="Q1349" s="1"/>
  <c r="N1349"/>
  <c r="P1349" s="1"/>
  <c r="O1348"/>
  <c r="Q1348" s="1"/>
  <c r="N1348"/>
  <c r="P1348" s="1"/>
  <c r="L1348"/>
  <c r="L1349"/>
  <c r="K1348"/>
  <c r="M1348" s="1"/>
  <c r="K1349"/>
  <c r="M1349" s="1"/>
  <c r="J1348"/>
  <c r="J1349"/>
  <c r="I1348"/>
  <c r="I1349"/>
  <c r="H763" i="13"/>
  <c r="D763"/>
  <c r="R763"/>
  <c r="K6040" i="1"/>
  <c r="G3010" i="12"/>
  <c r="H3010"/>
  <c r="O3010" s="1"/>
  <c r="I3010"/>
  <c r="J3010"/>
  <c r="K3010"/>
  <c r="L3010"/>
  <c r="M3010"/>
  <c r="N3010"/>
  <c r="P3010"/>
  <c r="Q3010"/>
  <c r="G3011"/>
  <c r="H3011"/>
  <c r="O3011" s="1"/>
  <c r="I3011"/>
  <c r="J3011"/>
  <c r="K3011"/>
  <c r="L3011"/>
  <c r="M3011" s="1"/>
  <c r="P3011"/>
  <c r="Q3011"/>
  <c r="G3012"/>
  <c r="H3012"/>
  <c r="I3012"/>
  <c r="J3012"/>
  <c r="K3012"/>
  <c r="L3012"/>
  <c r="M3012"/>
  <c r="N3012"/>
  <c r="O3012"/>
  <c r="P3012"/>
  <c r="Q3012"/>
  <c r="G3013"/>
  <c r="N3013" s="1"/>
  <c r="H3013"/>
  <c r="I3013"/>
  <c r="J3013"/>
  <c r="K3013"/>
  <c r="P3013" s="1"/>
  <c r="L3013"/>
  <c r="M3013" s="1"/>
  <c r="O3013"/>
  <c r="L6040" i="1"/>
  <c r="L6041"/>
  <c r="L6042"/>
  <c r="L6043"/>
  <c r="K6041"/>
  <c r="K6042"/>
  <c r="K6043"/>
  <c r="J6040"/>
  <c r="J6041"/>
  <c r="J6042"/>
  <c r="J6043"/>
  <c r="I6040"/>
  <c r="I6041"/>
  <c r="I6042"/>
  <c r="I6043"/>
  <c r="H6040"/>
  <c r="H6041"/>
  <c r="H6042"/>
  <c r="H6043"/>
  <c r="L6039"/>
  <c r="K6039"/>
  <c r="I6039"/>
  <c r="H6039"/>
  <c r="J6039" s="1"/>
  <c r="E6043"/>
  <c r="D6043"/>
  <c r="E6042"/>
  <c r="D6042"/>
  <c r="E6041"/>
  <c r="D6041"/>
  <c r="E6040"/>
  <c r="D6040"/>
  <c r="E6039"/>
  <c r="D6039"/>
  <c r="O1345" i="21"/>
  <c r="Q1345" s="1"/>
  <c r="N1345"/>
  <c r="P1345" s="1"/>
  <c r="O1347"/>
  <c r="Q1347" s="1"/>
  <c r="N1347"/>
  <c r="P1347" s="1"/>
  <c r="O1346"/>
  <c r="Q1346" s="1"/>
  <c r="N1346"/>
  <c r="P1346" s="1"/>
  <c r="O1343"/>
  <c r="Q1343" s="1"/>
  <c r="N1343"/>
  <c r="P1343" s="1"/>
  <c r="O1342"/>
  <c r="Q1342" s="1"/>
  <c r="N1342"/>
  <c r="P1342" s="1"/>
  <c r="O1341"/>
  <c r="Q1341" s="1"/>
  <c r="N1341"/>
  <c r="P1341" s="1"/>
  <c r="O1340"/>
  <c r="Q1340" s="1"/>
  <c r="N1340"/>
  <c r="P1340" s="1"/>
  <c r="O1339"/>
  <c r="Q1339" s="1"/>
  <c r="N1339"/>
  <c r="P1339" s="1"/>
  <c r="O1338"/>
  <c r="Q1338" s="1"/>
  <c r="N1338"/>
  <c r="P1338" s="1"/>
  <c r="O1337"/>
  <c r="Q1337" s="1"/>
  <c r="N1337"/>
  <c r="P1337" s="1"/>
  <c r="O1336"/>
  <c r="Q1336" s="1"/>
  <c r="N1336"/>
  <c r="P1336" s="1"/>
  <c r="O1333"/>
  <c r="Q1333" s="1"/>
  <c r="N1333"/>
  <c r="P1333" s="1"/>
  <c r="O1332"/>
  <c r="Q1332" s="1"/>
  <c r="N1332"/>
  <c r="P1332" s="1"/>
  <c r="O1331"/>
  <c r="Q1331" s="1"/>
  <c r="N1331"/>
  <c r="P1331" s="1"/>
  <c r="O1330"/>
  <c r="Q1330" s="1"/>
  <c r="N1330"/>
  <c r="P1330" s="1"/>
  <c r="O1329"/>
  <c r="Q1329" s="1"/>
  <c r="N1329"/>
  <c r="P1329" s="1"/>
  <c r="O1328"/>
  <c r="Q1328" s="1"/>
  <c r="N1328"/>
  <c r="P1328" s="1"/>
  <c r="O1327"/>
  <c r="Q1327" s="1"/>
  <c r="N1327"/>
  <c r="P1327" s="1"/>
  <c r="O1326"/>
  <c r="Q1326" s="1"/>
  <c r="N1326"/>
  <c r="P1326" s="1"/>
  <c r="O1325"/>
  <c r="Q1325" s="1"/>
  <c r="N1325"/>
  <c r="P1325" s="1"/>
  <c r="O1323"/>
  <c r="Q1323" s="1"/>
  <c r="N1323"/>
  <c r="P1323" s="1"/>
  <c r="O1322"/>
  <c r="Q1322" s="1"/>
  <c r="N1322"/>
  <c r="P1322" s="1"/>
  <c r="O1321"/>
  <c r="Q1321" s="1"/>
  <c r="N1321"/>
  <c r="P1321" s="1"/>
  <c r="O1320"/>
  <c r="Q1320" s="1"/>
  <c r="N1320"/>
  <c r="P1320" s="1"/>
  <c r="O1319"/>
  <c r="Q1319" s="1"/>
  <c r="N1319"/>
  <c r="P1319" s="1"/>
  <c r="O1318"/>
  <c r="Q1318" s="1"/>
  <c r="N1318"/>
  <c r="P1318" s="1"/>
  <c r="O1317"/>
  <c r="Q1317" s="1"/>
  <c r="N1317"/>
  <c r="P1317" s="1"/>
  <c r="L1316"/>
  <c r="L1317"/>
  <c r="L1318"/>
  <c r="L1319"/>
  <c r="L1320"/>
  <c r="L1321"/>
  <c r="L1322"/>
  <c r="L1323"/>
  <c r="L1324"/>
  <c r="L1325"/>
  <c r="L1326"/>
  <c r="L1327"/>
  <c r="L1328"/>
  <c r="L1329"/>
  <c r="L1330"/>
  <c r="L1331"/>
  <c r="L1332"/>
  <c r="L1333"/>
  <c r="L1334"/>
  <c r="L1335"/>
  <c r="L1336"/>
  <c r="L1337"/>
  <c r="L1338"/>
  <c r="L1339"/>
  <c r="L1340"/>
  <c r="L1341"/>
  <c r="L1342"/>
  <c r="L1343"/>
  <c r="L1344"/>
  <c r="L1345"/>
  <c r="L1346"/>
  <c r="L1347"/>
  <c r="K1316"/>
  <c r="M1316" s="1"/>
  <c r="K1317"/>
  <c r="M1317" s="1"/>
  <c r="K1318"/>
  <c r="M1318" s="1"/>
  <c r="K1319"/>
  <c r="M1319" s="1"/>
  <c r="K1320"/>
  <c r="M1320" s="1"/>
  <c r="K1321"/>
  <c r="M1321" s="1"/>
  <c r="K1322"/>
  <c r="M1322" s="1"/>
  <c r="K1323"/>
  <c r="M1323" s="1"/>
  <c r="K1324"/>
  <c r="M1324" s="1"/>
  <c r="K1325"/>
  <c r="M1325" s="1"/>
  <c r="K1326"/>
  <c r="M1326" s="1"/>
  <c r="K1327"/>
  <c r="M1327" s="1"/>
  <c r="K1328"/>
  <c r="M1328" s="1"/>
  <c r="K1329"/>
  <c r="M1329" s="1"/>
  <c r="K1330"/>
  <c r="M1330" s="1"/>
  <c r="K1331"/>
  <c r="M1331" s="1"/>
  <c r="K1332"/>
  <c r="M1332" s="1"/>
  <c r="K1333"/>
  <c r="M1333" s="1"/>
  <c r="K1334"/>
  <c r="M1334" s="1"/>
  <c r="K1335"/>
  <c r="M1335" s="1"/>
  <c r="K1336"/>
  <c r="M1336" s="1"/>
  <c r="K1337"/>
  <c r="M1337" s="1"/>
  <c r="K1338"/>
  <c r="M1338" s="1"/>
  <c r="K1339"/>
  <c r="M1339" s="1"/>
  <c r="K1340"/>
  <c r="M1340" s="1"/>
  <c r="K1341"/>
  <c r="M1341" s="1"/>
  <c r="K1342"/>
  <c r="M1342" s="1"/>
  <c r="K1343"/>
  <c r="M1343" s="1"/>
  <c r="K1344"/>
  <c r="M1344" s="1"/>
  <c r="K1345"/>
  <c r="M1345" s="1"/>
  <c r="K1346"/>
  <c r="M1346" s="1"/>
  <c r="K1347"/>
  <c r="M1347" s="1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R762" i="13"/>
  <c r="H762"/>
  <c r="D762"/>
  <c r="G3006" i="12"/>
  <c r="N3006" s="1"/>
  <c r="H3006"/>
  <c r="I3006"/>
  <c r="J3006"/>
  <c r="L3006"/>
  <c r="M3006" s="1"/>
  <c r="O3006"/>
  <c r="G3007"/>
  <c r="N3007" s="1"/>
  <c r="H3007"/>
  <c r="O3007" s="1"/>
  <c r="I3007"/>
  <c r="J3007"/>
  <c r="K3007"/>
  <c r="L3007"/>
  <c r="M3007" s="1"/>
  <c r="P3007"/>
  <c r="G3008"/>
  <c r="H3008"/>
  <c r="O3008" s="1"/>
  <c r="I3008"/>
  <c r="J3008"/>
  <c r="K3008"/>
  <c r="L3008"/>
  <c r="M3008"/>
  <c r="N3008"/>
  <c r="P3008"/>
  <c r="Q3008"/>
  <c r="G3009"/>
  <c r="H3009"/>
  <c r="I3009"/>
  <c r="J3009"/>
  <c r="K3009"/>
  <c r="P3009" s="1"/>
  <c r="L3009"/>
  <c r="M3009"/>
  <c r="N3009"/>
  <c r="O3009"/>
  <c r="Q3009"/>
  <c r="L6032" i="1"/>
  <c r="L6033"/>
  <c r="L6034"/>
  <c r="L6035"/>
  <c r="K6032"/>
  <c r="K6033"/>
  <c r="K6034"/>
  <c r="K6035"/>
  <c r="J6032"/>
  <c r="J6033"/>
  <c r="J6034"/>
  <c r="J6035"/>
  <c r="I6032"/>
  <c r="I6033"/>
  <c r="I6034"/>
  <c r="I6035"/>
  <c r="H6032"/>
  <c r="H6033"/>
  <c r="H6034"/>
  <c r="H6035"/>
  <c r="L6031"/>
  <c r="K6031"/>
  <c r="J6031"/>
  <c r="I6031"/>
  <c r="H6031"/>
  <c r="E6035"/>
  <c r="D6035"/>
  <c r="E6034"/>
  <c r="D6034"/>
  <c r="E6033"/>
  <c r="D6033"/>
  <c r="E6032"/>
  <c r="D6032"/>
  <c r="E6031"/>
  <c r="D6031"/>
  <c r="S761" i="13"/>
  <c r="U761" s="1"/>
  <c r="T761"/>
  <c r="H761"/>
  <c r="D761"/>
  <c r="G3002" i="12"/>
  <c r="H3002"/>
  <c r="O3002" s="1"/>
  <c r="I3002"/>
  <c r="J3002"/>
  <c r="K3002"/>
  <c r="L3002"/>
  <c r="M3002"/>
  <c r="N3002"/>
  <c r="P3002"/>
  <c r="Q3002"/>
  <c r="G3003"/>
  <c r="N3003" s="1"/>
  <c r="H3003"/>
  <c r="I3003"/>
  <c r="J3003"/>
  <c r="K3003"/>
  <c r="P3003" s="1"/>
  <c r="L3003"/>
  <c r="M3003"/>
  <c r="O3003"/>
  <c r="Q3003"/>
  <c r="G3004"/>
  <c r="N3004" s="1"/>
  <c r="H3004"/>
  <c r="O3004" s="1"/>
  <c r="I3004"/>
  <c r="J3004"/>
  <c r="K3004"/>
  <c r="M2999" s="1"/>
  <c r="L3004"/>
  <c r="M3004" s="1"/>
  <c r="P3004"/>
  <c r="G3005"/>
  <c r="N3005" s="1"/>
  <c r="H3005"/>
  <c r="O3005" s="1"/>
  <c r="I3005"/>
  <c r="J3005"/>
  <c r="K3005"/>
  <c r="L3005"/>
  <c r="M3005"/>
  <c r="P3005"/>
  <c r="Q3005"/>
  <c r="L6024" i="1"/>
  <c r="L6025"/>
  <c r="L6026"/>
  <c r="L6027"/>
  <c r="K6024"/>
  <c r="K6025"/>
  <c r="K6026"/>
  <c r="K6027"/>
  <c r="J6024"/>
  <c r="J6025"/>
  <c r="J6026"/>
  <c r="J6027"/>
  <c r="I6024"/>
  <c r="I6025"/>
  <c r="I6026"/>
  <c r="I6027"/>
  <c r="H6024"/>
  <c r="H6025"/>
  <c r="H6026"/>
  <c r="H6027"/>
  <c r="L6023"/>
  <c r="K6023"/>
  <c r="J6023"/>
  <c r="I6023"/>
  <c r="H6023"/>
  <c r="E6027"/>
  <c r="D6027"/>
  <c r="E6026"/>
  <c r="D6026"/>
  <c r="E6025"/>
  <c r="D6025"/>
  <c r="E6024"/>
  <c r="D6024"/>
  <c r="E6023"/>
  <c r="D6023"/>
  <c r="R759" i="13"/>
  <c r="R758"/>
  <c r="R757"/>
  <c r="S756"/>
  <c r="T756"/>
  <c r="U756" s="1"/>
  <c r="R754"/>
  <c r="R753"/>
  <c r="R752"/>
  <c r="S751"/>
  <c r="U751" s="1"/>
  <c r="T751"/>
  <c r="R750"/>
  <c r="R749"/>
  <c r="R748"/>
  <c r="H748"/>
  <c r="H749"/>
  <c r="H750"/>
  <c r="H751"/>
  <c r="H752"/>
  <c r="H753"/>
  <c r="H754"/>
  <c r="H755"/>
  <c r="H756"/>
  <c r="H757"/>
  <c r="H758"/>
  <c r="H759"/>
  <c r="H760"/>
  <c r="D748"/>
  <c r="D749"/>
  <c r="D750"/>
  <c r="D751"/>
  <c r="D752"/>
  <c r="D753"/>
  <c r="D754"/>
  <c r="D755"/>
  <c r="D756"/>
  <c r="D757"/>
  <c r="D758"/>
  <c r="D759"/>
  <c r="D760"/>
  <c r="G2998" i="12"/>
  <c r="H2998"/>
  <c r="O2998" s="1"/>
  <c r="I2998"/>
  <c r="J2998"/>
  <c r="K2998"/>
  <c r="L2998"/>
  <c r="N2998"/>
  <c r="P2998"/>
  <c r="Q2998"/>
  <c r="G2999"/>
  <c r="N2999" s="1"/>
  <c r="H2999"/>
  <c r="I2999"/>
  <c r="J2999"/>
  <c r="L2999"/>
  <c r="Q2999"/>
  <c r="G3000"/>
  <c r="N3000" s="1"/>
  <c r="H3000"/>
  <c r="O3000" s="1"/>
  <c r="I3000"/>
  <c r="J3000"/>
  <c r="K3000"/>
  <c r="M2995" s="1"/>
  <c r="P3000"/>
  <c r="G3001"/>
  <c r="N3001" s="1"/>
  <c r="H3001"/>
  <c r="O3001" s="1"/>
  <c r="I3001"/>
  <c r="J3001"/>
  <c r="K3001"/>
  <c r="L3001"/>
  <c r="P3001"/>
  <c r="Q3001"/>
  <c r="L6016" i="1"/>
  <c r="L6017"/>
  <c r="L6018"/>
  <c r="L6019"/>
  <c r="K6016"/>
  <c r="K6017"/>
  <c r="K6018"/>
  <c r="K6019"/>
  <c r="J6016"/>
  <c r="J6017"/>
  <c r="J6018"/>
  <c r="J6019"/>
  <c r="I6016"/>
  <c r="I6017"/>
  <c r="I6018"/>
  <c r="I6019"/>
  <c r="H6016"/>
  <c r="H6017"/>
  <c r="H6018"/>
  <c r="H6019"/>
  <c r="L6015"/>
  <c r="K6015"/>
  <c r="J6015"/>
  <c r="I6015"/>
  <c r="H6015"/>
  <c r="E6019"/>
  <c r="D6019"/>
  <c r="E6018"/>
  <c r="D6018"/>
  <c r="E6017"/>
  <c r="D6017"/>
  <c r="E6016"/>
  <c r="D6016"/>
  <c r="E6015"/>
  <c r="D6015"/>
  <c r="G2994" i="12"/>
  <c r="H2994"/>
  <c r="O2994" s="1"/>
  <c r="I2994"/>
  <c r="J2994"/>
  <c r="K2994"/>
  <c r="L2994"/>
  <c r="N2994"/>
  <c r="P2994"/>
  <c r="Q2994"/>
  <c r="G2995"/>
  <c r="N2995" s="1"/>
  <c r="H2995"/>
  <c r="I2995"/>
  <c r="J2995"/>
  <c r="K2995"/>
  <c r="M2990" s="1"/>
  <c r="L2995"/>
  <c r="O2995"/>
  <c r="Q2995"/>
  <c r="G2996"/>
  <c r="N2996" s="1"/>
  <c r="H2996"/>
  <c r="I2996"/>
  <c r="J2996"/>
  <c r="K2996"/>
  <c r="L2996"/>
  <c r="M2996" s="1"/>
  <c r="O2996"/>
  <c r="P2996"/>
  <c r="G2997"/>
  <c r="N2997" s="1"/>
  <c r="H2997"/>
  <c r="O2997" s="1"/>
  <c r="I2997"/>
  <c r="J2997"/>
  <c r="K2997"/>
  <c r="L2997"/>
  <c r="M2997"/>
  <c r="P2997"/>
  <c r="Q2997"/>
  <c r="L6008" i="1"/>
  <c r="L6009"/>
  <c r="L6010"/>
  <c r="L6011"/>
  <c r="K6008"/>
  <c r="K6009"/>
  <c r="K6010"/>
  <c r="K6011"/>
  <c r="J6008"/>
  <c r="J6009"/>
  <c r="J6010"/>
  <c r="J6011"/>
  <c r="I6008"/>
  <c r="I6009"/>
  <c r="I6010"/>
  <c r="I6011"/>
  <c r="H6008"/>
  <c r="H6009"/>
  <c r="H6010"/>
  <c r="H6011"/>
  <c r="L6007"/>
  <c r="K6007"/>
  <c r="J6007"/>
  <c r="I6007"/>
  <c r="H6007"/>
  <c r="E6011"/>
  <c r="D6011"/>
  <c r="E6010"/>
  <c r="D6010"/>
  <c r="E6009"/>
  <c r="D6009"/>
  <c r="E6008"/>
  <c r="D6008"/>
  <c r="E6007"/>
  <c r="D6007"/>
  <c r="G2990" i="12"/>
  <c r="H2990"/>
  <c r="I2990"/>
  <c r="J2990"/>
  <c r="K2990"/>
  <c r="P2990" s="1"/>
  <c r="L2990"/>
  <c r="N2990"/>
  <c r="O2990"/>
  <c r="Q2990"/>
  <c r="G2991"/>
  <c r="N2991" s="1"/>
  <c r="H2991"/>
  <c r="I2991"/>
  <c r="J2991"/>
  <c r="K2991"/>
  <c r="P2991" s="1"/>
  <c r="L2991"/>
  <c r="M2991" s="1"/>
  <c r="O2991"/>
  <c r="G2992"/>
  <c r="N2992" s="1"/>
  <c r="H2992"/>
  <c r="O2992" s="1"/>
  <c r="I2992"/>
  <c r="J2992"/>
  <c r="K2992"/>
  <c r="M2987" s="1"/>
  <c r="L2992"/>
  <c r="M2992" s="1"/>
  <c r="P2992"/>
  <c r="G2993"/>
  <c r="H2993"/>
  <c r="O2993" s="1"/>
  <c r="I2993"/>
  <c r="J2993"/>
  <c r="K2993"/>
  <c r="L2993"/>
  <c r="M2993"/>
  <c r="P2993"/>
  <c r="Q2993"/>
  <c r="L6000" i="1"/>
  <c r="L6001"/>
  <c r="L6002"/>
  <c r="L6003"/>
  <c r="K6000"/>
  <c r="K6001"/>
  <c r="K6002"/>
  <c r="K6003"/>
  <c r="J6000"/>
  <c r="J6001"/>
  <c r="J6002"/>
  <c r="J6003"/>
  <c r="I6000"/>
  <c r="I6001"/>
  <c r="I6002"/>
  <c r="I6003"/>
  <c r="H6000"/>
  <c r="H6001"/>
  <c r="H6002"/>
  <c r="H6003"/>
  <c r="L5999"/>
  <c r="K5999"/>
  <c r="J5999"/>
  <c r="I5999"/>
  <c r="H5999"/>
  <c r="E6003"/>
  <c r="D6003"/>
  <c r="E6002"/>
  <c r="D6002"/>
  <c r="E6001"/>
  <c r="D6001"/>
  <c r="E6000"/>
  <c r="D6000"/>
  <c r="E5999"/>
  <c r="D5999"/>
  <c r="G2986" i="12"/>
  <c r="N2986" s="1"/>
  <c r="H2986"/>
  <c r="O2986" s="1"/>
  <c r="I2986"/>
  <c r="J2986"/>
  <c r="K2986"/>
  <c r="L2986"/>
  <c r="P2986"/>
  <c r="G2987"/>
  <c r="N2987" s="1"/>
  <c r="H2987"/>
  <c r="I2987"/>
  <c r="J2987"/>
  <c r="K2987"/>
  <c r="P2987" s="1"/>
  <c r="L2987"/>
  <c r="O2987"/>
  <c r="Q2987"/>
  <c r="G2988"/>
  <c r="H2988"/>
  <c r="O2988" s="1"/>
  <c r="I2988"/>
  <c r="J2988"/>
  <c r="K2988"/>
  <c r="L2988"/>
  <c r="M2988" s="1"/>
  <c r="N2988"/>
  <c r="P2988"/>
  <c r="G2989"/>
  <c r="N2989" s="1"/>
  <c r="H2989"/>
  <c r="I2989"/>
  <c r="J2989"/>
  <c r="K2989"/>
  <c r="P2989" s="1"/>
  <c r="L2989"/>
  <c r="M2989"/>
  <c r="O2989"/>
  <c r="Q2989"/>
  <c r="L5992" i="1"/>
  <c r="L5993"/>
  <c r="L5994"/>
  <c r="L5995"/>
  <c r="K5992"/>
  <c r="K5993"/>
  <c r="K5994"/>
  <c r="K5995"/>
  <c r="J5992"/>
  <c r="J5993"/>
  <c r="J5994"/>
  <c r="J5995"/>
  <c r="I5992"/>
  <c r="I5993"/>
  <c r="I5994"/>
  <c r="I5995"/>
  <c r="H5992"/>
  <c r="H5993"/>
  <c r="H5994"/>
  <c r="H5995"/>
  <c r="L5991"/>
  <c r="K5991"/>
  <c r="J5991"/>
  <c r="I5991"/>
  <c r="H5991"/>
  <c r="E5995"/>
  <c r="D5995"/>
  <c r="E5994"/>
  <c r="D5994"/>
  <c r="E5993"/>
  <c r="D5993"/>
  <c r="E5992"/>
  <c r="D5992"/>
  <c r="E5991"/>
  <c r="D5991"/>
  <c r="G2982" i="12"/>
  <c r="H2982"/>
  <c r="O2982" s="1"/>
  <c r="I2982"/>
  <c r="J2982"/>
  <c r="K2982"/>
  <c r="L2982"/>
  <c r="M2982"/>
  <c r="N2982"/>
  <c r="P2982"/>
  <c r="Q2982"/>
  <c r="G2983"/>
  <c r="H2983"/>
  <c r="I2983"/>
  <c r="J2983"/>
  <c r="K2983"/>
  <c r="P2983" s="1"/>
  <c r="L2983"/>
  <c r="M2983" s="1"/>
  <c r="N2983"/>
  <c r="O2983"/>
  <c r="Q2983"/>
  <c r="G2984"/>
  <c r="H2984"/>
  <c r="I2984"/>
  <c r="J2984"/>
  <c r="K2984"/>
  <c r="L2984"/>
  <c r="N2984"/>
  <c r="O2984"/>
  <c r="P2984"/>
  <c r="G2985"/>
  <c r="N2985" s="1"/>
  <c r="H2985"/>
  <c r="I2985"/>
  <c r="J2985"/>
  <c r="K2985"/>
  <c r="L2985"/>
  <c r="M2985" s="1"/>
  <c r="O2985"/>
  <c r="P2985"/>
  <c r="Q2985"/>
  <c r="L5984" i="1"/>
  <c r="L5985"/>
  <c r="L5986"/>
  <c r="L5987"/>
  <c r="K5984"/>
  <c r="K5985"/>
  <c r="K5986"/>
  <c r="K5987"/>
  <c r="J5984"/>
  <c r="J5985"/>
  <c r="J5986"/>
  <c r="J5987"/>
  <c r="I5984"/>
  <c r="I5985"/>
  <c r="I5986"/>
  <c r="I5987"/>
  <c r="H5984"/>
  <c r="H5985"/>
  <c r="H5986"/>
  <c r="H5987"/>
  <c r="L5983"/>
  <c r="K5983"/>
  <c r="I5983"/>
  <c r="H5983"/>
  <c r="J5983" s="1"/>
  <c r="E5987"/>
  <c r="D5987"/>
  <c r="E5986"/>
  <c r="D5986"/>
  <c r="E5985"/>
  <c r="D5985"/>
  <c r="E5984"/>
  <c r="D5984"/>
  <c r="E5983"/>
  <c r="D5983"/>
  <c r="G2978" i="12"/>
  <c r="H2978"/>
  <c r="I2978"/>
  <c r="J2978"/>
  <c r="K2978"/>
  <c r="L2978"/>
  <c r="M2978"/>
  <c r="N2978"/>
  <c r="O2978"/>
  <c r="P2978"/>
  <c r="Q2978"/>
  <c r="G2979"/>
  <c r="H2979"/>
  <c r="I2979"/>
  <c r="J2979"/>
  <c r="K2979"/>
  <c r="P2979" s="1"/>
  <c r="L2979"/>
  <c r="M2979"/>
  <c r="N2979"/>
  <c r="O2979"/>
  <c r="Q2979"/>
  <c r="G2980"/>
  <c r="N2980" s="1"/>
  <c r="H2980"/>
  <c r="I2980"/>
  <c r="J2980"/>
  <c r="K2980"/>
  <c r="L2980"/>
  <c r="O2980"/>
  <c r="P2980"/>
  <c r="G2981"/>
  <c r="H2981"/>
  <c r="O2981" s="1"/>
  <c r="I2981"/>
  <c r="J2981"/>
  <c r="K2981"/>
  <c r="L2981"/>
  <c r="M2981" s="1"/>
  <c r="P2981"/>
  <c r="Q2981"/>
  <c r="L5976" i="1"/>
  <c r="L5977"/>
  <c r="L5978"/>
  <c r="L5979"/>
  <c r="K5976"/>
  <c r="K5977"/>
  <c r="K5978"/>
  <c r="K5979"/>
  <c r="J5976"/>
  <c r="J5977"/>
  <c r="J5978"/>
  <c r="J5979"/>
  <c r="I5976"/>
  <c r="I5977"/>
  <c r="I5978"/>
  <c r="I5979"/>
  <c r="H5976"/>
  <c r="H5977"/>
  <c r="H5978"/>
  <c r="H5979"/>
  <c r="L5975"/>
  <c r="K5975"/>
  <c r="I5975"/>
  <c r="H5975"/>
  <c r="J5975" s="1"/>
  <c r="E5979"/>
  <c r="D5979"/>
  <c r="E5978"/>
  <c r="D5978"/>
  <c r="E5977"/>
  <c r="D5977"/>
  <c r="E5976"/>
  <c r="D5976"/>
  <c r="E5975"/>
  <c r="D5975"/>
  <c r="G2974" i="12"/>
  <c r="N2974" s="1"/>
  <c r="H2974"/>
  <c r="O2974" s="1"/>
  <c r="I2974"/>
  <c r="J2974"/>
  <c r="K2974"/>
  <c r="L2974"/>
  <c r="M2974" s="1"/>
  <c r="P2974"/>
  <c r="G2975"/>
  <c r="H2975"/>
  <c r="O2975" s="1"/>
  <c r="I2975"/>
  <c r="J2975"/>
  <c r="K2975"/>
  <c r="L2975"/>
  <c r="M2975"/>
  <c r="P2975"/>
  <c r="Q2975"/>
  <c r="G2976"/>
  <c r="H2976"/>
  <c r="I2976"/>
  <c r="J2976"/>
  <c r="K2976"/>
  <c r="P2976" s="1"/>
  <c r="L2976"/>
  <c r="M2976"/>
  <c r="N2976"/>
  <c r="O2976"/>
  <c r="Q2976"/>
  <c r="G2977"/>
  <c r="N2977" s="1"/>
  <c r="H2977"/>
  <c r="I2977"/>
  <c r="J2977"/>
  <c r="K2977"/>
  <c r="P2977" s="1"/>
  <c r="L2977"/>
  <c r="M2977" s="1"/>
  <c r="O2977"/>
  <c r="L5968" i="1"/>
  <c r="L5969"/>
  <c r="L5970"/>
  <c r="L5971"/>
  <c r="K5968"/>
  <c r="K5969"/>
  <c r="K5970"/>
  <c r="K5971"/>
  <c r="J5968"/>
  <c r="J5969"/>
  <c r="J5970"/>
  <c r="J5971"/>
  <c r="I5968"/>
  <c r="I5969"/>
  <c r="I5970"/>
  <c r="I5971"/>
  <c r="H5968"/>
  <c r="H5969"/>
  <c r="H5970"/>
  <c r="H5971"/>
  <c r="L5967"/>
  <c r="K5967"/>
  <c r="J5967"/>
  <c r="I5967"/>
  <c r="H5967"/>
  <c r="E5971"/>
  <c r="D5971"/>
  <c r="E5970"/>
  <c r="D5970"/>
  <c r="E5969"/>
  <c r="D5969"/>
  <c r="E5968"/>
  <c r="D5968"/>
  <c r="E5967"/>
  <c r="D5967"/>
  <c r="G2970" i="12"/>
  <c r="H2970"/>
  <c r="N2970" s="1"/>
  <c r="I2970"/>
  <c r="J2970"/>
  <c r="K2970"/>
  <c r="L2970"/>
  <c r="M2970" s="1"/>
  <c r="P2970"/>
  <c r="G2971"/>
  <c r="H2971"/>
  <c r="I2971"/>
  <c r="J2971"/>
  <c r="K2971"/>
  <c r="P2971" s="1"/>
  <c r="L2971"/>
  <c r="M2971"/>
  <c r="N2971"/>
  <c r="O2971"/>
  <c r="Q2971"/>
  <c r="G2972"/>
  <c r="H2972"/>
  <c r="I2972"/>
  <c r="J2972"/>
  <c r="K2972"/>
  <c r="L2972"/>
  <c r="M2972" s="1"/>
  <c r="N2972"/>
  <c r="O2972"/>
  <c r="P2972"/>
  <c r="G2973"/>
  <c r="N2973" s="1"/>
  <c r="H2973"/>
  <c r="I2973"/>
  <c r="J2973"/>
  <c r="K2973"/>
  <c r="P2973" s="1"/>
  <c r="L2973"/>
  <c r="M2973"/>
  <c r="O2973"/>
  <c r="Q2973"/>
  <c r="L5960" i="1"/>
  <c r="L5961"/>
  <c r="L5962"/>
  <c r="L5963"/>
  <c r="K5960"/>
  <c r="K5961"/>
  <c r="K5962"/>
  <c r="K5963"/>
  <c r="J5960"/>
  <c r="J5961"/>
  <c r="J5962"/>
  <c r="J5963"/>
  <c r="I5960"/>
  <c r="I5961"/>
  <c r="I5962"/>
  <c r="I5963"/>
  <c r="H5960"/>
  <c r="H5961"/>
  <c r="H5962"/>
  <c r="H5963"/>
  <c r="L5959"/>
  <c r="K5959"/>
  <c r="I5959"/>
  <c r="H5959"/>
  <c r="J5959" s="1"/>
  <c r="E5963"/>
  <c r="D5963"/>
  <c r="E5962"/>
  <c r="D5962"/>
  <c r="E5961"/>
  <c r="D5961"/>
  <c r="E5960"/>
  <c r="D5960"/>
  <c r="E5959"/>
  <c r="D5959"/>
  <c r="G2966" i="12"/>
  <c r="H2966"/>
  <c r="O2966" s="1"/>
  <c r="I2966"/>
  <c r="J2966"/>
  <c r="K2966"/>
  <c r="L2966"/>
  <c r="N2966"/>
  <c r="P2966"/>
  <c r="Q2966"/>
  <c r="G2967"/>
  <c r="H2967"/>
  <c r="I2967"/>
  <c r="J2967"/>
  <c r="K2967"/>
  <c r="M2962" s="1"/>
  <c r="L2967"/>
  <c r="M2967" s="1"/>
  <c r="N2967"/>
  <c r="O2967"/>
  <c r="Q2967"/>
  <c r="G2968"/>
  <c r="N2968" s="1"/>
  <c r="H2968"/>
  <c r="I2968"/>
  <c r="J2968"/>
  <c r="K2968"/>
  <c r="P2968" s="1"/>
  <c r="L2968"/>
  <c r="M2968" s="1"/>
  <c r="O2968"/>
  <c r="G2969"/>
  <c r="N2969" s="1"/>
  <c r="H2969"/>
  <c r="O2969" s="1"/>
  <c r="I2969"/>
  <c r="J2969"/>
  <c r="K2969"/>
  <c r="L2969"/>
  <c r="M2969"/>
  <c r="P2969"/>
  <c r="Q2969"/>
  <c r="L5952" i="1"/>
  <c r="L5953"/>
  <c r="L5954"/>
  <c r="L5955"/>
  <c r="K5952"/>
  <c r="K5953"/>
  <c r="K5954"/>
  <c r="K5955"/>
  <c r="J5952"/>
  <c r="J5953"/>
  <c r="J5954"/>
  <c r="J5955"/>
  <c r="I5952"/>
  <c r="I5953"/>
  <c r="I5954"/>
  <c r="I5955"/>
  <c r="H5952"/>
  <c r="H5953"/>
  <c r="H5954"/>
  <c r="H5955"/>
  <c r="L5951"/>
  <c r="K5951"/>
  <c r="J5951"/>
  <c r="I5951"/>
  <c r="H5951"/>
  <c r="E5955"/>
  <c r="D5955"/>
  <c r="E5954"/>
  <c r="D5954"/>
  <c r="E5953"/>
  <c r="D5953"/>
  <c r="E5952"/>
  <c r="D5952"/>
  <c r="E5951"/>
  <c r="D5951"/>
  <c r="G2962" i="12"/>
  <c r="H2962"/>
  <c r="I2962"/>
  <c r="J2962"/>
  <c r="K2962"/>
  <c r="P2962" s="1"/>
  <c r="L2962"/>
  <c r="N2962"/>
  <c r="O2962"/>
  <c r="Q2962"/>
  <c r="G2963"/>
  <c r="N2963" s="1"/>
  <c r="H2963"/>
  <c r="I2963"/>
  <c r="J2963"/>
  <c r="K2963"/>
  <c r="M2958" s="1"/>
  <c r="L2963"/>
  <c r="M2963" s="1"/>
  <c r="O2963"/>
  <c r="G2964"/>
  <c r="N2964" s="1"/>
  <c r="H2964"/>
  <c r="O2964" s="1"/>
  <c r="I2964"/>
  <c r="J2964"/>
  <c r="K2964"/>
  <c r="M2959" s="1"/>
  <c r="L2964"/>
  <c r="M2964" s="1"/>
  <c r="P2964"/>
  <c r="G2965"/>
  <c r="H2965"/>
  <c r="O2965" s="1"/>
  <c r="I2965"/>
  <c r="J2965"/>
  <c r="K2965"/>
  <c r="L2965"/>
  <c r="M2965"/>
  <c r="P2965"/>
  <c r="Q2965"/>
  <c r="L5944" i="1"/>
  <c r="L5945"/>
  <c r="L5946"/>
  <c r="L5947"/>
  <c r="K5944"/>
  <c r="K5945"/>
  <c r="K5946"/>
  <c r="K5947"/>
  <c r="J5944"/>
  <c r="J5945"/>
  <c r="J5946"/>
  <c r="J5947"/>
  <c r="I5944"/>
  <c r="I5945"/>
  <c r="I5946"/>
  <c r="I5947"/>
  <c r="H5944"/>
  <c r="H5945"/>
  <c r="H5946"/>
  <c r="H5947"/>
  <c r="L5943"/>
  <c r="K5943"/>
  <c r="J5943"/>
  <c r="I5943"/>
  <c r="H5943"/>
  <c r="E5947"/>
  <c r="D5947"/>
  <c r="E5946"/>
  <c r="D5946"/>
  <c r="E5945"/>
  <c r="D5945"/>
  <c r="E5944"/>
  <c r="D5944"/>
  <c r="E5943"/>
  <c r="D5943"/>
  <c r="G2958" i="12"/>
  <c r="H2958"/>
  <c r="I2958"/>
  <c r="J2958"/>
  <c r="K2958"/>
  <c r="L2958"/>
  <c r="N2958"/>
  <c r="O2958"/>
  <c r="P2958"/>
  <c r="Q2958"/>
  <c r="G2959"/>
  <c r="N2959" s="1"/>
  <c r="H2959"/>
  <c r="I2959"/>
  <c r="J2959"/>
  <c r="K2959"/>
  <c r="P2959" s="1"/>
  <c r="L2959"/>
  <c r="O2959"/>
  <c r="Q2959"/>
  <c r="G2960"/>
  <c r="N2960" s="1"/>
  <c r="H2960"/>
  <c r="I2960"/>
  <c r="J2960"/>
  <c r="K2960"/>
  <c r="M2955" s="1"/>
  <c r="L2960"/>
  <c r="M2960" s="1"/>
  <c r="O2960"/>
  <c r="P2960"/>
  <c r="G2961"/>
  <c r="H2961"/>
  <c r="O2961" s="1"/>
  <c r="I2961"/>
  <c r="J2961"/>
  <c r="K2961"/>
  <c r="L2961"/>
  <c r="M2961"/>
  <c r="P2961"/>
  <c r="Q2961"/>
  <c r="L5936" i="1"/>
  <c r="L5937"/>
  <c r="L5938"/>
  <c r="L5939"/>
  <c r="K5936"/>
  <c r="K5937"/>
  <c r="K5938"/>
  <c r="K5939"/>
  <c r="J5936"/>
  <c r="J5937"/>
  <c r="J5938"/>
  <c r="J5939"/>
  <c r="I5936"/>
  <c r="I5937"/>
  <c r="I5938"/>
  <c r="I5939"/>
  <c r="H5936"/>
  <c r="H5937"/>
  <c r="H5938"/>
  <c r="H5939"/>
  <c r="L5935"/>
  <c r="K5935"/>
  <c r="I5935"/>
  <c r="H5935"/>
  <c r="J5935" s="1"/>
  <c r="E5939"/>
  <c r="D5939"/>
  <c r="E5938"/>
  <c r="D5938"/>
  <c r="E5937"/>
  <c r="D5937"/>
  <c r="E5936"/>
  <c r="D5936"/>
  <c r="E5935"/>
  <c r="D5935"/>
  <c r="G2954" i="12"/>
  <c r="H2954"/>
  <c r="O2954" s="1"/>
  <c r="I2954"/>
  <c r="J2954"/>
  <c r="K2954"/>
  <c r="L2954"/>
  <c r="M2954" s="1"/>
  <c r="N2954"/>
  <c r="P2954"/>
  <c r="G2955"/>
  <c r="N2955" s="1"/>
  <c r="H2955"/>
  <c r="I2955"/>
  <c r="J2955"/>
  <c r="K2955"/>
  <c r="M2950" s="1"/>
  <c r="L2955"/>
  <c r="O2955"/>
  <c r="Q2955"/>
  <c r="G2956"/>
  <c r="H2956"/>
  <c r="O2956" s="1"/>
  <c r="I2956"/>
  <c r="J2956"/>
  <c r="K2956"/>
  <c r="L2956"/>
  <c r="M2956" s="1"/>
  <c r="P2956"/>
  <c r="G2957"/>
  <c r="N2957" s="1"/>
  <c r="H2957"/>
  <c r="I2957"/>
  <c r="J2957"/>
  <c r="K2957"/>
  <c r="P2957" s="1"/>
  <c r="L2957"/>
  <c r="M2957"/>
  <c r="O2957"/>
  <c r="Q2957"/>
  <c r="L5928" i="1"/>
  <c r="L5929"/>
  <c r="L5930"/>
  <c r="L5931"/>
  <c r="K5928"/>
  <c r="K5929"/>
  <c r="K5930"/>
  <c r="K5931"/>
  <c r="J5928"/>
  <c r="J5929"/>
  <c r="J5930"/>
  <c r="J5931"/>
  <c r="I5928"/>
  <c r="I5929"/>
  <c r="I5930"/>
  <c r="I5931"/>
  <c r="H5928"/>
  <c r="H5929"/>
  <c r="H5930"/>
  <c r="H5931"/>
  <c r="L5927"/>
  <c r="K5927"/>
  <c r="J5927"/>
  <c r="I5927"/>
  <c r="H5927"/>
  <c r="E5931"/>
  <c r="D5931"/>
  <c r="E5930"/>
  <c r="D5930"/>
  <c r="E5929"/>
  <c r="D5929"/>
  <c r="E5928"/>
  <c r="D5928"/>
  <c r="E5927"/>
  <c r="D5927"/>
  <c r="G2950" i="12"/>
  <c r="H2950"/>
  <c r="I2950"/>
  <c r="J2950"/>
  <c r="K2950"/>
  <c r="L2950"/>
  <c r="N2950"/>
  <c r="O2950"/>
  <c r="P2950"/>
  <c r="Q2950"/>
  <c r="G2951"/>
  <c r="H2951"/>
  <c r="I2951"/>
  <c r="J2951"/>
  <c r="K2951"/>
  <c r="P2951" s="1"/>
  <c r="L2951"/>
  <c r="M2951" s="1"/>
  <c r="N2951"/>
  <c r="O2951"/>
  <c r="Q2951"/>
  <c r="G2952"/>
  <c r="N2952" s="1"/>
  <c r="H2952"/>
  <c r="I2952"/>
  <c r="J2952"/>
  <c r="K2952"/>
  <c r="M2947" s="1"/>
  <c r="L2952"/>
  <c r="O2952"/>
  <c r="P2952"/>
  <c r="G2953"/>
  <c r="H2953"/>
  <c r="O2953" s="1"/>
  <c r="I2953"/>
  <c r="J2953"/>
  <c r="K2953"/>
  <c r="L2953"/>
  <c r="M2953" s="1"/>
  <c r="P2953"/>
  <c r="Q2953"/>
  <c r="L5920" i="1"/>
  <c r="L5921"/>
  <c r="L5922"/>
  <c r="L5923"/>
  <c r="K5920"/>
  <c r="K5921"/>
  <c r="K5922"/>
  <c r="K5923"/>
  <c r="J5920"/>
  <c r="J5921"/>
  <c r="J5922"/>
  <c r="J5923"/>
  <c r="I5920"/>
  <c r="I5921"/>
  <c r="I5922"/>
  <c r="I5923"/>
  <c r="H5920"/>
  <c r="H5921"/>
  <c r="H5922"/>
  <c r="H5923"/>
  <c r="L5919"/>
  <c r="K5919"/>
  <c r="I5919"/>
  <c r="H5919"/>
  <c r="J5919" s="1"/>
  <c r="E5923"/>
  <c r="D5923"/>
  <c r="E5922"/>
  <c r="D5922"/>
  <c r="E5921"/>
  <c r="D5921"/>
  <c r="E5920"/>
  <c r="D5920"/>
  <c r="E5919"/>
  <c r="D5919"/>
  <c r="K1315" i="21"/>
  <c r="M1315" s="1"/>
  <c r="H747" i="13"/>
  <c r="D747"/>
  <c r="S747"/>
  <c r="T747"/>
  <c r="U747" s="1"/>
  <c r="Q2946" i="12"/>
  <c r="Q2947"/>
  <c r="Q2948"/>
  <c r="Q2949"/>
  <c r="P2946"/>
  <c r="P2947"/>
  <c r="P2948"/>
  <c r="P2949"/>
  <c r="O2946"/>
  <c r="O2947"/>
  <c r="O2948"/>
  <c r="O2949"/>
  <c r="N2946"/>
  <c r="N2947"/>
  <c r="N2948"/>
  <c r="N2949"/>
  <c r="M2946"/>
  <c r="M2948"/>
  <c r="M2949"/>
  <c r="L2946"/>
  <c r="L2947"/>
  <c r="L2948"/>
  <c r="L2949"/>
  <c r="K2946"/>
  <c r="K2947"/>
  <c r="K2948"/>
  <c r="M2943" s="1"/>
  <c r="K2949"/>
  <c r="J2946"/>
  <c r="J2947"/>
  <c r="J2948"/>
  <c r="J2949"/>
  <c r="I2946"/>
  <c r="I2947"/>
  <c r="I2948"/>
  <c r="I2949"/>
  <c r="H2946"/>
  <c r="H2947"/>
  <c r="H2948"/>
  <c r="H2949"/>
  <c r="G2946"/>
  <c r="G2947"/>
  <c r="G2948"/>
  <c r="G2949"/>
  <c r="L5912" i="1"/>
  <c r="L5913"/>
  <c r="L5914"/>
  <c r="L5915"/>
  <c r="K5912"/>
  <c r="K5913"/>
  <c r="K5914"/>
  <c r="K5915"/>
  <c r="J5912"/>
  <c r="J5913"/>
  <c r="J5914"/>
  <c r="J5915"/>
  <c r="I5912"/>
  <c r="I5913"/>
  <c r="I5914"/>
  <c r="I5915"/>
  <c r="H5912"/>
  <c r="H5913"/>
  <c r="H5914"/>
  <c r="H5915"/>
  <c r="L5911"/>
  <c r="K5911"/>
  <c r="J5911"/>
  <c r="I5911"/>
  <c r="H5911"/>
  <c r="E5915"/>
  <c r="D5915"/>
  <c r="E5914"/>
  <c r="D5914"/>
  <c r="E5913"/>
  <c r="D5913"/>
  <c r="E5912"/>
  <c r="D5912"/>
  <c r="E5911"/>
  <c r="D5911"/>
  <c r="O1315" i="21"/>
  <c r="Q1315" s="1"/>
  <c r="N1315"/>
  <c r="P1315" s="1"/>
  <c r="O1314"/>
  <c r="Q1314" s="1"/>
  <c r="N1314"/>
  <c r="P1314" s="1"/>
  <c r="L1314"/>
  <c r="L1315"/>
  <c r="K1314"/>
  <c r="M1314" s="1"/>
  <c r="J1314"/>
  <c r="J1315"/>
  <c r="I1314"/>
  <c r="I1315"/>
  <c r="R746" i="13"/>
  <c r="H746"/>
  <c r="D746"/>
  <c r="Q2942" i="12"/>
  <c r="Q2943"/>
  <c r="Q2944"/>
  <c r="Q2945"/>
  <c r="P2942"/>
  <c r="P2943"/>
  <c r="P2944"/>
  <c r="P2945"/>
  <c r="O2942"/>
  <c r="O2943"/>
  <c r="O2944"/>
  <c r="O2945"/>
  <c r="N2942"/>
  <c r="N2943"/>
  <c r="N2944"/>
  <c r="N2945"/>
  <c r="M2942"/>
  <c r="M2944"/>
  <c r="M2945"/>
  <c r="L2942"/>
  <c r="L2943"/>
  <c r="L2944"/>
  <c r="L2945"/>
  <c r="K2942"/>
  <c r="K2943"/>
  <c r="K2944"/>
  <c r="K2945"/>
  <c r="J2942"/>
  <c r="J2943"/>
  <c r="J2944"/>
  <c r="J2945"/>
  <c r="I2942"/>
  <c r="I2943"/>
  <c r="I2944"/>
  <c r="I2945"/>
  <c r="H2942"/>
  <c r="H2943"/>
  <c r="H2944"/>
  <c r="H2945"/>
  <c r="G2942"/>
  <c r="G2943"/>
  <c r="G2944"/>
  <c r="G2945"/>
  <c r="L5904" i="1"/>
  <c r="L5905"/>
  <c r="L5906"/>
  <c r="L5907"/>
  <c r="K5904"/>
  <c r="K5905"/>
  <c r="K5906"/>
  <c r="K5907"/>
  <c r="J5904"/>
  <c r="J5905"/>
  <c r="J5906"/>
  <c r="J5907"/>
  <c r="I5904"/>
  <c r="I5905"/>
  <c r="I5906"/>
  <c r="I5907"/>
  <c r="H5904"/>
  <c r="H5905"/>
  <c r="H5906"/>
  <c r="H5907"/>
  <c r="L5903"/>
  <c r="K5903"/>
  <c r="J5903"/>
  <c r="I5903"/>
  <c r="H5903"/>
  <c r="E5907"/>
  <c r="D5907"/>
  <c r="E5906"/>
  <c r="D5906"/>
  <c r="E5905"/>
  <c r="D5905"/>
  <c r="E5904"/>
  <c r="D5904"/>
  <c r="E5903"/>
  <c r="D5903"/>
  <c r="O1313" i="21"/>
  <c r="Q1313" s="1"/>
  <c r="N1313"/>
  <c r="P1313" s="1"/>
  <c r="O1312"/>
  <c r="Q1312" s="1"/>
  <c r="N1312"/>
  <c r="P1312" s="1"/>
  <c r="L1312"/>
  <c r="L1313"/>
  <c r="K1312"/>
  <c r="M1312" s="1"/>
  <c r="K1313"/>
  <c r="M1313" s="1"/>
  <c r="J1312"/>
  <c r="J1313"/>
  <c r="I1312"/>
  <c r="I1313"/>
  <c r="R745" i="13"/>
  <c r="H745"/>
  <c r="D745"/>
  <c r="I2938" i="12"/>
  <c r="J2938"/>
  <c r="K2938"/>
  <c r="L2938"/>
  <c r="M2938" s="1"/>
  <c r="N2938"/>
  <c r="O2938"/>
  <c r="P2938"/>
  <c r="Q2938"/>
  <c r="I2939"/>
  <c r="J2939"/>
  <c r="K2939"/>
  <c r="L2939"/>
  <c r="M2939" s="1"/>
  <c r="N2939"/>
  <c r="O2939"/>
  <c r="P2939"/>
  <c r="I2940"/>
  <c r="J2940"/>
  <c r="K2940"/>
  <c r="P2940" s="1"/>
  <c r="L2940"/>
  <c r="M2940"/>
  <c r="N2940"/>
  <c r="O2940"/>
  <c r="Q2940"/>
  <c r="I2941"/>
  <c r="J2941"/>
  <c r="K2941"/>
  <c r="L2941"/>
  <c r="M2941" s="1"/>
  <c r="N2941"/>
  <c r="O2941"/>
  <c r="P2941"/>
  <c r="Q2941"/>
  <c r="H2938"/>
  <c r="H2939"/>
  <c r="H2940"/>
  <c r="H2941"/>
  <c r="G2938"/>
  <c r="G2939"/>
  <c r="G2940"/>
  <c r="G2941"/>
  <c r="L5896" i="1"/>
  <c r="L5897"/>
  <c r="L5898"/>
  <c r="L5899"/>
  <c r="K5896"/>
  <c r="K5897"/>
  <c r="K5898"/>
  <c r="K5899"/>
  <c r="J5896"/>
  <c r="J5897"/>
  <c r="J5898"/>
  <c r="J5899"/>
  <c r="I5896"/>
  <c r="I5897"/>
  <c r="I5898"/>
  <c r="I5899"/>
  <c r="H5896"/>
  <c r="H5897"/>
  <c r="H5898"/>
  <c r="H5899"/>
  <c r="L5895"/>
  <c r="K5895"/>
  <c r="I5895"/>
  <c r="H5895"/>
  <c r="J5895" s="1"/>
  <c r="E5899"/>
  <c r="D5899"/>
  <c r="E5898"/>
  <c r="D5898"/>
  <c r="E5897"/>
  <c r="D5897"/>
  <c r="E5896"/>
  <c r="D5896"/>
  <c r="E5895"/>
  <c r="D5895"/>
  <c r="O1311" i="21"/>
  <c r="Q1311" s="1"/>
  <c r="N1311"/>
  <c r="P1311" s="1"/>
  <c r="O1310"/>
  <c r="Q1310" s="1"/>
  <c r="N1310"/>
  <c r="P1310" s="1"/>
  <c r="L1310"/>
  <c r="L1311"/>
  <c r="K1310"/>
  <c r="M1310" s="1"/>
  <c r="K1311"/>
  <c r="M1311" s="1"/>
  <c r="J1310"/>
  <c r="J1311"/>
  <c r="I1310"/>
  <c r="I1311"/>
  <c r="H744" i="13"/>
  <c r="D744"/>
  <c r="R744"/>
  <c r="I2934" i="12"/>
  <c r="J2934"/>
  <c r="K2934"/>
  <c r="L2934"/>
  <c r="M2934" s="1"/>
  <c r="N2934"/>
  <c r="O2934"/>
  <c r="P2934"/>
  <c r="Q2934"/>
  <c r="I2935"/>
  <c r="J2935"/>
  <c r="K2935"/>
  <c r="L2935"/>
  <c r="M2935" s="1"/>
  <c r="N2935"/>
  <c r="O2935"/>
  <c r="P2935"/>
  <c r="I2936"/>
  <c r="J2936"/>
  <c r="K2936"/>
  <c r="P2936" s="1"/>
  <c r="L2936"/>
  <c r="M2936" s="1"/>
  <c r="N2936"/>
  <c r="O2936"/>
  <c r="I2937"/>
  <c r="J2937"/>
  <c r="K2937"/>
  <c r="P2937" s="1"/>
  <c r="L2937"/>
  <c r="M2937" s="1"/>
  <c r="N2937"/>
  <c r="O2937"/>
  <c r="Q2937"/>
  <c r="H2934"/>
  <c r="H2935"/>
  <c r="H2936"/>
  <c r="H2937"/>
  <c r="G2934"/>
  <c r="G2935"/>
  <c r="G2936"/>
  <c r="G2937"/>
  <c r="L5888" i="1"/>
  <c r="L5889"/>
  <c r="L5890"/>
  <c r="L5891"/>
  <c r="K5888"/>
  <c r="K5889"/>
  <c r="K5890"/>
  <c r="K5891"/>
  <c r="J5888"/>
  <c r="J5889"/>
  <c r="J5890"/>
  <c r="J5891"/>
  <c r="I5888"/>
  <c r="I5889"/>
  <c r="I5890"/>
  <c r="I5891"/>
  <c r="H5888"/>
  <c r="H5889"/>
  <c r="H5890"/>
  <c r="H5891"/>
  <c r="L5887"/>
  <c r="K5887"/>
  <c r="I5887"/>
  <c r="H5887"/>
  <c r="J5887" s="1"/>
  <c r="E5891"/>
  <c r="D5891"/>
  <c r="E5890"/>
  <c r="D5890"/>
  <c r="E5889"/>
  <c r="D5889"/>
  <c r="E5888"/>
  <c r="D5888"/>
  <c r="E5887"/>
  <c r="D5887"/>
  <c r="O1308" i="21"/>
  <c r="Q1308" s="1"/>
  <c r="N1308"/>
  <c r="P1308" s="1"/>
  <c r="O1309"/>
  <c r="Q1309" s="1"/>
  <c r="N1309"/>
  <c r="P1309" s="1"/>
  <c r="L1308"/>
  <c r="L1309"/>
  <c r="K1308"/>
  <c r="M1308" s="1"/>
  <c r="K1309"/>
  <c r="M1309" s="1"/>
  <c r="J1308"/>
  <c r="J1309"/>
  <c r="I1308"/>
  <c r="I1309"/>
  <c r="H743" i="13"/>
  <c r="D743"/>
  <c r="R743"/>
  <c r="Q2930" i="12"/>
  <c r="Q2931"/>
  <c r="Q2932"/>
  <c r="Q2933"/>
  <c r="P2930"/>
  <c r="P2931"/>
  <c r="P2932"/>
  <c r="P2933"/>
  <c r="O2930"/>
  <c r="O2931"/>
  <c r="O2932"/>
  <c r="O2933"/>
  <c r="N2930"/>
  <c r="N2931"/>
  <c r="N2932"/>
  <c r="N2933"/>
  <c r="M2930"/>
  <c r="M2931"/>
  <c r="M2932"/>
  <c r="M2933"/>
  <c r="L2930"/>
  <c r="L2931"/>
  <c r="L2932"/>
  <c r="L2933"/>
  <c r="K2930"/>
  <c r="K2931"/>
  <c r="K2932"/>
  <c r="K2933"/>
  <c r="M2928" s="1"/>
  <c r="J2930"/>
  <c r="J2931"/>
  <c r="J2932"/>
  <c r="J2933"/>
  <c r="I2930"/>
  <c r="I2931"/>
  <c r="I2932"/>
  <c r="I2933"/>
  <c r="H2930"/>
  <c r="H2931"/>
  <c r="H2932"/>
  <c r="H2933"/>
  <c r="G2930"/>
  <c r="G2931"/>
  <c r="G2932"/>
  <c r="G2933"/>
  <c r="L5880" i="1"/>
  <c r="L5881"/>
  <c r="L5882"/>
  <c r="L5883"/>
  <c r="K5880"/>
  <c r="K5881"/>
  <c r="K5882"/>
  <c r="K5883"/>
  <c r="J5880"/>
  <c r="J5881"/>
  <c r="J5882"/>
  <c r="J5883"/>
  <c r="I5880"/>
  <c r="I5881"/>
  <c r="I5882"/>
  <c r="I5883"/>
  <c r="H5880"/>
  <c r="H5881"/>
  <c r="H5882"/>
  <c r="H5883"/>
  <c r="L5879"/>
  <c r="K5879"/>
  <c r="J5879"/>
  <c r="I5879"/>
  <c r="H5879"/>
  <c r="E5883"/>
  <c r="D5883"/>
  <c r="E5882"/>
  <c r="D5882"/>
  <c r="E5881"/>
  <c r="D5881"/>
  <c r="E5880"/>
  <c r="D5880"/>
  <c r="E5879"/>
  <c r="D5879"/>
  <c r="O1307" i="21"/>
  <c r="Q1307" s="1"/>
  <c r="N1307"/>
  <c r="P1307" s="1"/>
  <c r="L1306"/>
  <c r="L1307"/>
  <c r="K1306"/>
  <c r="M1306" s="1"/>
  <c r="K1307"/>
  <c r="M1307" s="1"/>
  <c r="J1306"/>
  <c r="J1307"/>
  <c r="I1306"/>
  <c r="I1307"/>
  <c r="S742" i="13"/>
  <c r="U742" s="1"/>
  <c r="T742"/>
  <c r="D742"/>
  <c r="H742"/>
  <c r="I2926" i="12"/>
  <c r="I2927"/>
  <c r="I2928"/>
  <c r="I2929"/>
  <c r="G2926"/>
  <c r="H2926"/>
  <c r="O2926" s="1"/>
  <c r="J2926"/>
  <c r="K2926"/>
  <c r="L2926"/>
  <c r="M2926"/>
  <c r="N2926"/>
  <c r="P2926"/>
  <c r="Q2926"/>
  <c r="G2927"/>
  <c r="H2927"/>
  <c r="O2927" s="1"/>
  <c r="J2927"/>
  <c r="K2927"/>
  <c r="L2927"/>
  <c r="M2927" s="1"/>
  <c r="P2927"/>
  <c r="G2928"/>
  <c r="N2928" s="1"/>
  <c r="H2928"/>
  <c r="J2928"/>
  <c r="K2928"/>
  <c r="P2928" s="1"/>
  <c r="L2928"/>
  <c r="O2928"/>
  <c r="Q2928"/>
  <c r="G2929"/>
  <c r="H2929"/>
  <c r="O2929" s="1"/>
  <c r="J2929"/>
  <c r="K2929"/>
  <c r="L2929"/>
  <c r="M2929" s="1"/>
  <c r="P2929"/>
  <c r="L5872" i="1"/>
  <c r="L5873"/>
  <c r="L5874"/>
  <c r="L5875"/>
  <c r="K5872"/>
  <c r="K5873"/>
  <c r="K5874"/>
  <c r="K5875"/>
  <c r="J5872"/>
  <c r="J5873"/>
  <c r="J5874"/>
  <c r="J5875"/>
  <c r="I5872"/>
  <c r="I5873"/>
  <c r="I5874"/>
  <c r="I5875"/>
  <c r="H5872"/>
  <c r="H5873"/>
  <c r="H5874"/>
  <c r="H5875"/>
  <c r="L5871"/>
  <c r="K5871"/>
  <c r="J5871"/>
  <c r="I5871"/>
  <c r="H5871"/>
  <c r="E5875"/>
  <c r="D5875"/>
  <c r="E5874"/>
  <c r="D5874"/>
  <c r="E5873"/>
  <c r="D5873"/>
  <c r="E5872"/>
  <c r="D5872"/>
  <c r="E5871"/>
  <c r="D5871"/>
  <c r="O1305" i="21"/>
  <c r="Q1305" s="1"/>
  <c r="N1305"/>
  <c r="P1305" s="1"/>
  <c r="O1304"/>
  <c r="Q1304" s="1"/>
  <c r="N1304"/>
  <c r="P1304" s="1"/>
  <c r="L1304"/>
  <c r="L1305"/>
  <c r="K1304"/>
  <c r="M1304" s="1"/>
  <c r="K1305"/>
  <c r="M1305" s="1"/>
  <c r="J1304"/>
  <c r="J1305"/>
  <c r="I1304"/>
  <c r="I1305"/>
  <c r="R741" i="13"/>
  <c r="D741"/>
  <c r="H741"/>
  <c r="Q2922" i="12"/>
  <c r="Q2923"/>
  <c r="Q2924"/>
  <c r="Q2925"/>
  <c r="P2922"/>
  <c r="P2923"/>
  <c r="P2924"/>
  <c r="P2925"/>
  <c r="O2922"/>
  <c r="O2923"/>
  <c r="O2924"/>
  <c r="O2925"/>
  <c r="N2922"/>
  <c r="N2923"/>
  <c r="N2924"/>
  <c r="N2925"/>
  <c r="M2922"/>
  <c r="M2924"/>
  <c r="M2925"/>
  <c r="L2922"/>
  <c r="L2923"/>
  <c r="L2924"/>
  <c r="L2925"/>
  <c r="K2922"/>
  <c r="K2923"/>
  <c r="K2924"/>
  <c r="K2925"/>
  <c r="J2922"/>
  <c r="J2923"/>
  <c r="J2924"/>
  <c r="J2925"/>
  <c r="I2922"/>
  <c r="I2923"/>
  <c r="I2924"/>
  <c r="I2925"/>
  <c r="H2922"/>
  <c r="H2923"/>
  <c r="H2924"/>
  <c r="H2925"/>
  <c r="G2922"/>
  <c r="G2923"/>
  <c r="G2924"/>
  <c r="G2925"/>
  <c r="L5864" i="1"/>
  <c r="L5865"/>
  <c r="L5866"/>
  <c r="L5867"/>
  <c r="K5864"/>
  <c r="K5865"/>
  <c r="K5866"/>
  <c r="K5867"/>
  <c r="J5864"/>
  <c r="J5865"/>
  <c r="J5866"/>
  <c r="J5867"/>
  <c r="I5864"/>
  <c r="I5865"/>
  <c r="I5866"/>
  <c r="I5867"/>
  <c r="H5864"/>
  <c r="H5865"/>
  <c r="H5866"/>
  <c r="H5867"/>
  <c r="L5863"/>
  <c r="K5863"/>
  <c r="I5863"/>
  <c r="H5863"/>
  <c r="J5863" s="1"/>
  <c r="E5867"/>
  <c r="D5867"/>
  <c r="E5866"/>
  <c r="D5866"/>
  <c r="E5865"/>
  <c r="D5865"/>
  <c r="E5864"/>
  <c r="D5864"/>
  <c r="E5863"/>
  <c r="D5863"/>
  <c r="O1303" i="21"/>
  <c r="Q1303" s="1"/>
  <c r="N1303"/>
  <c r="P1303" s="1"/>
  <c r="O1302"/>
  <c r="Q1302" s="1"/>
  <c r="N1302"/>
  <c r="P1302" s="1"/>
  <c r="L1302"/>
  <c r="L1303"/>
  <c r="K1302"/>
  <c r="M1302" s="1"/>
  <c r="K1303"/>
  <c r="M1303" s="1"/>
  <c r="J1302"/>
  <c r="J1303"/>
  <c r="I1302"/>
  <c r="I1303"/>
  <c r="R740" i="13"/>
  <c r="D740"/>
  <c r="H740"/>
  <c r="Q2918" i="12"/>
  <c r="Q2919"/>
  <c r="Q2920"/>
  <c r="Q2921"/>
  <c r="P2918"/>
  <c r="P2919"/>
  <c r="P2920"/>
  <c r="P2921"/>
  <c r="O2918"/>
  <c r="O2919"/>
  <c r="O2920"/>
  <c r="O2921"/>
  <c r="N2918"/>
  <c r="N2919"/>
  <c r="N2920"/>
  <c r="N2921"/>
  <c r="M2918"/>
  <c r="M2919"/>
  <c r="M2920"/>
  <c r="M2921"/>
  <c r="L2918"/>
  <c r="L2919"/>
  <c r="L2920"/>
  <c r="L2921"/>
  <c r="K2918"/>
  <c r="K2919"/>
  <c r="K2920"/>
  <c r="M2915" s="1"/>
  <c r="K2921"/>
  <c r="J2918"/>
  <c r="J2919"/>
  <c r="J2920"/>
  <c r="J2921"/>
  <c r="I2918"/>
  <c r="I2919"/>
  <c r="I2920"/>
  <c r="I2921"/>
  <c r="H2918"/>
  <c r="H2919"/>
  <c r="H2920"/>
  <c r="H2921"/>
  <c r="G2918"/>
  <c r="G2919"/>
  <c r="G2920"/>
  <c r="G2921"/>
  <c r="L5856" i="1"/>
  <c r="L5857"/>
  <c r="L5858"/>
  <c r="L5859"/>
  <c r="K5856"/>
  <c r="K5857"/>
  <c r="K5858"/>
  <c r="K5859"/>
  <c r="J5856"/>
  <c r="J5857"/>
  <c r="J5858"/>
  <c r="J5859"/>
  <c r="I5856"/>
  <c r="I5857"/>
  <c r="I5858"/>
  <c r="I5859"/>
  <c r="H5856"/>
  <c r="H5857"/>
  <c r="H5858"/>
  <c r="H5859"/>
  <c r="L5855"/>
  <c r="K5855"/>
  <c r="J5855"/>
  <c r="I5855"/>
  <c r="H5855"/>
  <c r="E5859"/>
  <c r="D5859"/>
  <c r="E5858"/>
  <c r="D5858"/>
  <c r="E5857"/>
  <c r="D5857"/>
  <c r="E5856"/>
  <c r="D5856"/>
  <c r="E5855"/>
  <c r="D5855"/>
  <c r="O1301" i="21"/>
  <c r="Q1301" s="1"/>
  <c r="N1301"/>
  <c r="P1301" s="1"/>
  <c r="O1300"/>
  <c r="Q1300" s="1"/>
  <c r="N1300"/>
  <c r="P1300" s="1"/>
  <c r="L1300"/>
  <c r="L1301"/>
  <c r="K1300"/>
  <c r="M1300" s="1"/>
  <c r="K1301"/>
  <c r="M1301" s="1"/>
  <c r="J1300"/>
  <c r="J1301"/>
  <c r="I1300"/>
  <c r="I1301"/>
  <c r="H739" i="13"/>
  <c r="D739"/>
  <c r="R739"/>
  <c r="Q2914" i="12"/>
  <c r="Q2915"/>
  <c r="Q2916"/>
  <c r="Q2917"/>
  <c r="P2914"/>
  <c r="P2915"/>
  <c r="P2916"/>
  <c r="P2917"/>
  <c r="O2914"/>
  <c r="O2915"/>
  <c r="O2916"/>
  <c r="O2917"/>
  <c r="N2914"/>
  <c r="N2915"/>
  <c r="N2916"/>
  <c r="N2917"/>
  <c r="M2914"/>
  <c r="M2916"/>
  <c r="M2917"/>
  <c r="L2914"/>
  <c r="L2915"/>
  <c r="L2916"/>
  <c r="L2917"/>
  <c r="K2914"/>
  <c r="K2915"/>
  <c r="K2916"/>
  <c r="K2917"/>
  <c r="M2912" s="1"/>
  <c r="J2914"/>
  <c r="J2915"/>
  <c r="J2916"/>
  <c r="J2917"/>
  <c r="I2914"/>
  <c r="I2915"/>
  <c r="I2916"/>
  <c r="I2917"/>
  <c r="H2914"/>
  <c r="H2915"/>
  <c r="H2916"/>
  <c r="H2917"/>
  <c r="G2914"/>
  <c r="G2915"/>
  <c r="G2916"/>
  <c r="G2917"/>
  <c r="L5848" i="1"/>
  <c r="L5849"/>
  <c r="L5850"/>
  <c r="L5851"/>
  <c r="K5848"/>
  <c r="K5849"/>
  <c r="K5850"/>
  <c r="K5851"/>
  <c r="J5848"/>
  <c r="J5849"/>
  <c r="J5850"/>
  <c r="J5851"/>
  <c r="I5848"/>
  <c r="I5849"/>
  <c r="I5850"/>
  <c r="I5851"/>
  <c r="H5848"/>
  <c r="H5849"/>
  <c r="H5850"/>
  <c r="H5851"/>
  <c r="L5847"/>
  <c r="K5847"/>
  <c r="J5847"/>
  <c r="I5847"/>
  <c r="H5847"/>
  <c r="E5851"/>
  <c r="D5851"/>
  <c r="E5850"/>
  <c r="D5850"/>
  <c r="E5849"/>
  <c r="D5849"/>
  <c r="E5848"/>
  <c r="D5848"/>
  <c r="E5847"/>
  <c r="D5847"/>
  <c r="L1298" i="21"/>
  <c r="L1299"/>
  <c r="K1298"/>
  <c r="M1298" s="1"/>
  <c r="K1299"/>
  <c r="M1299" s="1"/>
  <c r="J1298"/>
  <c r="J1299"/>
  <c r="I1298"/>
  <c r="I1299"/>
  <c r="H738" i="13"/>
  <c r="D738"/>
  <c r="S738"/>
  <c r="T738"/>
  <c r="U738" s="1"/>
  <c r="Q2910" i="12"/>
  <c r="Q2911"/>
  <c r="Q2912"/>
  <c r="Q2913"/>
  <c r="P2910"/>
  <c r="P2911"/>
  <c r="P2912"/>
  <c r="P2913"/>
  <c r="O2910"/>
  <c r="O2911"/>
  <c r="O2912"/>
  <c r="O2913"/>
  <c r="N2910"/>
  <c r="N2911"/>
  <c r="N2912"/>
  <c r="N2913"/>
  <c r="M2910"/>
  <c r="M2911"/>
  <c r="M2913"/>
  <c r="L2910"/>
  <c r="L2911"/>
  <c r="L2912"/>
  <c r="L2913"/>
  <c r="K2910"/>
  <c r="K2911"/>
  <c r="K2912"/>
  <c r="K2913"/>
  <c r="M2908" s="1"/>
  <c r="J2910"/>
  <c r="J2911"/>
  <c r="J2912"/>
  <c r="J2913"/>
  <c r="I2910"/>
  <c r="I2911"/>
  <c r="I2912"/>
  <c r="I2913"/>
  <c r="H2910"/>
  <c r="H2911"/>
  <c r="H2912"/>
  <c r="H2913"/>
  <c r="G2910"/>
  <c r="G2911"/>
  <c r="G2912"/>
  <c r="G2913"/>
  <c r="L5840" i="1"/>
  <c r="L5841"/>
  <c r="L5842"/>
  <c r="L5843"/>
  <c r="K5840"/>
  <c r="K5841"/>
  <c r="K5842"/>
  <c r="K5843"/>
  <c r="J5840"/>
  <c r="J5841"/>
  <c r="J5842"/>
  <c r="J5843"/>
  <c r="I5840"/>
  <c r="I5841"/>
  <c r="I5842"/>
  <c r="I5843"/>
  <c r="H5840"/>
  <c r="H5841"/>
  <c r="H5842"/>
  <c r="H5843"/>
  <c r="L5839"/>
  <c r="K5839"/>
  <c r="J5839"/>
  <c r="I5839"/>
  <c r="H5839"/>
  <c r="E5843"/>
  <c r="D5843"/>
  <c r="E5842"/>
  <c r="D5842"/>
  <c r="E5841"/>
  <c r="D5841"/>
  <c r="E5840"/>
  <c r="D5840"/>
  <c r="E5839"/>
  <c r="D5839"/>
  <c r="O1297" i="21"/>
  <c r="Q1297" s="1"/>
  <c r="N1297"/>
  <c r="P1297" s="1"/>
  <c r="O1296"/>
  <c r="Q1296" s="1"/>
  <c r="N1296"/>
  <c r="P1296" s="1"/>
  <c r="L1296"/>
  <c r="L1297"/>
  <c r="K1296"/>
  <c r="M1296" s="1"/>
  <c r="K1297"/>
  <c r="M1297" s="1"/>
  <c r="J1296"/>
  <c r="J1297"/>
  <c r="I1296"/>
  <c r="I1297"/>
  <c r="H737" i="13"/>
  <c r="D737"/>
  <c r="R737"/>
  <c r="Q2906" i="12"/>
  <c r="Q2907"/>
  <c r="Q2908"/>
  <c r="Q2909"/>
  <c r="P2906"/>
  <c r="P2907"/>
  <c r="P2908"/>
  <c r="P2909"/>
  <c r="O2906"/>
  <c r="O2907"/>
  <c r="O2908"/>
  <c r="O2909"/>
  <c r="N2906"/>
  <c r="N2907"/>
  <c r="N2908"/>
  <c r="N2909"/>
  <c r="M2906"/>
  <c r="M2907"/>
  <c r="M2909"/>
  <c r="L2906"/>
  <c r="L2907"/>
  <c r="L2908"/>
  <c r="L2909"/>
  <c r="K2906"/>
  <c r="K2907"/>
  <c r="K2908"/>
  <c r="K2909"/>
  <c r="J2906"/>
  <c r="J2907"/>
  <c r="J2908"/>
  <c r="J2909"/>
  <c r="I2906"/>
  <c r="I2907"/>
  <c r="I2908"/>
  <c r="I2909"/>
  <c r="H2906"/>
  <c r="H2907"/>
  <c r="H2908"/>
  <c r="H2909"/>
  <c r="G2906"/>
  <c r="G2907"/>
  <c r="G2908"/>
  <c r="G2909"/>
  <c r="L5832" i="1"/>
  <c r="L5833"/>
  <c r="L5834"/>
  <c r="L5835"/>
  <c r="K5832"/>
  <c r="K5833"/>
  <c r="K5834"/>
  <c r="K5835"/>
  <c r="J5832"/>
  <c r="J5833"/>
  <c r="J5834"/>
  <c r="J5835"/>
  <c r="I5832"/>
  <c r="I5833"/>
  <c r="I5834"/>
  <c r="I5835"/>
  <c r="H5832"/>
  <c r="H5833"/>
  <c r="H5834"/>
  <c r="H5835"/>
  <c r="L5831"/>
  <c r="K5831"/>
  <c r="J5831"/>
  <c r="I5831"/>
  <c r="H5831"/>
  <c r="E5835"/>
  <c r="D5835"/>
  <c r="E5834"/>
  <c r="D5834"/>
  <c r="E5833"/>
  <c r="D5833"/>
  <c r="E5832"/>
  <c r="D5832"/>
  <c r="E5831"/>
  <c r="D5831"/>
  <c r="O1295" i="21"/>
  <c r="Q1295" s="1"/>
  <c r="N1295"/>
  <c r="P1295" s="1"/>
  <c r="O1294"/>
  <c r="Q1294" s="1"/>
  <c r="N1294"/>
  <c r="P1294" s="1"/>
  <c r="L1294"/>
  <c r="L1295"/>
  <c r="K1294"/>
  <c r="M1294" s="1"/>
  <c r="K1295"/>
  <c r="M1295" s="1"/>
  <c r="J1294"/>
  <c r="J1295"/>
  <c r="I1294"/>
  <c r="I1295"/>
  <c r="I1293"/>
  <c r="R736" i="13"/>
  <c r="D736"/>
  <c r="H736"/>
  <c r="Q2902" i="12"/>
  <c r="Q2903"/>
  <c r="Q2904"/>
  <c r="Q2905"/>
  <c r="P2902"/>
  <c r="P2903"/>
  <c r="P2904"/>
  <c r="P2905"/>
  <c r="O2902"/>
  <c r="O2903"/>
  <c r="O2904"/>
  <c r="O2905"/>
  <c r="N2902"/>
  <c r="N2903"/>
  <c r="N2904"/>
  <c r="N2905"/>
  <c r="M2902"/>
  <c r="M2903"/>
  <c r="M2904"/>
  <c r="M2905"/>
  <c r="L2902"/>
  <c r="L2903"/>
  <c r="L2904"/>
  <c r="L2905"/>
  <c r="K2902"/>
  <c r="K2903"/>
  <c r="K2904"/>
  <c r="M2899" s="1"/>
  <c r="K2905"/>
  <c r="J2902"/>
  <c r="J2903"/>
  <c r="J2904"/>
  <c r="J2905"/>
  <c r="I2902"/>
  <c r="I2903"/>
  <c r="I2904"/>
  <c r="I2905"/>
  <c r="H2902"/>
  <c r="H2903"/>
  <c r="H2904"/>
  <c r="H2905"/>
  <c r="G2902"/>
  <c r="G2903"/>
  <c r="G2904"/>
  <c r="G2905"/>
  <c r="L5824" i="1"/>
  <c r="L5825"/>
  <c r="L5826"/>
  <c r="L5827"/>
  <c r="K5824"/>
  <c r="K5825"/>
  <c r="K5826"/>
  <c r="K5827"/>
  <c r="J5824"/>
  <c r="J5825"/>
  <c r="J5826"/>
  <c r="J5827"/>
  <c r="I5824"/>
  <c r="I5825"/>
  <c r="I5826"/>
  <c r="I5827"/>
  <c r="H5824"/>
  <c r="H5825"/>
  <c r="H5826"/>
  <c r="H5827"/>
  <c r="L5823"/>
  <c r="K5823"/>
  <c r="J5823"/>
  <c r="I5823"/>
  <c r="H5823"/>
  <c r="E5827"/>
  <c r="D5827"/>
  <c r="E5826"/>
  <c r="D5826"/>
  <c r="E5825"/>
  <c r="D5825"/>
  <c r="E5824"/>
  <c r="D5824"/>
  <c r="E5823"/>
  <c r="D5823"/>
  <c r="O1293" i="21"/>
  <c r="Q1293" s="1"/>
  <c r="N1293"/>
  <c r="P1293" s="1"/>
  <c r="O1292"/>
  <c r="Q1292" s="1"/>
  <c r="N1292"/>
  <c r="P1292" s="1"/>
  <c r="L1292"/>
  <c r="L1293"/>
  <c r="K1292"/>
  <c r="M1292" s="1"/>
  <c r="K1293"/>
  <c r="M1293" s="1"/>
  <c r="J1292"/>
  <c r="J1293"/>
  <c r="I1292"/>
  <c r="R735" i="13"/>
  <c r="H735"/>
  <c r="D735"/>
  <c r="Q2898" i="12"/>
  <c r="Q2899"/>
  <c r="Q2900"/>
  <c r="Q2901"/>
  <c r="P2898"/>
  <c r="P2899"/>
  <c r="P2900"/>
  <c r="P2901"/>
  <c r="O2898"/>
  <c r="O2899"/>
  <c r="O2900"/>
  <c r="O2901"/>
  <c r="N2898"/>
  <c r="N2899"/>
  <c r="N2900"/>
  <c r="N2901"/>
  <c r="M2898"/>
  <c r="M2900"/>
  <c r="M2901"/>
  <c r="L2898"/>
  <c r="L2899"/>
  <c r="L2900"/>
  <c r="L2901"/>
  <c r="K2898"/>
  <c r="K2899"/>
  <c r="K2900"/>
  <c r="M2895" s="1"/>
  <c r="K2901"/>
  <c r="M2896" s="1"/>
  <c r="J2898"/>
  <c r="J2899"/>
  <c r="J2900"/>
  <c r="J2901"/>
  <c r="I2898"/>
  <c r="I2899"/>
  <c r="I2900"/>
  <c r="I2901"/>
  <c r="H2898"/>
  <c r="H2899"/>
  <c r="H2900"/>
  <c r="H2901"/>
  <c r="G2898"/>
  <c r="G2899"/>
  <c r="G2900"/>
  <c r="G2901"/>
  <c r="L5816" i="1"/>
  <c r="L5817"/>
  <c r="L5818"/>
  <c r="L5819"/>
  <c r="K5816"/>
  <c r="K5817"/>
  <c r="K5818"/>
  <c r="K5819"/>
  <c r="J5816"/>
  <c r="J5817"/>
  <c r="J5818"/>
  <c r="J5819"/>
  <c r="I5816"/>
  <c r="I5817"/>
  <c r="I5818"/>
  <c r="I5819"/>
  <c r="H5816"/>
  <c r="H5817"/>
  <c r="H5818"/>
  <c r="H5819"/>
  <c r="L5815"/>
  <c r="K5815"/>
  <c r="I5815"/>
  <c r="H5815"/>
  <c r="J5815" s="1"/>
  <c r="E5819"/>
  <c r="D5819"/>
  <c r="E5818"/>
  <c r="D5818"/>
  <c r="E5817"/>
  <c r="D5817"/>
  <c r="E5816"/>
  <c r="D5816"/>
  <c r="E5815"/>
  <c r="D5815"/>
  <c r="O1291" i="21"/>
  <c r="Q1291" s="1"/>
  <c r="N1291"/>
  <c r="P1291" s="1"/>
  <c r="O1290"/>
  <c r="Q1290" s="1"/>
  <c r="N1290"/>
  <c r="P1290" s="1"/>
  <c r="L1290"/>
  <c r="L1291"/>
  <c r="K1290"/>
  <c r="M1290" s="1"/>
  <c r="K1291"/>
  <c r="M1291" s="1"/>
  <c r="J1290"/>
  <c r="J1291"/>
  <c r="I1290"/>
  <c r="I1291"/>
  <c r="H734" i="13"/>
  <c r="D734"/>
  <c r="R734"/>
  <c r="Q2894" i="12"/>
  <c r="Q2895"/>
  <c r="Q2896"/>
  <c r="Q2897"/>
  <c r="P2894"/>
  <c r="P2895"/>
  <c r="P2896"/>
  <c r="P2897"/>
  <c r="O2894"/>
  <c r="O2895"/>
  <c r="O2896"/>
  <c r="O2897"/>
  <c r="N2894"/>
  <c r="N2895"/>
  <c r="N2896"/>
  <c r="N2897"/>
  <c r="M2894"/>
  <c r="M2897"/>
  <c r="L2894"/>
  <c r="L2895"/>
  <c r="L2896"/>
  <c r="L2897"/>
  <c r="K2894"/>
  <c r="K2895"/>
  <c r="K2896"/>
  <c r="M2891" s="1"/>
  <c r="K2897"/>
  <c r="J2894"/>
  <c r="J2895"/>
  <c r="J2896"/>
  <c r="J2897"/>
  <c r="I2894"/>
  <c r="I2895"/>
  <c r="I2896"/>
  <c r="I2897"/>
  <c r="H2894"/>
  <c r="H2895"/>
  <c r="H2896"/>
  <c r="H2897"/>
  <c r="G2894"/>
  <c r="G2895"/>
  <c r="G2896"/>
  <c r="G2897"/>
  <c r="L5808" i="1"/>
  <c r="L5809"/>
  <c r="L5810"/>
  <c r="L5811"/>
  <c r="K5808"/>
  <c r="K5809"/>
  <c r="K5810"/>
  <c r="K5811"/>
  <c r="J5808"/>
  <c r="J5809"/>
  <c r="J5810"/>
  <c r="J5811"/>
  <c r="I5808"/>
  <c r="I5809"/>
  <c r="I5810"/>
  <c r="I5811"/>
  <c r="H5808"/>
  <c r="H5809"/>
  <c r="H5810"/>
  <c r="H5811"/>
  <c r="L5807"/>
  <c r="K5807"/>
  <c r="J5807"/>
  <c r="I5807"/>
  <c r="H5807"/>
  <c r="E5811"/>
  <c r="D5811"/>
  <c r="E5810"/>
  <c r="D5810"/>
  <c r="E5809"/>
  <c r="D5809"/>
  <c r="E5808"/>
  <c r="D5808"/>
  <c r="E5807"/>
  <c r="D5807"/>
  <c r="O1289" i="21"/>
  <c r="Q1289" s="1"/>
  <c r="N1289"/>
  <c r="P1289" s="1"/>
  <c r="L1288"/>
  <c r="L1289"/>
  <c r="K1288"/>
  <c r="M1288" s="1"/>
  <c r="K1289"/>
  <c r="M1289" s="1"/>
  <c r="J1288"/>
  <c r="J1289"/>
  <c r="I1288"/>
  <c r="I1289"/>
  <c r="H733" i="13"/>
  <c r="D733"/>
  <c r="S733"/>
  <c r="U733" s="1"/>
  <c r="T733"/>
  <c r="Q2890" i="12"/>
  <c r="Q2891"/>
  <c r="Q2892"/>
  <c r="Q2893"/>
  <c r="P2890"/>
  <c r="P2891"/>
  <c r="P2892"/>
  <c r="P2893"/>
  <c r="O2890"/>
  <c r="O2891"/>
  <c r="O2892"/>
  <c r="O2893"/>
  <c r="N2890"/>
  <c r="N2891"/>
  <c r="N2892"/>
  <c r="N2893"/>
  <c r="M2890"/>
  <c r="M2892"/>
  <c r="M2893"/>
  <c r="L2890"/>
  <c r="L2891"/>
  <c r="L2892"/>
  <c r="L2893"/>
  <c r="K2890"/>
  <c r="K2891"/>
  <c r="K2892"/>
  <c r="K2893"/>
  <c r="J2890"/>
  <c r="J2891"/>
  <c r="J2892"/>
  <c r="J2893"/>
  <c r="I2890"/>
  <c r="I2891"/>
  <c r="I2892"/>
  <c r="I2893"/>
  <c r="H2890"/>
  <c r="H2891"/>
  <c r="H2892"/>
  <c r="H2893"/>
  <c r="G2890"/>
  <c r="G2891"/>
  <c r="G2892"/>
  <c r="G2893"/>
  <c r="L5800" i="1"/>
  <c r="L5801"/>
  <c r="L5802"/>
  <c r="L5803"/>
  <c r="K5800"/>
  <c r="K5801"/>
  <c r="K5802"/>
  <c r="K5803"/>
  <c r="J5800"/>
  <c r="J5801"/>
  <c r="J5802"/>
  <c r="J5803"/>
  <c r="I5800"/>
  <c r="I5801"/>
  <c r="I5802"/>
  <c r="I5803"/>
  <c r="H5800"/>
  <c r="H5801"/>
  <c r="H5802"/>
  <c r="H5803"/>
  <c r="L5799"/>
  <c r="K5799"/>
  <c r="I5799"/>
  <c r="H5799"/>
  <c r="J5799" s="1"/>
  <c r="E5803"/>
  <c r="D5803"/>
  <c r="E5802"/>
  <c r="D5802"/>
  <c r="E5801"/>
  <c r="D5801"/>
  <c r="E5800"/>
  <c r="D5800"/>
  <c r="E5799"/>
  <c r="D5799"/>
  <c r="O1287" i="21"/>
  <c r="Q1287" s="1"/>
  <c r="N1287"/>
  <c r="P1287" s="1"/>
  <c r="O1286"/>
  <c r="Q1286" s="1"/>
  <c r="N1286"/>
  <c r="P1286" s="1"/>
  <c r="L1286"/>
  <c r="L1287"/>
  <c r="K1286"/>
  <c r="M1286" s="1"/>
  <c r="K1287"/>
  <c r="M1287" s="1"/>
  <c r="J1286"/>
  <c r="J1287"/>
  <c r="I1286"/>
  <c r="I1287"/>
  <c r="H732" i="13"/>
  <c r="D732"/>
  <c r="R732"/>
  <c r="Q2886" i="12"/>
  <c r="Q2887"/>
  <c r="Q2888"/>
  <c r="Q2889"/>
  <c r="P2886"/>
  <c r="P2887"/>
  <c r="P2888"/>
  <c r="P2889"/>
  <c r="O2886"/>
  <c r="O2887"/>
  <c r="O2888"/>
  <c r="O2889"/>
  <c r="N2886"/>
  <c r="N2887"/>
  <c r="N2888"/>
  <c r="N2889"/>
  <c r="M2886"/>
  <c r="M2887"/>
  <c r="M2888"/>
  <c r="M2889"/>
  <c r="L2886"/>
  <c r="L2887"/>
  <c r="L2888"/>
  <c r="L2889"/>
  <c r="K2886"/>
  <c r="K2887"/>
  <c r="K2888"/>
  <c r="K2889"/>
  <c r="J2886"/>
  <c r="J2887"/>
  <c r="J2888"/>
  <c r="J2889"/>
  <c r="I2886"/>
  <c r="I2887"/>
  <c r="I2888"/>
  <c r="I2889"/>
  <c r="H2886"/>
  <c r="H2887"/>
  <c r="H2888"/>
  <c r="H2889"/>
  <c r="G2886"/>
  <c r="G2887"/>
  <c r="G2888"/>
  <c r="G2889"/>
  <c r="L5792" i="1"/>
  <c r="L5793"/>
  <c r="L5794"/>
  <c r="L5795"/>
  <c r="K5792"/>
  <c r="K5793"/>
  <c r="K5794"/>
  <c r="K5795"/>
  <c r="J5792"/>
  <c r="J5793"/>
  <c r="J5794"/>
  <c r="J5795"/>
  <c r="I5792"/>
  <c r="I5793"/>
  <c r="I5794"/>
  <c r="I5795"/>
  <c r="H5792"/>
  <c r="H5793"/>
  <c r="H5794"/>
  <c r="H5795"/>
  <c r="L5791"/>
  <c r="K5791"/>
  <c r="J5791"/>
  <c r="I5791"/>
  <c r="H5791"/>
  <c r="E5795"/>
  <c r="D5795"/>
  <c r="E5794"/>
  <c r="D5794"/>
  <c r="E5793"/>
  <c r="D5793"/>
  <c r="E5792"/>
  <c r="D5792"/>
  <c r="E5791"/>
  <c r="D5791"/>
  <c r="O1285" i="21"/>
  <c r="Q1285" s="1"/>
  <c r="N1285"/>
  <c r="P1285" s="1"/>
  <c r="O1284"/>
  <c r="Q1284" s="1"/>
  <c r="N1284"/>
  <c r="P1284" s="1"/>
  <c r="L1284"/>
  <c r="L1285"/>
  <c r="K1284"/>
  <c r="M1284" s="1"/>
  <c r="K1285"/>
  <c r="M1285" s="1"/>
  <c r="J1284"/>
  <c r="J1285"/>
  <c r="I1284"/>
  <c r="I1285"/>
  <c r="R731" i="13"/>
  <c r="D731"/>
  <c r="D730"/>
  <c r="H731"/>
  <c r="Q2882" i="12"/>
  <c r="Q2883"/>
  <c r="Q2884"/>
  <c r="Q2885"/>
  <c r="P2882"/>
  <c r="P2883"/>
  <c r="P2884"/>
  <c r="P2885"/>
  <c r="O2882"/>
  <c r="O2883"/>
  <c r="O2884"/>
  <c r="O2885"/>
  <c r="N2882"/>
  <c r="N2883"/>
  <c r="N2884"/>
  <c r="N2885"/>
  <c r="M2882"/>
  <c r="M2883"/>
  <c r="M2884"/>
  <c r="M2885"/>
  <c r="L2882"/>
  <c r="L2883"/>
  <c r="L2884"/>
  <c r="L2885"/>
  <c r="K2882"/>
  <c r="K2883"/>
  <c r="K2884"/>
  <c r="K2885"/>
  <c r="J2882"/>
  <c r="J2883"/>
  <c r="J2884"/>
  <c r="J2885"/>
  <c r="I2882"/>
  <c r="I2883"/>
  <c r="I2884"/>
  <c r="I2885"/>
  <c r="H2882"/>
  <c r="H2883"/>
  <c r="H2884"/>
  <c r="H2885"/>
  <c r="G2882"/>
  <c r="G2883"/>
  <c r="G2884"/>
  <c r="G2885"/>
  <c r="L5784" i="1"/>
  <c r="L5785"/>
  <c r="L5786"/>
  <c r="L5787"/>
  <c r="K5784"/>
  <c r="K5785"/>
  <c r="K5786"/>
  <c r="K5787"/>
  <c r="J5784"/>
  <c r="J5785"/>
  <c r="J5786"/>
  <c r="J5787"/>
  <c r="I5784"/>
  <c r="I5785"/>
  <c r="I5786"/>
  <c r="I5787"/>
  <c r="H5784"/>
  <c r="H5785"/>
  <c r="H5786"/>
  <c r="H5787"/>
  <c r="L5783"/>
  <c r="K5783"/>
  <c r="I5783"/>
  <c r="H5783"/>
  <c r="J5783" s="1"/>
  <c r="E5787"/>
  <c r="D5787"/>
  <c r="E5786"/>
  <c r="D5786"/>
  <c r="E5785"/>
  <c r="D5785"/>
  <c r="E5784"/>
  <c r="D5784"/>
  <c r="E5783"/>
  <c r="D5783"/>
  <c r="O1283" i="21"/>
  <c r="Q1283" s="1"/>
  <c r="N1283"/>
  <c r="P1283" s="1"/>
  <c r="O1282"/>
  <c r="Q1282" s="1"/>
  <c r="N1282"/>
  <c r="P1282" s="1"/>
  <c r="L1282"/>
  <c r="L1283"/>
  <c r="K1282"/>
  <c r="M1282" s="1"/>
  <c r="K1283"/>
  <c r="M1283" s="1"/>
  <c r="J1282"/>
  <c r="J1283"/>
  <c r="I1282"/>
  <c r="I1283"/>
  <c r="H730" i="13"/>
  <c r="R730"/>
  <c r="Q2878" i="12"/>
  <c r="Q2879"/>
  <c r="Q2880"/>
  <c r="Q2881"/>
  <c r="P2878"/>
  <c r="P2879"/>
  <c r="P2880"/>
  <c r="P2881"/>
  <c r="O2878"/>
  <c r="O2879"/>
  <c r="O2880"/>
  <c r="O2881"/>
  <c r="N2878"/>
  <c r="N2879"/>
  <c r="N2880"/>
  <c r="N2881"/>
  <c r="M2878"/>
  <c r="M2879"/>
  <c r="M2880"/>
  <c r="M2881"/>
  <c r="L2878"/>
  <c r="L2879"/>
  <c r="L2880"/>
  <c r="L2881"/>
  <c r="K2878"/>
  <c r="K2879"/>
  <c r="K2880"/>
  <c r="K2881"/>
  <c r="M2876" s="1"/>
  <c r="J2878"/>
  <c r="J2879"/>
  <c r="J2880"/>
  <c r="J2881"/>
  <c r="I2878"/>
  <c r="I2879"/>
  <c r="I2880"/>
  <c r="I2881"/>
  <c r="H2878"/>
  <c r="H2879"/>
  <c r="H2880"/>
  <c r="H2881"/>
  <c r="G2878"/>
  <c r="G2879"/>
  <c r="G2880"/>
  <c r="G2881"/>
  <c r="L5776" i="1"/>
  <c r="L5777"/>
  <c r="L5778"/>
  <c r="L5779"/>
  <c r="K5776"/>
  <c r="K5777"/>
  <c r="K5778"/>
  <c r="K5779"/>
  <c r="J5776"/>
  <c r="J5777"/>
  <c r="J5778"/>
  <c r="J5779"/>
  <c r="I5776"/>
  <c r="I5777"/>
  <c r="I5778"/>
  <c r="I5779"/>
  <c r="H5776"/>
  <c r="H5777"/>
  <c r="H5778"/>
  <c r="H5779"/>
  <c r="L5775"/>
  <c r="K5775"/>
  <c r="J5775"/>
  <c r="I5775"/>
  <c r="H5775"/>
  <c r="E5779"/>
  <c r="D5779"/>
  <c r="E5778"/>
  <c r="D5778"/>
  <c r="E5777"/>
  <c r="D5777"/>
  <c r="E5776"/>
  <c r="D5776"/>
  <c r="E5775"/>
  <c r="D5775"/>
  <c r="O1281" i="21"/>
  <c r="Q1281" s="1"/>
  <c r="N1281"/>
  <c r="P1281" s="1"/>
  <c r="O1280"/>
  <c r="Q1280" s="1"/>
  <c r="N1280"/>
  <c r="P1280" s="1"/>
  <c r="L1280"/>
  <c r="L1281"/>
  <c r="K1280"/>
  <c r="M1280" s="1"/>
  <c r="K1281"/>
  <c r="M1281" s="1"/>
  <c r="J1280"/>
  <c r="J1281"/>
  <c r="I1280"/>
  <c r="I1281"/>
  <c r="H729" i="13"/>
  <c r="D729"/>
  <c r="R729"/>
  <c r="Q2874" i="12"/>
  <c r="Q2875"/>
  <c r="Q2876"/>
  <c r="Q2877"/>
  <c r="P2874"/>
  <c r="P2875"/>
  <c r="P2876"/>
  <c r="P2877"/>
  <c r="O2874"/>
  <c r="O2875"/>
  <c r="O2876"/>
  <c r="O2877"/>
  <c r="N2874"/>
  <c r="N2875"/>
  <c r="N2876"/>
  <c r="N2877"/>
  <c r="M2874"/>
  <c r="M2875"/>
  <c r="M2877"/>
  <c r="L2874"/>
  <c r="L2875"/>
  <c r="L2876"/>
  <c r="L2877"/>
  <c r="K2874"/>
  <c r="K2875"/>
  <c r="K2876"/>
  <c r="M2871" s="1"/>
  <c r="K2877"/>
  <c r="J2874"/>
  <c r="J2875"/>
  <c r="J2876"/>
  <c r="J2877"/>
  <c r="I2874"/>
  <c r="I2875"/>
  <c r="I2876"/>
  <c r="I2877"/>
  <c r="H2874"/>
  <c r="H2875"/>
  <c r="H2876"/>
  <c r="H2877"/>
  <c r="G2874"/>
  <c r="G2875"/>
  <c r="G2876"/>
  <c r="G2877"/>
  <c r="L5768" i="1"/>
  <c r="L5769"/>
  <c r="L5770"/>
  <c r="L5771"/>
  <c r="K5768"/>
  <c r="K5769"/>
  <c r="K5770"/>
  <c r="K5771"/>
  <c r="J5768"/>
  <c r="J5769"/>
  <c r="J5770"/>
  <c r="J5771"/>
  <c r="I5768"/>
  <c r="I5769"/>
  <c r="I5770"/>
  <c r="I5771"/>
  <c r="H5768"/>
  <c r="H5769"/>
  <c r="H5770"/>
  <c r="H5771"/>
  <c r="L5767"/>
  <c r="K5767"/>
  <c r="J5767"/>
  <c r="I5767"/>
  <c r="H5767"/>
  <c r="E5771"/>
  <c r="D5771"/>
  <c r="E5770"/>
  <c r="D5770"/>
  <c r="E5769"/>
  <c r="D5769"/>
  <c r="E5768"/>
  <c r="D5768"/>
  <c r="E5767"/>
  <c r="D5767"/>
  <c r="O1279" i="21"/>
  <c r="Q1279" s="1"/>
  <c r="N1279"/>
  <c r="P1279" s="1"/>
  <c r="L1278"/>
  <c r="L1279"/>
  <c r="K1278"/>
  <c r="M1278" s="1"/>
  <c r="K1279"/>
  <c r="M1279" s="1"/>
  <c r="J1278"/>
  <c r="J1279"/>
  <c r="I1278"/>
  <c r="I1279"/>
  <c r="H728" i="13"/>
  <c r="D728"/>
  <c r="S728"/>
  <c r="T728"/>
  <c r="U728" s="1"/>
  <c r="Q2870" i="12"/>
  <c r="Q2871"/>
  <c r="Q2872"/>
  <c r="Q2873"/>
  <c r="P2870"/>
  <c r="P2871"/>
  <c r="P2872"/>
  <c r="P2873"/>
  <c r="O2870"/>
  <c r="O2871"/>
  <c r="O2872"/>
  <c r="O2873"/>
  <c r="N2870"/>
  <c r="N2871"/>
  <c r="N2872"/>
  <c r="N2873"/>
  <c r="M2870"/>
  <c r="M2872"/>
  <c r="M2873"/>
  <c r="L2870"/>
  <c r="L2871"/>
  <c r="L2872"/>
  <c r="L2873"/>
  <c r="K2870"/>
  <c r="K2871"/>
  <c r="M2866" s="1"/>
  <c r="K2872"/>
  <c r="K2873"/>
  <c r="M2868" s="1"/>
  <c r="J2870"/>
  <c r="J2871"/>
  <c r="J2872"/>
  <c r="J2873"/>
  <c r="I2870"/>
  <c r="I2871"/>
  <c r="I2872"/>
  <c r="I2873"/>
  <c r="H2870"/>
  <c r="H2871"/>
  <c r="H2872"/>
  <c r="H2873"/>
  <c r="G2870"/>
  <c r="G2871"/>
  <c r="G2872"/>
  <c r="G2873"/>
  <c r="L5760" i="1"/>
  <c r="L5761"/>
  <c r="L5762"/>
  <c r="L5763"/>
  <c r="K5760"/>
  <c r="K5761"/>
  <c r="K5762"/>
  <c r="K5763"/>
  <c r="J5760"/>
  <c r="J5761"/>
  <c r="J5762"/>
  <c r="J5763"/>
  <c r="I5760"/>
  <c r="I5761"/>
  <c r="I5762"/>
  <c r="I5763"/>
  <c r="H5760"/>
  <c r="H5761"/>
  <c r="H5762"/>
  <c r="H5763"/>
  <c r="L5759"/>
  <c r="K5759"/>
  <c r="J5759"/>
  <c r="I5759"/>
  <c r="H5759"/>
  <c r="E5763"/>
  <c r="D5763"/>
  <c r="E5762"/>
  <c r="D5762"/>
  <c r="E5761"/>
  <c r="D5761"/>
  <c r="E5760"/>
  <c r="D5760"/>
  <c r="E5759"/>
  <c r="D5759"/>
  <c r="O1277" i="21"/>
  <c r="Q1277" s="1"/>
  <c r="N1277"/>
  <c r="P1277" s="1"/>
  <c r="O1276"/>
  <c r="Q1276" s="1"/>
  <c r="N1276"/>
  <c r="P1276" s="1"/>
  <c r="L1276"/>
  <c r="L1277"/>
  <c r="K1276"/>
  <c r="M1276" s="1"/>
  <c r="K1277"/>
  <c r="M1277" s="1"/>
  <c r="J1276"/>
  <c r="J1277"/>
  <c r="I1276"/>
  <c r="I1277"/>
  <c r="R727" i="13"/>
  <c r="H727"/>
  <c r="D727"/>
  <c r="Q2866" i="12"/>
  <c r="Q2867"/>
  <c r="Q2868"/>
  <c r="Q2869"/>
  <c r="P2866"/>
  <c r="P2867"/>
  <c r="P2868"/>
  <c r="P2869"/>
  <c r="O2866"/>
  <c r="O2867"/>
  <c r="O2868"/>
  <c r="O2869"/>
  <c r="N2866"/>
  <c r="N2867"/>
  <c r="N2868"/>
  <c r="N2869"/>
  <c r="M2867"/>
  <c r="M2869"/>
  <c r="L2866"/>
  <c r="L2867"/>
  <c r="L2868"/>
  <c r="L2869"/>
  <c r="K2866"/>
  <c r="K2867"/>
  <c r="K2868"/>
  <c r="K2869"/>
  <c r="J2866"/>
  <c r="J2867"/>
  <c r="J2868"/>
  <c r="J2869"/>
  <c r="I2866"/>
  <c r="I2867"/>
  <c r="I2868"/>
  <c r="I2869"/>
  <c r="H2866"/>
  <c r="H2867"/>
  <c r="H2868"/>
  <c r="H2869"/>
  <c r="G2866"/>
  <c r="G2867"/>
  <c r="G2868"/>
  <c r="G2869"/>
  <c r="L5752" i="1"/>
  <c r="L5753"/>
  <c r="L5754"/>
  <c r="L5755"/>
  <c r="K5752"/>
  <c r="K5753"/>
  <c r="K5754"/>
  <c r="K5755"/>
  <c r="J5752"/>
  <c r="J5753"/>
  <c r="J5754"/>
  <c r="J5755"/>
  <c r="I5752"/>
  <c r="I5753"/>
  <c r="I5754"/>
  <c r="I5755"/>
  <c r="H5752"/>
  <c r="H5753"/>
  <c r="H5754"/>
  <c r="H5755"/>
  <c r="L5751"/>
  <c r="K5751"/>
  <c r="I5751"/>
  <c r="H5751"/>
  <c r="J5751" s="1"/>
  <c r="E5755"/>
  <c r="D5755"/>
  <c r="E5754"/>
  <c r="D5754"/>
  <c r="E5753"/>
  <c r="D5753"/>
  <c r="E5752"/>
  <c r="D5752"/>
  <c r="E5751"/>
  <c r="D5751"/>
  <c r="O1275" i="21"/>
  <c r="Q1275" s="1"/>
  <c r="N1275"/>
  <c r="P1275" s="1"/>
  <c r="O1274"/>
  <c r="Q1274" s="1"/>
  <c r="N1274"/>
  <c r="P1274" s="1"/>
  <c r="L1274"/>
  <c r="L1275"/>
  <c r="K1274"/>
  <c r="M1274" s="1"/>
  <c r="K1275"/>
  <c r="M1275" s="1"/>
  <c r="J1274"/>
  <c r="J1275"/>
  <c r="I1274"/>
  <c r="I1275"/>
  <c r="R726" i="13"/>
  <c r="H726"/>
  <c r="D726"/>
  <c r="Q2862" i="12"/>
  <c r="Q2863"/>
  <c r="Q2864"/>
  <c r="Q2865"/>
  <c r="P2862"/>
  <c r="P2863"/>
  <c r="P2864"/>
  <c r="P2865"/>
  <c r="O2862"/>
  <c r="O2863"/>
  <c r="O2864"/>
  <c r="O2865"/>
  <c r="N2862"/>
  <c r="N2863"/>
  <c r="N2864"/>
  <c r="N2865"/>
  <c r="M2862"/>
  <c r="M2863"/>
  <c r="M2864"/>
  <c r="M2865"/>
  <c r="L2862"/>
  <c r="L2863"/>
  <c r="L2864"/>
  <c r="L2865"/>
  <c r="K2862"/>
  <c r="K2863"/>
  <c r="K2864"/>
  <c r="K2865"/>
  <c r="J2862"/>
  <c r="J2863"/>
  <c r="J2864"/>
  <c r="J2865"/>
  <c r="I2862"/>
  <c r="I2863"/>
  <c r="I2864"/>
  <c r="I2865"/>
  <c r="H2862"/>
  <c r="H2863"/>
  <c r="H2864"/>
  <c r="H2865"/>
  <c r="G2862"/>
  <c r="G2863"/>
  <c r="G2864"/>
  <c r="G2865"/>
  <c r="L5744" i="1"/>
  <c r="L5745"/>
  <c r="L5746"/>
  <c r="L5747"/>
  <c r="K5744"/>
  <c r="K5745"/>
  <c r="K5746"/>
  <c r="K5747"/>
  <c r="J5744"/>
  <c r="J5745"/>
  <c r="J5746"/>
  <c r="J5747"/>
  <c r="I5744"/>
  <c r="I5745"/>
  <c r="I5746"/>
  <c r="I5747"/>
  <c r="H5744"/>
  <c r="H5745"/>
  <c r="H5746"/>
  <c r="H5747"/>
  <c r="L5743"/>
  <c r="K5743"/>
  <c r="I5743"/>
  <c r="H5743"/>
  <c r="J5743" s="1"/>
  <c r="E5747"/>
  <c r="D5747"/>
  <c r="E5746"/>
  <c r="D5746"/>
  <c r="E5745"/>
  <c r="D5745"/>
  <c r="E5744"/>
  <c r="D5744"/>
  <c r="E5743"/>
  <c r="D5743"/>
  <c r="O1273" i="21"/>
  <c r="Q1273" s="1"/>
  <c r="N1273"/>
  <c r="P1273" s="1"/>
  <c r="O1272"/>
  <c r="Q1272" s="1"/>
  <c r="N1272"/>
  <c r="P1272" s="1"/>
  <c r="L1272"/>
  <c r="L1273"/>
  <c r="K1272"/>
  <c r="M1272" s="1"/>
  <c r="K1273"/>
  <c r="M1273" s="1"/>
  <c r="J1272"/>
  <c r="J1273"/>
  <c r="I1272"/>
  <c r="I1273"/>
  <c r="R725" i="13"/>
  <c r="H725"/>
  <c r="D725"/>
  <c r="Q2858" i="12"/>
  <c r="Q2859"/>
  <c r="Q2860"/>
  <c r="Q2861"/>
  <c r="P2858"/>
  <c r="P2859"/>
  <c r="P2860"/>
  <c r="P2861"/>
  <c r="O2858"/>
  <c r="O2859"/>
  <c r="O2860"/>
  <c r="O2861"/>
  <c r="N2858"/>
  <c r="N2859"/>
  <c r="N2860"/>
  <c r="N2861"/>
  <c r="M2858"/>
  <c r="M2859"/>
  <c r="M2860"/>
  <c r="M2861"/>
  <c r="L2858"/>
  <c r="L2859"/>
  <c r="L2860"/>
  <c r="L2861"/>
  <c r="K2858"/>
  <c r="K2859"/>
  <c r="K2860"/>
  <c r="M2855" s="1"/>
  <c r="K2861"/>
  <c r="J2858"/>
  <c r="J2859"/>
  <c r="J2860"/>
  <c r="J2861"/>
  <c r="I2858"/>
  <c r="I2859"/>
  <c r="I2860"/>
  <c r="I2861"/>
  <c r="H2858"/>
  <c r="H2859"/>
  <c r="H2860"/>
  <c r="H2861"/>
  <c r="G2858"/>
  <c r="G2859"/>
  <c r="G2860"/>
  <c r="G2861"/>
  <c r="L5736" i="1"/>
  <c r="L5737"/>
  <c r="L5738"/>
  <c r="L5739"/>
  <c r="K5736"/>
  <c r="K5737"/>
  <c r="K5738"/>
  <c r="K5739"/>
  <c r="I5736"/>
  <c r="I5737"/>
  <c r="I5738"/>
  <c r="I5739"/>
  <c r="H5736"/>
  <c r="J5736" s="1"/>
  <c r="H5737"/>
  <c r="J5737" s="1"/>
  <c r="H5738"/>
  <c r="J5738" s="1"/>
  <c r="H5739"/>
  <c r="J5739" s="1"/>
  <c r="L5735"/>
  <c r="K5735"/>
  <c r="I5735"/>
  <c r="H5735"/>
  <c r="J5735" s="1"/>
  <c r="E5739"/>
  <c r="D5739"/>
  <c r="E5738"/>
  <c r="D5738"/>
  <c r="E5737"/>
  <c r="D5737"/>
  <c r="E5736"/>
  <c r="D5736"/>
  <c r="E5735"/>
  <c r="D5735"/>
  <c r="O1271" i="21"/>
  <c r="Q1271" s="1"/>
  <c r="N1271"/>
  <c r="P1271" s="1"/>
  <c r="O1270"/>
  <c r="Q1270" s="1"/>
  <c r="N1270"/>
  <c r="P1270" s="1"/>
  <c r="L1270"/>
  <c r="L1271"/>
  <c r="K1270"/>
  <c r="M1270" s="1"/>
  <c r="K1271"/>
  <c r="M1271" s="1"/>
  <c r="J1270"/>
  <c r="J1271"/>
  <c r="I1270"/>
  <c r="I1271"/>
  <c r="R720" i="13"/>
  <c r="R721"/>
  <c r="R722"/>
  <c r="R724"/>
  <c r="H724"/>
  <c r="D724"/>
  <c r="Q2854" i="12"/>
  <c r="Q2855"/>
  <c r="Q2856"/>
  <c r="Q2857"/>
  <c r="P2854"/>
  <c r="P2855"/>
  <c r="P2856"/>
  <c r="P2857"/>
  <c r="O2854"/>
  <c r="O2855"/>
  <c r="O2856"/>
  <c r="O2857"/>
  <c r="N2854"/>
  <c r="N2855"/>
  <c r="N2856"/>
  <c r="N2857"/>
  <c r="M2854"/>
  <c r="M2856"/>
  <c r="M2857"/>
  <c r="L2854"/>
  <c r="L2855"/>
  <c r="L2856"/>
  <c r="L2857"/>
  <c r="K2854"/>
  <c r="K2855"/>
  <c r="K2856"/>
  <c r="M2851" s="1"/>
  <c r="K2857"/>
  <c r="M2852" s="1"/>
  <c r="J2854"/>
  <c r="J2855"/>
  <c r="J2856"/>
  <c r="J2857"/>
  <c r="I2854"/>
  <c r="I2855"/>
  <c r="I2856"/>
  <c r="I2857"/>
  <c r="H2854"/>
  <c r="H2855"/>
  <c r="H2856"/>
  <c r="H2857"/>
  <c r="G2854"/>
  <c r="G2855"/>
  <c r="G2856"/>
  <c r="G2857"/>
  <c r="L5728" i="1"/>
  <c r="L5729"/>
  <c r="L5730"/>
  <c r="L5731"/>
  <c r="K5728"/>
  <c r="K5729"/>
  <c r="K5730"/>
  <c r="K5731"/>
  <c r="I5728"/>
  <c r="I5729"/>
  <c r="I5730"/>
  <c r="I5731"/>
  <c r="H5728"/>
  <c r="J5728" s="1"/>
  <c r="H5729"/>
  <c r="J5729" s="1"/>
  <c r="H5730"/>
  <c r="J5730" s="1"/>
  <c r="H5731"/>
  <c r="J5731" s="1"/>
  <c r="L5727"/>
  <c r="K5727"/>
  <c r="I5727"/>
  <c r="H5727"/>
  <c r="E5731"/>
  <c r="D5731"/>
  <c r="E5730"/>
  <c r="D5730"/>
  <c r="E5729"/>
  <c r="D5729"/>
  <c r="E5728"/>
  <c r="D5728"/>
  <c r="E5727"/>
  <c r="D5727"/>
  <c r="O1269" i="21"/>
  <c r="Q1269" s="1"/>
  <c r="N1269"/>
  <c r="P1269" s="1"/>
  <c r="L1268"/>
  <c r="L1269"/>
  <c r="K1268"/>
  <c r="M1268" s="1"/>
  <c r="K1269"/>
  <c r="M1269" s="1"/>
  <c r="J1268"/>
  <c r="J1269"/>
  <c r="I1268"/>
  <c r="I1269"/>
  <c r="H723" i="13"/>
  <c r="D723"/>
  <c r="S723"/>
  <c r="T723"/>
  <c r="U723" s="1"/>
  <c r="Q2850" i="12"/>
  <c r="Q2851"/>
  <c r="Q2852"/>
  <c r="Q2853"/>
  <c r="P2850"/>
  <c r="P2851"/>
  <c r="P2852"/>
  <c r="P2853"/>
  <c r="O2850"/>
  <c r="O2851"/>
  <c r="O2852"/>
  <c r="O2853"/>
  <c r="N2850"/>
  <c r="N2851"/>
  <c r="N2852"/>
  <c r="N2853"/>
  <c r="M2850"/>
  <c r="M2853"/>
  <c r="L2850"/>
  <c r="L2851"/>
  <c r="L2852"/>
  <c r="L2853"/>
  <c r="K2850"/>
  <c r="M2845" s="1"/>
  <c r="K2851"/>
  <c r="K2852"/>
  <c r="K2853"/>
  <c r="J2850"/>
  <c r="J2851"/>
  <c r="J2852"/>
  <c r="J2853"/>
  <c r="I2850"/>
  <c r="I2851"/>
  <c r="I2852"/>
  <c r="I2853"/>
  <c r="H2850"/>
  <c r="H2851"/>
  <c r="H2852"/>
  <c r="H2853"/>
  <c r="G2850"/>
  <c r="G2851"/>
  <c r="G2852"/>
  <c r="G2853"/>
  <c r="L5720" i="1"/>
  <c r="L5721"/>
  <c r="L5722"/>
  <c r="L5723"/>
  <c r="K5720"/>
  <c r="K5721"/>
  <c r="K5722"/>
  <c r="K5723"/>
  <c r="I5720"/>
  <c r="I5721"/>
  <c r="I5722"/>
  <c r="I5723"/>
  <c r="H5720"/>
  <c r="J5720" s="1"/>
  <c r="H5721"/>
  <c r="J5721" s="1"/>
  <c r="H5722"/>
  <c r="J5722" s="1"/>
  <c r="H5723"/>
  <c r="J5723" s="1"/>
  <c r="L5719"/>
  <c r="K5719"/>
  <c r="I5719"/>
  <c r="H5719"/>
  <c r="E5723"/>
  <c r="D5723"/>
  <c r="E5722"/>
  <c r="D5722"/>
  <c r="E5721"/>
  <c r="D5721"/>
  <c r="E5720"/>
  <c r="D5720"/>
  <c r="E5719"/>
  <c r="D5719"/>
  <c r="J5719" s="1"/>
  <c r="O1267" i="21"/>
  <c r="Q1267" s="1"/>
  <c r="N1267"/>
  <c r="P1267" s="1"/>
  <c r="O1266"/>
  <c r="Q1266" s="1"/>
  <c r="N1266"/>
  <c r="P1266" s="1"/>
  <c r="L1266"/>
  <c r="L1267"/>
  <c r="K1266"/>
  <c r="M1266" s="1"/>
  <c r="K1267"/>
  <c r="M1267" s="1"/>
  <c r="J1266"/>
  <c r="J1267"/>
  <c r="I1266"/>
  <c r="I1267"/>
  <c r="H722" i="13"/>
  <c r="D722"/>
  <c r="P2846" i="12"/>
  <c r="Q2846"/>
  <c r="Q2847"/>
  <c r="Q2848"/>
  <c r="Q2849"/>
  <c r="P2847"/>
  <c r="P2848"/>
  <c r="P2849"/>
  <c r="O2846"/>
  <c r="O2847"/>
  <c r="O2848"/>
  <c r="O2849"/>
  <c r="N2846"/>
  <c r="N2847"/>
  <c r="N2848"/>
  <c r="N2849"/>
  <c r="M2846"/>
  <c r="M2847"/>
  <c r="M2848"/>
  <c r="M2849"/>
  <c r="L2846"/>
  <c r="L2847"/>
  <c r="L2848"/>
  <c r="L2849"/>
  <c r="K2846"/>
  <c r="K2847"/>
  <c r="K2848"/>
  <c r="M2843" s="1"/>
  <c r="K2849"/>
  <c r="J2846"/>
  <c r="J2847"/>
  <c r="J2848"/>
  <c r="J2849"/>
  <c r="I2846"/>
  <c r="I2847"/>
  <c r="I2848"/>
  <c r="I2849"/>
  <c r="H2846"/>
  <c r="H2847"/>
  <c r="H2848"/>
  <c r="H2849"/>
  <c r="G2846"/>
  <c r="G2847"/>
  <c r="G2848"/>
  <c r="G2849"/>
  <c r="L5712" i="1"/>
  <c r="L5713"/>
  <c r="L5714"/>
  <c r="L5715"/>
  <c r="K5712"/>
  <c r="K5713"/>
  <c r="K5714"/>
  <c r="K5715"/>
  <c r="I5712"/>
  <c r="I5713"/>
  <c r="I5714"/>
  <c r="I5715"/>
  <c r="H5712"/>
  <c r="J5712" s="1"/>
  <c r="H5713"/>
  <c r="J5713" s="1"/>
  <c r="H5714"/>
  <c r="J5714" s="1"/>
  <c r="H5715"/>
  <c r="J5715" s="1"/>
  <c r="L5711"/>
  <c r="K5711"/>
  <c r="I5711"/>
  <c r="H5711"/>
  <c r="J5711" s="1"/>
  <c r="E5715"/>
  <c r="D5715"/>
  <c r="E5714"/>
  <c r="D5714"/>
  <c r="E5713"/>
  <c r="D5713"/>
  <c r="E5712"/>
  <c r="D5712"/>
  <c r="E5711"/>
  <c r="D5711"/>
  <c r="O1265" i="21"/>
  <c r="Q1265" s="1"/>
  <c r="N1265"/>
  <c r="P1265" s="1"/>
  <c r="O1264"/>
  <c r="Q1264" s="1"/>
  <c r="N1264"/>
  <c r="P1264" s="1"/>
  <c r="L1264"/>
  <c r="L1265"/>
  <c r="K1264"/>
  <c r="M1264" s="1"/>
  <c r="K1265"/>
  <c r="M1265" s="1"/>
  <c r="J1264"/>
  <c r="J1265"/>
  <c r="I1264"/>
  <c r="I1265"/>
  <c r="H721" i="13"/>
  <c r="D721"/>
  <c r="Q2842" i="12"/>
  <c r="Q2843"/>
  <c r="Q2844"/>
  <c r="Q2845"/>
  <c r="P2842"/>
  <c r="P2843"/>
  <c r="P2844"/>
  <c r="P2845"/>
  <c r="O2842"/>
  <c r="O2843"/>
  <c r="O2844"/>
  <c r="O2845"/>
  <c r="N2842"/>
  <c r="N2843"/>
  <c r="N2844"/>
  <c r="N2845"/>
  <c r="M2842"/>
  <c r="M2844"/>
  <c r="L2842"/>
  <c r="L2843"/>
  <c r="L2844"/>
  <c r="L2845"/>
  <c r="K2842"/>
  <c r="K2843"/>
  <c r="K2844"/>
  <c r="K2845"/>
  <c r="J2842"/>
  <c r="J2843"/>
  <c r="J2844"/>
  <c r="J2845"/>
  <c r="I2842"/>
  <c r="I2843"/>
  <c r="I2844"/>
  <c r="I2845"/>
  <c r="H2842"/>
  <c r="H2843"/>
  <c r="H2844"/>
  <c r="H2845"/>
  <c r="G2842"/>
  <c r="G2843"/>
  <c r="G2844"/>
  <c r="G2845"/>
  <c r="L5704" i="1"/>
  <c r="L5705"/>
  <c r="L5706"/>
  <c r="L5707"/>
  <c r="K5704"/>
  <c r="K5705"/>
  <c r="K5706"/>
  <c r="K5707"/>
  <c r="I5704"/>
  <c r="I5705"/>
  <c r="I5706"/>
  <c r="I5707"/>
  <c r="H5704"/>
  <c r="J5704" s="1"/>
  <c r="H5705"/>
  <c r="J5705" s="1"/>
  <c r="H5706"/>
  <c r="J5706" s="1"/>
  <c r="H5707"/>
  <c r="J5707" s="1"/>
  <c r="L5703"/>
  <c r="K5703"/>
  <c r="I5703"/>
  <c r="H5703"/>
  <c r="J5703" s="1"/>
  <c r="E5707"/>
  <c r="D5707"/>
  <c r="E5706"/>
  <c r="D5706"/>
  <c r="E5705"/>
  <c r="D5705"/>
  <c r="E5704"/>
  <c r="D5704"/>
  <c r="E5703"/>
  <c r="D5703"/>
  <c r="O1263" i="21"/>
  <c r="Q1263" s="1"/>
  <c r="N1263"/>
  <c r="P1263" s="1"/>
  <c r="O1262"/>
  <c r="Q1262" s="1"/>
  <c r="N1262"/>
  <c r="P1262" s="1"/>
  <c r="O1261"/>
  <c r="Q1261" s="1"/>
  <c r="N1261"/>
  <c r="P1261" s="1"/>
  <c r="O1260"/>
  <c r="Q1260" s="1"/>
  <c r="N1260"/>
  <c r="P1260" s="1"/>
  <c r="O1259"/>
  <c r="Q1259" s="1"/>
  <c r="N1259"/>
  <c r="P1259" s="1"/>
  <c r="O1257"/>
  <c r="Q1257" s="1"/>
  <c r="N1257"/>
  <c r="P1257" s="1"/>
  <c r="O1256"/>
  <c r="Q1256" s="1"/>
  <c r="N1256"/>
  <c r="P1256" s="1"/>
  <c r="L1256"/>
  <c r="L1257"/>
  <c r="L1258"/>
  <c r="L1259"/>
  <c r="L1260"/>
  <c r="L1261"/>
  <c r="L1262"/>
  <c r="L1263"/>
  <c r="K1256"/>
  <c r="M1256" s="1"/>
  <c r="K1257"/>
  <c r="M1257" s="1"/>
  <c r="K1258"/>
  <c r="M1258" s="1"/>
  <c r="K1259"/>
  <c r="M1259" s="1"/>
  <c r="K1260"/>
  <c r="M1260" s="1"/>
  <c r="K1261"/>
  <c r="M1261" s="1"/>
  <c r="K1262"/>
  <c r="M1262" s="1"/>
  <c r="K1263"/>
  <c r="M1263" s="1"/>
  <c r="J1256"/>
  <c r="J1257"/>
  <c r="J1258"/>
  <c r="J1259"/>
  <c r="J1260"/>
  <c r="J1261"/>
  <c r="J1262"/>
  <c r="J1263"/>
  <c r="I1256"/>
  <c r="I1257"/>
  <c r="I1258"/>
  <c r="I1259"/>
  <c r="I1260"/>
  <c r="I1261"/>
  <c r="I1262"/>
  <c r="I1263"/>
  <c r="H719" i="13"/>
  <c r="D719"/>
  <c r="R719"/>
  <c r="H720"/>
  <c r="D720"/>
  <c r="Q2838" i="12"/>
  <c r="Q2839"/>
  <c r="Q2840"/>
  <c r="Q2841"/>
  <c r="P2838"/>
  <c r="P2839"/>
  <c r="P2840"/>
  <c r="P2841"/>
  <c r="O2838"/>
  <c r="O2839"/>
  <c r="O2840"/>
  <c r="O2841"/>
  <c r="N2838"/>
  <c r="N2839"/>
  <c r="N2840"/>
  <c r="N2841"/>
  <c r="M2838"/>
  <c r="M2839"/>
  <c r="M2840"/>
  <c r="M2841"/>
  <c r="L2838"/>
  <c r="L2839"/>
  <c r="L2840"/>
  <c r="L2841"/>
  <c r="K2838"/>
  <c r="K2839"/>
  <c r="M2834" s="1"/>
  <c r="K2840"/>
  <c r="K2841"/>
  <c r="M2836" s="1"/>
  <c r="J2838"/>
  <c r="J2839"/>
  <c r="J2840"/>
  <c r="J2841"/>
  <c r="I2838"/>
  <c r="I2839"/>
  <c r="I2840"/>
  <c r="I2841"/>
  <c r="H2838"/>
  <c r="H2839"/>
  <c r="H2840"/>
  <c r="H2841"/>
  <c r="G2838"/>
  <c r="G2839"/>
  <c r="G2840"/>
  <c r="G2841"/>
  <c r="L5696" i="1"/>
  <c r="L5697"/>
  <c r="L5698"/>
  <c r="L5699"/>
  <c r="K5696"/>
  <c r="K5697"/>
  <c r="K5698"/>
  <c r="K5699"/>
  <c r="I5696"/>
  <c r="I5697"/>
  <c r="I5698"/>
  <c r="I5699"/>
  <c r="H5696"/>
  <c r="J5696" s="1"/>
  <c r="H5697"/>
  <c r="J5697" s="1"/>
  <c r="H5698"/>
  <c r="J5698" s="1"/>
  <c r="H5699"/>
  <c r="J5699" s="1"/>
  <c r="L5695"/>
  <c r="K5695"/>
  <c r="I5695"/>
  <c r="H5695"/>
  <c r="J5695" s="1"/>
  <c r="E5699"/>
  <c r="D5699"/>
  <c r="E5698"/>
  <c r="D5698"/>
  <c r="E5697"/>
  <c r="D5697"/>
  <c r="E5696"/>
  <c r="D5696"/>
  <c r="E5695"/>
  <c r="D5695"/>
  <c r="P2836" i="12"/>
  <c r="Q2834"/>
  <c r="Q2835"/>
  <c r="Q2836"/>
  <c r="Q2837"/>
  <c r="P2834"/>
  <c r="P2835"/>
  <c r="P2837"/>
  <c r="O2834"/>
  <c r="O2835"/>
  <c r="O2836"/>
  <c r="O2837"/>
  <c r="N2834"/>
  <c r="N2835"/>
  <c r="N2836"/>
  <c r="N2837"/>
  <c r="M2835"/>
  <c r="M2837"/>
  <c r="L2834"/>
  <c r="L2835"/>
  <c r="L2836"/>
  <c r="L2837"/>
  <c r="K2834"/>
  <c r="K2835"/>
  <c r="K2836"/>
  <c r="M2831" s="1"/>
  <c r="K2837"/>
  <c r="J2834"/>
  <c r="J2835"/>
  <c r="J2836"/>
  <c r="J2837"/>
  <c r="I2834"/>
  <c r="I2835"/>
  <c r="I2836"/>
  <c r="I2837"/>
  <c r="H2834"/>
  <c r="H2835"/>
  <c r="H2836"/>
  <c r="H2837"/>
  <c r="G2834"/>
  <c r="G2835"/>
  <c r="G2836"/>
  <c r="G2837"/>
  <c r="L5688" i="1"/>
  <c r="L5689"/>
  <c r="L5690"/>
  <c r="L5691"/>
  <c r="K5688"/>
  <c r="K5689"/>
  <c r="K5690"/>
  <c r="K5691"/>
  <c r="I5688"/>
  <c r="I5689"/>
  <c r="I5690"/>
  <c r="I5691"/>
  <c r="H5688"/>
  <c r="J5688" s="1"/>
  <c r="H5689"/>
  <c r="J5689" s="1"/>
  <c r="H5690"/>
  <c r="J5690" s="1"/>
  <c r="H5691"/>
  <c r="J5691" s="1"/>
  <c r="L5687"/>
  <c r="K5687"/>
  <c r="I5687"/>
  <c r="H5687"/>
  <c r="J5687" s="1"/>
  <c r="E5691"/>
  <c r="D5691"/>
  <c r="E5690"/>
  <c r="D5690"/>
  <c r="E5689"/>
  <c r="D5689"/>
  <c r="E5688"/>
  <c r="D5688"/>
  <c r="E5687"/>
  <c r="D5687"/>
  <c r="H717" i="13"/>
  <c r="H718"/>
  <c r="D717"/>
  <c r="D718"/>
  <c r="S718"/>
  <c r="T718"/>
  <c r="U718" s="1"/>
  <c r="R717"/>
  <c r="Q2830" i="12"/>
  <c r="Q2831"/>
  <c r="Q2832"/>
  <c r="Q2833"/>
  <c r="P2830"/>
  <c r="P2831"/>
  <c r="P2832"/>
  <c r="P2833"/>
  <c r="O2830"/>
  <c r="O2831"/>
  <c r="O2832"/>
  <c r="O2833"/>
  <c r="N2830"/>
  <c r="N2831"/>
  <c r="N2832"/>
  <c r="N2833"/>
  <c r="M2830"/>
  <c r="M2832"/>
  <c r="M2833"/>
  <c r="L2830"/>
  <c r="L2831"/>
  <c r="L2832"/>
  <c r="L2833"/>
  <c r="K2830"/>
  <c r="K2831"/>
  <c r="M2826" s="1"/>
  <c r="K2832"/>
  <c r="K2833"/>
  <c r="M2828" s="1"/>
  <c r="J2830"/>
  <c r="J2831"/>
  <c r="J2832"/>
  <c r="J2833"/>
  <c r="I2830"/>
  <c r="I2831"/>
  <c r="I2832"/>
  <c r="I2833"/>
  <c r="H2830"/>
  <c r="H2831"/>
  <c r="H2832"/>
  <c r="H2833"/>
  <c r="G2830"/>
  <c r="G2831"/>
  <c r="G2832"/>
  <c r="G2833"/>
  <c r="L5680" i="1"/>
  <c r="L5681"/>
  <c r="L5682"/>
  <c r="L5683"/>
  <c r="K5680"/>
  <c r="K5681"/>
  <c r="K5682"/>
  <c r="K5683"/>
  <c r="I5680"/>
  <c r="I5681"/>
  <c r="I5682"/>
  <c r="I5683"/>
  <c r="H5680"/>
  <c r="J5680" s="1"/>
  <c r="H5681"/>
  <c r="J5681" s="1"/>
  <c r="H5682"/>
  <c r="J5682" s="1"/>
  <c r="H5683"/>
  <c r="J5683" s="1"/>
  <c r="L5679"/>
  <c r="K5679"/>
  <c r="I5679"/>
  <c r="H5679"/>
  <c r="E5683"/>
  <c r="D5683"/>
  <c r="E5682"/>
  <c r="D5682"/>
  <c r="E5681"/>
  <c r="D5681"/>
  <c r="E5680"/>
  <c r="D5680"/>
  <c r="E5679"/>
  <c r="D5679"/>
  <c r="Q2826" i="12"/>
  <c r="Q2827"/>
  <c r="Q2828"/>
  <c r="Q2829"/>
  <c r="P2826"/>
  <c r="P2827"/>
  <c r="P2828"/>
  <c r="P2829"/>
  <c r="O2826"/>
  <c r="O2827"/>
  <c r="O2828"/>
  <c r="O2829"/>
  <c r="N2826"/>
  <c r="N2827"/>
  <c r="N2828"/>
  <c r="N2829"/>
  <c r="M2827"/>
  <c r="M2829"/>
  <c r="L2826"/>
  <c r="L2827"/>
  <c r="L2828"/>
  <c r="L2829"/>
  <c r="K2826"/>
  <c r="K2827"/>
  <c r="K2828"/>
  <c r="K2829"/>
  <c r="J2826"/>
  <c r="J2827"/>
  <c r="J2828"/>
  <c r="J2829"/>
  <c r="I2826"/>
  <c r="I2827"/>
  <c r="I2828"/>
  <c r="I2829"/>
  <c r="H2826"/>
  <c r="H2827"/>
  <c r="H2828"/>
  <c r="H2829"/>
  <c r="G2826"/>
  <c r="G2827"/>
  <c r="G2828"/>
  <c r="G2829"/>
  <c r="L5672" i="1"/>
  <c r="L5673"/>
  <c r="L5674"/>
  <c r="L5675"/>
  <c r="K5672"/>
  <c r="K5673"/>
  <c r="K5674"/>
  <c r="K5675"/>
  <c r="I5672"/>
  <c r="I5673"/>
  <c r="I5674"/>
  <c r="I5675"/>
  <c r="H5672"/>
  <c r="J5672" s="1"/>
  <c r="H5673"/>
  <c r="J5673" s="1"/>
  <c r="H5674"/>
  <c r="J5674" s="1"/>
  <c r="H5675"/>
  <c r="J5675" s="1"/>
  <c r="L5671"/>
  <c r="K5671"/>
  <c r="I5671"/>
  <c r="H5671"/>
  <c r="E5675"/>
  <c r="D5675"/>
  <c r="E5674"/>
  <c r="D5674"/>
  <c r="E5673"/>
  <c r="D5673"/>
  <c r="E5672"/>
  <c r="D5672"/>
  <c r="E5671"/>
  <c r="D5671"/>
  <c r="J5671" s="1"/>
  <c r="O1255" i="21"/>
  <c r="Q1255" s="1"/>
  <c r="N1255"/>
  <c r="P1255" s="1"/>
  <c r="O1254"/>
  <c r="Q1254" s="1"/>
  <c r="N1254"/>
  <c r="P1254" s="1"/>
  <c r="L1254"/>
  <c r="L1255"/>
  <c r="K1254"/>
  <c r="M1254" s="1"/>
  <c r="K1255"/>
  <c r="M1255" s="1"/>
  <c r="J1254"/>
  <c r="J1255"/>
  <c r="I1254"/>
  <c r="I1255"/>
  <c r="H716" i="13"/>
  <c r="D716"/>
  <c r="R716"/>
  <c r="Q2822" i="12"/>
  <c r="Q2823"/>
  <c r="Q2824"/>
  <c r="Q2825"/>
  <c r="P2822"/>
  <c r="P2823"/>
  <c r="P2824"/>
  <c r="P2825"/>
  <c r="O2822"/>
  <c r="O2823"/>
  <c r="O2824"/>
  <c r="O2825"/>
  <c r="N2822"/>
  <c r="N2823"/>
  <c r="N2824"/>
  <c r="N2825"/>
  <c r="M2822"/>
  <c r="M2823"/>
  <c r="M2824"/>
  <c r="M2825"/>
  <c r="L2822"/>
  <c r="L2823"/>
  <c r="L2824"/>
  <c r="L2825"/>
  <c r="K2822"/>
  <c r="K2823"/>
  <c r="K2824"/>
  <c r="K2825"/>
  <c r="J2822"/>
  <c r="J2823"/>
  <c r="J2824"/>
  <c r="J2825"/>
  <c r="I2822"/>
  <c r="I2823"/>
  <c r="I2824"/>
  <c r="I2825"/>
  <c r="H2822"/>
  <c r="H2823"/>
  <c r="H2824"/>
  <c r="H2825"/>
  <c r="G2822"/>
  <c r="G2823"/>
  <c r="G2824"/>
  <c r="G2825"/>
  <c r="L5664" i="1"/>
  <c r="L5665"/>
  <c r="L5666"/>
  <c r="L5667"/>
  <c r="K5664"/>
  <c r="K5665"/>
  <c r="K5666"/>
  <c r="K5667"/>
  <c r="I5664"/>
  <c r="I5665"/>
  <c r="I5666"/>
  <c r="I5667"/>
  <c r="H5664"/>
  <c r="J5664" s="1"/>
  <c r="H5665"/>
  <c r="J5665" s="1"/>
  <c r="H5666"/>
  <c r="J5666" s="1"/>
  <c r="H5667"/>
  <c r="J5667" s="1"/>
  <c r="L5663"/>
  <c r="K5663"/>
  <c r="I5663"/>
  <c r="H5663"/>
  <c r="J5663" s="1"/>
  <c r="E5667"/>
  <c r="D5667"/>
  <c r="E5666"/>
  <c r="D5666"/>
  <c r="E5665"/>
  <c r="D5665"/>
  <c r="E5664"/>
  <c r="D5664"/>
  <c r="E5663"/>
  <c r="D5663"/>
  <c r="L1252" i="21"/>
  <c r="L1253"/>
  <c r="K1252"/>
  <c r="M1252" s="1"/>
  <c r="K1253"/>
  <c r="M1253" s="1"/>
  <c r="J1252"/>
  <c r="J1253"/>
  <c r="I1252"/>
  <c r="I1253"/>
  <c r="H715" i="13"/>
  <c r="D715"/>
  <c r="S715"/>
  <c r="T715"/>
  <c r="U715" s="1"/>
  <c r="Q2818" i="12"/>
  <c r="Q2819"/>
  <c r="Q2820"/>
  <c r="Q2821"/>
  <c r="P2818"/>
  <c r="P2819"/>
  <c r="P2820"/>
  <c r="P2821"/>
  <c r="O2818"/>
  <c r="O2819"/>
  <c r="O2820"/>
  <c r="O2821"/>
  <c r="N2818"/>
  <c r="N2819"/>
  <c r="N2820"/>
  <c r="N2821"/>
  <c r="M2818"/>
  <c r="M2819"/>
  <c r="M2820"/>
  <c r="M2821"/>
  <c r="L2818"/>
  <c r="L2819"/>
  <c r="L2820"/>
  <c r="L2821"/>
  <c r="K2818"/>
  <c r="K2819"/>
  <c r="K2820"/>
  <c r="M2815" s="1"/>
  <c r="K2821"/>
  <c r="J2818"/>
  <c r="J2819"/>
  <c r="J2820"/>
  <c r="J2821"/>
  <c r="I2818"/>
  <c r="I2819"/>
  <c r="I2820"/>
  <c r="I2821"/>
  <c r="H2818"/>
  <c r="H2819"/>
  <c r="H2820"/>
  <c r="H2821"/>
  <c r="G2818"/>
  <c r="G2819"/>
  <c r="G2820"/>
  <c r="G2821"/>
  <c r="L5656" i="1"/>
  <c r="L5657"/>
  <c r="L5658"/>
  <c r="L5659"/>
  <c r="K5656"/>
  <c r="K5657"/>
  <c r="K5658"/>
  <c r="K5659"/>
  <c r="I5656"/>
  <c r="I5657"/>
  <c r="I5658"/>
  <c r="I5659"/>
  <c r="H5656"/>
  <c r="J5656" s="1"/>
  <c r="H5657"/>
  <c r="J5657" s="1"/>
  <c r="H5658"/>
  <c r="J5658" s="1"/>
  <c r="H5659"/>
  <c r="J5659" s="1"/>
  <c r="L5655"/>
  <c r="K5655"/>
  <c r="I5655"/>
  <c r="H5655"/>
  <c r="J5655" s="1"/>
  <c r="E5659"/>
  <c r="D5659"/>
  <c r="E5658"/>
  <c r="D5658"/>
  <c r="E5657"/>
  <c r="D5657"/>
  <c r="E5656"/>
  <c r="D5656"/>
  <c r="E5655"/>
  <c r="D5655"/>
  <c r="O1251" i="21"/>
  <c r="Q1251" s="1"/>
  <c r="N1251"/>
  <c r="P1251" s="1"/>
  <c r="O1250"/>
  <c r="Q1250" s="1"/>
  <c r="N1250"/>
  <c r="P1250" s="1"/>
  <c r="L1250"/>
  <c r="L1251"/>
  <c r="K1250"/>
  <c r="M1250" s="1"/>
  <c r="K1251"/>
  <c r="M1251" s="1"/>
  <c r="J1250"/>
  <c r="J1251"/>
  <c r="I1250"/>
  <c r="I1251"/>
  <c r="H714" i="13"/>
  <c r="D714"/>
  <c r="R714"/>
  <c r="Q2814" i="12"/>
  <c r="Q2815"/>
  <c r="Q2816"/>
  <c r="Q2817"/>
  <c r="P2814"/>
  <c r="P2815"/>
  <c r="P2816"/>
  <c r="P2817"/>
  <c r="O2814"/>
  <c r="O2815"/>
  <c r="O2816"/>
  <c r="O2817"/>
  <c r="N2814"/>
  <c r="N2815"/>
  <c r="N2816"/>
  <c r="N2817"/>
  <c r="M2814"/>
  <c r="M2816"/>
  <c r="M2817"/>
  <c r="L2814"/>
  <c r="L2815"/>
  <c r="L2816"/>
  <c r="L2817"/>
  <c r="K2814"/>
  <c r="M2809" s="1"/>
  <c r="K2815"/>
  <c r="K2816"/>
  <c r="K2817"/>
  <c r="J2814"/>
  <c r="J2815"/>
  <c r="J2816"/>
  <c r="J2817"/>
  <c r="I2814"/>
  <c r="I2815"/>
  <c r="I2816"/>
  <c r="I2817"/>
  <c r="H2814"/>
  <c r="H2815"/>
  <c r="H2816"/>
  <c r="H2817"/>
  <c r="G2814"/>
  <c r="G2815"/>
  <c r="G2816"/>
  <c r="G2817"/>
  <c r="L5648" i="1"/>
  <c r="L5649"/>
  <c r="L5650"/>
  <c r="L5651"/>
  <c r="K5648"/>
  <c r="K5649"/>
  <c r="K5650"/>
  <c r="K5651"/>
  <c r="I5648"/>
  <c r="I5649"/>
  <c r="I5650"/>
  <c r="I5651"/>
  <c r="H5648"/>
  <c r="J5648" s="1"/>
  <c r="H5649"/>
  <c r="J5649" s="1"/>
  <c r="H5650"/>
  <c r="J5650" s="1"/>
  <c r="H5651"/>
  <c r="J5651" s="1"/>
  <c r="L5647"/>
  <c r="K5647"/>
  <c r="I5647"/>
  <c r="H5647"/>
  <c r="E5651"/>
  <c r="D5651"/>
  <c r="E5650"/>
  <c r="D5650"/>
  <c r="E5649"/>
  <c r="D5649"/>
  <c r="E5648"/>
  <c r="D5648"/>
  <c r="E5647"/>
  <c r="D5647"/>
  <c r="J5647" s="1"/>
  <c r="O1249" i="21"/>
  <c r="Q1249" s="1"/>
  <c r="N1249"/>
  <c r="P1249" s="1"/>
  <c r="O1248"/>
  <c r="Q1248" s="1"/>
  <c r="N1248"/>
  <c r="P1248" s="1"/>
  <c r="L1248"/>
  <c r="L1249"/>
  <c r="K1248"/>
  <c r="M1248" s="1"/>
  <c r="K1249"/>
  <c r="M1249" s="1"/>
  <c r="J1248"/>
  <c r="J1249"/>
  <c r="I1248"/>
  <c r="I1249"/>
  <c r="H713" i="13"/>
  <c r="D713"/>
  <c r="R713"/>
  <c r="Q2810" i="12"/>
  <c r="Q2811"/>
  <c r="Q2812"/>
  <c r="Q2813"/>
  <c r="P2810"/>
  <c r="P2811"/>
  <c r="P2812"/>
  <c r="P2813"/>
  <c r="O2810"/>
  <c r="O2811"/>
  <c r="O2812"/>
  <c r="O2813"/>
  <c r="N2810"/>
  <c r="N2811"/>
  <c r="N2812"/>
  <c r="N2813"/>
  <c r="M2810"/>
  <c r="M2811"/>
  <c r="M2812"/>
  <c r="M2813"/>
  <c r="L2810"/>
  <c r="L2811"/>
  <c r="L2812"/>
  <c r="L2813"/>
  <c r="K2810"/>
  <c r="K2811"/>
  <c r="K2812"/>
  <c r="K2813"/>
  <c r="J2810"/>
  <c r="J2811"/>
  <c r="J2812"/>
  <c r="J2813"/>
  <c r="I2810"/>
  <c r="I2811"/>
  <c r="I2812"/>
  <c r="I2813"/>
  <c r="H2810"/>
  <c r="H2811"/>
  <c r="H2812"/>
  <c r="H2813"/>
  <c r="G2810"/>
  <c r="G2811"/>
  <c r="G2812"/>
  <c r="G2813"/>
  <c r="L5640" i="1"/>
  <c r="L5641"/>
  <c r="L5642"/>
  <c r="L5643"/>
  <c r="K5640"/>
  <c r="K5641"/>
  <c r="K5642"/>
  <c r="K5643"/>
  <c r="I5640"/>
  <c r="I5641"/>
  <c r="I5642"/>
  <c r="I5643"/>
  <c r="H5640"/>
  <c r="J5640" s="1"/>
  <c r="H5641"/>
  <c r="J5641" s="1"/>
  <c r="H5642"/>
  <c r="J5642" s="1"/>
  <c r="H5643"/>
  <c r="J5643" s="1"/>
  <c r="L5639"/>
  <c r="K5639"/>
  <c r="I5639"/>
  <c r="H5639"/>
  <c r="E5643"/>
  <c r="D5643"/>
  <c r="E5642"/>
  <c r="D5642"/>
  <c r="E5641"/>
  <c r="D5641"/>
  <c r="E5640"/>
  <c r="D5640"/>
  <c r="E5639"/>
  <c r="D5639"/>
  <c r="O1247" i="21"/>
  <c r="Q1247" s="1"/>
  <c r="N1247"/>
  <c r="P1247" s="1"/>
  <c r="O1246"/>
  <c r="Q1246" s="1"/>
  <c r="N1246"/>
  <c r="P1246" s="1"/>
  <c r="L1246"/>
  <c r="L1247"/>
  <c r="K1246"/>
  <c r="M1246" s="1"/>
  <c r="K1247"/>
  <c r="M1247" s="1"/>
  <c r="J1246"/>
  <c r="J1247"/>
  <c r="I1246"/>
  <c r="I1247"/>
  <c r="H712" i="13"/>
  <c r="D712"/>
  <c r="D711"/>
  <c r="R712"/>
  <c r="K5631" i="1"/>
  <c r="Q2806" i="12"/>
  <c r="Q2807"/>
  <c r="Q2808"/>
  <c r="Q2809"/>
  <c r="P2806"/>
  <c r="P2807"/>
  <c r="P2808"/>
  <c r="P2809"/>
  <c r="O2806"/>
  <c r="O2807"/>
  <c r="O2808"/>
  <c r="O2809"/>
  <c r="N2806"/>
  <c r="N2807"/>
  <c r="N2808"/>
  <c r="N2809"/>
  <c r="M2806"/>
  <c r="M2807"/>
  <c r="M2808"/>
  <c r="L2806"/>
  <c r="L2807"/>
  <c r="L2808"/>
  <c r="L2809"/>
  <c r="K2806"/>
  <c r="K2807"/>
  <c r="K2808"/>
  <c r="M2803" s="1"/>
  <c r="K2809"/>
  <c r="M2804" s="1"/>
  <c r="J2806"/>
  <c r="J2807"/>
  <c r="J2808"/>
  <c r="J2809"/>
  <c r="I2806"/>
  <c r="I2807"/>
  <c r="I2808"/>
  <c r="I2809"/>
  <c r="H2806"/>
  <c r="H2807"/>
  <c r="H2808"/>
  <c r="H2809"/>
  <c r="G2806"/>
  <c r="G2807"/>
  <c r="G2808"/>
  <c r="G2809"/>
  <c r="L5632" i="1"/>
  <c r="L5633"/>
  <c r="L5634"/>
  <c r="L5635"/>
  <c r="K5632"/>
  <c r="K5633"/>
  <c r="K5634"/>
  <c r="K5635"/>
  <c r="I5632"/>
  <c r="I5633"/>
  <c r="I5634"/>
  <c r="I5635"/>
  <c r="H5632"/>
  <c r="J5632" s="1"/>
  <c r="H5633"/>
  <c r="J5633" s="1"/>
  <c r="H5634"/>
  <c r="J5634" s="1"/>
  <c r="H5635"/>
  <c r="J5635" s="1"/>
  <c r="L5631"/>
  <c r="I5631"/>
  <c r="H5631"/>
  <c r="J5631" s="1"/>
  <c r="E5635"/>
  <c r="D5635"/>
  <c r="E5634"/>
  <c r="D5634"/>
  <c r="E5633"/>
  <c r="D5633"/>
  <c r="E5632"/>
  <c r="D5632"/>
  <c r="E5631"/>
  <c r="D5631"/>
  <c r="O1245" i="21"/>
  <c r="Q1245" s="1"/>
  <c r="N1245"/>
  <c r="P1245" s="1"/>
  <c r="L1244"/>
  <c r="L1245"/>
  <c r="K1244"/>
  <c r="M1244" s="1"/>
  <c r="K1245"/>
  <c r="M1245" s="1"/>
  <c r="J1244"/>
  <c r="J1245"/>
  <c r="I1244"/>
  <c r="I1245"/>
  <c r="H711" i="13"/>
  <c r="S711"/>
  <c r="U711" s="1"/>
  <c r="T711"/>
  <c r="Q2802" i="12"/>
  <c r="Q2803"/>
  <c r="Q2804"/>
  <c r="Q2805"/>
  <c r="P2802"/>
  <c r="P2803"/>
  <c r="P2804"/>
  <c r="P2805"/>
  <c r="O2802"/>
  <c r="O2803"/>
  <c r="O2804"/>
  <c r="O2805"/>
  <c r="N2802"/>
  <c r="N2803"/>
  <c r="N2804"/>
  <c r="N2805"/>
  <c r="M2802"/>
  <c r="M2805"/>
  <c r="L2802"/>
  <c r="L2803"/>
  <c r="L2804"/>
  <c r="L2805"/>
  <c r="K2802"/>
  <c r="K2803"/>
  <c r="K2804"/>
  <c r="K2805"/>
  <c r="J2802"/>
  <c r="J2803"/>
  <c r="J2804"/>
  <c r="J2805"/>
  <c r="I2802"/>
  <c r="I2803"/>
  <c r="I2804"/>
  <c r="I2805"/>
  <c r="H2802"/>
  <c r="H2803"/>
  <c r="H2804"/>
  <c r="H2805"/>
  <c r="G2802"/>
  <c r="G2803"/>
  <c r="G2804"/>
  <c r="G2805"/>
  <c r="L5624" i="1"/>
  <c r="L5625"/>
  <c r="L5626"/>
  <c r="L5627"/>
  <c r="K5624"/>
  <c r="K5625"/>
  <c r="K5626"/>
  <c r="K5627"/>
  <c r="I5624"/>
  <c r="I5625"/>
  <c r="I5626"/>
  <c r="I5627"/>
  <c r="H5624"/>
  <c r="J5624" s="1"/>
  <c r="H5625"/>
  <c r="J5625" s="1"/>
  <c r="H5626"/>
  <c r="J5626" s="1"/>
  <c r="H5627"/>
  <c r="J5627" s="1"/>
  <c r="L5623"/>
  <c r="K5623"/>
  <c r="I5623"/>
  <c r="H5623"/>
  <c r="E5627"/>
  <c r="D5627"/>
  <c r="E5626"/>
  <c r="D5626"/>
  <c r="E5625"/>
  <c r="D5625"/>
  <c r="E5624"/>
  <c r="D5624"/>
  <c r="E5623"/>
  <c r="D5623"/>
  <c r="O1243" i="21"/>
  <c r="Q1243" s="1"/>
  <c r="N1243"/>
  <c r="P1243" s="1"/>
  <c r="O1242"/>
  <c r="Q1242" s="1"/>
  <c r="N1242"/>
  <c r="P1242" s="1"/>
  <c r="L1242"/>
  <c r="L1243"/>
  <c r="K1242"/>
  <c r="M1242" s="1"/>
  <c r="K1243"/>
  <c r="M1243" s="1"/>
  <c r="J1242"/>
  <c r="J1243"/>
  <c r="I1242"/>
  <c r="I1243"/>
  <c r="H710" i="13"/>
  <c r="D710"/>
  <c r="R710"/>
  <c r="Q2798" i="12"/>
  <c r="Q2799"/>
  <c r="Q2800"/>
  <c r="Q2801"/>
  <c r="P2798"/>
  <c r="P2799"/>
  <c r="P2800"/>
  <c r="P2801"/>
  <c r="O2798"/>
  <c r="O2799"/>
  <c r="O2800"/>
  <c r="O2801"/>
  <c r="N2798"/>
  <c r="N2799"/>
  <c r="N2800"/>
  <c r="N2801"/>
  <c r="M2798"/>
  <c r="M2799"/>
  <c r="M2800"/>
  <c r="M2801"/>
  <c r="L2798"/>
  <c r="L2799"/>
  <c r="L2800"/>
  <c r="L2801"/>
  <c r="K2798"/>
  <c r="K2799"/>
  <c r="K2800"/>
  <c r="M2795" s="1"/>
  <c r="K2801"/>
  <c r="J2798"/>
  <c r="J2799"/>
  <c r="J2800"/>
  <c r="J2801"/>
  <c r="I2798"/>
  <c r="I2799"/>
  <c r="I2800"/>
  <c r="I2801"/>
  <c r="H2798"/>
  <c r="H2799"/>
  <c r="H2800"/>
  <c r="H2801"/>
  <c r="G2798"/>
  <c r="G2799"/>
  <c r="G2800"/>
  <c r="G2801"/>
  <c r="L5616" i="1"/>
  <c r="L5617"/>
  <c r="L5618"/>
  <c r="L5619"/>
  <c r="K5616"/>
  <c r="K5617"/>
  <c r="K5618"/>
  <c r="K5619"/>
  <c r="I5616"/>
  <c r="I5617"/>
  <c r="I5618"/>
  <c r="I5619"/>
  <c r="H5616"/>
  <c r="J5616" s="1"/>
  <c r="H5617"/>
  <c r="J5617" s="1"/>
  <c r="H5618"/>
  <c r="J5618" s="1"/>
  <c r="H5619"/>
  <c r="J5619" s="1"/>
  <c r="L5615"/>
  <c r="K5615"/>
  <c r="I5615"/>
  <c r="H5615"/>
  <c r="E5619"/>
  <c r="D5619"/>
  <c r="E5618"/>
  <c r="D5618"/>
  <c r="E5617"/>
  <c r="D5617"/>
  <c r="E5616"/>
  <c r="D5616"/>
  <c r="E5615"/>
  <c r="D5615"/>
  <c r="J5615" s="1"/>
  <c r="O1241" i="21"/>
  <c r="Q1241" s="1"/>
  <c r="N1241"/>
  <c r="P1241" s="1"/>
  <c r="O1240"/>
  <c r="Q1240" s="1"/>
  <c r="N1240"/>
  <c r="P1240" s="1"/>
  <c r="L1240"/>
  <c r="L1241"/>
  <c r="K1240"/>
  <c r="M1240" s="1"/>
  <c r="K1241"/>
  <c r="M1241" s="1"/>
  <c r="J1240"/>
  <c r="J1241"/>
  <c r="I1240"/>
  <c r="I1241"/>
  <c r="H709" i="13"/>
  <c r="D709"/>
  <c r="R709"/>
  <c r="Q2794" i="12"/>
  <c r="Q2795"/>
  <c r="Q2796"/>
  <c r="Q2797"/>
  <c r="P2794"/>
  <c r="P2795"/>
  <c r="P2796"/>
  <c r="P2797"/>
  <c r="O2794"/>
  <c r="O2795"/>
  <c r="O2796"/>
  <c r="O2797"/>
  <c r="N2794"/>
  <c r="N2795"/>
  <c r="N2796"/>
  <c r="N2797"/>
  <c r="M2794"/>
  <c r="M2796"/>
  <c r="M2797"/>
  <c r="L2794"/>
  <c r="L2795"/>
  <c r="L2796"/>
  <c r="L2797"/>
  <c r="K2794"/>
  <c r="K2795"/>
  <c r="K2796"/>
  <c r="K2797"/>
  <c r="J2794"/>
  <c r="J2795"/>
  <c r="J2796"/>
  <c r="J2797"/>
  <c r="I2794"/>
  <c r="I2795"/>
  <c r="I2796"/>
  <c r="I2797"/>
  <c r="H2794"/>
  <c r="H2795"/>
  <c r="H2796"/>
  <c r="H2797"/>
  <c r="G2794"/>
  <c r="G2795"/>
  <c r="G2796"/>
  <c r="G2797"/>
  <c r="L5608" i="1"/>
  <c r="L5609"/>
  <c r="L5610"/>
  <c r="L5611"/>
  <c r="K5608"/>
  <c r="K5609"/>
  <c r="K5610"/>
  <c r="K5611"/>
  <c r="I5608"/>
  <c r="I5609"/>
  <c r="I5610"/>
  <c r="I5611"/>
  <c r="H5608"/>
  <c r="J5608" s="1"/>
  <c r="H5609"/>
  <c r="J5609" s="1"/>
  <c r="H5610"/>
  <c r="J5610" s="1"/>
  <c r="H5611"/>
  <c r="J5611" s="1"/>
  <c r="L5607"/>
  <c r="K5607"/>
  <c r="I5607"/>
  <c r="H5607"/>
  <c r="E5611"/>
  <c r="D5611"/>
  <c r="E5610"/>
  <c r="D5610"/>
  <c r="E5609"/>
  <c r="D5609"/>
  <c r="E5608"/>
  <c r="D5608"/>
  <c r="E5607"/>
  <c r="D5607"/>
  <c r="O1239" i="21"/>
  <c r="Q1239" s="1"/>
  <c r="N1239"/>
  <c r="P1239" s="1"/>
  <c r="O1238"/>
  <c r="Q1238" s="1"/>
  <c r="N1238"/>
  <c r="P1238" s="1"/>
  <c r="L1238"/>
  <c r="L1239"/>
  <c r="K1238"/>
  <c r="M1238" s="1"/>
  <c r="K1239"/>
  <c r="M1239" s="1"/>
  <c r="J1238"/>
  <c r="J1239"/>
  <c r="I1238"/>
  <c r="I1239"/>
  <c r="H708" i="13"/>
  <c r="D708"/>
  <c r="R708"/>
  <c r="Q2790" i="12"/>
  <c r="Q2791"/>
  <c r="Q2792"/>
  <c r="Q2793"/>
  <c r="P2790"/>
  <c r="P2791"/>
  <c r="P2792"/>
  <c r="P2793"/>
  <c r="O2790"/>
  <c r="O2791"/>
  <c r="O2792"/>
  <c r="O2793"/>
  <c r="N2790"/>
  <c r="N2791"/>
  <c r="N2792"/>
  <c r="N2793"/>
  <c r="M2790"/>
  <c r="M2791"/>
  <c r="M2792"/>
  <c r="M2793"/>
  <c r="L2790"/>
  <c r="L2791"/>
  <c r="L2792"/>
  <c r="L2793"/>
  <c r="K2790"/>
  <c r="K2791"/>
  <c r="K2792"/>
  <c r="M2787" s="1"/>
  <c r="K2793"/>
  <c r="J2790"/>
  <c r="J2791"/>
  <c r="J2792"/>
  <c r="J2793"/>
  <c r="I2790"/>
  <c r="I2791"/>
  <c r="I2792"/>
  <c r="I2793"/>
  <c r="H2790"/>
  <c r="H2791"/>
  <c r="H2792"/>
  <c r="H2793"/>
  <c r="G2790"/>
  <c r="G2791"/>
  <c r="G2792"/>
  <c r="G2793"/>
  <c r="L5600" i="1"/>
  <c r="L5601"/>
  <c r="L5602"/>
  <c r="L5603"/>
  <c r="K5600"/>
  <c r="K5601"/>
  <c r="K5602"/>
  <c r="K5603"/>
  <c r="I5600"/>
  <c r="I5601"/>
  <c r="I5602"/>
  <c r="I5603"/>
  <c r="H5600"/>
  <c r="J5600" s="1"/>
  <c r="H5601"/>
  <c r="J5601" s="1"/>
  <c r="H5602"/>
  <c r="J5602" s="1"/>
  <c r="H5603"/>
  <c r="J5603" s="1"/>
  <c r="L5599"/>
  <c r="K5599"/>
  <c r="I5599"/>
  <c r="H5599"/>
  <c r="J5599" s="1"/>
  <c r="E5603"/>
  <c r="D5603"/>
  <c r="E5602"/>
  <c r="D5602"/>
  <c r="E5601"/>
  <c r="D5601"/>
  <c r="E5600"/>
  <c r="D5600"/>
  <c r="E5599"/>
  <c r="D5599"/>
  <c r="O1237" i="21"/>
  <c r="Q1237" s="1"/>
  <c r="N1237"/>
  <c r="P1237" s="1"/>
  <c r="L1236"/>
  <c r="L1237"/>
  <c r="K1236"/>
  <c r="M1236" s="1"/>
  <c r="K1237"/>
  <c r="M1237" s="1"/>
  <c r="J1236"/>
  <c r="J1237"/>
  <c r="I1236"/>
  <c r="I1237"/>
  <c r="H707" i="13"/>
  <c r="D707"/>
  <c r="S707"/>
  <c r="T707"/>
  <c r="Q2786" i="12"/>
  <c r="Q2787"/>
  <c r="Q2788"/>
  <c r="Q2789"/>
  <c r="P2786"/>
  <c r="P2787"/>
  <c r="P2788"/>
  <c r="P2789"/>
  <c r="O2786"/>
  <c r="O2787"/>
  <c r="O2788"/>
  <c r="O2789"/>
  <c r="N2786"/>
  <c r="N2787"/>
  <c r="N2788"/>
  <c r="N2789"/>
  <c r="M2786"/>
  <c r="M2788"/>
  <c r="M2789"/>
  <c r="L2786"/>
  <c r="L2787"/>
  <c r="L2788"/>
  <c r="L2789"/>
  <c r="K2786"/>
  <c r="K2787"/>
  <c r="K2788"/>
  <c r="M2783" s="1"/>
  <c r="K2789"/>
  <c r="M2784" s="1"/>
  <c r="J2786"/>
  <c r="J2787"/>
  <c r="J2788"/>
  <c r="J2789"/>
  <c r="I2786"/>
  <c r="I2787"/>
  <c r="I2788"/>
  <c r="I2789"/>
  <c r="H2786"/>
  <c r="H2787"/>
  <c r="H2788"/>
  <c r="H2789"/>
  <c r="G2786"/>
  <c r="G2787"/>
  <c r="G2788"/>
  <c r="G2789"/>
  <c r="L5592" i="1"/>
  <c r="L5593"/>
  <c r="L5594"/>
  <c r="L5595"/>
  <c r="K5592"/>
  <c r="K5593"/>
  <c r="K5594"/>
  <c r="K5595"/>
  <c r="I5592"/>
  <c r="I5593"/>
  <c r="I5594"/>
  <c r="I5595"/>
  <c r="H5592"/>
  <c r="J5592" s="1"/>
  <c r="H5593"/>
  <c r="J5593" s="1"/>
  <c r="H5594"/>
  <c r="J5594" s="1"/>
  <c r="H5595"/>
  <c r="J5595" s="1"/>
  <c r="L5591"/>
  <c r="K5591"/>
  <c r="I5591"/>
  <c r="H5591"/>
  <c r="J5591" s="1"/>
  <c r="E5595"/>
  <c r="D5595"/>
  <c r="E5594"/>
  <c r="D5594"/>
  <c r="E5593"/>
  <c r="D5593"/>
  <c r="E5592"/>
  <c r="D5592"/>
  <c r="E5591"/>
  <c r="D5591"/>
  <c r="O1235" i="21"/>
  <c r="Q1235" s="1"/>
  <c r="N1235"/>
  <c r="P1235" s="1"/>
  <c r="O1234"/>
  <c r="Q1234" s="1"/>
  <c r="N1234"/>
  <c r="P1234" s="1"/>
  <c r="L1234"/>
  <c r="L1235"/>
  <c r="K1234"/>
  <c r="M1234" s="1"/>
  <c r="K1235"/>
  <c r="M1235" s="1"/>
  <c r="J1234"/>
  <c r="J1235"/>
  <c r="I1234"/>
  <c r="I1235"/>
  <c r="H706" i="13"/>
  <c r="D706"/>
  <c r="R706"/>
  <c r="Q2782" i="12"/>
  <c r="Q2783"/>
  <c r="Q2784"/>
  <c r="Q2785"/>
  <c r="P2782"/>
  <c r="P2783"/>
  <c r="P2784"/>
  <c r="P2785"/>
  <c r="O2782"/>
  <c r="O2783"/>
  <c r="O2784"/>
  <c r="O2785"/>
  <c r="N2782"/>
  <c r="N2783"/>
  <c r="N2784"/>
  <c r="N2785"/>
  <c r="M2782"/>
  <c r="M2785"/>
  <c r="L2782"/>
  <c r="L2783"/>
  <c r="L2784"/>
  <c r="L2785"/>
  <c r="K2782"/>
  <c r="K2783"/>
  <c r="K2784"/>
  <c r="K2785"/>
  <c r="M2780" s="1"/>
  <c r="J2782"/>
  <c r="J2783"/>
  <c r="J2784"/>
  <c r="J2785"/>
  <c r="I2782"/>
  <c r="I2783"/>
  <c r="I2784"/>
  <c r="I2785"/>
  <c r="H2782"/>
  <c r="H2783"/>
  <c r="H2784"/>
  <c r="H2785"/>
  <c r="G2782"/>
  <c r="G2783"/>
  <c r="G2784"/>
  <c r="G2785"/>
  <c r="L5584" i="1"/>
  <c r="L5585"/>
  <c r="L5586"/>
  <c r="L5587"/>
  <c r="K5584"/>
  <c r="K5585"/>
  <c r="K5586"/>
  <c r="K5587"/>
  <c r="I5584"/>
  <c r="I5585"/>
  <c r="I5586"/>
  <c r="I5587"/>
  <c r="H5584"/>
  <c r="J5584" s="1"/>
  <c r="H5585"/>
  <c r="J5585" s="1"/>
  <c r="H5586"/>
  <c r="J5586" s="1"/>
  <c r="H5587"/>
  <c r="J5587" s="1"/>
  <c r="L5583"/>
  <c r="K5583"/>
  <c r="I5583"/>
  <c r="H5583"/>
  <c r="J5583" s="1"/>
  <c r="E5587"/>
  <c r="D5587"/>
  <c r="E5586"/>
  <c r="D5586"/>
  <c r="E5585"/>
  <c r="D5585"/>
  <c r="E5584"/>
  <c r="D5584"/>
  <c r="E5583"/>
  <c r="D5583"/>
  <c r="R705" i="13"/>
  <c r="H705"/>
  <c r="D705"/>
  <c r="O1233" i="21"/>
  <c r="Q1233" s="1"/>
  <c r="N1233"/>
  <c r="P1233" s="1"/>
  <c r="O1232"/>
  <c r="Q1232" s="1"/>
  <c r="N1232"/>
  <c r="P1232" s="1"/>
  <c r="L1232"/>
  <c r="L1233"/>
  <c r="K1232"/>
  <c r="M1232" s="1"/>
  <c r="K1233"/>
  <c r="M1233" s="1"/>
  <c r="J1232"/>
  <c r="J1233"/>
  <c r="I1232"/>
  <c r="I1233"/>
  <c r="Q2778" i="12"/>
  <c r="Q2779"/>
  <c r="Q2780"/>
  <c r="Q2781"/>
  <c r="P2778"/>
  <c r="P2779"/>
  <c r="P2780"/>
  <c r="P2781"/>
  <c r="O2778"/>
  <c r="O2779"/>
  <c r="O2780"/>
  <c r="O2781"/>
  <c r="N2778"/>
  <c r="N2779"/>
  <c r="N2780"/>
  <c r="N2781"/>
  <c r="M2778"/>
  <c r="M2779"/>
  <c r="M2781"/>
  <c r="L2778"/>
  <c r="L2779"/>
  <c r="L2780"/>
  <c r="L2781"/>
  <c r="K2778"/>
  <c r="K2779"/>
  <c r="M2774" s="1"/>
  <c r="K2780"/>
  <c r="K2781"/>
  <c r="J2778"/>
  <c r="J2779"/>
  <c r="J2780"/>
  <c r="J2781"/>
  <c r="I2778"/>
  <c r="I2779"/>
  <c r="I2780"/>
  <c r="I2781"/>
  <c r="H2778"/>
  <c r="H2779"/>
  <c r="H2780"/>
  <c r="H2781"/>
  <c r="G2778"/>
  <c r="G2779"/>
  <c r="G2780"/>
  <c r="G2781"/>
  <c r="L5576" i="1"/>
  <c r="L5577"/>
  <c r="L5578"/>
  <c r="L5579"/>
  <c r="K5576"/>
  <c r="K5577"/>
  <c r="K5578"/>
  <c r="K5579"/>
  <c r="I5576"/>
  <c r="I5577"/>
  <c r="I5578"/>
  <c r="I5579"/>
  <c r="H5576"/>
  <c r="J5576" s="1"/>
  <c r="H5577"/>
  <c r="J5577" s="1"/>
  <c r="H5578"/>
  <c r="J5578" s="1"/>
  <c r="H5579"/>
  <c r="J5579" s="1"/>
  <c r="L5575"/>
  <c r="K5575"/>
  <c r="I5575"/>
  <c r="H5575"/>
  <c r="E5579"/>
  <c r="D5579"/>
  <c r="E5578"/>
  <c r="D5578"/>
  <c r="E5577"/>
  <c r="D5577"/>
  <c r="E5576"/>
  <c r="D5576"/>
  <c r="E5575"/>
  <c r="D5575"/>
  <c r="O1231" i="21"/>
  <c r="Q1231" s="1"/>
  <c r="N1231"/>
  <c r="P1231" s="1"/>
  <c r="O1230"/>
  <c r="Q1230" s="1"/>
  <c r="N1230"/>
  <c r="P1230" s="1"/>
  <c r="L1230"/>
  <c r="L1231"/>
  <c r="K1230"/>
  <c r="M1230" s="1"/>
  <c r="K1231"/>
  <c r="M1231" s="1"/>
  <c r="J1230"/>
  <c r="J1231"/>
  <c r="I1230"/>
  <c r="I1231"/>
  <c r="H704" i="13"/>
  <c r="D704"/>
  <c r="R704"/>
  <c r="Q2774" i="12"/>
  <c r="Q2775"/>
  <c r="Q2776"/>
  <c r="Q2777"/>
  <c r="P2774"/>
  <c r="P2775"/>
  <c r="P2776"/>
  <c r="P2777"/>
  <c r="O2774"/>
  <c r="O2775"/>
  <c r="O2776"/>
  <c r="O2777"/>
  <c r="N2774"/>
  <c r="N2775"/>
  <c r="N2776"/>
  <c r="N2777"/>
  <c r="M2775"/>
  <c r="M2776"/>
  <c r="M2777"/>
  <c r="L2774"/>
  <c r="L2775"/>
  <c r="L2776"/>
  <c r="L2777"/>
  <c r="K2774"/>
  <c r="M2769" s="1"/>
  <c r="K2775"/>
  <c r="K2776"/>
  <c r="K2777"/>
  <c r="J2774"/>
  <c r="J2775"/>
  <c r="J2776"/>
  <c r="J2777"/>
  <c r="I2774"/>
  <c r="I2775"/>
  <c r="I2776"/>
  <c r="I2777"/>
  <c r="H2774"/>
  <c r="H2775"/>
  <c r="H2776"/>
  <c r="H2777"/>
  <c r="G2774"/>
  <c r="G2775"/>
  <c r="G2776"/>
  <c r="G2777"/>
  <c r="L5568" i="1"/>
  <c r="L5569"/>
  <c r="L5570"/>
  <c r="L5571"/>
  <c r="K5568"/>
  <c r="K5569"/>
  <c r="K5570"/>
  <c r="K5571"/>
  <c r="I5568"/>
  <c r="I5569"/>
  <c r="I5570"/>
  <c r="I5571"/>
  <c r="H5568"/>
  <c r="J5568" s="1"/>
  <c r="H5569"/>
  <c r="J5569" s="1"/>
  <c r="H5570"/>
  <c r="J5570" s="1"/>
  <c r="H5571"/>
  <c r="J5571" s="1"/>
  <c r="L5567"/>
  <c r="K5567"/>
  <c r="I5567"/>
  <c r="H5567"/>
  <c r="J5567" s="1"/>
  <c r="E5571"/>
  <c r="D5571"/>
  <c r="E5570"/>
  <c r="D5570"/>
  <c r="E5569"/>
  <c r="D5569"/>
  <c r="E5568"/>
  <c r="D5568"/>
  <c r="E5567"/>
  <c r="D5567"/>
  <c r="O1228" i="21"/>
  <c r="Q1228" s="1"/>
  <c r="N1228"/>
  <c r="P1228" s="1"/>
  <c r="O1229"/>
  <c r="Q1229" s="1"/>
  <c r="N1229"/>
  <c r="P1229" s="1"/>
  <c r="L1228"/>
  <c r="L1229"/>
  <c r="K1228"/>
  <c r="M1228" s="1"/>
  <c r="K1229"/>
  <c r="M1229" s="1"/>
  <c r="J1228"/>
  <c r="J1229"/>
  <c r="I1228"/>
  <c r="I1229"/>
  <c r="H703" i="13"/>
  <c r="D703"/>
  <c r="R703"/>
  <c r="Q2770" i="12"/>
  <c r="Q2771"/>
  <c r="Q2772"/>
  <c r="Q2773"/>
  <c r="P2770"/>
  <c r="P2771"/>
  <c r="P2772"/>
  <c r="P2773"/>
  <c r="O2770"/>
  <c r="O2771"/>
  <c r="O2772"/>
  <c r="O2773"/>
  <c r="N2770"/>
  <c r="N2771"/>
  <c r="N2772"/>
  <c r="N2773"/>
  <c r="M2770"/>
  <c r="M2771"/>
  <c r="M2772"/>
  <c r="M2773"/>
  <c r="L2770"/>
  <c r="L2771"/>
  <c r="L2772"/>
  <c r="L2773"/>
  <c r="K2770"/>
  <c r="K2771"/>
  <c r="K2772"/>
  <c r="K2773"/>
  <c r="J2770"/>
  <c r="J2771"/>
  <c r="J2772"/>
  <c r="J2773"/>
  <c r="I2770"/>
  <c r="I2771"/>
  <c r="I2772"/>
  <c r="I2773"/>
  <c r="H2770"/>
  <c r="H2771"/>
  <c r="H2772"/>
  <c r="H2773"/>
  <c r="G2770"/>
  <c r="G2771"/>
  <c r="G2772"/>
  <c r="G2773"/>
  <c r="L5560" i="1"/>
  <c r="L5561"/>
  <c r="L5562"/>
  <c r="L5563"/>
  <c r="K5560"/>
  <c r="K5561"/>
  <c r="K5562"/>
  <c r="K5563"/>
  <c r="I5560"/>
  <c r="I5561"/>
  <c r="I5562"/>
  <c r="I5563"/>
  <c r="H5560"/>
  <c r="J5560" s="1"/>
  <c r="H5561"/>
  <c r="J5561" s="1"/>
  <c r="H5562"/>
  <c r="J5562" s="1"/>
  <c r="H5563"/>
  <c r="J5563" s="1"/>
  <c r="L5559"/>
  <c r="K5559"/>
  <c r="I5559"/>
  <c r="H5559"/>
  <c r="E5563"/>
  <c r="D5563"/>
  <c r="E5562"/>
  <c r="D5562"/>
  <c r="E5561"/>
  <c r="D5561"/>
  <c r="E5560"/>
  <c r="D5560"/>
  <c r="E5559"/>
  <c r="D5559"/>
  <c r="J5559" s="1"/>
  <c r="O1227" i="21"/>
  <c r="Q1227" s="1"/>
  <c r="N1227"/>
  <c r="P1227" s="1"/>
  <c r="L1226"/>
  <c r="L1227"/>
  <c r="K1226"/>
  <c r="M1226" s="1"/>
  <c r="K1227"/>
  <c r="M1227" s="1"/>
  <c r="J1226"/>
  <c r="J1227"/>
  <c r="I1226"/>
  <c r="I1227"/>
  <c r="H702" i="13"/>
  <c r="D702"/>
  <c r="S702"/>
  <c r="T702"/>
  <c r="Q2766" i="12"/>
  <c r="Q2767"/>
  <c r="Q2768"/>
  <c r="Q2769"/>
  <c r="P2766"/>
  <c r="P2767"/>
  <c r="P2768"/>
  <c r="P2769"/>
  <c r="O2766"/>
  <c r="O2767"/>
  <c r="O2768"/>
  <c r="O2769"/>
  <c r="N2766"/>
  <c r="N2767"/>
  <c r="N2768"/>
  <c r="N2769"/>
  <c r="M2766"/>
  <c r="M2767"/>
  <c r="M2768"/>
  <c r="L2766"/>
  <c r="L2767"/>
  <c r="L2768"/>
  <c r="L2769"/>
  <c r="K2766"/>
  <c r="K2767"/>
  <c r="M2762" s="1"/>
  <c r="K2768"/>
  <c r="K2769"/>
  <c r="M2764" s="1"/>
  <c r="J2766"/>
  <c r="J2767"/>
  <c r="J2768"/>
  <c r="J2769"/>
  <c r="I2766"/>
  <c r="I2767"/>
  <c r="I2768"/>
  <c r="I2769"/>
  <c r="H2766"/>
  <c r="H2767"/>
  <c r="H2768"/>
  <c r="H2769"/>
  <c r="G2766"/>
  <c r="G2767"/>
  <c r="G2768"/>
  <c r="G2769"/>
  <c r="L5552" i="1"/>
  <c r="L5553"/>
  <c r="L5554"/>
  <c r="L5555"/>
  <c r="K5552"/>
  <c r="K5553"/>
  <c r="K5554"/>
  <c r="K5555"/>
  <c r="I5552"/>
  <c r="I5553"/>
  <c r="I5554"/>
  <c r="I5555"/>
  <c r="H5552"/>
  <c r="J5552" s="1"/>
  <c r="H5553"/>
  <c r="J5553" s="1"/>
  <c r="H5554"/>
  <c r="J5554" s="1"/>
  <c r="H5555"/>
  <c r="J5555" s="1"/>
  <c r="L5551"/>
  <c r="K5551"/>
  <c r="I5551"/>
  <c r="H5551"/>
  <c r="E5555"/>
  <c r="D5555"/>
  <c r="E5554"/>
  <c r="D5554"/>
  <c r="E5553"/>
  <c r="D5553"/>
  <c r="E5552"/>
  <c r="D5552"/>
  <c r="E5551"/>
  <c r="D5551"/>
  <c r="O1225" i="21"/>
  <c r="Q1225" s="1"/>
  <c r="N1225"/>
  <c r="P1225" s="1"/>
  <c r="O1224"/>
  <c r="Q1224" s="1"/>
  <c r="N1224"/>
  <c r="P1224" s="1"/>
  <c r="L1224"/>
  <c r="L1225"/>
  <c r="K1224"/>
  <c r="M1224" s="1"/>
  <c r="K1225"/>
  <c r="M1225" s="1"/>
  <c r="J1224"/>
  <c r="J1225"/>
  <c r="I1225"/>
  <c r="I1224"/>
  <c r="H701" i="13"/>
  <c r="D701"/>
  <c r="R701"/>
  <c r="Q2762" i="12"/>
  <c r="Q2763"/>
  <c r="Q2764"/>
  <c r="Q2765"/>
  <c r="P2762"/>
  <c r="P2763"/>
  <c r="P2764"/>
  <c r="P2765"/>
  <c r="O2762"/>
  <c r="O2763"/>
  <c r="O2764"/>
  <c r="O2765"/>
  <c r="N2762"/>
  <c r="N2763"/>
  <c r="N2764"/>
  <c r="N2765"/>
  <c r="M2763"/>
  <c r="M2765"/>
  <c r="L2762"/>
  <c r="L2763"/>
  <c r="L2764"/>
  <c r="L2765"/>
  <c r="K2762"/>
  <c r="K2763"/>
  <c r="K2764"/>
  <c r="K2765"/>
  <c r="J2762"/>
  <c r="J2763"/>
  <c r="J2764"/>
  <c r="J2765"/>
  <c r="I2762"/>
  <c r="I2763"/>
  <c r="I2764"/>
  <c r="I2765"/>
  <c r="H2762"/>
  <c r="H2763"/>
  <c r="H2764"/>
  <c r="H2765"/>
  <c r="G2762"/>
  <c r="G2763"/>
  <c r="G2764"/>
  <c r="G2765"/>
  <c r="L5544" i="1"/>
  <c r="L5545"/>
  <c r="L5546"/>
  <c r="L5547"/>
  <c r="K5544"/>
  <c r="K5545"/>
  <c r="K5546"/>
  <c r="K5547"/>
  <c r="I5544"/>
  <c r="I5545"/>
  <c r="I5546"/>
  <c r="I5547"/>
  <c r="H5544"/>
  <c r="J5544" s="1"/>
  <c r="H5545"/>
  <c r="J5545" s="1"/>
  <c r="H5546"/>
  <c r="J5546" s="1"/>
  <c r="H5547"/>
  <c r="J5547" s="1"/>
  <c r="L5543"/>
  <c r="K5543"/>
  <c r="I5543"/>
  <c r="H5543"/>
  <c r="J5543" s="1"/>
  <c r="E5547"/>
  <c r="D5547"/>
  <c r="E5546"/>
  <c r="D5546"/>
  <c r="E5545"/>
  <c r="D5545"/>
  <c r="E5544"/>
  <c r="D5544"/>
  <c r="E5543"/>
  <c r="D5543"/>
  <c r="U702" i="13" l="1"/>
  <c r="U707"/>
  <c r="M3026" i="12"/>
  <c r="N3033"/>
  <c r="Q3032"/>
  <c r="M3024"/>
  <c r="Q3028"/>
  <c r="M3020"/>
  <c r="Q3024"/>
  <c r="P3023"/>
  <c r="N3024"/>
  <c r="N3019"/>
  <c r="Q3021"/>
  <c r="Q3016"/>
  <c r="N3011"/>
  <c r="Q3013"/>
  <c r="Q3007"/>
  <c r="K3006"/>
  <c r="Q3006"/>
  <c r="M2998"/>
  <c r="Q3004"/>
  <c r="L3000"/>
  <c r="K2999"/>
  <c r="O2999"/>
  <c r="Q2996"/>
  <c r="P2995"/>
  <c r="M2986"/>
  <c r="N2993"/>
  <c r="Q2992"/>
  <c r="Q2991"/>
  <c r="Q2988"/>
  <c r="Q2986"/>
  <c r="M2984"/>
  <c r="M2980"/>
  <c r="Q2984"/>
  <c r="N2981"/>
  <c r="Q2980"/>
  <c r="N2975"/>
  <c r="Q2974"/>
  <c r="Q2977"/>
  <c r="M2966"/>
  <c r="Q2972"/>
  <c r="O2970"/>
  <c r="Q2970"/>
  <c r="Q2968"/>
  <c r="P2967"/>
  <c r="N2965"/>
  <c r="Q2964"/>
  <c r="P2963"/>
  <c r="Q2963"/>
  <c r="N2961"/>
  <c r="Q2960"/>
  <c r="M2952"/>
  <c r="Q2956"/>
  <c r="P2955"/>
  <c r="N2956"/>
  <c r="Q2954"/>
  <c r="N2953"/>
  <c r="Q2952"/>
  <c r="Q2939"/>
  <c r="Q2935"/>
  <c r="Q2936"/>
  <c r="N2929"/>
  <c r="M2923"/>
  <c r="Q2927"/>
  <c r="N2927"/>
  <c r="Q2929"/>
  <c r="J5727" i="1"/>
  <c r="J5551"/>
  <c r="J5575"/>
  <c r="J5607"/>
  <c r="J5623"/>
  <c r="J5679"/>
  <c r="J5639"/>
  <c r="O1223" i="21"/>
  <c r="Q1223" s="1"/>
  <c r="N1223"/>
  <c r="P1223" s="1"/>
  <c r="O1222"/>
  <c r="Q1222" s="1"/>
  <c r="N1222"/>
  <c r="P1222" s="1"/>
  <c r="L1222"/>
  <c r="L1223"/>
  <c r="K1222"/>
  <c r="K1223"/>
  <c r="M1223" s="1"/>
  <c r="J1222"/>
  <c r="J1223"/>
  <c r="I1222"/>
  <c r="I1223"/>
  <c r="M1222" l="1"/>
  <c r="M3001" i="12"/>
  <c r="P3006"/>
  <c r="M3000"/>
  <c r="Q3000"/>
  <c r="M2994"/>
  <c r="P2999"/>
  <c r="H700" i="13"/>
  <c r="D700"/>
  <c r="R700"/>
  <c r="Q2758" i="12"/>
  <c r="Q2759"/>
  <c r="Q2760"/>
  <c r="Q2761"/>
  <c r="P2758"/>
  <c r="P2759"/>
  <c r="P2760"/>
  <c r="P2761"/>
  <c r="O2758"/>
  <c r="O2759"/>
  <c r="O2760"/>
  <c r="O2761"/>
  <c r="N2758"/>
  <c r="N2759"/>
  <c r="N2760"/>
  <c r="N2761"/>
  <c r="M2758"/>
  <c r="M2759"/>
  <c r="M2760"/>
  <c r="M2761"/>
  <c r="L2758"/>
  <c r="L2759"/>
  <c r="L2760"/>
  <c r="L2761"/>
  <c r="K2758"/>
  <c r="K2759"/>
  <c r="K2760"/>
  <c r="K2761"/>
  <c r="J2758"/>
  <c r="J2759"/>
  <c r="J2760"/>
  <c r="J2761"/>
  <c r="I2758"/>
  <c r="I2759"/>
  <c r="I2760"/>
  <c r="I2761"/>
  <c r="H2758"/>
  <c r="H2759"/>
  <c r="H2760"/>
  <c r="H2761"/>
  <c r="G2758"/>
  <c r="G2759"/>
  <c r="G2760"/>
  <c r="G2761"/>
  <c r="L5536" i="1" l="1"/>
  <c r="L5537"/>
  <c r="L5538"/>
  <c r="L5539"/>
  <c r="K5536"/>
  <c r="K5537"/>
  <c r="K5538"/>
  <c r="K5539"/>
  <c r="I5536"/>
  <c r="I5537"/>
  <c r="I5538"/>
  <c r="I5539"/>
  <c r="H5536"/>
  <c r="J5536" s="1"/>
  <c r="H5537"/>
  <c r="J5537" s="1"/>
  <c r="H5538"/>
  <c r="J5538" s="1"/>
  <c r="H5539"/>
  <c r="J5539" s="1"/>
  <c r="L5535"/>
  <c r="K5535"/>
  <c r="I5535"/>
  <c r="H5535"/>
  <c r="J5535" s="1"/>
  <c r="E5539"/>
  <c r="D5539"/>
  <c r="E5538"/>
  <c r="D5538"/>
  <c r="E5537"/>
  <c r="D5537"/>
  <c r="E5536"/>
  <c r="D5536"/>
  <c r="E5535"/>
  <c r="D5535"/>
  <c r="O1221" i="21" l="1"/>
  <c r="Q1221" s="1"/>
  <c r="N1221"/>
  <c r="P1221" s="1"/>
  <c r="O1220"/>
  <c r="Q1220" s="1"/>
  <c r="N1220"/>
  <c r="P1220" s="1"/>
  <c r="L1220"/>
  <c r="L1221"/>
  <c r="K1220"/>
  <c r="M1220" s="1"/>
  <c r="K1221"/>
  <c r="J1220"/>
  <c r="J1221"/>
  <c r="I1220"/>
  <c r="I1221"/>
  <c r="H699" i="13"/>
  <c r="D699"/>
  <c r="R699"/>
  <c r="Q2754" i="12"/>
  <c r="Q2755"/>
  <c r="Q2756"/>
  <c r="Q2757"/>
  <c r="P2754"/>
  <c r="P2755"/>
  <c r="P2756"/>
  <c r="P2757"/>
  <c r="O2754"/>
  <c r="O2755"/>
  <c r="O2756"/>
  <c r="O2757"/>
  <c r="N2754"/>
  <c r="N2755"/>
  <c r="N2756"/>
  <c r="N2757"/>
  <c r="M2754"/>
  <c r="M2755"/>
  <c r="M2756"/>
  <c r="M2757"/>
  <c r="L2754"/>
  <c r="L2755"/>
  <c r="L2756"/>
  <c r="L2757"/>
  <c r="K2754"/>
  <c r="K2755"/>
  <c r="K2756"/>
  <c r="K2757"/>
  <c r="J2754"/>
  <c r="J2755"/>
  <c r="J2756"/>
  <c r="J2757"/>
  <c r="I2754"/>
  <c r="I2755"/>
  <c r="I2756"/>
  <c r="I2757"/>
  <c r="H2754"/>
  <c r="H2755"/>
  <c r="H2756"/>
  <c r="H2757"/>
  <c r="G2754"/>
  <c r="G2755"/>
  <c r="G2756"/>
  <c r="G2757"/>
  <c r="L5528" i="1"/>
  <c r="L5529"/>
  <c r="L5530"/>
  <c r="L5531"/>
  <c r="K5528"/>
  <c r="K5529"/>
  <c r="K5530"/>
  <c r="K5531"/>
  <c r="I5528"/>
  <c r="I5529"/>
  <c r="I5530"/>
  <c r="I5531"/>
  <c r="H5528"/>
  <c r="J5528" s="1"/>
  <c r="H5529"/>
  <c r="J5529" s="1"/>
  <c r="H5530"/>
  <c r="J5530" s="1"/>
  <c r="H5531"/>
  <c r="J5531" s="1"/>
  <c r="L5527"/>
  <c r="K5527"/>
  <c r="I5527"/>
  <c r="H5527"/>
  <c r="E5531"/>
  <c r="D5531"/>
  <c r="E5530"/>
  <c r="D5530"/>
  <c r="E5529"/>
  <c r="D5529"/>
  <c r="E5528"/>
  <c r="D5528"/>
  <c r="E5527"/>
  <c r="D5527"/>
  <c r="M1221" i="21" l="1"/>
  <c r="J5527" i="1"/>
  <c r="O1219" i="21"/>
  <c r="Q1219" s="1"/>
  <c r="N1219"/>
  <c r="P1219" s="1"/>
  <c r="O1218"/>
  <c r="Q1218" s="1"/>
  <c r="N1218"/>
  <c r="P1218" s="1"/>
  <c r="L1218"/>
  <c r="L1219"/>
  <c r="K1218"/>
  <c r="K1219"/>
  <c r="J1218"/>
  <c r="J1219"/>
  <c r="I1218"/>
  <c r="I1219"/>
  <c r="H698" i="13"/>
  <c r="D698"/>
  <c r="R698"/>
  <c r="Q2750" i="12"/>
  <c r="Q2751"/>
  <c r="Q2752"/>
  <c r="Q2753"/>
  <c r="P2750"/>
  <c r="P2751"/>
  <c r="P2752"/>
  <c r="P2753"/>
  <c r="O2750"/>
  <c r="O2751"/>
  <c r="O2752"/>
  <c r="O2753"/>
  <c r="N2750"/>
  <c r="N2751"/>
  <c r="N2752"/>
  <c r="N2753"/>
  <c r="M2750"/>
  <c r="M2751"/>
  <c r="M2752"/>
  <c r="M2753"/>
  <c r="L2750"/>
  <c r="L2751"/>
  <c r="L2752"/>
  <c r="L2753"/>
  <c r="K2750"/>
  <c r="K2751"/>
  <c r="K2752"/>
  <c r="K2753"/>
  <c r="J2750"/>
  <c r="J2751"/>
  <c r="J2752"/>
  <c r="J2753"/>
  <c r="I2750"/>
  <c r="I2751"/>
  <c r="I2752"/>
  <c r="I2753"/>
  <c r="H2750"/>
  <c r="H2751"/>
  <c r="H2752"/>
  <c r="H2753"/>
  <c r="G2750"/>
  <c r="G2751"/>
  <c r="G2752"/>
  <c r="G2753"/>
  <c r="L5520" i="1"/>
  <c r="L5521"/>
  <c r="L5522"/>
  <c r="L5523"/>
  <c r="K5520"/>
  <c r="K5521"/>
  <c r="K5522"/>
  <c r="K5523"/>
  <c r="I5520"/>
  <c r="I5521"/>
  <c r="I5522"/>
  <c r="I5523"/>
  <c r="H5520"/>
  <c r="J5520" s="1"/>
  <c r="H5521"/>
  <c r="J5521" s="1"/>
  <c r="H5522"/>
  <c r="J5522" s="1"/>
  <c r="H5523"/>
  <c r="J5523" s="1"/>
  <c r="L5519"/>
  <c r="K5519"/>
  <c r="I5519"/>
  <c r="H5519"/>
  <c r="E5523"/>
  <c r="D5523"/>
  <c r="E5522"/>
  <c r="D5522"/>
  <c r="E5521"/>
  <c r="D5521"/>
  <c r="E5520"/>
  <c r="D5520"/>
  <c r="E5519"/>
  <c r="D5519"/>
  <c r="J5519" l="1"/>
  <c r="L1216" i="21"/>
  <c r="L1217"/>
  <c r="K1216"/>
  <c r="K1217"/>
  <c r="J1216"/>
  <c r="J1217"/>
  <c r="I1216"/>
  <c r="I1217"/>
  <c r="H697" i="13"/>
  <c r="D697"/>
  <c r="S697"/>
  <c r="T697"/>
  <c r="Q2746" i="12"/>
  <c r="Q2747"/>
  <c r="Q2748"/>
  <c r="Q2749"/>
  <c r="P2746"/>
  <c r="P2747"/>
  <c r="P2748"/>
  <c r="P2749"/>
  <c r="O2746"/>
  <c r="O2747"/>
  <c r="O2748"/>
  <c r="O2749"/>
  <c r="N2746"/>
  <c r="N2747"/>
  <c r="N2748"/>
  <c r="N2749"/>
  <c r="M2746"/>
  <c r="M2747"/>
  <c r="M2748"/>
  <c r="M2749"/>
  <c r="L2746"/>
  <c r="L2747"/>
  <c r="L2748"/>
  <c r="L2749"/>
  <c r="K2746"/>
  <c r="K2747"/>
  <c r="K2748"/>
  <c r="K2749"/>
  <c r="J2746"/>
  <c r="J2747"/>
  <c r="J2748"/>
  <c r="J2749"/>
  <c r="I2746"/>
  <c r="I2747"/>
  <c r="I2748"/>
  <c r="I2749"/>
  <c r="H2746"/>
  <c r="H2747"/>
  <c r="H2748"/>
  <c r="H2749"/>
  <c r="G2746"/>
  <c r="G2747"/>
  <c r="G2748"/>
  <c r="G2749"/>
  <c r="L5512" i="1"/>
  <c r="L5513"/>
  <c r="L5514"/>
  <c r="L5515"/>
  <c r="K5512"/>
  <c r="K5513"/>
  <c r="K5514"/>
  <c r="K5515"/>
  <c r="I5512"/>
  <c r="I5513"/>
  <c r="I5514"/>
  <c r="I5515"/>
  <c r="H5512"/>
  <c r="J5512" s="1"/>
  <c r="H5513"/>
  <c r="J5513" s="1"/>
  <c r="H5514"/>
  <c r="J5514" s="1"/>
  <c r="H5515"/>
  <c r="J5515" s="1"/>
  <c r="L5511"/>
  <c r="K5511"/>
  <c r="I5511"/>
  <c r="H5511"/>
  <c r="J5511" s="1"/>
  <c r="E5515"/>
  <c r="D5515"/>
  <c r="E5514"/>
  <c r="D5514"/>
  <c r="E5513"/>
  <c r="D5513"/>
  <c r="E5512"/>
  <c r="D5512"/>
  <c r="E5511"/>
  <c r="D5511"/>
  <c r="O1215" i="21" l="1"/>
  <c r="Q1215" s="1"/>
  <c r="N1215"/>
  <c r="P1215" s="1"/>
  <c r="O1214"/>
  <c r="Q1214" s="1"/>
  <c r="N1214"/>
  <c r="P1214" s="1"/>
  <c r="L1214"/>
  <c r="L1215"/>
  <c r="K1214"/>
  <c r="K1215"/>
  <c r="J1214"/>
  <c r="J1215"/>
  <c r="I1214"/>
  <c r="I1215"/>
  <c r="H696" i="13"/>
  <c r="D696"/>
  <c r="R696"/>
  <c r="Q2742" i="12"/>
  <c r="Q2743"/>
  <c r="Q2744"/>
  <c r="Q2745"/>
  <c r="P2742"/>
  <c r="P2743"/>
  <c r="P2744"/>
  <c r="P2745"/>
  <c r="O2742"/>
  <c r="O2743"/>
  <c r="O2744"/>
  <c r="O2745"/>
  <c r="N2742"/>
  <c r="N2743"/>
  <c r="N2744"/>
  <c r="N2745"/>
  <c r="M2742"/>
  <c r="M2743"/>
  <c r="M2744"/>
  <c r="M2745"/>
  <c r="L2742"/>
  <c r="L2743"/>
  <c r="L2744"/>
  <c r="L2745"/>
  <c r="K2742"/>
  <c r="K2743"/>
  <c r="K2744"/>
  <c r="K2745"/>
  <c r="J2742"/>
  <c r="J2743"/>
  <c r="J2744"/>
  <c r="J2745"/>
  <c r="I2742"/>
  <c r="I2743"/>
  <c r="I2744"/>
  <c r="I2745"/>
  <c r="H2742"/>
  <c r="H2743"/>
  <c r="H2744"/>
  <c r="H2745"/>
  <c r="G2742"/>
  <c r="G2743"/>
  <c r="G2744"/>
  <c r="G2745"/>
  <c r="L5504" i="1"/>
  <c r="L5505"/>
  <c r="L5506"/>
  <c r="L5507"/>
  <c r="K5504"/>
  <c r="K5505"/>
  <c r="K5506"/>
  <c r="K5507"/>
  <c r="I5504"/>
  <c r="I5505"/>
  <c r="I5506"/>
  <c r="I5507"/>
  <c r="H5504"/>
  <c r="J5504" s="1"/>
  <c r="H5505"/>
  <c r="J5505" s="1"/>
  <c r="H5506"/>
  <c r="J5506" s="1"/>
  <c r="H5507"/>
  <c r="J5507" s="1"/>
  <c r="L5503"/>
  <c r="K5503"/>
  <c r="I5503"/>
  <c r="H5503"/>
  <c r="E5507"/>
  <c r="D5507"/>
  <c r="E5506"/>
  <c r="D5506"/>
  <c r="E5505"/>
  <c r="D5505"/>
  <c r="E5504"/>
  <c r="D5504"/>
  <c r="E5503"/>
  <c r="D5503"/>
  <c r="J5503" l="1"/>
  <c r="O1213" i="21"/>
  <c r="Q1213" s="1"/>
  <c r="N1213"/>
  <c r="P1213" s="1"/>
  <c r="O1212"/>
  <c r="Q1212" s="1"/>
  <c r="N1212"/>
  <c r="P1212" s="1"/>
  <c r="L1212"/>
  <c r="L1213"/>
  <c r="K1212"/>
  <c r="K1213"/>
  <c r="J1212"/>
  <c r="J1213"/>
  <c r="I1212"/>
  <c r="I1213"/>
  <c r="H695" i="13"/>
  <c r="D695"/>
  <c r="R695"/>
  <c r="Q2738" i="12"/>
  <c r="Q2739"/>
  <c r="Q2740"/>
  <c r="Q2741"/>
  <c r="P2738"/>
  <c r="P2739"/>
  <c r="P2740"/>
  <c r="P2741"/>
  <c r="O2738"/>
  <c r="O2739"/>
  <c r="O2740"/>
  <c r="O2741"/>
  <c r="N2738"/>
  <c r="N2739"/>
  <c r="N2740"/>
  <c r="N2741"/>
  <c r="M2738"/>
  <c r="M2739"/>
  <c r="M2740"/>
  <c r="M2741"/>
  <c r="L2738"/>
  <c r="L2739"/>
  <c r="L2740"/>
  <c r="L2741"/>
  <c r="K2738"/>
  <c r="K2739"/>
  <c r="K2740"/>
  <c r="K2741"/>
  <c r="J2738"/>
  <c r="J2739"/>
  <c r="J2740"/>
  <c r="J2741"/>
  <c r="I2738"/>
  <c r="I2739"/>
  <c r="I2740"/>
  <c r="I2741"/>
  <c r="H2738"/>
  <c r="H2739"/>
  <c r="H2740"/>
  <c r="H2741"/>
  <c r="G2738"/>
  <c r="G2739"/>
  <c r="G2740"/>
  <c r="G2741"/>
  <c r="L5496" i="1"/>
  <c r="L5497"/>
  <c r="L5498"/>
  <c r="L5499"/>
  <c r="K5496"/>
  <c r="K5497"/>
  <c r="K5498"/>
  <c r="K5499"/>
  <c r="I5496"/>
  <c r="I5497"/>
  <c r="I5498"/>
  <c r="I5499"/>
  <c r="H5496"/>
  <c r="J5496" s="1"/>
  <c r="H5497"/>
  <c r="J5497" s="1"/>
  <c r="H5498"/>
  <c r="J5498" s="1"/>
  <c r="H5499"/>
  <c r="J5499" s="1"/>
  <c r="L5495"/>
  <c r="K5495"/>
  <c r="I5495"/>
  <c r="H5495"/>
  <c r="E5499"/>
  <c r="D5499"/>
  <c r="E5498"/>
  <c r="D5498"/>
  <c r="E5497"/>
  <c r="D5497"/>
  <c r="E5496"/>
  <c r="D5496"/>
  <c r="E5495"/>
  <c r="D5495"/>
  <c r="J5495" l="1"/>
  <c r="O1211" i="21"/>
  <c r="Q1211" s="1"/>
  <c r="N1211"/>
  <c r="P1211" s="1"/>
  <c r="O1210"/>
  <c r="Q1210" s="1"/>
  <c r="N1210"/>
  <c r="P1210" s="1"/>
  <c r="L1210"/>
  <c r="L1211"/>
  <c r="K1210"/>
  <c r="K1211"/>
  <c r="J1210"/>
  <c r="J1211"/>
  <c r="I1210"/>
  <c r="I1211"/>
  <c r="H694" i="13"/>
  <c r="D694"/>
  <c r="R694"/>
  <c r="Q2734" i="12"/>
  <c r="Q2735"/>
  <c r="Q2736"/>
  <c r="Q2737"/>
  <c r="P2734"/>
  <c r="P2735"/>
  <c r="P2736"/>
  <c r="P2737"/>
  <c r="O2734"/>
  <c r="O2735"/>
  <c r="O2736"/>
  <c r="O2737"/>
  <c r="N2734"/>
  <c r="N2735"/>
  <c r="N2736"/>
  <c r="N2737"/>
  <c r="M2734"/>
  <c r="M2735"/>
  <c r="M2736"/>
  <c r="M2737"/>
  <c r="L2734"/>
  <c r="L2735"/>
  <c r="L2736"/>
  <c r="L2737"/>
  <c r="K2734"/>
  <c r="K2735"/>
  <c r="K2736"/>
  <c r="K2737"/>
  <c r="J2734"/>
  <c r="J2735"/>
  <c r="J2736"/>
  <c r="J2737"/>
  <c r="I2734"/>
  <c r="I2735"/>
  <c r="I2736"/>
  <c r="I2737"/>
  <c r="H2734"/>
  <c r="H2735"/>
  <c r="H2736"/>
  <c r="H2737"/>
  <c r="G2734"/>
  <c r="G2735"/>
  <c r="G2736"/>
  <c r="G2737"/>
  <c r="L5488" i="1"/>
  <c r="L5489"/>
  <c r="L5490"/>
  <c r="L5491"/>
  <c r="K5488"/>
  <c r="K5489"/>
  <c r="K5490"/>
  <c r="K5491"/>
  <c r="I5488"/>
  <c r="I5489"/>
  <c r="I5490"/>
  <c r="I5491"/>
  <c r="H5488"/>
  <c r="J5488" s="1"/>
  <c r="H5489"/>
  <c r="J5489" s="1"/>
  <c r="H5490"/>
  <c r="J5490" s="1"/>
  <c r="H5491"/>
  <c r="J5491" s="1"/>
  <c r="L5487"/>
  <c r="K5487"/>
  <c r="I5487"/>
  <c r="H5487"/>
  <c r="E5491"/>
  <c r="D5491"/>
  <c r="E5490"/>
  <c r="D5490"/>
  <c r="E5489"/>
  <c r="D5489"/>
  <c r="E5488"/>
  <c r="D5488"/>
  <c r="E5487"/>
  <c r="D5487"/>
  <c r="J5487" l="1"/>
  <c r="O1209" i="21"/>
  <c r="Q1209" s="1"/>
  <c r="N1209"/>
  <c r="P1209" s="1"/>
  <c r="O1208"/>
  <c r="Q1208" s="1"/>
  <c r="N1208"/>
  <c r="P1208" s="1"/>
  <c r="L1208"/>
  <c r="L1209"/>
  <c r="K1208"/>
  <c r="K1209"/>
  <c r="J1208"/>
  <c r="J1209"/>
  <c r="I1208"/>
  <c r="I1209"/>
  <c r="H693" i="13"/>
  <c r="D693"/>
  <c r="R693"/>
  <c r="Q2730" i="12"/>
  <c r="Q2731"/>
  <c r="Q2732"/>
  <c r="Q2733"/>
  <c r="P2730"/>
  <c r="P2731"/>
  <c r="P2732"/>
  <c r="P2733"/>
  <c r="O2730"/>
  <c r="O2731"/>
  <c r="O2732"/>
  <c r="O2733"/>
  <c r="N2730"/>
  <c r="N2731"/>
  <c r="N2732"/>
  <c r="N2733"/>
  <c r="M2730"/>
  <c r="M2731"/>
  <c r="M2732"/>
  <c r="M2733"/>
  <c r="L2730"/>
  <c r="L2731"/>
  <c r="L2732"/>
  <c r="L2733"/>
  <c r="K2730"/>
  <c r="K2731"/>
  <c r="K2732"/>
  <c r="K2733"/>
  <c r="J2730"/>
  <c r="J2731"/>
  <c r="J2732"/>
  <c r="J2733"/>
  <c r="I2730"/>
  <c r="I2731"/>
  <c r="I2732"/>
  <c r="I2733"/>
  <c r="H2730"/>
  <c r="H2731"/>
  <c r="H2732"/>
  <c r="H2733"/>
  <c r="G2730"/>
  <c r="G2731"/>
  <c r="G2732"/>
  <c r="G2733"/>
  <c r="L5480" i="1"/>
  <c r="L5481"/>
  <c r="L5482"/>
  <c r="L5483"/>
  <c r="K5480"/>
  <c r="K5481"/>
  <c r="K5482"/>
  <c r="K5483"/>
  <c r="I5480"/>
  <c r="I5481"/>
  <c r="I5482"/>
  <c r="I5483"/>
  <c r="H5480"/>
  <c r="J5480" s="1"/>
  <c r="H5481"/>
  <c r="J5481" s="1"/>
  <c r="H5482"/>
  <c r="J5482" s="1"/>
  <c r="H5483"/>
  <c r="J5483" s="1"/>
  <c r="L5479"/>
  <c r="K5479"/>
  <c r="I5479"/>
  <c r="H5479"/>
  <c r="E5483"/>
  <c r="D5483"/>
  <c r="E5482"/>
  <c r="D5482"/>
  <c r="E5481"/>
  <c r="D5481"/>
  <c r="E5480"/>
  <c r="D5480"/>
  <c r="E5479"/>
  <c r="D5479"/>
  <c r="J5479" s="1"/>
  <c r="O1207" i="21" l="1"/>
  <c r="Q1207" s="1"/>
  <c r="N1207"/>
  <c r="P1207" s="1"/>
  <c r="L1206"/>
  <c r="L1207"/>
  <c r="K1206"/>
  <c r="K1207"/>
  <c r="J1206"/>
  <c r="J1207"/>
  <c r="I1206"/>
  <c r="I1207"/>
  <c r="H692" i="13"/>
  <c r="D692"/>
  <c r="S692"/>
  <c r="T692"/>
  <c r="U692" s="1"/>
  <c r="Q2726" i="12"/>
  <c r="Q2727"/>
  <c r="Q2728"/>
  <c r="Q2729"/>
  <c r="P2726"/>
  <c r="P2727"/>
  <c r="P2728"/>
  <c r="P2729"/>
  <c r="O2726"/>
  <c r="O2727"/>
  <c r="O2728"/>
  <c r="O2729"/>
  <c r="N2726"/>
  <c r="N2727"/>
  <c r="N2728"/>
  <c r="N2729"/>
  <c r="M2726"/>
  <c r="M2727"/>
  <c r="M2728"/>
  <c r="M2729"/>
  <c r="L2726"/>
  <c r="L2727"/>
  <c r="L2728"/>
  <c r="L2729"/>
  <c r="K2726"/>
  <c r="K2727"/>
  <c r="K2728"/>
  <c r="K2729"/>
  <c r="J2726"/>
  <c r="J2727"/>
  <c r="J2728"/>
  <c r="J2729"/>
  <c r="I2726"/>
  <c r="I2727"/>
  <c r="I2728"/>
  <c r="I2729"/>
  <c r="H2726"/>
  <c r="H2727"/>
  <c r="H2728"/>
  <c r="H2729"/>
  <c r="G2726"/>
  <c r="G2727"/>
  <c r="G2728"/>
  <c r="G2729"/>
  <c r="L5472" i="1"/>
  <c r="L5473"/>
  <c r="L5474"/>
  <c r="L5475"/>
  <c r="K5472"/>
  <c r="K5473"/>
  <c r="K5474"/>
  <c r="K5475"/>
  <c r="I5472"/>
  <c r="I5473"/>
  <c r="I5474"/>
  <c r="I5475"/>
  <c r="H5472"/>
  <c r="J5472" s="1"/>
  <c r="H5473"/>
  <c r="J5473" s="1"/>
  <c r="H5474"/>
  <c r="J5474" s="1"/>
  <c r="H5475"/>
  <c r="J5475" s="1"/>
  <c r="L5471"/>
  <c r="K5471"/>
  <c r="I5471"/>
  <c r="H5471"/>
  <c r="E5475"/>
  <c r="D5475"/>
  <c r="E5474"/>
  <c r="D5474"/>
  <c r="E5473"/>
  <c r="D5473"/>
  <c r="E5472"/>
  <c r="D5472"/>
  <c r="E5471"/>
  <c r="D5471"/>
  <c r="J5471" l="1"/>
  <c r="O1205" i="21"/>
  <c r="Q1205" s="1"/>
  <c r="N1205"/>
  <c r="P1205" s="1"/>
  <c r="O1204"/>
  <c r="Q1204" s="1"/>
  <c r="N1204"/>
  <c r="P1204" s="1"/>
  <c r="L1204"/>
  <c r="L1205"/>
  <c r="K1204"/>
  <c r="K1205"/>
  <c r="J1204"/>
  <c r="J1205"/>
  <c r="I1204"/>
  <c r="I1205"/>
  <c r="H691" i="13"/>
  <c r="D691"/>
  <c r="R691"/>
  <c r="Q2722" i="12"/>
  <c r="Q2723"/>
  <c r="Q2724"/>
  <c r="Q2725"/>
  <c r="P2722"/>
  <c r="P2723"/>
  <c r="P2724"/>
  <c r="P2725"/>
  <c r="O2722"/>
  <c r="O2723"/>
  <c r="O2724"/>
  <c r="O2725"/>
  <c r="N2722"/>
  <c r="N2723"/>
  <c r="N2724"/>
  <c r="N2725"/>
  <c r="M2722"/>
  <c r="M2723"/>
  <c r="M2724"/>
  <c r="M2725"/>
  <c r="L2722"/>
  <c r="L2723"/>
  <c r="L2724"/>
  <c r="L2725"/>
  <c r="K2722"/>
  <c r="K2723"/>
  <c r="K2724"/>
  <c r="K2725"/>
  <c r="J2722"/>
  <c r="J2723"/>
  <c r="J2724"/>
  <c r="J2725"/>
  <c r="I2722"/>
  <c r="I2723"/>
  <c r="I2724"/>
  <c r="I2725"/>
  <c r="H2722"/>
  <c r="H2723"/>
  <c r="H2724"/>
  <c r="H2725"/>
  <c r="G2722"/>
  <c r="G2723"/>
  <c r="G2724"/>
  <c r="G2725"/>
  <c r="L5464" i="1"/>
  <c r="L5465"/>
  <c r="L5466"/>
  <c r="L5467"/>
  <c r="K5464"/>
  <c r="K5465"/>
  <c r="K5466"/>
  <c r="K5467"/>
  <c r="I5464"/>
  <c r="I5465"/>
  <c r="I5466"/>
  <c r="I5467"/>
  <c r="H5464"/>
  <c r="J5464" s="1"/>
  <c r="H5465"/>
  <c r="J5465" s="1"/>
  <c r="H5466"/>
  <c r="J5466" s="1"/>
  <c r="H5467"/>
  <c r="J5467" s="1"/>
  <c r="L5463"/>
  <c r="K5463"/>
  <c r="I5463"/>
  <c r="H5463"/>
  <c r="J5463" s="1"/>
  <c r="E5467"/>
  <c r="D5467"/>
  <c r="E5466"/>
  <c r="D5466"/>
  <c r="E5465"/>
  <c r="D5465"/>
  <c r="E5464"/>
  <c r="D5464"/>
  <c r="E5463"/>
  <c r="D5463"/>
  <c r="O1203" i="21" l="1"/>
  <c r="Q1203" s="1"/>
  <c r="N1203"/>
  <c r="P1203" s="1"/>
  <c r="O1202"/>
  <c r="Q1202" s="1"/>
  <c r="N1202"/>
  <c r="P1202" s="1"/>
  <c r="L1202"/>
  <c r="L1203"/>
  <c r="K1202"/>
  <c r="K1203"/>
  <c r="J1202"/>
  <c r="J1203"/>
  <c r="I1202"/>
  <c r="I1203"/>
  <c r="H690" i="13"/>
  <c r="D690"/>
  <c r="R690"/>
  <c r="Q2718" i="12"/>
  <c r="Q2719"/>
  <c r="Q2720"/>
  <c r="Q2721"/>
  <c r="P2718"/>
  <c r="P2719"/>
  <c r="P2720"/>
  <c r="P2721"/>
  <c r="O2718"/>
  <c r="O2719"/>
  <c r="O2720"/>
  <c r="O2721"/>
  <c r="N2718"/>
  <c r="N2719"/>
  <c r="N2720"/>
  <c r="N2721"/>
  <c r="M2718"/>
  <c r="M2719"/>
  <c r="M2720"/>
  <c r="M2721"/>
  <c r="L2718"/>
  <c r="L2719"/>
  <c r="L2720"/>
  <c r="L2721"/>
  <c r="K2718"/>
  <c r="K2719"/>
  <c r="K2720"/>
  <c r="K2721"/>
  <c r="J2718"/>
  <c r="J2719"/>
  <c r="J2720"/>
  <c r="J2721"/>
  <c r="I2718"/>
  <c r="I2719"/>
  <c r="I2720"/>
  <c r="I2721"/>
  <c r="H2718"/>
  <c r="H2719"/>
  <c r="H2720"/>
  <c r="H2721"/>
  <c r="G2718"/>
  <c r="G2719"/>
  <c r="G2720"/>
  <c r="G2721"/>
  <c r="L5456" i="1"/>
  <c r="L5457"/>
  <c r="L5458"/>
  <c r="L5459"/>
  <c r="K5456"/>
  <c r="K5457"/>
  <c r="K5458"/>
  <c r="K5459"/>
  <c r="I5456"/>
  <c r="I5457"/>
  <c r="I5458"/>
  <c r="I5459"/>
  <c r="H5456"/>
  <c r="J5456" s="1"/>
  <c r="H5457"/>
  <c r="J5457" s="1"/>
  <c r="H5458"/>
  <c r="J5458" s="1"/>
  <c r="H5459"/>
  <c r="J5459" s="1"/>
  <c r="L5455"/>
  <c r="K5455"/>
  <c r="I5455"/>
  <c r="H5455"/>
  <c r="J5455" s="1"/>
  <c r="E5459"/>
  <c r="D5459"/>
  <c r="E5458"/>
  <c r="D5458"/>
  <c r="E5457"/>
  <c r="D5457"/>
  <c r="E5456"/>
  <c r="D5456"/>
  <c r="E5455"/>
  <c r="D5455"/>
  <c r="O1201" i="21" l="1"/>
  <c r="Q1201" s="1"/>
  <c r="N1201"/>
  <c r="P1201" s="1"/>
  <c r="O1200"/>
  <c r="Q1200" s="1"/>
  <c r="N1200"/>
  <c r="P1200" s="1"/>
  <c r="L1200"/>
  <c r="L1201"/>
  <c r="K1200"/>
  <c r="K1201"/>
  <c r="J1200"/>
  <c r="J1201"/>
  <c r="I1200"/>
  <c r="I1201"/>
  <c r="R689" i="13"/>
  <c r="H689"/>
  <c r="D689"/>
  <c r="Q2714" i="12"/>
  <c r="Q2715"/>
  <c r="Q2716"/>
  <c r="Q2717"/>
  <c r="P2714"/>
  <c r="P2715"/>
  <c r="P2716"/>
  <c r="P2717"/>
  <c r="O2714"/>
  <c r="O2715"/>
  <c r="O2716"/>
  <c r="O2717"/>
  <c r="N2714"/>
  <c r="N2715"/>
  <c r="N2716"/>
  <c r="N2717"/>
  <c r="M2714"/>
  <c r="M2715"/>
  <c r="M2716"/>
  <c r="M2717"/>
  <c r="L2714"/>
  <c r="L2715"/>
  <c r="L2716"/>
  <c r="L2717"/>
  <c r="K2714"/>
  <c r="K2715"/>
  <c r="K2716"/>
  <c r="K2717"/>
  <c r="J2714"/>
  <c r="J2715"/>
  <c r="J2716"/>
  <c r="J2717"/>
  <c r="I2714"/>
  <c r="I2715"/>
  <c r="I2716"/>
  <c r="I2717"/>
  <c r="H2714"/>
  <c r="H2715"/>
  <c r="H2716"/>
  <c r="H2717"/>
  <c r="G2714"/>
  <c r="G2715"/>
  <c r="G2716"/>
  <c r="G2717"/>
  <c r="L5448" i="1"/>
  <c r="L5449"/>
  <c r="L5450"/>
  <c r="L5451"/>
  <c r="K5448"/>
  <c r="K5449"/>
  <c r="K5450"/>
  <c r="K5451"/>
  <c r="I5448"/>
  <c r="I5449"/>
  <c r="I5450"/>
  <c r="I5451"/>
  <c r="H5448"/>
  <c r="J5448" s="1"/>
  <c r="H5449"/>
  <c r="J5449" s="1"/>
  <c r="H5450"/>
  <c r="J5450" s="1"/>
  <c r="H5451"/>
  <c r="J5451" s="1"/>
  <c r="L5447"/>
  <c r="K5447"/>
  <c r="I5447"/>
  <c r="H5447"/>
  <c r="E5451"/>
  <c r="D5451"/>
  <c r="E5450"/>
  <c r="D5450"/>
  <c r="E5449"/>
  <c r="D5449"/>
  <c r="E5448"/>
  <c r="D5448"/>
  <c r="E5447"/>
  <c r="D5447"/>
  <c r="J5447" l="1"/>
  <c r="O1198" i="21"/>
  <c r="Q1198" s="1"/>
  <c r="N1198"/>
  <c r="P1198" s="1"/>
  <c r="O1199"/>
  <c r="Q1199" s="1"/>
  <c r="N1199"/>
  <c r="P1199" s="1"/>
  <c r="L1198"/>
  <c r="L1199"/>
  <c r="K1198"/>
  <c r="K1199"/>
  <c r="J1198"/>
  <c r="J1199"/>
  <c r="I1198"/>
  <c r="I1199"/>
  <c r="H688" i="13"/>
  <c r="D688"/>
  <c r="R688"/>
  <c r="H687"/>
  <c r="D687"/>
  <c r="Q2710" i="12"/>
  <c r="Q2711"/>
  <c r="Q2712"/>
  <c r="Q2713"/>
  <c r="P2710"/>
  <c r="P2711"/>
  <c r="P2712"/>
  <c r="P2713"/>
  <c r="O2710"/>
  <c r="O2711"/>
  <c r="O2712"/>
  <c r="O2713"/>
  <c r="N2710"/>
  <c r="N2711"/>
  <c r="N2712"/>
  <c r="N2713"/>
  <c r="M2710"/>
  <c r="M2711"/>
  <c r="M2712"/>
  <c r="M2713"/>
  <c r="L2710"/>
  <c r="L2711"/>
  <c r="L2712"/>
  <c r="L2713"/>
  <c r="K2710"/>
  <c r="K2711"/>
  <c r="K2712"/>
  <c r="K2713"/>
  <c r="J2710"/>
  <c r="J2711"/>
  <c r="J2712"/>
  <c r="J2713"/>
  <c r="I2710"/>
  <c r="I2711"/>
  <c r="I2712"/>
  <c r="I2713"/>
  <c r="H2710"/>
  <c r="H2711"/>
  <c r="H2712"/>
  <c r="H2713"/>
  <c r="G2710"/>
  <c r="G2711"/>
  <c r="G2712"/>
  <c r="G2713"/>
  <c r="L5440" i="1"/>
  <c r="L5441"/>
  <c r="L5442"/>
  <c r="L5443"/>
  <c r="K5440"/>
  <c r="K5441"/>
  <c r="K5442"/>
  <c r="K5443"/>
  <c r="I5440"/>
  <c r="I5441"/>
  <c r="I5442"/>
  <c r="I5443"/>
  <c r="H5440"/>
  <c r="J5440" s="1"/>
  <c r="H5441"/>
  <c r="J5441" s="1"/>
  <c r="H5442"/>
  <c r="J5442" s="1"/>
  <c r="H5443"/>
  <c r="J5443" s="1"/>
  <c r="L5439"/>
  <c r="K5439"/>
  <c r="I5439"/>
  <c r="H5439"/>
  <c r="E5443"/>
  <c r="D5443"/>
  <c r="E5442"/>
  <c r="D5442"/>
  <c r="E5441"/>
  <c r="D5441"/>
  <c r="E5440"/>
  <c r="D5440"/>
  <c r="E5439"/>
  <c r="D5439"/>
  <c r="J5439" l="1"/>
  <c r="O1197" i="21"/>
  <c r="Q1197" s="1"/>
  <c r="N1197"/>
  <c r="P1197" s="1"/>
  <c r="L1196"/>
  <c r="L1197"/>
  <c r="K1196"/>
  <c r="K1197"/>
  <c r="J1196"/>
  <c r="J1197"/>
  <c r="I1196"/>
  <c r="I1197"/>
  <c r="S687" i="13" l="1"/>
  <c r="T687"/>
  <c r="Q2706" i="12"/>
  <c r="Q2707"/>
  <c r="Q2708"/>
  <c r="Q2709"/>
  <c r="P2706"/>
  <c r="P2707"/>
  <c r="P2708"/>
  <c r="P2709"/>
  <c r="O2706"/>
  <c r="O2707"/>
  <c r="O2708"/>
  <c r="O2709"/>
  <c r="N2706"/>
  <c r="N2707"/>
  <c r="N2708"/>
  <c r="N2709"/>
  <c r="M2706"/>
  <c r="M2707"/>
  <c r="M2708"/>
  <c r="M2709"/>
  <c r="L2706"/>
  <c r="L2707"/>
  <c r="L2708"/>
  <c r="L2709"/>
  <c r="K2706"/>
  <c r="K2707"/>
  <c r="K2708"/>
  <c r="K2709"/>
  <c r="J2706"/>
  <c r="J2707"/>
  <c r="J2708"/>
  <c r="J2709"/>
  <c r="I2706"/>
  <c r="I2707"/>
  <c r="I2708"/>
  <c r="I2709"/>
  <c r="H2706"/>
  <c r="H2707"/>
  <c r="H2708"/>
  <c r="H2709"/>
  <c r="G2706"/>
  <c r="G2707"/>
  <c r="G2708"/>
  <c r="G2709"/>
  <c r="L5432" i="1"/>
  <c r="L5433"/>
  <c r="L5434"/>
  <c r="L5435"/>
  <c r="K5432"/>
  <c r="K5433"/>
  <c r="K5434"/>
  <c r="K5435"/>
  <c r="I5432"/>
  <c r="I5433"/>
  <c r="I5434"/>
  <c r="I5435"/>
  <c r="H5432"/>
  <c r="J5432" s="1"/>
  <c r="H5433"/>
  <c r="J5433" s="1"/>
  <c r="H5434"/>
  <c r="J5434" s="1"/>
  <c r="H5435"/>
  <c r="J5435" s="1"/>
  <c r="L5431"/>
  <c r="K5431"/>
  <c r="I5431"/>
  <c r="H5431"/>
  <c r="J5431" s="1"/>
  <c r="E5435"/>
  <c r="D5435"/>
  <c r="E5434"/>
  <c r="D5434"/>
  <c r="E5433"/>
  <c r="D5433"/>
  <c r="E5432"/>
  <c r="D5432"/>
  <c r="E5431"/>
  <c r="D5431"/>
  <c r="U687" i="13" l="1"/>
  <c r="O1195" i="21"/>
  <c r="Q1195" s="1"/>
  <c r="N1195"/>
  <c r="P1195" s="1"/>
  <c r="O1194"/>
  <c r="Q1194" s="1"/>
  <c r="N1194"/>
  <c r="P1194" s="1"/>
  <c r="L1194"/>
  <c r="L1195"/>
  <c r="K1194"/>
  <c r="K1195"/>
  <c r="J1194"/>
  <c r="J1195"/>
  <c r="I1194"/>
  <c r="I1195"/>
  <c r="H686" i="13" l="1"/>
  <c r="D686"/>
  <c r="R686"/>
  <c r="Q2702" i="12"/>
  <c r="Q2703"/>
  <c r="Q2704"/>
  <c r="Q2705"/>
  <c r="P2702"/>
  <c r="P2703"/>
  <c r="P2704"/>
  <c r="P2705"/>
  <c r="O2702"/>
  <c r="O2703"/>
  <c r="O2704"/>
  <c r="O2705"/>
  <c r="N2702"/>
  <c r="N2703"/>
  <c r="N2704"/>
  <c r="N2705"/>
  <c r="M2702"/>
  <c r="M2703"/>
  <c r="M2704"/>
  <c r="M2705"/>
  <c r="L2702"/>
  <c r="L2703"/>
  <c r="L2704"/>
  <c r="L2705"/>
  <c r="K2702"/>
  <c r="K2703"/>
  <c r="K2704"/>
  <c r="K2705"/>
  <c r="J2702"/>
  <c r="J2703"/>
  <c r="J2704"/>
  <c r="J2705"/>
  <c r="I2702"/>
  <c r="I2703"/>
  <c r="I2704"/>
  <c r="I2705"/>
  <c r="H2702"/>
  <c r="H2703"/>
  <c r="H2704"/>
  <c r="H2705"/>
  <c r="G2702"/>
  <c r="G2703"/>
  <c r="G2704"/>
  <c r="G2705"/>
  <c r="L5424" i="1"/>
  <c r="L5425"/>
  <c r="L5426"/>
  <c r="L5427"/>
  <c r="K5424"/>
  <c r="K5425"/>
  <c r="K5426"/>
  <c r="K5427"/>
  <c r="I5424"/>
  <c r="I5425"/>
  <c r="I5426"/>
  <c r="I5427"/>
  <c r="H5424"/>
  <c r="J5424" s="1"/>
  <c r="H5425"/>
  <c r="J5425" s="1"/>
  <c r="H5426"/>
  <c r="J5426" s="1"/>
  <c r="H5427"/>
  <c r="J5427" s="1"/>
  <c r="L5423"/>
  <c r="K5423"/>
  <c r="I5423"/>
  <c r="H5423"/>
  <c r="E5427"/>
  <c r="D5427"/>
  <c r="E5426"/>
  <c r="D5426"/>
  <c r="E5425"/>
  <c r="D5425"/>
  <c r="E5424"/>
  <c r="D5424"/>
  <c r="E5423"/>
  <c r="D5423"/>
  <c r="J5423" s="1"/>
  <c r="O1193" i="21" l="1"/>
  <c r="Q1193" s="1"/>
  <c r="N1193"/>
  <c r="P1193" s="1"/>
  <c r="O1192"/>
  <c r="Q1192" s="1"/>
  <c r="N1192"/>
  <c r="P1192" s="1"/>
  <c r="L1192"/>
  <c r="L1193"/>
  <c r="K1192"/>
  <c r="K1193"/>
  <c r="J1192"/>
  <c r="J1193"/>
  <c r="I1192"/>
  <c r="I1193"/>
  <c r="H685" i="13"/>
  <c r="D685"/>
  <c r="R685"/>
  <c r="Q2698" i="12"/>
  <c r="Q2699"/>
  <c r="Q2700"/>
  <c r="Q2701"/>
  <c r="P2698"/>
  <c r="P2699"/>
  <c r="P2700"/>
  <c r="P2701"/>
  <c r="O2698"/>
  <c r="O2699"/>
  <c r="O2700"/>
  <c r="O2701"/>
  <c r="N2698"/>
  <c r="N2699"/>
  <c r="N2700"/>
  <c r="N2701"/>
  <c r="M2698"/>
  <c r="M2699"/>
  <c r="M2700"/>
  <c r="M2701"/>
  <c r="L2698"/>
  <c r="L2699"/>
  <c r="L2700"/>
  <c r="L2701"/>
  <c r="K2698"/>
  <c r="K2699"/>
  <c r="K2700"/>
  <c r="K2701"/>
  <c r="J2698"/>
  <c r="J2699"/>
  <c r="J2700"/>
  <c r="J2701"/>
  <c r="I2698"/>
  <c r="I2699"/>
  <c r="I2700"/>
  <c r="I2701"/>
  <c r="H2698"/>
  <c r="H2699"/>
  <c r="H2700"/>
  <c r="H2701"/>
  <c r="G2698"/>
  <c r="G2699"/>
  <c r="G2700"/>
  <c r="G2701"/>
  <c r="L5416" i="1"/>
  <c r="L5417"/>
  <c r="L5418"/>
  <c r="L5419"/>
  <c r="K5416"/>
  <c r="K5417"/>
  <c r="K5418"/>
  <c r="K5419"/>
  <c r="I5416"/>
  <c r="I5417"/>
  <c r="I5418"/>
  <c r="I5419"/>
  <c r="H5416"/>
  <c r="J5416" s="1"/>
  <c r="H5417"/>
  <c r="J5417" s="1"/>
  <c r="H5418"/>
  <c r="J5418" s="1"/>
  <c r="H5419"/>
  <c r="J5419" s="1"/>
  <c r="L5415"/>
  <c r="K5415"/>
  <c r="I5415"/>
  <c r="H5415"/>
  <c r="E5419"/>
  <c r="D5419"/>
  <c r="E5418"/>
  <c r="D5418"/>
  <c r="E5417"/>
  <c r="D5417"/>
  <c r="E5416"/>
  <c r="D5416"/>
  <c r="E5415"/>
  <c r="D5415"/>
  <c r="J5415" l="1"/>
  <c r="O1191" i="21"/>
  <c r="Q1191" s="1"/>
  <c r="N1191"/>
  <c r="P1191" s="1"/>
  <c r="O1190"/>
  <c r="Q1190" s="1"/>
  <c r="N1190"/>
  <c r="P1190" s="1"/>
  <c r="L1190"/>
  <c r="L1191"/>
  <c r="K1190"/>
  <c r="K1191"/>
  <c r="J1190"/>
  <c r="J1191"/>
  <c r="I1190"/>
  <c r="I1191"/>
  <c r="H684" i="13"/>
  <c r="D684"/>
  <c r="R684"/>
  <c r="Q2694" i="12"/>
  <c r="Q2695"/>
  <c r="Q2696"/>
  <c r="Q2697"/>
  <c r="P2694"/>
  <c r="P2695"/>
  <c r="P2696"/>
  <c r="P2697"/>
  <c r="O2694"/>
  <c r="O2695"/>
  <c r="O2696"/>
  <c r="O2697"/>
  <c r="N2694"/>
  <c r="N2695"/>
  <c r="N2696"/>
  <c r="N2697"/>
  <c r="M2694"/>
  <c r="M2695"/>
  <c r="M2696"/>
  <c r="M2697"/>
  <c r="L2694"/>
  <c r="L2695"/>
  <c r="L2696"/>
  <c r="L2697"/>
  <c r="K2694"/>
  <c r="K2695"/>
  <c r="K2696"/>
  <c r="K2697"/>
  <c r="J2694"/>
  <c r="J2695"/>
  <c r="J2696"/>
  <c r="J2697"/>
  <c r="I2694"/>
  <c r="I2695"/>
  <c r="I2696"/>
  <c r="I2697"/>
  <c r="H2694"/>
  <c r="H2695"/>
  <c r="H2696"/>
  <c r="H2697"/>
  <c r="G2694"/>
  <c r="G2695"/>
  <c r="G2696"/>
  <c r="G2697"/>
  <c r="L5408" i="1"/>
  <c r="L5409"/>
  <c r="L5410"/>
  <c r="L5411"/>
  <c r="K5408"/>
  <c r="K5409"/>
  <c r="K5410"/>
  <c r="K5411"/>
  <c r="I5408"/>
  <c r="I5409"/>
  <c r="I5410"/>
  <c r="I5411"/>
  <c r="H5408"/>
  <c r="J5408" s="1"/>
  <c r="H5409"/>
  <c r="J5409" s="1"/>
  <c r="H5410"/>
  <c r="J5410" s="1"/>
  <c r="H5411"/>
  <c r="J5411" s="1"/>
  <c r="L5407"/>
  <c r="K5407"/>
  <c r="I5407"/>
  <c r="H5407"/>
  <c r="J5407" s="1"/>
  <c r="E5411"/>
  <c r="D5411"/>
  <c r="E5410"/>
  <c r="D5410"/>
  <c r="E5409"/>
  <c r="D5409"/>
  <c r="E5408"/>
  <c r="D5408"/>
  <c r="E5407"/>
  <c r="D5407"/>
  <c r="O1189" i="21" l="1"/>
  <c r="Q1189" s="1"/>
  <c r="N1189"/>
  <c r="P1189" s="1"/>
  <c r="O1188"/>
  <c r="Q1188" s="1"/>
  <c r="N1188"/>
  <c r="P1188" s="1"/>
  <c r="L1188"/>
  <c r="L1189"/>
  <c r="K1188"/>
  <c r="K1189"/>
  <c r="J1188"/>
  <c r="J1189"/>
  <c r="I1188"/>
  <c r="I1189"/>
  <c r="H683" i="13" l="1"/>
  <c r="D683"/>
  <c r="R683"/>
  <c r="H682"/>
  <c r="D682"/>
  <c r="Q2690" i="12"/>
  <c r="Q2691"/>
  <c r="Q2692"/>
  <c r="Q2693"/>
  <c r="P2690"/>
  <c r="P2691"/>
  <c r="P2692"/>
  <c r="P2693"/>
  <c r="O2690"/>
  <c r="O2691"/>
  <c r="O2692"/>
  <c r="O2693"/>
  <c r="N2690"/>
  <c r="N2691"/>
  <c r="N2692"/>
  <c r="N2693"/>
  <c r="M2690"/>
  <c r="M2691"/>
  <c r="M2692"/>
  <c r="M2693"/>
  <c r="L2690"/>
  <c r="L2691"/>
  <c r="L2692"/>
  <c r="L2693"/>
  <c r="K2690"/>
  <c r="K2691"/>
  <c r="K2692"/>
  <c r="K2693"/>
  <c r="J2690"/>
  <c r="J2691"/>
  <c r="J2692"/>
  <c r="J2693"/>
  <c r="I2690"/>
  <c r="I2691"/>
  <c r="I2692"/>
  <c r="I2693"/>
  <c r="H2690"/>
  <c r="H2691"/>
  <c r="H2692"/>
  <c r="H2693"/>
  <c r="G2690"/>
  <c r="G2691"/>
  <c r="G2692"/>
  <c r="G2693"/>
  <c r="L5400" i="1"/>
  <c r="L5401"/>
  <c r="L5402"/>
  <c r="L5403"/>
  <c r="K5400"/>
  <c r="K5401"/>
  <c r="K5402"/>
  <c r="K5403"/>
  <c r="I5400"/>
  <c r="I5401"/>
  <c r="I5402"/>
  <c r="I5403"/>
  <c r="H5400"/>
  <c r="J5400" s="1"/>
  <c r="H5401"/>
  <c r="J5401" s="1"/>
  <c r="H5402"/>
  <c r="J5402" s="1"/>
  <c r="H5403"/>
  <c r="J5403" s="1"/>
  <c r="L5399"/>
  <c r="K5399"/>
  <c r="I5399"/>
  <c r="H5399"/>
  <c r="J5399" s="1"/>
  <c r="E5403"/>
  <c r="D5403"/>
  <c r="E5402"/>
  <c r="D5402"/>
  <c r="E5401"/>
  <c r="D5401"/>
  <c r="E5400"/>
  <c r="D5400"/>
  <c r="E5399"/>
  <c r="D5399"/>
  <c r="O1187" i="21" l="1"/>
  <c r="Q1187" s="1"/>
  <c r="N1187"/>
  <c r="P1187" s="1"/>
  <c r="L1186"/>
  <c r="L1187"/>
  <c r="K1186"/>
  <c r="K1187"/>
  <c r="J1186"/>
  <c r="J1187"/>
  <c r="I1186"/>
  <c r="I1187"/>
  <c r="S682" i="13" l="1"/>
  <c r="T682"/>
  <c r="Q2686" i="12"/>
  <c r="Q2687"/>
  <c r="Q2688"/>
  <c r="Q2689"/>
  <c r="P2686"/>
  <c r="P2687"/>
  <c r="P2688"/>
  <c r="P2689"/>
  <c r="O2686"/>
  <c r="O2687"/>
  <c r="O2688"/>
  <c r="O2689"/>
  <c r="N2686"/>
  <c r="N2687"/>
  <c r="N2688"/>
  <c r="N2689"/>
  <c r="M2686"/>
  <c r="M2687"/>
  <c r="M2688"/>
  <c r="M2689"/>
  <c r="L2686"/>
  <c r="L2687"/>
  <c r="L2688"/>
  <c r="L2689"/>
  <c r="K2686"/>
  <c r="K2687"/>
  <c r="K2688"/>
  <c r="K2689"/>
  <c r="J2686"/>
  <c r="J2687"/>
  <c r="J2688"/>
  <c r="J2689"/>
  <c r="I2686"/>
  <c r="I2687"/>
  <c r="I2688"/>
  <c r="I2689"/>
  <c r="H2686"/>
  <c r="H2687"/>
  <c r="H2688"/>
  <c r="H2689"/>
  <c r="G2686"/>
  <c r="G2687"/>
  <c r="G2688"/>
  <c r="G2689"/>
  <c r="L5392" i="1"/>
  <c r="L5393"/>
  <c r="L5394"/>
  <c r="L5395"/>
  <c r="K5392"/>
  <c r="K5393"/>
  <c r="K5394"/>
  <c r="K5395"/>
  <c r="I5392"/>
  <c r="I5393"/>
  <c r="I5394"/>
  <c r="I5395"/>
  <c r="H5392"/>
  <c r="J5392" s="1"/>
  <c r="H5393"/>
  <c r="J5393" s="1"/>
  <c r="H5394"/>
  <c r="J5394" s="1"/>
  <c r="H5395"/>
  <c r="J5395" s="1"/>
  <c r="L5391"/>
  <c r="K5391"/>
  <c r="I5391"/>
  <c r="H5391"/>
  <c r="J5391" s="1"/>
  <c r="E5395"/>
  <c r="D5395"/>
  <c r="E5394"/>
  <c r="D5394"/>
  <c r="E5393"/>
  <c r="D5393"/>
  <c r="E5392"/>
  <c r="D5392"/>
  <c r="E5391"/>
  <c r="D5391"/>
  <c r="U682" i="13" l="1"/>
  <c r="O1185" i="21"/>
  <c r="Q1185" s="1"/>
  <c r="N1185"/>
  <c r="P1185" s="1"/>
  <c r="O1184"/>
  <c r="Q1184" s="1"/>
  <c r="N1184"/>
  <c r="P1184" s="1"/>
  <c r="L1184"/>
  <c r="L1185"/>
  <c r="K1184"/>
  <c r="K1185"/>
  <c r="J1184"/>
  <c r="J1185"/>
  <c r="I1184"/>
  <c r="I1185"/>
  <c r="H681" i="13"/>
  <c r="D681"/>
  <c r="R681"/>
  <c r="Q2682" i="12"/>
  <c r="Q2683"/>
  <c r="Q2684"/>
  <c r="Q2685"/>
  <c r="P2682"/>
  <c r="P2683"/>
  <c r="P2684"/>
  <c r="P2685"/>
  <c r="O2682"/>
  <c r="O2683"/>
  <c r="O2684"/>
  <c r="O2685"/>
  <c r="N2682"/>
  <c r="N2683"/>
  <c r="N2684"/>
  <c r="N2685"/>
  <c r="M2682"/>
  <c r="M2683"/>
  <c r="M2684"/>
  <c r="M2685"/>
  <c r="L2682"/>
  <c r="L2683"/>
  <c r="L2684"/>
  <c r="L2685"/>
  <c r="K2682"/>
  <c r="K2683"/>
  <c r="K2684"/>
  <c r="K2685"/>
  <c r="J2682"/>
  <c r="J2683"/>
  <c r="J2684"/>
  <c r="J2685"/>
  <c r="I2682"/>
  <c r="I2683"/>
  <c r="I2684"/>
  <c r="I2685"/>
  <c r="H2682"/>
  <c r="H2683"/>
  <c r="H2684"/>
  <c r="H2685"/>
  <c r="G2682"/>
  <c r="G2683"/>
  <c r="G2684"/>
  <c r="G2685"/>
  <c r="L5384" i="1"/>
  <c r="L5385"/>
  <c r="L5386"/>
  <c r="L5387"/>
  <c r="K5384"/>
  <c r="K5385"/>
  <c r="K5386"/>
  <c r="K5387"/>
  <c r="I5384"/>
  <c r="I5385"/>
  <c r="I5386"/>
  <c r="I5387"/>
  <c r="H5384"/>
  <c r="J5384" s="1"/>
  <c r="H5385"/>
  <c r="J5385" s="1"/>
  <c r="H5386"/>
  <c r="J5386" s="1"/>
  <c r="H5387"/>
  <c r="J5387" s="1"/>
  <c r="L5383"/>
  <c r="K5383"/>
  <c r="I5383"/>
  <c r="H5383"/>
  <c r="E5387"/>
  <c r="D5387"/>
  <c r="E5386"/>
  <c r="D5386"/>
  <c r="E5385"/>
  <c r="D5385"/>
  <c r="E5384"/>
  <c r="D5384"/>
  <c r="E5383"/>
  <c r="D5383"/>
  <c r="J5383" l="1"/>
  <c r="O1183" i="21"/>
  <c r="Q1183" s="1"/>
  <c r="N1183"/>
  <c r="P1183" s="1"/>
  <c r="O1182"/>
  <c r="Q1182" s="1"/>
  <c r="N1182"/>
  <c r="P1182" s="1"/>
  <c r="L1182"/>
  <c r="L1183"/>
  <c r="K1182"/>
  <c r="K1183"/>
  <c r="J1182"/>
  <c r="J1183"/>
  <c r="I1182"/>
  <c r="I1183"/>
  <c r="H680" i="13"/>
  <c r="D680"/>
  <c r="R680"/>
  <c r="Q2678" i="12"/>
  <c r="Q2679"/>
  <c r="Q2680"/>
  <c r="Q2681"/>
  <c r="P2678"/>
  <c r="P2679"/>
  <c r="P2680"/>
  <c r="P2681"/>
  <c r="O2678"/>
  <c r="O2679"/>
  <c r="O2680"/>
  <c r="O2681"/>
  <c r="N2678"/>
  <c r="N2679"/>
  <c r="N2680"/>
  <c r="N2681"/>
  <c r="M2678"/>
  <c r="M2679"/>
  <c r="M2680"/>
  <c r="M2681"/>
  <c r="L2678"/>
  <c r="L2679"/>
  <c r="L2680"/>
  <c r="L2681"/>
  <c r="K2678"/>
  <c r="K2679"/>
  <c r="K2680"/>
  <c r="K2681"/>
  <c r="J2678"/>
  <c r="J2679"/>
  <c r="J2680"/>
  <c r="J2681"/>
  <c r="I2678"/>
  <c r="I2679"/>
  <c r="I2680"/>
  <c r="I2681"/>
  <c r="H2678"/>
  <c r="H2679"/>
  <c r="H2680"/>
  <c r="H2681"/>
  <c r="G2678"/>
  <c r="G2679"/>
  <c r="G2680"/>
  <c r="G2681"/>
  <c r="L5376" i="1"/>
  <c r="L5377"/>
  <c r="L5378"/>
  <c r="L5379"/>
  <c r="K5376"/>
  <c r="K5377"/>
  <c r="K5378"/>
  <c r="K5379"/>
  <c r="I5376"/>
  <c r="I5377"/>
  <c r="I5378"/>
  <c r="I5379"/>
  <c r="H5376"/>
  <c r="J5376" s="1"/>
  <c r="H5377"/>
  <c r="J5377" s="1"/>
  <c r="H5378"/>
  <c r="J5378" s="1"/>
  <c r="H5379"/>
  <c r="J5379" s="1"/>
  <c r="L5375"/>
  <c r="K5375"/>
  <c r="I5375"/>
  <c r="H5375"/>
  <c r="J5375" s="1"/>
  <c r="E5379"/>
  <c r="D5379"/>
  <c r="E5378"/>
  <c r="D5378"/>
  <c r="E5377"/>
  <c r="D5377"/>
  <c r="E5376"/>
  <c r="D5376"/>
  <c r="E5375"/>
  <c r="D5375"/>
  <c r="O1181" i="21" l="1"/>
  <c r="Q1181" s="1"/>
  <c r="N1181"/>
  <c r="P1181" s="1"/>
  <c r="O1180"/>
  <c r="Q1180" s="1"/>
  <c r="N1180"/>
  <c r="P1180" s="1"/>
  <c r="O1179"/>
  <c r="Q1179" s="1"/>
  <c r="N1179"/>
  <c r="P1179" s="1"/>
  <c r="O1178"/>
  <c r="Q1178" s="1"/>
  <c r="N1178"/>
  <c r="P1178" s="1"/>
  <c r="L1178"/>
  <c r="L1179"/>
  <c r="L1180"/>
  <c r="L1181"/>
  <c r="K1178"/>
  <c r="K1179"/>
  <c r="K1180"/>
  <c r="K1181"/>
  <c r="J1178"/>
  <c r="J1179"/>
  <c r="J1180"/>
  <c r="J1181"/>
  <c r="I1178"/>
  <c r="I1179"/>
  <c r="I1180"/>
  <c r="I1181"/>
  <c r="H678" i="13"/>
  <c r="H679"/>
  <c r="D678"/>
  <c r="D679"/>
  <c r="R679"/>
  <c r="R678"/>
  <c r="Q2674" i="12"/>
  <c r="Q2675"/>
  <c r="Q2676"/>
  <c r="Q2677"/>
  <c r="P2674"/>
  <c r="P2675"/>
  <c r="P2676"/>
  <c r="P2677"/>
  <c r="O2674"/>
  <c r="O2675"/>
  <c r="O2676"/>
  <c r="O2677"/>
  <c r="N2674"/>
  <c r="N2675"/>
  <c r="N2676"/>
  <c r="N2677"/>
  <c r="M2674"/>
  <c r="M2675"/>
  <c r="M2676"/>
  <c r="M2677"/>
  <c r="L2674"/>
  <c r="L2675"/>
  <c r="L2676"/>
  <c r="L2677"/>
  <c r="K2674"/>
  <c r="K2675"/>
  <c r="K2676"/>
  <c r="K2677"/>
  <c r="M2672" s="1"/>
  <c r="J2674"/>
  <c r="J2675"/>
  <c r="J2676"/>
  <c r="J2677"/>
  <c r="I2674"/>
  <c r="I2675"/>
  <c r="I2676"/>
  <c r="I2677"/>
  <c r="H2674"/>
  <c r="H2675"/>
  <c r="H2676"/>
  <c r="H2677"/>
  <c r="G2674"/>
  <c r="G2675"/>
  <c r="G2676"/>
  <c r="G2677"/>
  <c r="L5368" i="1"/>
  <c r="L5369"/>
  <c r="L5370"/>
  <c r="L5371"/>
  <c r="K5368"/>
  <c r="K5369"/>
  <c r="K5370"/>
  <c r="K5371"/>
  <c r="I5368"/>
  <c r="I5369"/>
  <c r="I5370"/>
  <c r="I5371"/>
  <c r="H5368"/>
  <c r="J5368" s="1"/>
  <c r="H5369"/>
  <c r="J5369" s="1"/>
  <c r="H5370"/>
  <c r="J5370" s="1"/>
  <c r="H5371"/>
  <c r="J5371" s="1"/>
  <c r="L5367"/>
  <c r="K5367"/>
  <c r="I5367"/>
  <c r="H5367"/>
  <c r="E5371"/>
  <c r="D5371"/>
  <c r="E5370"/>
  <c r="D5370"/>
  <c r="E5369"/>
  <c r="D5369"/>
  <c r="E5368"/>
  <c r="D5368"/>
  <c r="E5367"/>
  <c r="D5367"/>
  <c r="Q2670" i="12"/>
  <c r="Q2671"/>
  <c r="Q2672"/>
  <c r="Q2673"/>
  <c r="P2670"/>
  <c r="P2671"/>
  <c r="P2672"/>
  <c r="P2673"/>
  <c r="O2670"/>
  <c r="O2671"/>
  <c r="O2672"/>
  <c r="O2673"/>
  <c r="N2670"/>
  <c r="N2671"/>
  <c r="N2672"/>
  <c r="N2673"/>
  <c r="M2670"/>
  <c r="M2671"/>
  <c r="M2673"/>
  <c r="L2670"/>
  <c r="L2671"/>
  <c r="L2672"/>
  <c r="L2673"/>
  <c r="K2670"/>
  <c r="K2671"/>
  <c r="K2672"/>
  <c r="K2673"/>
  <c r="J2670"/>
  <c r="J2671"/>
  <c r="J2672"/>
  <c r="J2673"/>
  <c r="I2670"/>
  <c r="I2671"/>
  <c r="I2672"/>
  <c r="I2673"/>
  <c r="H2670"/>
  <c r="H2671"/>
  <c r="H2672"/>
  <c r="H2673"/>
  <c r="G2670"/>
  <c r="G2671"/>
  <c r="G2672"/>
  <c r="G2673"/>
  <c r="L5360" i="1"/>
  <c r="L5361"/>
  <c r="L5362"/>
  <c r="L5363"/>
  <c r="K5360"/>
  <c r="K5361"/>
  <c r="K5362"/>
  <c r="K5363"/>
  <c r="I5360"/>
  <c r="I5361"/>
  <c r="I5362"/>
  <c r="I5363"/>
  <c r="H5360"/>
  <c r="J5360" s="1"/>
  <c r="H5361"/>
  <c r="J5361" s="1"/>
  <c r="H5362"/>
  <c r="J5362" s="1"/>
  <c r="H5363"/>
  <c r="J5363" s="1"/>
  <c r="L5359"/>
  <c r="K5359"/>
  <c r="I5359"/>
  <c r="H5359"/>
  <c r="J5359" s="1"/>
  <c r="E5363"/>
  <c r="D5363"/>
  <c r="E5362"/>
  <c r="D5362"/>
  <c r="E5361"/>
  <c r="D5361"/>
  <c r="E5360"/>
  <c r="D5360"/>
  <c r="E5359"/>
  <c r="D5359"/>
  <c r="J5367" l="1"/>
  <c r="O1177" i="21"/>
  <c r="Q1177" s="1"/>
  <c r="N1177"/>
  <c r="P1177" s="1"/>
  <c r="L1176"/>
  <c r="L1177"/>
  <c r="K1176"/>
  <c r="K1177"/>
  <c r="J1176"/>
  <c r="J1177"/>
  <c r="I1176"/>
  <c r="I1177"/>
  <c r="H677" i="13"/>
  <c r="D677"/>
  <c r="S677"/>
  <c r="T677"/>
  <c r="Q2666" i="12"/>
  <c r="Q2667"/>
  <c r="Q2668"/>
  <c r="Q2669"/>
  <c r="P2666"/>
  <c r="P2667"/>
  <c r="P2668"/>
  <c r="P2669"/>
  <c r="O2666"/>
  <c r="O2667"/>
  <c r="O2668"/>
  <c r="O2669"/>
  <c r="N2666"/>
  <c r="N2667"/>
  <c r="N2668"/>
  <c r="N2669"/>
  <c r="M2666"/>
  <c r="M2667"/>
  <c r="M2668"/>
  <c r="M2669"/>
  <c r="L2666"/>
  <c r="L2667"/>
  <c r="L2668"/>
  <c r="L2669"/>
  <c r="K2666"/>
  <c r="K2667"/>
  <c r="K2668"/>
  <c r="K2669"/>
  <c r="J2666"/>
  <c r="J2667"/>
  <c r="J2668"/>
  <c r="J2669"/>
  <c r="I2666"/>
  <c r="I2667"/>
  <c r="I2668"/>
  <c r="I2669"/>
  <c r="H2666"/>
  <c r="H2667"/>
  <c r="H2668"/>
  <c r="H2669"/>
  <c r="G2666"/>
  <c r="G2667"/>
  <c r="G2668"/>
  <c r="G2669"/>
  <c r="L5352" i="1"/>
  <c r="L5353"/>
  <c r="L5354"/>
  <c r="L5355"/>
  <c r="K5352"/>
  <c r="K5353"/>
  <c r="K5354"/>
  <c r="K5355"/>
  <c r="I5352"/>
  <c r="I5353"/>
  <c r="I5354"/>
  <c r="I5355"/>
  <c r="H5352"/>
  <c r="J5352" s="1"/>
  <c r="H5353"/>
  <c r="J5353" s="1"/>
  <c r="H5354"/>
  <c r="J5354" s="1"/>
  <c r="H5355"/>
  <c r="J5355" s="1"/>
  <c r="L5351"/>
  <c r="K5351"/>
  <c r="I5351"/>
  <c r="H5351"/>
  <c r="E5355"/>
  <c r="D5355"/>
  <c r="E5354"/>
  <c r="D5354"/>
  <c r="E5353"/>
  <c r="D5353"/>
  <c r="E5352"/>
  <c r="D5352"/>
  <c r="E5351"/>
  <c r="D5351"/>
  <c r="J5351" l="1"/>
  <c r="O1175" i="21"/>
  <c r="Q1175" s="1"/>
  <c r="N1175"/>
  <c r="P1175" s="1"/>
  <c r="O1174"/>
  <c r="Q1174" s="1"/>
  <c r="N1174"/>
  <c r="P1174" s="1"/>
  <c r="L1174"/>
  <c r="L1175"/>
  <c r="K1174"/>
  <c r="K1175"/>
  <c r="J1174"/>
  <c r="J1175"/>
  <c r="I1174"/>
  <c r="I1175"/>
  <c r="R676" i="13"/>
  <c r="H676"/>
  <c r="D676"/>
  <c r="Q2662" i="12"/>
  <c r="Q2663"/>
  <c r="Q2664"/>
  <c r="Q2665"/>
  <c r="P2662"/>
  <c r="P2663"/>
  <c r="P2664"/>
  <c r="P2665"/>
  <c r="O2662"/>
  <c r="O2663"/>
  <c r="O2664"/>
  <c r="O2665"/>
  <c r="N2662"/>
  <c r="N2663"/>
  <c r="N2664"/>
  <c r="N2665"/>
  <c r="M2662"/>
  <c r="M2663"/>
  <c r="M2664"/>
  <c r="M2665"/>
  <c r="L2662"/>
  <c r="L2663"/>
  <c r="L2664"/>
  <c r="L2665"/>
  <c r="K2662"/>
  <c r="K2663"/>
  <c r="K2664"/>
  <c r="K2665"/>
  <c r="J2662"/>
  <c r="J2663"/>
  <c r="J2664"/>
  <c r="J2665"/>
  <c r="I2662"/>
  <c r="I2663"/>
  <c r="I2664"/>
  <c r="I2665"/>
  <c r="H2662"/>
  <c r="H2663"/>
  <c r="H2664"/>
  <c r="H2665"/>
  <c r="G2662"/>
  <c r="G2663"/>
  <c r="G2664"/>
  <c r="G2665"/>
  <c r="L5344" i="1"/>
  <c r="L5345"/>
  <c r="L5346"/>
  <c r="L5347"/>
  <c r="K5344"/>
  <c r="K5345"/>
  <c r="K5346"/>
  <c r="K5347"/>
  <c r="I5344"/>
  <c r="I5345"/>
  <c r="I5346"/>
  <c r="I5347"/>
  <c r="H5344"/>
  <c r="J5344" s="1"/>
  <c r="H5345"/>
  <c r="J5345" s="1"/>
  <c r="H5346"/>
  <c r="J5346" s="1"/>
  <c r="H5347"/>
  <c r="J5347" s="1"/>
  <c r="L5343"/>
  <c r="K5343"/>
  <c r="I5343"/>
  <c r="H5343"/>
  <c r="J5343" s="1"/>
  <c r="E5347"/>
  <c r="D5347"/>
  <c r="E5346"/>
  <c r="D5346"/>
  <c r="E5345"/>
  <c r="D5345"/>
  <c r="E5344"/>
  <c r="D5344"/>
  <c r="E5343"/>
  <c r="D5343"/>
  <c r="O1161" i="21" l="1"/>
  <c r="Q1161" s="1"/>
  <c r="N1161"/>
  <c r="P1161" s="1"/>
  <c r="O1173"/>
  <c r="Q1173" s="1"/>
  <c r="N1173"/>
  <c r="P1173" s="1"/>
  <c r="O1172"/>
  <c r="Q1172" s="1"/>
  <c r="N1172"/>
  <c r="P1172" s="1"/>
  <c r="O1171"/>
  <c r="Q1171" s="1"/>
  <c r="N1171"/>
  <c r="P1171" s="1"/>
  <c r="O1170"/>
  <c r="Q1170" s="1"/>
  <c r="N1170"/>
  <c r="P1170" s="1"/>
  <c r="O1169"/>
  <c r="Q1169" s="1"/>
  <c r="N1169"/>
  <c r="P1169" s="1"/>
  <c r="O1168"/>
  <c r="Q1168" s="1"/>
  <c r="N1168"/>
  <c r="P1168" s="1"/>
  <c r="O1165"/>
  <c r="Q1165" s="1"/>
  <c r="N1165"/>
  <c r="P1165" s="1"/>
  <c r="O1164"/>
  <c r="Q1164" s="1"/>
  <c r="N1164"/>
  <c r="P1164" s="1"/>
  <c r="O1163"/>
  <c r="Q1163" s="1"/>
  <c r="N1163"/>
  <c r="P1163" s="1"/>
  <c r="O1162"/>
  <c r="Q1162" s="1"/>
  <c r="N1162"/>
  <c r="P1162" s="1"/>
  <c r="O1160"/>
  <c r="Q1160" s="1"/>
  <c r="N1160"/>
  <c r="P1160" s="1"/>
  <c r="O1159"/>
  <c r="Q1159" s="1"/>
  <c r="N1159"/>
  <c r="P1159" s="1"/>
  <c r="O1157"/>
  <c r="Q1157" s="1"/>
  <c r="N1157"/>
  <c r="P1157" s="1"/>
  <c r="O1156"/>
  <c r="Q1156" s="1"/>
  <c r="N1156"/>
  <c r="P1156" s="1"/>
  <c r="O1155"/>
  <c r="Q1155" s="1"/>
  <c r="N1155"/>
  <c r="P1155" s="1"/>
  <c r="O1154"/>
  <c r="Q1154" s="1"/>
  <c r="N1154"/>
  <c r="P1154" s="1"/>
  <c r="O1153"/>
  <c r="Q1153" s="1"/>
  <c r="N1153"/>
  <c r="P1153" s="1"/>
  <c r="O1152"/>
  <c r="Q1152" s="1"/>
  <c r="N1152"/>
  <c r="P1152" s="1"/>
  <c r="L1172"/>
  <c r="L1173"/>
  <c r="K1172"/>
  <c r="K1173"/>
  <c r="J1172"/>
  <c r="J1173"/>
  <c r="I1172"/>
  <c r="I1173"/>
  <c r="L1160"/>
  <c r="L1161"/>
  <c r="L1162"/>
  <c r="L1163"/>
  <c r="L1164"/>
  <c r="L1165"/>
  <c r="L1166"/>
  <c r="L1167"/>
  <c r="L1168"/>
  <c r="L1169"/>
  <c r="K1160"/>
  <c r="K1161"/>
  <c r="K1162"/>
  <c r="K1163"/>
  <c r="K1164"/>
  <c r="K1165"/>
  <c r="K1166"/>
  <c r="K1167"/>
  <c r="K1168"/>
  <c r="K1169"/>
  <c r="J1160"/>
  <c r="J1161"/>
  <c r="J1162"/>
  <c r="J1163"/>
  <c r="J1164"/>
  <c r="J1165"/>
  <c r="J1166"/>
  <c r="J1167"/>
  <c r="J1168"/>
  <c r="J1169"/>
  <c r="I1160"/>
  <c r="I1161"/>
  <c r="I1162"/>
  <c r="I1163"/>
  <c r="I1164"/>
  <c r="I1165"/>
  <c r="I1166"/>
  <c r="I1167"/>
  <c r="I1168"/>
  <c r="I1169"/>
  <c r="L1152"/>
  <c r="L1153"/>
  <c r="L1154"/>
  <c r="L1155"/>
  <c r="L1156"/>
  <c r="L1157"/>
  <c r="K1152"/>
  <c r="K1153"/>
  <c r="K1154"/>
  <c r="K1155"/>
  <c r="K1156"/>
  <c r="K1157"/>
  <c r="J1152"/>
  <c r="J1153"/>
  <c r="J1154"/>
  <c r="J1155"/>
  <c r="J1156"/>
  <c r="J1157"/>
  <c r="I1152"/>
  <c r="I1153"/>
  <c r="I1154"/>
  <c r="I1155"/>
  <c r="I1156"/>
  <c r="I1157"/>
  <c r="H675" i="13"/>
  <c r="D675"/>
  <c r="R675"/>
  <c r="Q2658" i="12"/>
  <c r="Q2659"/>
  <c r="Q2660"/>
  <c r="Q2661"/>
  <c r="P2658"/>
  <c r="P2659"/>
  <c r="P2660"/>
  <c r="P2661"/>
  <c r="O2658"/>
  <c r="O2659"/>
  <c r="O2660"/>
  <c r="O2661"/>
  <c r="N2658"/>
  <c r="N2659"/>
  <c r="N2660"/>
  <c r="N2661"/>
  <c r="M2658"/>
  <c r="M2659"/>
  <c r="M2660"/>
  <c r="M2661"/>
  <c r="L2658"/>
  <c r="L2659"/>
  <c r="L2660"/>
  <c r="L2661"/>
  <c r="K2658"/>
  <c r="K2659"/>
  <c r="K2660"/>
  <c r="K2661"/>
  <c r="J2658"/>
  <c r="J2659"/>
  <c r="J2660"/>
  <c r="J2661"/>
  <c r="I2658"/>
  <c r="I2659"/>
  <c r="I2660"/>
  <c r="I2661"/>
  <c r="H2658"/>
  <c r="H2659"/>
  <c r="H2660"/>
  <c r="H2661"/>
  <c r="G2658"/>
  <c r="G2659"/>
  <c r="G2660"/>
  <c r="G2661"/>
  <c r="L5336" i="1"/>
  <c r="L5337"/>
  <c r="L5338"/>
  <c r="L5339"/>
  <c r="K5336"/>
  <c r="K5337"/>
  <c r="K5338"/>
  <c r="K5339"/>
  <c r="I5336"/>
  <c r="I5337"/>
  <c r="I5338"/>
  <c r="I5339"/>
  <c r="H5336"/>
  <c r="J5336" s="1"/>
  <c r="H5337"/>
  <c r="J5337" s="1"/>
  <c r="H5338"/>
  <c r="J5338" s="1"/>
  <c r="H5339"/>
  <c r="J5339" s="1"/>
  <c r="L5335"/>
  <c r="K5335"/>
  <c r="I5335"/>
  <c r="H5335"/>
  <c r="J5335" s="1"/>
  <c r="E5339"/>
  <c r="D5339"/>
  <c r="E5338"/>
  <c r="D5338"/>
  <c r="E5337"/>
  <c r="D5337"/>
  <c r="E5336"/>
  <c r="D5336"/>
  <c r="E5335"/>
  <c r="D5335"/>
  <c r="L1171" i="21" l="1"/>
  <c r="K1171"/>
  <c r="J1171"/>
  <c r="L1170"/>
  <c r="K1170"/>
  <c r="J1170"/>
  <c r="I1171"/>
  <c r="I1170"/>
  <c r="H674" i="13"/>
  <c r="D674"/>
  <c r="R674"/>
  <c r="Q2654" i="12"/>
  <c r="Q2655"/>
  <c r="Q2656"/>
  <c r="Q2657"/>
  <c r="P2654"/>
  <c r="P2655"/>
  <c r="P2656"/>
  <c r="P2657"/>
  <c r="O2654"/>
  <c r="O2655"/>
  <c r="O2656"/>
  <c r="O2657"/>
  <c r="N2654"/>
  <c r="N2655"/>
  <c r="N2656"/>
  <c r="N2657"/>
  <c r="M2654"/>
  <c r="M2655"/>
  <c r="M2656"/>
  <c r="M2657"/>
  <c r="L2654"/>
  <c r="L2655"/>
  <c r="L2656"/>
  <c r="L2657"/>
  <c r="K2654"/>
  <c r="K2655"/>
  <c r="K2656"/>
  <c r="K2657"/>
  <c r="J2654"/>
  <c r="J2655"/>
  <c r="J2656"/>
  <c r="J2657"/>
  <c r="I2654"/>
  <c r="I2655"/>
  <c r="I2656"/>
  <c r="I2657"/>
  <c r="H2654"/>
  <c r="H2655"/>
  <c r="H2656"/>
  <c r="H2657"/>
  <c r="G2654"/>
  <c r="G2655"/>
  <c r="G2656"/>
  <c r="G2657"/>
  <c r="L5328" i="1"/>
  <c r="L5329"/>
  <c r="L5330"/>
  <c r="L5331"/>
  <c r="K5328"/>
  <c r="K5329"/>
  <c r="K5330"/>
  <c r="K5331"/>
  <c r="I5328"/>
  <c r="I5329"/>
  <c r="I5330"/>
  <c r="I5331"/>
  <c r="H5328"/>
  <c r="J5328" s="1"/>
  <c r="H5329"/>
  <c r="J5329" s="1"/>
  <c r="H5330"/>
  <c r="J5330" s="1"/>
  <c r="H5331"/>
  <c r="J5331" s="1"/>
  <c r="L5327"/>
  <c r="K5327"/>
  <c r="I5327"/>
  <c r="H5327"/>
  <c r="E5331"/>
  <c r="D5331"/>
  <c r="E5330"/>
  <c r="D5330"/>
  <c r="E5329"/>
  <c r="D5329"/>
  <c r="E5328"/>
  <c r="D5328"/>
  <c r="E5327"/>
  <c r="D5327"/>
  <c r="J5327" s="1"/>
  <c r="R673" i="13" l="1"/>
  <c r="S672"/>
  <c r="T672"/>
  <c r="R671"/>
  <c r="R670"/>
  <c r="R669"/>
  <c r="R668"/>
  <c r="S667"/>
  <c r="T667"/>
  <c r="U667" s="1"/>
  <c r="R666"/>
  <c r="R665"/>
  <c r="H665"/>
  <c r="H666"/>
  <c r="H667"/>
  <c r="H668"/>
  <c r="H669"/>
  <c r="H670"/>
  <c r="H671"/>
  <c r="H672"/>
  <c r="H673"/>
  <c r="D665"/>
  <c r="D666"/>
  <c r="D667"/>
  <c r="D668"/>
  <c r="D669"/>
  <c r="D670"/>
  <c r="D671"/>
  <c r="D672"/>
  <c r="D673"/>
  <c r="Q2650" i="12"/>
  <c r="Q2651"/>
  <c r="Q2652"/>
  <c r="Q2653"/>
  <c r="P2650"/>
  <c r="P2651"/>
  <c r="P2652"/>
  <c r="P2653"/>
  <c r="O2650"/>
  <c r="O2651"/>
  <c r="O2652"/>
  <c r="O2653"/>
  <c r="N2650"/>
  <c r="N2651"/>
  <c r="N2652"/>
  <c r="N2653"/>
  <c r="M2650"/>
  <c r="M2651"/>
  <c r="M2652"/>
  <c r="M2653"/>
  <c r="L2650"/>
  <c r="L2651"/>
  <c r="L2652"/>
  <c r="L2653"/>
  <c r="K2650"/>
  <c r="K2651"/>
  <c r="K2652"/>
  <c r="K2653"/>
  <c r="J2650"/>
  <c r="J2651"/>
  <c r="J2652"/>
  <c r="J2653"/>
  <c r="I2650"/>
  <c r="I2651"/>
  <c r="I2652"/>
  <c r="I2653"/>
  <c r="H2650"/>
  <c r="H2651"/>
  <c r="H2652"/>
  <c r="H2653"/>
  <c r="G2650"/>
  <c r="G2651"/>
  <c r="G2652"/>
  <c r="G2653"/>
  <c r="L5320" i="1"/>
  <c r="L5321"/>
  <c r="L5322"/>
  <c r="L5323"/>
  <c r="K5320"/>
  <c r="K5321"/>
  <c r="K5322"/>
  <c r="K5323"/>
  <c r="I5320"/>
  <c r="I5321"/>
  <c r="I5322"/>
  <c r="I5323"/>
  <c r="H5320"/>
  <c r="J5320" s="1"/>
  <c r="H5321"/>
  <c r="J5321" s="1"/>
  <c r="H5322"/>
  <c r="J5322" s="1"/>
  <c r="H5323"/>
  <c r="J5323" s="1"/>
  <c r="L5319"/>
  <c r="K5319"/>
  <c r="I5319"/>
  <c r="H5319"/>
  <c r="Q2646" i="12"/>
  <c r="Q2647"/>
  <c r="Q2648"/>
  <c r="Q2649"/>
  <c r="P2646"/>
  <c r="P2647"/>
  <c r="P2648"/>
  <c r="P2649"/>
  <c r="O2646"/>
  <c r="O2647"/>
  <c r="O2648"/>
  <c r="O2649"/>
  <c r="N2646"/>
  <c r="N2647"/>
  <c r="N2648"/>
  <c r="N2649"/>
  <c r="M2646"/>
  <c r="M2647"/>
  <c r="M2648"/>
  <c r="M2649"/>
  <c r="L2646"/>
  <c r="L2647"/>
  <c r="L2648"/>
  <c r="L2649"/>
  <c r="K2646"/>
  <c r="K2647"/>
  <c r="K2648"/>
  <c r="K2649"/>
  <c r="J2646"/>
  <c r="J2647"/>
  <c r="J2648"/>
  <c r="J2649"/>
  <c r="I2646"/>
  <c r="I2647"/>
  <c r="I2648"/>
  <c r="I2649"/>
  <c r="H2646"/>
  <c r="H2647"/>
  <c r="H2648"/>
  <c r="H2649"/>
  <c r="G2646"/>
  <c r="G2647"/>
  <c r="G2648"/>
  <c r="G2649"/>
  <c r="E5323" i="1"/>
  <c r="D5323"/>
  <c r="E5322"/>
  <c r="D5322"/>
  <c r="E5321"/>
  <c r="D5321"/>
  <c r="E5320"/>
  <c r="D5320"/>
  <c r="E5319"/>
  <c r="D5319"/>
  <c r="J5319" s="1"/>
  <c r="L5312"/>
  <c r="L5313"/>
  <c r="L5314"/>
  <c r="L5315"/>
  <c r="K5312"/>
  <c r="K5313"/>
  <c r="K5314"/>
  <c r="K5315"/>
  <c r="I5312"/>
  <c r="I5313"/>
  <c r="I5314"/>
  <c r="I5315"/>
  <c r="H5312"/>
  <c r="J5312" s="1"/>
  <c r="H5313"/>
  <c r="J5313" s="1"/>
  <c r="H5314"/>
  <c r="J5314" s="1"/>
  <c r="H5315"/>
  <c r="J5315" s="1"/>
  <c r="L5311"/>
  <c r="K5311"/>
  <c r="I5311"/>
  <c r="H5311"/>
  <c r="J5311" s="1"/>
  <c r="E5315"/>
  <c r="D5315"/>
  <c r="E5314"/>
  <c r="D5314"/>
  <c r="E5313"/>
  <c r="D5313"/>
  <c r="E5312"/>
  <c r="D5312"/>
  <c r="E5311"/>
  <c r="D5311"/>
  <c r="Q2642" i="12"/>
  <c r="Q2643"/>
  <c r="Q2644"/>
  <c r="Q2645"/>
  <c r="P2642"/>
  <c r="P2643"/>
  <c r="P2644"/>
  <c r="P2645"/>
  <c r="O2642"/>
  <c r="O2643"/>
  <c r="O2644"/>
  <c r="O2645"/>
  <c r="N2645"/>
  <c r="N2644"/>
  <c r="N2643"/>
  <c r="N2642"/>
  <c r="M2642"/>
  <c r="M2643"/>
  <c r="M2644"/>
  <c r="M2645"/>
  <c r="L2642"/>
  <c r="L2643"/>
  <c r="L2644"/>
  <c r="L2645"/>
  <c r="K2642"/>
  <c r="K2643"/>
  <c r="K2644"/>
  <c r="M2639" s="1"/>
  <c r="K2645"/>
  <c r="M2640" s="1"/>
  <c r="J2642"/>
  <c r="J2643"/>
  <c r="J2644"/>
  <c r="J2645"/>
  <c r="I2642"/>
  <c r="I2643"/>
  <c r="I2644"/>
  <c r="I2645"/>
  <c r="H2642"/>
  <c r="H2643"/>
  <c r="H2644"/>
  <c r="H2645"/>
  <c r="G2642"/>
  <c r="G2643"/>
  <c r="G2644"/>
  <c r="G2645"/>
  <c r="L5304" i="1"/>
  <c r="L5305"/>
  <c r="L5306"/>
  <c r="L5307"/>
  <c r="K5304"/>
  <c r="K5305"/>
  <c r="K5306"/>
  <c r="K5307"/>
  <c r="I5304"/>
  <c r="I5305"/>
  <c r="I5306"/>
  <c r="I5307"/>
  <c r="H5304"/>
  <c r="J5304" s="1"/>
  <c r="H5305"/>
  <c r="J5305" s="1"/>
  <c r="H5306"/>
  <c r="J5306" s="1"/>
  <c r="H5307"/>
  <c r="J5307" s="1"/>
  <c r="L5303"/>
  <c r="K5303"/>
  <c r="I5303"/>
  <c r="H5303"/>
  <c r="J5303" s="1"/>
  <c r="E5307"/>
  <c r="D5307"/>
  <c r="E5306"/>
  <c r="D5306"/>
  <c r="E5305"/>
  <c r="D5305"/>
  <c r="E5304"/>
  <c r="D5304"/>
  <c r="E5303"/>
  <c r="D5303"/>
  <c r="Q2638" i="12"/>
  <c r="Q2639"/>
  <c r="Q2640"/>
  <c r="Q2641"/>
  <c r="P2638"/>
  <c r="P2639"/>
  <c r="P2640"/>
  <c r="P2641"/>
  <c r="O2638"/>
  <c r="O2639"/>
  <c r="O2640"/>
  <c r="O2641"/>
  <c r="N2638"/>
  <c r="N2639"/>
  <c r="N2640"/>
  <c r="N2641"/>
  <c r="M2638"/>
  <c r="M2641"/>
  <c r="L2638"/>
  <c r="L2639"/>
  <c r="L2640"/>
  <c r="L2641"/>
  <c r="K2638"/>
  <c r="K2639"/>
  <c r="K2640"/>
  <c r="K2641"/>
  <c r="M2636" s="1"/>
  <c r="J2638"/>
  <c r="J2639"/>
  <c r="J2640"/>
  <c r="J2641"/>
  <c r="I2638"/>
  <c r="I2639"/>
  <c r="I2640"/>
  <c r="I2641"/>
  <c r="H2638"/>
  <c r="H2639"/>
  <c r="H2640"/>
  <c r="H2641"/>
  <c r="G2638"/>
  <c r="G2639"/>
  <c r="G2640"/>
  <c r="G2641"/>
  <c r="L5296" i="1"/>
  <c r="L5297"/>
  <c r="L5298"/>
  <c r="L5299"/>
  <c r="K5296"/>
  <c r="K5297"/>
  <c r="K5298"/>
  <c r="K5299"/>
  <c r="I5296"/>
  <c r="I5297"/>
  <c r="I5298"/>
  <c r="I5299"/>
  <c r="H5296"/>
  <c r="J5296" s="1"/>
  <c r="H5297"/>
  <c r="J5297" s="1"/>
  <c r="H5298"/>
  <c r="J5298" s="1"/>
  <c r="H5299"/>
  <c r="J5299" s="1"/>
  <c r="L5295"/>
  <c r="K5295"/>
  <c r="I5295"/>
  <c r="H5295"/>
  <c r="J5295" s="1"/>
  <c r="E5299"/>
  <c r="D5299"/>
  <c r="E5298"/>
  <c r="D5298"/>
  <c r="E5297"/>
  <c r="D5297"/>
  <c r="E5296"/>
  <c r="D5296"/>
  <c r="E5295"/>
  <c r="D5295"/>
  <c r="Q2634" i="12"/>
  <c r="Q2635"/>
  <c r="Q2636"/>
  <c r="Q2637"/>
  <c r="P2634"/>
  <c r="P2635"/>
  <c r="P2636"/>
  <c r="P2637"/>
  <c r="O2634"/>
  <c r="O2635"/>
  <c r="O2636"/>
  <c r="O2637"/>
  <c r="N2634"/>
  <c r="N2635"/>
  <c r="N2636"/>
  <c r="N2637"/>
  <c r="M2634"/>
  <c r="M2635"/>
  <c r="M2637"/>
  <c r="L2634"/>
  <c r="L2635"/>
  <c r="L2636"/>
  <c r="L2637"/>
  <c r="K2634"/>
  <c r="K2635"/>
  <c r="K2636"/>
  <c r="M2631" s="1"/>
  <c r="K2637"/>
  <c r="M2632" s="1"/>
  <c r="J2634"/>
  <c r="J2635"/>
  <c r="J2636"/>
  <c r="J2637"/>
  <c r="I2634"/>
  <c r="I2635"/>
  <c r="I2636"/>
  <c r="I2637"/>
  <c r="H2634"/>
  <c r="H2635"/>
  <c r="H2636"/>
  <c r="H2637"/>
  <c r="G2634"/>
  <c r="G2635"/>
  <c r="G2636"/>
  <c r="G2637"/>
  <c r="L5288" i="1"/>
  <c r="L5289"/>
  <c r="L5290"/>
  <c r="L5291"/>
  <c r="K5288"/>
  <c r="K5289"/>
  <c r="K5290"/>
  <c r="K5291"/>
  <c r="I5288"/>
  <c r="I5289"/>
  <c r="I5290"/>
  <c r="I5291"/>
  <c r="H5288"/>
  <c r="J5288" s="1"/>
  <c r="H5289"/>
  <c r="J5289" s="1"/>
  <c r="H5290"/>
  <c r="J5290" s="1"/>
  <c r="H5291"/>
  <c r="J5291" s="1"/>
  <c r="L5287"/>
  <c r="K5287"/>
  <c r="I5287"/>
  <c r="H5287"/>
  <c r="E5291"/>
  <c r="D5291"/>
  <c r="E5290"/>
  <c r="D5290"/>
  <c r="E5289"/>
  <c r="D5289"/>
  <c r="E5288"/>
  <c r="D5288"/>
  <c r="E5287"/>
  <c r="D5287"/>
  <c r="J5287" s="1"/>
  <c r="Q2630" i="12"/>
  <c r="Q2631"/>
  <c r="Q2632"/>
  <c r="Q2633"/>
  <c r="P2630"/>
  <c r="P2631"/>
  <c r="P2632"/>
  <c r="P2633"/>
  <c r="O2630"/>
  <c r="O2631"/>
  <c r="O2632"/>
  <c r="O2633"/>
  <c r="N2630"/>
  <c r="N2631"/>
  <c r="N2632"/>
  <c r="N2633"/>
  <c r="M2630"/>
  <c r="M2633"/>
  <c r="L2630"/>
  <c r="L2631"/>
  <c r="L2632"/>
  <c r="L2633"/>
  <c r="K2630"/>
  <c r="K2631"/>
  <c r="K2632"/>
  <c r="K2633"/>
  <c r="M2628" s="1"/>
  <c r="J2630"/>
  <c r="J2631"/>
  <c r="J2632"/>
  <c r="J2633"/>
  <c r="I2630"/>
  <c r="I2631"/>
  <c r="I2632"/>
  <c r="I2633"/>
  <c r="H2630"/>
  <c r="H2631"/>
  <c r="H2632"/>
  <c r="H2633"/>
  <c r="G2630"/>
  <c r="G2631"/>
  <c r="G2632"/>
  <c r="G2633"/>
  <c r="L5280" i="1"/>
  <c r="L5281"/>
  <c r="L5282"/>
  <c r="L5283"/>
  <c r="K5280"/>
  <c r="K5281"/>
  <c r="K5282"/>
  <c r="K5283"/>
  <c r="I5280"/>
  <c r="I5281"/>
  <c r="I5282"/>
  <c r="I5283"/>
  <c r="H5280"/>
  <c r="J5280" s="1"/>
  <c r="H5281"/>
  <c r="J5281" s="1"/>
  <c r="H5282"/>
  <c r="J5282" s="1"/>
  <c r="H5283"/>
  <c r="J5283" s="1"/>
  <c r="L5279"/>
  <c r="K5279"/>
  <c r="I5279"/>
  <c r="H5279"/>
  <c r="E5283"/>
  <c r="D5283"/>
  <c r="E5282"/>
  <c r="D5282"/>
  <c r="E5281"/>
  <c r="D5281"/>
  <c r="E5280"/>
  <c r="D5280"/>
  <c r="E5279"/>
  <c r="D5279"/>
  <c r="Q2626" i="12"/>
  <c r="Q2627"/>
  <c r="Q2628"/>
  <c r="Q2629"/>
  <c r="P2626"/>
  <c r="P2627"/>
  <c r="P2628"/>
  <c r="P2629"/>
  <c r="O2626"/>
  <c r="O2627"/>
  <c r="O2628"/>
  <c r="O2629"/>
  <c r="N2626"/>
  <c r="N2627"/>
  <c r="N2628"/>
  <c r="N2629"/>
  <c r="M2626"/>
  <c r="M2627"/>
  <c r="M2629"/>
  <c r="L2626"/>
  <c r="L2627"/>
  <c r="L2628"/>
  <c r="L2629"/>
  <c r="K2626"/>
  <c r="K2627"/>
  <c r="K2628"/>
  <c r="M2623" s="1"/>
  <c r="K2629"/>
  <c r="M2624" s="1"/>
  <c r="J2626"/>
  <c r="J2627"/>
  <c r="J2628"/>
  <c r="J2629"/>
  <c r="I2626"/>
  <c r="I2627"/>
  <c r="I2628"/>
  <c r="I2629"/>
  <c r="H2626"/>
  <c r="H2627"/>
  <c r="H2628"/>
  <c r="H2629"/>
  <c r="G2626"/>
  <c r="G2627"/>
  <c r="G2628"/>
  <c r="G2629"/>
  <c r="L5272" i="1"/>
  <c r="L5273"/>
  <c r="L5274"/>
  <c r="L5275"/>
  <c r="K5272"/>
  <c r="K5273"/>
  <c r="K5274"/>
  <c r="K5275"/>
  <c r="I5272"/>
  <c r="I5273"/>
  <c r="I5274"/>
  <c r="I5275"/>
  <c r="H5272"/>
  <c r="J5272" s="1"/>
  <c r="H5273"/>
  <c r="J5273" s="1"/>
  <c r="H5274"/>
  <c r="J5274" s="1"/>
  <c r="H5275"/>
  <c r="J5275" s="1"/>
  <c r="L5271"/>
  <c r="K5271"/>
  <c r="I5271"/>
  <c r="H5271"/>
  <c r="J5271" s="1"/>
  <c r="E5275"/>
  <c r="D5275"/>
  <c r="E5274"/>
  <c r="D5274"/>
  <c r="E5273"/>
  <c r="D5273"/>
  <c r="E5272"/>
  <c r="D5272"/>
  <c r="E5271"/>
  <c r="D5271"/>
  <c r="Q2622" i="12"/>
  <c r="Q2623"/>
  <c r="Q2624"/>
  <c r="Q2625"/>
  <c r="P2622"/>
  <c r="P2623"/>
  <c r="P2624"/>
  <c r="P2625"/>
  <c r="O2622"/>
  <c r="O2623"/>
  <c r="O2624"/>
  <c r="O2625"/>
  <c r="N2622"/>
  <c r="N2623"/>
  <c r="N2624"/>
  <c r="N2625"/>
  <c r="M2622"/>
  <c r="M2625"/>
  <c r="L2622"/>
  <c r="L2623"/>
  <c r="L2624"/>
  <c r="L2625"/>
  <c r="K2622"/>
  <c r="K2623"/>
  <c r="K2624"/>
  <c r="K2625"/>
  <c r="M2620" s="1"/>
  <c r="J2622"/>
  <c r="J2623"/>
  <c r="J2624"/>
  <c r="J2625"/>
  <c r="I2622"/>
  <c r="I2623"/>
  <c r="I2624"/>
  <c r="I2625"/>
  <c r="H2622"/>
  <c r="H2623"/>
  <c r="H2624"/>
  <c r="H2625"/>
  <c r="G2622"/>
  <c r="G2623"/>
  <c r="G2624"/>
  <c r="G2625"/>
  <c r="L5264" i="1"/>
  <c r="L5265"/>
  <c r="L5266"/>
  <c r="L5267"/>
  <c r="K5264"/>
  <c r="K5265"/>
  <c r="K5266"/>
  <c r="K5267"/>
  <c r="I5264"/>
  <c r="I5265"/>
  <c r="I5266"/>
  <c r="I5267"/>
  <c r="H5264"/>
  <c r="J5264" s="1"/>
  <c r="H5265"/>
  <c r="J5265" s="1"/>
  <c r="H5266"/>
  <c r="J5266" s="1"/>
  <c r="H5267"/>
  <c r="J5267" s="1"/>
  <c r="L5263"/>
  <c r="K5263"/>
  <c r="I5263"/>
  <c r="H5263"/>
  <c r="J5263" s="1"/>
  <c r="E5267"/>
  <c r="D5267"/>
  <c r="E5266"/>
  <c r="D5266"/>
  <c r="E5265"/>
  <c r="D5265"/>
  <c r="E5264"/>
  <c r="D5264"/>
  <c r="E5263"/>
  <c r="D5263"/>
  <c r="Q2618" i="12"/>
  <c r="Q2619"/>
  <c r="Q2620"/>
  <c r="Q2621"/>
  <c r="P2618"/>
  <c r="P2619"/>
  <c r="P2620"/>
  <c r="P2621"/>
  <c r="O2618"/>
  <c r="O2619"/>
  <c r="O2620"/>
  <c r="O2621"/>
  <c r="N2618"/>
  <c r="N2619"/>
  <c r="N2620"/>
  <c r="N2621"/>
  <c r="M2618"/>
  <c r="M2619"/>
  <c r="M2621"/>
  <c r="L2618"/>
  <c r="L2619"/>
  <c r="L2620"/>
  <c r="L2621"/>
  <c r="K2618"/>
  <c r="K2619"/>
  <c r="K2620"/>
  <c r="K2621"/>
  <c r="J2618"/>
  <c r="J2619"/>
  <c r="J2620"/>
  <c r="J2621"/>
  <c r="I2618"/>
  <c r="I2619"/>
  <c r="I2620"/>
  <c r="I2621"/>
  <c r="H2618"/>
  <c r="H2619"/>
  <c r="H2620"/>
  <c r="H2621"/>
  <c r="G2618"/>
  <c r="G2619"/>
  <c r="G2620"/>
  <c r="G2621"/>
  <c r="L5256" i="1"/>
  <c r="L5257"/>
  <c r="L5258"/>
  <c r="L5259"/>
  <c r="K5256"/>
  <c r="K5257"/>
  <c r="K5258"/>
  <c r="K5259"/>
  <c r="I5256"/>
  <c r="I5257"/>
  <c r="I5258"/>
  <c r="I5259"/>
  <c r="H5256"/>
  <c r="J5256" s="1"/>
  <c r="H5257"/>
  <c r="J5257" s="1"/>
  <c r="H5258"/>
  <c r="J5258" s="1"/>
  <c r="H5259"/>
  <c r="J5259" s="1"/>
  <c r="L5255"/>
  <c r="K5255"/>
  <c r="I5255"/>
  <c r="H5255"/>
  <c r="J5255" s="1"/>
  <c r="E5259"/>
  <c r="D5259"/>
  <c r="E5258"/>
  <c r="D5258"/>
  <c r="E5257"/>
  <c r="D5257"/>
  <c r="E5256"/>
  <c r="D5256"/>
  <c r="E5255"/>
  <c r="D5255"/>
  <c r="J5279" l="1"/>
  <c r="L1159" i="21"/>
  <c r="K1159"/>
  <c r="J1159"/>
  <c r="I1159"/>
  <c r="L1158"/>
  <c r="K1158"/>
  <c r="J1158"/>
  <c r="I1158"/>
  <c r="O1151" l="1"/>
  <c r="Q1151" s="1"/>
  <c r="N1151"/>
  <c r="P1151" s="1"/>
  <c r="O1150"/>
  <c r="Q1150" s="1"/>
  <c r="N1150"/>
  <c r="P1150" s="1"/>
  <c r="O1149"/>
  <c r="Q1149" s="1"/>
  <c r="N1149"/>
  <c r="P1149" s="1"/>
  <c r="O1148"/>
  <c r="Q1148" s="1"/>
  <c r="N1148"/>
  <c r="P1148" s="1"/>
  <c r="L1148"/>
  <c r="L1149"/>
  <c r="K1148"/>
  <c r="K1149"/>
  <c r="J1148"/>
  <c r="J1149"/>
  <c r="I1148"/>
  <c r="I1149"/>
  <c r="O1144" l="1"/>
  <c r="Q1144" s="1"/>
  <c r="N1144"/>
  <c r="P1144" s="1"/>
  <c r="O1147"/>
  <c r="Q1147" s="1"/>
  <c r="N1147"/>
  <c r="P1147" s="1"/>
  <c r="O1145"/>
  <c r="Q1145" s="1"/>
  <c r="N1145"/>
  <c r="P1145" s="1"/>
  <c r="L1144"/>
  <c r="L1145"/>
  <c r="K1144"/>
  <c r="K1145"/>
  <c r="J1144"/>
  <c r="J1145"/>
  <c r="I1144"/>
  <c r="I1145"/>
  <c r="L1147"/>
  <c r="K1147"/>
  <c r="J1147"/>
  <c r="I1147"/>
  <c r="L1146"/>
  <c r="K1146"/>
  <c r="J1146"/>
  <c r="I1146"/>
  <c r="L1151" l="1"/>
  <c r="K1151"/>
  <c r="L1150"/>
  <c r="K1150"/>
  <c r="J1151"/>
  <c r="J1150"/>
  <c r="I1151"/>
  <c r="I1150"/>
  <c r="H664" i="13"/>
  <c r="D664"/>
  <c r="R664"/>
  <c r="Q2614" i="12"/>
  <c r="Q2615"/>
  <c r="Q2616"/>
  <c r="Q2617"/>
  <c r="P2614"/>
  <c r="P2615"/>
  <c r="P2616"/>
  <c r="P2617"/>
  <c r="O2614"/>
  <c r="O2615"/>
  <c r="O2616"/>
  <c r="O2617"/>
  <c r="N2614"/>
  <c r="N2615"/>
  <c r="N2616"/>
  <c r="N2617"/>
  <c r="M2614"/>
  <c r="M2615"/>
  <c r="M2616"/>
  <c r="M2617"/>
  <c r="L2614"/>
  <c r="L2615"/>
  <c r="L2616"/>
  <c r="L2617"/>
  <c r="K2614"/>
  <c r="K2615"/>
  <c r="K2616"/>
  <c r="K2617"/>
  <c r="J2614"/>
  <c r="J2615"/>
  <c r="J2616"/>
  <c r="J2617"/>
  <c r="I2614"/>
  <c r="I2615"/>
  <c r="I2616"/>
  <c r="I2617"/>
  <c r="H2614"/>
  <c r="H2615"/>
  <c r="H2616"/>
  <c r="H2617"/>
  <c r="G2614"/>
  <c r="G2615"/>
  <c r="G2616"/>
  <c r="G2617"/>
  <c r="L5248" i="1"/>
  <c r="L5249"/>
  <c r="L5250"/>
  <c r="L5251"/>
  <c r="K5248"/>
  <c r="K5249"/>
  <c r="K5250"/>
  <c r="K5251"/>
  <c r="I5248"/>
  <c r="I5249"/>
  <c r="I5250"/>
  <c r="I5251"/>
  <c r="H5248"/>
  <c r="J5248" s="1"/>
  <c r="H5249"/>
  <c r="J5249" s="1"/>
  <c r="H5250"/>
  <c r="J5250" s="1"/>
  <c r="H5251"/>
  <c r="J5251" s="1"/>
  <c r="L5247"/>
  <c r="K5247"/>
  <c r="I5247"/>
  <c r="H5247"/>
  <c r="E5251"/>
  <c r="D5251"/>
  <c r="E5250"/>
  <c r="D5250"/>
  <c r="E5249"/>
  <c r="D5249"/>
  <c r="E5248"/>
  <c r="D5248"/>
  <c r="E5247"/>
  <c r="D5247"/>
  <c r="J5247" l="1"/>
  <c r="S662" i="13"/>
  <c r="T662"/>
  <c r="R663"/>
  <c r="R661"/>
  <c r="H661"/>
  <c r="H662"/>
  <c r="H663"/>
  <c r="D661"/>
  <c r="D662"/>
  <c r="D663"/>
  <c r="Q2610" i="12"/>
  <c r="Q2611"/>
  <c r="Q2612"/>
  <c r="Q2613"/>
  <c r="P2610"/>
  <c r="P2611"/>
  <c r="P2612"/>
  <c r="P2613"/>
  <c r="O2610"/>
  <c r="O2611"/>
  <c r="O2612"/>
  <c r="O2613"/>
  <c r="N2610"/>
  <c r="N2611"/>
  <c r="N2612"/>
  <c r="N2613"/>
  <c r="M2610"/>
  <c r="M2611"/>
  <c r="M2612"/>
  <c r="M2613"/>
  <c r="L2610"/>
  <c r="L2611"/>
  <c r="L2612"/>
  <c r="L2613"/>
  <c r="K2610"/>
  <c r="K2611"/>
  <c r="K2612"/>
  <c r="K2613"/>
  <c r="M2608" s="1"/>
  <c r="J2610"/>
  <c r="J2611"/>
  <c r="J2612"/>
  <c r="J2613"/>
  <c r="I2610"/>
  <c r="I2611"/>
  <c r="I2612"/>
  <c r="I2613"/>
  <c r="H2610"/>
  <c r="H2611"/>
  <c r="H2612"/>
  <c r="H2613"/>
  <c r="G2610"/>
  <c r="G2611"/>
  <c r="G2612"/>
  <c r="G2613"/>
  <c r="L5240" i="1"/>
  <c r="L5241"/>
  <c r="L5242"/>
  <c r="L5243"/>
  <c r="K5240"/>
  <c r="K5241"/>
  <c r="K5242"/>
  <c r="K5243"/>
  <c r="I5240"/>
  <c r="I5241"/>
  <c r="I5242"/>
  <c r="I5243"/>
  <c r="H5240"/>
  <c r="J5240" s="1"/>
  <c r="H5241"/>
  <c r="J5241" s="1"/>
  <c r="H5242"/>
  <c r="J5242" s="1"/>
  <c r="H5243"/>
  <c r="J5243" s="1"/>
  <c r="L5239"/>
  <c r="K5239"/>
  <c r="I5239"/>
  <c r="H5239"/>
  <c r="E5243"/>
  <c r="D5243"/>
  <c r="E5242"/>
  <c r="D5242"/>
  <c r="E5241"/>
  <c r="D5241"/>
  <c r="E5240"/>
  <c r="D5240"/>
  <c r="E5239"/>
  <c r="D5239"/>
  <c r="Q2606" i="12"/>
  <c r="Q2607"/>
  <c r="Q2608"/>
  <c r="Q2609"/>
  <c r="P2606"/>
  <c r="P2607"/>
  <c r="P2608"/>
  <c r="P2609"/>
  <c r="O2606"/>
  <c r="O2607"/>
  <c r="O2608"/>
  <c r="O2609"/>
  <c r="N2606"/>
  <c r="N2607"/>
  <c r="N2608"/>
  <c r="N2609"/>
  <c r="M2606"/>
  <c r="M2607"/>
  <c r="M2609"/>
  <c r="L2606"/>
  <c r="L2607"/>
  <c r="L2608"/>
  <c r="L2609"/>
  <c r="K2606"/>
  <c r="K2607"/>
  <c r="K2608"/>
  <c r="K2609"/>
  <c r="J2606"/>
  <c r="J2607"/>
  <c r="J2608"/>
  <c r="J2609"/>
  <c r="I2606"/>
  <c r="I2607"/>
  <c r="I2608"/>
  <c r="I2609"/>
  <c r="H2606"/>
  <c r="H2607"/>
  <c r="H2608"/>
  <c r="H2609"/>
  <c r="G2606"/>
  <c r="G2607"/>
  <c r="G2608"/>
  <c r="G2609"/>
  <c r="L5232" i="1"/>
  <c r="L5233"/>
  <c r="L5234"/>
  <c r="L5235"/>
  <c r="K5232"/>
  <c r="K5233"/>
  <c r="K5234"/>
  <c r="K5235"/>
  <c r="I5232"/>
  <c r="I5233"/>
  <c r="I5234"/>
  <c r="I5235"/>
  <c r="H5232"/>
  <c r="J5232" s="1"/>
  <c r="H5233"/>
  <c r="J5233" s="1"/>
  <c r="H5234"/>
  <c r="J5234" s="1"/>
  <c r="H5235"/>
  <c r="J5235" s="1"/>
  <c r="L5231"/>
  <c r="K5231"/>
  <c r="I5231"/>
  <c r="H5231"/>
  <c r="E5235"/>
  <c r="D5235"/>
  <c r="E5234"/>
  <c r="D5234"/>
  <c r="E5233"/>
  <c r="D5233"/>
  <c r="E5232"/>
  <c r="D5232"/>
  <c r="E5231"/>
  <c r="D5231"/>
  <c r="J5231" l="1"/>
  <c r="J5239"/>
  <c r="U662" i="13"/>
  <c r="Q2602" i="12"/>
  <c r="Q2603"/>
  <c r="Q2604"/>
  <c r="Q2605"/>
  <c r="P2602"/>
  <c r="P2603"/>
  <c r="P2604"/>
  <c r="P2605"/>
  <c r="O2602"/>
  <c r="O2603"/>
  <c r="O2604"/>
  <c r="O2605"/>
  <c r="N2602"/>
  <c r="N2603"/>
  <c r="N2604"/>
  <c r="N2605"/>
  <c r="M2602"/>
  <c r="M2603"/>
  <c r="M2604"/>
  <c r="M2605"/>
  <c r="L2602"/>
  <c r="L2603"/>
  <c r="L2604"/>
  <c r="L2605"/>
  <c r="K2602"/>
  <c r="K2603"/>
  <c r="K2604"/>
  <c r="K2605"/>
  <c r="J2602"/>
  <c r="J2603"/>
  <c r="J2604"/>
  <c r="J2605"/>
  <c r="I2602"/>
  <c r="I2603"/>
  <c r="I2604"/>
  <c r="I2605"/>
  <c r="H2602"/>
  <c r="H2603"/>
  <c r="H2604"/>
  <c r="H2605"/>
  <c r="G2602"/>
  <c r="G2603"/>
  <c r="G2604"/>
  <c r="G2605"/>
  <c r="L5224" i="1"/>
  <c r="L5225"/>
  <c r="L5226"/>
  <c r="L5227"/>
  <c r="K5224"/>
  <c r="K5225"/>
  <c r="K5226"/>
  <c r="K5227"/>
  <c r="I5224"/>
  <c r="I5225"/>
  <c r="I5226"/>
  <c r="I5227"/>
  <c r="H5224"/>
  <c r="J5224" s="1"/>
  <c r="H5225"/>
  <c r="J5225" s="1"/>
  <c r="H5226"/>
  <c r="J5226" s="1"/>
  <c r="H5227"/>
  <c r="J5227" s="1"/>
  <c r="L5223"/>
  <c r="K5223"/>
  <c r="I5223"/>
  <c r="H5223"/>
  <c r="J5223" s="1"/>
  <c r="E5227"/>
  <c r="D5227"/>
  <c r="E5226"/>
  <c r="D5226"/>
  <c r="E5225"/>
  <c r="D5225"/>
  <c r="E5224"/>
  <c r="D5224"/>
  <c r="E5223"/>
  <c r="D5223"/>
  <c r="O1143" i="21" l="1"/>
  <c r="Q1143" s="1"/>
  <c r="N1143"/>
  <c r="P1143" s="1"/>
  <c r="O1142"/>
  <c r="Q1142" s="1"/>
  <c r="N1142"/>
  <c r="P1142" s="1"/>
  <c r="O1141"/>
  <c r="Q1141" s="1"/>
  <c r="N1141"/>
  <c r="P1141" s="1"/>
  <c r="O1140"/>
  <c r="Q1140" s="1"/>
  <c r="N1140"/>
  <c r="P1140" s="1"/>
  <c r="L1140"/>
  <c r="L1141"/>
  <c r="L1142"/>
  <c r="L1143"/>
  <c r="K1140"/>
  <c r="K1141"/>
  <c r="K1142"/>
  <c r="K1143"/>
  <c r="J1140"/>
  <c r="J1141"/>
  <c r="J1142"/>
  <c r="J1143"/>
  <c r="I1140"/>
  <c r="I1141"/>
  <c r="I1142"/>
  <c r="I1143"/>
  <c r="R660" i="13"/>
  <c r="R659"/>
  <c r="H659"/>
  <c r="H660"/>
  <c r="D659"/>
  <c r="D660"/>
  <c r="Q2598" i="12"/>
  <c r="Q2599"/>
  <c r="Q2600"/>
  <c r="Q2601"/>
  <c r="P2598"/>
  <c r="P2599"/>
  <c r="P2600"/>
  <c r="P2601"/>
  <c r="O2598"/>
  <c r="O2599"/>
  <c r="O2600"/>
  <c r="O2601"/>
  <c r="N2598"/>
  <c r="N2599"/>
  <c r="N2600"/>
  <c r="N2601"/>
  <c r="M2598"/>
  <c r="M2599"/>
  <c r="M2600"/>
  <c r="M2601"/>
  <c r="L2598"/>
  <c r="L2599"/>
  <c r="L2600"/>
  <c r="L2601"/>
  <c r="K2598"/>
  <c r="K2599"/>
  <c r="K2600"/>
  <c r="K2601"/>
  <c r="M2596" s="1"/>
  <c r="J2598"/>
  <c r="J2599"/>
  <c r="J2600"/>
  <c r="J2601"/>
  <c r="I2598"/>
  <c r="I2599"/>
  <c r="I2600"/>
  <c r="I2601"/>
  <c r="H2598"/>
  <c r="H2599"/>
  <c r="H2600"/>
  <c r="H2601"/>
  <c r="G2598"/>
  <c r="G2599"/>
  <c r="G2600"/>
  <c r="G2601"/>
  <c r="L5216" i="1"/>
  <c r="L5217"/>
  <c r="L5218"/>
  <c r="L5219"/>
  <c r="K5216"/>
  <c r="K5217"/>
  <c r="K5218"/>
  <c r="K5219"/>
  <c r="I5216"/>
  <c r="I5217"/>
  <c r="I5218"/>
  <c r="I5219"/>
  <c r="H5216"/>
  <c r="J5216" s="1"/>
  <c r="H5217"/>
  <c r="J5217" s="1"/>
  <c r="H5218"/>
  <c r="J5218" s="1"/>
  <c r="H5219"/>
  <c r="J5219" s="1"/>
  <c r="L5215"/>
  <c r="K5215"/>
  <c r="I5215"/>
  <c r="H5215"/>
  <c r="E5219"/>
  <c r="D5219"/>
  <c r="E5218"/>
  <c r="D5218"/>
  <c r="E5217"/>
  <c r="D5217"/>
  <c r="E5216"/>
  <c r="D5216"/>
  <c r="E5215"/>
  <c r="D5215"/>
  <c r="Q2594" i="12"/>
  <c r="Q2595"/>
  <c r="Q2596"/>
  <c r="Q2597"/>
  <c r="P2594"/>
  <c r="P2595"/>
  <c r="P2596"/>
  <c r="P2597"/>
  <c r="O2594"/>
  <c r="O2595"/>
  <c r="O2596"/>
  <c r="O2597"/>
  <c r="N2594"/>
  <c r="N2595"/>
  <c r="N2596"/>
  <c r="N2597"/>
  <c r="M2594"/>
  <c r="M2595"/>
  <c r="M2597"/>
  <c r="L2594"/>
  <c r="L2595"/>
  <c r="L2596"/>
  <c r="L2597"/>
  <c r="K2594"/>
  <c r="K2595"/>
  <c r="K2596"/>
  <c r="K2597"/>
  <c r="J2594"/>
  <c r="J2595"/>
  <c r="J2596"/>
  <c r="J2597"/>
  <c r="I2594"/>
  <c r="I2595"/>
  <c r="I2596"/>
  <c r="I2597"/>
  <c r="H2594"/>
  <c r="H2595"/>
  <c r="H2596"/>
  <c r="H2597"/>
  <c r="G2594"/>
  <c r="G2595"/>
  <c r="G2596"/>
  <c r="G2597"/>
  <c r="L5208" i="1"/>
  <c r="L5209"/>
  <c r="L5210"/>
  <c r="L5211"/>
  <c r="K5208"/>
  <c r="K5209"/>
  <c r="K5210"/>
  <c r="K5211"/>
  <c r="I5208"/>
  <c r="I5209"/>
  <c r="I5210"/>
  <c r="I5211"/>
  <c r="H5208"/>
  <c r="J5208" s="1"/>
  <c r="H5209"/>
  <c r="J5209" s="1"/>
  <c r="H5210"/>
  <c r="J5210" s="1"/>
  <c r="H5211"/>
  <c r="J5211" s="1"/>
  <c r="L5207"/>
  <c r="K5207"/>
  <c r="I5207"/>
  <c r="H5207"/>
  <c r="J5207" s="1"/>
  <c r="E5211"/>
  <c r="D5211"/>
  <c r="E5210"/>
  <c r="D5210"/>
  <c r="E5209"/>
  <c r="D5209"/>
  <c r="E5208"/>
  <c r="D5208"/>
  <c r="E5207"/>
  <c r="D5207"/>
  <c r="J5215" l="1"/>
  <c r="O1139" i="21"/>
  <c r="Q1139" s="1"/>
  <c r="N1139"/>
  <c r="P1139" s="1"/>
  <c r="O1138"/>
  <c r="Q1138" s="1"/>
  <c r="N1138"/>
  <c r="P1138" s="1"/>
  <c r="L1138"/>
  <c r="L1139"/>
  <c r="K1138"/>
  <c r="K1139"/>
  <c r="J1138"/>
  <c r="J1139"/>
  <c r="I1138"/>
  <c r="I1139"/>
  <c r="H658" i="13"/>
  <c r="D658"/>
  <c r="R658"/>
  <c r="O2592" i="12"/>
  <c r="Q2590"/>
  <c r="Q2591"/>
  <c r="Q2592"/>
  <c r="Q2593"/>
  <c r="P2590"/>
  <c r="P2591"/>
  <c r="P2592"/>
  <c r="P2593"/>
  <c r="O2590"/>
  <c r="O2591"/>
  <c r="O2593"/>
  <c r="N2590"/>
  <c r="N2591"/>
  <c r="N2592"/>
  <c r="N2593"/>
  <c r="M2590"/>
  <c r="M2591"/>
  <c r="M2592"/>
  <c r="M2593"/>
  <c r="L2590"/>
  <c r="L2591"/>
  <c r="L2592"/>
  <c r="L2593"/>
  <c r="K2590"/>
  <c r="K2591"/>
  <c r="K2592"/>
  <c r="K2593"/>
  <c r="J2590"/>
  <c r="J2591"/>
  <c r="J2592"/>
  <c r="J2593"/>
  <c r="I2590"/>
  <c r="I2591"/>
  <c r="I2592"/>
  <c r="I2593"/>
  <c r="H2590"/>
  <c r="H2591"/>
  <c r="H2592"/>
  <c r="H2593"/>
  <c r="G2590"/>
  <c r="G2591"/>
  <c r="G2592"/>
  <c r="G2593"/>
  <c r="L5200" i="1"/>
  <c r="L5201"/>
  <c r="L5202"/>
  <c r="L5203"/>
  <c r="K5200"/>
  <c r="K5201"/>
  <c r="K5202"/>
  <c r="K5203"/>
  <c r="I5200"/>
  <c r="I5201"/>
  <c r="I5202"/>
  <c r="I5203"/>
  <c r="H5200"/>
  <c r="J5200" s="1"/>
  <c r="H5201"/>
  <c r="J5201" s="1"/>
  <c r="H5202"/>
  <c r="J5202" s="1"/>
  <c r="H5203"/>
  <c r="J5203" s="1"/>
  <c r="L5199"/>
  <c r="K5199"/>
  <c r="I5199"/>
  <c r="H5199"/>
  <c r="E5203"/>
  <c r="D5203"/>
  <c r="E5202"/>
  <c r="D5202"/>
  <c r="E5201"/>
  <c r="D5201"/>
  <c r="E5200"/>
  <c r="D5200"/>
  <c r="E5199"/>
  <c r="D5199"/>
  <c r="J5199" s="1"/>
  <c r="O1137" i="21" l="1"/>
  <c r="Q1137" s="1"/>
  <c r="N1137"/>
  <c r="P1137" s="1"/>
  <c r="O1136"/>
  <c r="Q1136" s="1"/>
  <c r="N1136"/>
  <c r="P1136" s="1"/>
  <c r="O1135"/>
  <c r="Q1135" s="1"/>
  <c r="N1135"/>
  <c r="P1135" s="1"/>
  <c r="O1134"/>
  <c r="Q1134" s="1"/>
  <c r="N1134"/>
  <c r="P1134" s="1"/>
  <c r="O1133"/>
  <c r="Q1133" s="1"/>
  <c r="N1133"/>
  <c r="P1133" s="1"/>
  <c r="O1132"/>
  <c r="Q1132" s="1"/>
  <c r="N1132"/>
  <c r="P1132" s="1"/>
  <c r="O1131"/>
  <c r="Q1131" s="1"/>
  <c r="N1131"/>
  <c r="P1131" s="1"/>
  <c r="O1130"/>
  <c r="Q1130" s="1"/>
  <c r="N1130"/>
  <c r="P1130" s="1"/>
  <c r="L1130"/>
  <c r="L1131"/>
  <c r="L1132"/>
  <c r="L1133"/>
  <c r="L1134"/>
  <c r="L1135"/>
  <c r="L1136"/>
  <c r="L1137"/>
  <c r="K1130"/>
  <c r="K1131"/>
  <c r="K1132"/>
  <c r="K1133"/>
  <c r="K1134"/>
  <c r="K1135"/>
  <c r="K1136"/>
  <c r="K1137"/>
  <c r="J1130"/>
  <c r="J1131"/>
  <c r="J1132"/>
  <c r="J1133"/>
  <c r="J1134"/>
  <c r="J1135"/>
  <c r="J1136"/>
  <c r="J1137"/>
  <c r="I1130"/>
  <c r="I1131"/>
  <c r="I1132"/>
  <c r="I1133"/>
  <c r="I1134"/>
  <c r="I1135"/>
  <c r="I1136"/>
  <c r="I1137"/>
  <c r="H657" i="13"/>
  <c r="D657"/>
  <c r="S657"/>
  <c r="T657"/>
  <c r="Q2586" i="12"/>
  <c r="Q2587"/>
  <c r="Q2588"/>
  <c r="Q2589"/>
  <c r="P2586"/>
  <c r="P2587"/>
  <c r="P2588"/>
  <c r="P2589"/>
  <c r="O2586"/>
  <c r="O2587"/>
  <c r="O2588"/>
  <c r="O2589"/>
  <c r="N2586"/>
  <c r="N2587"/>
  <c r="N2588"/>
  <c r="N2589"/>
  <c r="M2586"/>
  <c r="M2587"/>
  <c r="M2588"/>
  <c r="M2589"/>
  <c r="L2586"/>
  <c r="L2587"/>
  <c r="L2588"/>
  <c r="L2589"/>
  <c r="K2586"/>
  <c r="K2587"/>
  <c r="K2588"/>
  <c r="K2589"/>
  <c r="J2586"/>
  <c r="J2587"/>
  <c r="J2588"/>
  <c r="J2589"/>
  <c r="I2586"/>
  <c r="I2587"/>
  <c r="I2588"/>
  <c r="I2589"/>
  <c r="H2586"/>
  <c r="H2587"/>
  <c r="H2588"/>
  <c r="H2589"/>
  <c r="G2586"/>
  <c r="G2587"/>
  <c r="G2588"/>
  <c r="G2589"/>
  <c r="L5192" i="1"/>
  <c r="L5193"/>
  <c r="L5194"/>
  <c r="L5195"/>
  <c r="K5192"/>
  <c r="K5193"/>
  <c r="K5194"/>
  <c r="K5195"/>
  <c r="I5192"/>
  <c r="I5193"/>
  <c r="I5194"/>
  <c r="I5195"/>
  <c r="H5192"/>
  <c r="H5193"/>
  <c r="J5193" s="1"/>
  <c r="H5194"/>
  <c r="J5194" s="1"/>
  <c r="H5195"/>
  <c r="J5195" s="1"/>
  <c r="L5191"/>
  <c r="K5191"/>
  <c r="I5191"/>
  <c r="H5191"/>
  <c r="J5191" s="1"/>
  <c r="E5195"/>
  <c r="D5195"/>
  <c r="E5194"/>
  <c r="D5194"/>
  <c r="E5193"/>
  <c r="D5193"/>
  <c r="E5192"/>
  <c r="D5192"/>
  <c r="J5192" s="1"/>
  <c r="E5191"/>
  <c r="D5191"/>
  <c r="U657" i="13" l="1"/>
  <c r="H655"/>
  <c r="H656"/>
  <c r="D655"/>
  <c r="D656"/>
  <c r="R655"/>
  <c r="Q2582" i="12"/>
  <c r="Q2583"/>
  <c r="Q2584"/>
  <c r="Q2585"/>
  <c r="P2582"/>
  <c r="P2583"/>
  <c r="P2584"/>
  <c r="P2585"/>
  <c r="O2582"/>
  <c r="O2583"/>
  <c r="O2584"/>
  <c r="O2585"/>
  <c r="N2582"/>
  <c r="N2583"/>
  <c r="N2584"/>
  <c r="N2585"/>
  <c r="M2582"/>
  <c r="M2583"/>
  <c r="M2584"/>
  <c r="M2585"/>
  <c r="L2582"/>
  <c r="L2583"/>
  <c r="L2584"/>
  <c r="L2585"/>
  <c r="K2582"/>
  <c r="K2583"/>
  <c r="K2584"/>
  <c r="K2585"/>
  <c r="M2580" s="1"/>
  <c r="J2582"/>
  <c r="J2583"/>
  <c r="J2584"/>
  <c r="J2585"/>
  <c r="I2582"/>
  <c r="I2583"/>
  <c r="I2584"/>
  <c r="I2585"/>
  <c r="H2582"/>
  <c r="H2583"/>
  <c r="H2584"/>
  <c r="H2585"/>
  <c r="G2582"/>
  <c r="G2583"/>
  <c r="G2584"/>
  <c r="G2585"/>
  <c r="L5184" i="1"/>
  <c r="L5185"/>
  <c r="L5186"/>
  <c r="L5187"/>
  <c r="K5184"/>
  <c r="K5185"/>
  <c r="K5186"/>
  <c r="K5187"/>
  <c r="I5184"/>
  <c r="I5185"/>
  <c r="I5186"/>
  <c r="I5187"/>
  <c r="H5184"/>
  <c r="J5184" s="1"/>
  <c r="H5185"/>
  <c r="J5185" s="1"/>
  <c r="H5186"/>
  <c r="J5186" s="1"/>
  <c r="H5187"/>
  <c r="J5187" s="1"/>
  <c r="L5183"/>
  <c r="K5183"/>
  <c r="I5183"/>
  <c r="H5183"/>
  <c r="J5183" s="1"/>
  <c r="E5187"/>
  <c r="D5187"/>
  <c r="E5186"/>
  <c r="D5186"/>
  <c r="E5185"/>
  <c r="D5185"/>
  <c r="E5184"/>
  <c r="D5184"/>
  <c r="E5183"/>
  <c r="D5183"/>
  <c r="Q2578" i="12"/>
  <c r="Q2579"/>
  <c r="Q2580"/>
  <c r="Q2581"/>
  <c r="P2578"/>
  <c r="P2579"/>
  <c r="P2580"/>
  <c r="P2581"/>
  <c r="O2578"/>
  <c r="O2579"/>
  <c r="O2580"/>
  <c r="O2581"/>
  <c r="N2578"/>
  <c r="N2579"/>
  <c r="N2580"/>
  <c r="N2581"/>
  <c r="M2578"/>
  <c r="M2579"/>
  <c r="M2581"/>
  <c r="L2578"/>
  <c r="L2579"/>
  <c r="L2580"/>
  <c r="L2581"/>
  <c r="K2578"/>
  <c r="K2579"/>
  <c r="K2580"/>
  <c r="K2581"/>
  <c r="J2578"/>
  <c r="J2579"/>
  <c r="J2580"/>
  <c r="J2581"/>
  <c r="I2578"/>
  <c r="I2579"/>
  <c r="I2580"/>
  <c r="I2581"/>
  <c r="H2578"/>
  <c r="H2579"/>
  <c r="H2580"/>
  <c r="H2581"/>
  <c r="G2578"/>
  <c r="G2579"/>
  <c r="G2580"/>
  <c r="G2581"/>
  <c r="L5176" i="1"/>
  <c r="L5177"/>
  <c r="L5178"/>
  <c r="L5179"/>
  <c r="K5176"/>
  <c r="K5177"/>
  <c r="K5178"/>
  <c r="K5179"/>
  <c r="I5176"/>
  <c r="I5177"/>
  <c r="I5178"/>
  <c r="I5179"/>
  <c r="H5176"/>
  <c r="J5176" s="1"/>
  <c r="H5177"/>
  <c r="J5177" s="1"/>
  <c r="H5178"/>
  <c r="J5178" s="1"/>
  <c r="H5179"/>
  <c r="J5179" s="1"/>
  <c r="L5175"/>
  <c r="K5175"/>
  <c r="I5175"/>
  <c r="H5175"/>
  <c r="E5179"/>
  <c r="D5179"/>
  <c r="E5178"/>
  <c r="D5178"/>
  <c r="E5177"/>
  <c r="D5177"/>
  <c r="E5176"/>
  <c r="D5176"/>
  <c r="E5175"/>
  <c r="D5175"/>
  <c r="J5175" s="1"/>
  <c r="H654" i="13" l="1"/>
  <c r="D654"/>
  <c r="R654"/>
  <c r="Q2574" i="12"/>
  <c r="Q2575"/>
  <c r="Q2576"/>
  <c r="Q2577"/>
  <c r="P2574"/>
  <c r="P2575"/>
  <c r="P2576"/>
  <c r="P2577"/>
  <c r="O2574"/>
  <c r="O2575"/>
  <c r="O2576"/>
  <c r="O2577"/>
  <c r="N2574"/>
  <c r="N2575"/>
  <c r="N2576"/>
  <c r="N2577"/>
  <c r="M2574"/>
  <c r="M2575"/>
  <c r="M2576"/>
  <c r="M2577"/>
  <c r="L2574"/>
  <c r="L2575"/>
  <c r="L2576"/>
  <c r="L2577"/>
  <c r="K2574"/>
  <c r="K2575"/>
  <c r="K2576"/>
  <c r="K2577"/>
  <c r="J2574"/>
  <c r="J2575"/>
  <c r="J2576"/>
  <c r="J2577"/>
  <c r="I2574"/>
  <c r="I2575"/>
  <c r="I2576"/>
  <c r="I2577"/>
  <c r="H2574"/>
  <c r="H2575"/>
  <c r="H2576"/>
  <c r="H2577"/>
  <c r="G2574"/>
  <c r="G2575"/>
  <c r="G2576"/>
  <c r="G2577"/>
  <c r="L5168" i="1"/>
  <c r="L5169"/>
  <c r="L5170"/>
  <c r="L5171"/>
  <c r="K5168"/>
  <c r="K5169"/>
  <c r="K5170"/>
  <c r="K5171"/>
  <c r="I5168"/>
  <c r="I5169"/>
  <c r="I5170"/>
  <c r="I5171"/>
  <c r="H5168"/>
  <c r="J5168" s="1"/>
  <c r="H5169"/>
  <c r="J5169" s="1"/>
  <c r="H5170"/>
  <c r="J5170" s="1"/>
  <c r="H5171"/>
  <c r="J5171" s="1"/>
  <c r="L5167"/>
  <c r="K5167"/>
  <c r="I5167"/>
  <c r="H5167"/>
  <c r="E5171"/>
  <c r="D5171"/>
  <c r="E5170"/>
  <c r="D5170"/>
  <c r="E5169"/>
  <c r="D5169"/>
  <c r="E5168"/>
  <c r="D5168"/>
  <c r="E5167"/>
  <c r="D5167"/>
  <c r="J5167" s="1"/>
  <c r="O1129" i="21" l="1"/>
  <c r="Q1129" s="1"/>
  <c r="N1129"/>
  <c r="P1129" s="1"/>
  <c r="O1128"/>
  <c r="Q1128" s="1"/>
  <c r="N1128"/>
  <c r="P1128" s="1"/>
  <c r="L1128"/>
  <c r="L1129"/>
  <c r="K1128"/>
  <c r="K1129"/>
  <c r="J1128"/>
  <c r="J1129"/>
  <c r="I1128"/>
  <c r="I1129"/>
  <c r="H653" i="13" l="1"/>
  <c r="D653"/>
  <c r="R653"/>
  <c r="Q2570" i="12"/>
  <c r="Q2571"/>
  <c r="Q2572"/>
  <c r="Q2573"/>
  <c r="P2570"/>
  <c r="P2571"/>
  <c r="P2572"/>
  <c r="P2573"/>
  <c r="O2570"/>
  <c r="O2571"/>
  <c r="O2572"/>
  <c r="O2573"/>
  <c r="N2570"/>
  <c r="N2571"/>
  <c r="N2572"/>
  <c r="N2573"/>
  <c r="M2570"/>
  <c r="M2571"/>
  <c r="M2572"/>
  <c r="M2573"/>
  <c r="M2569"/>
  <c r="L2570"/>
  <c r="L2571"/>
  <c r="L2572"/>
  <c r="L2573"/>
  <c r="K2570"/>
  <c r="K2571"/>
  <c r="K2572"/>
  <c r="K2573"/>
  <c r="J2570"/>
  <c r="J2571"/>
  <c r="J2572"/>
  <c r="J2573"/>
  <c r="I2570"/>
  <c r="I2571"/>
  <c r="I2572"/>
  <c r="I2573"/>
  <c r="H2570"/>
  <c r="H2571"/>
  <c r="H2572"/>
  <c r="H2573"/>
  <c r="G2570"/>
  <c r="G2571"/>
  <c r="G2572"/>
  <c r="G2573"/>
  <c r="L5160" i="1"/>
  <c r="L5161"/>
  <c r="L5162"/>
  <c r="L5163"/>
  <c r="K5160"/>
  <c r="K5161"/>
  <c r="K5162"/>
  <c r="K5163"/>
  <c r="I5160"/>
  <c r="I5161"/>
  <c r="I5162"/>
  <c r="I5163"/>
  <c r="H5160"/>
  <c r="J5160" s="1"/>
  <c r="H5161"/>
  <c r="J5161" s="1"/>
  <c r="H5162"/>
  <c r="J5162" s="1"/>
  <c r="H5163"/>
  <c r="J5163" s="1"/>
  <c r="L5159"/>
  <c r="K5159"/>
  <c r="I5159"/>
  <c r="H5159"/>
  <c r="J5159" s="1"/>
  <c r="E5163"/>
  <c r="D5163"/>
  <c r="E5162"/>
  <c r="D5162"/>
  <c r="E5161"/>
  <c r="D5161"/>
  <c r="E5160"/>
  <c r="D5160"/>
  <c r="E5159"/>
  <c r="D5159"/>
  <c r="L1126" i="21" l="1"/>
  <c r="L1127"/>
  <c r="K1126"/>
  <c r="K1127"/>
  <c r="J1126"/>
  <c r="J1127"/>
  <c r="I1126"/>
  <c r="I1127"/>
  <c r="H652" i="13"/>
  <c r="D652"/>
  <c r="T652"/>
  <c r="S652"/>
  <c r="R645"/>
  <c r="R650"/>
  <c r="R649"/>
  <c r="R648"/>
  <c r="Q2566" i="12"/>
  <c r="Q2567"/>
  <c r="Q2568"/>
  <c r="Q2569"/>
  <c r="P2566"/>
  <c r="P2567"/>
  <c r="P2568"/>
  <c r="P2569"/>
  <c r="O2566"/>
  <c r="O2567"/>
  <c r="O2568"/>
  <c r="O2569"/>
  <c r="N2566"/>
  <c r="N2567"/>
  <c r="N2568"/>
  <c r="N2569"/>
  <c r="M2566"/>
  <c r="M2567"/>
  <c r="M2568"/>
  <c r="L2566"/>
  <c r="L2567"/>
  <c r="L2568"/>
  <c r="L2569"/>
  <c r="K2566"/>
  <c r="K2567"/>
  <c r="K2568"/>
  <c r="K2569"/>
  <c r="J2566"/>
  <c r="J2567"/>
  <c r="J2568"/>
  <c r="J2569"/>
  <c r="I2566"/>
  <c r="I2567"/>
  <c r="I2568"/>
  <c r="I2569"/>
  <c r="H2566"/>
  <c r="H2567"/>
  <c r="H2568"/>
  <c r="H2569"/>
  <c r="G2566"/>
  <c r="G2567"/>
  <c r="G2568"/>
  <c r="G2569"/>
  <c r="L5152" i="1"/>
  <c r="L5153"/>
  <c r="L5154"/>
  <c r="L5155"/>
  <c r="K5152"/>
  <c r="K5153"/>
  <c r="K5154"/>
  <c r="K5155"/>
  <c r="I5152"/>
  <c r="I5153"/>
  <c r="I5154"/>
  <c r="I5155"/>
  <c r="H5152"/>
  <c r="J5152" s="1"/>
  <c r="H5153"/>
  <c r="J5153" s="1"/>
  <c r="H5154"/>
  <c r="J5154" s="1"/>
  <c r="H5155"/>
  <c r="J5155" s="1"/>
  <c r="L5151"/>
  <c r="K5151"/>
  <c r="I5151"/>
  <c r="H5151"/>
  <c r="E5155"/>
  <c r="D5155"/>
  <c r="E5154"/>
  <c r="D5154"/>
  <c r="E5153"/>
  <c r="D5153"/>
  <c r="E5152"/>
  <c r="D5152"/>
  <c r="E5151"/>
  <c r="D5151"/>
  <c r="J5151" l="1"/>
  <c r="O1118" i="21"/>
  <c r="Q1118" s="1"/>
  <c r="N1118"/>
  <c r="P1118" s="1"/>
  <c r="O1120"/>
  <c r="Q1120" s="1"/>
  <c r="N1120"/>
  <c r="P1120" s="1"/>
  <c r="O1122"/>
  <c r="Q1122" s="1"/>
  <c r="N1122"/>
  <c r="P1122" s="1"/>
  <c r="O1124"/>
  <c r="Q1124" s="1"/>
  <c r="N1124"/>
  <c r="P1124" s="1"/>
  <c r="O1117"/>
  <c r="Q1117" s="1"/>
  <c r="N1117"/>
  <c r="P1117" s="1"/>
  <c r="O1119"/>
  <c r="Q1119" s="1"/>
  <c r="N1119"/>
  <c r="P1119" s="1"/>
  <c r="O1121"/>
  <c r="Q1121" s="1"/>
  <c r="N1121"/>
  <c r="P1121" s="1"/>
  <c r="O1123"/>
  <c r="Q1123" s="1"/>
  <c r="N1123"/>
  <c r="P1123" s="1"/>
  <c r="O1125"/>
  <c r="Q1125" s="1"/>
  <c r="N1125"/>
  <c r="P1125" s="1"/>
  <c r="N1115"/>
  <c r="L1116"/>
  <c r="L1117"/>
  <c r="L1118"/>
  <c r="L1119"/>
  <c r="K1116"/>
  <c r="K1117"/>
  <c r="K1118"/>
  <c r="K1119"/>
  <c r="J1116"/>
  <c r="J1117"/>
  <c r="J1118"/>
  <c r="J1119"/>
  <c r="I1116"/>
  <c r="I1117"/>
  <c r="I1118"/>
  <c r="I1119"/>
  <c r="L1124"/>
  <c r="L1125"/>
  <c r="K1124"/>
  <c r="K1125"/>
  <c r="J1124"/>
  <c r="J1125"/>
  <c r="I1124"/>
  <c r="I1125"/>
  <c r="H651" i="13"/>
  <c r="D651"/>
  <c r="Q2562" i="12"/>
  <c r="Q2563"/>
  <c r="Q2564"/>
  <c r="Q2565"/>
  <c r="P2562"/>
  <c r="P2563"/>
  <c r="P2564"/>
  <c r="P2565"/>
  <c r="O2562"/>
  <c r="O2563"/>
  <c r="O2564"/>
  <c r="O2565"/>
  <c r="N2562"/>
  <c r="N2563"/>
  <c r="N2564"/>
  <c r="N2565"/>
  <c r="M2562"/>
  <c r="M2563"/>
  <c r="M2564"/>
  <c r="M2565"/>
  <c r="L2562"/>
  <c r="L2563"/>
  <c r="L2564"/>
  <c r="L2565"/>
  <c r="K2562"/>
  <c r="K2563"/>
  <c r="K2564"/>
  <c r="K2565"/>
  <c r="J2562"/>
  <c r="J2563"/>
  <c r="J2564"/>
  <c r="J2565"/>
  <c r="I2562"/>
  <c r="I2563"/>
  <c r="I2564"/>
  <c r="I2565"/>
  <c r="H2562"/>
  <c r="H2563"/>
  <c r="H2564"/>
  <c r="H2565"/>
  <c r="G2562"/>
  <c r="G2563"/>
  <c r="G2564"/>
  <c r="G2565"/>
  <c r="L5144" i="1"/>
  <c r="L5145"/>
  <c r="L5146"/>
  <c r="L5147"/>
  <c r="K5144"/>
  <c r="K5145"/>
  <c r="K5146"/>
  <c r="K5147"/>
  <c r="I5144"/>
  <c r="I5145"/>
  <c r="I5146"/>
  <c r="I5147"/>
  <c r="H5144"/>
  <c r="H5145"/>
  <c r="H5146"/>
  <c r="H5147"/>
  <c r="L5143"/>
  <c r="K5143"/>
  <c r="I5143"/>
  <c r="H5143"/>
  <c r="E5147"/>
  <c r="D5147"/>
  <c r="E5146"/>
  <c r="D5146"/>
  <c r="E5145"/>
  <c r="D5145"/>
  <c r="E5144"/>
  <c r="D5144"/>
  <c r="E5143"/>
  <c r="D5143"/>
  <c r="J5143" l="1"/>
  <c r="J5147"/>
  <c r="J5144"/>
  <c r="J5145"/>
  <c r="J5146"/>
  <c r="L1122" i="21"/>
  <c r="L1123"/>
  <c r="K1122"/>
  <c r="K1123"/>
  <c r="J1122"/>
  <c r="J1123"/>
  <c r="I1122"/>
  <c r="I1123"/>
  <c r="D650" i="13"/>
  <c r="H650"/>
  <c r="Q2558" i="12"/>
  <c r="Q2559"/>
  <c r="Q2560"/>
  <c r="Q2561"/>
  <c r="P2558"/>
  <c r="P2559"/>
  <c r="P2560"/>
  <c r="P2561"/>
  <c r="O2558"/>
  <c r="O2559"/>
  <c r="O2560"/>
  <c r="O2561"/>
  <c r="N2558"/>
  <c r="N2559"/>
  <c r="N2560"/>
  <c r="N2561"/>
  <c r="M2558"/>
  <c r="M2559"/>
  <c r="M2560"/>
  <c r="M2561"/>
  <c r="L2558"/>
  <c r="L2559"/>
  <c r="L2560"/>
  <c r="L2561"/>
  <c r="K2558"/>
  <c r="K2559"/>
  <c r="K2560"/>
  <c r="K2561"/>
  <c r="J2558"/>
  <c r="J2559"/>
  <c r="J2560"/>
  <c r="J2561"/>
  <c r="I2558"/>
  <c r="I2559"/>
  <c r="I2560"/>
  <c r="I2561"/>
  <c r="H2558"/>
  <c r="H2559"/>
  <c r="H2560"/>
  <c r="H2561"/>
  <c r="G2558"/>
  <c r="G2559"/>
  <c r="G2560"/>
  <c r="G2561"/>
  <c r="L5136" i="1"/>
  <c r="L5137"/>
  <c r="L5138"/>
  <c r="L5139"/>
  <c r="K5136"/>
  <c r="K5137"/>
  <c r="K5138"/>
  <c r="K5139"/>
  <c r="I5136"/>
  <c r="I5137"/>
  <c r="I5138"/>
  <c r="I5139"/>
  <c r="H5136"/>
  <c r="J5136" s="1"/>
  <c r="H5137"/>
  <c r="H5138"/>
  <c r="J5138" s="1"/>
  <c r="H5139"/>
  <c r="L5135"/>
  <c r="K5135"/>
  <c r="I5135"/>
  <c r="H5135"/>
  <c r="E5139"/>
  <c r="D5139"/>
  <c r="E5138"/>
  <c r="D5138"/>
  <c r="E5137"/>
  <c r="D5137"/>
  <c r="E5136"/>
  <c r="D5136"/>
  <c r="E5135"/>
  <c r="D5135"/>
  <c r="J5137" l="1"/>
  <c r="J5135"/>
  <c r="J5139"/>
  <c r="N1114" i="21"/>
  <c r="O1114"/>
  <c r="O1115"/>
  <c r="L1121"/>
  <c r="K1121"/>
  <c r="J1121"/>
  <c r="L1120"/>
  <c r="K1120"/>
  <c r="J1120"/>
  <c r="I1121"/>
  <c r="I1120"/>
  <c r="H649" i="13" l="1"/>
  <c r="D649"/>
  <c r="Q2554" i="12"/>
  <c r="Q2555"/>
  <c r="Q2556"/>
  <c r="Q2557"/>
  <c r="P2554"/>
  <c r="P2555"/>
  <c r="P2556"/>
  <c r="P2557"/>
  <c r="O2554"/>
  <c r="O2555"/>
  <c r="O2556"/>
  <c r="O2557"/>
  <c r="N2554"/>
  <c r="N2555"/>
  <c r="N2556"/>
  <c r="N2557"/>
  <c r="M2554"/>
  <c r="M2555"/>
  <c r="M2556"/>
  <c r="M2557"/>
  <c r="L2554"/>
  <c r="L2555"/>
  <c r="L2556"/>
  <c r="L2557"/>
  <c r="K2554"/>
  <c r="K2555"/>
  <c r="K2556"/>
  <c r="K2557"/>
  <c r="J2554"/>
  <c r="J2555"/>
  <c r="J2556"/>
  <c r="J2557"/>
  <c r="I2554"/>
  <c r="I2555"/>
  <c r="I2556"/>
  <c r="I2557"/>
  <c r="H2554"/>
  <c r="H2555"/>
  <c r="H2556"/>
  <c r="H2557"/>
  <c r="G2554"/>
  <c r="G2555"/>
  <c r="G2556"/>
  <c r="G2557"/>
  <c r="L5128" i="1"/>
  <c r="L5129"/>
  <c r="L5130"/>
  <c r="L5131"/>
  <c r="K5128"/>
  <c r="K5129"/>
  <c r="K5130"/>
  <c r="K5131"/>
  <c r="I5128"/>
  <c r="I5129"/>
  <c r="I5130"/>
  <c r="I5131"/>
  <c r="H5128"/>
  <c r="H5129"/>
  <c r="H5130"/>
  <c r="H5131"/>
  <c r="L5127"/>
  <c r="K5127"/>
  <c r="I5127"/>
  <c r="H5127"/>
  <c r="E5131"/>
  <c r="D5131"/>
  <c r="E5130"/>
  <c r="D5130"/>
  <c r="E5129"/>
  <c r="D5129"/>
  <c r="E5128"/>
  <c r="D5128"/>
  <c r="E5127"/>
  <c r="D5127"/>
  <c r="J5130" l="1"/>
  <c r="J5127"/>
  <c r="J5131"/>
  <c r="J5128"/>
  <c r="J5129"/>
  <c r="H648" i="13"/>
  <c r="D648"/>
  <c r="Q2550" i="12"/>
  <c r="Q2551"/>
  <c r="Q2552"/>
  <c r="Q2553"/>
  <c r="P2550"/>
  <c r="P2551"/>
  <c r="P2552"/>
  <c r="P2553"/>
  <c r="O2550"/>
  <c r="O2551"/>
  <c r="O2552"/>
  <c r="O2553"/>
  <c r="N2550"/>
  <c r="N2551"/>
  <c r="N2552"/>
  <c r="N2553"/>
  <c r="M2550"/>
  <c r="M2551"/>
  <c r="M2552"/>
  <c r="M2553"/>
  <c r="L2550"/>
  <c r="L2551"/>
  <c r="L2552"/>
  <c r="L2553"/>
  <c r="K2550"/>
  <c r="K2551"/>
  <c r="K2552"/>
  <c r="K2553"/>
  <c r="J2550"/>
  <c r="J2551"/>
  <c r="J2552"/>
  <c r="J2553"/>
  <c r="I2550"/>
  <c r="I2551"/>
  <c r="I2552"/>
  <c r="I2553"/>
  <c r="H2550"/>
  <c r="H2551"/>
  <c r="H2552"/>
  <c r="H2553"/>
  <c r="G2550"/>
  <c r="G2551"/>
  <c r="G2552"/>
  <c r="G2553"/>
  <c r="L5120" i="1"/>
  <c r="L5121"/>
  <c r="L5122"/>
  <c r="L5123"/>
  <c r="K5120"/>
  <c r="K5121"/>
  <c r="K5122"/>
  <c r="K5123"/>
  <c r="I5120"/>
  <c r="I5121"/>
  <c r="I5122"/>
  <c r="I5123"/>
  <c r="H5120"/>
  <c r="H5121"/>
  <c r="H5122"/>
  <c r="J5122" s="1"/>
  <c r="H5123"/>
  <c r="L5119"/>
  <c r="K5119"/>
  <c r="I5119"/>
  <c r="H5119"/>
  <c r="E5123"/>
  <c r="D5123"/>
  <c r="E5122"/>
  <c r="D5122"/>
  <c r="E5121"/>
  <c r="D5121"/>
  <c r="E5120"/>
  <c r="D5120"/>
  <c r="E5119"/>
  <c r="D5119"/>
  <c r="J5121" l="1"/>
  <c r="J5123"/>
  <c r="J5120"/>
  <c r="J5119"/>
  <c r="Q1115" i="21"/>
  <c r="P1115"/>
  <c r="Q1114"/>
  <c r="P1114"/>
  <c r="L1114"/>
  <c r="L1115"/>
  <c r="K1114"/>
  <c r="K1115"/>
  <c r="J1114"/>
  <c r="J1115"/>
  <c r="I1114"/>
  <c r="I1115"/>
  <c r="H646" i="13" l="1"/>
  <c r="H647"/>
  <c r="D646"/>
  <c r="D647"/>
  <c r="S647"/>
  <c r="T647"/>
  <c r="Q2546" i="12"/>
  <c r="Q2547"/>
  <c r="Q2548"/>
  <c r="Q2549"/>
  <c r="P2546"/>
  <c r="P2547"/>
  <c r="P2548"/>
  <c r="P2549"/>
  <c r="O2546"/>
  <c r="O2547"/>
  <c r="O2548"/>
  <c r="O2549"/>
  <c r="N2546"/>
  <c r="N2547"/>
  <c r="N2548"/>
  <c r="N2549"/>
  <c r="M2546"/>
  <c r="M2547"/>
  <c r="M2548"/>
  <c r="M2549"/>
  <c r="L2546"/>
  <c r="L2547"/>
  <c r="L2548"/>
  <c r="L2549"/>
  <c r="K2546"/>
  <c r="K2547"/>
  <c r="K2548"/>
  <c r="K2549"/>
  <c r="M2544" s="1"/>
  <c r="J2546"/>
  <c r="J2547"/>
  <c r="J2548"/>
  <c r="J2549"/>
  <c r="I2546"/>
  <c r="I2547"/>
  <c r="I2548"/>
  <c r="I2549"/>
  <c r="H2546"/>
  <c r="H2547"/>
  <c r="H2548"/>
  <c r="H2549"/>
  <c r="G2546"/>
  <c r="G2547"/>
  <c r="G2548"/>
  <c r="G2549"/>
  <c r="L5112" i="1"/>
  <c r="L5113"/>
  <c r="L5114"/>
  <c r="L5115"/>
  <c r="K5112"/>
  <c r="K5113"/>
  <c r="K5114"/>
  <c r="K5115"/>
  <c r="I5112"/>
  <c r="I5113"/>
  <c r="I5114"/>
  <c r="I5115"/>
  <c r="H5112"/>
  <c r="H5113"/>
  <c r="H5114"/>
  <c r="H5115"/>
  <c r="J5115" s="1"/>
  <c r="L5111"/>
  <c r="K5111"/>
  <c r="I5111"/>
  <c r="H5111"/>
  <c r="E5115"/>
  <c r="D5115"/>
  <c r="E5114"/>
  <c r="D5114"/>
  <c r="E5113"/>
  <c r="D5113"/>
  <c r="E5112"/>
  <c r="D5112"/>
  <c r="E5111"/>
  <c r="D5111"/>
  <c r="Q2542" i="12"/>
  <c r="Q2543"/>
  <c r="Q2544"/>
  <c r="Q2545"/>
  <c r="P2542"/>
  <c r="P2543"/>
  <c r="P2544"/>
  <c r="P2545"/>
  <c r="O2542"/>
  <c r="O2543"/>
  <c r="O2544"/>
  <c r="O2545"/>
  <c r="N2542"/>
  <c r="N2543"/>
  <c r="N2544"/>
  <c r="N2545"/>
  <c r="M2542"/>
  <c r="M2543"/>
  <c r="M2545"/>
  <c r="L2542"/>
  <c r="L2543"/>
  <c r="L2544"/>
  <c r="L2545"/>
  <c r="K2542"/>
  <c r="K2543"/>
  <c r="K2544"/>
  <c r="K2545"/>
  <c r="J2542"/>
  <c r="J2543"/>
  <c r="J2544"/>
  <c r="J2545"/>
  <c r="I2542"/>
  <c r="I2543"/>
  <c r="I2544"/>
  <c r="I2545"/>
  <c r="H2542"/>
  <c r="H2543"/>
  <c r="H2544"/>
  <c r="H2545"/>
  <c r="G2542"/>
  <c r="G2543"/>
  <c r="G2544"/>
  <c r="G2545"/>
  <c r="L5104" i="1"/>
  <c r="L5105"/>
  <c r="L5106"/>
  <c r="L5107"/>
  <c r="K5104"/>
  <c r="K5105"/>
  <c r="K5106"/>
  <c r="K5107"/>
  <c r="I5104"/>
  <c r="I5105"/>
  <c r="I5106"/>
  <c r="I5107"/>
  <c r="H5104"/>
  <c r="H5105"/>
  <c r="H5106"/>
  <c r="J5106" s="1"/>
  <c r="H5107"/>
  <c r="L5103"/>
  <c r="K5103"/>
  <c r="I5103"/>
  <c r="H5103"/>
  <c r="E5107"/>
  <c r="D5107"/>
  <c r="E5106"/>
  <c r="D5106"/>
  <c r="E5105"/>
  <c r="D5105"/>
  <c r="E5104"/>
  <c r="D5104"/>
  <c r="E5103"/>
  <c r="D5103"/>
  <c r="J5105" l="1"/>
  <c r="J5114"/>
  <c r="J5103"/>
  <c r="J5107"/>
  <c r="J5112"/>
  <c r="J5104"/>
  <c r="J5113"/>
  <c r="J5111"/>
  <c r="U647" i="13"/>
  <c r="O1113" i="21"/>
  <c r="Q1113" s="1"/>
  <c r="N1113"/>
  <c r="P1113" s="1"/>
  <c r="O1112"/>
  <c r="Q1112" s="1"/>
  <c r="N1112"/>
  <c r="P1112" s="1"/>
  <c r="L1112"/>
  <c r="L1113"/>
  <c r="K1112"/>
  <c r="K1113"/>
  <c r="J1112"/>
  <c r="J1113"/>
  <c r="I1112"/>
  <c r="I1113"/>
  <c r="H645" i="13"/>
  <c r="D645"/>
  <c r="Q2538" i="12"/>
  <c r="Q2539"/>
  <c r="Q2540"/>
  <c r="Q2541"/>
  <c r="P2538"/>
  <c r="P2539"/>
  <c r="P2540"/>
  <c r="P2541"/>
  <c r="O2538"/>
  <c r="O2539"/>
  <c r="O2540"/>
  <c r="O2541"/>
  <c r="N2538"/>
  <c r="N2539"/>
  <c r="N2540"/>
  <c r="N2541"/>
  <c r="M2538"/>
  <c r="M2539"/>
  <c r="M2540"/>
  <c r="M2541"/>
  <c r="L2538"/>
  <c r="L2539"/>
  <c r="L2540"/>
  <c r="L2541"/>
  <c r="K2538"/>
  <c r="K2539"/>
  <c r="K2540"/>
  <c r="K2541"/>
  <c r="J2538"/>
  <c r="J2539"/>
  <c r="J2540"/>
  <c r="J2541"/>
  <c r="I2538"/>
  <c r="I2539"/>
  <c r="I2540"/>
  <c r="I2541"/>
  <c r="H2538"/>
  <c r="H2539"/>
  <c r="H2540"/>
  <c r="H2541"/>
  <c r="G2538"/>
  <c r="G2539"/>
  <c r="G2540"/>
  <c r="G2541"/>
  <c r="L5096" i="1"/>
  <c r="L5097"/>
  <c r="L5098"/>
  <c r="L5099"/>
  <c r="K5096"/>
  <c r="K5097"/>
  <c r="K5098"/>
  <c r="K5099"/>
  <c r="I5096"/>
  <c r="I5097"/>
  <c r="I5098"/>
  <c r="I5099"/>
  <c r="H5096"/>
  <c r="H5097"/>
  <c r="H5098"/>
  <c r="J5098" s="1"/>
  <c r="H5099"/>
  <c r="L5095"/>
  <c r="K5095"/>
  <c r="I5095"/>
  <c r="H5095"/>
  <c r="E5099"/>
  <c r="D5099"/>
  <c r="E5098"/>
  <c r="D5098"/>
  <c r="E5097"/>
  <c r="D5097"/>
  <c r="E5096"/>
  <c r="D5096"/>
  <c r="E5095"/>
  <c r="D5095"/>
  <c r="J5095" s="1"/>
  <c r="J5097" l="1"/>
  <c r="J5099"/>
  <c r="J5096"/>
  <c r="O1111" i="21"/>
  <c r="Q1111" s="1"/>
  <c r="N1111"/>
  <c r="P1111" s="1"/>
  <c r="O1110"/>
  <c r="Q1110" s="1"/>
  <c r="N1110"/>
  <c r="P1110" s="1"/>
  <c r="L1110"/>
  <c r="L1111"/>
  <c r="K1110"/>
  <c r="K1111"/>
  <c r="J1110"/>
  <c r="J1111"/>
  <c r="I1110"/>
  <c r="I1111"/>
  <c r="R644" i="13" l="1"/>
  <c r="H644"/>
  <c r="D644"/>
  <c r="Q2534" i="12"/>
  <c r="Q2535"/>
  <c r="Q2536"/>
  <c r="Q2537"/>
  <c r="P2534"/>
  <c r="P2535"/>
  <c r="P2536"/>
  <c r="P2537"/>
  <c r="O2534"/>
  <c r="O2535"/>
  <c r="O2536"/>
  <c r="O2537"/>
  <c r="N2534"/>
  <c r="N2535"/>
  <c r="N2536"/>
  <c r="N2537"/>
  <c r="M2534"/>
  <c r="M2535"/>
  <c r="M2536"/>
  <c r="M2537"/>
  <c r="L2534"/>
  <c r="L2535"/>
  <c r="L2536"/>
  <c r="L2537"/>
  <c r="K2534"/>
  <c r="K2535"/>
  <c r="K2536"/>
  <c r="K2537"/>
  <c r="J2534"/>
  <c r="J2535"/>
  <c r="J2536"/>
  <c r="J2537"/>
  <c r="I2534"/>
  <c r="I2535"/>
  <c r="I2536"/>
  <c r="I2537"/>
  <c r="H2534"/>
  <c r="H2535"/>
  <c r="H2536"/>
  <c r="H2537"/>
  <c r="G2534"/>
  <c r="G2535"/>
  <c r="G2536"/>
  <c r="G2537"/>
  <c r="L5088" i="1"/>
  <c r="L5089"/>
  <c r="L5090"/>
  <c r="L5091"/>
  <c r="K5088"/>
  <c r="K5089"/>
  <c r="K5090"/>
  <c r="K5091"/>
  <c r="I5088"/>
  <c r="I5089"/>
  <c r="I5090"/>
  <c r="I5091"/>
  <c r="H5088"/>
  <c r="J5088" s="1"/>
  <c r="H5089"/>
  <c r="H5090"/>
  <c r="J5090" s="1"/>
  <c r="H5091"/>
  <c r="L5087"/>
  <c r="K5087"/>
  <c r="I5087"/>
  <c r="H5087"/>
  <c r="E5091"/>
  <c r="D5091"/>
  <c r="E5090"/>
  <c r="D5090"/>
  <c r="E5089"/>
  <c r="D5089"/>
  <c r="E5088"/>
  <c r="D5088"/>
  <c r="E5087"/>
  <c r="D5087"/>
  <c r="J5089" l="1"/>
  <c r="J5087"/>
  <c r="J5091"/>
  <c r="O1108" i="21"/>
  <c r="Q1108" s="1"/>
  <c r="N1108"/>
  <c r="P1108" s="1"/>
  <c r="O1109"/>
  <c r="Q1109" s="1"/>
  <c r="N1109"/>
  <c r="P1109" s="1"/>
  <c r="L1108"/>
  <c r="L1109"/>
  <c r="K1108"/>
  <c r="K1109"/>
  <c r="J1108"/>
  <c r="J1109"/>
  <c r="I1108"/>
  <c r="I1109"/>
  <c r="H643" i="13" l="1"/>
  <c r="D643"/>
  <c r="R643"/>
  <c r="Q2530" i="12"/>
  <c r="Q2531"/>
  <c r="Q2532"/>
  <c r="Q2533"/>
  <c r="P2530"/>
  <c r="P2531"/>
  <c r="P2532"/>
  <c r="P2533"/>
  <c r="O2530"/>
  <c r="O2531"/>
  <c r="O2532"/>
  <c r="O2533"/>
  <c r="N2530"/>
  <c r="N2531"/>
  <c r="N2532"/>
  <c r="N2533"/>
  <c r="M2530"/>
  <c r="M2531"/>
  <c r="M2532"/>
  <c r="M2533"/>
  <c r="L2530"/>
  <c r="L2531"/>
  <c r="L2532"/>
  <c r="L2533"/>
  <c r="K2530"/>
  <c r="K2531"/>
  <c r="K2532"/>
  <c r="K2533"/>
  <c r="J2530"/>
  <c r="J2531"/>
  <c r="J2532"/>
  <c r="J2533"/>
  <c r="I2530"/>
  <c r="I2531"/>
  <c r="I2532"/>
  <c r="I2533"/>
  <c r="H2530"/>
  <c r="H2531"/>
  <c r="H2532"/>
  <c r="H2533"/>
  <c r="G2530"/>
  <c r="G2531"/>
  <c r="G2532"/>
  <c r="G2533"/>
  <c r="L5080" i="1"/>
  <c r="L5081"/>
  <c r="L5082"/>
  <c r="L5083"/>
  <c r="K5080"/>
  <c r="K5081"/>
  <c r="K5082"/>
  <c r="K5083"/>
  <c r="I5080"/>
  <c r="I5081"/>
  <c r="I5082"/>
  <c r="I5083"/>
  <c r="H5080"/>
  <c r="J5080" s="1"/>
  <c r="H5081"/>
  <c r="H5082"/>
  <c r="J5082" s="1"/>
  <c r="H5083"/>
  <c r="L5079"/>
  <c r="K5079"/>
  <c r="I5079"/>
  <c r="H5079"/>
  <c r="E5083"/>
  <c r="D5083"/>
  <c r="E5082"/>
  <c r="D5082"/>
  <c r="E5081"/>
  <c r="D5081"/>
  <c r="E5080"/>
  <c r="D5080"/>
  <c r="E5079"/>
  <c r="D5079"/>
  <c r="J5081" l="1"/>
  <c r="J5079"/>
  <c r="J5083"/>
  <c r="O1107" i="21"/>
  <c r="Q1107" s="1"/>
  <c r="N1107"/>
  <c r="P1107" s="1"/>
  <c r="L1106"/>
  <c r="L1107"/>
  <c r="K1106"/>
  <c r="K1107"/>
  <c r="J1106"/>
  <c r="J1107"/>
  <c r="I1106"/>
  <c r="I1107"/>
  <c r="S642" i="13" l="1"/>
  <c r="T642"/>
  <c r="H642"/>
  <c r="D642"/>
  <c r="Q2526" i="12"/>
  <c r="Q2527"/>
  <c r="Q2528"/>
  <c r="Q2529"/>
  <c r="P2526"/>
  <c r="P2527"/>
  <c r="P2528"/>
  <c r="P2529"/>
  <c r="O2526"/>
  <c r="O2527"/>
  <c r="O2528"/>
  <c r="O2529"/>
  <c r="N2526"/>
  <c r="N2527"/>
  <c r="N2528"/>
  <c r="N2529"/>
  <c r="M2526"/>
  <c r="M2527"/>
  <c r="M2528"/>
  <c r="M2529"/>
  <c r="L2526"/>
  <c r="L2527"/>
  <c r="L2528"/>
  <c r="L2529"/>
  <c r="K2526"/>
  <c r="K2527"/>
  <c r="K2528"/>
  <c r="K2529"/>
  <c r="J2526"/>
  <c r="J2527"/>
  <c r="J2528"/>
  <c r="J2529"/>
  <c r="I2526"/>
  <c r="I2527"/>
  <c r="I2528"/>
  <c r="I2529"/>
  <c r="H2526"/>
  <c r="H2527"/>
  <c r="H2528"/>
  <c r="H2529"/>
  <c r="G2526"/>
  <c r="G2527"/>
  <c r="G2528"/>
  <c r="G2529"/>
  <c r="L5072" i="1"/>
  <c r="L5073"/>
  <c r="L5074"/>
  <c r="L5075"/>
  <c r="K5072"/>
  <c r="K5073"/>
  <c r="K5074"/>
  <c r="K5075"/>
  <c r="I5072"/>
  <c r="I5073"/>
  <c r="I5074"/>
  <c r="I5075"/>
  <c r="H5072"/>
  <c r="H5073"/>
  <c r="H5074"/>
  <c r="H5075"/>
  <c r="J5075" s="1"/>
  <c r="L5071"/>
  <c r="K5071"/>
  <c r="I5071"/>
  <c r="H5071"/>
  <c r="J5071" s="1"/>
  <c r="E5075"/>
  <c r="D5075"/>
  <c r="E5074"/>
  <c r="D5074"/>
  <c r="E5073"/>
  <c r="D5073"/>
  <c r="E5072"/>
  <c r="D5072"/>
  <c r="E5071"/>
  <c r="D5071"/>
  <c r="J5072" l="1"/>
  <c r="J5073"/>
  <c r="J5074"/>
  <c r="U642" i="13"/>
  <c r="O1105" i="21"/>
  <c r="Q1105" s="1"/>
  <c r="N1105"/>
  <c r="P1105" s="1"/>
  <c r="O1104"/>
  <c r="Q1104" s="1"/>
  <c r="N1104"/>
  <c r="P1104" s="1"/>
  <c r="L1104"/>
  <c r="L1105"/>
  <c r="K1104"/>
  <c r="K1105"/>
  <c r="J1104"/>
  <c r="J1105"/>
  <c r="I1104"/>
  <c r="I1105"/>
  <c r="H641" i="13"/>
  <c r="D641"/>
  <c r="Q2522" i="12"/>
  <c r="Q2523"/>
  <c r="Q2524"/>
  <c r="Q2525"/>
  <c r="P2522"/>
  <c r="P2523"/>
  <c r="P2524"/>
  <c r="P2525"/>
  <c r="O2522"/>
  <c r="O2523"/>
  <c r="O2524"/>
  <c r="O2525"/>
  <c r="N2522"/>
  <c r="N2523"/>
  <c r="N2524"/>
  <c r="N2525"/>
  <c r="M2522"/>
  <c r="M2523"/>
  <c r="M2524"/>
  <c r="M2525"/>
  <c r="L2522"/>
  <c r="L2523"/>
  <c r="L2524"/>
  <c r="L2525"/>
  <c r="K2522"/>
  <c r="K2523"/>
  <c r="K2524"/>
  <c r="K2525"/>
  <c r="J2522"/>
  <c r="J2523"/>
  <c r="J2524"/>
  <c r="J2525"/>
  <c r="I2522"/>
  <c r="I2523"/>
  <c r="I2524"/>
  <c r="I2525"/>
  <c r="H2522"/>
  <c r="H2523"/>
  <c r="H2524"/>
  <c r="H2525"/>
  <c r="G2522"/>
  <c r="G2523"/>
  <c r="G2524"/>
  <c r="G2525"/>
  <c r="L5064" i="1"/>
  <c r="L5065"/>
  <c r="L5066"/>
  <c r="L5067"/>
  <c r="K5064"/>
  <c r="K5065"/>
  <c r="K5066"/>
  <c r="K5067"/>
  <c r="I5064"/>
  <c r="I5065"/>
  <c r="I5066"/>
  <c r="I5067"/>
  <c r="H5064"/>
  <c r="H5065"/>
  <c r="H5066"/>
  <c r="H5067"/>
  <c r="J5067" s="1"/>
  <c r="L5063"/>
  <c r="K5063"/>
  <c r="I5063"/>
  <c r="H5063"/>
  <c r="J5063" s="1"/>
  <c r="E5067"/>
  <c r="D5067"/>
  <c r="E5066"/>
  <c r="D5066"/>
  <c r="E5065"/>
  <c r="D5065"/>
  <c r="E5064"/>
  <c r="D5064"/>
  <c r="E5063"/>
  <c r="D5063"/>
  <c r="J5066" l="1"/>
  <c r="J5064"/>
  <c r="J5065"/>
  <c r="P769" i="13"/>
  <c r="O1103" i="21"/>
  <c r="Q1103" s="1"/>
  <c r="N1103"/>
  <c r="P1103" s="1"/>
  <c r="O1102"/>
  <c r="Q1102" s="1"/>
  <c r="N1102"/>
  <c r="P1102" s="1"/>
  <c r="L1102"/>
  <c r="L1103"/>
  <c r="K1102"/>
  <c r="K1103"/>
  <c r="J1102"/>
  <c r="J1103"/>
  <c r="I1102"/>
  <c r="I1103"/>
  <c r="H640" i="13"/>
  <c r="D640"/>
  <c r="R640"/>
  <c r="Q2518" i="12"/>
  <c r="Q2519"/>
  <c r="Q2520"/>
  <c r="Q2521"/>
  <c r="P2518"/>
  <c r="P2519"/>
  <c r="P2520"/>
  <c r="P2521"/>
  <c r="O2518"/>
  <c r="O2519"/>
  <c r="O2520"/>
  <c r="O2521"/>
  <c r="N2518"/>
  <c r="N2519"/>
  <c r="N2520"/>
  <c r="N2521"/>
  <c r="M2518"/>
  <c r="M2519"/>
  <c r="M2520"/>
  <c r="M2521"/>
  <c r="L2518"/>
  <c r="L2519"/>
  <c r="L2520"/>
  <c r="L2521"/>
  <c r="K2518"/>
  <c r="K2519"/>
  <c r="K2520"/>
  <c r="K2521"/>
  <c r="J2518"/>
  <c r="J2519"/>
  <c r="J2520"/>
  <c r="J2521"/>
  <c r="I2518"/>
  <c r="I2519"/>
  <c r="I2520"/>
  <c r="I2521"/>
  <c r="H2518"/>
  <c r="H2519"/>
  <c r="H2520"/>
  <c r="H2521"/>
  <c r="G2518"/>
  <c r="G2519"/>
  <c r="G2520"/>
  <c r="G2521"/>
  <c r="L5056" i="1"/>
  <c r="L5057"/>
  <c r="L5058"/>
  <c r="L5059"/>
  <c r="K5056"/>
  <c r="K5057"/>
  <c r="K5058"/>
  <c r="K5059"/>
  <c r="I5056"/>
  <c r="I5057"/>
  <c r="I5058"/>
  <c r="I5059"/>
  <c r="H5056"/>
  <c r="H5057"/>
  <c r="H5058"/>
  <c r="J5058" s="1"/>
  <c r="H5059"/>
  <c r="L5055"/>
  <c r="K5055"/>
  <c r="I5055"/>
  <c r="H5055"/>
  <c r="E5059"/>
  <c r="D5059"/>
  <c r="E5058"/>
  <c r="D5058"/>
  <c r="E5057"/>
  <c r="D5057"/>
  <c r="E5056"/>
  <c r="D5056"/>
  <c r="E5055"/>
  <c r="D5055"/>
  <c r="J5057" l="1"/>
  <c r="J5059"/>
  <c r="J5056"/>
  <c r="J5055"/>
  <c r="P1101" i="21"/>
  <c r="O1101"/>
  <c r="Q1101" s="1"/>
  <c r="N1101"/>
  <c r="O1100"/>
  <c r="Q1100" s="1"/>
  <c r="N1100"/>
  <c r="P1100" s="1"/>
  <c r="L1100"/>
  <c r="L1101"/>
  <c r="K1100"/>
  <c r="K1101"/>
  <c r="J1100"/>
  <c r="J1101"/>
  <c r="I1100"/>
  <c r="I1101"/>
  <c r="H639" i="13"/>
  <c r="D639"/>
  <c r="R639"/>
  <c r="Q2514" i="12"/>
  <c r="Q2515"/>
  <c r="Q2516"/>
  <c r="Q2517"/>
  <c r="P2514"/>
  <c r="P2515"/>
  <c r="P2516"/>
  <c r="P2517"/>
  <c r="O2514"/>
  <c r="O2515"/>
  <c r="O2516"/>
  <c r="O2517"/>
  <c r="N2514"/>
  <c r="N2515"/>
  <c r="N2516"/>
  <c r="N2517"/>
  <c r="M2514"/>
  <c r="M2515"/>
  <c r="M2516"/>
  <c r="M2517"/>
  <c r="L2514"/>
  <c r="L2515"/>
  <c r="L2516"/>
  <c r="L2517"/>
  <c r="K2514"/>
  <c r="K2515"/>
  <c r="K2516"/>
  <c r="K2517"/>
  <c r="J2514"/>
  <c r="J2515"/>
  <c r="J2516"/>
  <c r="J2517"/>
  <c r="I2514"/>
  <c r="I2515"/>
  <c r="I2516"/>
  <c r="I2517"/>
  <c r="H2514"/>
  <c r="H2515"/>
  <c r="H2516"/>
  <c r="H2517"/>
  <c r="G2514"/>
  <c r="G2515"/>
  <c r="G2516"/>
  <c r="G2517"/>
  <c r="L5048" i="1"/>
  <c r="L5049"/>
  <c r="L5050"/>
  <c r="L5051"/>
  <c r="K5048"/>
  <c r="K5049"/>
  <c r="K5050"/>
  <c r="K5051"/>
  <c r="I5048"/>
  <c r="I5049"/>
  <c r="I5050"/>
  <c r="I5051"/>
  <c r="H5048"/>
  <c r="H5049"/>
  <c r="H5050"/>
  <c r="H5051"/>
  <c r="J5051" s="1"/>
  <c r="L5047"/>
  <c r="K5047"/>
  <c r="I5047"/>
  <c r="H5047"/>
  <c r="J5047" s="1"/>
  <c r="E5051"/>
  <c r="D5051"/>
  <c r="E5050"/>
  <c r="D5050"/>
  <c r="E5049"/>
  <c r="D5049"/>
  <c r="E5048"/>
  <c r="D5048"/>
  <c r="E5047"/>
  <c r="D5047"/>
  <c r="J5049" l="1"/>
  <c r="J5048"/>
  <c r="J5050"/>
  <c r="O1098" i="21"/>
  <c r="Q1098" s="1"/>
  <c r="N1098"/>
  <c r="P1098" s="1"/>
  <c r="P1099"/>
  <c r="O1099"/>
  <c r="Q1099" s="1"/>
  <c r="N1099"/>
  <c r="L1098"/>
  <c r="L1099"/>
  <c r="K1098"/>
  <c r="K1099"/>
  <c r="J1098"/>
  <c r="J1099"/>
  <c r="I1098"/>
  <c r="I1099"/>
  <c r="H638" i="13"/>
  <c r="D638"/>
  <c r="R638"/>
  <c r="Q2510" i="12"/>
  <c r="Q2511"/>
  <c r="Q2512"/>
  <c r="Q2513"/>
  <c r="P2510"/>
  <c r="P2511"/>
  <c r="P2512"/>
  <c r="P2513"/>
  <c r="O2510"/>
  <c r="O2511"/>
  <c r="O2512"/>
  <c r="O2513"/>
  <c r="N2510"/>
  <c r="N2511"/>
  <c r="N2512"/>
  <c r="N2513"/>
  <c r="M2510"/>
  <c r="M2511"/>
  <c r="M2512"/>
  <c r="M2513"/>
  <c r="L2510"/>
  <c r="L2511"/>
  <c r="L2512"/>
  <c r="L2513"/>
  <c r="K2510"/>
  <c r="K2511"/>
  <c r="K2512"/>
  <c r="K2513"/>
  <c r="J2510"/>
  <c r="J2511"/>
  <c r="J2512"/>
  <c r="J2513"/>
  <c r="I2510"/>
  <c r="I2511"/>
  <c r="I2512"/>
  <c r="I2513"/>
  <c r="H2510"/>
  <c r="H2511"/>
  <c r="H2512"/>
  <c r="H2513"/>
  <c r="G2510"/>
  <c r="G2511"/>
  <c r="G2512"/>
  <c r="G2513"/>
  <c r="L5040" i="1"/>
  <c r="L5041"/>
  <c r="L5042"/>
  <c r="L5043"/>
  <c r="K5040"/>
  <c r="K5041"/>
  <c r="K5042"/>
  <c r="K5043"/>
  <c r="I5040"/>
  <c r="I5041"/>
  <c r="I5042"/>
  <c r="I5043"/>
  <c r="H5040"/>
  <c r="H5041"/>
  <c r="H5042"/>
  <c r="J5042" s="1"/>
  <c r="H5043"/>
  <c r="L5039"/>
  <c r="K5039"/>
  <c r="I5039"/>
  <c r="H5039"/>
  <c r="E5043"/>
  <c r="D5043"/>
  <c r="E5042"/>
  <c r="D5042"/>
  <c r="E5041"/>
  <c r="D5041"/>
  <c r="E5040"/>
  <c r="D5040"/>
  <c r="E5039"/>
  <c r="D5039"/>
  <c r="J5041" l="1"/>
  <c r="J5043"/>
  <c r="J5040"/>
  <c r="J5039"/>
  <c r="O1097" i="21"/>
  <c r="Q1097" s="1"/>
  <c r="N1097"/>
  <c r="P1097" s="1"/>
  <c r="L1096"/>
  <c r="L1097"/>
  <c r="K1096"/>
  <c r="K1097"/>
  <c r="J1096"/>
  <c r="J1097"/>
  <c r="I1096"/>
  <c r="I1097"/>
  <c r="H637" i="13"/>
  <c r="D637"/>
  <c r="S637"/>
  <c r="T637"/>
  <c r="Q2506" i="12"/>
  <c r="Q2507"/>
  <c r="Q2508"/>
  <c r="Q2509"/>
  <c r="P2506"/>
  <c r="P2507"/>
  <c r="P2508"/>
  <c r="P2509"/>
  <c r="O2506"/>
  <c r="O2507"/>
  <c r="O2508"/>
  <c r="O2509"/>
  <c r="N2506"/>
  <c r="N2507"/>
  <c r="N2508"/>
  <c r="N2509"/>
  <c r="M2506"/>
  <c r="M2507"/>
  <c r="M2508"/>
  <c r="M2509"/>
  <c r="L2506"/>
  <c r="L2507"/>
  <c r="L2508"/>
  <c r="L2509"/>
  <c r="K2506"/>
  <c r="K2507"/>
  <c r="K2508"/>
  <c r="K2509"/>
  <c r="J2506"/>
  <c r="J2507"/>
  <c r="J2508"/>
  <c r="J2509"/>
  <c r="I2506"/>
  <c r="I2507"/>
  <c r="I2508"/>
  <c r="I2509"/>
  <c r="H2506"/>
  <c r="H2507"/>
  <c r="H2508"/>
  <c r="H2509"/>
  <c r="G2506"/>
  <c r="G2507"/>
  <c r="G2508"/>
  <c r="G2509"/>
  <c r="L5032" i="1"/>
  <c r="L5033"/>
  <c r="L5034"/>
  <c r="L5035"/>
  <c r="K5032"/>
  <c r="K5033"/>
  <c r="K5034"/>
  <c r="K5035"/>
  <c r="I5032"/>
  <c r="I5033"/>
  <c r="I5034"/>
  <c r="I5035"/>
  <c r="H5032"/>
  <c r="H5033"/>
  <c r="H5034"/>
  <c r="J5034" s="1"/>
  <c r="H5035"/>
  <c r="J5035" s="1"/>
  <c r="L5031"/>
  <c r="K5031"/>
  <c r="I5031"/>
  <c r="H5031"/>
  <c r="J5031" s="1"/>
  <c r="E5035"/>
  <c r="D5035"/>
  <c r="E5034"/>
  <c r="D5034"/>
  <c r="E5033"/>
  <c r="D5033"/>
  <c r="E5032"/>
  <c r="D5032"/>
  <c r="E5031"/>
  <c r="D5031"/>
  <c r="J5032" l="1"/>
  <c r="J5033"/>
  <c r="U637" i="13"/>
  <c r="O1095" i="21"/>
  <c r="Q1095" s="1"/>
  <c r="N1095"/>
  <c r="P1095" s="1"/>
  <c r="O1094"/>
  <c r="Q1094" s="1"/>
  <c r="N1094"/>
  <c r="P1094" s="1"/>
  <c r="L1094"/>
  <c r="L1095"/>
  <c r="K1094"/>
  <c r="K1095"/>
  <c r="J1094"/>
  <c r="J1095"/>
  <c r="I1094"/>
  <c r="I1095"/>
  <c r="R636" i="13"/>
  <c r="H636"/>
  <c r="D636"/>
  <c r="Q2502" i="12"/>
  <c r="Q2503"/>
  <c r="Q2504"/>
  <c r="Q2505"/>
  <c r="P2502"/>
  <c r="P2503"/>
  <c r="P2504"/>
  <c r="P2505"/>
  <c r="O2502"/>
  <c r="O2503"/>
  <c r="O2504"/>
  <c r="O2505"/>
  <c r="N2502"/>
  <c r="N2503"/>
  <c r="N2504"/>
  <c r="N2505"/>
  <c r="M2502"/>
  <c r="M2503"/>
  <c r="M2504"/>
  <c r="M2505"/>
  <c r="L2502"/>
  <c r="L2503"/>
  <c r="L2504"/>
  <c r="L2505"/>
  <c r="K2502"/>
  <c r="K2503"/>
  <c r="K2504"/>
  <c r="K2505"/>
  <c r="J2502"/>
  <c r="J2503"/>
  <c r="J2504"/>
  <c r="J2505"/>
  <c r="I2502"/>
  <c r="I2503"/>
  <c r="I2504"/>
  <c r="I2505"/>
  <c r="H2502"/>
  <c r="H2503"/>
  <c r="H2504"/>
  <c r="H2505"/>
  <c r="G2502"/>
  <c r="G2503"/>
  <c r="G2504"/>
  <c r="G2505"/>
  <c r="L5024" i="1"/>
  <c r="L5025"/>
  <c r="L5026"/>
  <c r="L5027"/>
  <c r="K5024"/>
  <c r="K5025"/>
  <c r="K5026"/>
  <c r="K5027"/>
  <c r="I5024"/>
  <c r="I5025"/>
  <c r="I5026"/>
  <c r="I5027"/>
  <c r="H5024"/>
  <c r="H5025"/>
  <c r="H5026"/>
  <c r="H5027"/>
  <c r="J5027" s="1"/>
  <c r="L5023"/>
  <c r="K5023"/>
  <c r="I5023"/>
  <c r="H5023"/>
  <c r="J5023" s="1"/>
  <c r="E5027"/>
  <c r="D5027"/>
  <c r="E5026"/>
  <c r="D5026"/>
  <c r="E5025"/>
  <c r="D5025"/>
  <c r="E5024"/>
  <c r="D5024"/>
  <c r="E5023"/>
  <c r="D5023"/>
  <c r="O1093" i="21"/>
  <c r="Q1093" s="1"/>
  <c r="N1093"/>
  <c r="P1093" s="1"/>
  <c r="O1092"/>
  <c r="Q1092" s="1"/>
  <c r="N1092"/>
  <c r="P1092" s="1"/>
  <c r="L1092"/>
  <c r="L1093"/>
  <c r="K1092"/>
  <c r="K1093"/>
  <c r="J1092"/>
  <c r="J1093"/>
  <c r="I1092"/>
  <c r="I1093"/>
  <c r="R635" i="13"/>
  <c r="H635"/>
  <c r="D635"/>
  <c r="J2498" i="12"/>
  <c r="J2499"/>
  <c r="J2500"/>
  <c r="J2501"/>
  <c r="I2498"/>
  <c r="I2499"/>
  <c r="I2500"/>
  <c r="I2501"/>
  <c r="H2498"/>
  <c r="L2498" s="1"/>
  <c r="H2499"/>
  <c r="L2499" s="1"/>
  <c r="H2500"/>
  <c r="L2500" s="1"/>
  <c r="H2501"/>
  <c r="L2501" s="1"/>
  <c r="G2498"/>
  <c r="O2498" s="1"/>
  <c r="G2499"/>
  <c r="O2499" s="1"/>
  <c r="G2500"/>
  <c r="O2500" s="1"/>
  <c r="G2501"/>
  <c r="O2501" s="1"/>
  <c r="L5016" i="1"/>
  <c r="L5017"/>
  <c r="L5018"/>
  <c r="L5019"/>
  <c r="K5016"/>
  <c r="K5017"/>
  <c r="K5018"/>
  <c r="K5019"/>
  <c r="I5016"/>
  <c r="I5017"/>
  <c r="I5018"/>
  <c r="I5019"/>
  <c r="H5016"/>
  <c r="H5017"/>
  <c r="H5018"/>
  <c r="H5019"/>
  <c r="L5015"/>
  <c r="K5015"/>
  <c r="I5015"/>
  <c r="H5015"/>
  <c r="E5019"/>
  <c r="D5019"/>
  <c r="E5018"/>
  <c r="D5018"/>
  <c r="E5017"/>
  <c r="D5017"/>
  <c r="E5016"/>
  <c r="D5016"/>
  <c r="E5015"/>
  <c r="D5015"/>
  <c r="O1091" i="21"/>
  <c r="Q1091" s="1"/>
  <c r="N1091"/>
  <c r="P1091" s="1"/>
  <c r="O1090"/>
  <c r="Q1090" s="1"/>
  <c r="N1090"/>
  <c r="P1090" s="1"/>
  <c r="L1090"/>
  <c r="L1091"/>
  <c r="K1090"/>
  <c r="K1091"/>
  <c r="J1090"/>
  <c r="J1091"/>
  <c r="I1090"/>
  <c r="I1091"/>
  <c r="R634" i="13"/>
  <c r="D634"/>
  <c r="H634"/>
  <c r="J2494" i="12"/>
  <c r="J2495"/>
  <c r="J2496"/>
  <c r="J2497"/>
  <c r="I2494"/>
  <c r="I2495"/>
  <c r="I2496"/>
  <c r="I2497"/>
  <c r="H2494"/>
  <c r="L2494" s="1"/>
  <c r="Q2494" s="1"/>
  <c r="H2495"/>
  <c r="L2495" s="1"/>
  <c r="Q2495" s="1"/>
  <c r="H2496"/>
  <c r="L2496" s="1"/>
  <c r="Q2496" s="1"/>
  <c r="H2497"/>
  <c r="L2497" s="1"/>
  <c r="G2494"/>
  <c r="O2494" s="1"/>
  <c r="G2495"/>
  <c r="O2495" s="1"/>
  <c r="G2496"/>
  <c r="O2496" s="1"/>
  <c r="G2497"/>
  <c r="O2497" s="1"/>
  <c r="L5008" i="1"/>
  <c r="L5009"/>
  <c r="L5010"/>
  <c r="L5011"/>
  <c r="K5008"/>
  <c r="K5009"/>
  <c r="K5010"/>
  <c r="K5011"/>
  <c r="I5008"/>
  <c r="I5009"/>
  <c r="I5010"/>
  <c r="I5011"/>
  <c r="H5008"/>
  <c r="H5009"/>
  <c r="H5010"/>
  <c r="H5011"/>
  <c r="L5007"/>
  <c r="K5007"/>
  <c r="I5007"/>
  <c r="H5007"/>
  <c r="E5011"/>
  <c r="D5011"/>
  <c r="E5010"/>
  <c r="D5010"/>
  <c r="E5009"/>
  <c r="D5009"/>
  <c r="E5008"/>
  <c r="D5008"/>
  <c r="E5007"/>
  <c r="D5007"/>
  <c r="O1089" i="21"/>
  <c r="Q1089" s="1"/>
  <c r="N1089"/>
  <c r="P1089" s="1"/>
  <c r="O1088"/>
  <c r="Q1088" s="1"/>
  <c r="N1088"/>
  <c r="P1088" s="1"/>
  <c r="L1088"/>
  <c r="L1089"/>
  <c r="K1088"/>
  <c r="K1089"/>
  <c r="J1088"/>
  <c r="J1089"/>
  <c r="I1088"/>
  <c r="I1089"/>
  <c r="H633" i="13"/>
  <c r="D633"/>
  <c r="R633"/>
  <c r="J2490" i="12"/>
  <c r="J2491"/>
  <c r="J2492"/>
  <c r="J2493"/>
  <c r="I2490"/>
  <c r="I2491"/>
  <c r="I2492"/>
  <c r="I2493"/>
  <c r="H2490"/>
  <c r="L2490" s="1"/>
  <c r="Q2490" s="1"/>
  <c r="H2491"/>
  <c r="L2491" s="1"/>
  <c r="Q2491" s="1"/>
  <c r="H2492"/>
  <c r="L2492" s="1"/>
  <c r="Q2492" s="1"/>
  <c r="H2493"/>
  <c r="L2493" s="1"/>
  <c r="Q2493" s="1"/>
  <c r="G2490"/>
  <c r="N2490" s="1"/>
  <c r="G2491"/>
  <c r="O2491" s="1"/>
  <c r="G2492"/>
  <c r="O2492" s="1"/>
  <c r="G2493"/>
  <c r="O2493" s="1"/>
  <c r="L5000" i="1"/>
  <c r="L5001"/>
  <c r="L5002"/>
  <c r="L5003"/>
  <c r="K5000"/>
  <c r="K5001"/>
  <c r="K5002"/>
  <c r="K5003"/>
  <c r="I5000"/>
  <c r="I5001"/>
  <c r="I5002"/>
  <c r="I5003"/>
  <c r="H5000"/>
  <c r="H5001"/>
  <c r="H5002"/>
  <c r="H5003"/>
  <c r="L4999"/>
  <c r="K4999"/>
  <c r="I4999"/>
  <c r="H4999"/>
  <c r="E5003"/>
  <c r="D5003"/>
  <c r="E5002"/>
  <c r="D5002"/>
  <c r="E5001"/>
  <c r="D5001"/>
  <c r="E5000"/>
  <c r="D5000"/>
  <c r="E4999"/>
  <c r="D4999"/>
  <c r="O1087" i="21"/>
  <c r="Q1087" s="1"/>
  <c r="N1087"/>
  <c r="P1087" s="1"/>
  <c r="L1086"/>
  <c r="L1087"/>
  <c r="K1086"/>
  <c r="K1087"/>
  <c r="J1086"/>
  <c r="J1087"/>
  <c r="I1086"/>
  <c r="I1087"/>
  <c r="H632" i="13"/>
  <c r="D632"/>
  <c r="S632"/>
  <c r="T632"/>
  <c r="O2488" i="12"/>
  <c r="O2489"/>
  <c r="N2488"/>
  <c r="N2489"/>
  <c r="J2486"/>
  <c r="J2487"/>
  <c r="J2488"/>
  <c r="J2489"/>
  <c r="I2486"/>
  <c r="I2487"/>
  <c r="I2488"/>
  <c r="I2489"/>
  <c r="H2486"/>
  <c r="H2487"/>
  <c r="H2488"/>
  <c r="H2489"/>
  <c r="G2486"/>
  <c r="O2486" s="1"/>
  <c r="G2487"/>
  <c r="G2488"/>
  <c r="G2489"/>
  <c r="L4992" i="1"/>
  <c r="L4993"/>
  <c r="L4994"/>
  <c r="L4995"/>
  <c r="K4992"/>
  <c r="K4993"/>
  <c r="K4994"/>
  <c r="K4995"/>
  <c r="I4992"/>
  <c r="I4993"/>
  <c r="I4994"/>
  <c r="I4995"/>
  <c r="H4992"/>
  <c r="H4993"/>
  <c r="H4994"/>
  <c r="H4995"/>
  <c r="L4991"/>
  <c r="K4991"/>
  <c r="I4991"/>
  <c r="H4991"/>
  <c r="E4995"/>
  <c r="D4995"/>
  <c r="E4994"/>
  <c r="D4994"/>
  <c r="E4993"/>
  <c r="D4993"/>
  <c r="E4992"/>
  <c r="D4992"/>
  <c r="E4991"/>
  <c r="D4991"/>
  <c r="O1085" i="21"/>
  <c r="Q1085" s="1"/>
  <c r="N1085"/>
  <c r="P1085" s="1"/>
  <c r="O1084"/>
  <c r="Q1084" s="1"/>
  <c r="N1084"/>
  <c r="P1084" s="1"/>
  <c r="L1084"/>
  <c r="L1085"/>
  <c r="K1084"/>
  <c r="K1085"/>
  <c r="J1084"/>
  <c r="J1085"/>
  <c r="I1084"/>
  <c r="I1085"/>
  <c r="J5026" i="1" l="1"/>
  <c r="J5024"/>
  <c r="J5025"/>
  <c r="U632" i="13"/>
  <c r="J4995" i="1"/>
  <c r="J4999"/>
  <c r="J5003"/>
  <c r="J5009"/>
  <c r="J5018"/>
  <c r="J4994"/>
  <c r="J5002"/>
  <c r="J5008"/>
  <c r="J5017"/>
  <c r="J4993"/>
  <c r="J5001"/>
  <c r="J5007"/>
  <c r="J5011"/>
  <c r="J5016"/>
  <c r="J4992"/>
  <c r="J5000"/>
  <c r="J5010"/>
  <c r="J5015"/>
  <c r="J5019"/>
  <c r="Q2500" i="12"/>
  <c r="M2500"/>
  <c r="L2488"/>
  <c r="Q2488" s="1"/>
  <c r="Q2499"/>
  <c r="M2499"/>
  <c r="Q2497"/>
  <c r="M2497"/>
  <c r="Q2498"/>
  <c r="M2498"/>
  <c r="Q2501"/>
  <c r="M2501"/>
  <c r="J4991" i="1"/>
  <c r="N2487" i="12"/>
  <c r="O2487"/>
  <c r="K2493"/>
  <c r="N2493"/>
  <c r="K2496"/>
  <c r="N2496"/>
  <c r="K2501"/>
  <c r="N2501"/>
  <c r="K2490"/>
  <c r="P2490" s="1"/>
  <c r="O2490"/>
  <c r="K2498"/>
  <c r="N2498"/>
  <c r="N2486"/>
  <c r="K2492"/>
  <c r="N2492"/>
  <c r="K2495"/>
  <c r="N2495"/>
  <c r="K2500"/>
  <c r="N2500"/>
  <c r="K2497"/>
  <c r="N2497"/>
  <c r="K2491"/>
  <c r="N2491"/>
  <c r="K2494"/>
  <c r="N2494"/>
  <c r="K2499"/>
  <c r="N2499"/>
  <c r="K4984" i="1"/>
  <c r="H631" i="13"/>
  <c r="D631"/>
  <c r="R631"/>
  <c r="O2482" i="12"/>
  <c r="J2482"/>
  <c r="J2483"/>
  <c r="J2484"/>
  <c r="J2485"/>
  <c r="I2482"/>
  <c r="I2483"/>
  <c r="I2484"/>
  <c r="I2485"/>
  <c r="H2482"/>
  <c r="L2486" s="1"/>
  <c r="Q2486" s="1"/>
  <c r="H2483"/>
  <c r="L2487" s="1"/>
  <c r="Q2487" s="1"/>
  <c r="H2484"/>
  <c r="H2485"/>
  <c r="L2489" s="1"/>
  <c r="Q2489" s="1"/>
  <c r="G2482"/>
  <c r="K2486" s="1"/>
  <c r="P2486" s="1"/>
  <c r="G2483"/>
  <c r="K2487" s="1"/>
  <c r="G2484"/>
  <c r="K2488" s="1"/>
  <c r="G2485"/>
  <c r="K2489" s="1"/>
  <c r="L4984" i="1"/>
  <c r="L4985"/>
  <c r="L4986"/>
  <c r="L4987"/>
  <c r="K4985"/>
  <c r="K4986"/>
  <c r="K4987"/>
  <c r="I4984"/>
  <c r="I4985"/>
  <c r="I4986"/>
  <c r="I4987"/>
  <c r="H4984"/>
  <c r="H4985"/>
  <c r="H4986"/>
  <c r="H4987"/>
  <c r="L4983"/>
  <c r="K4983"/>
  <c r="I4983"/>
  <c r="H4983"/>
  <c r="E4987"/>
  <c r="D4987"/>
  <c r="E4986"/>
  <c r="D4986"/>
  <c r="E4985"/>
  <c r="D4985"/>
  <c r="E4984"/>
  <c r="D4984"/>
  <c r="E4983"/>
  <c r="D4983"/>
  <c r="O1083" i="21"/>
  <c r="Q1083" s="1"/>
  <c r="N1083"/>
  <c r="P1083" s="1"/>
  <c r="O1082"/>
  <c r="Q1082" s="1"/>
  <c r="N1082"/>
  <c r="P1082" s="1"/>
  <c r="O1081"/>
  <c r="Q1081" s="1"/>
  <c r="N1081"/>
  <c r="P1081" s="1"/>
  <c r="O1080"/>
  <c r="Q1080" s="1"/>
  <c r="N1080"/>
  <c r="P1080" s="1"/>
  <c r="L1078"/>
  <c r="L1079"/>
  <c r="L1080"/>
  <c r="L1081"/>
  <c r="L1082"/>
  <c r="L1083"/>
  <c r="K1078"/>
  <c r="K1079"/>
  <c r="K1080"/>
  <c r="K1081"/>
  <c r="K1082"/>
  <c r="K1083"/>
  <c r="J1078"/>
  <c r="J1079"/>
  <c r="J1080"/>
  <c r="J1081"/>
  <c r="J1082"/>
  <c r="J1083"/>
  <c r="I1078"/>
  <c r="I1079"/>
  <c r="I1080"/>
  <c r="I1081"/>
  <c r="I1082"/>
  <c r="I1083"/>
  <c r="J4985" i="1" l="1"/>
  <c r="J4984"/>
  <c r="J4987"/>
  <c r="J4986"/>
  <c r="P2489" i="12"/>
  <c r="P2488"/>
  <c r="M2483"/>
  <c r="P2487"/>
  <c r="K2483"/>
  <c r="N2483"/>
  <c r="O2483"/>
  <c r="N2485"/>
  <c r="O2485"/>
  <c r="N2482"/>
  <c r="P2494"/>
  <c r="M2489"/>
  <c r="P2497"/>
  <c r="M2492"/>
  <c r="P2495"/>
  <c r="M2490"/>
  <c r="M2491"/>
  <c r="P2496"/>
  <c r="P2498"/>
  <c r="M2493"/>
  <c r="J4983" i="1"/>
  <c r="K2484" i="12"/>
  <c r="N2484"/>
  <c r="O2484"/>
  <c r="P2499"/>
  <c r="M2494"/>
  <c r="M2486"/>
  <c r="P2491"/>
  <c r="P2500"/>
  <c r="M2495"/>
  <c r="P2492"/>
  <c r="M2487"/>
  <c r="P2501"/>
  <c r="M2496"/>
  <c r="M2488"/>
  <c r="P2493"/>
  <c r="H630" i="13"/>
  <c r="D630"/>
  <c r="R630"/>
  <c r="Q2480" i="12"/>
  <c r="O2480"/>
  <c r="O2481"/>
  <c r="L2480"/>
  <c r="J2478"/>
  <c r="J2479"/>
  <c r="J2480"/>
  <c r="J2481"/>
  <c r="I2478"/>
  <c r="I2479"/>
  <c r="I2480"/>
  <c r="I2481"/>
  <c r="H2478"/>
  <c r="L2478" s="1"/>
  <c r="Q2478" s="1"/>
  <c r="H2479"/>
  <c r="L2483" s="1"/>
  <c r="Q2483" s="1"/>
  <c r="H2480"/>
  <c r="L2484" s="1"/>
  <c r="H2481"/>
  <c r="G2478"/>
  <c r="K2482" s="1"/>
  <c r="P2482" s="1"/>
  <c r="G2479"/>
  <c r="O2479" s="1"/>
  <c r="G2480"/>
  <c r="N2480" s="1"/>
  <c r="G2481"/>
  <c r="L4976" i="1"/>
  <c r="L4977"/>
  <c r="L4978"/>
  <c r="L4979"/>
  <c r="K4976"/>
  <c r="K4977"/>
  <c r="K4978"/>
  <c r="K4979"/>
  <c r="I4976"/>
  <c r="I4977"/>
  <c r="I4978"/>
  <c r="I4979"/>
  <c r="H4976"/>
  <c r="H4977"/>
  <c r="H4978"/>
  <c r="H4979"/>
  <c r="L4975"/>
  <c r="K4975"/>
  <c r="I4975"/>
  <c r="H4975"/>
  <c r="E4979"/>
  <c r="D4979"/>
  <c r="E4978"/>
  <c r="D4978"/>
  <c r="E4977"/>
  <c r="D4977"/>
  <c r="E4976"/>
  <c r="D4976"/>
  <c r="E4975"/>
  <c r="D4975"/>
  <c r="H629" i="13"/>
  <c r="D629"/>
  <c r="R629"/>
  <c r="H628"/>
  <c r="D628"/>
  <c r="N2474" i="12"/>
  <c r="J2474"/>
  <c r="J2475"/>
  <c r="J2476"/>
  <c r="J2477"/>
  <c r="I2474"/>
  <c r="I2475"/>
  <c r="I2476"/>
  <c r="I2477"/>
  <c r="H2474"/>
  <c r="H2475"/>
  <c r="L2475" s="1"/>
  <c r="Q2475" s="1"/>
  <c r="H2476"/>
  <c r="H2477"/>
  <c r="L2477" s="1"/>
  <c r="Q2477" s="1"/>
  <c r="G2474"/>
  <c r="G2475"/>
  <c r="O2475" s="1"/>
  <c r="G2476"/>
  <c r="O2476" s="1"/>
  <c r="G2477"/>
  <c r="L4968" i="1"/>
  <c r="L4969"/>
  <c r="L4970"/>
  <c r="L4971"/>
  <c r="K4968"/>
  <c r="K4969"/>
  <c r="K4970"/>
  <c r="K4971"/>
  <c r="I4968"/>
  <c r="I4969"/>
  <c r="I4970"/>
  <c r="I4971"/>
  <c r="H4968"/>
  <c r="H4969"/>
  <c r="H4970"/>
  <c r="H4971"/>
  <c r="L4967"/>
  <c r="K4967"/>
  <c r="I4967"/>
  <c r="H4967"/>
  <c r="E4971"/>
  <c r="D4971"/>
  <c r="E4970"/>
  <c r="D4970"/>
  <c r="E4969"/>
  <c r="D4969"/>
  <c r="E4968"/>
  <c r="D4968"/>
  <c r="J4968" s="1"/>
  <c r="E4967"/>
  <c r="D4967"/>
  <c r="S628" i="13"/>
  <c r="T628"/>
  <c r="Q2473" i="12"/>
  <c r="O2470"/>
  <c r="O2472"/>
  <c r="N2473"/>
  <c r="L2473"/>
  <c r="K2470"/>
  <c r="J2470"/>
  <c r="J2471"/>
  <c r="J2472"/>
  <c r="J2473"/>
  <c r="I2470"/>
  <c r="I2471"/>
  <c r="I2472"/>
  <c r="I2473"/>
  <c r="H2470"/>
  <c r="L2474" s="1"/>
  <c r="Q2474" s="1"/>
  <c r="H2471"/>
  <c r="L2471" s="1"/>
  <c r="Q2471" s="1"/>
  <c r="H2472"/>
  <c r="L2472" s="1"/>
  <c r="Q2472" s="1"/>
  <c r="H2473"/>
  <c r="G2470"/>
  <c r="N2470" s="1"/>
  <c r="G2471"/>
  <c r="O2471" s="1"/>
  <c r="G2472"/>
  <c r="G2473"/>
  <c r="O2473" s="1"/>
  <c r="L4960" i="1"/>
  <c r="L4961"/>
  <c r="L4962"/>
  <c r="L4963"/>
  <c r="K4960"/>
  <c r="K4961"/>
  <c r="K4962"/>
  <c r="K4963"/>
  <c r="I4960"/>
  <c r="I4961"/>
  <c r="I4962"/>
  <c r="I4963"/>
  <c r="H4960"/>
  <c r="H4961"/>
  <c r="H4962"/>
  <c r="H4963"/>
  <c r="L4959"/>
  <c r="K4959"/>
  <c r="I4959"/>
  <c r="H4959"/>
  <c r="E4963"/>
  <c r="D4963"/>
  <c r="E4962"/>
  <c r="D4962"/>
  <c r="E4961"/>
  <c r="D4961"/>
  <c r="E4960"/>
  <c r="D4960"/>
  <c r="J4960" s="1"/>
  <c r="E4959"/>
  <c r="D4959"/>
  <c r="O1077" i="21"/>
  <c r="Q1077" s="1"/>
  <c r="N1077"/>
  <c r="P1077" s="1"/>
  <c r="O1076"/>
  <c r="Q1076" s="1"/>
  <c r="N1076"/>
  <c r="P1076" s="1"/>
  <c r="O1075"/>
  <c r="Q1075" s="1"/>
  <c r="N1075"/>
  <c r="P1075" s="1"/>
  <c r="O1074"/>
  <c r="Q1074" s="1"/>
  <c r="N1074"/>
  <c r="P1074" s="1"/>
  <c r="O1073"/>
  <c r="Q1073" s="1"/>
  <c r="N1073"/>
  <c r="P1073" s="1"/>
  <c r="O1072"/>
  <c r="Q1072" s="1"/>
  <c r="N1072"/>
  <c r="P1072" s="1"/>
  <c r="L1072"/>
  <c r="L1073"/>
  <c r="L1074"/>
  <c r="L1075"/>
  <c r="L1076"/>
  <c r="L1077"/>
  <c r="K1072"/>
  <c r="K1073"/>
  <c r="K1074"/>
  <c r="K1075"/>
  <c r="K1076"/>
  <c r="K1077"/>
  <c r="J1072"/>
  <c r="J1073"/>
  <c r="J1074"/>
  <c r="J1075"/>
  <c r="J1076"/>
  <c r="J1077"/>
  <c r="I1072"/>
  <c r="I1073"/>
  <c r="I1074"/>
  <c r="I1075"/>
  <c r="I1076"/>
  <c r="I1077"/>
  <c r="K4951" i="1"/>
  <c r="H627" i="13"/>
  <c r="D627"/>
  <c r="R627"/>
  <c r="Q2467" i="12"/>
  <c r="P2467"/>
  <c r="O2467"/>
  <c r="N2469"/>
  <c r="L2467"/>
  <c r="K2467"/>
  <c r="J2466"/>
  <c r="J2467"/>
  <c r="J2468"/>
  <c r="J2469"/>
  <c r="I2466"/>
  <c r="I2467"/>
  <c r="I2468"/>
  <c r="I2469"/>
  <c r="H2466"/>
  <c r="L2466" s="1"/>
  <c r="Q2466" s="1"/>
  <c r="H2467"/>
  <c r="H2468"/>
  <c r="L2468" s="1"/>
  <c r="Q2468" s="1"/>
  <c r="H2469"/>
  <c r="G2466"/>
  <c r="G2467"/>
  <c r="N2467" s="1"/>
  <c r="G2468"/>
  <c r="O2468" s="1"/>
  <c r="G2469"/>
  <c r="O2469" s="1"/>
  <c r="L4952" i="1"/>
  <c r="L4953"/>
  <c r="L4954"/>
  <c r="L4955"/>
  <c r="K4952"/>
  <c r="K4953"/>
  <c r="K4954"/>
  <c r="K4955"/>
  <c r="I4952"/>
  <c r="I4953"/>
  <c r="I4954"/>
  <c r="I4955"/>
  <c r="H4952"/>
  <c r="J4952" s="1"/>
  <c r="H4953"/>
  <c r="H4954"/>
  <c r="H4955"/>
  <c r="L4951"/>
  <c r="I4951"/>
  <c r="H4951"/>
  <c r="E4955"/>
  <c r="D4955"/>
  <c r="E4954"/>
  <c r="D4954"/>
  <c r="E4953"/>
  <c r="D4953"/>
  <c r="E4952"/>
  <c r="D4952"/>
  <c r="E4951"/>
  <c r="D4951"/>
  <c r="H626" i="13"/>
  <c r="D626"/>
  <c r="R626"/>
  <c r="P2463" i="12"/>
  <c r="O2463"/>
  <c r="N2462"/>
  <c r="L2462"/>
  <c r="K2463"/>
  <c r="J2462"/>
  <c r="J2463"/>
  <c r="J2464"/>
  <c r="J2465"/>
  <c r="I2462"/>
  <c r="I2463"/>
  <c r="I2464"/>
  <c r="I2465"/>
  <c r="H2462"/>
  <c r="H2463"/>
  <c r="H2464"/>
  <c r="L2464" s="1"/>
  <c r="Q2464" s="1"/>
  <c r="H2465"/>
  <c r="L2465" s="1"/>
  <c r="Q2465" s="1"/>
  <c r="G2462"/>
  <c r="G2463"/>
  <c r="N2463" s="1"/>
  <c r="G2464"/>
  <c r="O2464" s="1"/>
  <c r="G2465"/>
  <c r="L4944" i="1"/>
  <c r="L4945"/>
  <c r="L4946"/>
  <c r="L4947"/>
  <c r="K4944"/>
  <c r="K4945"/>
  <c r="K4946"/>
  <c r="K4947"/>
  <c r="I4944"/>
  <c r="I4945"/>
  <c r="I4946"/>
  <c r="I4947"/>
  <c r="H4944"/>
  <c r="H4945"/>
  <c r="H4946"/>
  <c r="H4947"/>
  <c r="L4943"/>
  <c r="K4943"/>
  <c r="I4943"/>
  <c r="H4943"/>
  <c r="E4947"/>
  <c r="D4947"/>
  <c r="E4946"/>
  <c r="D4946"/>
  <c r="E4945"/>
  <c r="D4945"/>
  <c r="E4944"/>
  <c r="D4944"/>
  <c r="E4943"/>
  <c r="D4943"/>
  <c r="H625" i="13"/>
  <c r="D625"/>
  <c r="R625"/>
  <c r="Q2459" i="12"/>
  <c r="O2459"/>
  <c r="N2460"/>
  <c r="N2461"/>
  <c r="L2459"/>
  <c r="L2460"/>
  <c r="Q2460" s="1"/>
  <c r="J2458"/>
  <c r="J2459"/>
  <c r="J2460"/>
  <c r="J2461"/>
  <c r="I2458"/>
  <c r="I2459"/>
  <c r="I2460"/>
  <c r="I2461"/>
  <c r="H2458"/>
  <c r="H2459"/>
  <c r="L2463" s="1"/>
  <c r="Q2463" s="1"/>
  <c r="H2460"/>
  <c r="H2461"/>
  <c r="G2458"/>
  <c r="O2458" s="1"/>
  <c r="G2459"/>
  <c r="N2459" s="1"/>
  <c r="G2460"/>
  <c r="O2460" s="1"/>
  <c r="G2461"/>
  <c r="O2461" s="1"/>
  <c r="L4936" i="1"/>
  <c r="L4937"/>
  <c r="L4938"/>
  <c r="L4939"/>
  <c r="K4936"/>
  <c r="K4937"/>
  <c r="K4938"/>
  <c r="K4939"/>
  <c r="I4936"/>
  <c r="I4937"/>
  <c r="I4938"/>
  <c r="I4939"/>
  <c r="H4936"/>
  <c r="H4937"/>
  <c r="H4938"/>
  <c r="H4939"/>
  <c r="L4935"/>
  <c r="K4935"/>
  <c r="I4935"/>
  <c r="H4935"/>
  <c r="E4939"/>
  <c r="D4939"/>
  <c r="E4938"/>
  <c r="D4938"/>
  <c r="E4937"/>
  <c r="D4937"/>
  <c r="E4936"/>
  <c r="D4936"/>
  <c r="E4935"/>
  <c r="D4935"/>
  <c r="O1071" i="21"/>
  <c r="Q1071" s="1"/>
  <c r="N1071"/>
  <c r="P1071" s="1"/>
  <c r="L1070"/>
  <c r="L1071"/>
  <c r="K1070"/>
  <c r="K1071"/>
  <c r="J1070"/>
  <c r="J1071"/>
  <c r="I1070"/>
  <c r="I1071"/>
  <c r="H624" i="13"/>
  <c r="D624"/>
  <c r="S624"/>
  <c r="T624"/>
  <c r="K4927" i="1"/>
  <c r="O2454" i="12"/>
  <c r="O2455"/>
  <c r="N2455"/>
  <c r="L2454"/>
  <c r="Q2454" s="1"/>
  <c r="J2454"/>
  <c r="J2455"/>
  <c r="J2456"/>
  <c r="J2457"/>
  <c r="I2454"/>
  <c r="I2455"/>
  <c r="I2456"/>
  <c r="I2457"/>
  <c r="H2454"/>
  <c r="H2455"/>
  <c r="H2456"/>
  <c r="L2456" s="1"/>
  <c r="Q2456" s="1"/>
  <c r="H2457"/>
  <c r="L2457" s="1"/>
  <c r="Q2457" s="1"/>
  <c r="G2454"/>
  <c r="G2455"/>
  <c r="G2456"/>
  <c r="G2457"/>
  <c r="L4928" i="1"/>
  <c r="L4929"/>
  <c r="L4930"/>
  <c r="L4931"/>
  <c r="K4928"/>
  <c r="K4929"/>
  <c r="K4930"/>
  <c r="K4931"/>
  <c r="I4928"/>
  <c r="I4929"/>
  <c r="I4930"/>
  <c r="I4931"/>
  <c r="H4928"/>
  <c r="H4929"/>
  <c r="H4930"/>
  <c r="H4931"/>
  <c r="L4927"/>
  <c r="I4927"/>
  <c r="H4927"/>
  <c r="E4931"/>
  <c r="D4931"/>
  <c r="E4930"/>
  <c r="D4930"/>
  <c r="E4929"/>
  <c r="D4929"/>
  <c r="E4928"/>
  <c r="D4928"/>
  <c r="E4927"/>
  <c r="D4927"/>
  <c r="O1069" i="21"/>
  <c r="Q1069" s="1"/>
  <c r="N1069"/>
  <c r="P1069" s="1"/>
  <c r="Q1068"/>
  <c r="O1068"/>
  <c r="N1068"/>
  <c r="P1068" s="1"/>
  <c r="L1068"/>
  <c r="L1069"/>
  <c r="K1068"/>
  <c r="K1069"/>
  <c r="J1068"/>
  <c r="J1069"/>
  <c r="I1068"/>
  <c r="I1069"/>
  <c r="H623" i="13"/>
  <c r="D623"/>
  <c r="O2452" i="12"/>
  <c r="O2453"/>
  <c r="N2452"/>
  <c r="N2453"/>
  <c r="L2453"/>
  <c r="Q2453" s="1"/>
  <c r="K2450"/>
  <c r="J2450"/>
  <c r="J2451"/>
  <c r="J2452"/>
  <c r="J2453"/>
  <c r="I2450"/>
  <c r="I2451"/>
  <c r="I2452"/>
  <c r="I2453"/>
  <c r="H2450"/>
  <c r="L2450" s="1"/>
  <c r="Q2450" s="1"/>
  <c r="H2451"/>
  <c r="L2451" s="1"/>
  <c r="Q2451" s="1"/>
  <c r="H2452"/>
  <c r="H2453"/>
  <c r="G2450"/>
  <c r="G2451"/>
  <c r="O2451" s="1"/>
  <c r="G2452"/>
  <c r="G2453"/>
  <c r="L4920" i="1"/>
  <c r="L4921"/>
  <c r="L4922"/>
  <c r="L4923"/>
  <c r="K4920"/>
  <c r="K4921"/>
  <c r="K4922"/>
  <c r="K4923"/>
  <c r="I4920"/>
  <c r="I4921"/>
  <c r="I4922"/>
  <c r="I4923"/>
  <c r="H4920"/>
  <c r="H4921"/>
  <c r="H4922"/>
  <c r="H4923"/>
  <c r="L4919"/>
  <c r="K4919"/>
  <c r="I4919"/>
  <c r="H4919"/>
  <c r="E4923"/>
  <c r="D4923"/>
  <c r="E4922"/>
  <c r="D4922"/>
  <c r="E4921"/>
  <c r="D4921"/>
  <c r="E4920"/>
  <c r="D4920"/>
  <c r="J4920" s="1"/>
  <c r="E4919"/>
  <c r="D4919"/>
  <c r="O1067" i="21"/>
  <c r="Q1067" s="1"/>
  <c r="N1067"/>
  <c r="P1067" s="1"/>
  <c r="O1066"/>
  <c r="Q1066" s="1"/>
  <c r="N1066"/>
  <c r="P1066" s="1"/>
  <c r="L1066"/>
  <c r="L1067"/>
  <c r="K1066"/>
  <c r="K1067"/>
  <c r="J1066"/>
  <c r="J1067"/>
  <c r="I1066"/>
  <c r="I1067"/>
  <c r="H622" i="13"/>
  <c r="D622"/>
  <c r="R622"/>
  <c r="O2449" i="12"/>
  <c r="N2447"/>
  <c r="N2449"/>
  <c r="L2449"/>
  <c r="Q2449" s="1"/>
  <c r="K2448"/>
  <c r="J2446"/>
  <c r="J2447"/>
  <c r="J2448"/>
  <c r="J2449"/>
  <c r="I2446"/>
  <c r="I2447"/>
  <c r="I2448"/>
  <c r="I2449"/>
  <c r="H2446"/>
  <c r="H2447"/>
  <c r="H2448"/>
  <c r="L2448" s="1"/>
  <c r="Q2448" s="1"/>
  <c r="H2449"/>
  <c r="G2446"/>
  <c r="O2446" s="1"/>
  <c r="G2447"/>
  <c r="O2447" s="1"/>
  <c r="G2448"/>
  <c r="G2449"/>
  <c r="K2449" s="1"/>
  <c r="L4912" i="1"/>
  <c r="L4913"/>
  <c r="L4914"/>
  <c r="L4915"/>
  <c r="K4912"/>
  <c r="K4913"/>
  <c r="K4914"/>
  <c r="K4915"/>
  <c r="I4912"/>
  <c r="I4913"/>
  <c r="I4914"/>
  <c r="I4915"/>
  <c r="H4912"/>
  <c r="H4913"/>
  <c r="H4914"/>
  <c r="H4915"/>
  <c r="L4911"/>
  <c r="K4911"/>
  <c r="I4911"/>
  <c r="H4911"/>
  <c r="E4915"/>
  <c r="D4915"/>
  <c r="E4914"/>
  <c r="D4914"/>
  <c r="E4913"/>
  <c r="D4913"/>
  <c r="E4912"/>
  <c r="D4912"/>
  <c r="E4911"/>
  <c r="D4911"/>
  <c r="O1064" i="21"/>
  <c r="Q1064" s="1"/>
  <c r="N1064"/>
  <c r="P1064" s="1"/>
  <c r="O1065"/>
  <c r="Q1065" s="1"/>
  <c r="N1065"/>
  <c r="P1065" s="1"/>
  <c r="L1064"/>
  <c r="L1065"/>
  <c r="K1064"/>
  <c r="K1065"/>
  <c r="J1064"/>
  <c r="J1065"/>
  <c r="I1064"/>
  <c r="I1065"/>
  <c r="H621" i="13"/>
  <c r="D621"/>
  <c r="R621"/>
  <c r="O2445" i="12"/>
  <c r="N2443"/>
  <c r="N2445"/>
  <c r="L2442"/>
  <c r="Q2442" s="1"/>
  <c r="L2443"/>
  <c r="Q2443" s="1"/>
  <c r="K2444"/>
  <c r="J2442"/>
  <c r="J2443"/>
  <c r="J2444"/>
  <c r="J2445"/>
  <c r="I2442"/>
  <c r="I2443"/>
  <c r="I2444"/>
  <c r="I2445"/>
  <c r="H2442"/>
  <c r="H2443"/>
  <c r="L2447" s="1"/>
  <c r="Q2447" s="1"/>
  <c r="H2444"/>
  <c r="L2444" s="1"/>
  <c r="Q2444" s="1"/>
  <c r="H2445"/>
  <c r="L2445" s="1"/>
  <c r="Q2445" s="1"/>
  <c r="G2442"/>
  <c r="N2442" s="1"/>
  <c r="G2443"/>
  <c r="O2443" s="1"/>
  <c r="G2444"/>
  <c r="G2445"/>
  <c r="K2445" s="1"/>
  <c r="L4904" i="1"/>
  <c r="L4905"/>
  <c r="L4906"/>
  <c r="L4907"/>
  <c r="K4904"/>
  <c r="K4905"/>
  <c r="K4906"/>
  <c r="K4907"/>
  <c r="I4904"/>
  <c r="I4905"/>
  <c r="I4906"/>
  <c r="I4907"/>
  <c r="H4904"/>
  <c r="H4905"/>
  <c r="H4906"/>
  <c r="H4907"/>
  <c r="L4903"/>
  <c r="K4903"/>
  <c r="I4903"/>
  <c r="H4903"/>
  <c r="E4907"/>
  <c r="D4907"/>
  <c r="E4906"/>
  <c r="D4906"/>
  <c r="J4906" s="1"/>
  <c r="E4905"/>
  <c r="D4905"/>
  <c r="E4904"/>
  <c r="D4904"/>
  <c r="E4903"/>
  <c r="D4903"/>
  <c r="O1063" i="21"/>
  <c r="Q1063" s="1"/>
  <c r="N1063"/>
  <c r="P1063" s="1"/>
  <c r="L1062"/>
  <c r="L1063"/>
  <c r="K1062"/>
  <c r="K1063"/>
  <c r="J1062"/>
  <c r="J1063"/>
  <c r="I1062"/>
  <c r="I1063"/>
  <c r="H620" i="13"/>
  <c r="D620"/>
  <c r="S620"/>
  <c r="T620"/>
  <c r="Q2441" i="12"/>
  <c r="O2439"/>
  <c r="N2440"/>
  <c r="N2441"/>
  <c r="L2441"/>
  <c r="K2439"/>
  <c r="J2438"/>
  <c r="J2439"/>
  <c r="J2440"/>
  <c r="J2441"/>
  <c r="I2438"/>
  <c r="I2439"/>
  <c r="I2440"/>
  <c r="I2441"/>
  <c r="H2438"/>
  <c r="L2438" s="1"/>
  <c r="Q2438" s="1"/>
  <c r="H2439"/>
  <c r="L2439" s="1"/>
  <c r="Q2439" s="1"/>
  <c r="H2440"/>
  <c r="H2441"/>
  <c r="G2438"/>
  <c r="O2438" s="1"/>
  <c r="G2439"/>
  <c r="G2440"/>
  <c r="O2440" s="1"/>
  <c r="G2441"/>
  <c r="O2441" s="1"/>
  <c r="L4896" i="1"/>
  <c r="L4897"/>
  <c r="L4898"/>
  <c r="L4899"/>
  <c r="K4896"/>
  <c r="K4897"/>
  <c r="K4898"/>
  <c r="K4899"/>
  <c r="I4896"/>
  <c r="I4897"/>
  <c r="I4898"/>
  <c r="I4899"/>
  <c r="H4896"/>
  <c r="H4897"/>
  <c r="H4898"/>
  <c r="J4898" s="1"/>
  <c r="H4899"/>
  <c r="L4895"/>
  <c r="K4895"/>
  <c r="I4895"/>
  <c r="H4895"/>
  <c r="E4899"/>
  <c r="D4899"/>
  <c r="E4898"/>
  <c r="D4898"/>
  <c r="E4897"/>
  <c r="D4897"/>
  <c r="E4896"/>
  <c r="D4896"/>
  <c r="E4895"/>
  <c r="D4895"/>
  <c r="O1061" i="21"/>
  <c r="Q1061" s="1"/>
  <c r="N1061"/>
  <c r="P1061" s="1"/>
  <c r="O1060"/>
  <c r="Q1060" s="1"/>
  <c r="N1060"/>
  <c r="P1060" s="1"/>
  <c r="L1060"/>
  <c r="L1061"/>
  <c r="K1060"/>
  <c r="K1061"/>
  <c r="J1060"/>
  <c r="J1061"/>
  <c r="I1060"/>
  <c r="I1061"/>
  <c r="H619" i="13"/>
  <c r="D619"/>
  <c r="R619"/>
  <c r="O2434" i="12"/>
  <c r="N2437"/>
  <c r="L2434"/>
  <c r="Q2434" s="1"/>
  <c r="K2436"/>
  <c r="J2434"/>
  <c r="J2435"/>
  <c r="J2436"/>
  <c r="J2437"/>
  <c r="I2434"/>
  <c r="I2435"/>
  <c r="I2436"/>
  <c r="I2437"/>
  <c r="H2434"/>
  <c r="H2435"/>
  <c r="H2436"/>
  <c r="L2436" s="1"/>
  <c r="Q2436" s="1"/>
  <c r="H2437"/>
  <c r="L2437" s="1"/>
  <c r="Q2437" s="1"/>
  <c r="G2434"/>
  <c r="N2434" s="1"/>
  <c r="G2435"/>
  <c r="O2435" s="1"/>
  <c r="G2436"/>
  <c r="G2437"/>
  <c r="O2437" s="1"/>
  <c r="L4888" i="1"/>
  <c r="L4889"/>
  <c r="L4890"/>
  <c r="L4891"/>
  <c r="K4888"/>
  <c r="K4889"/>
  <c r="K4890"/>
  <c r="K4891"/>
  <c r="I4888"/>
  <c r="I4889"/>
  <c r="I4890"/>
  <c r="I4891"/>
  <c r="H4888"/>
  <c r="H4889"/>
  <c r="H4890"/>
  <c r="H4891"/>
  <c r="L4887"/>
  <c r="K4887"/>
  <c r="I4887"/>
  <c r="H4887"/>
  <c r="E4891"/>
  <c r="D4891"/>
  <c r="E4890"/>
  <c r="D4890"/>
  <c r="E4889"/>
  <c r="D4889"/>
  <c r="E4888"/>
  <c r="D4888"/>
  <c r="E4887"/>
  <c r="D4887"/>
  <c r="O1059" i="21"/>
  <c r="Q1059" s="1"/>
  <c r="N1059"/>
  <c r="P1059" s="1"/>
  <c r="O1058"/>
  <c r="Q1058" s="1"/>
  <c r="N1058"/>
  <c r="P1058" s="1"/>
  <c r="L1058"/>
  <c r="L1059"/>
  <c r="K1058"/>
  <c r="K1059"/>
  <c r="J1058"/>
  <c r="J1059"/>
  <c r="I1058"/>
  <c r="I1059"/>
  <c r="H618" i="13"/>
  <c r="D618"/>
  <c r="R618"/>
  <c r="P2433" i="12"/>
  <c r="O2433"/>
  <c r="N2430"/>
  <c r="N2433"/>
  <c r="J2430"/>
  <c r="J2431"/>
  <c r="J2432"/>
  <c r="J2433"/>
  <c r="I2430"/>
  <c r="I2431"/>
  <c r="I2432"/>
  <c r="I2433"/>
  <c r="H2430"/>
  <c r="L2430" s="1"/>
  <c r="Q2430" s="1"/>
  <c r="H2431"/>
  <c r="L2431" s="1"/>
  <c r="Q2431" s="1"/>
  <c r="H2432"/>
  <c r="L2432" s="1"/>
  <c r="Q2432" s="1"/>
  <c r="H2433"/>
  <c r="L2433" s="1"/>
  <c r="Q2433" s="1"/>
  <c r="G2430"/>
  <c r="O2430" s="1"/>
  <c r="G2431"/>
  <c r="G2432"/>
  <c r="O2432" s="1"/>
  <c r="G2433"/>
  <c r="K2433" s="1"/>
  <c r="L4880" i="1"/>
  <c r="L4881"/>
  <c r="L4882"/>
  <c r="L4883"/>
  <c r="K4880"/>
  <c r="K4881"/>
  <c r="K4882"/>
  <c r="K4883"/>
  <c r="I4880"/>
  <c r="I4881"/>
  <c r="I4882"/>
  <c r="I4883"/>
  <c r="H4880"/>
  <c r="H4881"/>
  <c r="H4882"/>
  <c r="H4883"/>
  <c r="L4879"/>
  <c r="K4879"/>
  <c r="I4879"/>
  <c r="H4879"/>
  <c r="E4883"/>
  <c r="D4883"/>
  <c r="E4882"/>
  <c r="D4882"/>
  <c r="E4881"/>
  <c r="D4881"/>
  <c r="E4880"/>
  <c r="D4880"/>
  <c r="E4879"/>
  <c r="D4879"/>
  <c r="O1056" i="21"/>
  <c r="Q1056" s="1"/>
  <c r="N1056"/>
  <c r="P1056" s="1"/>
  <c r="O1057"/>
  <c r="Q1057" s="1"/>
  <c r="N1057"/>
  <c r="P1057" s="1"/>
  <c r="L1056"/>
  <c r="L1057"/>
  <c r="K1056"/>
  <c r="K1057"/>
  <c r="J1056"/>
  <c r="J1057"/>
  <c r="I1056"/>
  <c r="I1057"/>
  <c r="H617" i="13"/>
  <c r="D617"/>
  <c r="R617"/>
  <c r="Q2429" i="12"/>
  <c r="P2429"/>
  <c r="O2428"/>
  <c r="O2429"/>
  <c r="N2428"/>
  <c r="N2429"/>
  <c r="L2427"/>
  <c r="Q2427" s="1"/>
  <c r="J2426"/>
  <c r="J2427"/>
  <c r="J2428"/>
  <c r="J2429"/>
  <c r="I2426"/>
  <c r="I2427"/>
  <c r="I2428"/>
  <c r="I2429"/>
  <c r="H2426"/>
  <c r="H2427"/>
  <c r="H2428"/>
  <c r="L2428" s="1"/>
  <c r="Q2428" s="1"/>
  <c r="H2429"/>
  <c r="L2429" s="1"/>
  <c r="G2426"/>
  <c r="O2426" s="1"/>
  <c r="G2427"/>
  <c r="G2428"/>
  <c r="K2428" s="1"/>
  <c r="G2429"/>
  <c r="K2429" s="1"/>
  <c r="L4872" i="1"/>
  <c r="L4873"/>
  <c r="L4874"/>
  <c r="L4875"/>
  <c r="K4872"/>
  <c r="K4873"/>
  <c r="K4874"/>
  <c r="K4875"/>
  <c r="I4872"/>
  <c r="I4873"/>
  <c r="I4874"/>
  <c r="I4875"/>
  <c r="H4872"/>
  <c r="H4873"/>
  <c r="H4874"/>
  <c r="H4875"/>
  <c r="L4871"/>
  <c r="K4871"/>
  <c r="I4871"/>
  <c r="H4871"/>
  <c r="E4875"/>
  <c r="D4875"/>
  <c r="E4874"/>
  <c r="D4874"/>
  <c r="E4873"/>
  <c r="D4873"/>
  <c r="E4872"/>
  <c r="D4872"/>
  <c r="E4871"/>
  <c r="D4871"/>
  <c r="O1055" i="21"/>
  <c r="Q1055" s="1"/>
  <c r="N1055"/>
  <c r="P1055" s="1"/>
  <c r="L1054"/>
  <c r="L1055"/>
  <c r="K1054"/>
  <c r="K1055"/>
  <c r="J1054"/>
  <c r="J1055"/>
  <c r="I1054"/>
  <c r="I1055"/>
  <c r="H616" i="13"/>
  <c r="D616"/>
  <c r="S616"/>
  <c r="T616"/>
  <c r="L2422" i="12"/>
  <c r="Q2422" s="1"/>
  <c r="J2422"/>
  <c r="J2423"/>
  <c r="J2424"/>
  <c r="J2425"/>
  <c r="I2422"/>
  <c r="I2423"/>
  <c r="I2424"/>
  <c r="I2425"/>
  <c r="H2422"/>
  <c r="H2423"/>
  <c r="L2423" s="1"/>
  <c r="Q2423" s="1"/>
  <c r="H2424"/>
  <c r="L2424" s="1"/>
  <c r="Q2424" s="1"/>
  <c r="H2425"/>
  <c r="L2425" s="1"/>
  <c r="Q2425" s="1"/>
  <c r="G2422"/>
  <c r="O2422" s="1"/>
  <c r="G2423"/>
  <c r="O2423" s="1"/>
  <c r="G2424"/>
  <c r="O2424" s="1"/>
  <c r="G2425"/>
  <c r="O2425" s="1"/>
  <c r="L4864" i="1"/>
  <c r="L4865"/>
  <c r="L4866"/>
  <c r="L4867"/>
  <c r="K4864"/>
  <c r="K4865"/>
  <c r="K4866"/>
  <c r="K4867"/>
  <c r="I4864"/>
  <c r="I4865"/>
  <c r="I4866"/>
  <c r="I4867"/>
  <c r="H4864"/>
  <c r="H4865"/>
  <c r="H4866"/>
  <c r="H4867"/>
  <c r="L4863"/>
  <c r="K4863"/>
  <c r="I4863"/>
  <c r="H4863"/>
  <c r="E4867"/>
  <c r="D4867"/>
  <c r="E4866"/>
  <c r="D4866"/>
  <c r="E4865"/>
  <c r="D4865"/>
  <c r="E4864"/>
  <c r="D4864"/>
  <c r="E4863"/>
  <c r="D4863"/>
  <c r="O1053" i="21"/>
  <c r="Q1053" s="1"/>
  <c r="N1053"/>
  <c r="P1053" s="1"/>
  <c r="O1052"/>
  <c r="Q1052" s="1"/>
  <c r="N1052"/>
  <c r="P1052" s="1"/>
  <c r="L1052"/>
  <c r="L1053"/>
  <c r="K1052"/>
  <c r="K1053"/>
  <c r="J1052"/>
  <c r="J1053"/>
  <c r="I1052"/>
  <c r="I1053"/>
  <c r="H615" i="13"/>
  <c r="D615"/>
  <c r="R615"/>
  <c r="Q2421" i="12"/>
  <c r="P2421"/>
  <c r="O2420"/>
  <c r="O2421"/>
  <c r="N2420"/>
  <c r="N2421"/>
  <c r="L2418"/>
  <c r="Q2418" s="1"/>
  <c r="J2418"/>
  <c r="J2419"/>
  <c r="J2420"/>
  <c r="J2421"/>
  <c r="I2418"/>
  <c r="I2419"/>
  <c r="I2420"/>
  <c r="I2421"/>
  <c r="H2418"/>
  <c r="H2419"/>
  <c r="L2419" s="1"/>
  <c r="Q2419" s="1"/>
  <c r="H2420"/>
  <c r="L2420" s="1"/>
  <c r="Q2420" s="1"/>
  <c r="H2421"/>
  <c r="L2421" s="1"/>
  <c r="G2418"/>
  <c r="G2419"/>
  <c r="K2419" s="1"/>
  <c r="G2420"/>
  <c r="K2420" s="1"/>
  <c r="G2421"/>
  <c r="K2421" s="1"/>
  <c r="L4856" i="1"/>
  <c r="L4857"/>
  <c r="L4858"/>
  <c r="L4859"/>
  <c r="K4856"/>
  <c r="K4857"/>
  <c r="K4858"/>
  <c r="K4859"/>
  <c r="I4856"/>
  <c r="I4857"/>
  <c r="I4858"/>
  <c r="I4859"/>
  <c r="H4856"/>
  <c r="H4857"/>
  <c r="H4858"/>
  <c r="H4859"/>
  <c r="L4855"/>
  <c r="K4855"/>
  <c r="I4855"/>
  <c r="H4855"/>
  <c r="E4859"/>
  <c r="D4859"/>
  <c r="E4858"/>
  <c r="D4858"/>
  <c r="E4857"/>
  <c r="D4857"/>
  <c r="E4856"/>
  <c r="D4856"/>
  <c r="E4855"/>
  <c r="D4855"/>
  <c r="O1051" i="21"/>
  <c r="Q1051" s="1"/>
  <c r="N1051"/>
  <c r="P1051" s="1"/>
  <c r="O1050"/>
  <c r="Q1050" s="1"/>
  <c r="N1050"/>
  <c r="P1050" s="1"/>
  <c r="O1049"/>
  <c r="Q1049" s="1"/>
  <c r="N1049"/>
  <c r="P1049" s="1"/>
  <c r="O1048"/>
  <c r="Q1048" s="1"/>
  <c r="N1048"/>
  <c r="P1048" s="1"/>
  <c r="L1046"/>
  <c r="L1047"/>
  <c r="L1048"/>
  <c r="L1049"/>
  <c r="L1050"/>
  <c r="L1051"/>
  <c r="K1046"/>
  <c r="K1047"/>
  <c r="K1048"/>
  <c r="K1049"/>
  <c r="K1050"/>
  <c r="K1051"/>
  <c r="J1046"/>
  <c r="J1047"/>
  <c r="J1048"/>
  <c r="J1049"/>
  <c r="J1050"/>
  <c r="J1051"/>
  <c r="I1046"/>
  <c r="I1047"/>
  <c r="I1048"/>
  <c r="I1049"/>
  <c r="I1050"/>
  <c r="I1051"/>
  <c r="H614" i="13"/>
  <c r="D614"/>
  <c r="R614"/>
  <c r="O2415" i="12"/>
  <c r="N2415"/>
  <c r="K2415"/>
  <c r="J2414"/>
  <c r="J2415"/>
  <c r="J2416"/>
  <c r="J2417"/>
  <c r="I2414"/>
  <c r="I2415"/>
  <c r="I2416"/>
  <c r="I2417"/>
  <c r="H2414"/>
  <c r="L2414" s="1"/>
  <c r="Q2414" s="1"/>
  <c r="H2415"/>
  <c r="H2416"/>
  <c r="L2416" s="1"/>
  <c r="Q2416" s="1"/>
  <c r="H2417"/>
  <c r="L2417" s="1"/>
  <c r="Q2417" s="1"/>
  <c r="G2414"/>
  <c r="O2414" s="1"/>
  <c r="G2415"/>
  <c r="G2416"/>
  <c r="O2416" s="1"/>
  <c r="G2417"/>
  <c r="O2417" s="1"/>
  <c r="L4848" i="1"/>
  <c r="L4849"/>
  <c r="L4850"/>
  <c r="L4851"/>
  <c r="K4848"/>
  <c r="K4849"/>
  <c r="K4850"/>
  <c r="K4851"/>
  <c r="I4848"/>
  <c r="I4849"/>
  <c r="I4850"/>
  <c r="I4851"/>
  <c r="H4848"/>
  <c r="H4849"/>
  <c r="H4850"/>
  <c r="H4851"/>
  <c r="L4847"/>
  <c r="K4847"/>
  <c r="I4847"/>
  <c r="H4847"/>
  <c r="E4851"/>
  <c r="D4851"/>
  <c r="E4850"/>
  <c r="D4850"/>
  <c r="E4849"/>
  <c r="D4849"/>
  <c r="E4848"/>
  <c r="D4848"/>
  <c r="E4847"/>
  <c r="D4847"/>
  <c r="R613" i="13"/>
  <c r="S612"/>
  <c r="T612"/>
  <c r="H612"/>
  <c r="H613"/>
  <c r="D612"/>
  <c r="D613"/>
  <c r="Q2413" i="12"/>
  <c r="P2413"/>
  <c r="O2412"/>
  <c r="O2413"/>
  <c r="N2412"/>
  <c r="N2413"/>
  <c r="L2411"/>
  <c r="Q2411" s="1"/>
  <c r="J2410"/>
  <c r="J2411"/>
  <c r="J2412"/>
  <c r="J2413"/>
  <c r="I2410"/>
  <c r="I2411"/>
  <c r="I2412"/>
  <c r="I2413"/>
  <c r="H2410"/>
  <c r="L2410" s="1"/>
  <c r="Q2410" s="1"/>
  <c r="H2411"/>
  <c r="L2415" s="1"/>
  <c r="Q2415" s="1"/>
  <c r="H2412"/>
  <c r="L2412" s="1"/>
  <c r="Q2412" s="1"/>
  <c r="H2413"/>
  <c r="L2413" s="1"/>
  <c r="G2410"/>
  <c r="O2410" s="1"/>
  <c r="G2411"/>
  <c r="G2412"/>
  <c r="K2412" s="1"/>
  <c r="G2413"/>
  <c r="K2413" s="1"/>
  <c r="L4840" i="1"/>
  <c r="L4841"/>
  <c r="L4842"/>
  <c r="L4843"/>
  <c r="K4840"/>
  <c r="K4841"/>
  <c r="K4842"/>
  <c r="K4843"/>
  <c r="I4840"/>
  <c r="I4841"/>
  <c r="I4842"/>
  <c r="I4843"/>
  <c r="H4840"/>
  <c r="H4841"/>
  <c r="H4842"/>
  <c r="H4843"/>
  <c r="L4839"/>
  <c r="K4839"/>
  <c r="I4839"/>
  <c r="H4839"/>
  <c r="E4843"/>
  <c r="D4843"/>
  <c r="E4842"/>
  <c r="D4842"/>
  <c r="E4841"/>
  <c r="D4841"/>
  <c r="E4840"/>
  <c r="D4840"/>
  <c r="E4839"/>
  <c r="D4839"/>
  <c r="O2408" i="12"/>
  <c r="O2409"/>
  <c r="N2408"/>
  <c r="N2409"/>
  <c r="L2407"/>
  <c r="Q2407" s="1"/>
  <c r="K2407"/>
  <c r="J2406"/>
  <c r="J2407"/>
  <c r="J2408"/>
  <c r="J2409"/>
  <c r="I2406"/>
  <c r="I2407"/>
  <c r="I2408"/>
  <c r="I2409"/>
  <c r="H2406"/>
  <c r="H2407"/>
  <c r="H2408"/>
  <c r="L2408" s="1"/>
  <c r="Q2408" s="1"/>
  <c r="H2409"/>
  <c r="L2409" s="1"/>
  <c r="Q2409" s="1"/>
  <c r="G2406"/>
  <c r="O2406" s="1"/>
  <c r="G2407"/>
  <c r="G2408"/>
  <c r="K2408" s="1"/>
  <c r="G2409"/>
  <c r="K2409" s="1"/>
  <c r="L4832" i="1"/>
  <c r="L4833"/>
  <c r="L4834"/>
  <c r="L4835"/>
  <c r="K4832"/>
  <c r="K4833"/>
  <c r="K4834"/>
  <c r="K4835"/>
  <c r="I4832"/>
  <c r="I4833"/>
  <c r="I4834"/>
  <c r="I4835"/>
  <c r="H4832"/>
  <c r="H4833"/>
  <c r="H4834"/>
  <c r="H4835"/>
  <c r="L4831"/>
  <c r="K4831"/>
  <c r="I4831"/>
  <c r="H4831"/>
  <c r="E4835"/>
  <c r="D4835"/>
  <c r="E4834"/>
  <c r="D4834"/>
  <c r="E4833"/>
  <c r="D4833"/>
  <c r="E4832"/>
  <c r="D4832"/>
  <c r="E4831"/>
  <c r="D4831"/>
  <c r="O1045" i="21"/>
  <c r="Q1045" s="1"/>
  <c r="N1045"/>
  <c r="P1045" s="1"/>
  <c r="O1044"/>
  <c r="Q1044" s="1"/>
  <c r="N1044"/>
  <c r="P1044" s="1"/>
  <c r="O1043"/>
  <c r="Q1043" s="1"/>
  <c r="N1043"/>
  <c r="P1043" s="1"/>
  <c r="O1042"/>
  <c r="Q1042" s="1"/>
  <c r="N1042"/>
  <c r="P1042" s="1"/>
  <c r="L1042"/>
  <c r="L1043"/>
  <c r="L1044"/>
  <c r="L1045"/>
  <c r="K1042"/>
  <c r="K1043"/>
  <c r="K1044"/>
  <c r="K1045"/>
  <c r="J1042"/>
  <c r="J1043"/>
  <c r="J1044"/>
  <c r="J1045"/>
  <c r="I1042"/>
  <c r="I1043"/>
  <c r="I1044"/>
  <c r="I1045"/>
  <c r="H611" i="13"/>
  <c r="D611"/>
  <c r="R611"/>
  <c r="J2402" i="12"/>
  <c r="J2403"/>
  <c r="J2404"/>
  <c r="J2405"/>
  <c r="I2402"/>
  <c r="I2403"/>
  <c r="I2404"/>
  <c r="I2405"/>
  <c r="H2402"/>
  <c r="L2402" s="1"/>
  <c r="Q2402" s="1"/>
  <c r="H2403"/>
  <c r="L2403" s="1"/>
  <c r="Q2403" s="1"/>
  <c r="H2404"/>
  <c r="H2405"/>
  <c r="G2402"/>
  <c r="G2403"/>
  <c r="O2403" s="1"/>
  <c r="G2404"/>
  <c r="O2404" s="1"/>
  <c r="G2405"/>
  <c r="N2405" s="1"/>
  <c r="L4824" i="1"/>
  <c r="L4825"/>
  <c r="L4826"/>
  <c r="L4827"/>
  <c r="K4824"/>
  <c r="K4825"/>
  <c r="K4826"/>
  <c r="K4827"/>
  <c r="I4824"/>
  <c r="I4825"/>
  <c r="I4826"/>
  <c r="I4827"/>
  <c r="H4824"/>
  <c r="H4825"/>
  <c r="H4826"/>
  <c r="H4827"/>
  <c r="L4823"/>
  <c r="K4823"/>
  <c r="I4823"/>
  <c r="H4823"/>
  <c r="E4827"/>
  <c r="D4827"/>
  <c r="E4826"/>
  <c r="D4826"/>
  <c r="E4825"/>
  <c r="D4825"/>
  <c r="E4824"/>
  <c r="D4824"/>
  <c r="E4823"/>
  <c r="D4823"/>
  <c r="H610" i="13"/>
  <c r="D610"/>
  <c r="R610"/>
  <c r="J2398" i="12"/>
  <c r="J2399"/>
  <c r="J2400"/>
  <c r="J2401"/>
  <c r="I2398"/>
  <c r="I2399"/>
  <c r="I2400"/>
  <c r="I2401"/>
  <c r="H2398"/>
  <c r="L2398" s="1"/>
  <c r="Q2398" s="1"/>
  <c r="H2399"/>
  <c r="H2400"/>
  <c r="L2400" s="1"/>
  <c r="Q2400" s="1"/>
  <c r="H2401"/>
  <c r="L2401" s="1"/>
  <c r="Q2401" s="1"/>
  <c r="G2398"/>
  <c r="O2398" s="1"/>
  <c r="G2399"/>
  <c r="O2399" s="1"/>
  <c r="G2400"/>
  <c r="N2400" s="1"/>
  <c r="G2401"/>
  <c r="N2401" s="1"/>
  <c r="L4816" i="1"/>
  <c r="L4817"/>
  <c r="L4818"/>
  <c r="L4819"/>
  <c r="K4816"/>
  <c r="K4817"/>
  <c r="K4818"/>
  <c r="K4819"/>
  <c r="I4816"/>
  <c r="I4817"/>
  <c r="I4818"/>
  <c r="I4819"/>
  <c r="H4816"/>
  <c r="H4817"/>
  <c r="H4818"/>
  <c r="H4819"/>
  <c r="L4815"/>
  <c r="K4815"/>
  <c r="I4815"/>
  <c r="H4815"/>
  <c r="E4819"/>
  <c r="D4819"/>
  <c r="E4818"/>
  <c r="D4818"/>
  <c r="E4817"/>
  <c r="D4817"/>
  <c r="E4816"/>
  <c r="D4816"/>
  <c r="E4815"/>
  <c r="D4815"/>
  <c r="J4815" s="1"/>
  <c r="O1041" i="21"/>
  <c r="Q1041" s="1"/>
  <c r="N1041"/>
  <c r="P1041" s="1"/>
  <c r="O1040"/>
  <c r="Q1040" s="1"/>
  <c r="N1040"/>
  <c r="P1040" s="1"/>
  <c r="N1038"/>
  <c r="L1040"/>
  <c r="L1041"/>
  <c r="K1040"/>
  <c r="K1041"/>
  <c r="J1040"/>
  <c r="J1041"/>
  <c r="I1040"/>
  <c r="I1041"/>
  <c r="H609" i="13"/>
  <c r="D609"/>
  <c r="R609"/>
  <c r="Q2395" i="12"/>
  <c r="O2395"/>
  <c r="O2396"/>
  <c r="K2395"/>
  <c r="K2396"/>
  <c r="J2394"/>
  <c r="J2395"/>
  <c r="J2396"/>
  <c r="J2397"/>
  <c r="I2394"/>
  <c r="I2395"/>
  <c r="I2396"/>
  <c r="I2397"/>
  <c r="H2394"/>
  <c r="L2394" s="1"/>
  <c r="Q2394" s="1"/>
  <c r="H2395"/>
  <c r="L2395" s="1"/>
  <c r="H2396"/>
  <c r="L2396" s="1"/>
  <c r="Q2396" s="1"/>
  <c r="H2397"/>
  <c r="L2397" s="1"/>
  <c r="Q2397" s="1"/>
  <c r="G2394"/>
  <c r="O2394" s="1"/>
  <c r="G2395"/>
  <c r="N2395" s="1"/>
  <c r="G2396"/>
  <c r="N2396" s="1"/>
  <c r="G2397"/>
  <c r="O2397" s="1"/>
  <c r="L4808" i="1"/>
  <c r="L4809"/>
  <c r="L4810"/>
  <c r="L4811"/>
  <c r="K4808"/>
  <c r="K4809"/>
  <c r="K4810"/>
  <c r="K4811"/>
  <c r="I4808"/>
  <c r="I4809"/>
  <c r="I4810"/>
  <c r="I4811"/>
  <c r="H4808"/>
  <c r="H4809"/>
  <c r="H4810"/>
  <c r="J4810" s="1"/>
  <c r="H4811"/>
  <c r="L4807"/>
  <c r="K4807"/>
  <c r="I4807"/>
  <c r="H4807"/>
  <c r="E4811"/>
  <c r="D4811"/>
  <c r="E4810"/>
  <c r="D4810"/>
  <c r="E4809"/>
  <c r="D4809"/>
  <c r="E4808"/>
  <c r="D4808"/>
  <c r="E4807"/>
  <c r="D4807"/>
  <c r="O1039" i="21"/>
  <c r="Q1039" s="1"/>
  <c r="N1039"/>
  <c r="P1039" s="1"/>
  <c r="P1038"/>
  <c r="O1038"/>
  <c r="Q1038" s="1"/>
  <c r="L1038"/>
  <c r="L1039"/>
  <c r="K1038"/>
  <c r="K1039"/>
  <c r="J1038"/>
  <c r="J1039"/>
  <c r="I1038"/>
  <c r="I1039"/>
  <c r="H608" i="13"/>
  <c r="D608"/>
  <c r="R608"/>
  <c r="Q2392" i="12"/>
  <c r="O2391"/>
  <c r="O2392"/>
  <c r="N2391"/>
  <c r="L2391"/>
  <c r="Q2391" s="1"/>
  <c r="K2392"/>
  <c r="P2392" s="1"/>
  <c r="J2390"/>
  <c r="J2391"/>
  <c r="J2392"/>
  <c r="J2393"/>
  <c r="I2390"/>
  <c r="I2391"/>
  <c r="I2392"/>
  <c r="I2393"/>
  <c r="H2390"/>
  <c r="L2390" s="1"/>
  <c r="Q2390" s="1"/>
  <c r="H2391"/>
  <c r="H2392"/>
  <c r="L2392" s="1"/>
  <c r="H2393"/>
  <c r="L2393" s="1"/>
  <c r="Q2393" s="1"/>
  <c r="G2390"/>
  <c r="O2390" s="1"/>
  <c r="G2391"/>
  <c r="G2392"/>
  <c r="N2392" s="1"/>
  <c r="G2393"/>
  <c r="O2393" s="1"/>
  <c r="L4800" i="1"/>
  <c r="L4801"/>
  <c r="L4802"/>
  <c r="L4803"/>
  <c r="K4800"/>
  <c r="K4801"/>
  <c r="K4802"/>
  <c r="K4803"/>
  <c r="I4800"/>
  <c r="I4801"/>
  <c r="I4802"/>
  <c r="I4803"/>
  <c r="H4800"/>
  <c r="H4801"/>
  <c r="H4802"/>
  <c r="H4803"/>
  <c r="L4799"/>
  <c r="K4799"/>
  <c r="I4799"/>
  <c r="H4799"/>
  <c r="E4803"/>
  <c r="D4803"/>
  <c r="E4802"/>
  <c r="D4802"/>
  <c r="E4801"/>
  <c r="D4801"/>
  <c r="E4800"/>
  <c r="D4800"/>
  <c r="E4799"/>
  <c r="D4799"/>
  <c r="O1037" i="21"/>
  <c r="Q1037" s="1"/>
  <c r="N1037"/>
  <c r="P1037" s="1"/>
  <c r="L1036"/>
  <c r="L1037"/>
  <c r="K1036"/>
  <c r="K1037"/>
  <c r="J1036"/>
  <c r="J1037"/>
  <c r="I1036"/>
  <c r="I1037"/>
  <c r="S607" i="13"/>
  <c r="T607"/>
  <c r="H607"/>
  <c r="D607"/>
  <c r="Q2386" i="12"/>
  <c r="Q2387"/>
  <c r="O2388"/>
  <c r="N2386"/>
  <c r="L2387"/>
  <c r="L2388"/>
  <c r="Q2388" s="1"/>
  <c r="K2388"/>
  <c r="J2386"/>
  <c r="J2387"/>
  <c r="J2388"/>
  <c r="J2389"/>
  <c r="I2386"/>
  <c r="I2387"/>
  <c r="I2388"/>
  <c r="I2389"/>
  <c r="H2386"/>
  <c r="L2386" s="1"/>
  <c r="H2387"/>
  <c r="H2388"/>
  <c r="H2389"/>
  <c r="L2389" s="1"/>
  <c r="Q2389" s="1"/>
  <c r="G2386"/>
  <c r="G2387"/>
  <c r="N2387" s="1"/>
  <c r="G2388"/>
  <c r="N2388" s="1"/>
  <c r="G2389"/>
  <c r="O2389" s="1"/>
  <c r="L4792" i="1"/>
  <c r="L4793"/>
  <c r="L4794"/>
  <c r="L4795"/>
  <c r="K4792"/>
  <c r="K4793"/>
  <c r="K4794"/>
  <c r="K4795"/>
  <c r="I4792"/>
  <c r="I4793"/>
  <c r="I4794"/>
  <c r="I4795"/>
  <c r="H4792"/>
  <c r="H4793"/>
  <c r="H4794"/>
  <c r="H4795"/>
  <c r="L4791"/>
  <c r="K4791"/>
  <c r="I4791"/>
  <c r="H4791"/>
  <c r="E4795"/>
  <c r="D4795"/>
  <c r="E4794"/>
  <c r="D4794"/>
  <c r="E4793"/>
  <c r="D4793"/>
  <c r="E4792"/>
  <c r="D4792"/>
  <c r="E4791"/>
  <c r="D4791"/>
  <c r="O1035" i="21"/>
  <c r="Q1035" s="1"/>
  <c r="N1035"/>
  <c r="P1035" s="1"/>
  <c r="O1034"/>
  <c r="Q1034" s="1"/>
  <c r="N1034"/>
  <c r="P1034" s="1"/>
  <c r="L1034"/>
  <c r="L1035"/>
  <c r="K1034"/>
  <c r="K1035"/>
  <c r="J1034"/>
  <c r="J1035"/>
  <c r="I1034"/>
  <c r="I1035"/>
  <c r="H606" i="13"/>
  <c r="D606"/>
  <c r="R606"/>
  <c r="O2382" i="12"/>
  <c r="O2384"/>
  <c r="L2383"/>
  <c r="Q2383" s="1"/>
  <c r="J2382"/>
  <c r="J2383"/>
  <c r="J2384"/>
  <c r="J2385"/>
  <c r="I2382"/>
  <c r="I2383"/>
  <c r="I2384"/>
  <c r="I2385"/>
  <c r="H2382"/>
  <c r="H2383"/>
  <c r="H2384"/>
  <c r="L2384" s="1"/>
  <c r="Q2384" s="1"/>
  <c r="H2385"/>
  <c r="L2385" s="1"/>
  <c r="Q2385" s="1"/>
  <c r="G2382"/>
  <c r="N2382" s="1"/>
  <c r="G2383"/>
  <c r="G2384"/>
  <c r="K2384" s="1"/>
  <c r="G2385"/>
  <c r="O2385" s="1"/>
  <c r="L4784" i="1"/>
  <c r="L4785"/>
  <c r="L4786"/>
  <c r="L4787"/>
  <c r="K4784"/>
  <c r="K4785"/>
  <c r="K4786"/>
  <c r="K4787"/>
  <c r="I4784"/>
  <c r="I4785"/>
  <c r="I4786"/>
  <c r="I4787"/>
  <c r="H4784"/>
  <c r="H4785"/>
  <c r="H4786"/>
  <c r="H4787"/>
  <c r="L4783"/>
  <c r="K4783"/>
  <c r="I4783"/>
  <c r="H4783"/>
  <c r="E4787"/>
  <c r="D4787"/>
  <c r="E4786"/>
  <c r="D4786"/>
  <c r="E4785"/>
  <c r="D4785"/>
  <c r="E4784"/>
  <c r="D4784"/>
  <c r="E4783"/>
  <c r="D4783"/>
  <c r="O1033" i="21"/>
  <c r="Q1033" s="1"/>
  <c r="N1033"/>
  <c r="P1033" s="1"/>
  <c r="O1032"/>
  <c r="Q1032" s="1"/>
  <c r="N1032"/>
  <c r="P1032" s="1"/>
  <c r="L1032"/>
  <c r="L1033"/>
  <c r="K1032"/>
  <c r="K1033"/>
  <c r="J1032"/>
  <c r="J1033"/>
  <c r="I1032"/>
  <c r="I1033"/>
  <c r="H605" i="13"/>
  <c r="D605"/>
  <c r="R605"/>
  <c r="Q2380" i="12"/>
  <c r="O2380"/>
  <c r="O2381"/>
  <c r="N2380"/>
  <c r="N2381"/>
  <c r="J2378"/>
  <c r="J2379"/>
  <c r="J2380"/>
  <c r="J2381"/>
  <c r="I2378"/>
  <c r="I2379"/>
  <c r="I2380"/>
  <c r="I2381"/>
  <c r="H2378"/>
  <c r="L2382" s="1"/>
  <c r="Q2382" s="1"/>
  <c r="H2379"/>
  <c r="H2380"/>
  <c r="L2380" s="1"/>
  <c r="H2381"/>
  <c r="L2381" s="1"/>
  <c r="Q2381" s="1"/>
  <c r="G2378"/>
  <c r="G2379"/>
  <c r="G2380"/>
  <c r="K2380" s="1"/>
  <c r="G2381"/>
  <c r="K2381" s="1"/>
  <c r="L4776" i="1"/>
  <c r="L4777"/>
  <c r="L4778"/>
  <c r="L4779"/>
  <c r="K4776"/>
  <c r="K4777"/>
  <c r="K4778"/>
  <c r="K4779"/>
  <c r="I4776"/>
  <c r="I4777"/>
  <c r="I4778"/>
  <c r="I4779"/>
  <c r="H4776"/>
  <c r="H4777"/>
  <c r="H4778"/>
  <c r="H4779"/>
  <c r="L4775"/>
  <c r="K4775"/>
  <c r="I4775"/>
  <c r="H4775"/>
  <c r="E4779"/>
  <c r="D4779"/>
  <c r="E4778"/>
  <c r="D4778"/>
  <c r="E4777"/>
  <c r="D4777"/>
  <c r="E4776"/>
  <c r="D4776"/>
  <c r="E4775"/>
  <c r="D4775"/>
  <c r="O1031" i="21"/>
  <c r="Q1031" s="1"/>
  <c r="N1031"/>
  <c r="P1031" s="1"/>
  <c r="O1030"/>
  <c r="Q1030" s="1"/>
  <c r="N1030"/>
  <c r="P1030" s="1"/>
  <c r="L1030"/>
  <c r="L1031"/>
  <c r="K1030"/>
  <c r="K1031"/>
  <c r="J1030"/>
  <c r="J1031"/>
  <c r="I1030"/>
  <c r="I1031"/>
  <c r="H604" i="13"/>
  <c r="D604"/>
  <c r="R604"/>
  <c r="P2376" i="12"/>
  <c r="O2376"/>
  <c r="N2376"/>
  <c r="L2376"/>
  <c r="Q2376" s="1"/>
  <c r="K2376"/>
  <c r="J2374"/>
  <c r="J2375"/>
  <c r="J2376"/>
  <c r="J2377"/>
  <c r="I2374"/>
  <c r="I2375"/>
  <c r="I2376"/>
  <c r="I2377"/>
  <c r="H2374"/>
  <c r="H2375"/>
  <c r="L2375" s="1"/>
  <c r="Q2375" s="1"/>
  <c r="H2376"/>
  <c r="H2377"/>
  <c r="L2377" s="1"/>
  <c r="Q2377" s="1"/>
  <c r="G2374"/>
  <c r="O2374" s="1"/>
  <c r="G2375"/>
  <c r="G2376"/>
  <c r="G2377"/>
  <c r="O2377" s="1"/>
  <c r="L4768" i="1"/>
  <c r="L4769"/>
  <c r="L4770"/>
  <c r="L4771"/>
  <c r="K4768"/>
  <c r="K4769"/>
  <c r="K4770"/>
  <c r="K4771"/>
  <c r="I4768"/>
  <c r="I4769"/>
  <c r="I4770"/>
  <c r="I4771"/>
  <c r="H4768"/>
  <c r="H4769"/>
  <c r="H4770"/>
  <c r="H4771"/>
  <c r="L4767"/>
  <c r="K4767"/>
  <c r="I4767"/>
  <c r="H4767"/>
  <c r="E4771"/>
  <c r="D4771"/>
  <c r="E4770"/>
  <c r="D4770"/>
  <c r="E4769"/>
  <c r="D4769"/>
  <c r="E4768"/>
  <c r="D4768"/>
  <c r="E4767"/>
  <c r="D4767"/>
  <c r="O1029" i="21"/>
  <c r="Q1029" s="1"/>
  <c r="N1029"/>
  <c r="P1029" s="1"/>
  <c r="L1028"/>
  <c r="L1029"/>
  <c r="K1028"/>
  <c r="K1029"/>
  <c r="J1028"/>
  <c r="J1029"/>
  <c r="I1028"/>
  <c r="I1029"/>
  <c r="H603" i="13"/>
  <c r="D603"/>
  <c r="S603"/>
  <c r="T603"/>
  <c r="O2371" i="12"/>
  <c r="N2370"/>
  <c r="J2370"/>
  <c r="J2371"/>
  <c r="J2372"/>
  <c r="J2373"/>
  <c r="I2370"/>
  <c r="I2371"/>
  <c r="I2372"/>
  <c r="I2373"/>
  <c r="H2370"/>
  <c r="L2370" s="1"/>
  <c r="Q2370" s="1"/>
  <c r="H2371"/>
  <c r="L2371" s="1"/>
  <c r="H2372"/>
  <c r="H2373"/>
  <c r="L2373" s="1"/>
  <c r="Q2373" s="1"/>
  <c r="G2370"/>
  <c r="G2371"/>
  <c r="N2371" s="1"/>
  <c r="G2372"/>
  <c r="O2372" s="1"/>
  <c r="G2373"/>
  <c r="O2373" s="1"/>
  <c r="L4760" i="1"/>
  <c r="L4761"/>
  <c r="L4762"/>
  <c r="L4763"/>
  <c r="K4760"/>
  <c r="K4761"/>
  <c r="K4762"/>
  <c r="K4763"/>
  <c r="I4760"/>
  <c r="I4761"/>
  <c r="I4762"/>
  <c r="I4763"/>
  <c r="H4760"/>
  <c r="H4761"/>
  <c r="H4762"/>
  <c r="H4763"/>
  <c r="L4759"/>
  <c r="K4759"/>
  <c r="I4759"/>
  <c r="H4759"/>
  <c r="E4763"/>
  <c r="D4763"/>
  <c r="E4762"/>
  <c r="D4762"/>
  <c r="E4761"/>
  <c r="D4761"/>
  <c r="E4760"/>
  <c r="D4760"/>
  <c r="E4759"/>
  <c r="D4759"/>
  <c r="O1027" i="21"/>
  <c r="Q1027" s="1"/>
  <c r="N1027"/>
  <c r="P1027" s="1"/>
  <c r="O1026"/>
  <c r="Q1026" s="1"/>
  <c r="N1026"/>
  <c r="P1026" s="1"/>
  <c r="L1026"/>
  <c r="L1027"/>
  <c r="K1026"/>
  <c r="K1027"/>
  <c r="J1026"/>
  <c r="J1027"/>
  <c r="I1026"/>
  <c r="I1027"/>
  <c r="R602" i="13"/>
  <c r="H602"/>
  <c r="D602"/>
  <c r="O2367" i="12"/>
  <c r="K2367"/>
  <c r="J2366"/>
  <c r="J2367"/>
  <c r="J2368"/>
  <c r="J2369"/>
  <c r="I2366"/>
  <c r="I2367"/>
  <c r="I2368"/>
  <c r="I2369"/>
  <c r="H2366"/>
  <c r="L2366" s="1"/>
  <c r="Q2366" s="1"/>
  <c r="H2367"/>
  <c r="L2367" s="1"/>
  <c r="Q2367" s="1"/>
  <c r="H2368"/>
  <c r="L2368" s="1"/>
  <c r="Q2368" s="1"/>
  <c r="H2369"/>
  <c r="G2366"/>
  <c r="O2366" s="1"/>
  <c r="G2367"/>
  <c r="N2367" s="1"/>
  <c r="G2368"/>
  <c r="G2369"/>
  <c r="O2369" s="1"/>
  <c r="L4752" i="1"/>
  <c r="L4753"/>
  <c r="L4754"/>
  <c r="L4755"/>
  <c r="K4752"/>
  <c r="K4753"/>
  <c r="K4754"/>
  <c r="K4755"/>
  <c r="I4752"/>
  <c r="I4753"/>
  <c r="I4754"/>
  <c r="I4755"/>
  <c r="H4752"/>
  <c r="H4753"/>
  <c r="H4754"/>
  <c r="H4755"/>
  <c r="L4751"/>
  <c r="K4751"/>
  <c r="I4751"/>
  <c r="H4751"/>
  <c r="E4755"/>
  <c r="D4755"/>
  <c r="E4754"/>
  <c r="D4754"/>
  <c r="E4753"/>
  <c r="D4753"/>
  <c r="E4752"/>
  <c r="D4752"/>
  <c r="E4751"/>
  <c r="D4751"/>
  <c r="O1025" i="21"/>
  <c r="Q1025" s="1"/>
  <c r="N1025"/>
  <c r="P1025" s="1"/>
  <c r="O1024"/>
  <c r="Q1024" s="1"/>
  <c r="N1024"/>
  <c r="P1024" s="1"/>
  <c r="O1023"/>
  <c r="Q1023" s="1"/>
  <c r="N1023"/>
  <c r="P1023" s="1"/>
  <c r="O1022"/>
  <c r="Q1022" s="1"/>
  <c r="N1022"/>
  <c r="P1022" s="1"/>
  <c r="O1019"/>
  <c r="Q1019" s="1"/>
  <c r="N1019"/>
  <c r="P1019" s="1"/>
  <c r="O1021"/>
  <c r="Q1021" s="1"/>
  <c r="N1021"/>
  <c r="P1021" s="1"/>
  <c r="N1013"/>
  <c r="P1013" s="1"/>
  <c r="O1020"/>
  <c r="Q1020" s="1"/>
  <c r="N1020"/>
  <c r="P1020" s="1"/>
  <c r="L1018"/>
  <c r="L1019"/>
  <c r="L1020"/>
  <c r="L1021"/>
  <c r="L1022"/>
  <c r="L1023"/>
  <c r="L1024"/>
  <c r="L1025"/>
  <c r="K1018"/>
  <c r="K1019"/>
  <c r="K1020"/>
  <c r="K1021"/>
  <c r="K1022"/>
  <c r="K1023"/>
  <c r="K1024"/>
  <c r="K1025"/>
  <c r="J1018"/>
  <c r="J1019"/>
  <c r="J1020"/>
  <c r="J1021"/>
  <c r="J1022"/>
  <c r="J1023"/>
  <c r="J1024"/>
  <c r="J1025"/>
  <c r="I1018"/>
  <c r="I1019"/>
  <c r="I1020"/>
  <c r="I1021"/>
  <c r="I1022"/>
  <c r="I1023"/>
  <c r="I1024"/>
  <c r="I1025"/>
  <c r="H601" i="13"/>
  <c r="D601"/>
  <c r="R601"/>
  <c r="N2364" i="12"/>
  <c r="N2365"/>
  <c r="L2364"/>
  <c r="Q2364" s="1"/>
  <c r="L2365"/>
  <c r="Q2365" s="1"/>
  <c r="J2362"/>
  <c r="J2363"/>
  <c r="J2364"/>
  <c r="J2365"/>
  <c r="I2362"/>
  <c r="I2363"/>
  <c r="I2364"/>
  <c r="I2365"/>
  <c r="H2362"/>
  <c r="L2362" s="1"/>
  <c r="Q2362" s="1"/>
  <c r="H2363"/>
  <c r="L2363" s="1"/>
  <c r="Q2363" s="1"/>
  <c r="H2364"/>
  <c r="H2365"/>
  <c r="G2362"/>
  <c r="O2362" s="1"/>
  <c r="G2363"/>
  <c r="O2363" s="1"/>
  <c r="G2364"/>
  <c r="O2364" s="1"/>
  <c r="G2365"/>
  <c r="O2365" s="1"/>
  <c r="L4744" i="1"/>
  <c r="L4745"/>
  <c r="L4746"/>
  <c r="L4747"/>
  <c r="K4744"/>
  <c r="K4745"/>
  <c r="K4746"/>
  <c r="K4747"/>
  <c r="I4744"/>
  <c r="I4745"/>
  <c r="I4746"/>
  <c r="I4747"/>
  <c r="H4744"/>
  <c r="H4745"/>
  <c r="H4746"/>
  <c r="H4747"/>
  <c r="L4743"/>
  <c r="K4743"/>
  <c r="I4743"/>
  <c r="H4743"/>
  <c r="E4747"/>
  <c r="D4747"/>
  <c r="E4746"/>
  <c r="D4746"/>
  <c r="E4745"/>
  <c r="D4745"/>
  <c r="E4744"/>
  <c r="D4744"/>
  <c r="E4743"/>
  <c r="D4743"/>
  <c r="H598" i="13"/>
  <c r="H599"/>
  <c r="H600"/>
  <c r="D598"/>
  <c r="D599"/>
  <c r="D600"/>
  <c r="R600"/>
  <c r="R599"/>
  <c r="S598"/>
  <c r="T598"/>
  <c r="N2360" i="12"/>
  <c r="N2361"/>
  <c r="L2361"/>
  <c r="Q2361" s="1"/>
  <c r="J2358"/>
  <c r="J2359"/>
  <c r="J2360"/>
  <c r="J2361"/>
  <c r="I2358"/>
  <c r="I2359"/>
  <c r="I2360"/>
  <c r="I2361"/>
  <c r="H2358"/>
  <c r="L2358" s="1"/>
  <c r="Q2358" s="1"/>
  <c r="H2359"/>
  <c r="L2359" s="1"/>
  <c r="Q2359" s="1"/>
  <c r="H2360"/>
  <c r="H2361"/>
  <c r="G2358"/>
  <c r="O2358" s="1"/>
  <c r="G2359"/>
  <c r="O2359" s="1"/>
  <c r="G2360"/>
  <c r="O2360" s="1"/>
  <c r="G2361"/>
  <c r="O2361" s="1"/>
  <c r="L4736" i="1"/>
  <c r="L4737"/>
  <c r="L4738"/>
  <c r="L4739"/>
  <c r="K4736"/>
  <c r="K4737"/>
  <c r="K4738"/>
  <c r="K4739"/>
  <c r="I4736"/>
  <c r="I4737"/>
  <c r="I4738"/>
  <c r="I4739"/>
  <c r="H4736"/>
  <c r="H4737"/>
  <c r="H4738"/>
  <c r="H4739"/>
  <c r="L4735"/>
  <c r="K4735"/>
  <c r="I4735"/>
  <c r="H4735"/>
  <c r="E4739"/>
  <c r="D4739"/>
  <c r="E4738"/>
  <c r="D4738"/>
  <c r="E4737"/>
  <c r="D4737"/>
  <c r="E4736"/>
  <c r="D4736"/>
  <c r="E4735"/>
  <c r="D4735"/>
  <c r="Q2354" i="12"/>
  <c r="Q2355"/>
  <c r="O2354"/>
  <c r="O2355"/>
  <c r="N2354"/>
  <c r="N2355"/>
  <c r="J2354"/>
  <c r="J2355"/>
  <c r="J2356"/>
  <c r="J2357"/>
  <c r="I2354"/>
  <c r="I2355"/>
  <c r="I2356"/>
  <c r="I2357"/>
  <c r="H2354"/>
  <c r="L2354" s="1"/>
  <c r="H2355"/>
  <c r="L2355" s="1"/>
  <c r="H2356"/>
  <c r="L2356" s="1"/>
  <c r="Q2356" s="1"/>
  <c r="H2357"/>
  <c r="L2357" s="1"/>
  <c r="Q2357" s="1"/>
  <c r="G2354"/>
  <c r="K2354" s="1"/>
  <c r="G2355"/>
  <c r="K2355" s="1"/>
  <c r="G2356"/>
  <c r="G2357"/>
  <c r="L4728" i="1"/>
  <c r="L4729"/>
  <c r="L4730"/>
  <c r="L4731"/>
  <c r="K4728"/>
  <c r="K4729"/>
  <c r="K4730"/>
  <c r="K4731"/>
  <c r="I4728"/>
  <c r="I4729"/>
  <c r="I4730"/>
  <c r="I4731"/>
  <c r="H4728"/>
  <c r="H4729"/>
  <c r="H4730"/>
  <c r="H4731"/>
  <c r="L4727"/>
  <c r="K4727"/>
  <c r="I4727"/>
  <c r="H4727"/>
  <c r="E4731"/>
  <c r="D4731"/>
  <c r="E4730"/>
  <c r="D4730"/>
  <c r="E4729"/>
  <c r="D4729"/>
  <c r="E4728"/>
  <c r="D4728"/>
  <c r="E4727"/>
  <c r="D4727"/>
  <c r="O2350" i="12"/>
  <c r="O2351"/>
  <c r="N2350"/>
  <c r="N2351"/>
  <c r="L2352"/>
  <c r="Q2352" s="1"/>
  <c r="L2353"/>
  <c r="Q2353" s="1"/>
  <c r="J2350"/>
  <c r="J2351"/>
  <c r="J2352"/>
  <c r="J2353"/>
  <c r="I2350"/>
  <c r="I2351"/>
  <c r="I2352"/>
  <c r="I2353"/>
  <c r="H2350"/>
  <c r="L2350" s="1"/>
  <c r="Q2350" s="1"/>
  <c r="H2351"/>
  <c r="L2351" s="1"/>
  <c r="Q2351" s="1"/>
  <c r="H2352"/>
  <c r="H2353"/>
  <c r="G2350"/>
  <c r="K2350" s="1"/>
  <c r="M2345" s="1"/>
  <c r="G2351"/>
  <c r="K2351" s="1"/>
  <c r="G2352"/>
  <c r="G2353"/>
  <c r="L4720" i="1"/>
  <c r="L4721"/>
  <c r="L4722"/>
  <c r="L4723"/>
  <c r="K4720"/>
  <c r="K4721"/>
  <c r="K4722"/>
  <c r="K4723"/>
  <c r="I4720"/>
  <c r="I4721"/>
  <c r="I4722"/>
  <c r="I4723"/>
  <c r="H4720"/>
  <c r="H4721"/>
  <c r="H4722"/>
  <c r="H4723"/>
  <c r="L4719"/>
  <c r="K4719"/>
  <c r="I4719"/>
  <c r="H4719"/>
  <c r="E4723"/>
  <c r="D4723"/>
  <c r="E4722"/>
  <c r="D4722"/>
  <c r="E4721"/>
  <c r="D4721"/>
  <c r="E4720"/>
  <c r="D4720"/>
  <c r="E4719"/>
  <c r="D4719"/>
  <c r="J4719" s="1"/>
  <c r="O1017" i="21"/>
  <c r="Q1017" s="1"/>
  <c r="N1017"/>
  <c r="P1017" s="1"/>
  <c r="O1016"/>
  <c r="Q1016" s="1"/>
  <c r="N1016"/>
  <c r="P1016" s="1"/>
  <c r="L1016"/>
  <c r="L1017"/>
  <c r="K1016"/>
  <c r="K1017"/>
  <c r="J1016"/>
  <c r="J1017"/>
  <c r="I1016"/>
  <c r="I1017"/>
  <c r="H597" i="13"/>
  <c r="D597"/>
  <c r="R597"/>
  <c r="P2347" i="12"/>
  <c r="O2347"/>
  <c r="O2348"/>
  <c r="N2347"/>
  <c r="L2347"/>
  <c r="Q2347" s="1"/>
  <c r="K2347"/>
  <c r="K2348"/>
  <c r="J2346"/>
  <c r="J2347"/>
  <c r="J2348"/>
  <c r="J2349"/>
  <c r="I2346"/>
  <c r="I2347"/>
  <c r="I2348"/>
  <c r="I2349"/>
  <c r="H2346"/>
  <c r="L2346" s="1"/>
  <c r="Q2346" s="1"/>
  <c r="H2347"/>
  <c r="H2348"/>
  <c r="L2348" s="1"/>
  <c r="Q2348" s="1"/>
  <c r="H2349"/>
  <c r="L2349" s="1"/>
  <c r="Q2349" s="1"/>
  <c r="G2346"/>
  <c r="O2346" s="1"/>
  <c r="G2347"/>
  <c r="G2348"/>
  <c r="N2348" s="1"/>
  <c r="G2349"/>
  <c r="O2349" s="1"/>
  <c r="L4712" i="1"/>
  <c r="L4713"/>
  <c r="L4714"/>
  <c r="L4715"/>
  <c r="K4712"/>
  <c r="K4713"/>
  <c r="K4714"/>
  <c r="K4715"/>
  <c r="I4712"/>
  <c r="I4713"/>
  <c r="I4714"/>
  <c r="I4715"/>
  <c r="H4712"/>
  <c r="H4713"/>
  <c r="H4714"/>
  <c r="H4715"/>
  <c r="L4711"/>
  <c r="K4711"/>
  <c r="I4711"/>
  <c r="H4711"/>
  <c r="E4715"/>
  <c r="D4715"/>
  <c r="E4714"/>
  <c r="D4714"/>
  <c r="E4713"/>
  <c r="D4713"/>
  <c r="E4712"/>
  <c r="D4712"/>
  <c r="E4711"/>
  <c r="D4711"/>
  <c r="J4711" s="1"/>
  <c r="O1015" i="21"/>
  <c r="Q1015" s="1"/>
  <c r="N1015"/>
  <c r="P1015" s="1"/>
  <c r="O1014"/>
  <c r="Q1014" s="1"/>
  <c r="N1014"/>
  <c r="P1014" s="1"/>
  <c r="L1014"/>
  <c r="L1015"/>
  <c r="K1014"/>
  <c r="K1015"/>
  <c r="J1014"/>
  <c r="J1015"/>
  <c r="I1014"/>
  <c r="I1015"/>
  <c r="H596" i="13"/>
  <c r="D596"/>
  <c r="R596"/>
  <c r="Q2344" i="12"/>
  <c r="P2343"/>
  <c r="O2343"/>
  <c r="O2344"/>
  <c r="N2343"/>
  <c r="N2344"/>
  <c r="L2345"/>
  <c r="Q2345" s="1"/>
  <c r="J2342"/>
  <c r="J2343"/>
  <c r="J2344"/>
  <c r="J2345"/>
  <c r="I2342"/>
  <c r="I2343"/>
  <c r="I2344"/>
  <c r="I2345"/>
  <c r="H2342"/>
  <c r="L2342" s="1"/>
  <c r="Q2342" s="1"/>
  <c r="H2343"/>
  <c r="L2343" s="1"/>
  <c r="Q2343" s="1"/>
  <c r="H2344"/>
  <c r="L2344" s="1"/>
  <c r="H2345"/>
  <c r="G2342"/>
  <c r="G2343"/>
  <c r="K2343" s="1"/>
  <c r="G2344"/>
  <c r="K2344" s="1"/>
  <c r="G2345"/>
  <c r="L4704" i="1"/>
  <c r="L4705"/>
  <c r="L4706"/>
  <c r="L4707"/>
  <c r="K4704"/>
  <c r="K4705"/>
  <c r="K4706"/>
  <c r="K4707"/>
  <c r="I4704"/>
  <c r="I4705"/>
  <c r="I4706"/>
  <c r="I4707"/>
  <c r="H4704"/>
  <c r="H4705"/>
  <c r="H4706"/>
  <c r="H4707"/>
  <c r="L4703"/>
  <c r="K4703"/>
  <c r="I4703"/>
  <c r="H4703"/>
  <c r="E4707"/>
  <c r="D4707"/>
  <c r="E4706"/>
  <c r="D4706"/>
  <c r="E4705"/>
  <c r="D4705"/>
  <c r="E4704"/>
  <c r="D4704"/>
  <c r="J4704" s="1"/>
  <c r="E4703"/>
  <c r="D4703"/>
  <c r="O1013" i="21"/>
  <c r="Q1013" s="1"/>
  <c r="O1012"/>
  <c r="Q1012" s="1"/>
  <c r="N1012"/>
  <c r="P1012" s="1"/>
  <c r="L1012"/>
  <c r="L1013"/>
  <c r="K1012"/>
  <c r="K1013"/>
  <c r="J1012"/>
  <c r="J1013"/>
  <c r="I1012"/>
  <c r="I1013"/>
  <c r="H595" i="13"/>
  <c r="D595"/>
  <c r="R595"/>
  <c r="N2338" i="12"/>
  <c r="L2338"/>
  <c r="Q2338" s="1"/>
  <c r="J2338"/>
  <c r="J2339"/>
  <c r="J2340"/>
  <c r="J2341"/>
  <c r="I2338"/>
  <c r="I2339"/>
  <c r="I2340"/>
  <c r="I2341"/>
  <c r="H2338"/>
  <c r="H2339"/>
  <c r="H2340"/>
  <c r="L2340" s="1"/>
  <c r="Q2340" s="1"/>
  <c r="H2341"/>
  <c r="L2341" s="1"/>
  <c r="Q2341" s="1"/>
  <c r="G2338"/>
  <c r="G2339"/>
  <c r="O2339" s="1"/>
  <c r="G2340"/>
  <c r="O2340" s="1"/>
  <c r="G2341"/>
  <c r="N2341" s="1"/>
  <c r="L4696" i="1"/>
  <c r="L4697"/>
  <c r="L4698"/>
  <c r="L4699"/>
  <c r="K4696"/>
  <c r="K4697"/>
  <c r="K4698"/>
  <c r="K4699"/>
  <c r="I4696"/>
  <c r="I4697"/>
  <c r="I4698"/>
  <c r="I4699"/>
  <c r="H4696"/>
  <c r="J4696" s="1"/>
  <c r="H4697"/>
  <c r="H4698"/>
  <c r="H4699"/>
  <c r="L4695"/>
  <c r="K4695"/>
  <c r="I4695"/>
  <c r="H4695"/>
  <c r="E4699"/>
  <c r="D4699"/>
  <c r="E4698"/>
  <c r="D4698"/>
  <c r="E4697"/>
  <c r="D4697"/>
  <c r="E4696"/>
  <c r="D4696"/>
  <c r="E4695"/>
  <c r="D4695"/>
  <c r="O1011" i="21"/>
  <c r="Q1011" s="1"/>
  <c r="N1011"/>
  <c r="P1011" s="1"/>
  <c r="O1010"/>
  <c r="Q1010" s="1"/>
  <c r="N1010"/>
  <c r="P1010" s="1"/>
  <c r="L1010"/>
  <c r="L1011"/>
  <c r="K1010"/>
  <c r="K1011"/>
  <c r="J1010"/>
  <c r="J1011"/>
  <c r="I1010"/>
  <c r="I1011"/>
  <c r="H594" i="13"/>
  <c r="D594"/>
  <c r="R594"/>
  <c r="O2334" i="12"/>
  <c r="K2334"/>
  <c r="J2334"/>
  <c r="J2335"/>
  <c r="J2336"/>
  <c r="J2337"/>
  <c r="I2334"/>
  <c r="I2335"/>
  <c r="I2336"/>
  <c r="I2337"/>
  <c r="H2334"/>
  <c r="L2334" s="1"/>
  <c r="Q2334" s="1"/>
  <c r="H2335"/>
  <c r="L2335" s="1"/>
  <c r="Q2335" s="1"/>
  <c r="H2336"/>
  <c r="L2336" s="1"/>
  <c r="Q2336" s="1"/>
  <c r="H2337"/>
  <c r="G2334"/>
  <c r="N2334" s="1"/>
  <c r="G2335"/>
  <c r="O2335" s="1"/>
  <c r="G2336"/>
  <c r="O2336" s="1"/>
  <c r="G2337"/>
  <c r="O2337" s="1"/>
  <c r="L4688" i="1"/>
  <c r="L4689"/>
  <c r="L4690"/>
  <c r="L4691"/>
  <c r="K4688"/>
  <c r="K4689"/>
  <c r="K4690"/>
  <c r="K4691"/>
  <c r="I4688"/>
  <c r="I4689"/>
  <c r="I4690"/>
  <c r="I4691"/>
  <c r="H4688"/>
  <c r="H4689"/>
  <c r="H4690"/>
  <c r="H4691"/>
  <c r="L4687"/>
  <c r="K4687"/>
  <c r="I4687"/>
  <c r="H4687"/>
  <c r="E4691"/>
  <c r="D4691"/>
  <c r="E4690"/>
  <c r="D4690"/>
  <c r="E4689"/>
  <c r="D4689"/>
  <c r="E4688"/>
  <c r="D4688"/>
  <c r="E4687"/>
  <c r="D4687"/>
  <c r="L1008" i="21"/>
  <c r="L1009"/>
  <c r="K1008"/>
  <c r="K1009"/>
  <c r="J1008"/>
  <c r="J1009"/>
  <c r="I1008"/>
  <c r="I1009"/>
  <c r="D593" i="13"/>
  <c r="H593"/>
  <c r="S593"/>
  <c r="T593"/>
  <c r="N2332" i="12"/>
  <c r="J2330"/>
  <c r="J2331"/>
  <c r="J2332"/>
  <c r="J2333"/>
  <c r="I2330"/>
  <c r="I2331"/>
  <c r="I2332"/>
  <c r="I2333"/>
  <c r="H2330"/>
  <c r="L2330" s="1"/>
  <c r="Q2330" s="1"/>
  <c r="H2331"/>
  <c r="H2332"/>
  <c r="H2333"/>
  <c r="L2333" s="1"/>
  <c r="Q2333" s="1"/>
  <c r="G2330"/>
  <c r="O2330" s="1"/>
  <c r="G2331"/>
  <c r="O2331" s="1"/>
  <c r="G2332"/>
  <c r="O2332" s="1"/>
  <c r="G2333"/>
  <c r="L4680" i="1"/>
  <c r="L4681"/>
  <c r="L4682"/>
  <c r="L4683"/>
  <c r="K4680"/>
  <c r="K4681"/>
  <c r="K4682"/>
  <c r="K4683"/>
  <c r="I4680"/>
  <c r="I4681"/>
  <c r="I4682"/>
  <c r="I4683"/>
  <c r="H4680"/>
  <c r="H4681"/>
  <c r="H4682"/>
  <c r="H4683"/>
  <c r="L4679"/>
  <c r="K4679"/>
  <c r="I4679"/>
  <c r="H4679"/>
  <c r="E4683"/>
  <c r="D4683"/>
  <c r="E4682"/>
  <c r="D4682"/>
  <c r="E4681"/>
  <c r="D4681"/>
  <c r="E4680"/>
  <c r="D4680"/>
  <c r="E4679"/>
  <c r="D4679"/>
  <c r="J4679" s="1"/>
  <c r="O1007" i="21"/>
  <c r="Q1007" s="1"/>
  <c r="N1007"/>
  <c r="P1007" s="1"/>
  <c r="O1006"/>
  <c r="Q1006" s="1"/>
  <c r="N1006"/>
  <c r="P1006" s="1"/>
  <c r="L1006"/>
  <c r="L1007"/>
  <c r="K1006"/>
  <c r="K1007"/>
  <c r="J1006"/>
  <c r="J1007"/>
  <c r="I1006"/>
  <c r="I1007"/>
  <c r="H592" i="13"/>
  <c r="D592"/>
  <c r="R592"/>
  <c r="Q2326" i="12"/>
  <c r="O2326"/>
  <c r="N2327"/>
  <c r="N2329"/>
  <c r="L2326"/>
  <c r="K2327"/>
  <c r="J2326"/>
  <c r="J2327"/>
  <c r="J2328"/>
  <c r="J2329"/>
  <c r="I2326"/>
  <c r="I2327"/>
  <c r="I2328"/>
  <c r="I2329"/>
  <c r="H2326"/>
  <c r="H2327"/>
  <c r="L2327" s="1"/>
  <c r="Q2327" s="1"/>
  <c r="H2328"/>
  <c r="L2328" s="1"/>
  <c r="Q2328" s="1"/>
  <c r="H2329"/>
  <c r="G2326"/>
  <c r="N2326" s="1"/>
  <c r="G2327"/>
  <c r="O2327" s="1"/>
  <c r="G2328"/>
  <c r="G2329"/>
  <c r="O2329" s="1"/>
  <c r="L4672" i="1"/>
  <c r="L4673"/>
  <c r="L4674"/>
  <c r="L4675"/>
  <c r="K4672"/>
  <c r="K4673"/>
  <c r="K4674"/>
  <c r="K4675"/>
  <c r="I4672"/>
  <c r="I4673"/>
  <c r="I4674"/>
  <c r="I4675"/>
  <c r="H4672"/>
  <c r="H4673"/>
  <c r="H4674"/>
  <c r="H4675"/>
  <c r="L4671"/>
  <c r="K4671"/>
  <c r="I4671"/>
  <c r="H4671"/>
  <c r="E4675"/>
  <c r="D4675"/>
  <c r="E4674"/>
  <c r="D4674"/>
  <c r="J4674" s="1"/>
  <c r="E4673"/>
  <c r="D4673"/>
  <c r="E4672"/>
  <c r="D4672"/>
  <c r="E4671"/>
  <c r="D4671"/>
  <c r="O1005" i="21"/>
  <c r="Q1005" s="1"/>
  <c r="N1005"/>
  <c r="P1005" s="1"/>
  <c r="O1004"/>
  <c r="Q1004" s="1"/>
  <c r="N1004"/>
  <c r="P1004" s="1"/>
  <c r="L1004"/>
  <c r="L1005"/>
  <c r="K1004"/>
  <c r="K1005"/>
  <c r="J1004"/>
  <c r="J1005"/>
  <c r="I1004"/>
  <c r="I1005"/>
  <c r="H591" i="13"/>
  <c r="D591"/>
  <c r="R591"/>
  <c r="J2322" i="12"/>
  <c r="J2323"/>
  <c r="J2324"/>
  <c r="J2325"/>
  <c r="I2322"/>
  <c r="I2323"/>
  <c r="I2324"/>
  <c r="I2325"/>
  <c r="H2322"/>
  <c r="H2323"/>
  <c r="L2323" s="1"/>
  <c r="Q2323" s="1"/>
  <c r="H2324"/>
  <c r="L2324" s="1"/>
  <c r="Q2324" s="1"/>
  <c r="H2325"/>
  <c r="L2325" s="1"/>
  <c r="Q2325" s="1"/>
  <c r="G2322"/>
  <c r="O2322" s="1"/>
  <c r="G2323"/>
  <c r="O2323" s="1"/>
  <c r="G2324"/>
  <c r="N2324" s="1"/>
  <c r="G2325"/>
  <c r="O2325" s="1"/>
  <c r="L4664" i="1"/>
  <c r="L4665"/>
  <c r="L4666"/>
  <c r="L4667"/>
  <c r="K4664"/>
  <c r="K4665"/>
  <c r="K4666"/>
  <c r="K4667"/>
  <c r="I4664"/>
  <c r="I4665"/>
  <c r="I4666"/>
  <c r="I4667"/>
  <c r="H4664"/>
  <c r="H4665"/>
  <c r="H4666"/>
  <c r="H4667"/>
  <c r="L4663"/>
  <c r="K4663"/>
  <c r="I4663"/>
  <c r="H4663"/>
  <c r="E4667"/>
  <c r="D4667"/>
  <c r="E4666"/>
  <c r="D4666"/>
  <c r="E4665"/>
  <c r="D4665"/>
  <c r="E4664"/>
  <c r="D4664"/>
  <c r="E4663"/>
  <c r="D4663"/>
  <c r="O1003" i="21"/>
  <c r="Q1003" s="1"/>
  <c r="N1003"/>
  <c r="P1003" s="1"/>
  <c r="O1002"/>
  <c r="Q1002" s="1"/>
  <c r="N1002"/>
  <c r="P1002" s="1"/>
  <c r="L1002"/>
  <c r="L1003"/>
  <c r="K1002"/>
  <c r="K1003"/>
  <c r="J1002"/>
  <c r="J1003"/>
  <c r="I1002"/>
  <c r="I1003"/>
  <c r="R590" i="13"/>
  <c r="H590"/>
  <c r="D590"/>
  <c r="N2321" i="12"/>
  <c r="L2321"/>
  <c r="Q2321" s="1"/>
  <c r="J2318"/>
  <c r="J2319"/>
  <c r="J2320"/>
  <c r="J2321"/>
  <c r="I2318"/>
  <c r="I2319"/>
  <c r="I2320"/>
  <c r="I2321"/>
  <c r="H2318"/>
  <c r="L2318" s="1"/>
  <c r="Q2318" s="1"/>
  <c r="H2319"/>
  <c r="L2319" s="1"/>
  <c r="Q2319" s="1"/>
  <c r="H2320"/>
  <c r="L2320" s="1"/>
  <c r="Q2320" s="1"/>
  <c r="H2321"/>
  <c r="G2318"/>
  <c r="O2318" s="1"/>
  <c r="G2319"/>
  <c r="O2319" s="1"/>
  <c r="G2320"/>
  <c r="O2320" s="1"/>
  <c r="G2321"/>
  <c r="O2321" s="1"/>
  <c r="L4656" i="1"/>
  <c r="L4657"/>
  <c r="L4658"/>
  <c r="L4659"/>
  <c r="K4656"/>
  <c r="K4657"/>
  <c r="K4658"/>
  <c r="K4659"/>
  <c r="I4656"/>
  <c r="I4657"/>
  <c r="I4658"/>
  <c r="I4659"/>
  <c r="H4656"/>
  <c r="H4657"/>
  <c r="H4658"/>
  <c r="H4659"/>
  <c r="L4655"/>
  <c r="K4655"/>
  <c r="I4655"/>
  <c r="H4655"/>
  <c r="E4659"/>
  <c r="D4659"/>
  <c r="E4658"/>
  <c r="D4658"/>
  <c r="E4657"/>
  <c r="D4657"/>
  <c r="E4656"/>
  <c r="D4656"/>
  <c r="J4656" s="1"/>
  <c r="E4655"/>
  <c r="D4655"/>
  <c r="O1001" i="21"/>
  <c r="Q1001" s="1"/>
  <c r="N1001"/>
  <c r="P1001" s="1"/>
  <c r="O1000"/>
  <c r="Q1000" s="1"/>
  <c r="N1000"/>
  <c r="P1000" s="1"/>
  <c r="L1000"/>
  <c r="L1001"/>
  <c r="K1000"/>
  <c r="K1001"/>
  <c r="J1000"/>
  <c r="J1001"/>
  <c r="I1000"/>
  <c r="I1001"/>
  <c r="H589" i="13"/>
  <c r="D589"/>
  <c r="S589"/>
  <c r="T589"/>
  <c r="O2314" i="12"/>
  <c r="O2316"/>
  <c r="O2317"/>
  <c r="N2316"/>
  <c r="N2317"/>
  <c r="K2314"/>
  <c r="P2314" s="1"/>
  <c r="J2314"/>
  <c r="J2315"/>
  <c r="J2316"/>
  <c r="J2317"/>
  <c r="I2314"/>
  <c r="I2315"/>
  <c r="I2316"/>
  <c r="I2317"/>
  <c r="H2314"/>
  <c r="L2314" s="1"/>
  <c r="Q2314" s="1"/>
  <c r="H2315"/>
  <c r="L2315" s="1"/>
  <c r="Q2315" s="1"/>
  <c r="H2316"/>
  <c r="H2317"/>
  <c r="G2314"/>
  <c r="N2314" s="1"/>
  <c r="G2315"/>
  <c r="G2316"/>
  <c r="G2317"/>
  <c r="L4648" i="1"/>
  <c r="L4649"/>
  <c r="L4650"/>
  <c r="L4651"/>
  <c r="K4648"/>
  <c r="K4649"/>
  <c r="K4650"/>
  <c r="K4651"/>
  <c r="I4648"/>
  <c r="I4649"/>
  <c r="I4650"/>
  <c r="I4651"/>
  <c r="H4648"/>
  <c r="H4649"/>
  <c r="H4650"/>
  <c r="H4651"/>
  <c r="L4647"/>
  <c r="K4647"/>
  <c r="I4647"/>
  <c r="H4647"/>
  <c r="E4651"/>
  <c r="D4651"/>
  <c r="E4650"/>
  <c r="D4650"/>
  <c r="E4649"/>
  <c r="D4649"/>
  <c r="E4648"/>
  <c r="D4648"/>
  <c r="E4647"/>
  <c r="D4647"/>
  <c r="O999" i="21"/>
  <c r="Q999" s="1"/>
  <c r="N999"/>
  <c r="P999" s="1"/>
  <c r="O998"/>
  <c r="Q998" s="1"/>
  <c r="N998"/>
  <c r="P998" s="1"/>
  <c r="L998"/>
  <c r="L999"/>
  <c r="K998"/>
  <c r="K999"/>
  <c r="J998"/>
  <c r="J999"/>
  <c r="I998"/>
  <c r="I999"/>
  <c r="H588" i="13"/>
  <c r="D588"/>
  <c r="R588"/>
  <c r="Q2310" i="12"/>
  <c r="P2310"/>
  <c r="O2310"/>
  <c r="N2310"/>
  <c r="N2313"/>
  <c r="J2310"/>
  <c r="J2311"/>
  <c r="J2312"/>
  <c r="J2313"/>
  <c r="I2310"/>
  <c r="I2311"/>
  <c r="I2312"/>
  <c r="I2313"/>
  <c r="H2310"/>
  <c r="L2310" s="1"/>
  <c r="H2311"/>
  <c r="L2311" s="1"/>
  <c r="Q2311" s="1"/>
  <c r="H2312"/>
  <c r="L2312" s="1"/>
  <c r="Q2312" s="1"/>
  <c r="H2313"/>
  <c r="G2310"/>
  <c r="K2310" s="1"/>
  <c r="G2311"/>
  <c r="O2311" s="1"/>
  <c r="G2312"/>
  <c r="G2313"/>
  <c r="K2313" s="1"/>
  <c r="L4640" i="1"/>
  <c r="L4641"/>
  <c r="L4642"/>
  <c r="L4643"/>
  <c r="K4640"/>
  <c r="K4641"/>
  <c r="K4642"/>
  <c r="K4643"/>
  <c r="I4640"/>
  <c r="I4641"/>
  <c r="I4642"/>
  <c r="I4643"/>
  <c r="H4640"/>
  <c r="H4641"/>
  <c r="H4642"/>
  <c r="H4643"/>
  <c r="L4639"/>
  <c r="K4639"/>
  <c r="I4639"/>
  <c r="H4639"/>
  <c r="E4643"/>
  <c r="D4643"/>
  <c r="E4642"/>
  <c r="D4642"/>
  <c r="E4641"/>
  <c r="D4641"/>
  <c r="E4640"/>
  <c r="D4640"/>
  <c r="E4639"/>
  <c r="D4639"/>
  <c r="O997" i="21"/>
  <c r="Q997" s="1"/>
  <c r="N997"/>
  <c r="P997" s="1"/>
  <c r="O996"/>
  <c r="Q996" s="1"/>
  <c r="N996"/>
  <c r="P996" s="1"/>
  <c r="L996"/>
  <c r="L997"/>
  <c r="K996"/>
  <c r="K997"/>
  <c r="J996"/>
  <c r="J997"/>
  <c r="I996"/>
  <c r="I997"/>
  <c r="H587" i="13"/>
  <c r="D587"/>
  <c r="R587"/>
  <c r="J2306" i="12"/>
  <c r="J2307"/>
  <c r="J2308"/>
  <c r="J2309"/>
  <c r="I2306"/>
  <c r="I2307"/>
  <c r="I2308"/>
  <c r="I2309"/>
  <c r="H2306"/>
  <c r="H2307"/>
  <c r="L2307" s="1"/>
  <c r="Q2307" s="1"/>
  <c r="H2308"/>
  <c r="L2308" s="1"/>
  <c r="Q2308" s="1"/>
  <c r="H2309"/>
  <c r="L2309" s="1"/>
  <c r="G2306"/>
  <c r="O2306" s="1"/>
  <c r="G2307"/>
  <c r="N2307" s="1"/>
  <c r="G2308"/>
  <c r="N2308" s="1"/>
  <c r="G2309"/>
  <c r="N2309" s="1"/>
  <c r="L4632" i="1"/>
  <c r="L4633"/>
  <c r="L4634"/>
  <c r="L4635"/>
  <c r="K4632"/>
  <c r="K4633"/>
  <c r="K4634"/>
  <c r="K4635"/>
  <c r="I4632"/>
  <c r="I4633"/>
  <c r="I4634"/>
  <c r="I4635"/>
  <c r="H4632"/>
  <c r="H4633"/>
  <c r="H4634"/>
  <c r="H4635"/>
  <c r="L4631"/>
  <c r="K4631"/>
  <c r="I4631"/>
  <c r="H4631"/>
  <c r="E4635"/>
  <c r="D4635"/>
  <c r="E4634"/>
  <c r="D4634"/>
  <c r="E4633"/>
  <c r="D4633"/>
  <c r="E4632"/>
  <c r="D4632"/>
  <c r="E4631"/>
  <c r="D4631"/>
  <c r="O995" i="21"/>
  <c r="Q995" s="1"/>
  <c r="N995"/>
  <c r="P995" s="1"/>
  <c r="O994"/>
  <c r="Q994" s="1"/>
  <c r="N994"/>
  <c r="P994" s="1"/>
  <c r="L994"/>
  <c r="L995"/>
  <c r="K994"/>
  <c r="K995"/>
  <c r="J994"/>
  <c r="J995"/>
  <c r="I994"/>
  <c r="I995"/>
  <c r="H586" i="13"/>
  <c r="D586"/>
  <c r="R586"/>
  <c r="O2303" i="12"/>
  <c r="O2304"/>
  <c r="N2303"/>
  <c r="N2304"/>
  <c r="J2302"/>
  <c r="J2303"/>
  <c r="J2304"/>
  <c r="J2305"/>
  <c r="I2302"/>
  <c r="I2303"/>
  <c r="I2304"/>
  <c r="I2305"/>
  <c r="H2302"/>
  <c r="H2303"/>
  <c r="H2304"/>
  <c r="H2305"/>
  <c r="G2302"/>
  <c r="G2303"/>
  <c r="G2304"/>
  <c r="G2305"/>
  <c r="O2305" s="1"/>
  <c r="L4624" i="1"/>
  <c r="L4625"/>
  <c r="L4626"/>
  <c r="L4627"/>
  <c r="K4624"/>
  <c r="K4625"/>
  <c r="K4626"/>
  <c r="K4627"/>
  <c r="I4624"/>
  <c r="I4625"/>
  <c r="I4626"/>
  <c r="I4627"/>
  <c r="H4624"/>
  <c r="H4625"/>
  <c r="H4626"/>
  <c r="H4627"/>
  <c r="L4623"/>
  <c r="K4623"/>
  <c r="I4623"/>
  <c r="H4623"/>
  <c r="E4627"/>
  <c r="D4627"/>
  <c r="E4626"/>
  <c r="D4626"/>
  <c r="E4625"/>
  <c r="D4625"/>
  <c r="E4624"/>
  <c r="D4624"/>
  <c r="E4623"/>
  <c r="D4623"/>
  <c r="O992" i="21"/>
  <c r="Q992" s="1"/>
  <c r="N992"/>
  <c r="P992" s="1"/>
  <c r="O993"/>
  <c r="Q993" s="1"/>
  <c r="N993"/>
  <c r="P993" s="1"/>
  <c r="L992"/>
  <c r="L993"/>
  <c r="K992"/>
  <c r="K993"/>
  <c r="J992"/>
  <c r="J993"/>
  <c r="I992"/>
  <c r="I993"/>
  <c r="J4754" i="1" l="1"/>
  <c r="J4849"/>
  <c r="J4921"/>
  <c r="J4649"/>
  <c r="J4689"/>
  <c r="J4769"/>
  <c r="J4824"/>
  <c r="J4880"/>
  <c r="J4978"/>
  <c r="J4975"/>
  <c r="J4979"/>
  <c r="J4713"/>
  <c r="J4753"/>
  <c r="J4760"/>
  <c r="J4770"/>
  <c r="J4776"/>
  <c r="J4794"/>
  <c r="J4801"/>
  <c r="J4881"/>
  <c r="J4890"/>
  <c r="U589" i="13"/>
  <c r="U616"/>
  <c r="U607"/>
  <c r="J4623" i="1"/>
  <c r="J4627"/>
  <c r="J4634"/>
  <c r="J4640"/>
  <c r="J4650"/>
  <c r="J4655"/>
  <c r="J4659"/>
  <c r="J4663"/>
  <c r="J4667"/>
  <c r="J4682"/>
  <c r="J4698"/>
  <c r="J4712"/>
  <c r="J4720"/>
  <c r="J4728"/>
  <c r="J4743"/>
  <c r="J4747"/>
  <c r="J4771"/>
  <c r="J4777"/>
  <c r="J4818"/>
  <c r="J4823"/>
  <c r="J4827"/>
  <c r="J4847"/>
  <c r="J4851"/>
  <c r="J4857"/>
  <c r="J4863"/>
  <c r="J4867"/>
  <c r="J4872"/>
  <c r="J4887"/>
  <c r="J4891"/>
  <c r="J4897"/>
  <c r="J4911"/>
  <c r="J4915"/>
  <c r="J4928"/>
  <c r="J4937"/>
  <c r="J4944"/>
  <c r="J4953"/>
  <c r="J4961"/>
  <c r="J4967"/>
  <c r="J4971"/>
  <c r="J4626"/>
  <c r="J4633"/>
  <c r="J4639"/>
  <c r="J4643"/>
  <c r="J4666"/>
  <c r="J4673"/>
  <c r="J4681"/>
  <c r="J4688"/>
  <c r="J4697"/>
  <c r="J4705"/>
  <c r="J4723"/>
  <c r="J4727"/>
  <c r="J4731"/>
  <c r="J4735"/>
  <c r="J4739"/>
  <c r="J4785"/>
  <c r="J4802"/>
  <c r="J4808"/>
  <c r="J4817"/>
  <c r="J4826"/>
  <c r="J4834"/>
  <c r="J4842"/>
  <c r="J4850"/>
  <c r="J4856"/>
  <c r="J4866"/>
  <c r="J4903"/>
  <c r="J4907"/>
  <c r="J4931"/>
  <c r="J4936"/>
  <c r="J4943"/>
  <c r="J4947"/>
  <c r="J4625"/>
  <c r="J4632"/>
  <c r="J4642"/>
  <c r="J4648"/>
  <c r="J4657"/>
  <c r="J4665"/>
  <c r="J4672"/>
  <c r="J4680"/>
  <c r="J4691"/>
  <c r="J4714"/>
  <c r="J4722"/>
  <c r="J4730"/>
  <c r="J4745"/>
  <c r="J4752"/>
  <c r="J4762"/>
  <c r="J4792"/>
  <c r="J4816"/>
  <c r="J4825"/>
  <c r="J4855"/>
  <c r="J4859"/>
  <c r="J4865"/>
  <c r="J4874"/>
  <c r="J4883"/>
  <c r="J4889"/>
  <c r="J4899"/>
  <c r="J4913"/>
  <c r="J4919"/>
  <c r="J4923"/>
  <c r="J4930"/>
  <c r="J4935"/>
  <c r="J4939"/>
  <c r="J4955"/>
  <c r="J4959"/>
  <c r="J4963"/>
  <c r="J4969"/>
  <c r="J4977"/>
  <c r="J4624"/>
  <c r="J4631"/>
  <c r="J4635"/>
  <c r="J4641"/>
  <c r="J4651"/>
  <c r="J4664"/>
  <c r="J4675"/>
  <c r="J4690"/>
  <c r="J4695"/>
  <c r="J4699"/>
  <c r="J4703"/>
  <c r="J4707"/>
  <c r="J4729"/>
  <c r="J4737"/>
  <c r="J4755"/>
  <c r="J4761"/>
  <c r="J4768"/>
  <c r="J4778"/>
  <c r="J4783"/>
  <c r="J4787"/>
  <c r="J4800"/>
  <c r="J4819"/>
  <c r="J4832"/>
  <c r="J4840"/>
  <c r="J4848"/>
  <c r="J4858"/>
  <c r="J4864"/>
  <c r="J4882"/>
  <c r="J4888"/>
  <c r="J4905"/>
  <c r="J4912"/>
  <c r="J4929"/>
  <c r="J4938"/>
  <c r="J4945"/>
  <c r="J4954"/>
  <c r="J4976"/>
  <c r="U603" i="13"/>
  <c r="U620"/>
  <c r="Q2309" i="12"/>
  <c r="M2309"/>
  <c r="P2313"/>
  <c r="M2308"/>
  <c r="K2309"/>
  <c r="O2309"/>
  <c r="O2312"/>
  <c r="N2312"/>
  <c r="K2316"/>
  <c r="L2316"/>
  <c r="Q2316" s="1"/>
  <c r="K2325"/>
  <c r="P2327"/>
  <c r="M2375"/>
  <c r="N2305"/>
  <c r="L2313"/>
  <c r="Q2313" s="1"/>
  <c r="J4658" i="1"/>
  <c r="N2318" i="12"/>
  <c r="K2324"/>
  <c r="O2368"/>
  <c r="K2368"/>
  <c r="N2368"/>
  <c r="Q2371"/>
  <c r="M2371"/>
  <c r="L2379"/>
  <c r="Q2379" s="1"/>
  <c r="P2407"/>
  <c r="M2402"/>
  <c r="P2419"/>
  <c r="M2414"/>
  <c r="O2313"/>
  <c r="K2321"/>
  <c r="N2325"/>
  <c r="J4683" i="1"/>
  <c r="O2357" i="12"/>
  <c r="N2357"/>
  <c r="K2357"/>
  <c r="J4746" i="1"/>
  <c r="O2370" i="12"/>
  <c r="K2370"/>
  <c r="O2378"/>
  <c r="N2378"/>
  <c r="K2378"/>
  <c r="M2383"/>
  <c r="P2388"/>
  <c r="N2431"/>
  <c r="O2431"/>
  <c r="K2431"/>
  <c r="K2312"/>
  <c r="O2328"/>
  <c r="N2328"/>
  <c r="M2362"/>
  <c r="P2367"/>
  <c r="O2375"/>
  <c r="K2375"/>
  <c r="K2379"/>
  <c r="N2375"/>
  <c r="K2401"/>
  <c r="K2304"/>
  <c r="P2304" s="1"/>
  <c r="K2308"/>
  <c r="O2308"/>
  <c r="O2315"/>
  <c r="N2315"/>
  <c r="O2324"/>
  <c r="P2334"/>
  <c r="J4738" i="1"/>
  <c r="J4786"/>
  <c r="O2401" i="12"/>
  <c r="P2409"/>
  <c r="O2302"/>
  <c r="N2302"/>
  <c r="L2306"/>
  <c r="Q2306" s="1"/>
  <c r="K2317"/>
  <c r="L2317"/>
  <c r="Q2317" s="1"/>
  <c r="K2315"/>
  <c r="K2318"/>
  <c r="L2322"/>
  <c r="Q2322" s="1"/>
  <c r="K2328"/>
  <c r="N2333"/>
  <c r="O2333"/>
  <c r="K2333"/>
  <c r="L2332"/>
  <c r="Q2332" s="1"/>
  <c r="O2338"/>
  <c r="K2338"/>
  <c r="M2338"/>
  <c r="M2346"/>
  <c r="P2351"/>
  <c r="M2376"/>
  <c r="L2378"/>
  <c r="Q2378" s="1"/>
  <c r="J4793" i="1"/>
  <c r="K2341" i="12"/>
  <c r="J4706" i="1"/>
  <c r="O2342" i="12"/>
  <c r="N2342"/>
  <c r="P2350"/>
  <c r="K2371"/>
  <c r="L2374"/>
  <c r="Q2374" s="1"/>
  <c r="P2381"/>
  <c r="P2396"/>
  <c r="M2391"/>
  <c r="O2400"/>
  <c r="O2402"/>
  <c r="K2402"/>
  <c r="M2407"/>
  <c r="P2412"/>
  <c r="M2423"/>
  <c r="P2428"/>
  <c r="P2436"/>
  <c r="M2431"/>
  <c r="P2439"/>
  <c r="M2434"/>
  <c r="O2457"/>
  <c r="N2457"/>
  <c r="K2457"/>
  <c r="K2307"/>
  <c r="O2307"/>
  <c r="K2311"/>
  <c r="J4647" i="1"/>
  <c r="K2320" i="12"/>
  <c r="N2320"/>
  <c r="K2323"/>
  <c r="N2323"/>
  <c r="K2326"/>
  <c r="K2332"/>
  <c r="O2345"/>
  <c r="N2345"/>
  <c r="K2345"/>
  <c r="M2342"/>
  <c r="J4721" i="1"/>
  <c r="O2353" i="12"/>
  <c r="N2353"/>
  <c r="K2353"/>
  <c r="M2350"/>
  <c r="P2355"/>
  <c r="K2361"/>
  <c r="K2365"/>
  <c r="L2372"/>
  <c r="Q2372" s="1"/>
  <c r="P2380"/>
  <c r="K2385"/>
  <c r="N2385"/>
  <c r="J4809" i="1"/>
  <c r="M2390" i="12"/>
  <c r="P2395"/>
  <c r="L2405"/>
  <c r="Q2405" s="1"/>
  <c r="K2405"/>
  <c r="O2405"/>
  <c r="J4833" i="1"/>
  <c r="J4841"/>
  <c r="O2411" i="12"/>
  <c r="N2411"/>
  <c r="K2411"/>
  <c r="J4873" i="1"/>
  <c r="O2427" i="12"/>
  <c r="N2427"/>
  <c r="K2427"/>
  <c r="N2436"/>
  <c r="O2436"/>
  <c r="M2444"/>
  <c r="P2449"/>
  <c r="P2448"/>
  <c r="M2443"/>
  <c r="O2477"/>
  <c r="N2477"/>
  <c r="K2477"/>
  <c r="N2335"/>
  <c r="O2341"/>
  <c r="M2343"/>
  <c r="O2356"/>
  <c r="N2356"/>
  <c r="K2356"/>
  <c r="L2360"/>
  <c r="Q2360" s="1"/>
  <c r="K2400"/>
  <c r="N2402"/>
  <c r="M2403"/>
  <c r="P2408"/>
  <c r="M2410"/>
  <c r="P2415"/>
  <c r="K2306"/>
  <c r="P2306" s="1"/>
  <c r="N2306"/>
  <c r="N2311"/>
  <c r="K2319"/>
  <c r="N2319"/>
  <c r="K2322"/>
  <c r="N2322"/>
  <c r="J4671" i="1"/>
  <c r="L2329" i="12"/>
  <c r="Q2329" s="1"/>
  <c r="K2329"/>
  <c r="L2331"/>
  <c r="Q2331" s="1"/>
  <c r="L2337"/>
  <c r="Q2337" s="1"/>
  <c r="K2335"/>
  <c r="L2339"/>
  <c r="Q2339" s="1"/>
  <c r="M2339"/>
  <c r="K2342"/>
  <c r="P2344"/>
  <c r="J4715" i="1"/>
  <c r="P2348" i="12"/>
  <c r="O2352"/>
  <c r="N2352"/>
  <c r="K2352"/>
  <c r="M2349"/>
  <c r="P2354"/>
  <c r="J4736" i="1"/>
  <c r="K2360" i="12"/>
  <c r="J4744" i="1"/>
  <c r="K2364" i="12"/>
  <c r="L2369"/>
  <c r="Q2369" s="1"/>
  <c r="J4763" i="1"/>
  <c r="J4779"/>
  <c r="O2379" i="12"/>
  <c r="N2379"/>
  <c r="J4784" i="1"/>
  <c r="P2384" i="12"/>
  <c r="M2379"/>
  <c r="K2383"/>
  <c r="N2384"/>
  <c r="O2386"/>
  <c r="K2386"/>
  <c r="M2387"/>
  <c r="P2420"/>
  <c r="M2415"/>
  <c r="P2445"/>
  <c r="P2444"/>
  <c r="M2439"/>
  <c r="N2448"/>
  <c r="O2448"/>
  <c r="N2465"/>
  <c r="O2465"/>
  <c r="K2465"/>
  <c r="L2469"/>
  <c r="Q2469" s="1"/>
  <c r="K2331"/>
  <c r="N2331"/>
  <c r="J4687" i="1"/>
  <c r="K2337" i="12"/>
  <c r="N2337"/>
  <c r="K2340"/>
  <c r="N2340"/>
  <c r="K2346"/>
  <c r="N2346"/>
  <c r="K2359"/>
  <c r="N2359"/>
  <c r="K2363"/>
  <c r="N2363"/>
  <c r="K2366"/>
  <c r="N2366"/>
  <c r="J4759" i="1"/>
  <c r="K2373" i="12"/>
  <c r="N2373"/>
  <c r="K2374"/>
  <c r="N2374"/>
  <c r="J4775" i="1"/>
  <c r="O2383" i="12"/>
  <c r="N2383"/>
  <c r="K2382"/>
  <c r="J4795" i="1"/>
  <c r="K2387" i="12"/>
  <c r="O2387"/>
  <c r="K2391"/>
  <c r="J4811" i="1"/>
  <c r="L2399" i="12"/>
  <c r="Q2399" s="1"/>
  <c r="L2404"/>
  <c r="Q2404" s="1"/>
  <c r="O2407"/>
  <c r="N2407"/>
  <c r="J4843" i="1"/>
  <c r="O2418" i="12"/>
  <c r="N2418"/>
  <c r="N2422"/>
  <c r="J4875" i="1"/>
  <c r="L2426" i="12"/>
  <c r="Q2426" s="1"/>
  <c r="M2428"/>
  <c r="L2440"/>
  <c r="Q2440" s="1"/>
  <c r="P2450"/>
  <c r="M2445"/>
  <c r="Q2462"/>
  <c r="M2462"/>
  <c r="J4962" i="1"/>
  <c r="M2465" i="12"/>
  <c r="P2470"/>
  <c r="K2330"/>
  <c r="N2330"/>
  <c r="K2336"/>
  <c r="N2336"/>
  <c r="K2339"/>
  <c r="N2339"/>
  <c r="K2349"/>
  <c r="N2349"/>
  <c r="K2358"/>
  <c r="N2358"/>
  <c r="K2362"/>
  <c r="N2362"/>
  <c r="J4751" i="1"/>
  <c r="K2369" i="12"/>
  <c r="N2369"/>
  <c r="K2372"/>
  <c r="N2372"/>
  <c r="J4767" i="1"/>
  <c r="K2377" i="12"/>
  <c r="N2377"/>
  <c r="J4799" i="1"/>
  <c r="J4803"/>
  <c r="J4835"/>
  <c r="L2406" i="12"/>
  <c r="Q2406" s="1"/>
  <c r="M2408"/>
  <c r="M2416"/>
  <c r="K2418"/>
  <c r="K2422"/>
  <c r="M2424"/>
  <c r="K2443"/>
  <c r="N2439"/>
  <c r="J4904" i="1"/>
  <c r="K2452" i="12"/>
  <c r="L2452"/>
  <c r="Q2452" s="1"/>
  <c r="K2472"/>
  <c r="N2472"/>
  <c r="K2406"/>
  <c r="K2410"/>
  <c r="K2414"/>
  <c r="N2414"/>
  <c r="K2425"/>
  <c r="N2425"/>
  <c r="K2426"/>
  <c r="K2430"/>
  <c r="L2435"/>
  <c r="Q2435" s="1"/>
  <c r="K2434"/>
  <c r="O2444"/>
  <c r="N2444"/>
  <c r="J4922" i="1"/>
  <c r="O2456" i="12"/>
  <c r="N2456"/>
  <c r="K2456"/>
  <c r="L2461"/>
  <c r="Q2461" s="1"/>
  <c r="K2461"/>
  <c r="M2458"/>
  <c r="O2466"/>
  <c r="K2466"/>
  <c r="J4791" i="1"/>
  <c r="K2389" i="12"/>
  <c r="N2389"/>
  <c r="K2390"/>
  <c r="N2390"/>
  <c r="K2394"/>
  <c r="N2394"/>
  <c r="K2399"/>
  <c r="N2399"/>
  <c r="K2404"/>
  <c r="N2404"/>
  <c r="J4831" i="1"/>
  <c r="J4839"/>
  <c r="K2417" i="12"/>
  <c r="N2417"/>
  <c r="N2419"/>
  <c r="O2419"/>
  <c r="K2424"/>
  <c r="N2424"/>
  <c r="J4871" i="1"/>
  <c r="J4879"/>
  <c r="N2432" i="12"/>
  <c r="J4896" i="1"/>
  <c r="K2441" i="12"/>
  <c r="K2442"/>
  <c r="J4914" i="1"/>
  <c r="L2446" i="12"/>
  <c r="Q2446" s="1"/>
  <c r="O2450"/>
  <c r="N2450"/>
  <c r="N2451"/>
  <c r="K2460"/>
  <c r="K2469"/>
  <c r="N2466"/>
  <c r="L2470"/>
  <c r="Q2470" s="1"/>
  <c r="K2485"/>
  <c r="N2481"/>
  <c r="L2485"/>
  <c r="L2481"/>
  <c r="K2481"/>
  <c r="P2484"/>
  <c r="K2393"/>
  <c r="N2393"/>
  <c r="J4807" i="1"/>
  <c r="K2397" i="12"/>
  <c r="N2397"/>
  <c r="K2398"/>
  <c r="N2398"/>
  <c r="K2403"/>
  <c r="N2403"/>
  <c r="N2406"/>
  <c r="N2410"/>
  <c r="K2416"/>
  <c r="N2416"/>
  <c r="K2423"/>
  <c r="N2423"/>
  <c r="N2426"/>
  <c r="K2432"/>
  <c r="K2437"/>
  <c r="J4895" i="1"/>
  <c r="K2440" i="12"/>
  <c r="O2442"/>
  <c r="K2453"/>
  <c r="K2451"/>
  <c r="K2454"/>
  <c r="N2454"/>
  <c r="U624" i="13"/>
  <c r="K2459" i="12"/>
  <c r="O2462"/>
  <c r="K2462"/>
  <c r="J4970" i="1"/>
  <c r="O2474" i="12"/>
  <c r="K2474"/>
  <c r="M2477"/>
  <c r="Q2484"/>
  <c r="M2484"/>
  <c r="K2480"/>
  <c r="P2483"/>
  <c r="M2478"/>
  <c r="K2435"/>
  <c r="N2435"/>
  <c r="K2438"/>
  <c r="N2438"/>
  <c r="K2447"/>
  <c r="J4927" i="1"/>
  <c r="K2455" i="12"/>
  <c r="L2455"/>
  <c r="Q2455" s="1"/>
  <c r="L2458"/>
  <c r="Q2458" s="1"/>
  <c r="J4946" i="1"/>
  <c r="K2473" i="12"/>
  <c r="L2476"/>
  <c r="Q2476" s="1"/>
  <c r="K2446"/>
  <c r="N2446"/>
  <c r="K2458"/>
  <c r="N2458"/>
  <c r="K2464"/>
  <c r="N2464"/>
  <c r="J4951" i="1"/>
  <c r="K2468" i="12"/>
  <c r="N2468"/>
  <c r="K2471"/>
  <c r="N2471"/>
  <c r="K2476"/>
  <c r="N2476"/>
  <c r="K2479"/>
  <c r="L2479"/>
  <c r="Q2479" s="1"/>
  <c r="N2479"/>
  <c r="L2482"/>
  <c r="K2475"/>
  <c r="N2475"/>
  <c r="K2478"/>
  <c r="N2478"/>
  <c r="O2478"/>
  <c r="H585" i="13"/>
  <c r="D585"/>
  <c r="R585"/>
  <c r="J2298" i="12"/>
  <c r="J2299"/>
  <c r="J2300"/>
  <c r="J2301"/>
  <c r="I2298"/>
  <c r="I2299"/>
  <c r="I2300"/>
  <c r="I2301"/>
  <c r="H2298"/>
  <c r="L2302" s="1"/>
  <c r="Q2302" s="1"/>
  <c r="H2299"/>
  <c r="H2300"/>
  <c r="L2304" s="1"/>
  <c r="Q2304" s="1"/>
  <c r="H2301"/>
  <c r="L2305" s="1"/>
  <c r="G2298"/>
  <c r="K2302" s="1"/>
  <c r="P2302" s="1"/>
  <c r="G2299"/>
  <c r="K2303" s="1"/>
  <c r="G2300"/>
  <c r="O2300" s="1"/>
  <c r="G2301"/>
  <c r="K2305" s="1"/>
  <c r="L4616" i="1"/>
  <c r="L4617"/>
  <c r="L4618"/>
  <c r="L4619"/>
  <c r="K4616"/>
  <c r="K4617"/>
  <c r="K4618"/>
  <c r="K4619"/>
  <c r="I4616"/>
  <c r="I4617"/>
  <c r="I4618"/>
  <c r="I4619"/>
  <c r="H4616"/>
  <c r="H4617"/>
  <c r="H4618"/>
  <c r="H4619"/>
  <c r="L4615"/>
  <c r="K4615"/>
  <c r="I4615"/>
  <c r="H4615"/>
  <c r="E4619"/>
  <c r="D4619"/>
  <c r="E4618"/>
  <c r="D4618"/>
  <c r="E4617"/>
  <c r="D4617"/>
  <c r="E4616"/>
  <c r="D4616"/>
  <c r="E4615"/>
  <c r="D4615"/>
  <c r="O991" i="21"/>
  <c r="Q991" s="1"/>
  <c r="N991"/>
  <c r="P991" s="1"/>
  <c r="L990"/>
  <c r="L991"/>
  <c r="K990"/>
  <c r="K991"/>
  <c r="J990"/>
  <c r="J991"/>
  <c r="I990"/>
  <c r="I991"/>
  <c r="J4616" i="1" l="1"/>
  <c r="J4615"/>
  <c r="J4619"/>
  <c r="J4618"/>
  <c r="J4617"/>
  <c r="P2305" i="12"/>
  <c r="Q2305"/>
  <c r="M2305"/>
  <c r="P2303"/>
  <c r="P2458"/>
  <c r="M2453"/>
  <c r="M2450"/>
  <c r="P2455"/>
  <c r="M2433"/>
  <c r="P2438"/>
  <c r="P2424"/>
  <c r="M2419"/>
  <c r="P2404"/>
  <c r="M2399"/>
  <c r="P2389"/>
  <c r="M2384"/>
  <c r="M2409"/>
  <c r="P2414"/>
  <c r="P2418"/>
  <c r="M2413"/>
  <c r="M2344"/>
  <c r="P2349"/>
  <c r="M2369"/>
  <c r="P2374"/>
  <c r="M2460"/>
  <c r="P2465"/>
  <c r="P2342"/>
  <c r="M2337"/>
  <c r="P2323"/>
  <c r="M2318"/>
  <c r="M2370"/>
  <c r="P2375"/>
  <c r="M2426"/>
  <c r="P2431"/>
  <c r="M2365"/>
  <c r="P2370"/>
  <c r="M2316"/>
  <c r="P2321"/>
  <c r="M2363"/>
  <c r="P2368"/>
  <c r="L2298"/>
  <c r="Q2298" s="1"/>
  <c r="N2298"/>
  <c r="P2475"/>
  <c r="M2470"/>
  <c r="M2469"/>
  <c r="P2474"/>
  <c r="M2435"/>
  <c r="P2440"/>
  <c r="P2416"/>
  <c r="M2411"/>
  <c r="M2479"/>
  <c r="P2442"/>
  <c r="M2437"/>
  <c r="M2429"/>
  <c r="P2434"/>
  <c r="P2366"/>
  <c r="M2361"/>
  <c r="P2340"/>
  <c r="M2335"/>
  <c r="P2400"/>
  <c r="M2395"/>
  <c r="P2353"/>
  <c r="M2348"/>
  <c r="M2333"/>
  <c r="P2338"/>
  <c r="M2313"/>
  <c r="P2318"/>
  <c r="P2401"/>
  <c r="M2396"/>
  <c r="P2378"/>
  <c r="M2373"/>
  <c r="M2322"/>
  <c r="M2311"/>
  <c r="P2316"/>
  <c r="M2304"/>
  <c r="P2309"/>
  <c r="L2301"/>
  <c r="O2301"/>
  <c r="Q2482"/>
  <c r="M2482"/>
  <c r="P2464"/>
  <c r="M2459"/>
  <c r="P2446"/>
  <c r="M2441"/>
  <c r="M2442"/>
  <c r="P2447"/>
  <c r="P2435"/>
  <c r="M2430"/>
  <c r="M2454"/>
  <c r="P2459"/>
  <c r="M2446"/>
  <c r="P2451"/>
  <c r="M2464"/>
  <c r="P2469"/>
  <c r="M2436"/>
  <c r="P2441"/>
  <c r="P2399"/>
  <c r="M2394"/>
  <c r="P2390"/>
  <c r="M2385"/>
  <c r="P2466"/>
  <c r="M2461"/>
  <c r="M2420"/>
  <c r="P2425"/>
  <c r="P2406"/>
  <c r="M2401"/>
  <c r="P2452"/>
  <c r="M2447"/>
  <c r="P2358"/>
  <c r="M2353"/>
  <c r="P2339"/>
  <c r="M2334"/>
  <c r="P2330"/>
  <c r="M2325"/>
  <c r="P2373"/>
  <c r="M2368"/>
  <c r="P2331"/>
  <c r="M2326"/>
  <c r="P2360"/>
  <c r="M2355"/>
  <c r="P2352"/>
  <c r="M2347"/>
  <c r="M2324"/>
  <c r="P2329"/>
  <c r="P2322"/>
  <c r="M2317"/>
  <c r="P2427"/>
  <c r="M2422"/>
  <c r="M2406"/>
  <c r="P2411"/>
  <c r="M2380"/>
  <c r="P2385"/>
  <c r="M2356"/>
  <c r="P2361"/>
  <c r="P2345"/>
  <c r="M2340"/>
  <c r="P2326"/>
  <c r="M2321"/>
  <c r="P2320"/>
  <c r="M2315"/>
  <c r="M2302"/>
  <c r="P2307"/>
  <c r="M2397"/>
  <c r="P2402"/>
  <c r="M2336"/>
  <c r="P2341"/>
  <c r="P2315"/>
  <c r="M2310"/>
  <c r="M2329"/>
  <c r="P2312"/>
  <c r="M2307"/>
  <c r="L2303"/>
  <c r="Q2303" s="1"/>
  <c r="M2319"/>
  <c r="P2324"/>
  <c r="N2299"/>
  <c r="O2299"/>
  <c r="M2468"/>
  <c r="P2473"/>
  <c r="M2457"/>
  <c r="P2462"/>
  <c r="P2432"/>
  <c r="M2427"/>
  <c r="P2393"/>
  <c r="M2388"/>
  <c r="Q2481"/>
  <c r="M2481"/>
  <c r="M2412"/>
  <c r="P2417"/>
  <c r="P2394"/>
  <c r="M2389"/>
  <c r="P2426"/>
  <c r="M2421"/>
  <c r="P2472"/>
  <c r="M2467"/>
  <c r="P2377"/>
  <c r="M2372"/>
  <c r="P2362"/>
  <c r="M2357"/>
  <c r="P2336"/>
  <c r="M2331"/>
  <c r="M2381"/>
  <c r="P2386"/>
  <c r="M2359"/>
  <c r="P2364"/>
  <c r="M2314"/>
  <c r="P2319"/>
  <c r="P2405"/>
  <c r="M2400"/>
  <c r="P2311"/>
  <c r="M2306"/>
  <c r="M2328"/>
  <c r="P2333"/>
  <c r="M2312"/>
  <c r="P2317"/>
  <c r="K2298"/>
  <c r="P2298" s="1"/>
  <c r="O2298"/>
  <c r="P2479"/>
  <c r="M2474"/>
  <c r="P2471"/>
  <c r="M2466"/>
  <c r="M2475"/>
  <c r="P2480"/>
  <c r="M2449"/>
  <c r="P2454"/>
  <c r="P2403"/>
  <c r="M2398"/>
  <c r="P2397"/>
  <c r="M2392"/>
  <c r="Q2485"/>
  <c r="M2485"/>
  <c r="M2456"/>
  <c r="P2461"/>
  <c r="P2410"/>
  <c r="M2405"/>
  <c r="M2438"/>
  <c r="P2443"/>
  <c r="P2369"/>
  <c r="M2364"/>
  <c r="M2382"/>
  <c r="P2387"/>
  <c r="M2354"/>
  <c r="P2359"/>
  <c r="P2477"/>
  <c r="M2472"/>
  <c r="M2360"/>
  <c r="P2365"/>
  <c r="M2327"/>
  <c r="P2332"/>
  <c r="M2366"/>
  <c r="P2371"/>
  <c r="M2404"/>
  <c r="K2301"/>
  <c r="P2301" s="1"/>
  <c r="N2301"/>
  <c r="N2300"/>
  <c r="P2478"/>
  <c r="M2473"/>
  <c r="P2476"/>
  <c r="M2471"/>
  <c r="P2468"/>
  <c r="M2463"/>
  <c r="P2453"/>
  <c r="M2448"/>
  <c r="P2437"/>
  <c r="M2432"/>
  <c r="P2423"/>
  <c r="M2418"/>
  <c r="P2398"/>
  <c r="M2393"/>
  <c r="M2476"/>
  <c r="P2481"/>
  <c r="P2485"/>
  <c r="M2480"/>
  <c r="M2455"/>
  <c r="P2460"/>
  <c r="P2456"/>
  <c r="M2451"/>
  <c r="P2430"/>
  <c r="M2425"/>
  <c r="M2417"/>
  <c r="P2422"/>
  <c r="P2372"/>
  <c r="M2367"/>
  <c r="P2391"/>
  <c r="M2386"/>
  <c r="M2377"/>
  <c r="P2382"/>
  <c r="M2358"/>
  <c r="P2363"/>
  <c r="P2346"/>
  <c r="M2341"/>
  <c r="P2337"/>
  <c r="M2332"/>
  <c r="M2440"/>
  <c r="P2383"/>
  <c r="M2378"/>
  <c r="M2330"/>
  <c r="P2335"/>
  <c r="P2356"/>
  <c r="M2351"/>
  <c r="M2452"/>
  <c r="P2457"/>
  <c r="P2328"/>
  <c r="M2323"/>
  <c r="P2308"/>
  <c r="P2379"/>
  <c r="M2374"/>
  <c r="M2352"/>
  <c r="P2357"/>
  <c r="M2320"/>
  <c r="P2325"/>
  <c r="H584" i="13"/>
  <c r="D584"/>
  <c r="S584"/>
  <c r="T584"/>
  <c r="J2294" i="12"/>
  <c r="J2295"/>
  <c r="J2296"/>
  <c r="J2297"/>
  <c r="I2294"/>
  <c r="I2295"/>
  <c r="I2296"/>
  <c r="I2297"/>
  <c r="H2294"/>
  <c r="H2295"/>
  <c r="H2296"/>
  <c r="L2300" s="1"/>
  <c r="H2297"/>
  <c r="G2294"/>
  <c r="O2294" s="1"/>
  <c r="G2295"/>
  <c r="O2295" s="1"/>
  <c r="G2296"/>
  <c r="O2296" s="1"/>
  <c r="G2297"/>
  <c r="O2297" s="1"/>
  <c r="L4608" i="1"/>
  <c r="L4609"/>
  <c r="L4610"/>
  <c r="L4611"/>
  <c r="K4608"/>
  <c r="K4609"/>
  <c r="K4610"/>
  <c r="K4611"/>
  <c r="I4608"/>
  <c r="I4609"/>
  <c r="I4610"/>
  <c r="I4611"/>
  <c r="H4608"/>
  <c r="H4609"/>
  <c r="H4610"/>
  <c r="H4611"/>
  <c r="L4607"/>
  <c r="K4607"/>
  <c r="I4607"/>
  <c r="H4607"/>
  <c r="E4611"/>
  <c r="D4611"/>
  <c r="E4610"/>
  <c r="D4610"/>
  <c r="E4609"/>
  <c r="D4609"/>
  <c r="E4608"/>
  <c r="D4608"/>
  <c r="E4607"/>
  <c r="D4607"/>
  <c r="O989" i="21"/>
  <c r="Q989" s="1"/>
  <c r="N989"/>
  <c r="P989" s="1"/>
  <c r="O988"/>
  <c r="Q988" s="1"/>
  <c r="N988"/>
  <c r="P988" s="1"/>
  <c r="L988"/>
  <c r="L989"/>
  <c r="K988"/>
  <c r="K989"/>
  <c r="J988"/>
  <c r="J989"/>
  <c r="I988"/>
  <c r="I989"/>
  <c r="J4608" i="1" l="1"/>
  <c r="J4611"/>
  <c r="J4610"/>
  <c r="J4609"/>
  <c r="L2297" i="12"/>
  <c r="Q2300"/>
  <c r="M2300"/>
  <c r="N2296"/>
  <c r="L2299"/>
  <c r="N2294"/>
  <c r="M2303"/>
  <c r="K2300"/>
  <c r="K2299"/>
  <c r="M2298"/>
  <c r="K2296"/>
  <c r="P2296" s="1"/>
  <c r="Q2301"/>
  <c r="M2301"/>
  <c r="N2295"/>
  <c r="J4607" i="1"/>
  <c r="N2297" i="12"/>
  <c r="U584" i="13"/>
  <c r="D583"/>
  <c r="H583"/>
  <c r="R583"/>
  <c r="J2290" i="12"/>
  <c r="J2291"/>
  <c r="J2292"/>
  <c r="J2293"/>
  <c r="I2290"/>
  <c r="I2291"/>
  <c r="I2292"/>
  <c r="I2293"/>
  <c r="H2290"/>
  <c r="H2291"/>
  <c r="L2295" s="1"/>
  <c r="Q2295" s="1"/>
  <c r="H2292"/>
  <c r="H2293"/>
  <c r="G2290"/>
  <c r="K2294" s="1"/>
  <c r="P2294" s="1"/>
  <c r="G2291"/>
  <c r="O2291" s="1"/>
  <c r="G2292"/>
  <c r="O2292" s="1"/>
  <c r="G2293"/>
  <c r="K2297" s="1"/>
  <c r="L4600" i="1"/>
  <c r="L4601"/>
  <c r="L4602"/>
  <c r="L4603"/>
  <c r="K4600"/>
  <c r="K4601"/>
  <c r="K4602"/>
  <c r="K4603"/>
  <c r="I4600"/>
  <c r="I4601"/>
  <c r="I4602"/>
  <c r="I4603"/>
  <c r="H4600"/>
  <c r="H4601"/>
  <c r="H4602"/>
  <c r="H4603"/>
  <c r="L4599"/>
  <c r="K4599"/>
  <c r="I4599"/>
  <c r="H4599"/>
  <c r="E4603"/>
  <c r="D4603"/>
  <c r="E4602"/>
  <c r="D4602"/>
  <c r="E4601"/>
  <c r="D4601"/>
  <c r="E4600"/>
  <c r="D4600"/>
  <c r="E4599"/>
  <c r="D4599"/>
  <c r="O987" i="21"/>
  <c r="Q987" s="1"/>
  <c r="N987"/>
  <c r="P987" s="1"/>
  <c r="O986"/>
  <c r="Q986" s="1"/>
  <c r="N986"/>
  <c r="P986" s="1"/>
  <c r="L986"/>
  <c r="L987"/>
  <c r="K986"/>
  <c r="K987"/>
  <c r="J986"/>
  <c r="J987"/>
  <c r="I986"/>
  <c r="I987"/>
  <c r="J4603" i="1" l="1"/>
  <c r="J4599"/>
  <c r="J4602"/>
  <c r="J4601"/>
  <c r="J4600"/>
  <c r="P2297" i="12"/>
  <c r="L2292"/>
  <c r="Q2292" s="1"/>
  <c r="L2293"/>
  <c r="Q2299"/>
  <c r="M2299"/>
  <c r="K2290"/>
  <c r="P2290" s="1"/>
  <c r="N2290"/>
  <c r="Q2297"/>
  <c r="M2297"/>
  <c r="K2293"/>
  <c r="P2293" s="1"/>
  <c r="N2293"/>
  <c r="O2293"/>
  <c r="K2295"/>
  <c r="L2296"/>
  <c r="L2294"/>
  <c r="Q2294" s="1"/>
  <c r="N2291"/>
  <c r="P2300"/>
  <c r="M2295"/>
  <c r="O2290"/>
  <c r="K2292"/>
  <c r="P2292" s="1"/>
  <c r="N2292"/>
  <c r="P2299"/>
  <c r="M2294"/>
  <c r="R582" i="13"/>
  <c r="H582"/>
  <c r="D582"/>
  <c r="J2286" i="12"/>
  <c r="J2287"/>
  <c r="J2288"/>
  <c r="J2289"/>
  <c r="I2286"/>
  <c r="I2287"/>
  <c r="I2288"/>
  <c r="I2289"/>
  <c r="H2286"/>
  <c r="L2290" s="1"/>
  <c r="Q2290" s="1"/>
  <c r="H2287"/>
  <c r="L2291" s="1"/>
  <c r="H2288"/>
  <c r="L2288" s="1"/>
  <c r="Q2288" s="1"/>
  <c r="H2289"/>
  <c r="L2289" s="1"/>
  <c r="G2286"/>
  <c r="N2286" s="1"/>
  <c r="G2287"/>
  <c r="K2291" s="1"/>
  <c r="G2288"/>
  <c r="O2288" s="1"/>
  <c r="G2289"/>
  <c r="O2289" s="1"/>
  <c r="L4592" i="1"/>
  <c r="L4593"/>
  <c r="L4594"/>
  <c r="L4595"/>
  <c r="K4592"/>
  <c r="K4593"/>
  <c r="K4594"/>
  <c r="K4595"/>
  <c r="I4592"/>
  <c r="I4593"/>
  <c r="I4594"/>
  <c r="I4595"/>
  <c r="H4592"/>
  <c r="H4593"/>
  <c r="H4594"/>
  <c r="H4595"/>
  <c r="L4591"/>
  <c r="K4591"/>
  <c r="I4591"/>
  <c r="H4591"/>
  <c r="E4595"/>
  <c r="D4595"/>
  <c r="E4594"/>
  <c r="D4594"/>
  <c r="E4593"/>
  <c r="D4593"/>
  <c r="E4592"/>
  <c r="D4592"/>
  <c r="E4591"/>
  <c r="D4591"/>
  <c r="O985" i="21"/>
  <c r="Q985" s="1"/>
  <c r="N985"/>
  <c r="P985" s="1"/>
  <c r="O984"/>
  <c r="Q984" s="1"/>
  <c r="N984"/>
  <c r="P984" s="1"/>
  <c r="L984"/>
  <c r="L985"/>
  <c r="K984"/>
  <c r="K985"/>
  <c r="J984"/>
  <c r="J985"/>
  <c r="I984"/>
  <c r="I985"/>
  <c r="H581" i="13"/>
  <c r="D581"/>
  <c r="R581"/>
  <c r="J2282" i="12"/>
  <c r="J2283"/>
  <c r="J2284"/>
  <c r="J2285"/>
  <c r="I2282"/>
  <c r="I2283"/>
  <c r="I2284"/>
  <c r="I2285"/>
  <c r="H2282"/>
  <c r="L2282" s="1"/>
  <c r="Q2282" s="1"/>
  <c r="H2283"/>
  <c r="L2283" s="1"/>
  <c r="Q2283" s="1"/>
  <c r="H2284"/>
  <c r="L2284" s="1"/>
  <c r="Q2284" s="1"/>
  <c r="H2285"/>
  <c r="L2285" s="1"/>
  <c r="Q2285" s="1"/>
  <c r="G2282"/>
  <c r="O2282" s="1"/>
  <c r="G2283"/>
  <c r="K2283" s="1"/>
  <c r="G2284"/>
  <c r="O2284" s="1"/>
  <c r="G2285"/>
  <c r="O2285" s="1"/>
  <c r="L4584" i="1"/>
  <c r="L4585"/>
  <c r="L4586"/>
  <c r="L4587"/>
  <c r="K4584"/>
  <c r="K4585"/>
  <c r="K4586"/>
  <c r="K4587"/>
  <c r="I4584"/>
  <c r="I4585"/>
  <c r="I4586"/>
  <c r="I4587"/>
  <c r="H4584"/>
  <c r="H4585"/>
  <c r="H4586"/>
  <c r="H4587"/>
  <c r="L4583"/>
  <c r="K4583"/>
  <c r="I4583"/>
  <c r="H4583"/>
  <c r="E4587"/>
  <c r="D4587"/>
  <c r="E4586"/>
  <c r="D4586"/>
  <c r="E4585"/>
  <c r="D4585"/>
  <c r="E4584"/>
  <c r="D4584"/>
  <c r="E4583"/>
  <c r="D4583"/>
  <c r="J4583" s="1"/>
  <c r="O982" i="21"/>
  <c r="Q982" s="1"/>
  <c r="N982"/>
  <c r="P982" s="1"/>
  <c r="O983"/>
  <c r="Q983" s="1"/>
  <c r="N983"/>
  <c r="P983" s="1"/>
  <c r="L982"/>
  <c r="L983"/>
  <c r="K982"/>
  <c r="K983"/>
  <c r="J982"/>
  <c r="J983"/>
  <c r="I982"/>
  <c r="I983"/>
  <c r="O981"/>
  <c r="Q981" s="1"/>
  <c r="N981"/>
  <c r="P981" s="1"/>
  <c r="L980"/>
  <c r="L981"/>
  <c r="K980"/>
  <c r="K981"/>
  <c r="J980"/>
  <c r="J981"/>
  <c r="I980"/>
  <c r="I981"/>
  <c r="H580" i="13"/>
  <c r="D580"/>
  <c r="R580"/>
  <c r="O2280" i="12"/>
  <c r="O2281"/>
  <c r="N2280"/>
  <c r="N2281"/>
  <c r="J2278"/>
  <c r="J2279"/>
  <c r="J2280"/>
  <c r="J2281"/>
  <c r="I2278"/>
  <c r="I2279"/>
  <c r="I2280"/>
  <c r="I2281"/>
  <c r="H2278"/>
  <c r="L2278" s="1"/>
  <c r="Q2278" s="1"/>
  <c r="H2279"/>
  <c r="L2279" s="1"/>
  <c r="Q2279" s="1"/>
  <c r="H2280"/>
  <c r="L2280" s="1"/>
  <c r="Q2280" s="1"/>
  <c r="H2281"/>
  <c r="L2281" s="1"/>
  <c r="Q2281" s="1"/>
  <c r="G2278"/>
  <c r="O2278" s="1"/>
  <c r="G2279"/>
  <c r="O2279" s="1"/>
  <c r="G2280"/>
  <c r="K2280" s="1"/>
  <c r="G2281"/>
  <c r="K2281" s="1"/>
  <c r="L4576" i="1"/>
  <c r="L4577"/>
  <c r="L4578"/>
  <c r="L4579"/>
  <c r="K4576"/>
  <c r="K4577"/>
  <c r="K4578"/>
  <c r="K4579"/>
  <c r="I4576"/>
  <c r="I4577"/>
  <c r="I4578"/>
  <c r="I4579"/>
  <c r="H4576"/>
  <c r="H4577"/>
  <c r="H4578"/>
  <c r="H4579"/>
  <c r="L4575"/>
  <c r="K4575"/>
  <c r="I4575"/>
  <c r="H4575"/>
  <c r="E4579"/>
  <c r="D4579"/>
  <c r="E4578"/>
  <c r="D4578"/>
  <c r="E4577"/>
  <c r="D4577"/>
  <c r="E4576"/>
  <c r="D4576"/>
  <c r="E4575"/>
  <c r="D4575"/>
  <c r="T579" i="13"/>
  <c r="U579" s="1"/>
  <c r="H579"/>
  <c r="D579"/>
  <c r="J2274" i="12"/>
  <c r="J2275"/>
  <c r="J2276"/>
  <c r="J2277"/>
  <c r="I2274"/>
  <c r="I2275"/>
  <c r="I2276"/>
  <c r="I2277"/>
  <c r="H2274"/>
  <c r="L2274" s="1"/>
  <c r="Q2274" s="1"/>
  <c r="H2275"/>
  <c r="L2275" s="1"/>
  <c r="Q2275" s="1"/>
  <c r="H2276"/>
  <c r="L2276" s="1"/>
  <c r="Q2276" s="1"/>
  <c r="H2277"/>
  <c r="L2277" s="1"/>
  <c r="Q2277" s="1"/>
  <c r="G2274"/>
  <c r="N2274" s="1"/>
  <c r="G2275"/>
  <c r="O2275" s="1"/>
  <c r="G2276"/>
  <c r="O2276" s="1"/>
  <c r="G2277"/>
  <c r="O2277" s="1"/>
  <c r="L4568" i="1"/>
  <c r="L4569"/>
  <c r="L4570"/>
  <c r="L4571"/>
  <c r="K4568"/>
  <c r="K4569"/>
  <c r="K4570"/>
  <c r="K4571"/>
  <c r="I4568"/>
  <c r="I4569"/>
  <c r="I4570"/>
  <c r="I4571"/>
  <c r="H4568"/>
  <c r="H4569"/>
  <c r="H4570"/>
  <c r="H4571"/>
  <c r="L4567"/>
  <c r="K4567"/>
  <c r="I4567"/>
  <c r="H4567"/>
  <c r="E4571"/>
  <c r="D4571"/>
  <c r="E4570"/>
  <c r="D4570"/>
  <c r="E4569"/>
  <c r="D4569"/>
  <c r="E4568"/>
  <c r="D4568"/>
  <c r="E4567"/>
  <c r="D4567"/>
  <c r="O979" i="21"/>
  <c r="Q979" s="1"/>
  <c r="N979"/>
  <c r="P979" s="1"/>
  <c r="O978"/>
  <c r="Q978" s="1"/>
  <c r="N978"/>
  <c r="P978" s="1"/>
  <c r="L978"/>
  <c r="L979"/>
  <c r="K978"/>
  <c r="K979"/>
  <c r="J978"/>
  <c r="J979"/>
  <c r="I978"/>
  <c r="I979"/>
  <c r="R578" i="13"/>
  <c r="H578"/>
  <c r="D578"/>
  <c r="O2270" i="12"/>
  <c r="O2273"/>
  <c r="N2270"/>
  <c r="N2273"/>
  <c r="J2270"/>
  <c r="J2271"/>
  <c r="J2272"/>
  <c r="J2273"/>
  <c r="I2270"/>
  <c r="I2271"/>
  <c r="I2272"/>
  <c r="I2273"/>
  <c r="H2270"/>
  <c r="L2270" s="1"/>
  <c r="Q2270" s="1"/>
  <c r="H2271"/>
  <c r="L2271" s="1"/>
  <c r="Q2271" s="1"/>
  <c r="H2272"/>
  <c r="L2272" s="1"/>
  <c r="Q2272" s="1"/>
  <c r="H2273"/>
  <c r="L2273" s="1"/>
  <c r="Q2273" s="1"/>
  <c r="G2270"/>
  <c r="K2270" s="1"/>
  <c r="G2271"/>
  <c r="O2271" s="1"/>
  <c r="G2272"/>
  <c r="K2272" s="1"/>
  <c r="G2273"/>
  <c r="K2273" s="1"/>
  <c r="L4560" i="1"/>
  <c r="L4561"/>
  <c r="L4562"/>
  <c r="L4563"/>
  <c r="K4560"/>
  <c r="K4561"/>
  <c r="K4562"/>
  <c r="K4563"/>
  <c r="I4560"/>
  <c r="I4561"/>
  <c r="I4562"/>
  <c r="I4563"/>
  <c r="H4560"/>
  <c r="H4561"/>
  <c r="H4562"/>
  <c r="H4563"/>
  <c r="L4559"/>
  <c r="K4559"/>
  <c r="I4559"/>
  <c r="H4559"/>
  <c r="E4563"/>
  <c r="D4563"/>
  <c r="E4562"/>
  <c r="D4562"/>
  <c r="E4561"/>
  <c r="D4561"/>
  <c r="E4560"/>
  <c r="D4560"/>
  <c r="E4559"/>
  <c r="D4559"/>
  <c r="O977" i="21"/>
  <c r="Q977" s="1"/>
  <c r="N977"/>
  <c r="P977" s="1"/>
  <c r="O976"/>
  <c r="Q976" s="1"/>
  <c r="N976"/>
  <c r="P976" s="1"/>
  <c r="L976"/>
  <c r="L977"/>
  <c r="K976"/>
  <c r="K977"/>
  <c r="J976"/>
  <c r="J977"/>
  <c r="I976"/>
  <c r="I977"/>
  <c r="K4552" i="1"/>
  <c r="H577" i="13"/>
  <c r="D577"/>
  <c r="R577"/>
  <c r="J2266" i="12"/>
  <c r="J2267"/>
  <c r="J2268"/>
  <c r="J2269"/>
  <c r="I2266"/>
  <c r="I2267"/>
  <c r="I2268"/>
  <c r="I2269"/>
  <c r="H2266"/>
  <c r="L2266" s="1"/>
  <c r="Q2266" s="1"/>
  <c r="H2267"/>
  <c r="L2267" s="1"/>
  <c r="Q2267" s="1"/>
  <c r="H2268"/>
  <c r="L2268" s="1"/>
  <c r="Q2268" s="1"/>
  <c r="H2269"/>
  <c r="L2269" s="1"/>
  <c r="Q2269" s="1"/>
  <c r="G2266"/>
  <c r="O2266" s="1"/>
  <c r="G2267"/>
  <c r="O2267" s="1"/>
  <c r="G2268"/>
  <c r="O2268" s="1"/>
  <c r="G2269"/>
  <c r="K2269" s="1"/>
  <c r="L4552" i="1"/>
  <c r="L4553"/>
  <c r="L4554"/>
  <c r="L4555"/>
  <c r="K4553"/>
  <c r="K4554"/>
  <c r="K4555"/>
  <c r="I4552"/>
  <c r="I4553"/>
  <c r="I4554"/>
  <c r="I4555"/>
  <c r="H4552"/>
  <c r="H4553"/>
  <c r="H4554"/>
  <c r="H4555"/>
  <c r="L4551"/>
  <c r="K4551"/>
  <c r="I4551"/>
  <c r="H4551"/>
  <c r="E4555"/>
  <c r="D4555"/>
  <c r="E4554"/>
  <c r="D4554"/>
  <c r="E4553"/>
  <c r="D4553"/>
  <c r="E4552"/>
  <c r="D4552"/>
  <c r="E4551"/>
  <c r="D4551"/>
  <c r="O975" i="21"/>
  <c r="Q975" s="1"/>
  <c r="N975"/>
  <c r="P975" s="1"/>
  <c r="O974"/>
  <c r="Q974" s="1"/>
  <c r="N974"/>
  <c r="P974" s="1"/>
  <c r="L972"/>
  <c r="L973"/>
  <c r="L974"/>
  <c r="L975"/>
  <c r="K974"/>
  <c r="K975"/>
  <c r="J974"/>
  <c r="J975"/>
  <c r="I974"/>
  <c r="I975"/>
  <c r="O973"/>
  <c r="Q973" s="1"/>
  <c r="N973"/>
  <c r="P973" s="1"/>
  <c r="O972"/>
  <c r="Q972" s="1"/>
  <c r="N972"/>
  <c r="P972" s="1"/>
  <c r="K972"/>
  <c r="K973"/>
  <c r="J972"/>
  <c r="J973"/>
  <c r="I972"/>
  <c r="I973"/>
  <c r="L970"/>
  <c r="L971"/>
  <c r="K970"/>
  <c r="K971"/>
  <c r="J970"/>
  <c r="J971"/>
  <c r="I970"/>
  <c r="I971"/>
  <c r="H576" i="13"/>
  <c r="D576"/>
  <c r="R576"/>
  <c r="J2262" i="12"/>
  <c r="J2263"/>
  <c r="J2264"/>
  <c r="J2265"/>
  <c r="I2262"/>
  <c r="I2263"/>
  <c r="I2264"/>
  <c r="I2265"/>
  <c r="H2262"/>
  <c r="L2262" s="1"/>
  <c r="Q2262" s="1"/>
  <c r="H2263"/>
  <c r="L2263" s="1"/>
  <c r="Q2263" s="1"/>
  <c r="H2264"/>
  <c r="L2264" s="1"/>
  <c r="Q2264" s="1"/>
  <c r="H2265"/>
  <c r="L2265" s="1"/>
  <c r="Q2265" s="1"/>
  <c r="G2262"/>
  <c r="N2262" s="1"/>
  <c r="G2263"/>
  <c r="O2263" s="1"/>
  <c r="G2264"/>
  <c r="O2264" s="1"/>
  <c r="G2265"/>
  <c r="O2265" s="1"/>
  <c r="L4544" i="1"/>
  <c r="L4545"/>
  <c r="L4546"/>
  <c r="L4547"/>
  <c r="K4544"/>
  <c r="K4545"/>
  <c r="K4546"/>
  <c r="K4547"/>
  <c r="I4544"/>
  <c r="I4545"/>
  <c r="I4546"/>
  <c r="I4547"/>
  <c r="H4544"/>
  <c r="H4545"/>
  <c r="H4546"/>
  <c r="H4547"/>
  <c r="L4543"/>
  <c r="K4543"/>
  <c r="I4543"/>
  <c r="H4543"/>
  <c r="E4547"/>
  <c r="D4547"/>
  <c r="E4546"/>
  <c r="D4546"/>
  <c r="E4545"/>
  <c r="D4545"/>
  <c r="E4544"/>
  <c r="D4544"/>
  <c r="E4543"/>
  <c r="D4543"/>
  <c r="R575" i="13"/>
  <c r="R574"/>
  <c r="H574"/>
  <c r="H575"/>
  <c r="D574"/>
  <c r="D575"/>
  <c r="L4536" i="1"/>
  <c r="L4537"/>
  <c r="L4538"/>
  <c r="L4539"/>
  <c r="K4536"/>
  <c r="K4537"/>
  <c r="K4538"/>
  <c r="K4539"/>
  <c r="I4536"/>
  <c r="I4537"/>
  <c r="I4538"/>
  <c r="I4539"/>
  <c r="H4536"/>
  <c r="H4537"/>
  <c r="H4538"/>
  <c r="H4539"/>
  <c r="L4535"/>
  <c r="K4535"/>
  <c r="I4535"/>
  <c r="H4535"/>
  <c r="E4539"/>
  <c r="D4539"/>
  <c r="E4538"/>
  <c r="D4538"/>
  <c r="E4537"/>
  <c r="D4537"/>
  <c r="E4536"/>
  <c r="D4536"/>
  <c r="E4535"/>
  <c r="D4535"/>
  <c r="O2256" i="12"/>
  <c r="O2257"/>
  <c r="O2260"/>
  <c r="O2261"/>
  <c r="N2256"/>
  <c r="N2257"/>
  <c r="N2260"/>
  <c r="N2261"/>
  <c r="J2254"/>
  <c r="J2255"/>
  <c r="J2256"/>
  <c r="J2257"/>
  <c r="J2258"/>
  <c r="J2259"/>
  <c r="J2260"/>
  <c r="J2261"/>
  <c r="I2254"/>
  <c r="I2255"/>
  <c r="I2256"/>
  <c r="I2257"/>
  <c r="I2258"/>
  <c r="I2259"/>
  <c r="I2260"/>
  <c r="I2261"/>
  <c r="H2254"/>
  <c r="L2254" s="1"/>
  <c r="Q2254" s="1"/>
  <c r="H2255"/>
  <c r="L2255" s="1"/>
  <c r="Q2255" s="1"/>
  <c r="H2256"/>
  <c r="L2256" s="1"/>
  <c r="Q2256" s="1"/>
  <c r="H2257"/>
  <c r="L2257" s="1"/>
  <c r="Q2257" s="1"/>
  <c r="H2258"/>
  <c r="L2258" s="1"/>
  <c r="Q2258" s="1"/>
  <c r="H2259"/>
  <c r="L2259" s="1"/>
  <c r="Q2259" s="1"/>
  <c r="H2260"/>
  <c r="L2260" s="1"/>
  <c r="Q2260" s="1"/>
  <c r="H2261"/>
  <c r="L2261" s="1"/>
  <c r="Q2261" s="1"/>
  <c r="G2254"/>
  <c r="O2254" s="1"/>
  <c r="G2255"/>
  <c r="K2255" s="1"/>
  <c r="G2256"/>
  <c r="K2256" s="1"/>
  <c r="G2257"/>
  <c r="K2257" s="1"/>
  <c r="G2258"/>
  <c r="O2258" s="1"/>
  <c r="G2259"/>
  <c r="K2259" s="1"/>
  <c r="G2260"/>
  <c r="K2260" s="1"/>
  <c r="G2261"/>
  <c r="K2261" s="1"/>
  <c r="L4528" i="1"/>
  <c r="L4529"/>
  <c r="L4530"/>
  <c r="L4531"/>
  <c r="K4528"/>
  <c r="K4529"/>
  <c r="K4530"/>
  <c r="K4531"/>
  <c r="I4528"/>
  <c r="I4529"/>
  <c r="I4530"/>
  <c r="I4531"/>
  <c r="H4528"/>
  <c r="H4529"/>
  <c r="H4530"/>
  <c r="H4531"/>
  <c r="L4527"/>
  <c r="K4527"/>
  <c r="I4527"/>
  <c r="H4527"/>
  <c r="D4527"/>
  <c r="D4528"/>
  <c r="D4529"/>
  <c r="D4530"/>
  <c r="D4531"/>
  <c r="E4531"/>
  <c r="E4529"/>
  <c r="E4530"/>
  <c r="E4528"/>
  <c r="E4527"/>
  <c r="L968" i="21"/>
  <c r="L969"/>
  <c r="K968"/>
  <c r="K969"/>
  <c r="J968"/>
  <c r="J969"/>
  <c r="I968"/>
  <c r="I969"/>
  <c r="H573" i="13"/>
  <c r="D573"/>
  <c r="T573"/>
  <c r="O2252" i="12"/>
  <c r="O2253"/>
  <c r="N2252"/>
  <c r="N2253"/>
  <c r="J2250"/>
  <c r="J2251"/>
  <c r="J2252"/>
  <c r="J2253"/>
  <c r="I2250"/>
  <c r="I2251"/>
  <c r="I2252"/>
  <c r="I2253"/>
  <c r="H2250"/>
  <c r="L2250" s="1"/>
  <c r="Q2250" s="1"/>
  <c r="H2251"/>
  <c r="L2251" s="1"/>
  <c r="Q2251" s="1"/>
  <c r="H2252"/>
  <c r="L2252" s="1"/>
  <c r="Q2252" s="1"/>
  <c r="H2253"/>
  <c r="L2253" s="1"/>
  <c r="Q2253" s="1"/>
  <c r="G2250"/>
  <c r="O2250" s="1"/>
  <c r="G2251"/>
  <c r="K2251" s="1"/>
  <c r="G2252"/>
  <c r="K2252" s="1"/>
  <c r="G2253"/>
  <c r="K2253" s="1"/>
  <c r="L4520" i="1"/>
  <c r="L4521"/>
  <c r="L4522"/>
  <c r="L4523"/>
  <c r="K4520"/>
  <c r="K4521"/>
  <c r="K4522"/>
  <c r="K4523"/>
  <c r="I4520"/>
  <c r="I4521"/>
  <c r="I4522"/>
  <c r="I4523"/>
  <c r="H4520"/>
  <c r="H4521"/>
  <c r="H4522"/>
  <c r="H4523"/>
  <c r="J4523" s="1"/>
  <c r="L4519"/>
  <c r="K4519"/>
  <c r="I4519"/>
  <c r="H4519"/>
  <c r="E4523"/>
  <c r="D4523"/>
  <c r="E4522"/>
  <c r="D4522"/>
  <c r="E4521"/>
  <c r="D4521"/>
  <c r="E4520"/>
  <c r="D4520"/>
  <c r="E4519"/>
  <c r="D4519"/>
  <c r="O967" i="21"/>
  <c r="Q967" s="1"/>
  <c r="N967"/>
  <c r="P967" s="1"/>
  <c r="O966"/>
  <c r="Q966" s="1"/>
  <c r="N966"/>
  <c r="P966" s="1"/>
  <c r="L966"/>
  <c r="L967"/>
  <c r="K966"/>
  <c r="K967"/>
  <c r="J966"/>
  <c r="J967"/>
  <c r="I966"/>
  <c r="I967"/>
  <c r="H572" i="13"/>
  <c r="D572"/>
  <c r="R572"/>
  <c r="J2246" i="12"/>
  <c r="J2247"/>
  <c r="J2248"/>
  <c r="J2249"/>
  <c r="I2246"/>
  <c r="I2247"/>
  <c r="I2248"/>
  <c r="I2249"/>
  <c r="H2246"/>
  <c r="L2246" s="1"/>
  <c r="Q2246" s="1"/>
  <c r="H2247"/>
  <c r="L2247" s="1"/>
  <c r="Q2247" s="1"/>
  <c r="H2248"/>
  <c r="L2248" s="1"/>
  <c r="Q2248" s="1"/>
  <c r="H2249"/>
  <c r="L2249" s="1"/>
  <c r="Q2249" s="1"/>
  <c r="G2246"/>
  <c r="O2246" s="1"/>
  <c r="G2247"/>
  <c r="O2247" s="1"/>
  <c r="G2248"/>
  <c r="O2248" s="1"/>
  <c r="G2249"/>
  <c r="O2249" s="1"/>
  <c r="L4512" i="1"/>
  <c r="L4513"/>
  <c r="L4514"/>
  <c r="L4515"/>
  <c r="K4512"/>
  <c r="K4513"/>
  <c r="K4514"/>
  <c r="K4515"/>
  <c r="I4512"/>
  <c r="I4513"/>
  <c r="I4514"/>
  <c r="I4515"/>
  <c r="H4512"/>
  <c r="H4513"/>
  <c r="H4514"/>
  <c r="H4515"/>
  <c r="L4511"/>
  <c r="K4511"/>
  <c r="I4511"/>
  <c r="H4511"/>
  <c r="E4515"/>
  <c r="D4515"/>
  <c r="E4514"/>
  <c r="D4514"/>
  <c r="E4513"/>
  <c r="D4513"/>
  <c r="E4512"/>
  <c r="D4512"/>
  <c r="E4511"/>
  <c r="D4511"/>
  <c r="O965" i="21"/>
  <c r="Q965" s="1"/>
  <c r="N965"/>
  <c r="P965" s="1"/>
  <c r="O964"/>
  <c r="Q964" s="1"/>
  <c r="N964"/>
  <c r="P964" s="1"/>
  <c r="L964"/>
  <c r="L965"/>
  <c r="K964"/>
  <c r="K965"/>
  <c r="J964"/>
  <c r="J965"/>
  <c r="I964"/>
  <c r="I965"/>
  <c r="H571" i="13"/>
  <c r="D571"/>
  <c r="R571"/>
  <c r="J2242" i="12"/>
  <c r="J2243"/>
  <c r="J2244"/>
  <c r="J2245"/>
  <c r="I2242"/>
  <c r="I2243"/>
  <c r="I2244"/>
  <c r="I2245"/>
  <c r="H2242"/>
  <c r="L2242" s="1"/>
  <c r="Q2242" s="1"/>
  <c r="H2243"/>
  <c r="L2243" s="1"/>
  <c r="Q2243" s="1"/>
  <c r="H2244"/>
  <c r="L2244" s="1"/>
  <c r="Q2244" s="1"/>
  <c r="H2245"/>
  <c r="L2245" s="1"/>
  <c r="Q2245" s="1"/>
  <c r="G2242"/>
  <c r="O2242" s="1"/>
  <c r="G2243"/>
  <c r="O2243" s="1"/>
  <c r="G2244"/>
  <c r="O2244" s="1"/>
  <c r="G2245"/>
  <c r="O2245" s="1"/>
  <c r="L4504" i="1"/>
  <c r="L4505"/>
  <c r="L4506"/>
  <c r="L4507"/>
  <c r="K4504"/>
  <c r="K4505"/>
  <c r="K4506"/>
  <c r="K4507"/>
  <c r="I4504"/>
  <c r="I4505"/>
  <c r="I4506"/>
  <c r="I4507"/>
  <c r="H4504"/>
  <c r="H4505"/>
  <c r="H4506"/>
  <c r="H4507"/>
  <c r="L4503"/>
  <c r="K4503"/>
  <c r="I4503"/>
  <c r="H4503"/>
  <c r="E4507"/>
  <c r="D4507"/>
  <c r="E4506"/>
  <c r="D4506"/>
  <c r="E4505"/>
  <c r="D4505"/>
  <c r="E4504"/>
  <c r="D4504"/>
  <c r="E4503"/>
  <c r="D4503"/>
  <c r="O963" i="21"/>
  <c r="Q963" s="1"/>
  <c r="N963"/>
  <c r="P963" s="1"/>
  <c r="O962"/>
  <c r="Q962" s="1"/>
  <c r="N962"/>
  <c r="P962" s="1"/>
  <c r="N960"/>
  <c r="L962"/>
  <c r="L963"/>
  <c r="K962"/>
  <c r="K963"/>
  <c r="J962"/>
  <c r="J963"/>
  <c r="I962"/>
  <c r="I963"/>
  <c r="H570" i="13"/>
  <c r="D570"/>
  <c r="R570"/>
  <c r="O2240" i="12"/>
  <c r="O2241"/>
  <c r="N2240"/>
  <c r="N2241"/>
  <c r="J2238"/>
  <c r="J2239"/>
  <c r="J2240"/>
  <c r="J2241"/>
  <c r="I2238"/>
  <c r="I2239"/>
  <c r="I2240"/>
  <c r="I2241"/>
  <c r="H2238"/>
  <c r="L2238" s="1"/>
  <c r="Q2238" s="1"/>
  <c r="H2239"/>
  <c r="L2239" s="1"/>
  <c r="Q2239" s="1"/>
  <c r="H2240"/>
  <c r="L2240" s="1"/>
  <c r="Q2240" s="1"/>
  <c r="H2241"/>
  <c r="L2241" s="1"/>
  <c r="Q2241" s="1"/>
  <c r="G2238"/>
  <c r="O2238" s="1"/>
  <c r="G2239"/>
  <c r="K2239" s="1"/>
  <c r="G2240"/>
  <c r="K2240" s="1"/>
  <c r="G2241"/>
  <c r="K2241" s="1"/>
  <c r="L4496" i="1"/>
  <c r="L4497"/>
  <c r="L4498"/>
  <c r="L4499"/>
  <c r="K4496"/>
  <c r="K4497"/>
  <c r="K4498"/>
  <c r="K4499"/>
  <c r="I4496"/>
  <c r="I4497"/>
  <c r="I4498"/>
  <c r="I4499"/>
  <c r="H4496"/>
  <c r="H4497"/>
  <c r="H4498"/>
  <c r="H4499"/>
  <c r="L4495"/>
  <c r="K4495"/>
  <c r="I4495"/>
  <c r="H4495"/>
  <c r="E4499"/>
  <c r="D4499"/>
  <c r="E4498"/>
  <c r="D4498"/>
  <c r="E4497"/>
  <c r="D4497"/>
  <c r="E4496"/>
  <c r="D4496"/>
  <c r="E4495"/>
  <c r="D4495"/>
  <c r="O961" i="21"/>
  <c r="Q961" s="1"/>
  <c r="N961"/>
  <c r="P961" s="1"/>
  <c r="O960"/>
  <c r="Q960" s="1"/>
  <c r="P960"/>
  <c r="L960"/>
  <c r="L961"/>
  <c r="K960"/>
  <c r="K961"/>
  <c r="J960"/>
  <c r="J961"/>
  <c r="I960"/>
  <c r="I961"/>
  <c r="H569" i="13"/>
  <c r="D569"/>
  <c r="R569"/>
  <c r="O2235" i="12"/>
  <c r="O2236"/>
  <c r="N2235"/>
  <c r="N2236"/>
  <c r="J2234"/>
  <c r="J2235"/>
  <c r="J2236"/>
  <c r="J2237"/>
  <c r="I2234"/>
  <c r="I2235"/>
  <c r="I2236"/>
  <c r="I2237"/>
  <c r="H2234"/>
  <c r="L2234" s="1"/>
  <c r="Q2234" s="1"/>
  <c r="H2235"/>
  <c r="L2235" s="1"/>
  <c r="Q2235" s="1"/>
  <c r="H2236"/>
  <c r="L2236" s="1"/>
  <c r="Q2236" s="1"/>
  <c r="H2237"/>
  <c r="L2237" s="1"/>
  <c r="Q2237" s="1"/>
  <c r="G2234"/>
  <c r="O2234" s="1"/>
  <c r="G2235"/>
  <c r="K2235" s="1"/>
  <c r="G2236"/>
  <c r="K2236" s="1"/>
  <c r="G2237"/>
  <c r="O2237" s="1"/>
  <c r="L4488" i="1"/>
  <c r="L4489"/>
  <c r="L4490"/>
  <c r="L4491"/>
  <c r="K4488"/>
  <c r="K4489"/>
  <c r="K4490"/>
  <c r="K4491"/>
  <c r="I4488"/>
  <c r="I4489"/>
  <c r="I4490"/>
  <c r="I4491"/>
  <c r="H4488"/>
  <c r="H4489"/>
  <c r="H4490"/>
  <c r="H4491"/>
  <c r="L4487"/>
  <c r="K4487"/>
  <c r="I4487"/>
  <c r="H4487"/>
  <c r="E4491"/>
  <c r="D4491"/>
  <c r="E4490"/>
  <c r="D4490"/>
  <c r="E4489"/>
  <c r="D4489"/>
  <c r="E4488"/>
  <c r="D4488"/>
  <c r="E4487"/>
  <c r="D4487"/>
  <c r="O959" i="21"/>
  <c r="Q959" s="1"/>
  <c r="N959"/>
  <c r="P959" s="1"/>
  <c r="L958"/>
  <c r="L959"/>
  <c r="K958"/>
  <c r="K959"/>
  <c r="J958"/>
  <c r="J959"/>
  <c r="I958"/>
  <c r="I959"/>
  <c r="H568" i="13"/>
  <c r="D568"/>
  <c r="S568"/>
  <c r="T568"/>
  <c r="O2232" i="12"/>
  <c r="O2233"/>
  <c r="N2232"/>
  <c r="N2233"/>
  <c r="J2230"/>
  <c r="J2231"/>
  <c r="J2232"/>
  <c r="J2233"/>
  <c r="I2230"/>
  <c r="I2231"/>
  <c r="I2232"/>
  <c r="I2233"/>
  <c r="H2230"/>
  <c r="L2230" s="1"/>
  <c r="Q2230" s="1"/>
  <c r="H2231"/>
  <c r="L2231" s="1"/>
  <c r="Q2231" s="1"/>
  <c r="H2232"/>
  <c r="L2232" s="1"/>
  <c r="Q2232" s="1"/>
  <c r="H2233"/>
  <c r="L2233" s="1"/>
  <c r="Q2233" s="1"/>
  <c r="G2230"/>
  <c r="O2230" s="1"/>
  <c r="G2231"/>
  <c r="O2231" s="1"/>
  <c r="G2232"/>
  <c r="K2232" s="1"/>
  <c r="G2233"/>
  <c r="K2233" s="1"/>
  <c r="L4480" i="1"/>
  <c r="L4481"/>
  <c r="L4482"/>
  <c r="L4483"/>
  <c r="K4480"/>
  <c r="K4481"/>
  <c r="K4482"/>
  <c r="K4483"/>
  <c r="I4480"/>
  <c r="I4481"/>
  <c r="I4482"/>
  <c r="I4483"/>
  <c r="H4480"/>
  <c r="H4481"/>
  <c r="H4482"/>
  <c r="H4483"/>
  <c r="L4479"/>
  <c r="K4479"/>
  <c r="I4479"/>
  <c r="H4479"/>
  <c r="E4483"/>
  <c r="D4483"/>
  <c r="E4482"/>
  <c r="D4482"/>
  <c r="E4481"/>
  <c r="D4481"/>
  <c r="E4480"/>
  <c r="D4480"/>
  <c r="E4479"/>
  <c r="D4479"/>
  <c r="O957" i="21"/>
  <c r="Q957" s="1"/>
  <c r="N957"/>
  <c r="P957" s="1"/>
  <c r="O956"/>
  <c r="Q956" s="1"/>
  <c r="N956"/>
  <c r="P956" s="1"/>
  <c r="L956"/>
  <c r="L957"/>
  <c r="K956"/>
  <c r="K957"/>
  <c r="J956"/>
  <c r="J957"/>
  <c r="I956"/>
  <c r="I957"/>
  <c r="H567" i="13"/>
  <c r="D567"/>
  <c r="R567"/>
  <c r="O2226" i="12"/>
  <c r="O2227"/>
  <c r="N2226"/>
  <c r="N2227"/>
  <c r="J2226"/>
  <c r="J2227"/>
  <c r="J2228"/>
  <c r="J2229"/>
  <c r="I2226"/>
  <c r="I2227"/>
  <c r="I2228"/>
  <c r="I2229"/>
  <c r="H2226"/>
  <c r="L2226" s="1"/>
  <c r="Q2226" s="1"/>
  <c r="H2227"/>
  <c r="L2227" s="1"/>
  <c r="Q2227" s="1"/>
  <c r="H2228"/>
  <c r="L2228" s="1"/>
  <c r="Q2228" s="1"/>
  <c r="H2229"/>
  <c r="L2229" s="1"/>
  <c r="Q2229" s="1"/>
  <c r="G2226"/>
  <c r="K2226" s="1"/>
  <c r="G2227"/>
  <c r="K2227" s="1"/>
  <c r="G2228"/>
  <c r="O2228" s="1"/>
  <c r="G2229"/>
  <c r="O2229" s="1"/>
  <c r="L4472" i="1"/>
  <c r="L4473"/>
  <c r="L4474"/>
  <c r="L4475"/>
  <c r="K4472"/>
  <c r="K4473"/>
  <c r="K4474"/>
  <c r="K4475"/>
  <c r="I4472"/>
  <c r="I4473"/>
  <c r="I4474"/>
  <c r="I4475"/>
  <c r="H4472"/>
  <c r="H4473"/>
  <c r="H4474"/>
  <c r="H4475"/>
  <c r="L4471"/>
  <c r="K4471"/>
  <c r="I4471"/>
  <c r="H4471"/>
  <c r="E4475"/>
  <c r="D4475"/>
  <c r="E4474"/>
  <c r="D4474"/>
  <c r="E4473"/>
  <c r="D4473"/>
  <c r="E4472"/>
  <c r="D4472"/>
  <c r="E4471"/>
  <c r="D4471"/>
  <c r="O955" i="21"/>
  <c r="Q955" s="1"/>
  <c r="N955"/>
  <c r="P955" s="1"/>
  <c r="O954"/>
  <c r="Q954" s="1"/>
  <c r="N954"/>
  <c r="P954" s="1"/>
  <c r="L954"/>
  <c r="L955"/>
  <c r="K954"/>
  <c r="K955"/>
  <c r="J954"/>
  <c r="J955"/>
  <c r="I954"/>
  <c r="I955"/>
  <c r="H566" i="13"/>
  <c r="D566"/>
  <c r="R566"/>
  <c r="J2222" i="12"/>
  <c r="J2223"/>
  <c r="J2224"/>
  <c r="J2225"/>
  <c r="I2222"/>
  <c r="I2223"/>
  <c r="I2224"/>
  <c r="I2225"/>
  <c r="H2222"/>
  <c r="L2222" s="1"/>
  <c r="Q2222" s="1"/>
  <c r="H2223"/>
  <c r="L2223" s="1"/>
  <c r="Q2223" s="1"/>
  <c r="H2224"/>
  <c r="L2224" s="1"/>
  <c r="Q2224" s="1"/>
  <c r="H2225"/>
  <c r="L2225" s="1"/>
  <c r="Q2225" s="1"/>
  <c r="G2222"/>
  <c r="O2222" s="1"/>
  <c r="G2223"/>
  <c r="O2223" s="1"/>
  <c r="G2224"/>
  <c r="O2224" s="1"/>
  <c r="G2225"/>
  <c r="O2225" s="1"/>
  <c r="L4464" i="1"/>
  <c r="L4465"/>
  <c r="L4466"/>
  <c r="L4467"/>
  <c r="K4464"/>
  <c r="K4465"/>
  <c r="K4466"/>
  <c r="K4467"/>
  <c r="I4464"/>
  <c r="I4465"/>
  <c r="I4466"/>
  <c r="I4467"/>
  <c r="H4464"/>
  <c r="H4465"/>
  <c r="H4466"/>
  <c r="H4467"/>
  <c r="J4467" s="1"/>
  <c r="L4463"/>
  <c r="K4463"/>
  <c r="I4463"/>
  <c r="H4463"/>
  <c r="J4463" s="1"/>
  <c r="E4467"/>
  <c r="D4467"/>
  <c r="E4466"/>
  <c r="D4466"/>
  <c r="E4465"/>
  <c r="D4465"/>
  <c r="E4464"/>
  <c r="D4464"/>
  <c r="E4463"/>
  <c r="D4463"/>
  <c r="O953" i="21"/>
  <c r="Q953" s="1"/>
  <c r="N953"/>
  <c r="P953" s="1"/>
  <c r="O952"/>
  <c r="Q952" s="1"/>
  <c r="N952"/>
  <c r="P952" s="1"/>
  <c r="L952"/>
  <c r="L953"/>
  <c r="K952"/>
  <c r="K953"/>
  <c r="J952"/>
  <c r="J953"/>
  <c r="I952"/>
  <c r="I953"/>
  <c r="H565" i="13"/>
  <c r="D565"/>
  <c r="R565"/>
  <c r="J2218" i="12"/>
  <c r="J2219"/>
  <c r="J2220"/>
  <c r="J2221"/>
  <c r="I2218"/>
  <c r="I2219"/>
  <c r="I2220"/>
  <c r="I2221"/>
  <c r="H2218"/>
  <c r="L2218" s="1"/>
  <c r="Q2218" s="1"/>
  <c r="H2219"/>
  <c r="L2219" s="1"/>
  <c r="Q2219" s="1"/>
  <c r="H2220"/>
  <c r="L2220" s="1"/>
  <c r="Q2220" s="1"/>
  <c r="H2221"/>
  <c r="L2221" s="1"/>
  <c r="Q2221" s="1"/>
  <c r="G2218"/>
  <c r="N2218" s="1"/>
  <c r="G2219"/>
  <c r="O2219" s="1"/>
  <c r="G2220"/>
  <c r="O2220" s="1"/>
  <c r="G2221"/>
  <c r="O2221" s="1"/>
  <c r="L4456" i="1"/>
  <c r="L4457"/>
  <c r="L4458"/>
  <c r="L4459"/>
  <c r="K4456"/>
  <c r="K4457"/>
  <c r="K4458"/>
  <c r="K4459"/>
  <c r="I4456"/>
  <c r="I4457"/>
  <c r="I4458"/>
  <c r="I4459"/>
  <c r="H4456"/>
  <c r="H4457"/>
  <c r="H4458"/>
  <c r="H4459"/>
  <c r="L4455"/>
  <c r="K4455"/>
  <c r="I4455"/>
  <c r="H4455"/>
  <c r="E4459"/>
  <c r="D4459"/>
  <c r="E4458"/>
  <c r="D4458"/>
  <c r="E4457"/>
  <c r="D4457"/>
  <c r="E4456"/>
  <c r="D4456"/>
  <c r="E4455"/>
  <c r="D4455"/>
  <c r="O951" i="21"/>
  <c r="Q951" s="1"/>
  <c r="N951"/>
  <c r="P951" s="1"/>
  <c r="O950"/>
  <c r="Q950" s="1"/>
  <c r="N950"/>
  <c r="P950" s="1"/>
  <c r="L950"/>
  <c r="L951"/>
  <c r="K950"/>
  <c r="K951"/>
  <c r="J950"/>
  <c r="J951"/>
  <c r="I950"/>
  <c r="I951"/>
  <c r="H564" i="13"/>
  <c r="D564"/>
  <c r="R564"/>
  <c r="J2214" i="12"/>
  <c r="J2215"/>
  <c r="J2216"/>
  <c r="J2217"/>
  <c r="I2214"/>
  <c r="I2215"/>
  <c r="I2216"/>
  <c r="I2217"/>
  <c r="H2214"/>
  <c r="L2214" s="1"/>
  <c r="Q2214" s="1"/>
  <c r="H2215"/>
  <c r="L2215" s="1"/>
  <c r="Q2215" s="1"/>
  <c r="H2216"/>
  <c r="L2216" s="1"/>
  <c r="Q2216" s="1"/>
  <c r="H2217"/>
  <c r="L2217" s="1"/>
  <c r="Q2217" s="1"/>
  <c r="G2214"/>
  <c r="O2214" s="1"/>
  <c r="G2215"/>
  <c r="O2215" s="1"/>
  <c r="G2216"/>
  <c r="O2216" s="1"/>
  <c r="G2217"/>
  <c r="O2217" s="1"/>
  <c r="L4448" i="1"/>
  <c r="L4449"/>
  <c r="L4450"/>
  <c r="L4451"/>
  <c r="K4448"/>
  <c r="K4449"/>
  <c r="K4450"/>
  <c r="K4451"/>
  <c r="I4448"/>
  <c r="I4449"/>
  <c r="I4450"/>
  <c r="I4451"/>
  <c r="H4448"/>
  <c r="H4449"/>
  <c r="H4450"/>
  <c r="H4451"/>
  <c r="L4447"/>
  <c r="K4447"/>
  <c r="I4447"/>
  <c r="H4447"/>
  <c r="E4451"/>
  <c r="D4451"/>
  <c r="E4450"/>
  <c r="D4450"/>
  <c r="E4449"/>
  <c r="D4449"/>
  <c r="E4448"/>
  <c r="D4448"/>
  <c r="E4447"/>
  <c r="D4447"/>
  <c r="O949" i="21"/>
  <c r="Q949" s="1"/>
  <c r="N949"/>
  <c r="P949" s="1"/>
  <c r="L948"/>
  <c r="L949"/>
  <c r="K948"/>
  <c r="K949"/>
  <c r="J948"/>
  <c r="J949"/>
  <c r="I948"/>
  <c r="I949"/>
  <c r="H563" i="13"/>
  <c r="D563"/>
  <c r="S563"/>
  <c r="T563"/>
  <c r="O2210" i="12"/>
  <c r="O2211"/>
  <c r="N2210"/>
  <c r="N2211"/>
  <c r="J2210"/>
  <c r="J2211"/>
  <c r="J2212"/>
  <c r="J2213"/>
  <c r="I2210"/>
  <c r="I2211"/>
  <c r="I2212"/>
  <c r="I2213"/>
  <c r="H2210"/>
  <c r="L2210" s="1"/>
  <c r="Q2210" s="1"/>
  <c r="H2211"/>
  <c r="L2211" s="1"/>
  <c r="Q2211" s="1"/>
  <c r="H2212"/>
  <c r="L2212" s="1"/>
  <c r="Q2212" s="1"/>
  <c r="H2213"/>
  <c r="L2213" s="1"/>
  <c r="Q2213" s="1"/>
  <c r="G2210"/>
  <c r="K2210" s="1"/>
  <c r="P2210" s="1"/>
  <c r="G2211"/>
  <c r="K2211" s="1"/>
  <c r="G2212"/>
  <c r="O2212" s="1"/>
  <c r="G2213"/>
  <c r="K2213" s="1"/>
  <c r="L4440" i="1"/>
  <c r="L4441"/>
  <c r="L4442"/>
  <c r="L4443"/>
  <c r="K4440"/>
  <c r="K4441"/>
  <c r="K4442"/>
  <c r="K4443"/>
  <c r="I4440"/>
  <c r="I4441"/>
  <c r="I4442"/>
  <c r="I4443"/>
  <c r="H4440"/>
  <c r="H4441"/>
  <c r="H4442"/>
  <c r="H4443"/>
  <c r="L4439"/>
  <c r="K4439"/>
  <c r="I4439"/>
  <c r="H4439"/>
  <c r="E4443"/>
  <c r="D4443"/>
  <c r="E4442"/>
  <c r="D4442"/>
  <c r="E4441"/>
  <c r="D4441"/>
  <c r="E4440"/>
  <c r="D4440"/>
  <c r="E4439"/>
  <c r="D4439"/>
  <c r="O947" i="21"/>
  <c r="Q947" s="1"/>
  <c r="N947"/>
  <c r="P947" s="1"/>
  <c r="O946"/>
  <c r="Q946" s="1"/>
  <c r="N946"/>
  <c r="P946" s="1"/>
  <c r="L946"/>
  <c r="L947"/>
  <c r="K946"/>
  <c r="K947"/>
  <c r="J946"/>
  <c r="J947"/>
  <c r="I946"/>
  <c r="I947"/>
  <c r="H562" i="13"/>
  <c r="D562"/>
  <c r="R562"/>
  <c r="O2208" i="12"/>
  <c r="O2209"/>
  <c r="N2208"/>
  <c r="N2209"/>
  <c r="J2206"/>
  <c r="J2207"/>
  <c r="J2208"/>
  <c r="J2209"/>
  <c r="I2206"/>
  <c r="I2207"/>
  <c r="I2208"/>
  <c r="I2209"/>
  <c r="H2206"/>
  <c r="H2207"/>
  <c r="H2208"/>
  <c r="H2209"/>
  <c r="G2206"/>
  <c r="O2206" s="1"/>
  <c r="G2207"/>
  <c r="O2207" s="1"/>
  <c r="G2208"/>
  <c r="G2209"/>
  <c r="L4432" i="1"/>
  <c r="L4433"/>
  <c r="L4434"/>
  <c r="L4435"/>
  <c r="K4432"/>
  <c r="K4433"/>
  <c r="K4434"/>
  <c r="K4435"/>
  <c r="I4432"/>
  <c r="I4433"/>
  <c r="I4434"/>
  <c r="I4435"/>
  <c r="H4432"/>
  <c r="H4433"/>
  <c r="H4434"/>
  <c r="H4435"/>
  <c r="L4431"/>
  <c r="K4431"/>
  <c r="I4431"/>
  <c r="H4431"/>
  <c r="E4435"/>
  <c r="D4435"/>
  <c r="E4434"/>
  <c r="D4434"/>
  <c r="E4433"/>
  <c r="D4433"/>
  <c r="E4432"/>
  <c r="D4432"/>
  <c r="E4431"/>
  <c r="D4431"/>
  <c r="O945" i="21"/>
  <c r="Q945" s="1"/>
  <c r="N945"/>
  <c r="P945" s="1"/>
  <c r="O944"/>
  <c r="Q944" s="1"/>
  <c r="N944"/>
  <c r="P944" s="1"/>
  <c r="L944"/>
  <c r="L945"/>
  <c r="K944"/>
  <c r="K945"/>
  <c r="J944"/>
  <c r="J945"/>
  <c r="I944"/>
  <c r="I945"/>
  <c r="J4448" i="1" l="1"/>
  <c r="J4458"/>
  <c r="J4472"/>
  <c r="J4435"/>
  <c r="J4441"/>
  <c r="J4450"/>
  <c r="J4456"/>
  <c r="J4465"/>
  <c r="J4474"/>
  <c r="J4479"/>
  <c r="J4483"/>
  <c r="J4487"/>
  <c r="J4491"/>
  <c r="J4497"/>
  <c r="J4503"/>
  <c r="J4507"/>
  <c r="J4513"/>
  <c r="J4528"/>
  <c r="J4538"/>
  <c r="J4546"/>
  <c r="J4552"/>
  <c r="J4561"/>
  <c r="J4570"/>
  <c r="J4579"/>
  <c r="J4587"/>
  <c r="J4593"/>
  <c r="J4434"/>
  <c r="J4440"/>
  <c r="J4449"/>
  <c r="J4459"/>
  <c r="J4464"/>
  <c r="J4473"/>
  <c r="J4482"/>
  <c r="J4490"/>
  <c r="J4496"/>
  <c r="J4506"/>
  <c r="J4512"/>
  <c r="J4522"/>
  <c r="J4531"/>
  <c r="J4537"/>
  <c r="J4545"/>
  <c r="J4551"/>
  <c r="J4555"/>
  <c r="J4560"/>
  <c r="J4569"/>
  <c r="J4578"/>
  <c r="J4586"/>
  <c r="J4592"/>
  <c r="J4433"/>
  <c r="J4439"/>
  <c r="J4443"/>
  <c r="J4481"/>
  <c r="J4489"/>
  <c r="J4499"/>
  <c r="J4505"/>
  <c r="J4515"/>
  <c r="J4521"/>
  <c r="J4530"/>
  <c r="J4536"/>
  <c r="J4544"/>
  <c r="J4554"/>
  <c r="J4563"/>
  <c r="J4568"/>
  <c r="J4577"/>
  <c r="J4585"/>
  <c r="J4595"/>
  <c r="J4432"/>
  <c r="J4442"/>
  <c r="J4451"/>
  <c r="J4457"/>
  <c r="J4466"/>
  <c r="J4471"/>
  <c r="J4475"/>
  <c r="J4480"/>
  <c r="J4488"/>
  <c r="J4498"/>
  <c r="J4504"/>
  <c r="J4514"/>
  <c r="J4520"/>
  <c r="J4529"/>
  <c r="J4539"/>
  <c r="J4547"/>
  <c r="J4553"/>
  <c r="J4562"/>
  <c r="J4567"/>
  <c r="J4571"/>
  <c r="J4576"/>
  <c r="J4584"/>
  <c r="J4594"/>
  <c r="P2211" i="12"/>
  <c r="M2234"/>
  <c r="P2239"/>
  <c r="M2264"/>
  <c r="P2269"/>
  <c r="Q2291"/>
  <c r="M2291"/>
  <c r="M2222"/>
  <c r="P2227"/>
  <c r="P2232"/>
  <c r="M2227"/>
  <c r="M2231"/>
  <c r="P2236"/>
  <c r="P2252"/>
  <c r="M2247"/>
  <c r="M2256"/>
  <c r="P2261"/>
  <c r="M2265"/>
  <c r="P2270"/>
  <c r="P2213"/>
  <c r="M2221"/>
  <c r="P2226"/>
  <c r="M2230"/>
  <c r="P2235"/>
  <c r="M2236"/>
  <c r="P2241"/>
  <c r="P2251"/>
  <c r="M2246"/>
  <c r="P2260"/>
  <c r="M2255"/>
  <c r="M2251"/>
  <c r="P2256"/>
  <c r="P2273"/>
  <c r="M2268"/>
  <c r="M2278"/>
  <c r="P2283"/>
  <c r="Q2289"/>
  <c r="M2289"/>
  <c r="M2228"/>
  <c r="P2233"/>
  <c r="P2253"/>
  <c r="M2248"/>
  <c r="P2281"/>
  <c r="M2276"/>
  <c r="P2291"/>
  <c r="M2286"/>
  <c r="L2208"/>
  <c r="Q2208" s="1"/>
  <c r="M2252"/>
  <c r="P2257"/>
  <c r="M2275"/>
  <c r="P2280"/>
  <c r="M2235"/>
  <c r="P2240"/>
  <c r="M2254"/>
  <c r="P2259"/>
  <c r="M2250"/>
  <c r="P2255"/>
  <c r="P2272"/>
  <c r="M2267"/>
  <c r="K2207"/>
  <c r="P2207" s="1"/>
  <c r="N2222"/>
  <c r="K2229"/>
  <c r="K2231"/>
  <c r="K2234"/>
  <c r="K2245"/>
  <c r="N2245"/>
  <c r="K2248"/>
  <c r="N2248"/>
  <c r="K2254"/>
  <c r="N2269"/>
  <c r="O2269"/>
  <c r="K2274"/>
  <c r="O2274"/>
  <c r="K2279"/>
  <c r="K2284"/>
  <c r="N2284"/>
  <c r="K2287"/>
  <c r="N2287"/>
  <c r="O2287"/>
  <c r="M2296"/>
  <c r="Q2296"/>
  <c r="Q2293"/>
  <c r="M2293"/>
  <c r="K2212"/>
  <c r="K2218"/>
  <c r="O2218"/>
  <c r="K2228"/>
  <c r="K2230"/>
  <c r="K2237"/>
  <c r="K2238"/>
  <c r="K2250"/>
  <c r="J4527" i="1"/>
  <c r="K2262" i="12"/>
  <c r="O2262"/>
  <c r="K2271"/>
  <c r="K2278"/>
  <c r="N2283"/>
  <c r="O2283"/>
  <c r="K2286"/>
  <c r="O2286"/>
  <c r="P2295"/>
  <c r="M2290"/>
  <c r="J4431" i="1"/>
  <c r="N2207" i="12"/>
  <c r="N2213"/>
  <c r="O2213"/>
  <c r="K2214"/>
  <c r="N2214"/>
  <c r="J4455" i="1"/>
  <c r="K2221" i="12"/>
  <c r="N2221"/>
  <c r="K2224"/>
  <c r="N2224"/>
  <c r="N2229"/>
  <c r="N2231"/>
  <c r="N2234"/>
  <c r="J4495" i="1"/>
  <c r="N2239" i="12"/>
  <c r="O2239"/>
  <c r="K2243"/>
  <c r="N2243"/>
  <c r="K2246"/>
  <c r="N2246"/>
  <c r="J4519" i="1"/>
  <c r="N2251" i="12"/>
  <c r="O2251"/>
  <c r="N2259"/>
  <c r="N2255"/>
  <c r="O2259"/>
  <c r="O2255"/>
  <c r="J4535" i="1"/>
  <c r="J4543"/>
  <c r="K2265" i="12"/>
  <c r="N2265"/>
  <c r="K2267"/>
  <c r="N2267"/>
  <c r="N2272"/>
  <c r="O2272"/>
  <c r="K2276"/>
  <c r="N2276"/>
  <c r="J4575" i="1"/>
  <c r="N2279" i="12"/>
  <c r="K2282"/>
  <c r="N2282"/>
  <c r="J4591" i="1"/>
  <c r="K2289" i="12"/>
  <c r="N2289"/>
  <c r="M2292"/>
  <c r="K2216"/>
  <c r="N2216"/>
  <c r="K2219"/>
  <c r="N2219"/>
  <c r="K2222"/>
  <c r="K2258"/>
  <c r="K2263"/>
  <c r="N2263"/>
  <c r="L2287"/>
  <c r="K2215"/>
  <c r="N2215"/>
  <c r="K2225"/>
  <c r="N2225"/>
  <c r="K2244"/>
  <c r="N2244"/>
  <c r="K2247"/>
  <c r="N2247"/>
  <c r="K2268"/>
  <c r="N2268"/>
  <c r="K2277"/>
  <c r="N2277"/>
  <c r="L2286"/>
  <c r="Q2286" s="1"/>
  <c r="N2206"/>
  <c r="N2212"/>
  <c r="J4447" i="1"/>
  <c r="K2217" i="12"/>
  <c r="N2217"/>
  <c r="K2220"/>
  <c r="N2220"/>
  <c r="K2223"/>
  <c r="N2223"/>
  <c r="N2228"/>
  <c r="N2230"/>
  <c r="N2237"/>
  <c r="N2238"/>
  <c r="K2242"/>
  <c r="N2242"/>
  <c r="J4511" i="1"/>
  <c r="K2249" i="12"/>
  <c r="N2249"/>
  <c r="N2250"/>
  <c r="N2258"/>
  <c r="N2254"/>
  <c r="K2264"/>
  <c r="N2264"/>
  <c r="K2266"/>
  <c r="N2266"/>
  <c r="J4559" i="1"/>
  <c r="N2271" i="12"/>
  <c r="K2275"/>
  <c r="N2275"/>
  <c r="N2278"/>
  <c r="K2285"/>
  <c r="M2285"/>
  <c r="N2285"/>
  <c r="K2288"/>
  <c r="M2288"/>
  <c r="N2288"/>
  <c r="U568" i="13"/>
  <c r="U569" s="1"/>
  <c r="U573" s="1"/>
  <c r="U563"/>
  <c r="H561"/>
  <c r="D561"/>
  <c r="R561"/>
  <c r="J2202" i="12"/>
  <c r="J2203"/>
  <c r="J2204"/>
  <c r="J2205"/>
  <c r="I2202"/>
  <c r="I2203"/>
  <c r="I2204"/>
  <c r="I2205"/>
  <c r="H2202"/>
  <c r="L2202" s="1"/>
  <c r="H2203"/>
  <c r="L2207" s="1"/>
  <c r="Q2207" s="1"/>
  <c r="H2204"/>
  <c r="L2204" s="1"/>
  <c r="Q2204" s="1"/>
  <c r="H2205"/>
  <c r="L2205" s="1"/>
  <c r="G2202"/>
  <c r="K2206" s="1"/>
  <c r="G2203"/>
  <c r="O2203" s="1"/>
  <c r="G2204"/>
  <c r="K2208" s="1"/>
  <c r="G2205"/>
  <c r="K2209" s="1"/>
  <c r="L4424" i="1"/>
  <c r="L4425"/>
  <c r="L4426"/>
  <c r="L4427"/>
  <c r="K4424"/>
  <c r="K4425"/>
  <c r="K4426"/>
  <c r="K4427"/>
  <c r="I4424"/>
  <c r="I4425"/>
  <c r="I4426"/>
  <c r="I4427"/>
  <c r="H4424"/>
  <c r="H4425"/>
  <c r="H4426"/>
  <c r="H4427"/>
  <c r="L4423"/>
  <c r="K4423"/>
  <c r="I4423"/>
  <c r="H4423"/>
  <c r="E4427"/>
  <c r="D4427"/>
  <c r="E4426"/>
  <c r="D4426"/>
  <c r="E4425"/>
  <c r="D4425"/>
  <c r="E4424"/>
  <c r="D4424"/>
  <c r="E4423"/>
  <c r="D4423"/>
  <c r="O943" i="21"/>
  <c r="Q943" s="1"/>
  <c r="N943"/>
  <c r="P943" s="1"/>
  <c r="O942"/>
  <c r="Q942" s="1"/>
  <c r="N942"/>
  <c r="P942" s="1"/>
  <c r="L942"/>
  <c r="L943"/>
  <c r="K942"/>
  <c r="K943"/>
  <c r="J942"/>
  <c r="J943"/>
  <c r="I942"/>
  <c r="I943"/>
  <c r="R560" i="13"/>
  <c r="H560"/>
  <c r="D560"/>
  <c r="J2198" i="12"/>
  <c r="J2199"/>
  <c r="J2200"/>
  <c r="J2201"/>
  <c r="I2198"/>
  <c r="I2199"/>
  <c r="I2200"/>
  <c r="I2201"/>
  <c r="H2198"/>
  <c r="H2199"/>
  <c r="H2200"/>
  <c r="H2201"/>
  <c r="G2198"/>
  <c r="O2198" s="1"/>
  <c r="G2199"/>
  <c r="O2199" s="1"/>
  <c r="G2200"/>
  <c r="O2200" s="1"/>
  <c r="G2201"/>
  <c r="O2201" s="1"/>
  <c r="L4416" i="1"/>
  <c r="L4417"/>
  <c r="L4418"/>
  <c r="L4419"/>
  <c r="K4416"/>
  <c r="K4417"/>
  <c r="K4418"/>
  <c r="K4419"/>
  <c r="I4416"/>
  <c r="I4417"/>
  <c r="I4418"/>
  <c r="I4419"/>
  <c r="H4416"/>
  <c r="H4417"/>
  <c r="H4418"/>
  <c r="H4419"/>
  <c r="L4415"/>
  <c r="K4415"/>
  <c r="I4415"/>
  <c r="H4415"/>
  <c r="E4419"/>
  <c r="D4419"/>
  <c r="E4418"/>
  <c r="D4418"/>
  <c r="E4417"/>
  <c r="D4417"/>
  <c r="E4416"/>
  <c r="D4416"/>
  <c r="E4415"/>
  <c r="D4415"/>
  <c r="O941" i="21"/>
  <c r="Q941" s="1"/>
  <c r="N941"/>
  <c r="P941" s="1"/>
  <c r="O940"/>
  <c r="Q940" s="1"/>
  <c r="N940"/>
  <c r="P940" s="1"/>
  <c r="L940"/>
  <c r="L941"/>
  <c r="K940"/>
  <c r="K941"/>
  <c r="J940"/>
  <c r="J941"/>
  <c r="I940"/>
  <c r="I941"/>
  <c r="J4415" i="1" l="1"/>
  <c r="J4419"/>
  <c r="J4426"/>
  <c r="J4418"/>
  <c r="J4425"/>
  <c r="J4417"/>
  <c r="J4424"/>
  <c r="J4416"/>
  <c r="J4423"/>
  <c r="J4427"/>
  <c r="Q2202" i="12"/>
  <c r="M2202"/>
  <c r="Q2205"/>
  <c r="M2205"/>
  <c r="P2208"/>
  <c r="M2203"/>
  <c r="L2199"/>
  <c r="Q2199" s="1"/>
  <c r="P2206"/>
  <c r="P2209"/>
  <c r="M2204"/>
  <c r="K2201"/>
  <c r="N2201"/>
  <c r="N2202"/>
  <c r="P2288"/>
  <c r="M2283"/>
  <c r="P2264"/>
  <c r="M2259"/>
  <c r="P2242"/>
  <c r="M2237"/>
  <c r="P2220"/>
  <c r="M2215"/>
  <c r="M2272"/>
  <c r="P2277"/>
  <c r="M2220"/>
  <c r="P2225"/>
  <c r="M2217"/>
  <c r="P2222"/>
  <c r="M2232"/>
  <c r="P2237"/>
  <c r="M2240"/>
  <c r="P2245"/>
  <c r="K2200"/>
  <c r="P2200" s="1"/>
  <c r="N2200"/>
  <c r="K2205"/>
  <c r="N2205"/>
  <c r="M2238"/>
  <c r="P2243"/>
  <c r="P2278"/>
  <c r="M2273"/>
  <c r="P2230"/>
  <c r="M2225"/>
  <c r="M2229"/>
  <c r="P2234"/>
  <c r="L2209"/>
  <c r="Q2209" s="1"/>
  <c r="M2208"/>
  <c r="N2199"/>
  <c r="K2204"/>
  <c r="N2204"/>
  <c r="O2204"/>
  <c r="M2270"/>
  <c r="P2275"/>
  <c r="P2266"/>
  <c r="M2261"/>
  <c r="P2223"/>
  <c r="M2218"/>
  <c r="M2212"/>
  <c r="P2217"/>
  <c r="P2268"/>
  <c r="M2263"/>
  <c r="M2239"/>
  <c r="P2244"/>
  <c r="M2210"/>
  <c r="P2215"/>
  <c r="P2263"/>
  <c r="M2258"/>
  <c r="P2219"/>
  <c r="M2214"/>
  <c r="M2277"/>
  <c r="P2282"/>
  <c r="P2276"/>
  <c r="M2271"/>
  <c r="P2267"/>
  <c r="M2262"/>
  <c r="P2214"/>
  <c r="M2209"/>
  <c r="P2286"/>
  <c r="M2281"/>
  <c r="P2271"/>
  <c r="M2266"/>
  <c r="P2250"/>
  <c r="M2245"/>
  <c r="P2228"/>
  <c r="M2223"/>
  <c r="M2279"/>
  <c r="P2284"/>
  <c r="M2243"/>
  <c r="P2248"/>
  <c r="M2226"/>
  <c r="P2231"/>
  <c r="L2206"/>
  <c r="K2202"/>
  <c r="O2202"/>
  <c r="M2242"/>
  <c r="P2247"/>
  <c r="Q2287"/>
  <c r="M2287"/>
  <c r="P2216"/>
  <c r="M2211"/>
  <c r="P2265"/>
  <c r="M2260"/>
  <c r="M2257"/>
  <c r="P2262"/>
  <c r="P2218"/>
  <c r="M2213"/>
  <c r="M2282"/>
  <c r="P2287"/>
  <c r="P2254"/>
  <c r="M2249"/>
  <c r="O2205"/>
  <c r="P2249"/>
  <c r="M2244"/>
  <c r="M2219"/>
  <c r="P2224"/>
  <c r="M2207"/>
  <c r="P2212"/>
  <c r="P2274"/>
  <c r="M2269"/>
  <c r="K2198"/>
  <c r="P2198" s="1"/>
  <c r="N2198"/>
  <c r="K2203"/>
  <c r="L2203"/>
  <c r="Q2203" s="1"/>
  <c r="N2203"/>
  <c r="M2280"/>
  <c r="P2285"/>
  <c r="P2258"/>
  <c r="M2253"/>
  <c r="P2289"/>
  <c r="M2284"/>
  <c r="P2246"/>
  <c r="M2241"/>
  <c r="M2216"/>
  <c r="P2221"/>
  <c r="P2238"/>
  <c r="M2233"/>
  <c r="P2279"/>
  <c r="M2274"/>
  <c r="P2229"/>
  <c r="M2224"/>
  <c r="H559" i="13"/>
  <c r="D559"/>
  <c r="R559"/>
  <c r="Q2195" i="12"/>
  <c r="O2194"/>
  <c r="O2195"/>
  <c r="K2194"/>
  <c r="P2194" s="1"/>
  <c r="K2195"/>
  <c r="J2194"/>
  <c r="J2195"/>
  <c r="J2196"/>
  <c r="J2197"/>
  <c r="I2194"/>
  <c r="I2195"/>
  <c r="I2196"/>
  <c r="I2197"/>
  <c r="H2194"/>
  <c r="L2198" s="1"/>
  <c r="Q2198" s="1"/>
  <c r="H2195"/>
  <c r="L2195" s="1"/>
  <c r="M2195" s="1"/>
  <c r="H2196"/>
  <c r="H2197"/>
  <c r="L2201" s="1"/>
  <c r="G2194"/>
  <c r="N2194" s="1"/>
  <c r="G2195"/>
  <c r="K2199" s="1"/>
  <c r="P2199" s="1"/>
  <c r="G2196"/>
  <c r="O2196" s="1"/>
  <c r="G2197"/>
  <c r="O2197" s="1"/>
  <c r="L4408" i="1"/>
  <c r="L4409"/>
  <c r="L4410"/>
  <c r="L4411"/>
  <c r="K4408"/>
  <c r="K4409"/>
  <c r="K4410"/>
  <c r="K4411"/>
  <c r="I4408"/>
  <c r="I4409"/>
  <c r="I4410"/>
  <c r="I4411"/>
  <c r="H4408"/>
  <c r="H4409"/>
  <c r="H4410"/>
  <c r="H4411"/>
  <c r="L4407"/>
  <c r="K4407"/>
  <c r="I4407"/>
  <c r="H4407"/>
  <c r="E4411"/>
  <c r="D4411"/>
  <c r="E4410"/>
  <c r="D4410"/>
  <c r="E4409"/>
  <c r="D4409"/>
  <c r="E4408"/>
  <c r="D4408"/>
  <c r="E4407"/>
  <c r="D4407"/>
  <c r="O939" i="21"/>
  <c r="Q939" s="1"/>
  <c r="N939"/>
  <c r="P939" s="1"/>
  <c r="L938"/>
  <c r="L939"/>
  <c r="K938"/>
  <c r="K939"/>
  <c r="J938"/>
  <c r="J939"/>
  <c r="I938"/>
  <c r="I939"/>
  <c r="H558" i="13"/>
  <c r="D558"/>
  <c r="S558"/>
  <c r="T558"/>
  <c r="Q2193" i="12"/>
  <c r="J2190"/>
  <c r="J2191"/>
  <c r="J2192"/>
  <c r="J2193"/>
  <c r="I2190"/>
  <c r="I2191"/>
  <c r="I2192"/>
  <c r="I2193"/>
  <c r="H2190"/>
  <c r="L2190" s="1"/>
  <c r="Q2190" s="1"/>
  <c r="H2191"/>
  <c r="L2191" s="1"/>
  <c r="Q2191" s="1"/>
  <c r="H2192"/>
  <c r="H2193"/>
  <c r="L2193" s="1"/>
  <c r="M2193" s="1"/>
  <c r="G2190"/>
  <c r="O2190" s="1"/>
  <c r="G2191"/>
  <c r="O2191" s="1"/>
  <c r="G2192"/>
  <c r="N2192" s="1"/>
  <c r="G2193"/>
  <c r="N2193" s="1"/>
  <c r="L4400" i="1"/>
  <c r="L4401"/>
  <c r="L4402"/>
  <c r="L4403"/>
  <c r="K4400"/>
  <c r="K4401"/>
  <c r="K4402"/>
  <c r="K4403"/>
  <c r="I4400"/>
  <c r="I4401"/>
  <c r="I4402"/>
  <c r="I4403"/>
  <c r="H4400"/>
  <c r="H4401"/>
  <c r="H4402"/>
  <c r="H4403"/>
  <c r="L4399"/>
  <c r="K4399"/>
  <c r="I4399"/>
  <c r="H4399"/>
  <c r="E4403"/>
  <c r="D4403"/>
  <c r="E4402"/>
  <c r="D4402"/>
  <c r="E4401"/>
  <c r="D4401"/>
  <c r="E4400"/>
  <c r="D4400"/>
  <c r="E4399"/>
  <c r="D4399"/>
  <c r="O937" i="21"/>
  <c r="Q937" s="1"/>
  <c r="N937"/>
  <c r="P937" s="1"/>
  <c r="O936"/>
  <c r="Q936" s="1"/>
  <c r="N936"/>
  <c r="P936" s="1"/>
  <c r="L936"/>
  <c r="L937"/>
  <c r="K936"/>
  <c r="K937"/>
  <c r="J936"/>
  <c r="J937"/>
  <c r="I936"/>
  <c r="I937"/>
  <c r="R557" i="13"/>
  <c r="H557"/>
  <c r="D557"/>
  <c r="O2186" i="12"/>
  <c r="O2187"/>
  <c r="N2186"/>
  <c r="N2187"/>
  <c r="K2188"/>
  <c r="J2186"/>
  <c r="J2187"/>
  <c r="J2188"/>
  <c r="J2189"/>
  <c r="I2186"/>
  <c r="I2187"/>
  <c r="I2188"/>
  <c r="I2189"/>
  <c r="H2186"/>
  <c r="H2187"/>
  <c r="L2187" s="1"/>
  <c r="Q2187" s="1"/>
  <c r="H2188"/>
  <c r="L2188" s="1"/>
  <c r="Q2188" s="1"/>
  <c r="H2189"/>
  <c r="G2186"/>
  <c r="G2187"/>
  <c r="K2187" s="1"/>
  <c r="G2188"/>
  <c r="G2189"/>
  <c r="L4392" i="1"/>
  <c r="L4393"/>
  <c r="L4394"/>
  <c r="L4395"/>
  <c r="K4392"/>
  <c r="K4393"/>
  <c r="K4394"/>
  <c r="K4395"/>
  <c r="I4392"/>
  <c r="I4393"/>
  <c r="I4394"/>
  <c r="I4395"/>
  <c r="H4392"/>
  <c r="H4393"/>
  <c r="H4394"/>
  <c r="H4395"/>
  <c r="L4391"/>
  <c r="K4391"/>
  <c r="I4391"/>
  <c r="H4391"/>
  <c r="E4395"/>
  <c r="D4395"/>
  <c r="E4394"/>
  <c r="D4394"/>
  <c r="E4393"/>
  <c r="D4393"/>
  <c r="E4392"/>
  <c r="D4392"/>
  <c r="E4391"/>
  <c r="D4391"/>
  <c r="O935" i="21"/>
  <c r="Q935" s="1"/>
  <c r="N935"/>
  <c r="P935" s="1"/>
  <c r="O934"/>
  <c r="Q934" s="1"/>
  <c r="N934"/>
  <c r="P934" s="1"/>
  <c r="L934"/>
  <c r="L935"/>
  <c r="K934"/>
  <c r="K935"/>
  <c r="J934"/>
  <c r="J935"/>
  <c r="I934"/>
  <c r="I935"/>
  <c r="H556" i="13"/>
  <c r="D556"/>
  <c r="R556"/>
  <c r="J2182" i="12"/>
  <c r="J2183"/>
  <c r="J2184"/>
  <c r="J2185"/>
  <c r="I2182"/>
  <c r="I2183"/>
  <c r="I2184"/>
  <c r="I2185"/>
  <c r="H2182"/>
  <c r="L2182" s="1"/>
  <c r="Q2182" s="1"/>
  <c r="H2183"/>
  <c r="L2183" s="1"/>
  <c r="Q2183" s="1"/>
  <c r="H2184"/>
  <c r="L2184" s="1"/>
  <c r="Q2184" s="1"/>
  <c r="H2185"/>
  <c r="L2185" s="1"/>
  <c r="Q2185" s="1"/>
  <c r="G2182"/>
  <c r="G2183"/>
  <c r="O2183" s="1"/>
  <c r="G2184"/>
  <c r="O2184" s="1"/>
  <c r="G2185"/>
  <c r="N2185" s="1"/>
  <c r="L4384" i="1"/>
  <c r="L4385"/>
  <c r="L4386"/>
  <c r="L4387"/>
  <c r="K4384"/>
  <c r="K4385"/>
  <c r="K4386"/>
  <c r="K4387"/>
  <c r="I4384"/>
  <c r="I4385"/>
  <c r="I4386"/>
  <c r="I4387"/>
  <c r="H4384"/>
  <c r="H4385"/>
  <c r="H4386"/>
  <c r="H4387"/>
  <c r="L4383"/>
  <c r="K4383"/>
  <c r="I4383"/>
  <c r="H4383"/>
  <c r="E4387"/>
  <c r="D4387"/>
  <c r="E4386"/>
  <c r="D4386"/>
  <c r="E4385"/>
  <c r="D4385"/>
  <c r="E4384"/>
  <c r="D4384"/>
  <c r="E4383"/>
  <c r="D4383"/>
  <c r="O933" i="21"/>
  <c r="Q933" s="1"/>
  <c r="N933"/>
  <c r="P933" s="1"/>
  <c r="O932"/>
  <c r="Q932" s="1"/>
  <c r="N932"/>
  <c r="P932" s="1"/>
  <c r="L932"/>
  <c r="L933"/>
  <c r="K932"/>
  <c r="K933"/>
  <c r="J932"/>
  <c r="J933"/>
  <c r="I932"/>
  <c r="I933"/>
  <c r="H555" i="13"/>
  <c r="D555"/>
  <c r="R555"/>
  <c r="Q2179" i="12"/>
  <c r="O2178"/>
  <c r="O2179"/>
  <c r="K2178"/>
  <c r="P2178" s="1"/>
  <c r="K2179"/>
  <c r="P2179" s="1"/>
  <c r="J2178"/>
  <c r="J2179"/>
  <c r="J2180"/>
  <c r="J2181"/>
  <c r="I2178"/>
  <c r="I2179"/>
  <c r="I2180"/>
  <c r="I2181"/>
  <c r="H2178"/>
  <c r="L2178" s="1"/>
  <c r="Q2178" s="1"/>
  <c r="H2179"/>
  <c r="L2179" s="1"/>
  <c r="H2180"/>
  <c r="L2180" s="1"/>
  <c r="Q2180" s="1"/>
  <c r="H2181"/>
  <c r="L2181" s="1"/>
  <c r="Q2181" s="1"/>
  <c r="G2178"/>
  <c r="N2178" s="1"/>
  <c r="G2179"/>
  <c r="N2179" s="1"/>
  <c r="G2180"/>
  <c r="O2180" s="1"/>
  <c r="G2181"/>
  <c r="O2181" s="1"/>
  <c r="L4376" i="1"/>
  <c r="L4377"/>
  <c r="L4378"/>
  <c r="L4379"/>
  <c r="K4376"/>
  <c r="K4377"/>
  <c r="K4378"/>
  <c r="K4379"/>
  <c r="I4376"/>
  <c r="I4377"/>
  <c r="I4378"/>
  <c r="I4379"/>
  <c r="H4376"/>
  <c r="H4377"/>
  <c r="H4378"/>
  <c r="H4379"/>
  <c r="L4375"/>
  <c r="K4375"/>
  <c r="I4375"/>
  <c r="H4375"/>
  <c r="E4379"/>
  <c r="D4379"/>
  <c r="E4378"/>
  <c r="D4378"/>
  <c r="E4377"/>
  <c r="D4377"/>
  <c r="E4376"/>
  <c r="D4376"/>
  <c r="E4375"/>
  <c r="D4375"/>
  <c r="O930" i="21"/>
  <c r="Q930" s="1"/>
  <c r="N930"/>
  <c r="P930" s="1"/>
  <c r="O931"/>
  <c r="Q931" s="1"/>
  <c r="N931"/>
  <c r="P931" s="1"/>
  <c r="L930"/>
  <c r="L931"/>
  <c r="K930"/>
  <c r="K931"/>
  <c r="J930"/>
  <c r="J931"/>
  <c r="I930"/>
  <c r="I931"/>
  <c r="H554" i="13"/>
  <c r="D554"/>
  <c r="R554"/>
  <c r="O2174" i="12"/>
  <c r="O2177"/>
  <c r="N2177"/>
  <c r="K2174"/>
  <c r="P2174" s="1"/>
  <c r="K2175"/>
  <c r="P2175" s="1"/>
  <c r="J2174"/>
  <c r="J2175"/>
  <c r="J2176"/>
  <c r="J2177"/>
  <c r="I2174"/>
  <c r="I2175"/>
  <c r="I2176"/>
  <c r="I2177"/>
  <c r="H2174"/>
  <c r="L2174" s="1"/>
  <c r="Q2174" s="1"/>
  <c r="H2175"/>
  <c r="L2175" s="1"/>
  <c r="Q2175" s="1"/>
  <c r="H2176"/>
  <c r="L2176" s="1"/>
  <c r="Q2176" s="1"/>
  <c r="H2177"/>
  <c r="L2177" s="1"/>
  <c r="Q2177" s="1"/>
  <c r="G2174"/>
  <c r="N2174" s="1"/>
  <c r="G2175"/>
  <c r="G2176"/>
  <c r="K2176" s="1"/>
  <c r="G2177"/>
  <c r="K2177" s="1"/>
  <c r="L4368" i="1"/>
  <c r="L4369"/>
  <c r="L4370"/>
  <c r="L4371"/>
  <c r="K4368"/>
  <c r="K4369"/>
  <c r="K4370"/>
  <c r="K4371"/>
  <c r="I4368"/>
  <c r="I4369"/>
  <c r="I4370"/>
  <c r="I4371"/>
  <c r="H4368"/>
  <c r="H4369"/>
  <c r="H4370"/>
  <c r="H4371"/>
  <c r="L4367"/>
  <c r="K4367"/>
  <c r="I4367"/>
  <c r="H4367"/>
  <c r="E4371"/>
  <c r="D4371"/>
  <c r="E4370"/>
  <c r="D4370"/>
  <c r="E4369"/>
  <c r="D4369"/>
  <c r="E4368"/>
  <c r="D4368"/>
  <c r="E4367"/>
  <c r="D4367"/>
  <c r="O926" i="21"/>
  <c r="Q926" s="1"/>
  <c r="N926"/>
  <c r="P926" s="1"/>
  <c r="O924"/>
  <c r="Q924" s="1"/>
  <c r="N924"/>
  <c r="P924" s="1"/>
  <c r="O925"/>
  <c r="Q925" s="1"/>
  <c r="N925"/>
  <c r="P925" s="1"/>
  <c r="O927"/>
  <c r="Q927" s="1"/>
  <c r="N927"/>
  <c r="P927" s="1"/>
  <c r="O929"/>
  <c r="Q929" s="1"/>
  <c r="N929"/>
  <c r="P929" s="1"/>
  <c r="K929"/>
  <c r="L924"/>
  <c r="L925"/>
  <c r="L926"/>
  <c r="L927"/>
  <c r="L928"/>
  <c r="L929"/>
  <c r="K924"/>
  <c r="K925"/>
  <c r="K926"/>
  <c r="K927"/>
  <c r="K928"/>
  <c r="J924"/>
  <c r="J925"/>
  <c r="J926"/>
  <c r="J927"/>
  <c r="J928"/>
  <c r="J929"/>
  <c r="I924"/>
  <c r="I925"/>
  <c r="I926"/>
  <c r="I927"/>
  <c r="I928"/>
  <c r="I929"/>
  <c r="T553" i="13"/>
  <c r="U553" s="1"/>
  <c r="R552"/>
  <c r="R551"/>
  <c r="H551"/>
  <c r="H552"/>
  <c r="H553"/>
  <c r="D551"/>
  <c r="D552"/>
  <c r="D553"/>
  <c r="Q2170" i="12"/>
  <c r="O2170"/>
  <c r="N2173"/>
  <c r="M2170"/>
  <c r="K2170"/>
  <c r="J2170"/>
  <c r="J2171"/>
  <c r="J2172"/>
  <c r="J2173"/>
  <c r="I2170"/>
  <c r="I2171"/>
  <c r="I2172"/>
  <c r="I2173"/>
  <c r="H2170"/>
  <c r="L2170" s="1"/>
  <c r="H2171"/>
  <c r="L2171" s="1"/>
  <c r="Q2171" s="1"/>
  <c r="H2172"/>
  <c r="L2172" s="1"/>
  <c r="Q2172" s="1"/>
  <c r="H2173"/>
  <c r="G2170"/>
  <c r="N2170" s="1"/>
  <c r="G2171"/>
  <c r="O2171" s="1"/>
  <c r="G2172"/>
  <c r="O2172" s="1"/>
  <c r="G2173"/>
  <c r="O2173" s="1"/>
  <c r="L4360" i="1"/>
  <c r="L4361"/>
  <c r="L4362"/>
  <c r="L4363"/>
  <c r="K4360"/>
  <c r="K4361"/>
  <c r="K4362"/>
  <c r="K4363"/>
  <c r="I4360"/>
  <c r="I4361"/>
  <c r="I4362"/>
  <c r="I4363"/>
  <c r="H4360"/>
  <c r="H4361"/>
  <c r="H4362"/>
  <c r="H4363"/>
  <c r="L4359"/>
  <c r="K4359"/>
  <c r="I4359"/>
  <c r="H4359"/>
  <c r="E4363"/>
  <c r="D4363"/>
  <c r="E4362"/>
  <c r="D4362"/>
  <c r="E4361"/>
  <c r="D4361"/>
  <c r="E4360"/>
  <c r="D4360"/>
  <c r="E4359"/>
  <c r="D4359"/>
  <c r="P2167" i="12"/>
  <c r="O2167"/>
  <c r="O2168"/>
  <c r="N2167"/>
  <c r="N2168"/>
  <c r="L2168"/>
  <c r="Q2168" s="1"/>
  <c r="J2166"/>
  <c r="J2167"/>
  <c r="J2168"/>
  <c r="J2169"/>
  <c r="I2166"/>
  <c r="I2167"/>
  <c r="I2168"/>
  <c r="I2169"/>
  <c r="H2166"/>
  <c r="L2166" s="1"/>
  <c r="Q2166" s="1"/>
  <c r="H2167"/>
  <c r="L2167" s="1"/>
  <c r="Q2167" s="1"/>
  <c r="H2168"/>
  <c r="H2169"/>
  <c r="L2169" s="1"/>
  <c r="G2166"/>
  <c r="K2166" s="1"/>
  <c r="G2167"/>
  <c r="K2167" s="1"/>
  <c r="G2168"/>
  <c r="K2168" s="1"/>
  <c r="G2169"/>
  <c r="L4352" i="1"/>
  <c r="L4353"/>
  <c r="L4354"/>
  <c r="L4355"/>
  <c r="K4352"/>
  <c r="K4353"/>
  <c r="K4354"/>
  <c r="K4355"/>
  <c r="I4352"/>
  <c r="I4353"/>
  <c r="I4354"/>
  <c r="I4355"/>
  <c r="H4352"/>
  <c r="H4353"/>
  <c r="H4354"/>
  <c r="H4355"/>
  <c r="L4351"/>
  <c r="K4351"/>
  <c r="I4351"/>
  <c r="H4351"/>
  <c r="E4355"/>
  <c r="D4355"/>
  <c r="E4354"/>
  <c r="D4354"/>
  <c r="E4353"/>
  <c r="D4353"/>
  <c r="E4352"/>
  <c r="D4352"/>
  <c r="E4351"/>
  <c r="D4351"/>
  <c r="J4351" s="1"/>
  <c r="N2165" i="12"/>
  <c r="L2165"/>
  <c r="Q2165" s="1"/>
  <c r="J2162"/>
  <c r="J2163"/>
  <c r="J2164"/>
  <c r="J2165"/>
  <c r="I2162"/>
  <c r="I2163"/>
  <c r="I2164"/>
  <c r="I2165"/>
  <c r="H2162"/>
  <c r="L2162" s="1"/>
  <c r="H2163"/>
  <c r="L2163" s="1"/>
  <c r="Q2163" s="1"/>
  <c r="H2164"/>
  <c r="L2164" s="1"/>
  <c r="Q2164" s="1"/>
  <c r="H2165"/>
  <c r="G2162"/>
  <c r="O2162" s="1"/>
  <c r="G2163"/>
  <c r="O2163" s="1"/>
  <c r="G2164"/>
  <c r="O2164" s="1"/>
  <c r="G2165"/>
  <c r="O2165" s="1"/>
  <c r="L4344" i="1"/>
  <c r="L4345"/>
  <c r="L4346"/>
  <c r="L4347"/>
  <c r="K4344"/>
  <c r="K4345"/>
  <c r="K4346"/>
  <c r="K4347"/>
  <c r="I4344"/>
  <c r="I4345"/>
  <c r="I4346"/>
  <c r="I4347"/>
  <c r="H4344"/>
  <c r="H4345"/>
  <c r="H4346"/>
  <c r="H4347"/>
  <c r="L4343"/>
  <c r="K4343"/>
  <c r="I4343"/>
  <c r="H4343"/>
  <c r="E4347"/>
  <c r="D4347"/>
  <c r="E4346"/>
  <c r="D4346"/>
  <c r="E4345"/>
  <c r="D4345"/>
  <c r="E4344"/>
  <c r="D4344"/>
  <c r="J4344" s="1"/>
  <c r="E4343"/>
  <c r="D4343"/>
  <c r="O923" i="21"/>
  <c r="Q923" s="1"/>
  <c r="N923"/>
  <c r="P923" s="1"/>
  <c r="O922"/>
  <c r="Q922" s="1"/>
  <c r="N922"/>
  <c r="P922" s="1"/>
  <c r="L922"/>
  <c r="L923"/>
  <c r="K922"/>
  <c r="K923"/>
  <c r="J922"/>
  <c r="J923"/>
  <c r="I922"/>
  <c r="I923"/>
  <c r="H550" i="13"/>
  <c r="D550"/>
  <c r="R550"/>
  <c r="Q2160" i="12"/>
  <c r="P2159"/>
  <c r="O2159"/>
  <c r="O2160"/>
  <c r="N2159"/>
  <c r="N2160"/>
  <c r="L2161"/>
  <c r="Q2161" s="1"/>
  <c r="J2158"/>
  <c r="J2159"/>
  <c r="J2160"/>
  <c r="J2161"/>
  <c r="I2158"/>
  <c r="I2159"/>
  <c r="I2160"/>
  <c r="I2161"/>
  <c r="H2158"/>
  <c r="L2158" s="1"/>
  <c r="Q2158" s="1"/>
  <c r="H2159"/>
  <c r="L2159" s="1"/>
  <c r="Q2159" s="1"/>
  <c r="H2160"/>
  <c r="L2160" s="1"/>
  <c r="H2161"/>
  <c r="G2158"/>
  <c r="G2159"/>
  <c r="K2159" s="1"/>
  <c r="G2160"/>
  <c r="K2160" s="1"/>
  <c r="G2161"/>
  <c r="L4336" i="1"/>
  <c r="L4337"/>
  <c r="L4338"/>
  <c r="L4339"/>
  <c r="K4336"/>
  <c r="K4337"/>
  <c r="K4338"/>
  <c r="K4339"/>
  <c r="I4336"/>
  <c r="I4337"/>
  <c r="I4338"/>
  <c r="I4339"/>
  <c r="H4336"/>
  <c r="H4337"/>
  <c r="H4338"/>
  <c r="H4339"/>
  <c r="L4335"/>
  <c r="K4335"/>
  <c r="I4335"/>
  <c r="H4335"/>
  <c r="E4339"/>
  <c r="D4339"/>
  <c r="E4338"/>
  <c r="D4338"/>
  <c r="E4337"/>
  <c r="D4337"/>
  <c r="E4336"/>
  <c r="D4336"/>
  <c r="J4336" s="1"/>
  <c r="E4335"/>
  <c r="D4335"/>
  <c r="O919" i="21"/>
  <c r="Q919" s="1"/>
  <c r="N919"/>
  <c r="P919" s="1"/>
  <c r="O921"/>
  <c r="Q921" s="1"/>
  <c r="N921"/>
  <c r="P921" s="1"/>
  <c r="O920"/>
  <c r="Q920" s="1"/>
  <c r="N920"/>
  <c r="P920" s="1"/>
  <c r="L918"/>
  <c r="L919"/>
  <c r="L920"/>
  <c r="L921"/>
  <c r="K918"/>
  <c r="K919"/>
  <c r="K920"/>
  <c r="K921"/>
  <c r="J918"/>
  <c r="J919"/>
  <c r="J920"/>
  <c r="J921"/>
  <c r="I918"/>
  <c r="I919"/>
  <c r="I920"/>
  <c r="I921"/>
  <c r="R549" i="13"/>
  <c r="U548"/>
  <c r="S548"/>
  <c r="T548"/>
  <c r="D548"/>
  <c r="D549"/>
  <c r="H548"/>
  <c r="H549"/>
  <c r="Q2156" i="12"/>
  <c r="P2155"/>
  <c r="O2155"/>
  <c r="O2156"/>
  <c r="N2155"/>
  <c r="N2156"/>
  <c r="L2157"/>
  <c r="Q2157" s="1"/>
  <c r="J2154"/>
  <c r="J2155"/>
  <c r="J2156"/>
  <c r="J2157"/>
  <c r="I2154"/>
  <c r="I2155"/>
  <c r="I2156"/>
  <c r="I2157"/>
  <c r="H2154"/>
  <c r="H2155"/>
  <c r="L2155" s="1"/>
  <c r="Q2155" s="1"/>
  <c r="H2156"/>
  <c r="L2156" s="1"/>
  <c r="H2157"/>
  <c r="G2154"/>
  <c r="G2155"/>
  <c r="K2155" s="1"/>
  <c r="G2156"/>
  <c r="K2156" s="1"/>
  <c r="G2157"/>
  <c r="L4328" i="1"/>
  <c r="L4329"/>
  <c r="L4330"/>
  <c r="L4331"/>
  <c r="K4328"/>
  <c r="K4329"/>
  <c r="K4330"/>
  <c r="K4331"/>
  <c r="I4328"/>
  <c r="I4329"/>
  <c r="I4330"/>
  <c r="I4331"/>
  <c r="H4328"/>
  <c r="H4329"/>
  <c r="H4330"/>
  <c r="H4331"/>
  <c r="L4327"/>
  <c r="K4327"/>
  <c r="I4327"/>
  <c r="H4327"/>
  <c r="E4331"/>
  <c r="D4331"/>
  <c r="E4330"/>
  <c r="D4330"/>
  <c r="E4329"/>
  <c r="D4329"/>
  <c r="E4328"/>
  <c r="D4328"/>
  <c r="J4328" s="1"/>
  <c r="E4327"/>
  <c r="D4327"/>
  <c r="Q2152" i="12"/>
  <c r="O2151"/>
  <c r="O2152"/>
  <c r="N2151"/>
  <c r="N2152"/>
  <c r="J2150"/>
  <c r="J2151"/>
  <c r="J2152"/>
  <c r="J2153"/>
  <c r="I2150"/>
  <c r="I2151"/>
  <c r="I2152"/>
  <c r="I2153"/>
  <c r="H2150"/>
  <c r="L2150" s="1"/>
  <c r="Q2150" s="1"/>
  <c r="H2151"/>
  <c r="H2152"/>
  <c r="L2152" s="1"/>
  <c r="H2153"/>
  <c r="L2153" s="1"/>
  <c r="Q2153" s="1"/>
  <c r="G2150"/>
  <c r="G2151"/>
  <c r="G2152"/>
  <c r="K2152" s="1"/>
  <c r="P2152" s="1"/>
  <c r="G2153"/>
  <c r="L4320" i="1"/>
  <c r="L4321"/>
  <c r="L4322"/>
  <c r="L4323"/>
  <c r="K4320"/>
  <c r="K4321"/>
  <c r="K4322"/>
  <c r="K4323"/>
  <c r="I4320"/>
  <c r="I4321"/>
  <c r="I4322"/>
  <c r="I4323"/>
  <c r="H4320"/>
  <c r="H4321"/>
  <c r="H4322"/>
  <c r="H4323"/>
  <c r="L4319"/>
  <c r="K4319"/>
  <c r="I4319"/>
  <c r="H4319"/>
  <c r="E4323"/>
  <c r="D4323"/>
  <c r="E4322"/>
  <c r="D4322"/>
  <c r="E4321"/>
  <c r="D4321"/>
  <c r="E4320"/>
  <c r="D4320"/>
  <c r="E4319"/>
  <c r="D4319"/>
  <c r="O916" i="21"/>
  <c r="Q916" s="1"/>
  <c r="N916"/>
  <c r="P916" s="1"/>
  <c r="L916"/>
  <c r="L917"/>
  <c r="K916"/>
  <c r="K917"/>
  <c r="J916"/>
  <c r="J917"/>
  <c r="I916"/>
  <c r="I917"/>
  <c r="H547" i="13"/>
  <c r="D547"/>
  <c r="O2146" i="12"/>
  <c r="K2146"/>
  <c r="J2146"/>
  <c r="J2147"/>
  <c r="J2148"/>
  <c r="J2149"/>
  <c r="I2146"/>
  <c r="I2147"/>
  <c r="I2148"/>
  <c r="I2149"/>
  <c r="H2146"/>
  <c r="L2146" s="1"/>
  <c r="Q2146" s="1"/>
  <c r="H2147"/>
  <c r="L2147" s="1"/>
  <c r="H2148"/>
  <c r="L2148" s="1"/>
  <c r="Q2148" s="1"/>
  <c r="H2149"/>
  <c r="L2149" s="1"/>
  <c r="Q2149" s="1"/>
  <c r="G2146"/>
  <c r="N2146" s="1"/>
  <c r="G2147"/>
  <c r="O2147" s="1"/>
  <c r="G2148"/>
  <c r="O2148" s="1"/>
  <c r="G2149"/>
  <c r="O2149" s="1"/>
  <c r="L4312" i="1"/>
  <c r="L4313"/>
  <c r="L4314"/>
  <c r="L4315"/>
  <c r="K4312"/>
  <c r="K4313"/>
  <c r="K4314"/>
  <c r="K4315"/>
  <c r="I4312"/>
  <c r="I4313"/>
  <c r="I4314"/>
  <c r="I4315"/>
  <c r="H4312"/>
  <c r="H4313"/>
  <c r="H4314"/>
  <c r="H4315"/>
  <c r="L4311"/>
  <c r="K4311"/>
  <c r="I4311"/>
  <c r="H4311"/>
  <c r="E4315"/>
  <c r="D4315"/>
  <c r="E4314"/>
  <c r="D4314"/>
  <c r="E4313"/>
  <c r="D4313"/>
  <c r="E4312"/>
  <c r="D4312"/>
  <c r="E4311"/>
  <c r="D4311"/>
  <c r="O915" i="21"/>
  <c r="Q915" s="1"/>
  <c r="N915"/>
  <c r="P915" s="1"/>
  <c r="O914"/>
  <c r="Q914" s="1"/>
  <c r="N914"/>
  <c r="P914" s="1"/>
  <c r="L914"/>
  <c r="L915"/>
  <c r="K914"/>
  <c r="K915"/>
  <c r="J914"/>
  <c r="J915"/>
  <c r="I914"/>
  <c r="I915"/>
  <c r="H546" i="13"/>
  <c r="D546"/>
  <c r="R546"/>
  <c r="O2144" i="12"/>
  <c r="N2143"/>
  <c r="N2144"/>
  <c r="L2143"/>
  <c r="Q2143" s="1"/>
  <c r="K2144"/>
  <c r="J2142"/>
  <c r="J2143"/>
  <c r="J2144"/>
  <c r="J2145"/>
  <c r="I2142"/>
  <c r="I2143"/>
  <c r="I2144"/>
  <c r="I2145"/>
  <c r="H2142"/>
  <c r="L2142" s="1"/>
  <c r="Q2142" s="1"/>
  <c r="H2143"/>
  <c r="H2144"/>
  <c r="H2145"/>
  <c r="L2145" s="1"/>
  <c r="Q2145" s="1"/>
  <c r="G2142"/>
  <c r="O2142" s="1"/>
  <c r="G2143"/>
  <c r="O2143" s="1"/>
  <c r="G2144"/>
  <c r="G2145"/>
  <c r="O2145" s="1"/>
  <c r="L4304" i="1"/>
  <c r="L4305"/>
  <c r="L4306"/>
  <c r="L4307"/>
  <c r="K4304"/>
  <c r="K4305"/>
  <c r="K4306"/>
  <c r="K4307"/>
  <c r="I4304"/>
  <c r="I4305"/>
  <c r="I4306"/>
  <c r="I4307"/>
  <c r="H4304"/>
  <c r="H4305"/>
  <c r="H4306"/>
  <c r="H4307"/>
  <c r="L4303"/>
  <c r="K4303"/>
  <c r="I4303"/>
  <c r="H4303"/>
  <c r="E4307"/>
  <c r="D4307"/>
  <c r="E4306"/>
  <c r="D4306"/>
  <c r="E4305"/>
  <c r="D4305"/>
  <c r="E4304"/>
  <c r="D4304"/>
  <c r="E4303"/>
  <c r="D4303"/>
  <c r="O913" i="21"/>
  <c r="Q913" s="1"/>
  <c r="N913"/>
  <c r="P913" s="1"/>
  <c r="O912"/>
  <c r="Q912" s="1"/>
  <c r="N912"/>
  <c r="P912" s="1"/>
  <c r="L912"/>
  <c r="L913"/>
  <c r="K912"/>
  <c r="K913"/>
  <c r="J912"/>
  <c r="J913"/>
  <c r="I912"/>
  <c r="I913"/>
  <c r="H545" i="13"/>
  <c r="D545"/>
  <c r="R545"/>
  <c r="N2140" i="12"/>
  <c r="N2141"/>
  <c r="L2140"/>
  <c r="Q2140" s="1"/>
  <c r="L2141"/>
  <c r="Q2141" s="1"/>
  <c r="J2138"/>
  <c r="J2139"/>
  <c r="J2140"/>
  <c r="J2141"/>
  <c r="I2138"/>
  <c r="I2139"/>
  <c r="I2140"/>
  <c r="I2141"/>
  <c r="H2138"/>
  <c r="H2139"/>
  <c r="L2139" s="1"/>
  <c r="Q2139" s="1"/>
  <c r="H2140"/>
  <c r="L2144" s="1"/>
  <c r="Q2144" s="1"/>
  <c r="H2141"/>
  <c r="G2138"/>
  <c r="O2138" s="1"/>
  <c r="G2139"/>
  <c r="O2139" s="1"/>
  <c r="G2140"/>
  <c r="O2140" s="1"/>
  <c r="G2141"/>
  <c r="O2141" s="1"/>
  <c r="L4296" i="1"/>
  <c r="L4297"/>
  <c r="L4298"/>
  <c r="L4299"/>
  <c r="K4296"/>
  <c r="K4297"/>
  <c r="K4298"/>
  <c r="K4299"/>
  <c r="I4296"/>
  <c r="I4297"/>
  <c r="I4298"/>
  <c r="I4299"/>
  <c r="H4296"/>
  <c r="H4297"/>
  <c r="H4298"/>
  <c r="H4299"/>
  <c r="L4295"/>
  <c r="K4295"/>
  <c r="I4295"/>
  <c r="H4295"/>
  <c r="E4299"/>
  <c r="D4299"/>
  <c r="E4298"/>
  <c r="D4298"/>
  <c r="E4297"/>
  <c r="D4297"/>
  <c r="E4296"/>
  <c r="D4296"/>
  <c r="E4295"/>
  <c r="D4295"/>
  <c r="O911" i="21"/>
  <c r="Q911" s="1"/>
  <c r="N911"/>
  <c r="P911" s="1"/>
  <c r="L910"/>
  <c r="L911"/>
  <c r="K910"/>
  <c r="K911"/>
  <c r="J910"/>
  <c r="J911"/>
  <c r="I910"/>
  <c r="I911"/>
  <c r="H544" i="13"/>
  <c r="D544"/>
  <c r="S544"/>
  <c r="T544"/>
  <c r="Q2136" i="12"/>
  <c r="O2135"/>
  <c r="O2136"/>
  <c r="N2135"/>
  <c r="N2136"/>
  <c r="L2137"/>
  <c r="Q2137" s="1"/>
  <c r="J2134"/>
  <c r="J2135"/>
  <c r="J2136"/>
  <c r="J2137"/>
  <c r="I2134"/>
  <c r="I2135"/>
  <c r="I2136"/>
  <c r="I2137"/>
  <c r="H2134"/>
  <c r="L2134" s="1"/>
  <c r="Q2134" s="1"/>
  <c r="H2135"/>
  <c r="L2135" s="1"/>
  <c r="Q2135" s="1"/>
  <c r="H2136"/>
  <c r="L2136" s="1"/>
  <c r="H2137"/>
  <c r="G2134"/>
  <c r="G2135"/>
  <c r="K2135" s="1"/>
  <c r="G2136"/>
  <c r="K2136" s="1"/>
  <c r="P2136" s="1"/>
  <c r="G2137"/>
  <c r="L4288" i="1"/>
  <c r="L4289"/>
  <c r="L4290"/>
  <c r="L4291"/>
  <c r="K4288"/>
  <c r="K4289"/>
  <c r="K4290"/>
  <c r="K4291"/>
  <c r="I4288"/>
  <c r="I4289"/>
  <c r="I4290"/>
  <c r="I4291"/>
  <c r="H4288"/>
  <c r="H4289"/>
  <c r="H4290"/>
  <c r="H4291"/>
  <c r="L4287"/>
  <c r="K4287"/>
  <c r="I4287"/>
  <c r="H4287"/>
  <c r="E4291"/>
  <c r="D4291"/>
  <c r="E4290"/>
  <c r="D4290"/>
  <c r="E4289"/>
  <c r="D4289"/>
  <c r="E4288"/>
  <c r="D4288"/>
  <c r="J4288" s="1"/>
  <c r="E4287"/>
  <c r="D4287"/>
  <c r="O909" i="21"/>
  <c r="Q909" s="1"/>
  <c r="N909"/>
  <c r="P909" s="1"/>
  <c r="O908"/>
  <c r="Q908" s="1"/>
  <c r="N908"/>
  <c r="P908" s="1"/>
  <c r="L908"/>
  <c r="L909"/>
  <c r="K908"/>
  <c r="K909"/>
  <c r="J908"/>
  <c r="J909"/>
  <c r="I908"/>
  <c r="I909"/>
  <c r="H543" i="13"/>
  <c r="D543"/>
  <c r="R543"/>
  <c r="O2131" i="12"/>
  <c r="N2130"/>
  <c r="L2130"/>
  <c r="Q2130" s="1"/>
  <c r="K2131"/>
  <c r="J2130"/>
  <c r="J2131"/>
  <c r="J2132"/>
  <c r="J2133"/>
  <c r="I2130"/>
  <c r="I2131"/>
  <c r="I2132"/>
  <c r="I2133"/>
  <c r="H2130"/>
  <c r="H2131"/>
  <c r="L2131" s="1"/>
  <c r="H2132"/>
  <c r="H2133"/>
  <c r="L2133" s="1"/>
  <c r="Q2133" s="1"/>
  <c r="G2130"/>
  <c r="G2131"/>
  <c r="N2131" s="1"/>
  <c r="G2132"/>
  <c r="O2132" s="1"/>
  <c r="G2133"/>
  <c r="O2133" s="1"/>
  <c r="L4280" i="1"/>
  <c r="L4281"/>
  <c r="L4282"/>
  <c r="L4283"/>
  <c r="K4280"/>
  <c r="K4281"/>
  <c r="K4282"/>
  <c r="K4283"/>
  <c r="I4280"/>
  <c r="I4281"/>
  <c r="I4282"/>
  <c r="I4283"/>
  <c r="H4280"/>
  <c r="H4281"/>
  <c r="H4282"/>
  <c r="H4283"/>
  <c r="L4279"/>
  <c r="K4279"/>
  <c r="I4279"/>
  <c r="H4279"/>
  <c r="E4283"/>
  <c r="D4283"/>
  <c r="E4282"/>
  <c r="D4282"/>
  <c r="E4281"/>
  <c r="D4281"/>
  <c r="E4280"/>
  <c r="D4280"/>
  <c r="E4279"/>
  <c r="D4279"/>
  <c r="O907" i="21"/>
  <c r="Q907" s="1"/>
  <c r="N907"/>
  <c r="P907" s="1"/>
  <c r="O906"/>
  <c r="Q906" s="1"/>
  <c r="N906"/>
  <c r="P906" s="1"/>
  <c r="L906"/>
  <c r="L907"/>
  <c r="K906"/>
  <c r="K907"/>
  <c r="J906"/>
  <c r="J907"/>
  <c r="I906"/>
  <c r="I907"/>
  <c r="H542" i="13"/>
  <c r="D542"/>
  <c r="R542"/>
  <c r="N2129" i="12"/>
  <c r="L2129"/>
  <c r="Q2129" s="1"/>
  <c r="J2126"/>
  <c r="J2127"/>
  <c r="J2128"/>
  <c r="J2129"/>
  <c r="I2126"/>
  <c r="I2127"/>
  <c r="I2128"/>
  <c r="I2129"/>
  <c r="H2126"/>
  <c r="H2127"/>
  <c r="L2127" s="1"/>
  <c r="Q2127" s="1"/>
  <c r="H2128"/>
  <c r="L2128" s="1"/>
  <c r="Q2128" s="1"/>
  <c r="H2129"/>
  <c r="G2126"/>
  <c r="O2126" s="1"/>
  <c r="G2127"/>
  <c r="O2127" s="1"/>
  <c r="G2128"/>
  <c r="N2128" s="1"/>
  <c r="G2129"/>
  <c r="O2129" s="1"/>
  <c r="L4272" i="1"/>
  <c r="L4273"/>
  <c r="L4274"/>
  <c r="L4275"/>
  <c r="K4272"/>
  <c r="K4273"/>
  <c r="K4274"/>
  <c r="K4275"/>
  <c r="I4272"/>
  <c r="I4273"/>
  <c r="I4274"/>
  <c r="I4275"/>
  <c r="H4272"/>
  <c r="H4273"/>
  <c r="H4274"/>
  <c r="H4275"/>
  <c r="L4271"/>
  <c r="K4271"/>
  <c r="I4271"/>
  <c r="H4271"/>
  <c r="E4275"/>
  <c r="D4275"/>
  <c r="E4274"/>
  <c r="D4274"/>
  <c r="E4273"/>
  <c r="D4273"/>
  <c r="E4272"/>
  <c r="D4272"/>
  <c r="E4271"/>
  <c r="D4271"/>
  <c r="O905" i="21"/>
  <c r="Q905" s="1"/>
  <c r="N905"/>
  <c r="P905" s="1"/>
  <c r="O904"/>
  <c r="Q904" s="1"/>
  <c r="N904"/>
  <c r="P904" s="1"/>
  <c r="L904"/>
  <c r="L905"/>
  <c r="K904"/>
  <c r="K905"/>
  <c r="J904"/>
  <c r="J905"/>
  <c r="I904"/>
  <c r="I905"/>
  <c r="H541" i="13"/>
  <c r="D541"/>
  <c r="R541"/>
  <c r="O2123" i="12"/>
  <c r="O2124"/>
  <c r="N2123"/>
  <c r="N2124"/>
  <c r="L2125"/>
  <c r="Q2125" s="1"/>
  <c r="K2122"/>
  <c r="P2122" s="1"/>
  <c r="J2122"/>
  <c r="J2123"/>
  <c r="J2124"/>
  <c r="J2125"/>
  <c r="I2122"/>
  <c r="I2123"/>
  <c r="I2124"/>
  <c r="I2125"/>
  <c r="H2122"/>
  <c r="L2122" s="1"/>
  <c r="Q2122" s="1"/>
  <c r="H2123"/>
  <c r="H2124"/>
  <c r="L2124" s="1"/>
  <c r="Q2124" s="1"/>
  <c r="H2125"/>
  <c r="G2122"/>
  <c r="G2123"/>
  <c r="G2124"/>
  <c r="K2124" s="1"/>
  <c r="P2124" s="1"/>
  <c r="G2125"/>
  <c r="L4264" i="1"/>
  <c r="L4265"/>
  <c r="L4266"/>
  <c r="L4267"/>
  <c r="K4264"/>
  <c r="K4265"/>
  <c r="K4266"/>
  <c r="K4267"/>
  <c r="I4264"/>
  <c r="I4265"/>
  <c r="I4266"/>
  <c r="I4267"/>
  <c r="H4264"/>
  <c r="H4265"/>
  <c r="H4266"/>
  <c r="H4267"/>
  <c r="L4263"/>
  <c r="K4263"/>
  <c r="I4263"/>
  <c r="H4263"/>
  <c r="E4267"/>
  <c r="D4267"/>
  <c r="E4266"/>
  <c r="D4266"/>
  <c r="E4265"/>
  <c r="D4265"/>
  <c r="E4264"/>
  <c r="D4264"/>
  <c r="E4263"/>
  <c r="D4263"/>
  <c r="O902" i="21"/>
  <c r="Q902" s="1"/>
  <c r="N902"/>
  <c r="P902" s="1"/>
  <c r="O901"/>
  <c r="Q901" s="1"/>
  <c r="N901"/>
  <c r="P901" s="1"/>
  <c r="O903"/>
  <c r="Q903" s="1"/>
  <c r="N903"/>
  <c r="P903" s="1"/>
  <c r="L900"/>
  <c r="L901"/>
  <c r="L902"/>
  <c r="L903"/>
  <c r="K900"/>
  <c r="K901"/>
  <c r="K902"/>
  <c r="K903"/>
  <c r="J900"/>
  <c r="J901"/>
  <c r="J902"/>
  <c r="J903"/>
  <c r="I900"/>
  <c r="I901"/>
  <c r="I902"/>
  <c r="I903"/>
  <c r="L4255" i="1"/>
  <c r="R540" i="13"/>
  <c r="H539"/>
  <c r="H540"/>
  <c r="D539"/>
  <c r="D540"/>
  <c r="S539"/>
  <c r="T539"/>
  <c r="R538"/>
  <c r="P2118" i="12"/>
  <c r="O2121"/>
  <c r="N2118"/>
  <c r="N2121"/>
  <c r="L2119"/>
  <c r="Q2119" s="1"/>
  <c r="J2118"/>
  <c r="J2119"/>
  <c r="J2120"/>
  <c r="J2121"/>
  <c r="I2118"/>
  <c r="I2119"/>
  <c r="I2120"/>
  <c r="I2121"/>
  <c r="H2118"/>
  <c r="L2118" s="1"/>
  <c r="Q2118" s="1"/>
  <c r="H2119"/>
  <c r="H2120"/>
  <c r="H2121"/>
  <c r="G2118"/>
  <c r="K2118" s="1"/>
  <c r="G2119"/>
  <c r="G2120"/>
  <c r="G2121"/>
  <c r="L4256" i="1"/>
  <c r="L4257"/>
  <c r="L4258"/>
  <c r="L4259"/>
  <c r="K4256"/>
  <c r="K4257"/>
  <c r="K4258"/>
  <c r="K4259"/>
  <c r="I4256"/>
  <c r="I4257"/>
  <c r="I4258"/>
  <c r="I4259"/>
  <c r="H4256"/>
  <c r="H4257"/>
  <c r="H4258"/>
  <c r="H4259"/>
  <c r="K4255"/>
  <c r="I4255"/>
  <c r="H4255"/>
  <c r="E4259"/>
  <c r="D4259"/>
  <c r="E4258"/>
  <c r="D4258"/>
  <c r="E4257"/>
  <c r="D4257"/>
  <c r="E4256"/>
  <c r="D4256"/>
  <c r="E4255"/>
  <c r="D4255"/>
  <c r="J4255" s="1"/>
  <c r="Q2117" i="12"/>
  <c r="J2114"/>
  <c r="J2115"/>
  <c r="J2116"/>
  <c r="J2117"/>
  <c r="I2114"/>
  <c r="I2115"/>
  <c r="I2116"/>
  <c r="I2117"/>
  <c r="H2114"/>
  <c r="L2114" s="1"/>
  <c r="Q2114" s="1"/>
  <c r="H2115"/>
  <c r="H2116"/>
  <c r="L2116" s="1"/>
  <c r="Q2116" s="1"/>
  <c r="H2117"/>
  <c r="L2117" s="1"/>
  <c r="G2114"/>
  <c r="O2114" s="1"/>
  <c r="G2115"/>
  <c r="O2115" s="1"/>
  <c r="G2116"/>
  <c r="N2116" s="1"/>
  <c r="G2117"/>
  <c r="N2117" s="1"/>
  <c r="L4248" i="1"/>
  <c r="L4249"/>
  <c r="L4250"/>
  <c r="L4251"/>
  <c r="K4248"/>
  <c r="K4249"/>
  <c r="K4250"/>
  <c r="K4251"/>
  <c r="I4248"/>
  <c r="I4249"/>
  <c r="I4250"/>
  <c r="I4251"/>
  <c r="H4248"/>
  <c r="H4249"/>
  <c r="H4250"/>
  <c r="H4251"/>
  <c r="L4247"/>
  <c r="K4247"/>
  <c r="I4247"/>
  <c r="H4247"/>
  <c r="E4251"/>
  <c r="D4251"/>
  <c r="E4250"/>
  <c r="D4250"/>
  <c r="E4249"/>
  <c r="D4249"/>
  <c r="E4248"/>
  <c r="D4248"/>
  <c r="E4247"/>
  <c r="D4247"/>
  <c r="J4247" s="1"/>
  <c r="O899" i="21"/>
  <c r="Q899" s="1"/>
  <c r="N899"/>
  <c r="P899" s="1"/>
  <c r="O898"/>
  <c r="Q898" s="1"/>
  <c r="N898"/>
  <c r="P898" s="1"/>
  <c r="L898"/>
  <c r="L899"/>
  <c r="K898"/>
  <c r="K899"/>
  <c r="J898"/>
  <c r="J899"/>
  <c r="I898"/>
  <c r="I899"/>
  <c r="H538" i="13"/>
  <c r="D538"/>
  <c r="P2110" i="12"/>
  <c r="O2110"/>
  <c r="O2113"/>
  <c r="N2110"/>
  <c r="N2113"/>
  <c r="L2112"/>
  <c r="Q2112" s="1"/>
  <c r="J2110"/>
  <c r="J2111"/>
  <c r="J2112"/>
  <c r="J2113"/>
  <c r="I2110"/>
  <c r="I2111"/>
  <c r="I2112"/>
  <c r="I2113"/>
  <c r="H2110"/>
  <c r="L2110" s="1"/>
  <c r="Q2110" s="1"/>
  <c r="H2111"/>
  <c r="L2111" s="1"/>
  <c r="Q2111" s="1"/>
  <c r="H2112"/>
  <c r="H2113"/>
  <c r="G2110"/>
  <c r="K2110" s="1"/>
  <c r="M2105" s="1"/>
  <c r="G2111"/>
  <c r="G2112"/>
  <c r="K2112" s="1"/>
  <c r="G2113"/>
  <c r="L4240" i="1"/>
  <c r="L4241"/>
  <c r="L4242"/>
  <c r="L4243"/>
  <c r="K4240"/>
  <c r="K4241"/>
  <c r="K4242"/>
  <c r="K4243"/>
  <c r="I4240"/>
  <c r="I4241"/>
  <c r="I4242"/>
  <c r="I4243"/>
  <c r="H4240"/>
  <c r="H4241"/>
  <c r="H4242"/>
  <c r="H4243"/>
  <c r="L4239"/>
  <c r="K4239"/>
  <c r="I4239"/>
  <c r="H4239"/>
  <c r="E4243"/>
  <c r="D4243"/>
  <c r="E4242"/>
  <c r="D4242"/>
  <c r="E4241"/>
  <c r="D4241"/>
  <c r="E4240"/>
  <c r="D4240"/>
  <c r="E4239"/>
  <c r="D4239"/>
  <c r="K896" i="21"/>
  <c r="O897"/>
  <c r="Q897" s="1"/>
  <c r="N897"/>
  <c r="P897" s="1"/>
  <c r="O896"/>
  <c r="Q896" s="1"/>
  <c r="N896"/>
  <c r="P896" s="1"/>
  <c r="L896"/>
  <c r="L897"/>
  <c r="K897"/>
  <c r="J896"/>
  <c r="J897"/>
  <c r="I896"/>
  <c r="I897"/>
  <c r="H537" i="13"/>
  <c r="D537"/>
  <c r="R537"/>
  <c r="Q2109" i="12"/>
  <c r="O2109"/>
  <c r="J2106"/>
  <c r="J2107"/>
  <c r="J2108"/>
  <c r="J2109"/>
  <c r="I2106"/>
  <c r="I2107"/>
  <c r="I2108"/>
  <c r="I2109"/>
  <c r="H2106"/>
  <c r="L2106" s="1"/>
  <c r="Q2106" s="1"/>
  <c r="H2107"/>
  <c r="L2107" s="1"/>
  <c r="Q2107" s="1"/>
  <c r="H2108"/>
  <c r="L2108" s="1"/>
  <c r="Q2108" s="1"/>
  <c r="H2109"/>
  <c r="L2109" s="1"/>
  <c r="G2106"/>
  <c r="O2106" s="1"/>
  <c r="G2107"/>
  <c r="O2107" s="1"/>
  <c r="G2108"/>
  <c r="N2108" s="1"/>
  <c r="G2109"/>
  <c r="N2109" s="1"/>
  <c r="L4232" i="1"/>
  <c r="L4233"/>
  <c r="L4234"/>
  <c r="L4235"/>
  <c r="K4232"/>
  <c r="K4233"/>
  <c r="K4234"/>
  <c r="K4235"/>
  <c r="I4232"/>
  <c r="I4233"/>
  <c r="I4234"/>
  <c r="I4235"/>
  <c r="H4232"/>
  <c r="H4233"/>
  <c r="H4234"/>
  <c r="H4235"/>
  <c r="L4231"/>
  <c r="K4231"/>
  <c r="I4231"/>
  <c r="H4231"/>
  <c r="E4235"/>
  <c r="D4235"/>
  <c r="E4234"/>
  <c r="D4234"/>
  <c r="E4233"/>
  <c r="D4233"/>
  <c r="E4232"/>
  <c r="D4232"/>
  <c r="E4231"/>
  <c r="D4231"/>
  <c r="O895" i="21"/>
  <c r="Q895" s="1"/>
  <c r="N895"/>
  <c r="P895" s="1"/>
  <c r="O894"/>
  <c r="Q894" s="1"/>
  <c r="N894"/>
  <c r="P894" s="1"/>
  <c r="L894"/>
  <c r="L895"/>
  <c r="K894"/>
  <c r="K895"/>
  <c r="J894"/>
  <c r="J895"/>
  <c r="I894"/>
  <c r="I895"/>
  <c r="H536" i="13"/>
  <c r="D536"/>
  <c r="R536"/>
  <c r="Q2102" i="12"/>
  <c r="O2102"/>
  <c r="O2103"/>
  <c r="N2102"/>
  <c r="N2103"/>
  <c r="L2105"/>
  <c r="Q2105" s="1"/>
  <c r="K2104"/>
  <c r="J2102"/>
  <c r="J2103"/>
  <c r="J2104"/>
  <c r="J2105"/>
  <c r="I2102"/>
  <c r="I2103"/>
  <c r="I2104"/>
  <c r="I2105"/>
  <c r="H2102"/>
  <c r="L2102" s="1"/>
  <c r="H2103"/>
  <c r="H2104"/>
  <c r="L2104" s="1"/>
  <c r="Q2104" s="1"/>
  <c r="H2105"/>
  <c r="G2102"/>
  <c r="K2102" s="1"/>
  <c r="G2103"/>
  <c r="G2104"/>
  <c r="G2105"/>
  <c r="L4224" i="1"/>
  <c r="L4225"/>
  <c r="L4226"/>
  <c r="L4227"/>
  <c r="K4224"/>
  <c r="K4225"/>
  <c r="K4226"/>
  <c r="K4227"/>
  <c r="I4224"/>
  <c r="I4225"/>
  <c r="I4226"/>
  <c r="I4227"/>
  <c r="H4224"/>
  <c r="H4225"/>
  <c r="H4226"/>
  <c r="H4227"/>
  <c r="L4223"/>
  <c r="K4223"/>
  <c r="I4223"/>
  <c r="H4223"/>
  <c r="E4227"/>
  <c r="D4227"/>
  <c r="E4226"/>
  <c r="D4226"/>
  <c r="E4225"/>
  <c r="D4225"/>
  <c r="E4224"/>
  <c r="D4224"/>
  <c r="E4223"/>
  <c r="D4223"/>
  <c r="O893" i="21"/>
  <c r="Q893" s="1"/>
  <c r="N893"/>
  <c r="P893" s="1"/>
  <c r="O892"/>
  <c r="Q892" s="1"/>
  <c r="N892"/>
  <c r="P892" s="1"/>
  <c r="L892"/>
  <c r="L893"/>
  <c r="K892"/>
  <c r="K893"/>
  <c r="J892"/>
  <c r="J893"/>
  <c r="I892"/>
  <c r="I893"/>
  <c r="H535" i="13"/>
  <c r="D535"/>
  <c r="R535"/>
  <c r="P2100" i="12"/>
  <c r="O2100"/>
  <c r="N2100"/>
  <c r="L2100"/>
  <c r="Q2100" s="1"/>
  <c r="K2100"/>
  <c r="J2098"/>
  <c r="J2099"/>
  <c r="J2100"/>
  <c r="J2101"/>
  <c r="I2098"/>
  <c r="I2099"/>
  <c r="I2100"/>
  <c r="I2101"/>
  <c r="H2098"/>
  <c r="H2099"/>
  <c r="L2099" s="1"/>
  <c r="Q2099" s="1"/>
  <c r="H2100"/>
  <c r="H2101"/>
  <c r="L2101" s="1"/>
  <c r="Q2101" s="1"/>
  <c r="G2098"/>
  <c r="O2098" s="1"/>
  <c r="G2099"/>
  <c r="G2100"/>
  <c r="G2101"/>
  <c r="O2101" s="1"/>
  <c r="L4216" i="1"/>
  <c r="L4217"/>
  <c r="L4218"/>
  <c r="L4219"/>
  <c r="K4216"/>
  <c r="K4217"/>
  <c r="K4218"/>
  <c r="K4219"/>
  <c r="I4216"/>
  <c r="I4217"/>
  <c r="I4218"/>
  <c r="I4219"/>
  <c r="H4216"/>
  <c r="H4217"/>
  <c r="H4218"/>
  <c r="H4219"/>
  <c r="L4215"/>
  <c r="K4215"/>
  <c r="I4215"/>
  <c r="H4215"/>
  <c r="E4219"/>
  <c r="D4219"/>
  <c r="E4218"/>
  <c r="D4218"/>
  <c r="E4217"/>
  <c r="D4217"/>
  <c r="E4216"/>
  <c r="D4216"/>
  <c r="E4215"/>
  <c r="D4215"/>
  <c r="O891" i="21"/>
  <c r="Q891" s="1"/>
  <c r="N891"/>
  <c r="P891" s="1"/>
  <c r="O890"/>
  <c r="Q890" s="1"/>
  <c r="N890"/>
  <c r="P890" s="1"/>
  <c r="L890"/>
  <c r="L891"/>
  <c r="K890"/>
  <c r="K891"/>
  <c r="J890"/>
  <c r="J891"/>
  <c r="I890"/>
  <c r="I891"/>
  <c r="D534" i="13"/>
  <c r="H534"/>
  <c r="T534"/>
  <c r="U534" s="1"/>
  <c r="O2096" i="12"/>
  <c r="O2097"/>
  <c r="N2096"/>
  <c r="N2097"/>
  <c r="L2094"/>
  <c r="Q2094" s="1"/>
  <c r="K2095"/>
  <c r="J2094"/>
  <c r="J2095"/>
  <c r="J2096"/>
  <c r="J2097"/>
  <c r="I2094"/>
  <c r="I2095"/>
  <c r="I2096"/>
  <c r="I2097"/>
  <c r="H2094"/>
  <c r="H2095"/>
  <c r="L2095" s="1"/>
  <c r="Q2095" s="1"/>
  <c r="H2096"/>
  <c r="H2097"/>
  <c r="L2097" s="1"/>
  <c r="Q2097" s="1"/>
  <c r="G2094"/>
  <c r="G2095"/>
  <c r="G2096"/>
  <c r="G2097"/>
  <c r="K2097" s="1"/>
  <c r="L4208" i="1"/>
  <c r="L4209"/>
  <c r="L4210"/>
  <c r="L4211"/>
  <c r="K4208"/>
  <c r="K4209"/>
  <c r="K4210"/>
  <c r="K4211"/>
  <c r="I4208"/>
  <c r="I4209"/>
  <c r="I4210"/>
  <c r="I4211"/>
  <c r="H4208"/>
  <c r="H4209"/>
  <c r="H4210"/>
  <c r="H4211"/>
  <c r="L4207"/>
  <c r="K4207"/>
  <c r="I4207"/>
  <c r="H4207"/>
  <c r="E4211"/>
  <c r="D4211"/>
  <c r="E4210"/>
  <c r="D4210"/>
  <c r="E4209"/>
  <c r="D4209"/>
  <c r="E4208"/>
  <c r="D4208"/>
  <c r="E4207"/>
  <c r="D4207"/>
  <c r="O889" i="21"/>
  <c r="Q889" s="1"/>
  <c r="N889"/>
  <c r="P889" s="1"/>
  <c r="O888"/>
  <c r="Q888" s="1"/>
  <c r="N888"/>
  <c r="P888" s="1"/>
  <c r="L888"/>
  <c r="L889"/>
  <c r="K888"/>
  <c r="K889"/>
  <c r="J888"/>
  <c r="J889"/>
  <c r="I888"/>
  <c r="I889"/>
  <c r="H533" i="13"/>
  <c r="D533"/>
  <c r="R533"/>
  <c r="Q2090" i="12"/>
  <c r="O2090"/>
  <c r="O2091"/>
  <c r="N2090"/>
  <c r="N2091"/>
  <c r="J2090"/>
  <c r="J2091"/>
  <c r="J2092"/>
  <c r="J2093"/>
  <c r="I2090"/>
  <c r="I2091"/>
  <c r="I2092"/>
  <c r="I2093"/>
  <c r="H2090"/>
  <c r="L2090" s="1"/>
  <c r="H2091"/>
  <c r="L2091" s="1"/>
  <c r="Q2091" s="1"/>
  <c r="H2092"/>
  <c r="L2092" s="1"/>
  <c r="Q2092" s="1"/>
  <c r="H2093"/>
  <c r="G2090"/>
  <c r="K2090" s="1"/>
  <c r="P2090" s="1"/>
  <c r="G2091"/>
  <c r="K2091" s="1"/>
  <c r="G2092"/>
  <c r="K2092" s="1"/>
  <c r="G2093"/>
  <c r="L4200" i="1"/>
  <c r="L4201"/>
  <c r="L4202"/>
  <c r="L4203"/>
  <c r="K4200"/>
  <c r="K4201"/>
  <c r="K4202"/>
  <c r="K4203"/>
  <c r="I4200"/>
  <c r="I4201"/>
  <c r="I4202"/>
  <c r="I4203"/>
  <c r="H4200"/>
  <c r="H4201"/>
  <c r="H4202"/>
  <c r="H4203"/>
  <c r="L4199"/>
  <c r="K4199"/>
  <c r="I4199"/>
  <c r="H4199"/>
  <c r="E4203"/>
  <c r="D4203"/>
  <c r="E4202"/>
  <c r="D4202"/>
  <c r="E4201"/>
  <c r="D4201"/>
  <c r="E4200"/>
  <c r="D4200"/>
  <c r="E4199"/>
  <c r="D4199"/>
  <c r="O887" i="21"/>
  <c r="Q887" s="1"/>
  <c r="N887"/>
  <c r="P887" s="1"/>
  <c r="O886"/>
  <c r="Q886" s="1"/>
  <c r="N886"/>
  <c r="P886" s="1"/>
  <c r="L886"/>
  <c r="L887"/>
  <c r="K886"/>
  <c r="K887"/>
  <c r="J886"/>
  <c r="J887"/>
  <c r="I886"/>
  <c r="I887"/>
  <c r="H532" i="13"/>
  <c r="D532"/>
  <c r="R532"/>
  <c r="Q2087" i="12"/>
  <c r="O2086"/>
  <c r="O2087"/>
  <c r="N2086"/>
  <c r="N2087"/>
  <c r="L2088"/>
  <c r="Q2088" s="1"/>
  <c r="J2086"/>
  <c r="J2087"/>
  <c r="J2088"/>
  <c r="J2089"/>
  <c r="I2086"/>
  <c r="I2087"/>
  <c r="I2088"/>
  <c r="I2089"/>
  <c r="H2086"/>
  <c r="L2086" s="1"/>
  <c r="Q2086" s="1"/>
  <c r="H2087"/>
  <c r="L2087" s="1"/>
  <c r="H2088"/>
  <c r="H2089"/>
  <c r="L2089" s="1"/>
  <c r="Q2089" s="1"/>
  <c r="G2086"/>
  <c r="K2086" s="1"/>
  <c r="M2081" s="1"/>
  <c r="G2087"/>
  <c r="K2087" s="1"/>
  <c r="P2087" s="1"/>
  <c r="G2088"/>
  <c r="G2089"/>
  <c r="L4192" i="1"/>
  <c r="L4193"/>
  <c r="L4194"/>
  <c r="L4195"/>
  <c r="K4192"/>
  <c r="K4193"/>
  <c r="K4194"/>
  <c r="K4195"/>
  <c r="I4192"/>
  <c r="I4193"/>
  <c r="I4194"/>
  <c r="I4195"/>
  <c r="H4192"/>
  <c r="H4193"/>
  <c r="H4194"/>
  <c r="H4195"/>
  <c r="L4191"/>
  <c r="K4191"/>
  <c r="I4191"/>
  <c r="H4191"/>
  <c r="E4195"/>
  <c r="D4195"/>
  <c r="E4194"/>
  <c r="D4194"/>
  <c r="E4193"/>
  <c r="D4193"/>
  <c r="E4192"/>
  <c r="D4192"/>
  <c r="E4191"/>
  <c r="D4191"/>
  <c r="O885" i="21"/>
  <c r="Q885" s="1"/>
  <c r="N885"/>
  <c r="P885" s="1"/>
  <c r="O884"/>
  <c r="Q884" s="1"/>
  <c r="N884"/>
  <c r="P884" s="1"/>
  <c r="L884"/>
  <c r="L885"/>
  <c r="K884"/>
  <c r="K885"/>
  <c r="J884"/>
  <c r="J885"/>
  <c r="I884"/>
  <c r="I885"/>
  <c r="H531" i="13"/>
  <c r="D531"/>
  <c r="R531"/>
  <c r="N2085" i="12"/>
  <c r="L2085"/>
  <c r="J2082"/>
  <c r="J2083"/>
  <c r="J2084"/>
  <c r="J2085"/>
  <c r="I2082"/>
  <c r="I2083"/>
  <c r="I2084"/>
  <c r="I2085"/>
  <c r="H2082"/>
  <c r="L2082" s="1"/>
  <c r="H2083"/>
  <c r="L2083" s="1"/>
  <c r="Q2083" s="1"/>
  <c r="H2084"/>
  <c r="L2084" s="1"/>
  <c r="Q2084" s="1"/>
  <c r="H2085"/>
  <c r="G2082"/>
  <c r="O2082" s="1"/>
  <c r="G2083"/>
  <c r="O2083" s="1"/>
  <c r="G2084"/>
  <c r="O2084" s="1"/>
  <c r="G2085"/>
  <c r="O2085" s="1"/>
  <c r="L4184" i="1"/>
  <c r="L4185"/>
  <c r="L4186"/>
  <c r="L4187"/>
  <c r="K4184"/>
  <c r="K4185"/>
  <c r="K4186"/>
  <c r="K4187"/>
  <c r="I4184"/>
  <c r="I4185"/>
  <c r="I4186"/>
  <c r="I4187"/>
  <c r="H4184"/>
  <c r="H4185"/>
  <c r="H4186"/>
  <c r="H4187"/>
  <c r="L4183"/>
  <c r="K4183"/>
  <c r="I4183"/>
  <c r="H4183"/>
  <c r="E4187"/>
  <c r="D4187"/>
  <c r="E4186"/>
  <c r="D4186"/>
  <c r="E4185"/>
  <c r="D4185"/>
  <c r="E4184"/>
  <c r="D4184"/>
  <c r="J4184" s="1"/>
  <c r="E4183"/>
  <c r="D4183"/>
  <c r="O883" i="21"/>
  <c r="Q883" s="1"/>
  <c r="N883"/>
  <c r="P883" s="1"/>
  <c r="O882"/>
  <c r="Q882" s="1"/>
  <c r="N882"/>
  <c r="P882" s="1"/>
  <c r="L882"/>
  <c r="L883"/>
  <c r="K882"/>
  <c r="K883"/>
  <c r="J882"/>
  <c r="J883"/>
  <c r="I882"/>
  <c r="I883"/>
  <c r="H530" i="13"/>
  <c r="D530"/>
  <c r="R530"/>
  <c r="O2079" i="12"/>
  <c r="O2080"/>
  <c r="N2079"/>
  <c r="N2080"/>
  <c r="L2081"/>
  <c r="Q2081" s="1"/>
  <c r="J2078"/>
  <c r="J2079"/>
  <c r="J2080"/>
  <c r="J2081"/>
  <c r="I2078"/>
  <c r="I2079"/>
  <c r="I2080"/>
  <c r="I2081"/>
  <c r="H2078"/>
  <c r="L2078" s="1"/>
  <c r="Q2078" s="1"/>
  <c r="H2079"/>
  <c r="L2079" s="1"/>
  <c r="Q2079" s="1"/>
  <c r="H2080"/>
  <c r="H2081"/>
  <c r="G2078"/>
  <c r="G2079"/>
  <c r="K2079" s="1"/>
  <c r="M2074" s="1"/>
  <c r="G2080"/>
  <c r="G2081"/>
  <c r="L4176" i="1"/>
  <c r="L4177"/>
  <c r="L4178"/>
  <c r="L4179"/>
  <c r="K4176"/>
  <c r="K4177"/>
  <c r="K4178"/>
  <c r="K4179"/>
  <c r="I4176"/>
  <c r="I4177"/>
  <c r="I4178"/>
  <c r="I4179"/>
  <c r="H4176"/>
  <c r="H4177"/>
  <c r="H4178"/>
  <c r="H4179"/>
  <c r="L4175"/>
  <c r="K4175"/>
  <c r="I4175"/>
  <c r="H4175"/>
  <c r="E4179"/>
  <c r="D4179"/>
  <c r="E4178"/>
  <c r="D4178"/>
  <c r="E4177"/>
  <c r="D4177"/>
  <c r="E4176"/>
  <c r="D4176"/>
  <c r="J4176" s="1"/>
  <c r="E4175"/>
  <c r="D4175"/>
  <c r="O881" i="21"/>
  <c r="Q881" s="1"/>
  <c r="N881"/>
  <c r="P881" s="1"/>
  <c r="L880"/>
  <c r="L881"/>
  <c r="K880"/>
  <c r="K881"/>
  <c r="J880"/>
  <c r="J881"/>
  <c r="I880"/>
  <c r="I881"/>
  <c r="H529" i="13"/>
  <c r="D529"/>
  <c r="S529"/>
  <c r="T529"/>
  <c r="N2076" i="12"/>
  <c r="N2077"/>
  <c r="L2077"/>
  <c r="Q2077" s="1"/>
  <c r="J2074"/>
  <c r="J2075"/>
  <c r="J2076"/>
  <c r="J2077"/>
  <c r="I2074"/>
  <c r="I2075"/>
  <c r="I2076"/>
  <c r="I2077"/>
  <c r="H2074"/>
  <c r="L2074" s="1"/>
  <c r="Q2074" s="1"/>
  <c r="H2075"/>
  <c r="L2075" s="1"/>
  <c r="Q2075" s="1"/>
  <c r="H2076"/>
  <c r="H2077"/>
  <c r="G2074"/>
  <c r="O2074" s="1"/>
  <c r="G2075"/>
  <c r="O2075" s="1"/>
  <c r="G2076"/>
  <c r="O2076" s="1"/>
  <c r="G2077"/>
  <c r="O2077" s="1"/>
  <c r="L4168" i="1"/>
  <c r="L4169"/>
  <c r="L4170"/>
  <c r="L4171"/>
  <c r="K4168"/>
  <c r="K4169"/>
  <c r="K4170"/>
  <c r="K4171"/>
  <c r="I4168"/>
  <c r="I4169"/>
  <c r="I4170"/>
  <c r="I4171"/>
  <c r="H4168"/>
  <c r="H4169"/>
  <c r="H4170"/>
  <c r="H4171"/>
  <c r="L4167"/>
  <c r="K4167"/>
  <c r="I4167"/>
  <c r="H4167"/>
  <c r="E4171"/>
  <c r="D4171"/>
  <c r="E4170"/>
  <c r="D4170"/>
  <c r="E4169"/>
  <c r="D4169"/>
  <c r="E4168"/>
  <c r="D4168"/>
  <c r="E4167"/>
  <c r="D4167"/>
  <c r="O878" i="21"/>
  <c r="Q878" s="1"/>
  <c r="N878"/>
  <c r="P878" s="1"/>
  <c r="L878"/>
  <c r="L879"/>
  <c r="K878"/>
  <c r="K879"/>
  <c r="J878"/>
  <c r="J879"/>
  <c r="I878"/>
  <c r="I879"/>
  <c r="H528" i="13"/>
  <c r="D528"/>
  <c r="Q2071" i="12"/>
  <c r="O2070"/>
  <c r="O2071"/>
  <c r="N2070"/>
  <c r="N2071"/>
  <c r="J2070"/>
  <c r="J2071"/>
  <c r="J2072"/>
  <c r="J2073"/>
  <c r="I2070"/>
  <c r="I2071"/>
  <c r="I2072"/>
  <c r="I2073"/>
  <c r="H2070"/>
  <c r="H2071"/>
  <c r="L2071" s="1"/>
  <c r="H2072"/>
  <c r="L2072" s="1"/>
  <c r="Q2072" s="1"/>
  <c r="H2073"/>
  <c r="L2073" s="1"/>
  <c r="Q2073" s="1"/>
  <c r="G2070"/>
  <c r="G2071"/>
  <c r="K2071" s="1"/>
  <c r="G2072"/>
  <c r="G2073"/>
  <c r="L4160" i="1"/>
  <c r="L4161"/>
  <c r="L4162"/>
  <c r="L4163"/>
  <c r="K4160"/>
  <c r="K4161"/>
  <c r="K4162"/>
  <c r="K4163"/>
  <c r="I4160"/>
  <c r="I4161"/>
  <c r="I4162"/>
  <c r="I4163"/>
  <c r="H4160"/>
  <c r="H4161"/>
  <c r="H4162"/>
  <c r="H4163"/>
  <c r="L4159"/>
  <c r="K4159"/>
  <c r="I4159"/>
  <c r="H4159"/>
  <c r="E4163"/>
  <c r="D4163"/>
  <c r="E4162"/>
  <c r="D4162"/>
  <c r="E4161"/>
  <c r="D4161"/>
  <c r="E4160"/>
  <c r="D4160"/>
  <c r="E4159"/>
  <c r="D4159"/>
  <c r="O877" i="21"/>
  <c r="Q877" s="1"/>
  <c r="N877"/>
  <c r="P877" s="1"/>
  <c r="O876"/>
  <c r="Q876" s="1"/>
  <c r="N876"/>
  <c r="P876" s="1"/>
  <c r="O875"/>
  <c r="Q875" s="1"/>
  <c r="N875"/>
  <c r="P875" s="1"/>
  <c r="O874"/>
  <c r="Q874" s="1"/>
  <c r="N874"/>
  <c r="P874" s="1"/>
  <c r="L874"/>
  <c r="L875"/>
  <c r="L876"/>
  <c r="L877"/>
  <c r="K874"/>
  <c r="K875"/>
  <c r="K876"/>
  <c r="K877"/>
  <c r="J874"/>
  <c r="J875"/>
  <c r="J876"/>
  <c r="J877"/>
  <c r="I874"/>
  <c r="I875"/>
  <c r="I876"/>
  <c r="I877"/>
  <c r="H527" i="13"/>
  <c r="D527"/>
  <c r="R527"/>
  <c r="H526"/>
  <c r="D526"/>
  <c r="R526"/>
  <c r="Q2068" i="12"/>
  <c r="O2068"/>
  <c r="O2069"/>
  <c r="N2068"/>
  <c r="J2066"/>
  <c r="J2067"/>
  <c r="J2068"/>
  <c r="J2069"/>
  <c r="I2066"/>
  <c r="I2067"/>
  <c r="I2068"/>
  <c r="I2069"/>
  <c r="H2066"/>
  <c r="L2066" s="1"/>
  <c r="Q2066" s="1"/>
  <c r="H2067"/>
  <c r="H2068"/>
  <c r="L2068" s="1"/>
  <c r="H2069"/>
  <c r="L2069" s="1"/>
  <c r="Q2069" s="1"/>
  <c r="G2066"/>
  <c r="G2067"/>
  <c r="G2068"/>
  <c r="K2068" s="1"/>
  <c r="G2069"/>
  <c r="N2069" s="1"/>
  <c r="L4152" i="1"/>
  <c r="L4153"/>
  <c r="L4154"/>
  <c r="L4155"/>
  <c r="K4152"/>
  <c r="K4153"/>
  <c r="K4154"/>
  <c r="K4155"/>
  <c r="I4152"/>
  <c r="I4153"/>
  <c r="I4154"/>
  <c r="I4155"/>
  <c r="H4152"/>
  <c r="H4153"/>
  <c r="H4154"/>
  <c r="H4155"/>
  <c r="L4151"/>
  <c r="K4151"/>
  <c r="I4151"/>
  <c r="H4151"/>
  <c r="E4155"/>
  <c r="D4155"/>
  <c r="E4154"/>
  <c r="D4154"/>
  <c r="E4153"/>
  <c r="D4153"/>
  <c r="E4152"/>
  <c r="D4152"/>
  <c r="E4151"/>
  <c r="D4151"/>
  <c r="Q2063" i="12"/>
  <c r="O2063"/>
  <c r="O2064"/>
  <c r="N2063"/>
  <c r="N2064"/>
  <c r="L2062"/>
  <c r="Q2062" s="1"/>
  <c r="J2062"/>
  <c r="J2063"/>
  <c r="J2064"/>
  <c r="J2065"/>
  <c r="I2062"/>
  <c r="I2063"/>
  <c r="I2064"/>
  <c r="I2065"/>
  <c r="H2062"/>
  <c r="H2063"/>
  <c r="L2063" s="1"/>
  <c r="H2064"/>
  <c r="H2065"/>
  <c r="L2065" s="1"/>
  <c r="Q2065" s="1"/>
  <c r="G2062"/>
  <c r="G2063"/>
  <c r="G2064"/>
  <c r="G2065"/>
  <c r="O2065" s="1"/>
  <c r="L4144" i="1"/>
  <c r="L4145"/>
  <c r="L4146"/>
  <c r="L4147"/>
  <c r="K4144"/>
  <c r="K4145"/>
  <c r="K4146"/>
  <c r="K4147"/>
  <c r="I4144"/>
  <c r="I4145"/>
  <c r="I4146"/>
  <c r="I4147"/>
  <c r="H4144"/>
  <c r="H4145"/>
  <c r="H4146"/>
  <c r="H4147"/>
  <c r="L4143"/>
  <c r="K4143"/>
  <c r="I4143"/>
  <c r="H4143"/>
  <c r="E4147"/>
  <c r="D4147"/>
  <c r="E4146"/>
  <c r="D4146"/>
  <c r="E4145"/>
  <c r="D4145"/>
  <c r="E4144"/>
  <c r="D4144"/>
  <c r="E4143"/>
  <c r="D4143"/>
  <c r="O872" i="21"/>
  <c r="Q872" s="1"/>
  <c r="N872"/>
  <c r="P872" s="1"/>
  <c r="O873"/>
  <c r="Q873" s="1"/>
  <c r="N873"/>
  <c r="P873" s="1"/>
  <c r="L872"/>
  <c r="L873"/>
  <c r="K872"/>
  <c r="K873"/>
  <c r="J872"/>
  <c r="J873"/>
  <c r="I872"/>
  <c r="I873"/>
  <c r="R525" i="13"/>
  <c r="H525"/>
  <c r="D525"/>
  <c r="Q2059" i="12"/>
  <c r="O2059"/>
  <c r="K2059"/>
  <c r="J2058"/>
  <c r="J2059"/>
  <c r="J2060"/>
  <c r="J2061"/>
  <c r="I2058"/>
  <c r="I2059"/>
  <c r="I2060"/>
  <c r="I2061"/>
  <c r="H2058"/>
  <c r="H2059"/>
  <c r="L2059" s="1"/>
  <c r="H2060"/>
  <c r="L2060" s="1"/>
  <c r="Q2060" s="1"/>
  <c r="H2061"/>
  <c r="G2058"/>
  <c r="O2058" s="1"/>
  <c r="G2059"/>
  <c r="N2059" s="1"/>
  <c r="G2060"/>
  <c r="G2061"/>
  <c r="O2061" s="1"/>
  <c r="L4136" i="1"/>
  <c r="L4137"/>
  <c r="L4138"/>
  <c r="L4139"/>
  <c r="K4136"/>
  <c r="K4137"/>
  <c r="K4138"/>
  <c r="K4139"/>
  <c r="I4136"/>
  <c r="I4137"/>
  <c r="I4138"/>
  <c r="I4139"/>
  <c r="H4136"/>
  <c r="H4137"/>
  <c r="H4138"/>
  <c r="H4139"/>
  <c r="L4135"/>
  <c r="K4135"/>
  <c r="I4135"/>
  <c r="H4135"/>
  <c r="E4139"/>
  <c r="D4139"/>
  <c r="E4138"/>
  <c r="D4138"/>
  <c r="E4137"/>
  <c r="D4137"/>
  <c r="J4137" s="1"/>
  <c r="E4136"/>
  <c r="D4136"/>
  <c r="E4135"/>
  <c r="D4135"/>
  <c r="J4135" s="1"/>
  <c r="S524" i="13"/>
  <c r="T524"/>
  <c r="T521"/>
  <c r="H524"/>
  <c r="D524"/>
  <c r="O871" i="21"/>
  <c r="Q871" s="1"/>
  <c r="N871"/>
  <c r="P871" s="1"/>
  <c r="L870"/>
  <c r="L871"/>
  <c r="K870"/>
  <c r="K871"/>
  <c r="J870"/>
  <c r="J871"/>
  <c r="I870"/>
  <c r="I871"/>
  <c r="N2054" i="12"/>
  <c r="L2054"/>
  <c r="Q2054" s="1"/>
  <c r="J2054"/>
  <c r="J2055"/>
  <c r="J2056"/>
  <c r="J2057"/>
  <c r="I2054"/>
  <c r="I2055"/>
  <c r="I2056"/>
  <c r="I2057"/>
  <c r="H2054"/>
  <c r="H2055"/>
  <c r="L2055" s="1"/>
  <c r="Q2055" s="1"/>
  <c r="H2056"/>
  <c r="H2057"/>
  <c r="L2057" s="1"/>
  <c r="Q2057" s="1"/>
  <c r="G2054"/>
  <c r="G2055"/>
  <c r="O2055" s="1"/>
  <c r="G2056"/>
  <c r="O2056" s="1"/>
  <c r="G2057"/>
  <c r="N2057" s="1"/>
  <c r="L4128" i="1"/>
  <c r="L4129"/>
  <c r="L4130"/>
  <c r="L4131"/>
  <c r="K4128"/>
  <c r="K4129"/>
  <c r="K4130"/>
  <c r="K4131"/>
  <c r="I4128"/>
  <c r="I4129"/>
  <c r="I4130"/>
  <c r="I4131"/>
  <c r="H4128"/>
  <c r="H4129"/>
  <c r="H4130"/>
  <c r="H4131"/>
  <c r="L4127"/>
  <c r="K4127"/>
  <c r="I4127"/>
  <c r="H4127"/>
  <c r="E4131"/>
  <c r="D4131"/>
  <c r="E4130"/>
  <c r="D4130"/>
  <c r="E4129"/>
  <c r="D4129"/>
  <c r="E4128"/>
  <c r="D4128"/>
  <c r="J4128" s="1"/>
  <c r="E4127"/>
  <c r="D4127"/>
  <c r="O869" i="21"/>
  <c r="Q869" s="1"/>
  <c r="N869"/>
  <c r="P869" s="1"/>
  <c r="O868"/>
  <c r="Q868" s="1"/>
  <c r="N868"/>
  <c r="P868" s="1"/>
  <c r="L868"/>
  <c r="L869"/>
  <c r="K868"/>
  <c r="K869"/>
  <c r="J868"/>
  <c r="J869"/>
  <c r="I868"/>
  <c r="I869"/>
  <c r="H523" i="13"/>
  <c r="D523"/>
  <c r="R523"/>
  <c r="Q2051" i="12"/>
  <c r="O2051"/>
  <c r="N2051"/>
  <c r="K2052"/>
  <c r="J2050"/>
  <c r="J2051"/>
  <c r="J2052"/>
  <c r="J2053"/>
  <c r="I2050"/>
  <c r="I2051"/>
  <c r="I2052"/>
  <c r="I2053"/>
  <c r="H2050"/>
  <c r="L2050" s="1"/>
  <c r="Q2050" s="1"/>
  <c r="H2051"/>
  <c r="L2051" s="1"/>
  <c r="H2052"/>
  <c r="L2052" s="1"/>
  <c r="Q2052" s="1"/>
  <c r="H2053"/>
  <c r="G2050"/>
  <c r="K2050" s="1"/>
  <c r="P2050" s="1"/>
  <c r="G2051"/>
  <c r="K2051" s="1"/>
  <c r="G2052"/>
  <c r="G2053"/>
  <c r="L4120" i="1"/>
  <c r="L4121"/>
  <c r="L4122"/>
  <c r="L4123"/>
  <c r="K4120"/>
  <c r="K4121"/>
  <c r="K4122"/>
  <c r="K4123"/>
  <c r="I4120"/>
  <c r="I4121"/>
  <c r="I4122"/>
  <c r="I4123"/>
  <c r="H4120"/>
  <c r="H4121"/>
  <c r="H4122"/>
  <c r="H4123"/>
  <c r="L4119"/>
  <c r="K4119"/>
  <c r="I4119"/>
  <c r="H4119"/>
  <c r="E4123"/>
  <c r="D4123"/>
  <c r="E4122"/>
  <c r="D4122"/>
  <c r="E4121"/>
  <c r="D4121"/>
  <c r="E4120"/>
  <c r="D4120"/>
  <c r="E4119"/>
  <c r="D4119"/>
  <c r="O866" i="21"/>
  <c r="Q866" s="1"/>
  <c r="N866"/>
  <c r="P866" s="1"/>
  <c r="O867"/>
  <c r="Q867" s="1"/>
  <c r="N867"/>
  <c r="P867" s="1"/>
  <c r="L866"/>
  <c r="L867"/>
  <c r="K866"/>
  <c r="K867"/>
  <c r="J866"/>
  <c r="J867"/>
  <c r="I866"/>
  <c r="I867"/>
  <c r="H522" i="13"/>
  <c r="D522"/>
  <c r="R522"/>
  <c r="Q2047" i="12"/>
  <c r="P2046"/>
  <c r="O2046"/>
  <c r="O2047"/>
  <c r="N2046"/>
  <c r="N2047"/>
  <c r="L2048"/>
  <c r="Q2048" s="1"/>
  <c r="J2046"/>
  <c r="J2047"/>
  <c r="J2048"/>
  <c r="J2049"/>
  <c r="I2046"/>
  <c r="I2047"/>
  <c r="I2048"/>
  <c r="I2049"/>
  <c r="H2046"/>
  <c r="L2046" s="1"/>
  <c r="Q2046" s="1"/>
  <c r="H2047"/>
  <c r="L2047" s="1"/>
  <c r="H2048"/>
  <c r="H2049"/>
  <c r="L2049" s="1"/>
  <c r="Q2049" s="1"/>
  <c r="G2046"/>
  <c r="K2046" s="1"/>
  <c r="M2041" s="1"/>
  <c r="G2047"/>
  <c r="K2047" s="1"/>
  <c r="G2048"/>
  <c r="G2049"/>
  <c r="L4112" i="1"/>
  <c r="L4113"/>
  <c r="L4114"/>
  <c r="L4115"/>
  <c r="K4112"/>
  <c r="K4113"/>
  <c r="K4114"/>
  <c r="K4115"/>
  <c r="I4112"/>
  <c r="I4113"/>
  <c r="I4114"/>
  <c r="I4115"/>
  <c r="H4112"/>
  <c r="H4113"/>
  <c r="H4114"/>
  <c r="H4115"/>
  <c r="L4111"/>
  <c r="K4111"/>
  <c r="I4111"/>
  <c r="H4111"/>
  <c r="E4115"/>
  <c r="D4115"/>
  <c r="E4114"/>
  <c r="D4114"/>
  <c r="E4113"/>
  <c r="D4113"/>
  <c r="E4112"/>
  <c r="D4112"/>
  <c r="E4111"/>
  <c r="D4111"/>
  <c r="O865" i="21"/>
  <c r="Q865" s="1"/>
  <c r="N865"/>
  <c r="P865" s="1"/>
  <c r="L864"/>
  <c r="L865"/>
  <c r="K864"/>
  <c r="K865"/>
  <c r="J864"/>
  <c r="J865"/>
  <c r="I864"/>
  <c r="I865"/>
  <c r="H521" i="13"/>
  <c r="D521"/>
  <c r="S521"/>
  <c r="N2044" i="12"/>
  <c r="L2044"/>
  <c r="Q2044" s="1"/>
  <c r="J2042"/>
  <c r="J2043"/>
  <c r="J2044"/>
  <c r="J2045"/>
  <c r="I2042"/>
  <c r="I2043"/>
  <c r="I2044"/>
  <c r="I2045"/>
  <c r="H2042"/>
  <c r="H2043"/>
  <c r="H2044"/>
  <c r="H2045"/>
  <c r="L2045" s="1"/>
  <c r="G2042"/>
  <c r="O2042" s="1"/>
  <c r="G2043"/>
  <c r="O2043" s="1"/>
  <c r="G2044"/>
  <c r="O2044" s="1"/>
  <c r="G2045"/>
  <c r="N2045" s="1"/>
  <c r="L4104" i="1"/>
  <c r="L4105"/>
  <c r="L4106"/>
  <c r="L4107"/>
  <c r="K4104"/>
  <c r="K4105"/>
  <c r="K4106"/>
  <c r="K4107"/>
  <c r="I4104"/>
  <c r="I4105"/>
  <c r="I4106"/>
  <c r="I4107"/>
  <c r="H4104"/>
  <c r="H4105"/>
  <c r="H4106"/>
  <c r="H4107"/>
  <c r="L4103"/>
  <c r="K4103"/>
  <c r="I4103"/>
  <c r="H4103"/>
  <c r="E4107"/>
  <c r="D4107"/>
  <c r="E4106"/>
  <c r="D4106"/>
  <c r="E4105"/>
  <c r="D4105"/>
  <c r="E4104"/>
  <c r="D4104"/>
  <c r="E4103"/>
  <c r="D4103"/>
  <c r="O863" i="21"/>
  <c r="Q863" s="1"/>
  <c r="N863"/>
  <c r="P863" s="1"/>
  <c r="O862"/>
  <c r="Q862" s="1"/>
  <c r="N862"/>
  <c r="P862" s="1"/>
  <c r="O861"/>
  <c r="Q861" s="1"/>
  <c r="N861"/>
  <c r="P861" s="1"/>
  <c r="O860"/>
  <c r="Q860" s="1"/>
  <c r="N860"/>
  <c r="P860" s="1"/>
  <c r="O859"/>
  <c r="Q859" s="1"/>
  <c r="N859"/>
  <c r="P859" s="1"/>
  <c r="O858"/>
  <c r="Q858" s="1"/>
  <c r="N858"/>
  <c r="P858" s="1"/>
  <c r="O857"/>
  <c r="Q857" s="1"/>
  <c r="N857"/>
  <c r="P857" s="1"/>
  <c r="O856"/>
  <c r="Q856" s="1"/>
  <c r="N856"/>
  <c r="P856" s="1"/>
  <c r="L856"/>
  <c r="L857"/>
  <c r="L858"/>
  <c r="L859"/>
  <c r="L860"/>
  <c r="L861"/>
  <c r="L862"/>
  <c r="L863"/>
  <c r="K856"/>
  <c r="K857"/>
  <c r="K858"/>
  <c r="K859"/>
  <c r="K860"/>
  <c r="K861"/>
  <c r="K862"/>
  <c r="K863"/>
  <c r="J856"/>
  <c r="J857"/>
  <c r="J858"/>
  <c r="J859"/>
  <c r="J860"/>
  <c r="J861"/>
  <c r="J862"/>
  <c r="J863"/>
  <c r="I856"/>
  <c r="I857"/>
  <c r="I858"/>
  <c r="I859"/>
  <c r="I860"/>
  <c r="I861"/>
  <c r="I862"/>
  <c r="I863"/>
  <c r="R520" i="13"/>
  <c r="R519"/>
  <c r="R518"/>
  <c r="R517"/>
  <c r="H517"/>
  <c r="H518"/>
  <c r="H519"/>
  <c r="H520"/>
  <c r="D517"/>
  <c r="D518"/>
  <c r="D519"/>
  <c r="D520"/>
  <c r="O2040" i="12"/>
  <c r="O2041"/>
  <c r="N2040"/>
  <c r="N2041"/>
  <c r="L2038"/>
  <c r="Q2038" s="1"/>
  <c r="J2038"/>
  <c r="J2039"/>
  <c r="J2040"/>
  <c r="J2041"/>
  <c r="I2038"/>
  <c r="I2039"/>
  <c r="I2040"/>
  <c r="I2041"/>
  <c r="H2038"/>
  <c r="H2039"/>
  <c r="L2039" s="1"/>
  <c r="Q2039" s="1"/>
  <c r="H2040"/>
  <c r="H2041"/>
  <c r="L2041" s="1"/>
  <c r="Q2041" s="1"/>
  <c r="G2038"/>
  <c r="G2039"/>
  <c r="G2040"/>
  <c r="G2041"/>
  <c r="K2041" s="1"/>
  <c r="P2041" s="1"/>
  <c r="L4096" i="1"/>
  <c r="L4097"/>
  <c r="L4098"/>
  <c r="L4099"/>
  <c r="K4096"/>
  <c r="K4097"/>
  <c r="K4098"/>
  <c r="K4099"/>
  <c r="I4096"/>
  <c r="I4097"/>
  <c r="I4098"/>
  <c r="I4099"/>
  <c r="H4096"/>
  <c r="H4097"/>
  <c r="H4098"/>
  <c r="H4099"/>
  <c r="L4095"/>
  <c r="K4095"/>
  <c r="I4095"/>
  <c r="H4095"/>
  <c r="E4099"/>
  <c r="D4099"/>
  <c r="E4098"/>
  <c r="D4098"/>
  <c r="E4097"/>
  <c r="D4097"/>
  <c r="E4096"/>
  <c r="D4096"/>
  <c r="E4095"/>
  <c r="D4095"/>
  <c r="N2036" i="12"/>
  <c r="J2034"/>
  <c r="J2035"/>
  <c r="J2036"/>
  <c r="J2037"/>
  <c r="I2034"/>
  <c r="I2035"/>
  <c r="I2036"/>
  <c r="I2037"/>
  <c r="H2034"/>
  <c r="L2034" s="1"/>
  <c r="Q2034" s="1"/>
  <c r="H2035"/>
  <c r="L2035" s="1"/>
  <c r="Q2035" s="1"/>
  <c r="H2036"/>
  <c r="L2036" s="1"/>
  <c r="H2037"/>
  <c r="L2037" s="1"/>
  <c r="Q2037" s="1"/>
  <c r="G2034"/>
  <c r="O2034" s="1"/>
  <c r="G2035"/>
  <c r="K2039" s="1"/>
  <c r="G2036"/>
  <c r="O2036" s="1"/>
  <c r="G2037"/>
  <c r="O2037" s="1"/>
  <c r="L4088" i="1"/>
  <c r="L4089"/>
  <c r="L4090"/>
  <c r="L4091"/>
  <c r="K4088"/>
  <c r="K4089"/>
  <c r="K4090"/>
  <c r="K4091"/>
  <c r="I4088"/>
  <c r="I4089"/>
  <c r="I4090"/>
  <c r="I4091"/>
  <c r="H4088"/>
  <c r="H4089"/>
  <c r="H4090"/>
  <c r="H4091"/>
  <c r="L4087"/>
  <c r="K4087"/>
  <c r="I4087"/>
  <c r="H4087"/>
  <c r="E4091"/>
  <c r="D4091"/>
  <c r="E4090"/>
  <c r="D4090"/>
  <c r="E4089"/>
  <c r="D4089"/>
  <c r="E4088"/>
  <c r="D4088"/>
  <c r="E4087"/>
  <c r="D4087"/>
  <c r="O2030" i="12"/>
  <c r="O2033"/>
  <c r="N2030"/>
  <c r="N2033"/>
  <c r="J2030"/>
  <c r="J2031"/>
  <c r="J2032"/>
  <c r="J2033"/>
  <c r="I2030"/>
  <c r="I2031"/>
  <c r="I2032"/>
  <c r="I2033"/>
  <c r="H2030"/>
  <c r="L2030" s="1"/>
  <c r="Q2030" s="1"/>
  <c r="H2031"/>
  <c r="L2031" s="1"/>
  <c r="Q2031" s="1"/>
  <c r="H2032"/>
  <c r="L2032" s="1"/>
  <c r="Q2032" s="1"/>
  <c r="H2033"/>
  <c r="L2033" s="1"/>
  <c r="Q2033" s="1"/>
  <c r="G2030"/>
  <c r="K2030" s="1"/>
  <c r="P2030" s="1"/>
  <c r="G2031"/>
  <c r="O2031" s="1"/>
  <c r="G2032"/>
  <c r="K2032" s="1"/>
  <c r="G2033"/>
  <c r="K2033" s="1"/>
  <c r="L4080" i="1"/>
  <c r="L4081"/>
  <c r="L4082"/>
  <c r="L4083"/>
  <c r="K4080"/>
  <c r="K4081"/>
  <c r="K4082"/>
  <c r="K4083"/>
  <c r="I4080"/>
  <c r="I4081"/>
  <c r="I4082"/>
  <c r="I4083"/>
  <c r="H4080"/>
  <c r="H4081"/>
  <c r="H4082"/>
  <c r="H4083"/>
  <c r="L4079"/>
  <c r="K4079"/>
  <c r="I4079"/>
  <c r="H4079"/>
  <c r="E4083"/>
  <c r="D4083"/>
  <c r="E4082"/>
  <c r="D4082"/>
  <c r="E4081"/>
  <c r="D4081"/>
  <c r="E4080"/>
  <c r="D4080"/>
  <c r="E4079"/>
  <c r="D4079"/>
  <c r="O2026" i="12"/>
  <c r="O2029"/>
  <c r="N2026"/>
  <c r="N2029"/>
  <c r="J2026"/>
  <c r="J2027"/>
  <c r="J2028"/>
  <c r="J2029"/>
  <c r="I2026"/>
  <c r="I2027"/>
  <c r="I2028"/>
  <c r="I2029"/>
  <c r="H2026"/>
  <c r="L2026" s="1"/>
  <c r="Q2026" s="1"/>
  <c r="H2027"/>
  <c r="L2027" s="1"/>
  <c r="Q2027" s="1"/>
  <c r="H2028"/>
  <c r="L2028" s="1"/>
  <c r="Q2028" s="1"/>
  <c r="H2029"/>
  <c r="G2026"/>
  <c r="K2026" s="1"/>
  <c r="G2027"/>
  <c r="O2027" s="1"/>
  <c r="G2028"/>
  <c r="K2028" s="1"/>
  <c r="G2029"/>
  <c r="L4072" i="1"/>
  <c r="L4073"/>
  <c r="L4074"/>
  <c r="L4075"/>
  <c r="K4072"/>
  <c r="K4073"/>
  <c r="K4074"/>
  <c r="K4075"/>
  <c r="I4072"/>
  <c r="I4073"/>
  <c r="I4074"/>
  <c r="I4075"/>
  <c r="H4072"/>
  <c r="H4073"/>
  <c r="H4074"/>
  <c r="H4075"/>
  <c r="L4071"/>
  <c r="K4071"/>
  <c r="I4071"/>
  <c r="H4071"/>
  <c r="E4075"/>
  <c r="D4075"/>
  <c r="E4074"/>
  <c r="D4074"/>
  <c r="E4073"/>
  <c r="D4073"/>
  <c r="E4072"/>
  <c r="D4072"/>
  <c r="E4071"/>
  <c r="D4071"/>
  <c r="O855" i="21"/>
  <c r="Q855" s="1"/>
  <c r="N855"/>
  <c r="P855" s="1"/>
  <c r="L854"/>
  <c r="L855"/>
  <c r="K854"/>
  <c r="K855"/>
  <c r="J854"/>
  <c r="J855"/>
  <c r="I854"/>
  <c r="I855"/>
  <c r="H516" i="13"/>
  <c r="D516"/>
  <c r="T516"/>
  <c r="S516"/>
  <c r="O2022" i="12"/>
  <c r="O2023"/>
  <c r="N2022"/>
  <c r="N2023"/>
  <c r="J2022"/>
  <c r="J2023"/>
  <c r="J2024"/>
  <c r="J2025"/>
  <c r="I2022"/>
  <c r="I2023"/>
  <c r="I2024"/>
  <c r="I2025"/>
  <c r="H2022"/>
  <c r="L2022" s="1"/>
  <c r="Q2022" s="1"/>
  <c r="H2023"/>
  <c r="L2023" s="1"/>
  <c r="Q2023" s="1"/>
  <c r="H2024"/>
  <c r="L2024" s="1"/>
  <c r="Q2024" s="1"/>
  <c r="H2025"/>
  <c r="G2022"/>
  <c r="K2022" s="1"/>
  <c r="P2022" s="1"/>
  <c r="G2023"/>
  <c r="K2023" s="1"/>
  <c r="M2018" s="1"/>
  <c r="G2024"/>
  <c r="O2024" s="1"/>
  <c r="G2025"/>
  <c r="L4064" i="1"/>
  <c r="L4065"/>
  <c r="L4066"/>
  <c r="L4067"/>
  <c r="K4064"/>
  <c r="K4065"/>
  <c r="K4066"/>
  <c r="K4067"/>
  <c r="I4064"/>
  <c r="I4065"/>
  <c r="I4066"/>
  <c r="I4067"/>
  <c r="H4064"/>
  <c r="H4065"/>
  <c r="H4066"/>
  <c r="H4067"/>
  <c r="L4063"/>
  <c r="K4063"/>
  <c r="I4063"/>
  <c r="H4063"/>
  <c r="E4067"/>
  <c r="D4067"/>
  <c r="E4066"/>
  <c r="D4066"/>
  <c r="E4065"/>
  <c r="D4065"/>
  <c r="E4064"/>
  <c r="D4064"/>
  <c r="E4063"/>
  <c r="D4063"/>
  <c r="O852" i="21"/>
  <c r="Q852" s="1"/>
  <c r="N852"/>
  <c r="P852" s="1"/>
  <c r="L852"/>
  <c r="L853"/>
  <c r="K852"/>
  <c r="K853"/>
  <c r="J852"/>
  <c r="J853"/>
  <c r="I852"/>
  <c r="I853"/>
  <c r="H515" i="13"/>
  <c r="R515"/>
  <c r="D515"/>
  <c r="H514"/>
  <c r="D514"/>
  <c r="Q2019" i="12"/>
  <c r="P2019"/>
  <c r="O2018"/>
  <c r="O2019"/>
  <c r="N2018"/>
  <c r="N2019"/>
  <c r="J2018"/>
  <c r="J2019"/>
  <c r="J2020"/>
  <c r="J2021"/>
  <c r="I2018"/>
  <c r="I2019"/>
  <c r="I2020"/>
  <c r="I2021"/>
  <c r="H2018"/>
  <c r="L2018" s="1"/>
  <c r="Q2018" s="1"/>
  <c r="H2019"/>
  <c r="L2019" s="1"/>
  <c r="H2020"/>
  <c r="L2020" s="1"/>
  <c r="Q2020" s="1"/>
  <c r="H2021"/>
  <c r="L2025" s="1"/>
  <c r="G2018"/>
  <c r="K2018" s="1"/>
  <c r="G2019"/>
  <c r="K2019" s="1"/>
  <c r="G2020"/>
  <c r="O2020" s="1"/>
  <c r="G2021"/>
  <c r="L4056" i="1"/>
  <c r="L4057"/>
  <c r="L4058"/>
  <c r="L4059"/>
  <c r="K4056"/>
  <c r="K4057"/>
  <c r="K4058"/>
  <c r="K4059"/>
  <c r="I4056"/>
  <c r="I4057"/>
  <c r="I4058"/>
  <c r="I4059"/>
  <c r="H4056"/>
  <c r="H4057"/>
  <c r="H4058"/>
  <c r="H4059"/>
  <c r="L4055"/>
  <c r="K4055"/>
  <c r="I4055"/>
  <c r="H4055"/>
  <c r="E4059"/>
  <c r="D4059"/>
  <c r="E4058"/>
  <c r="D4058"/>
  <c r="E4057"/>
  <c r="D4057"/>
  <c r="E4056"/>
  <c r="D4056"/>
  <c r="E4055"/>
  <c r="D4055"/>
  <c r="O851" i="21"/>
  <c r="Q851" s="1"/>
  <c r="N851"/>
  <c r="P851" s="1"/>
  <c r="O850"/>
  <c r="Q850" s="1"/>
  <c r="N850"/>
  <c r="P850" s="1"/>
  <c r="L850"/>
  <c r="L851"/>
  <c r="K850"/>
  <c r="K851"/>
  <c r="J850"/>
  <c r="J851"/>
  <c r="I850"/>
  <c r="I851"/>
  <c r="R514" i="13"/>
  <c r="O2014" i="12"/>
  <c r="O2015"/>
  <c r="N2014"/>
  <c r="N2015"/>
  <c r="M2017"/>
  <c r="L2017"/>
  <c r="Q2017" s="1"/>
  <c r="J2014"/>
  <c r="J2015"/>
  <c r="J2016"/>
  <c r="J2017"/>
  <c r="I2014"/>
  <c r="I2015"/>
  <c r="I2016"/>
  <c r="I2017"/>
  <c r="H2014"/>
  <c r="H2015"/>
  <c r="L2015" s="1"/>
  <c r="Q2015" s="1"/>
  <c r="H2016"/>
  <c r="L2016" s="1"/>
  <c r="Q2016" s="1"/>
  <c r="H2017"/>
  <c r="G2014"/>
  <c r="G2015"/>
  <c r="K2015" s="1"/>
  <c r="M2010" s="1"/>
  <c r="G2016"/>
  <c r="G2017"/>
  <c r="L4048" i="1"/>
  <c r="L4049"/>
  <c r="L4050"/>
  <c r="L4051"/>
  <c r="K4048"/>
  <c r="K4049"/>
  <c r="K4050"/>
  <c r="K4051"/>
  <c r="I4048"/>
  <c r="I4049"/>
  <c r="I4050"/>
  <c r="I4051"/>
  <c r="H4048"/>
  <c r="H4049"/>
  <c r="H4050"/>
  <c r="H4051"/>
  <c r="L4047"/>
  <c r="K4047"/>
  <c r="I4047"/>
  <c r="H4047"/>
  <c r="E4051"/>
  <c r="D4051"/>
  <c r="E4050"/>
  <c r="D4050"/>
  <c r="E4049"/>
  <c r="D4049"/>
  <c r="E4048"/>
  <c r="D4048"/>
  <c r="E4047"/>
  <c r="D4047"/>
  <c r="O849" i="21"/>
  <c r="Q849" s="1"/>
  <c r="N849"/>
  <c r="P849" s="1"/>
  <c r="O848"/>
  <c r="Q848" s="1"/>
  <c r="N848"/>
  <c r="P848" s="1"/>
  <c r="L848"/>
  <c r="L849"/>
  <c r="K848"/>
  <c r="K849"/>
  <c r="J848"/>
  <c r="J849"/>
  <c r="I848"/>
  <c r="I849"/>
  <c r="H513" i="13"/>
  <c r="D513"/>
  <c r="R513"/>
  <c r="O2011" i="12"/>
  <c r="J2010"/>
  <c r="J2011"/>
  <c r="J2012"/>
  <c r="J2013"/>
  <c r="I2010"/>
  <c r="I2011"/>
  <c r="I2012"/>
  <c r="I2013"/>
  <c r="H2010"/>
  <c r="L2010" s="1"/>
  <c r="Q2010" s="1"/>
  <c r="H2011"/>
  <c r="L2011" s="1"/>
  <c r="Q2011" s="1"/>
  <c r="H2012"/>
  <c r="L2012" s="1"/>
  <c r="Q2012" s="1"/>
  <c r="H2013"/>
  <c r="L2013" s="1"/>
  <c r="Q2013" s="1"/>
  <c r="G2010"/>
  <c r="N2010" s="1"/>
  <c r="G2011"/>
  <c r="N2011" s="1"/>
  <c r="G2012"/>
  <c r="O2012" s="1"/>
  <c r="G2013"/>
  <c r="O2013" s="1"/>
  <c r="L4040" i="1"/>
  <c r="L4041"/>
  <c r="L4042"/>
  <c r="L4043"/>
  <c r="K4040"/>
  <c r="K4041"/>
  <c r="K4042"/>
  <c r="K4043"/>
  <c r="I4040"/>
  <c r="I4041"/>
  <c r="I4042"/>
  <c r="I4043"/>
  <c r="H4040"/>
  <c r="H4041"/>
  <c r="H4042"/>
  <c r="H4043"/>
  <c r="L4039"/>
  <c r="K4039"/>
  <c r="I4039"/>
  <c r="H4039"/>
  <c r="E4043"/>
  <c r="D4043"/>
  <c r="E4042"/>
  <c r="D4042"/>
  <c r="E4041"/>
  <c r="D4041"/>
  <c r="E4040"/>
  <c r="D4040"/>
  <c r="E4039"/>
  <c r="D4039"/>
  <c r="O846" i="21"/>
  <c r="Q846" s="1"/>
  <c r="N846"/>
  <c r="P846" s="1"/>
  <c r="O847"/>
  <c r="Q847" s="1"/>
  <c r="N847"/>
  <c r="P847" s="1"/>
  <c r="L846"/>
  <c r="L847"/>
  <c r="K846"/>
  <c r="K847"/>
  <c r="J846"/>
  <c r="J847"/>
  <c r="I846"/>
  <c r="I847"/>
  <c r="O845"/>
  <c r="Q845" s="1"/>
  <c r="N845"/>
  <c r="P845" s="1"/>
  <c r="N841"/>
  <c r="L844"/>
  <c r="L845"/>
  <c r="K844"/>
  <c r="K845"/>
  <c r="J844"/>
  <c r="J845"/>
  <c r="I844"/>
  <c r="I845"/>
  <c r="H512" i="13"/>
  <c r="D512"/>
  <c r="R512"/>
  <c r="O2008" i="12"/>
  <c r="O2009"/>
  <c r="N2008"/>
  <c r="N2009"/>
  <c r="J2006"/>
  <c r="J2007"/>
  <c r="J2008"/>
  <c r="J2009"/>
  <c r="I2006"/>
  <c r="I2007"/>
  <c r="I2008"/>
  <c r="I2009"/>
  <c r="H2006"/>
  <c r="L2006" s="1"/>
  <c r="Q2006" s="1"/>
  <c r="H2007"/>
  <c r="L2007" s="1"/>
  <c r="Q2007" s="1"/>
  <c r="H2008"/>
  <c r="H2009"/>
  <c r="G2006"/>
  <c r="G2007"/>
  <c r="K2011" s="1"/>
  <c r="G2008"/>
  <c r="G2009"/>
  <c r="L4032" i="1"/>
  <c r="L4033"/>
  <c r="L4034"/>
  <c r="L4035"/>
  <c r="K4032"/>
  <c r="K4033"/>
  <c r="K4034"/>
  <c r="K4035"/>
  <c r="I4032"/>
  <c r="I4033"/>
  <c r="I4034"/>
  <c r="I4035"/>
  <c r="H4032"/>
  <c r="H4033"/>
  <c r="J4033" s="1"/>
  <c r="H4034"/>
  <c r="H4035"/>
  <c r="L4031"/>
  <c r="K4031"/>
  <c r="I4031"/>
  <c r="H4031"/>
  <c r="E4035"/>
  <c r="D4035"/>
  <c r="E4034"/>
  <c r="D4034"/>
  <c r="E4033"/>
  <c r="D4033"/>
  <c r="E4032"/>
  <c r="D4032"/>
  <c r="E4031"/>
  <c r="D4031"/>
  <c r="H511" i="13"/>
  <c r="D511"/>
  <c r="S511"/>
  <c r="T511"/>
  <c r="J2002" i="12"/>
  <c r="J2003"/>
  <c r="J2004"/>
  <c r="J2005"/>
  <c r="I2002"/>
  <c r="I2003"/>
  <c r="I2004"/>
  <c r="I2005"/>
  <c r="H2002"/>
  <c r="L2002" s="1"/>
  <c r="Q2002" s="1"/>
  <c r="H2003"/>
  <c r="L2003" s="1"/>
  <c r="Q2003" s="1"/>
  <c r="H2004"/>
  <c r="L2004" s="1"/>
  <c r="Q2004" s="1"/>
  <c r="H2005"/>
  <c r="L2005" s="1"/>
  <c r="Q2005" s="1"/>
  <c r="G2002"/>
  <c r="O2002" s="1"/>
  <c r="G2003"/>
  <c r="O2003" s="1"/>
  <c r="G2004"/>
  <c r="N2004" s="1"/>
  <c r="G2005"/>
  <c r="N2005" s="1"/>
  <c r="L4024" i="1"/>
  <c r="L4025"/>
  <c r="L4026"/>
  <c r="L4027"/>
  <c r="K4024"/>
  <c r="K4025"/>
  <c r="K4026"/>
  <c r="K4027"/>
  <c r="I4024"/>
  <c r="I4025"/>
  <c r="I4026"/>
  <c r="I4027"/>
  <c r="H4024"/>
  <c r="H4025"/>
  <c r="H4026"/>
  <c r="H4027"/>
  <c r="L4023"/>
  <c r="K4023"/>
  <c r="I4023"/>
  <c r="H4023"/>
  <c r="E4027"/>
  <c r="D4027"/>
  <c r="E4026"/>
  <c r="D4026"/>
  <c r="E4025"/>
  <c r="D4025"/>
  <c r="E4024"/>
  <c r="D4024"/>
  <c r="E4023"/>
  <c r="D4023"/>
  <c r="O842" i="21"/>
  <c r="Q842" s="1"/>
  <c r="N842"/>
  <c r="P842" s="1"/>
  <c r="L842"/>
  <c r="L843"/>
  <c r="K842"/>
  <c r="K843"/>
  <c r="J842"/>
  <c r="J843"/>
  <c r="I842"/>
  <c r="I843"/>
  <c r="H510" i="13"/>
  <c r="D510"/>
  <c r="O1998" i="12"/>
  <c r="O1999"/>
  <c r="N1998"/>
  <c r="N1999"/>
  <c r="L2000"/>
  <c r="Q2000" s="1"/>
  <c r="J1998"/>
  <c r="J1999"/>
  <c r="J2000"/>
  <c r="J2001"/>
  <c r="I1998"/>
  <c r="I1999"/>
  <c r="I2000"/>
  <c r="I2001"/>
  <c r="H1998"/>
  <c r="L1998" s="1"/>
  <c r="Q1998" s="1"/>
  <c r="H1999"/>
  <c r="L1999" s="1"/>
  <c r="Q1999" s="1"/>
  <c r="H2000"/>
  <c r="H2001"/>
  <c r="G1998"/>
  <c r="K1998" s="1"/>
  <c r="P1998" s="1"/>
  <c r="G1999"/>
  <c r="K1999" s="1"/>
  <c r="P1999" s="1"/>
  <c r="G2000"/>
  <c r="G2001"/>
  <c r="L4016" i="1"/>
  <c r="L4017"/>
  <c r="L4018"/>
  <c r="L4019"/>
  <c r="K4016"/>
  <c r="K4017"/>
  <c r="K4018"/>
  <c r="K4019"/>
  <c r="I4016"/>
  <c r="I4017"/>
  <c r="I4018"/>
  <c r="I4019"/>
  <c r="H4016"/>
  <c r="H4017"/>
  <c r="H4018"/>
  <c r="H4019"/>
  <c r="L4015"/>
  <c r="K4015"/>
  <c r="I4015"/>
  <c r="H4015"/>
  <c r="E4019"/>
  <c r="D4019"/>
  <c r="E4018"/>
  <c r="D4018"/>
  <c r="E4017"/>
  <c r="D4017"/>
  <c r="E4016"/>
  <c r="D4016"/>
  <c r="E4015"/>
  <c r="D4015"/>
  <c r="P841" i="21"/>
  <c r="O840"/>
  <c r="Q840" s="1"/>
  <c r="O841"/>
  <c r="Q841" s="1"/>
  <c r="N840"/>
  <c r="P840" s="1"/>
  <c r="L840"/>
  <c r="L841"/>
  <c r="K840"/>
  <c r="K841"/>
  <c r="J840"/>
  <c r="J841"/>
  <c r="I840"/>
  <c r="I841"/>
  <c r="H509" i="13"/>
  <c r="D509"/>
  <c r="R509"/>
  <c r="O1996" i="12"/>
  <c r="N1996"/>
  <c r="K1994"/>
  <c r="P1994" s="1"/>
  <c r="J1994"/>
  <c r="J1995"/>
  <c r="J1996"/>
  <c r="J1997"/>
  <c r="I1994"/>
  <c r="I1995"/>
  <c r="I1996"/>
  <c r="I1997"/>
  <c r="H1994"/>
  <c r="L1994" s="1"/>
  <c r="Q1994" s="1"/>
  <c r="H1995"/>
  <c r="H1996"/>
  <c r="H1997"/>
  <c r="L2001" s="1"/>
  <c r="Q2001" s="1"/>
  <c r="G1994"/>
  <c r="G1995"/>
  <c r="G1996"/>
  <c r="G1997"/>
  <c r="O1997" s="1"/>
  <c r="L4008" i="1"/>
  <c r="L4009"/>
  <c r="L4010"/>
  <c r="L4011"/>
  <c r="K4008"/>
  <c r="K4009"/>
  <c r="K4010"/>
  <c r="K4011"/>
  <c r="I4008"/>
  <c r="I4009"/>
  <c r="I4010"/>
  <c r="I4011"/>
  <c r="H4008"/>
  <c r="H4009"/>
  <c r="H4010"/>
  <c r="H4011"/>
  <c r="L4007"/>
  <c r="K4007"/>
  <c r="I4007"/>
  <c r="H4007"/>
  <c r="E4011"/>
  <c r="D4011"/>
  <c r="E4010"/>
  <c r="D4010"/>
  <c r="E4009"/>
  <c r="D4009"/>
  <c r="E4008"/>
  <c r="D4008"/>
  <c r="E4007"/>
  <c r="D4007"/>
  <c r="O839" i="21"/>
  <c r="Q839" s="1"/>
  <c r="N839"/>
  <c r="P839" s="1"/>
  <c r="O838"/>
  <c r="Q838" s="1"/>
  <c r="N838"/>
  <c r="P838" s="1"/>
  <c r="L838"/>
  <c r="L839"/>
  <c r="K838"/>
  <c r="K839"/>
  <c r="J838"/>
  <c r="J839"/>
  <c r="I838"/>
  <c r="I839"/>
  <c r="R508" i="13"/>
  <c r="H508"/>
  <c r="D508"/>
  <c r="O1990" i="12"/>
  <c r="O1993"/>
  <c r="N1990"/>
  <c r="N1993"/>
  <c r="L1991"/>
  <c r="Q1991" s="1"/>
  <c r="K1991"/>
  <c r="K1992"/>
  <c r="J1990"/>
  <c r="J1991"/>
  <c r="J1992"/>
  <c r="J1993"/>
  <c r="I1990"/>
  <c r="I1991"/>
  <c r="I1992"/>
  <c r="I1993"/>
  <c r="H1990"/>
  <c r="H1991"/>
  <c r="H1992"/>
  <c r="L1992" s="1"/>
  <c r="Q1992" s="1"/>
  <c r="H1993"/>
  <c r="L1993" s="1"/>
  <c r="Q1993" s="1"/>
  <c r="G1990"/>
  <c r="G1991"/>
  <c r="G1992"/>
  <c r="G1993"/>
  <c r="K1993" s="1"/>
  <c r="M1988" s="1"/>
  <c r="L4000" i="1"/>
  <c r="L4001"/>
  <c r="L4002"/>
  <c r="L4003"/>
  <c r="K4000"/>
  <c r="K4001"/>
  <c r="K4002"/>
  <c r="K4003"/>
  <c r="I4000"/>
  <c r="I4001"/>
  <c r="I4002"/>
  <c r="I4003"/>
  <c r="H4000"/>
  <c r="H4001"/>
  <c r="H4002"/>
  <c r="H4003"/>
  <c r="L3999"/>
  <c r="K3999"/>
  <c r="I3999"/>
  <c r="H3999"/>
  <c r="E4003"/>
  <c r="D4003"/>
  <c r="E4002"/>
  <c r="D4002"/>
  <c r="E4001"/>
  <c r="D4001"/>
  <c r="E4000"/>
  <c r="D4000"/>
  <c r="E3999"/>
  <c r="D3999"/>
  <c r="O837" i="21"/>
  <c r="Q837" s="1"/>
  <c r="N837"/>
  <c r="P837" s="1"/>
  <c r="O836"/>
  <c r="Q836" s="1"/>
  <c r="N836"/>
  <c r="P836" s="1"/>
  <c r="L836"/>
  <c r="L837"/>
  <c r="K836"/>
  <c r="K837"/>
  <c r="J836"/>
  <c r="J837"/>
  <c r="I836"/>
  <c r="I837"/>
  <c r="H506" i="13"/>
  <c r="H507"/>
  <c r="D506"/>
  <c r="D507"/>
  <c r="R507"/>
  <c r="Q1988" i="12"/>
  <c r="O1987"/>
  <c r="O1988"/>
  <c r="N1987"/>
  <c r="N1988"/>
  <c r="L1989"/>
  <c r="Q1989" s="1"/>
  <c r="J1986"/>
  <c r="J1987"/>
  <c r="J1988"/>
  <c r="J1989"/>
  <c r="I1986"/>
  <c r="I1987"/>
  <c r="I1988"/>
  <c r="I1989"/>
  <c r="H1986"/>
  <c r="L1986" s="1"/>
  <c r="Q1986" s="1"/>
  <c r="H1987"/>
  <c r="L1987" s="1"/>
  <c r="Q1987" s="1"/>
  <c r="H1988"/>
  <c r="L1988" s="1"/>
  <c r="H1989"/>
  <c r="G1986"/>
  <c r="G1987"/>
  <c r="K1987" s="1"/>
  <c r="P1987" s="1"/>
  <c r="G1988"/>
  <c r="K1988" s="1"/>
  <c r="P1988" s="1"/>
  <c r="G1989"/>
  <c r="L3992" i="1"/>
  <c r="L3993"/>
  <c r="L3994"/>
  <c r="L3995"/>
  <c r="K3992"/>
  <c r="K3993"/>
  <c r="K3994"/>
  <c r="K3995"/>
  <c r="I3992"/>
  <c r="I3993"/>
  <c r="I3994"/>
  <c r="I3995"/>
  <c r="H3992"/>
  <c r="H3993"/>
  <c r="H3994"/>
  <c r="H3995"/>
  <c r="L3991"/>
  <c r="K3991"/>
  <c r="I3991"/>
  <c r="H3991"/>
  <c r="E3995"/>
  <c r="D3995"/>
  <c r="E3994"/>
  <c r="D3994"/>
  <c r="E3993"/>
  <c r="D3993"/>
  <c r="E3992"/>
  <c r="D3992"/>
  <c r="J3992" s="1"/>
  <c r="E3991"/>
  <c r="D3991"/>
  <c r="O835" i="21"/>
  <c r="Q835" s="1"/>
  <c r="N835"/>
  <c r="P835" s="1"/>
  <c r="L834"/>
  <c r="L835"/>
  <c r="K834"/>
  <c r="K835"/>
  <c r="J834"/>
  <c r="J835"/>
  <c r="I834"/>
  <c r="I835"/>
  <c r="S506" i="13"/>
  <c r="T506"/>
  <c r="O1982" i="12"/>
  <c r="O1983"/>
  <c r="K1982"/>
  <c r="K1983"/>
  <c r="M1978" s="1"/>
  <c r="J1982"/>
  <c r="J1983"/>
  <c r="J1984"/>
  <c r="J1985"/>
  <c r="I1982"/>
  <c r="I1983"/>
  <c r="I1984"/>
  <c r="I1985"/>
  <c r="H1982"/>
  <c r="L1982" s="1"/>
  <c r="Q1982" s="1"/>
  <c r="H1983"/>
  <c r="L1983" s="1"/>
  <c r="H1984"/>
  <c r="H1985"/>
  <c r="L1985" s="1"/>
  <c r="Q1985" s="1"/>
  <c r="G1982"/>
  <c r="N1982" s="1"/>
  <c r="G1983"/>
  <c r="N1983" s="1"/>
  <c r="G1984"/>
  <c r="O1984" s="1"/>
  <c r="G1985"/>
  <c r="O1985" s="1"/>
  <c r="L3984" i="1"/>
  <c r="L3985"/>
  <c r="L3986"/>
  <c r="L3987"/>
  <c r="K3984"/>
  <c r="K3985"/>
  <c r="K3986"/>
  <c r="K3987"/>
  <c r="I3984"/>
  <c r="I3985"/>
  <c r="I3986"/>
  <c r="I3987"/>
  <c r="H3984"/>
  <c r="H3985"/>
  <c r="H3986"/>
  <c r="H3987"/>
  <c r="L3983"/>
  <c r="K3983"/>
  <c r="I3983"/>
  <c r="H3983"/>
  <c r="E3987"/>
  <c r="D3987"/>
  <c r="E3986"/>
  <c r="D3986"/>
  <c r="E3985"/>
  <c r="D3985"/>
  <c r="E3984"/>
  <c r="D3984"/>
  <c r="E3983"/>
  <c r="D3983"/>
  <c r="O832" i="21"/>
  <c r="Q832" s="1"/>
  <c r="N832"/>
  <c r="P832" s="1"/>
  <c r="O831"/>
  <c r="Q831" s="1"/>
  <c r="N831"/>
  <c r="P831" s="1"/>
  <c r="O830"/>
  <c r="Q830" s="1"/>
  <c r="N830"/>
  <c r="P830" s="1"/>
  <c r="L830"/>
  <c r="L831"/>
  <c r="L832"/>
  <c r="L833"/>
  <c r="K830"/>
  <c r="K831"/>
  <c r="K832"/>
  <c r="K833"/>
  <c r="J830"/>
  <c r="J831"/>
  <c r="J832"/>
  <c r="J833"/>
  <c r="I830"/>
  <c r="I831"/>
  <c r="I832"/>
  <c r="I833"/>
  <c r="H505" i="13"/>
  <c r="D505"/>
  <c r="N1981" i="12"/>
  <c r="L1981"/>
  <c r="Q1981" s="1"/>
  <c r="J1978"/>
  <c r="J1979"/>
  <c r="J1980"/>
  <c r="J1981"/>
  <c r="I1978"/>
  <c r="I1979"/>
  <c r="I1980"/>
  <c r="I1981"/>
  <c r="H1978"/>
  <c r="L1978" s="1"/>
  <c r="Q1978" s="1"/>
  <c r="H1979"/>
  <c r="H1980"/>
  <c r="L1980" s="1"/>
  <c r="Q1980" s="1"/>
  <c r="H1981"/>
  <c r="G1978"/>
  <c r="O1978" s="1"/>
  <c r="G1979"/>
  <c r="O1979" s="1"/>
  <c r="G1980"/>
  <c r="N1980" s="1"/>
  <c r="G1981"/>
  <c r="O1981" s="1"/>
  <c r="L3976" i="1"/>
  <c r="L3977"/>
  <c r="L3978"/>
  <c r="L3979"/>
  <c r="K3976"/>
  <c r="K3977"/>
  <c r="K3978"/>
  <c r="K3979"/>
  <c r="I3976"/>
  <c r="I3977"/>
  <c r="I3978"/>
  <c r="I3979"/>
  <c r="H3976"/>
  <c r="H3977"/>
  <c r="H3978"/>
  <c r="H3979"/>
  <c r="L3975"/>
  <c r="K3975"/>
  <c r="I3975"/>
  <c r="H3975"/>
  <c r="E3979"/>
  <c r="D3979"/>
  <c r="E3978"/>
  <c r="D3978"/>
  <c r="E3977"/>
  <c r="D3977"/>
  <c r="E3976"/>
  <c r="D3976"/>
  <c r="E3975"/>
  <c r="D3975"/>
  <c r="R504" i="13"/>
  <c r="H504"/>
  <c r="D504"/>
  <c r="N1976" i="12"/>
  <c r="J1974"/>
  <c r="J1975"/>
  <c r="J1976"/>
  <c r="J1977"/>
  <c r="I1974"/>
  <c r="I1975"/>
  <c r="I1976"/>
  <c r="I1977"/>
  <c r="H1974"/>
  <c r="L1974" s="1"/>
  <c r="Q1974" s="1"/>
  <c r="H1975"/>
  <c r="L1975" s="1"/>
  <c r="Q1975" s="1"/>
  <c r="H1976"/>
  <c r="H1977"/>
  <c r="G1974"/>
  <c r="O1974" s="1"/>
  <c r="G1975"/>
  <c r="O1975" s="1"/>
  <c r="G1976"/>
  <c r="O1976" s="1"/>
  <c r="G1977"/>
  <c r="O1977" s="1"/>
  <c r="L3968" i="1"/>
  <c r="L3969"/>
  <c r="L3970"/>
  <c r="L3971"/>
  <c r="K3968"/>
  <c r="K3969"/>
  <c r="K3970"/>
  <c r="K3971"/>
  <c r="I3968"/>
  <c r="I3969"/>
  <c r="I3970"/>
  <c r="I3971"/>
  <c r="H3968"/>
  <c r="H3969"/>
  <c r="H3970"/>
  <c r="H3971"/>
  <c r="L3967"/>
  <c r="K3967"/>
  <c r="I3967"/>
  <c r="H3967"/>
  <c r="E3971"/>
  <c r="D3971"/>
  <c r="E3970"/>
  <c r="D3970"/>
  <c r="E3969"/>
  <c r="D3969"/>
  <c r="E3968"/>
  <c r="D3968"/>
  <c r="E3967"/>
  <c r="D3967"/>
  <c r="O829" i="21"/>
  <c r="Q829" s="1"/>
  <c r="N829"/>
  <c r="P829" s="1"/>
  <c r="O828"/>
  <c r="Q828" s="1"/>
  <c r="N828"/>
  <c r="P828" s="1"/>
  <c r="L828"/>
  <c r="L829"/>
  <c r="K828"/>
  <c r="K829"/>
  <c r="J828"/>
  <c r="J829"/>
  <c r="I828"/>
  <c r="I829"/>
  <c r="D503" i="13"/>
  <c r="H503"/>
  <c r="R503"/>
  <c r="N1973" i="12"/>
  <c r="J1970"/>
  <c r="J1971"/>
  <c r="J1972"/>
  <c r="J1973"/>
  <c r="I1970"/>
  <c r="I1971"/>
  <c r="I1972"/>
  <c r="I1973"/>
  <c r="H1970"/>
  <c r="L1970" s="1"/>
  <c r="Q1970" s="1"/>
  <c r="H1971"/>
  <c r="L1971" s="1"/>
  <c r="Q1971" s="1"/>
  <c r="H1972"/>
  <c r="L1972" s="1"/>
  <c r="Q1972" s="1"/>
  <c r="H1973"/>
  <c r="G1970"/>
  <c r="O1970" s="1"/>
  <c r="G1971"/>
  <c r="O1971" s="1"/>
  <c r="G1972"/>
  <c r="N1972" s="1"/>
  <c r="G1973"/>
  <c r="O1973" s="1"/>
  <c r="L3960" i="1"/>
  <c r="L3961"/>
  <c r="L3962"/>
  <c r="L3963"/>
  <c r="K3960"/>
  <c r="K3961"/>
  <c r="K3962"/>
  <c r="K3963"/>
  <c r="I3960"/>
  <c r="I3961"/>
  <c r="I3962"/>
  <c r="I3963"/>
  <c r="H3960"/>
  <c r="H3961"/>
  <c r="H3962"/>
  <c r="H3963"/>
  <c r="L3959"/>
  <c r="K3959"/>
  <c r="I3959"/>
  <c r="H3959"/>
  <c r="E3963"/>
  <c r="D3963"/>
  <c r="E3962"/>
  <c r="D3962"/>
  <c r="E3961"/>
  <c r="D3961"/>
  <c r="E3960"/>
  <c r="D3960"/>
  <c r="E3959"/>
  <c r="D3959"/>
  <c r="O827" i="21"/>
  <c r="Q827" s="1"/>
  <c r="N827"/>
  <c r="P827" s="1"/>
  <c r="O826"/>
  <c r="Q826" s="1"/>
  <c r="N826"/>
  <c r="P826" s="1"/>
  <c r="L826"/>
  <c r="L827"/>
  <c r="K826"/>
  <c r="K827"/>
  <c r="J826"/>
  <c r="J827"/>
  <c r="I826"/>
  <c r="I827"/>
  <c r="H502" i="13"/>
  <c r="D502"/>
  <c r="R502"/>
  <c r="O1966" i="12"/>
  <c r="O1967"/>
  <c r="N1966"/>
  <c r="N1967"/>
  <c r="L1968"/>
  <c r="Q1968" s="1"/>
  <c r="J1966"/>
  <c r="J1967"/>
  <c r="J1968"/>
  <c r="J1969"/>
  <c r="I1966"/>
  <c r="I1967"/>
  <c r="I1968"/>
  <c r="I1969"/>
  <c r="H1966"/>
  <c r="L1966" s="1"/>
  <c r="Q1966" s="1"/>
  <c r="H1967"/>
  <c r="H1968"/>
  <c r="H1969"/>
  <c r="L1969" s="1"/>
  <c r="Q1969" s="1"/>
  <c r="G1966"/>
  <c r="K1966" s="1"/>
  <c r="P1966" s="1"/>
  <c r="G1967"/>
  <c r="G1968"/>
  <c r="G1969"/>
  <c r="L3952" i="1"/>
  <c r="L3953"/>
  <c r="L3954"/>
  <c r="L3955"/>
  <c r="K3952"/>
  <c r="K3953"/>
  <c r="K3954"/>
  <c r="K3955"/>
  <c r="I3952"/>
  <c r="I3953"/>
  <c r="I3954"/>
  <c r="I3955"/>
  <c r="H3952"/>
  <c r="H3953"/>
  <c r="H3954"/>
  <c r="H3955"/>
  <c r="L3951"/>
  <c r="K3951"/>
  <c r="I3951"/>
  <c r="H3951"/>
  <c r="E3955"/>
  <c r="D3955"/>
  <c r="E3954"/>
  <c r="D3954"/>
  <c r="E3953"/>
  <c r="D3953"/>
  <c r="E3952"/>
  <c r="D3952"/>
  <c r="E3951"/>
  <c r="D3951"/>
  <c r="O825" i="21"/>
  <c r="Q825" s="1"/>
  <c r="N825"/>
  <c r="P825" s="1"/>
  <c r="L824"/>
  <c r="L825"/>
  <c r="K824"/>
  <c r="K825"/>
  <c r="J824"/>
  <c r="J825"/>
  <c r="I824"/>
  <c r="I825"/>
  <c r="H501" i="13"/>
  <c r="D501"/>
  <c r="T501"/>
  <c r="S501"/>
  <c r="O1964" i="12"/>
  <c r="O1965"/>
  <c r="N1964"/>
  <c r="N1965"/>
  <c r="K1962"/>
  <c r="P1962" s="1"/>
  <c r="J1962"/>
  <c r="J1963"/>
  <c r="J1964"/>
  <c r="J1965"/>
  <c r="I1962"/>
  <c r="I1963"/>
  <c r="I1964"/>
  <c r="I1965"/>
  <c r="H1962"/>
  <c r="L1962" s="1"/>
  <c r="Q1962" s="1"/>
  <c r="H1963"/>
  <c r="L1963" s="1"/>
  <c r="Q1963" s="1"/>
  <c r="H1964"/>
  <c r="L1964" s="1"/>
  <c r="Q1964" s="1"/>
  <c r="H1965"/>
  <c r="G1962"/>
  <c r="G1963"/>
  <c r="G1964"/>
  <c r="K1964" s="1"/>
  <c r="G1965"/>
  <c r="L3944" i="1"/>
  <c r="L3945"/>
  <c r="L3946"/>
  <c r="L3947"/>
  <c r="K3944"/>
  <c r="K3945"/>
  <c r="K3946"/>
  <c r="K3947"/>
  <c r="I3944"/>
  <c r="I3945"/>
  <c r="I3946"/>
  <c r="I3947"/>
  <c r="H3944"/>
  <c r="H3945"/>
  <c r="H3946"/>
  <c r="H3947"/>
  <c r="L3943"/>
  <c r="K3943"/>
  <c r="I3943"/>
  <c r="H3943"/>
  <c r="E3947"/>
  <c r="D3947"/>
  <c r="E3946"/>
  <c r="D3946"/>
  <c r="E3945"/>
  <c r="D3945"/>
  <c r="E3944"/>
  <c r="D3944"/>
  <c r="E3943"/>
  <c r="D3943"/>
  <c r="O822" i="21"/>
  <c r="Q822" s="1"/>
  <c r="N822"/>
  <c r="P822" s="1"/>
  <c r="L822"/>
  <c r="L823"/>
  <c r="K822"/>
  <c r="K823"/>
  <c r="J822"/>
  <c r="J823"/>
  <c r="I822"/>
  <c r="I823"/>
  <c r="H500" i="13"/>
  <c r="D500"/>
  <c r="O1958" i="12"/>
  <c r="O1959"/>
  <c r="N1958"/>
  <c r="N1959"/>
  <c r="L1960"/>
  <c r="Q1960" s="1"/>
  <c r="J1958"/>
  <c r="J1959"/>
  <c r="J1960"/>
  <c r="J1961"/>
  <c r="I1958"/>
  <c r="I1959"/>
  <c r="I1960"/>
  <c r="I1961"/>
  <c r="H1958"/>
  <c r="L1958" s="1"/>
  <c r="Q1958" s="1"/>
  <c r="H1959"/>
  <c r="H1960"/>
  <c r="H1961"/>
  <c r="L1961" s="1"/>
  <c r="Q1961" s="1"/>
  <c r="G1958"/>
  <c r="K1958" s="1"/>
  <c r="G1959"/>
  <c r="G1960"/>
  <c r="G1961"/>
  <c r="L3936" i="1"/>
  <c r="L3937"/>
  <c r="L3938"/>
  <c r="L3939"/>
  <c r="K3936"/>
  <c r="K3937"/>
  <c r="K3938"/>
  <c r="K3939"/>
  <c r="I3936"/>
  <c r="I3937"/>
  <c r="I3938"/>
  <c r="I3939"/>
  <c r="H3936"/>
  <c r="H3937"/>
  <c r="H3938"/>
  <c r="H3939"/>
  <c r="L3935"/>
  <c r="K3935"/>
  <c r="I3935"/>
  <c r="H3935"/>
  <c r="E3939"/>
  <c r="D3939"/>
  <c r="E3938"/>
  <c r="D3938"/>
  <c r="E3937"/>
  <c r="D3937"/>
  <c r="E3936"/>
  <c r="D3936"/>
  <c r="E3935"/>
  <c r="D3935"/>
  <c r="O821" i="21"/>
  <c r="Q821" s="1"/>
  <c r="N821"/>
  <c r="P821" s="1"/>
  <c r="O820"/>
  <c r="Q820" s="1"/>
  <c r="N820"/>
  <c r="P820" s="1"/>
  <c r="L820"/>
  <c r="L821"/>
  <c r="K820"/>
  <c r="K821"/>
  <c r="J820"/>
  <c r="J821"/>
  <c r="I820"/>
  <c r="I821"/>
  <c r="H499" i="13"/>
  <c r="D499"/>
  <c r="R499"/>
  <c r="O1954" i="12"/>
  <c r="N1957"/>
  <c r="J1954"/>
  <c r="J1955"/>
  <c r="J1956"/>
  <c r="J1957"/>
  <c r="I1954"/>
  <c r="I1955"/>
  <c r="I1956"/>
  <c r="I1957"/>
  <c r="H1954"/>
  <c r="L1954" s="1"/>
  <c r="Q1954" s="1"/>
  <c r="H1955"/>
  <c r="L1955" s="1"/>
  <c r="Q1955" s="1"/>
  <c r="H1956"/>
  <c r="L1956" s="1"/>
  <c r="Q1956" s="1"/>
  <c r="H1957"/>
  <c r="G1954"/>
  <c r="N1954" s="1"/>
  <c r="G1955"/>
  <c r="G1956"/>
  <c r="O1956" s="1"/>
  <c r="G1957"/>
  <c r="O1957" s="1"/>
  <c r="L3928" i="1"/>
  <c r="L3929"/>
  <c r="L3930"/>
  <c r="L3931"/>
  <c r="K3928"/>
  <c r="K3929"/>
  <c r="K3930"/>
  <c r="K3931"/>
  <c r="I3928"/>
  <c r="I3929"/>
  <c r="I3930"/>
  <c r="I3931"/>
  <c r="H3928"/>
  <c r="H3929"/>
  <c r="H3930"/>
  <c r="H3931"/>
  <c r="L3927"/>
  <c r="K3927"/>
  <c r="I3927"/>
  <c r="H3927"/>
  <c r="E3931"/>
  <c r="D3931"/>
  <c r="E3930"/>
  <c r="D3930"/>
  <c r="E3929"/>
  <c r="D3929"/>
  <c r="E3928"/>
  <c r="D3928"/>
  <c r="E3927"/>
  <c r="D3927"/>
  <c r="O819" i="21"/>
  <c r="Q819" s="1"/>
  <c r="N819"/>
  <c r="P819" s="1"/>
  <c r="O818"/>
  <c r="Q818" s="1"/>
  <c r="N818"/>
  <c r="P818" s="1"/>
  <c r="L818"/>
  <c r="L819"/>
  <c r="K818"/>
  <c r="K819"/>
  <c r="J818"/>
  <c r="J819"/>
  <c r="I818"/>
  <c r="I819"/>
  <c r="R498" i="13"/>
  <c r="H498"/>
  <c r="D498"/>
  <c r="O1951" i="12"/>
  <c r="O1952"/>
  <c r="N1951"/>
  <c r="N1952"/>
  <c r="J1950"/>
  <c r="J1951"/>
  <c r="J1952"/>
  <c r="J1953"/>
  <c r="I1950"/>
  <c r="I1951"/>
  <c r="I1952"/>
  <c r="I1953"/>
  <c r="H1950"/>
  <c r="L1950" s="1"/>
  <c r="Q1950" s="1"/>
  <c r="H1951"/>
  <c r="L1951" s="1"/>
  <c r="Q1951" s="1"/>
  <c r="H1952"/>
  <c r="L1952" s="1"/>
  <c r="Q1952" s="1"/>
  <c r="H1953"/>
  <c r="L1957" s="1"/>
  <c r="Q1957" s="1"/>
  <c r="G1950"/>
  <c r="O1950" s="1"/>
  <c r="G1951"/>
  <c r="K1951" s="1"/>
  <c r="G1952"/>
  <c r="K1952" s="1"/>
  <c r="G1953"/>
  <c r="O1953" s="1"/>
  <c r="L3920" i="1"/>
  <c r="L3921"/>
  <c r="L3922"/>
  <c r="L3923"/>
  <c r="K3920"/>
  <c r="K3921"/>
  <c r="K3922"/>
  <c r="K3923"/>
  <c r="I3920"/>
  <c r="I3921"/>
  <c r="I3922"/>
  <c r="I3923"/>
  <c r="H3920"/>
  <c r="H3921"/>
  <c r="H3922"/>
  <c r="H3923"/>
  <c r="L3919"/>
  <c r="K3919"/>
  <c r="I3919"/>
  <c r="H3919"/>
  <c r="E3923"/>
  <c r="D3923"/>
  <c r="E3922"/>
  <c r="D3922"/>
  <c r="E3921"/>
  <c r="D3921"/>
  <c r="E3920"/>
  <c r="D3920"/>
  <c r="E3919"/>
  <c r="D3919"/>
  <c r="O816" i="21"/>
  <c r="Q816" s="1"/>
  <c r="N816"/>
  <c r="P816" s="1"/>
  <c r="O817"/>
  <c r="Q817" s="1"/>
  <c r="N817"/>
  <c r="P817" s="1"/>
  <c r="L816"/>
  <c r="L817"/>
  <c r="K816"/>
  <c r="K817"/>
  <c r="J816"/>
  <c r="J817"/>
  <c r="I816"/>
  <c r="I817"/>
  <c r="R497" i="13"/>
  <c r="H497"/>
  <c r="D497"/>
  <c r="J1946" i="12"/>
  <c r="J1947"/>
  <c r="J1948"/>
  <c r="J1949"/>
  <c r="I1946"/>
  <c r="I1947"/>
  <c r="I1948"/>
  <c r="I1949"/>
  <c r="H1946"/>
  <c r="H1947"/>
  <c r="H1948"/>
  <c r="H1949"/>
  <c r="G1946"/>
  <c r="N1946" s="1"/>
  <c r="G1947"/>
  <c r="N1947" s="1"/>
  <c r="G1948"/>
  <c r="O1948" s="1"/>
  <c r="G1949"/>
  <c r="O1949" s="1"/>
  <c r="G1945"/>
  <c r="L3912" i="1"/>
  <c r="L3913"/>
  <c r="L3914"/>
  <c r="L3915"/>
  <c r="K3912"/>
  <c r="K3913"/>
  <c r="K3914"/>
  <c r="K3915"/>
  <c r="I3912"/>
  <c r="I3913"/>
  <c r="I3914"/>
  <c r="I3915"/>
  <c r="H3912"/>
  <c r="H3913"/>
  <c r="H3914"/>
  <c r="H3915"/>
  <c r="L3911"/>
  <c r="K3911"/>
  <c r="I3911"/>
  <c r="H3911"/>
  <c r="E3915"/>
  <c r="D3915"/>
  <c r="E3914"/>
  <c r="D3914"/>
  <c r="E3913"/>
  <c r="D3913"/>
  <c r="E3912"/>
  <c r="D3912"/>
  <c r="E3911"/>
  <c r="D3911"/>
  <c r="O815" i="21"/>
  <c r="Q815" s="1"/>
  <c r="N815"/>
  <c r="P815" s="1"/>
  <c r="L814"/>
  <c r="L815"/>
  <c r="K814"/>
  <c r="K815"/>
  <c r="J814"/>
  <c r="J815"/>
  <c r="I814"/>
  <c r="I815"/>
  <c r="J3931" i="1" l="1"/>
  <c r="J3945"/>
  <c r="J3970"/>
  <c r="J4035"/>
  <c r="J4040"/>
  <c r="J4074"/>
  <c r="J4090"/>
  <c r="J4144"/>
  <c r="J4152"/>
  <c r="J4218"/>
  <c r="J4257"/>
  <c r="J3912"/>
  <c r="J3919"/>
  <c r="J3923"/>
  <c r="J4032"/>
  <c r="J4194"/>
  <c r="J4202"/>
  <c r="J4208"/>
  <c r="J4241"/>
  <c r="J4280"/>
  <c r="J4305"/>
  <c r="J4082"/>
  <c r="J4138"/>
  <c r="J4242"/>
  <c r="J4320"/>
  <c r="J3969"/>
  <c r="J4096"/>
  <c r="J4217"/>
  <c r="J4256"/>
  <c r="J4313"/>
  <c r="J4384"/>
  <c r="U539" i="13"/>
  <c r="J3911" i="1"/>
  <c r="J3915"/>
  <c r="J3922"/>
  <c r="J3930"/>
  <c r="J3938"/>
  <c r="J3951"/>
  <c r="J3955"/>
  <c r="J3961"/>
  <c r="J3968"/>
  <c r="J3976"/>
  <c r="J3993"/>
  <c r="J4002"/>
  <c r="J4010"/>
  <c r="J4023"/>
  <c r="J4027"/>
  <c r="J4050"/>
  <c r="J4063"/>
  <c r="J4067"/>
  <c r="J4072"/>
  <c r="J4083"/>
  <c r="J4098"/>
  <c r="J4105"/>
  <c r="J4111"/>
  <c r="J4115"/>
  <c r="J4119"/>
  <c r="J4123"/>
  <c r="J4129"/>
  <c r="J4161"/>
  <c r="J4175"/>
  <c r="J4179"/>
  <c r="J4185"/>
  <c r="J4199"/>
  <c r="J4203"/>
  <c r="J4210"/>
  <c r="J4219"/>
  <c r="J4223"/>
  <c r="J4227"/>
  <c r="J4231"/>
  <c r="J4235"/>
  <c r="J4243"/>
  <c r="J4248"/>
  <c r="J4258"/>
  <c r="J4263"/>
  <c r="J4267"/>
  <c r="J4274"/>
  <c r="J4281"/>
  <c r="J4287"/>
  <c r="J4291"/>
  <c r="J4297"/>
  <c r="J4315"/>
  <c r="J4335"/>
  <c r="J4339"/>
  <c r="J4343"/>
  <c r="J4347"/>
  <c r="J4359"/>
  <c r="J4363"/>
  <c r="J4385"/>
  <c r="J4391"/>
  <c r="J4395"/>
  <c r="J4401"/>
  <c r="J4410"/>
  <c r="J3914"/>
  <c r="J3921"/>
  <c r="J3929"/>
  <c r="J3937"/>
  <c r="J3944"/>
  <c r="J3954"/>
  <c r="J3960"/>
  <c r="J3971"/>
  <c r="J3975"/>
  <c r="J3979"/>
  <c r="J3986"/>
  <c r="J4001"/>
  <c r="J4009"/>
  <c r="J4015"/>
  <c r="J4019"/>
  <c r="J4026"/>
  <c r="J4042"/>
  <c r="J4049"/>
  <c r="J4055"/>
  <c r="J4059"/>
  <c r="J4066"/>
  <c r="J4075"/>
  <c r="J4089"/>
  <c r="J4097"/>
  <c r="J4104"/>
  <c r="J4114"/>
  <c r="J4122"/>
  <c r="J4136"/>
  <c r="J4146"/>
  <c r="J4151"/>
  <c r="J4155"/>
  <c r="J4160"/>
  <c r="J4167"/>
  <c r="J4171"/>
  <c r="J4193"/>
  <c r="J4209"/>
  <c r="J4226"/>
  <c r="J4234"/>
  <c r="J4251"/>
  <c r="J4273"/>
  <c r="J4306"/>
  <c r="J4314"/>
  <c r="J4319"/>
  <c r="J4323"/>
  <c r="J4327"/>
  <c r="J4331"/>
  <c r="J4354"/>
  <c r="J4368"/>
  <c r="J4378"/>
  <c r="J4394"/>
  <c r="J4400"/>
  <c r="J3913"/>
  <c r="J3920"/>
  <c r="J3928"/>
  <c r="J3943"/>
  <c r="J3947"/>
  <c r="J3953"/>
  <c r="J3959"/>
  <c r="J3963"/>
  <c r="J3978"/>
  <c r="J3985"/>
  <c r="J3991"/>
  <c r="J3995"/>
  <c r="J4000"/>
  <c r="J4008"/>
  <c r="J4018"/>
  <c r="J4025"/>
  <c r="J4041"/>
  <c r="J4058"/>
  <c r="J4065"/>
  <c r="J4081"/>
  <c r="J4088"/>
  <c r="J4103"/>
  <c r="J4107"/>
  <c r="J4113"/>
  <c r="J4121"/>
  <c r="J4127"/>
  <c r="J4131"/>
  <c r="J4139"/>
  <c r="J4145"/>
  <c r="J4154"/>
  <c r="J4159"/>
  <c r="J4163"/>
  <c r="J4177"/>
  <c r="J4183"/>
  <c r="J4187"/>
  <c r="J4192"/>
  <c r="J4201"/>
  <c r="J4225"/>
  <c r="J4233"/>
  <c r="J4250"/>
  <c r="J4265"/>
  <c r="J4272"/>
  <c r="J4289"/>
  <c r="J4295"/>
  <c r="J4299"/>
  <c r="J4322"/>
  <c r="J4337"/>
  <c r="J4345"/>
  <c r="J4361"/>
  <c r="J4383"/>
  <c r="J4387"/>
  <c r="J4393"/>
  <c r="J4399"/>
  <c r="J4403"/>
  <c r="J4408"/>
  <c r="J3935"/>
  <c r="J3939"/>
  <c r="J3962"/>
  <c r="J3977"/>
  <c r="J3984"/>
  <c r="J4007"/>
  <c r="J4011"/>
  <c r="J4017"/>
  <c r="J4024"/>
  <c r="J4034"/>
  <c r="J4047"/>
  <c r="J4051"/>
  <c r="J4057"/>
  <c r="J4064"/>
  <c r="J4073"/>
  <c r="J4080"/>
  <c r="J4091"/>
  <c r="J4095"/>
  <c r="J4099"/>
  <c r="J4106"/>
  <c r="J4112"/>
  <c r="J4120"/>
  <c r="J4130"/>
  <c r="J4153"/>
  <c r="J4162"/>
  <c r="J4169"/>
  <c r="J4191"/>
  <c r="J4195"/>
  <c r="J4200"/>
  <c r="J4216"/>
  <c r="J4224"/>
  <c r="J4232"/>
  <c r="J4240"/>
  <c r="J4249"/>
  <c r="J4259"/>
  <c r="J4264"/>
  <c r="J4271"/>
  <c r="J4275"/>
  <c r="J4282"/>
  <c r="J4304"/>
  <c r="J4312"/>
  <c r="J4321"/>
  <c r="J4329"/>
  <c r="J4352"/>
  <c r="J4360"/>
  <c r="J4370"/>
  <c r="J4376"/>
  <c r="J4386"/>
  <c r="J4392"/>
  <c r="J4402"/>
  <c r="U521" i="13"/>
  <c r="P1951" i="12"/>
  <c r="P2092"/>
  <c r="M2087"/>
  <c r="Q1983"/>
  <c r="M1983"/>
  <c r="M2006"/>
  <c r="P2011"/>
  <c r="P2032"/>
  <c r="M2027"/>
  <c r="Q2025"/>
  <c r="M2025"/>
  <c r="P2028"/>
  <c r="M2023"/>
  <c r="Q2036"/>
  <c r="M2036"/>
  <c r="P1952"/>
  <c r="O1947"/>
  <c r="K1950"/>
  <c r="P1950" s="1"/>
  <c r="K1972"/>
  <c r="O1972"/>
  <c r="K1980"/>
  <c r="K2005"/>
  <c r="O2005"/>
  <c r="O2021"/>
  <c r="N2021"/>
  <c r="P2039"/>
  <c r="M2034"/>
  <c r="O2111"/>
  <c r="N2111"/>
  <c r="K2111"/>
  <c r="M2163"/>
  <c r="P2168"/>
  <c r="O2182"/>
  <c r="K2182"/>
  <c r="L1953"/>
  <c r="Q1953" s="1"/>
  <c r="M1961"/>
  <c r="O1963"/>
  <c r="N1963"/>
  <c r="N1975"/>
  <c r="L1979"/>
  <c r="Q1979" s="1"/>
  <c r="M1982"/>
  <c r="O1986"/>
  <c r="N1986"/>
  <c r="P2015"/>
  <c r="L2021"/>
  <c r="Q2021" s="1"/>
  <c r="P2026"/>
  <c r="O2052"/>
  <c r="N2052"/>
  <c r="P2059"/>
  <c r="M2054"/>
  <c r="J4170" i="1"/>
  <c r="Q2082" i="12"/>
  <c r="M2082"/>
  <c r="O2099"/>
  <c r="K2099"/>
  <c r="N2099"/>
  <c r="P2104"/>
  <c r="M2099"/>
  <c r="K2117"/>
  <c r="Q2131"/>
  <c r="M2131"/>
  <c r="Q2147"/>
  <c r="M2147"/>
  <c r="O2150"/>
  <c r="N2150"/>
  <c r="K2150"/>
  <c r="M2150"/>
  <c r="M2172"/>
  <c r="P2177"/>
  <c r="P2188"/>
  <c r="M2183"/>
  <c r="K2193"/>
  <c r="Q2201"/>
  <c r="M2201"/>
  <c r="M2190"/>
  <c r="P2195"/>
  <c r="P2202"/>
  <c r="P2204"/>
  <c r="M2199"/>
  <c r="P2201"/>
  <c r="K1954"/>
  <c r="P1958"/>
  <c r="P1964"/>
  <c r="L1976"/>
  <c r="Q1976" s="1"/>
  <c r="O1980"/>
  <c r="K1997"/>
  <c r="M1994"/>
  <c r="O2007"/>
  <c r="N2007"/>
  <c r="K2021"/>
  <c r="Q2045"/>
  <c r="M2045"/>
  <c r="M2047"/>
  <c r="P2052"/>
  <c r="O2066"/>
  <c r="N2066"/>
  <c r="K2066"/>
  <c r="M2119"/>
  <c r="M2130"/>
  <c r="O1946"/>
  <c r="O1969"/>
  <c r="N1969"/>
  <c r="K1969"/>
  <c r="L1984"/>
  <c r="Q1984" s="1"/>
  <c r="J3994" i="1"/>
  <c r="K1996" i="12"/>
  <c r="L1996"/>
  <c r="Q1996" s="1"/>
  <c r="N1997"/>
  <c r="M1993"/>
  <c r="K2004"/>
  <c r="O2004"/>
  <c r="O2006"/>
  <c r="N2006"/>
  <c r="L2014"/>
  <c r="Q2014" s="1"/>
  <c r="K1949"/>
  <c r="P1949" s="1"/>
  <c r="N1949"/>
  <c r="N1950"/>
  <c r="J3936" i="1"/>
  <c r="O1960" i="12"/>
  <c r="N1960"/>
  <c r="K1960"/>
  <c r="J3946" i="1"/>
  <c r="O1962" i="12"/>
  <c r="N1962"/>
  <c r="J3952" i="1"/>
  <c r="O1968" i="12"/>
  <c r="N1968"/>
  <c r="K1968"/>
  <c r="L1977"/>
  <c r="Q1977" s="1"/>
  <c r="K1976"/>
  <c r="J3987" i="1"/>
  <c r="P1983" i="12"/>
  <c r="O1989"/>
  <c r="N1989"/>
  <c r="K1989"/>
  <c r="M1989"/>
  <c r="J4003" i="1"/>
  <c r="O1991" i="12"/>
  <c r="N1991"/>
  <c r="K1995"/>
  <c r="L1995"/>
  <c r="Q1995" s="1"/>
  <c r="L1997"/>
  <c r="Q1997" s="1"/>
  <c r="O2001"/>
  <c r="N2001"/>
  <c r="K2001"/>
  <c r="U511" i="13"/>
  <c r="K2009" i="12"/>
  <c r="L2009"/>
  <c r="Q2009" s="1"/>
  <c r="K2007"/>
  <c r="K2010"/>
  <c r="O2010"/>
  <c r="O2017"/>
  <c r="N2017"/>
  <c r="K2017"/>
  <c r="J4056" i="1"/>
  <c r="P2023" i="12"/>
  <c r="K2029"/>
  <c r="L2029"/>
  <c r="Q2029" s="1"/>
  <c r="M2028"/>
  <c r="P2033"/>
  <c r="K2036"/>
  <c r="O2060"/>
  <c r="K2060"/>
  <c r="N2060"/>
  <c r="Q2085"/>
  <c r="M2085"/>
  <c r="P2086"/>
  <c r="O2104"/>
  <c r="N2104"/>
  <c r="K2109"/>
  <c r="M2117"/>
  <c r="O2119"/>
  <c r="N2119"/>
  <c r="K2119"/>
  <c r="O2130"/>
  <c r="K2130"/>
  <c r="J4298" i="1"/>
  <c r="L2154" i="12"/>
  <c r="Q2154" s="1"/>
  <c r="J4355" i="1"/>
  <c r="P2166" i="12"/>
  <c r="M2161"/>
  <c r="N2182"/>
  <c r="O2188"/>
  <c r="N2188"/>
  <c r="L2192"/>
  <c r="Q2192" s="1"/>
  <c r="P1992"/>
  <c r="M1987"/>
  <c r="K1953"/>
  <c r="O1955"/>
  <c r="N1955"/>
  <c r="K1955"/>
  <c r="O1961"/>
  <c r="N1961"/>
  <c r="K1961"/>
  <c r="L1973"/>
  <c r="Q1973" s="1"/>
  <c r="M1977"/>
  <c r="O1992"/>
  <c r="N1992"/>
  <c r="M1986"/>
  <c r="P1991"/>
  <c r="P1993"/>
  <c r="K2014"/>
  <c r="N1948"/>
  <c r="N1953"/>
  <c r="J3927" i="1"/>
  <c r="K1957" i="12"/>
  <c r="M1957"/>
  <c r="K1959"/>
  <c r="L1959"/>
  <c r="Q1959" s="1"/>
  <c r="K1965"/>
  <c r="L1965"/>
  <c r="Q1965" s="1"/>
  <c r="K1963"/>
  <c r="K1967"/>
  <c r="L1967"/>
  <c r="Q1967" s="1"/>
  <c r="K1973"/>
  <c r="K1975"/>
  <c r="K1981"/>
  <c r="P1982"/>
  <c r="K1986"/>
  <c r="K1990"/>
  <c r="L1990"/>
  <c r="Q1990" s="1"/>
  <c r="O1994"/>
  <c r="N1994"/>
  <c r="J4016" i="1"/>
  <c r="O2000" i="12"/>
  <c r="N2000"/>
  <c r="K2000"/>
  <c r="K2008"/>
  <c r="L2008"/>
  <c r="Q2008" s="1"/>
  <c r="K2006"/>
  <c r="J4043" i="1"/>
  <c r="J4048"/>
  <c r="O2016" i="12"/>
  <c r="N2016"/>
  <c r="K2016"/>
  <c r="M2013"/>
  <c r="P2018"/>
  <c r="O2025"/>
  <c r="N2025"/>
  <c r="K2025"/>
  <c r="O2028"/>
  <c r="N2028"/>
  <c r="O2032"/>
  <c r="N2032"/>
  <c r="O2038"/>
  <c r="N2038"/>
  <c r="K2038"/>
  <c r="L2042"/>
  <c r="Q2042" s="1"/>
  <c r="O2054"/>
  <c r="K2054"/>
  <c r="O2062"/>
  <c r="N2062"/>
  <c r="K2062"/>
  <c r="O2073"/>
  <c r="N2073"/>
  <c r="K2073"/>
  <c r="P2079"/>
  <c r="O2092"/>
  <c r="N2092"/>
  <c r="O2094"/>
  <c r="N2094"/>
  <c r="K2094"/>
  <c r="P2112"/>
  <c r="M2107"/>
  <c r="O2117"/>
  <c r="K2128"/>
  <c r="O2128"/>
  <c r="P2135"/>
  <c r="P2146"/>
  <c r="M2141"/>
  <c r="Q2162"/>
  <c r="M2162"/>
  <c r="Q2169"/>
  <c r="M2169"/>
  <c r="P2170"/>
  <c r="M2165"/>
  <c r="J4369" i="1"/>
  <c r="M2174" i="12"/>
  <c r="J4377" i="1"/>
  <c r="M2182" i="12"/>
  <c r="O2193"/>
  <c r="J4409" i="1"/>
  <c r="K2020" i="12"/>
  <c r="K2024"/>
  <c r="K2027"/>
  <c r="K2031"/>
  <c r="K2035"/>
  <c r="N2035"/>
  <c r="O2035"/>
  <c r="K2045"/>
  <c r="O2045"/>
  <c r="O2049"/>
  <c r="N2049"/>
  <c r="K2049"/>
  <c r="M2046"/>
  <c r="L2053"/>
  <c r="Q2053" s="1"/>
  <c r="K2057"/>
  <c r="O2057"/>
  <c r="K2063"/>
  <c r="K2069"/>
  <c r="O2072"/>
  <c r="N2072"/>
  <c r="K2072"/>
  <c r="L2076"/>
  <c r="Q2076" s="1"/>
  <c r="J4178" i="1"/>
  <c r="O2078" i="12"/>
  <c r="N2078"/>
  <c r="J4186" i="1"/>
  <c r="N2082" i="12"/>
  <c r="O2089"/>
  <c r="N2089"/>
  <c r="K2089"/>
  <c r="M2086"/>
  <c r="L2093"/>
  <c r="Q2093" s="1"/>
  <c r="P2091"/>
  <c r="M2092"/>
  <c r="M2090"/>
  <c r="P2095"/>
  <c r="P2097"/>
  <c r="L2098"/>
  <c r="Q2098" s="1"/>
  <c r="K2103"/>
  <c r="L2103"/>
  <c r="Q2103" s="1"/>
  <c r="K2108"/>
  <c r="O2108"/>
  <c r="K2116"/>
  <c r="O2116"/>
  <c r="K2123"/>
  <c r="L2123"/>
  <c r="Q2123" s="1"/>
  <c r="J4290" i="1"/>
  <c r="O2134" i="12"/>
  <c r="N2134"/>
  <c r="L2138"/>
  <c r="Q2138" s="1"/>
  <c r="M2139"/>
  <c r="N2147"/>
  <c r="O2153"/>
  <c r="N2153"/>
  <c r="K2153"/>
  <c r="J4330" i="1"/>
  <c r="O2154" i="12"/>
  <c r="N2154"/>
  <c r="J4338" i="1"/>
  <c r="O2158" i="12"/>
  <c r="N2158"/>
  <c r="J4346" i="1"/>
  <c r="N2162" i="12"/>
  <c r="J4353" i="1"/>
  <c r="O2169" i="12"/>
  <c r="N2169"/>
  <c r="K2169"/>
  <c r="L2173"/>
  <c r="Q2173" s="1"/>
  <c r="M2171"/>
  <c r="P2176"/>
  <c r="K2185"/>
  <c r="O2185"/>
  <c r="L2189"/>
  <c r="Q2189" s="1"/>
  <c r="P2187"/>
  <c r="K2192"/>
  <c r="O2192"/>
  <c r="L2196"/>
  <c r="Q2196" s="1"/>
  <c r="Q2206"/>
  <c r="M2206"/>
  <c r="K1956"/>
  <c r="N1956"/>
  <c r="K1971"/>
  <c r="N1971"/>
  <c r="K1974"/>
  <c r="N1974"/>
  <c r="K1979"/>
  <c r="N1979"/>
  <c r="J3983" i="1"/>
  <c r="K1985" i="12"/>
  <c r="N1985"/>
  <c r="N1995"/>
  <c r="O1995"/>
  <c r="K2003"/>
  <c r="N2003"/>
  <c r="J4031" i="1"/>
  <c r="J4039"/>
  <c r="K2013" i="12"/>
  <c r="N2013"/>
  <c r="K2034"/>
  <c r="N2034"/>
  <c r="K2040"/>
  <c r="L2040"/>
  <c r="Q2040" s="1"/>
  <c r="K2044"/>
  <c r="O2048"/>
  <c r="N2048"/>
  <c r="K2048"/>
  <c r="P2051"/>
  <c r="L2056"/>
  <c r="Q2056" s="1"/>
  <c r="L2058"/>
  <c r="Q2058" s="1"/>
  <c r="K2064"/>
  <c r="L2064"/>
  <c r="Q2064" s="1"/>
  <c r="M2063"/>
  <c r="M2066"/>
  <c r="P2071"/>
  <c r="K2077"/>
  <c r="O2081"/>
  <c r="N2081"/>
  <c r="K2081"/>
  <c r="K2085"/>
  <c r="O2088"/>
  <c r="N2088"/>
  <c r="K2088"/>
  <c r="K2096"/>
  <c r="L2096"/>
  <c r="Q2096" s="1"/>
  <c r="M2095"/>
  <c r="M2097"/>
  <c r="P2102"/>
  <c r="K2113"/>
  <c r="L2113"/>
  <c r="Q2113" s="1"/>
  <c r="L2115"/>
  <c r="Q2115" s="1"/>
  <c r="K2121"/>
  <c r="L2121"/>
  <c r="Q2121" s="1"/>
  <c r="O2118"/>
  <c r="J4266" i="1"/>
  <c r="O2122" i="12"/>
  <c r="N2122"/>
  <c r="L2126"/>
  <c r="Q2126" s="1"/>
  <c r="L2132"/>
  <c r="Q2132" s="1"/>
  <c r="O2137"/>
  <c r="N2137"/>
  <c r="K2137"/>
  <c r="K2141"/>
  <c r="K2143"/>
  <c r="O2157"/>
  <c r="N2157"/>
  <c r="K2157"/>
  <c r="O2161"/>
  <c r="N2161"/>
  <c r="K2161"/>
  <c r="K2165"/>
  <c r="J4362" i="1"/>
  <c r="J4371"/>
  <c r="O2175" i="12"/>
  <c r="N2175"/>
  <c r="J4379" i="1"/>
  <c r="K2186" i="12"/>
  <c r="L2186"/>
  <c r="Q2186" s="1"/>
  <c r="J4411" i="1"/>
  <c r="N2195" i="12"/>
  <c r="K1970"/>
  <c r="N1970"/>
  <c r="J3967" i="1"/>
  <c r="K1977" i="12"/>
  <c r="N1977"/>
  <c r="K1978"/>
  <c r="N1978"/>
  <c r="K1984"/>
  <c r="N1984"/>
  <c r="J3999" i="1"/>
  <c r="K2002" i="12"/>
  <c r="N2002"/>
  <c r="K2012"/>
  <c r="N2012"/>
  <c r="N2020"/>
  <c r="N2024"/>
  <c r="J4071" i="1"/>
  <c r="N2027" i="12"/>
  <c r="J4079" i="1"/>
  <c r="N2031" i="12"/>
  <c r="J4087" i="1"/>
  <c r="K2037" i="12"/>
  <c r="N2037"/>
  <c r="O2039"/>
  <c r="N2039"/>
  <c r="L2043"/>
  <c r="Q2043" s="1"/>
  <c r="P2047"/>
  <c r="O2053"/>
  <c r="N2053"/>
  <c r="K2053"/>
  <c r="L2061"/>
  <c r="Q2061" s="1"/>
  <c r="J4147" i="1"/>
  <c r="K2067" i="12"/>
  <c r="L2067"/>
  <c r="Q2067" s="1"/>
  <c r="P2068"/>
  <c r="K2070"/>
  <c r="L2070"/>
  <c r="Q2070" s="1"/>
  <c r="J4168" i="1"/>
  <c r="K2076" i="12"/>
  <c r="K2080"/>
  <c r="L2080"/>
  <c r="Q2080" s="1"/>
  <c r="K2078"/>
  <c r="K2082"/>
  <c r="O2093"/>
  <c r="N2093"/>
  <c r="K2093"/>
  <c r="J4211" i="1"/>
  <c r="O2095" i="12"/>
  <c r="N2095"/>
  <c r="O2105"/>
  <c r="N2105"/>
  <c r="K2105"/>
  <c r="O2112"/>
  <c r="N2112"/>
  <c r="K2120"/>
  <c r="L2120"/>
  <c r="Q2120" s="1"/>
  <c r="O2125"/>
  <c r="N2125"/>
  <c r="K2125"/>
  <c r="K2129"/>
  <c r="J4283" i="1"/>
  <c r="P2131" i="12"/>
  <c r="K2134"/>
  <c r="J4296" i="1"/>
  <c r="K2140" i="12"/>
  <c r="J4307" i="1"/>
  <c r="P2144" i="12"/>
  <c r="K2147"/>
  <c r="K2151"/>
  <c r="L2151"/>
  <c r="Q2151" s="1"/>
  <c r="M2151"/>
  <c r="K2154"/>
  <c r="P2156"/>
  <c r="M2155"/>
  <c r="K2158"/>
  <c r="P2160"/>
  <c r="K2162"/>
  <c r="K2173"/>
  <c r="O2189"/>
  <c r="N2189"/>
  <c r="K2189"/>
  <c r="M2189"/>
  <c r="L2194"/>
  <c r="K2043"/>
  <c r="N2043"/>
  <c r="N2050"/>
  <c r="O2050"/>
  <c r="K2056"/>
  <c r="N2056"/>
  <c r="K2058"/>
  <c r="N2058"/>
  <c r="J4143" i="1"/>
  <c r="K2065" i="12"/>
  <c r="N2067"/>
  <c r="O2067"/>
  <c r="K2075"/>
  <c r="N2075"/>
  <c r="K2084"/>
  <c r="N2084"/>
  <c r="J4207" i="1"/>
  <c r="K2098" i="12"/>
  <c r="N2098"/>
  <c r="K2107"/>
  <c r="N2107"/>
  <c r="K2115"/>
  <c r="N2115"/>
  <c r="N2120"/>
  <c r="O2120"/>
  <c r="K2127"/>
  <c r="N2127"/>
  <c r="J4279" i="1"/>
  <c r="K2133" i="12"/>
  <c r="N2133"/>
  <c r="K2139"/>
  <c r="N2139"/>
  <c r="K2142"/>
  <c r="N2142"/>
  <c r="J4311" i="1"/>
  <c r="K2149" i="12"/>
  <c r="N2149"/>
  <c r="K2164"/>
  <c r="N2164"/>
  <c r="N2166"/>
  <c r="O2166"/>
  <c r="K2172"/>
  <c r="N2172"/>
  <c r="J4367" i="1"/>
  <c r="N2176" i="12"/>
  <c r="O2176"/>
  <c r="J4375" i="1"/>
  <c r="K2181" i="12"/>
  <c r="N2181"/>
  <c r="K2184"/>
  <c r="N2184"/>
  <c r="K2191"/>
  <c r="N2191"/>
  <c r="J4407" i="1"/>
  <c r="K2197" i="12"/>
  <c r="L2197"/>
  <c r="Q2197" s="1"/>
  <c r="N2197"/>
  <c r="P2205"/>
  <c r="L2200"/>
  <c r="Q2200" s="1"/>
  <c r="K2042"/>
  <c r="N2042"/>
  <c r="K2055"/>
  <c r="N2055"/>
  <c r="K2061"/>
  <c r="N2061"/>
  <c r="N2065"/>
  <c r="K2074"/>
  <c r="N2074"/>
  <c r="K2083"/>
  <c r="N2083"/>
  <c r="J4215" i="1"/>
  <c r="K2101" i="12"/>
  <c r="N2101"/>
  <c r="K2106"/>
  <c r="N2106"/>
  <c r="J4239" i="1"/>
  <c r="K2114" i="12"/>
  <c r="N2114"/>
  <c r="K2126"/>
  <c r="N2126"/>
  <c r="K2132"/>
  <c r="N2132"/>
  <c r="U544" i="13"/>
  <c r="K2138" i="12"/>
  <c r="N2138"/>
  <c r="J4303" i="1"/>
  <c r="K2145" i="12"/>
  <c r="N2145"/>
  <c r="K2148"/>
  <c r="N2148"/>
  <c r="K2163"/>
  <c r="N2163"/>
  <c r="K2171"/>
  <c r="N2171"/>
  <c r="K2180"/>
  <c r="N2180"/>
  <c r="K2183"/>
  <c r="N2183"/>
  <c r="K2190"/>
  <c r="N2190"/>
  <c r="K2196"/>
  <c r="N2196"/>
  <c r="P2203"/>
  <c r="M2198"/>
  <c r="U524" i="13"/>
  <c r="U558"/>
  <c r="U516"/>
  <c r="U506"/>
  <c r="U501"/>
  <c r="T496"/>
  <c r="S496"/>
  <c r="H496"/>
  <c r="D496"/>
  <c r="J1942" i="12"/>
  <c r="J1943"/>
  <c r="J1944"/>
  <c r="J1945"/>
  <c r="I1942"/>
  <c r="I1943"/>
  <c r="I1944"/>
  <c r="I1945"/>
  <c r="H1942"/>
  <c r="L1946" s="1"/>
  <c r="H1943"/>
  <c r="L1947" s="1"/>
  <c r="H1944"/>
  <c r="L1948" s="1"/>
  <c r="Q1948" s="1"/>
  <c r="H1945"/>
  <c r="L1949" s="1"/>
  <c r="Q1949" s="1"/>
  <c r="G1942"/>
  <c r="K1946" s="1"/>
  <c r="G1943"/>
  <c r="K1947" s="1"/>
  <c r="G1944"/>
  <c r="O1944" s="1"/>
  <c r="L3904" i="1"/>
  <c r="L3905"/>
  <c r="L3906"/>
  <c r="L3907"/>
  <c r="K3904"/>
  <c r="K3905"/>
  <c r="K3906"/>
  <c r="K3907"/>
  <c r="I3904"/>
  <c r="I3905"/>
  <c r="I3906"/>
  <c r="I3907"/>
  <c r="H3904"/>
  <c r="H3905"/>
  <c r="H3906"/>
  <c r="H3907"/>
  <c r="L3903"/>
  <c r="K3903"/>
  <c r="I3903"/>
  <c r="H3903"/>
  <c r="E3907"/>
  <c r="D3907"/>
  <c r="E3906"/>
  <c r="D3906"/>
  <c r="E3905"/>
  <c r="D3905"/>
  <c r="E3904"/>
  <c r="D3904"/>
  <c r="E3903"/>
  <c r="D3903"/>
  <c r="O812" i="21"/>
  <c r="Q812" s="1"/>
  <c r="N812"/>
  <c r="P812" s="1"/>
  <c r="L812"/>
  <c r="L813"/>
  <c r="K812"/>
  <c r="K813"/>
  <c r="J812"/>
  <c r="J813"/>
  <c r="I812"/>
  <c r="I813"/>
  <c r="H495" i="13"/>
  <c r="D495"/>
  <c r="J1938" i="12"/>
  <c r="J1939"/>
  <c r="J1940"/>
  <c r="J1941"/>
  <c r="I1938"/>
  <c r="I1939"/>
  <c r="I1940"/>
  <c r="I1941"/>
  <c r="H1938"/>
  <c r="L1938" s="1"/>
  <c r="Q1938" s="1"/>
  <c r="H1939"/>
  <c r="L1939" s="1"/>
  <c r="Q1939" s="1"/>
  <c r="H1940"/>
  <c r="L1940" s="1"/>
  <c r="Q1940" s="1"/>
  <c r="H1941"/>
  <c r="L1941" s="1"/>
  <c r="Q1941" s="1"/>
  <c r="G1938"/>
  <c r="O1938" s="1"/>
  <c r="G1939"/>
  <c r="O1939" s="1"/>
  <c r="G1940"/>
  <c r="O1940" s="1"/>
  <c r="G1941"/>
  <c r="K1945" s="1"/>
  <c r="L3896" i="1"/>
  <c r="L3897"/>
  <c r="L3898"/>
  <c r="L3899"/>
  <c r="K3896"/>
  <c r="K3897"/>
  <c r="K3898"/>
  <c r="K3899"/>
  <c r="I3896"/>
  <c r="I3897"/>
  <c r="I3898"/>
  <c r="I3899"/>
  <c r="H3896"/>
  <c r="J3896" s="1"/>
  <c r="H3897"/>
  <c r="H3898"/>
  <c r="H3899"/>
  <c r="L3895"/>
  <c r="K3895"/>
  <c r="I3895"/>
  <c r="H3895"/>
  <c r="E3899"/>
  <c r="D3899"/>
  <c r="E3898"/>
  <c r="D3898"/>
  <c r="E3897"/>
  <c r="D3897"/>
  <c r="E3896"/>
  <c r="D3896"/>
  <c r="E3895"/>
  <c r="D3895"/>
  <c r="O811" i="21"/>
  <c r="Q811" s="1"/>
  <c r="N811"/>
  <c r="P811" s="1"/>
  <c r="O810"/>
  <c r="Q810" s="1"/>
  <c r="N810"/>
  <c r="P810" s="1"/>
  <c r="L810"/>
  <c r="L811"/>
  <c r="K810"/>
  <c r="K811"/>
  <c r="J810"/>
  <c r="J811"/>
  <c r="I810"/>
  <c r="I811"/>
  <c r="H494" i="13"/>
  <c r="D494"/>
  <c r="J1934" i="12"/>
  <c r="J1935"/>
  <c r="J1936"/>
  <c r="J1937"/>
  <c r="I1934"/>
  <c r="I1935"/>
  <c r="I1936"/>
  <c r="I1937"/>
  <c r="H1934"/>
  <c r="L1934" s="1"/>
  <c r="Q1934" s="1"/>
  <c r="H1935"/>
  <c r="L1935" s="1"/>
  <c r="Q1935" s="1"/>
  <c r="H1936"/>
  <c r="L1936" s="1"/>
  <c r="Q1936" s="1"/>
  <c r="H1937"/>
  <c r="L1937" s="1"/>
  <c r="Q1937" s="1"/>
  <c r="G1934"/>
  <c r="O1934" s="1"/>
  <c r="G1935"/>
  <c r="O1935" s="1"/>
  <c r="G1936"/>
  <c r="O1936" s="1"/>
  <c r="G1937"/>
  <c r="O1937" s="1"/>
  <c r="L3888" i="1"/>
  <c r="L3889"/>
  <c r="L3890"/>
  <c r="L3891"/>
  <c r="K3888"/>
  <c r="K3889"/>
  <c r="K3890"/>
  <c r="K3891"/>
  <c r="I3888"/>
  <c r="I3889"/>
  <c r="I3890"/>
  <c r="I3891"/>
  <c r="H3888"/>
  <c r="H3889"/>
  <c r="H3890"/>
  <c r="H3891"/>
  <c r="L3887"/>
  <c r="K3887"/>
  <c r="I3887"/>
  <c r="H3887"/>
  <c r="E3891"/>
  <c r="D3891"/>
  <c r="E3890"/>
  <c r="D3890"/>
  <c r="E3889"/>
  <c r="D3889"/>
  <c r="E3888"/>
  <c r="D3888"/>
  <c r="E3887"/>
  <c r="D3887"/>
  <c r="O809" i="21"/>
  <c r="Q809" s="1"/>
  <c r="N809"/>
  <c r="P809" s="1"/>
  <c r="O808"/>
  <c r="Q808" s="1"/>
  <c r="N808"/>
  <c r="P808" s="1"/>
  <c r="L808"/>
  <c r="L809"/>
  <c r="K808"/>
  <c r="K809"/>
  <c r="J808"/>
  <c r="J809"/>
  <c r="I808"/>
  <c r="I809"/>
  <c r="R493" i="13"/>
  <c r="H493"/>
  <c r="D493"/>
  <c r="O1930" i="12"/>
  <c r="N1930"/>
  <c r="J1930"/>
  <c r="J1931"/>
  <c r="J1932"/>
  <c r="J1933"/>
  <c r="I1930"/>
  <c r="I1931"/>
  <c r="I1932"/>
  <c r="I1933"/>
  <c r="H1930"/>
  <c r="L1930" s="1"/>
  <c r="Q1930" s="1"/>
  <c r="H1931"/>
  <c r="L1931" s="1"/>
  <c r="Q1931" s="1"/>
  <c r="H1932"/>
  <c r="L1932" s="1"/>
  <c r="Q1932" s="1"/>
  <c r="H1933"/>
  <c r="L1933" s="1"/>
  <c r="Q1933" s="1"/>
  <c r="G1930"/>
  <c r="K1930" s="1"/>
  <c r="G1931"/>
  <c r="O1931" s="1"/>
  <c r="G1932"/>
  <c r="O1932" s="1"/>
  <c r="G1933"/>
  <c r="O1933" s="1"/>
  <c r="L3880" i="1"/>
  <c r="L3881"/>
  <c r="L3882"/>
  <c r="L3883"/>
  <c r="K3880"/>
  <c r="K3881"/>
  <c r="K3882"/>
  <c r="K3883"/>
  <c r="I3880"/>
  <c r="I3881"/>
  <c r="I3882"/>
  <c r="I3883"/>
  <c r="H3880"/>
  <c r="H3881"/>
  <c r="H3882"/>
  <c r="J3882" s="1"/>
  <c r="H3883"/>
  <c r="L3879"/>
  <c r="K3879"/>
  <c r="I3879"/>
  <c r="H3879"/>
  <c r="E3883"/>
  <c r="D3883"/>
  <c r="E3882"/>
  <c r="D3882"/>
  <c r="E3881"/>
  <c r="D3881"/>
  <c r="E3880"/>
  <c r="D3880"/>
  <c r="E3879"/>
  <c r="D3879"/>
  <c r="O807" i="21"/>
  <c r="Q807" s="1"/>
  <c r="N807"/>
  <c r="P807" s="1"/>
  <c r="O806"/>
  <c r="Q806" s="1"/>
  <c r="N806"/>
  <c r="P806" s="1"/>
  <c r="L806"/>
  <c r="L807"/>
  <c r="K806"/>
  <c r="K807"/>
  <c r="J806"/>
  <c r="J807"/>
  <c r="I806"/>
  <c r="I807"/>
  <c r="H492" i="13"/>
  <c r="D492"/>
  <c r="R492"/>
  <c r="O1928" i="12"/>
  <c r="O1929"/>
  <c r="N1928"/>
  <c r="N1929"/>
  <c r="J1926"/>
  <c r="J1927"/>
  <c r="J1928"/>
  <c r="J1929"/>
  <c r="I1926"/>
  <c r="I1927"/>
  <c r="I1928"/>
  <c r="I1929"/>
  <c r="H1926"/>
  <c r="L1926" s="1"/>
  <c r="Q1926" s="1"/>
  <c r="H1927"/>
  <c r="L1927" s="1"/>
  <c r="Q1927" s="1"/>
  <c r="H1928"/>
  <c r="L1928" s="1"/>
  <c r="Q1928" s="1"/>
  <c r="H1929"/>
  <c r="L1929" s="1"/>
  <c r="Q1929" s="1"/>
  <c r="G1926"/>
  <c r="O1926" s="1"/>
  <c r="G1927"/>
  <c r="O1927" s="1"/>
  <c r="G1928"/>
  <c r="K1928" s="1"/>
  <c r="G1929"/>
  <c r="K1929" s="1"/>
  <c r="L3872" i="1"/>
  <c r="L3873"/>
  <c r="L3874"/>
  <c r="L3875"/>
  <c r="K3872"/>
  <c r="K3873"/>
  <c r="K3874"/>
  <c r="K3875"/>
  <c r="I3872"/>
  <c r="I3873"/>
  <c r="I3874"/>
  <c r="I3875"/>
  <c r="H3872"/>
  <c r="J3872" s="1"/>
  <c r="H3873"/>
  <c r="H3874"/>
  <c r="H3875"/>
  <c r="L3871"/>
  <c r="K3871"/>
  <c r="I3871"/>
  <c r="H3871"/>
  <c r="E3875"/>
  <c r="D3875"/>
  <c r="E3874"/>
  <c r="D3874"/>
  <c r="E3873"/>
  <c r="D3873"/>
  <c r="E3872"/>
  <c r="D3872"/>
  <c r="E3871"/>
  <c r="D3871"/>
  <c r="O805" i="21"/>
  <c r="Q805" s="1"/>
  <c r="N805"/>
  <c r="P805" s="1"/>
  <c r="L804"/>
  <c r="L805"/>
  <c r="K804"/>
  <c r="K805"/>
  <c r="J804"/>
  <c r="J805"/>
  <c r="I804"/>
  <c r="I805"/>
  <c r="S491" i="13"/>
  <c r="T491"/>
  <c r="H491"/>
  <c r="D491"/>
  <c r="O1922" i="12"/>
  <c r="O1925"/>
  <c r="N1922"/>
  <c r="N1925"/>
  <c r="J1922"/>
  <c r="J1923"/>
  <c r="J1924"/>
  <c r="J1925"/>
  <c r="I1922"/>
  <c r="I1923"/>
  <c r="I1924"/>
  <c r="I1925"/>
  <c r="H1922"/>
  <c r="L1922" s="1"/>
  <c r="Q1922" s="1"/>
  <c r="H1923"/>
  <c r="L1923" s="1"/>
  <c r="Q1923" s="1"/>
  <c r="H1924"/>
  <c r="L1924" s="1"/>
  <c r="Q1924" s="1"/>
  <c r="H1925"/>
  <c r="L1925" s="1"/>
  <c r="Q1925" s="1"/>
  <c r="G1922"/>
  <c r="K1922" s="1"/>
  <c r="G1923"/>
  <c r="O1923" s="1"/>
  <c r="G1924"/>
  <c r="O1924" s="1"/>
  <c r="G1925"/>
  <c r="K1925" s="1"/>
  <c r="L3864" i="1"/>
  <c r="L3865"/>
  <c r="L3866"/>
  <c r="L3867"/>
  <c r="K3864"/>
  <c r="K3865"/>
  <c r="K3866"/>
  <c r="K3867"/>
  <c r="I3864"/>
  <c r="I3865"/>
  <c r="I3866"/>
  <c r="I3867"/>
  <c r="H3864"/>
  <c r="J3864" s="1"/>
  <c r="H3865"/>
  <c r="H3866"/>
  <c r="H3867"/>
  <c r="L3863"/>
  <c r="K3863"/>
  <c r="I3863"/>
  <c r="H3863"/>
  <c r="E3867"/>
  <c r="D3867"/>
  <c r="E3866"/>
  <c r="D3866"/>
  <c r="E3865"/>
  <c r="D3865"/>
  <c r="E3864"/>
  <c r="D3864"/>
  <c r="E3863"/>
  <c r="D3863"/>
  <c r="O802" i="21"/>
  <c r="Q802" s="1"/>
  <c r="N802"/>
  <c r="P802" s="1"/>
  <c r="L802"/>
  <c r="L803"/>
  <c r="K802"/>
  <c r="K803"/>
  <c r="J802"/>
  <c r="J803"/>
  <c r="I802"/>
  <c r="I803"/>
  <c r="H490" i="13"/>
  <c r="D490"/>
  <c r="O1920" i="12"/>
  <c r="O1921"/>
  <c r="N1920"/>
  <c r="N1921"/>
  <c r="J1918"/>
  <c r="J1919"/>
  <c r="J1920"/>
  <c r="J1921"/>
  <c r="I1918"/>
  <c r="I1919"/>
  <c r="I1920"/>
  <c r="I1921"/>
  <c r="H1918"/>
  <c r="L1918" s="1"/>
  <c r="Q1918" s="1"/>
  <c r="H1919"/>
  <c r="L1919" s="1"/>
  <c r="Q1919" s="1"/>
  <c r="H1920"/>
  <c r="L1920" s="1"/>
  <c r="Q1920" s="1"/>
  <c r="H1921"/>
  <c r="L1921" s="1"/>
  <c r="Q1921" s="1"/>
  <c r="G1918"/>
  <c r="O1918" s="1"/>
  <c r="G1919"/>
  <c r="O1919" s="1"/>
  <c r="G1920"/>
  <c r="K1920" s="1"/>
  <c r="G1921"/>
  <c r="K1921" s="1"/>
  <c r="L3856" i="1"/>
  <c r="L3857"/>
  <c r="L3858"/>
  <c r="L3859"/>
  <c r="K3856"/>
  <c r="K3857"/>
  <c r="K3858"/>
  <c r="K3859"/>
  <c r="I3856"/>
  <c r="I3857"/>
  <c r="I3858"/>
  <c r="I3859"/>
  <c r="H3856"/>
  <c r="H3857"/>
  <c r="H3858"/>
  <c r="H3859"/>
  <c r="L3855"/>
  <c r="K3855"/>
  <c r="I3855"/>
  <c r="H3855"/>
  <c r="E3859"/>
  <c r="D3859"/>
  <c r="E3858"/>
  <c r="D3858"/>
  <c r="E3857"/>
  <c r="D3857"/>
  <c r="E3856"/>
  <c r="D3856"/>
  <c r="E3855"/>
  <c r="D3855"/>
  <c r="O801" i="21"/>
  <c r="Q801" s="1"/>
  <c r="N801"/>
  <c r="P801" s="1"/>
  <c r="O800"/>
  <c r="Q800" s="1"/>
  <c r="N800"/>
  <c r="P800" s="1"/>
  <c r="L800"/>
  <c r="L801"/>
  <c r="K800"/>
  <c r="K801"/>
  <c r="J800"/>
  <c r="J801"/>
  <c r="I800"/>
  <c r="I801"/>
  <c r="H489" i="13"/>
  <c r="D489"/>
  <c r="D488"/>
  <c r="R489"/>
  <c r="O1914" i="12"/>
  <c r="O1915"/>
  <c r="N1914"/>
  <c r="N1915"/>
  <c r="L1917"/>
  <c r="Q1917" s="1"/>
  <c r="J1914"/>
  <c r="J1915"/>
  <c r="J1916"/>
  <c r="J1917"/>
  <c r="I1914"/>
  <c r="I1915"/>
  <c r="I1916"/>
  <c r="I1917"/>
  <c r="H1914"/>
  <c r="L1914" s="1"/>
  <c r="Q1914" s="1"/>
  <c r="H1915"/>
  <c r="L1915" s="1"/>
  <c r="Q1915" s="1"/>
  <c r="H1916"/>
  <c r="L1916" s="1"/>
  <c r="Q1916" s="1"/>
  <c r="H1917"/>
  <c r="G1914"/>
  <c r="K1914" s="1"/>
  <c r="G1915"/>
  <c r="K1915" s="1"/>
  <c r="G1916"/>
  <c r="O1916" s="1"/>
  <c r="G1917"/>
  <c r="O1917" s="1"/>
  <c r="L3848" i="1"/>
  <c r="L3849"/>
  <c r="L3850"/>
  <c r="L3851"/>
  <c r="K3848"/>
  <c r="K3849"/>
  <c r="K3850"/>
  <c r="K3851"/>
  <c r="I3848"/>
  <c r="I3849"/>
  <c r="I3850"/>
  <c r="I3851"/>
  <c r="H3848"/>
  <c r="H3849"/>
  <c r="H3850"/>
  <c r="H3851"/>
  <c r="L3847"/>
  <c r="K3847"/>
  <c r="I3847"/>
  <c r="H3847"/>
  <c r="E3851"/>
  <c r="D3851"/>
  <c r="E3850"/>
  <c r="D3850"/>
  <c r="E3849"/>
  <c r="D3849"/>
  <c r="E3848"/>
  <c r="D3848"/>
  <c r="E3847"/>
  <c r="D3847"/>
  <c r="O797" i="21"/>
  <c r="Q797" s="1"/>
  <c r="N797"/>
  <c r="P797" s="1"/>
  <c r="O799"/>
  <c r="Q799" s="1"/>
  <c r="N799"/>
  <c r="P799" s="1"/>
  <c r="O798"/>
  <c r="Q798" s="1"/>
  <c r="N798"/>
  <c r="P798" s="1"/>
  <c r="L796"/>
  <c r="L797"/>
  <c r="L798"/>
  <c r="L799"/>
  <c r="K796"/>
  <c r="K797"/>
  <c r="K798"/>
  <c r="K799"/>
  <c r="J796"/>
  <c r="J797"/>
  <c r="J798"/>
  <c r="J799"/>
  <c r="I796"/>
  <c r="I797"/>
  <c r="I798"/>
  <c r="I799"/>
  <c r="K3839" i="1"/>
  <c r="H488" i="13"/>
  <c r="R488"/>
  <c r="J1910" i="12"/>
  <c r="J1911"/>
  <c r="J1912"/>
  <c r="J1913"/>
  <c r="I1910"/>
  <c r="I1911"/>
  <c r="I1912"/>
  <c r="I1913"/>
  <c r="H1910"/>
  <c r="L1910" s="1"/>
  <c r="Q1910" s="1"/>
  <c r="H1911"/>
  <c r="L1911" s="1"/>
  <c r="Q1911" s="1"/>
  <c r="H1912"/>
  <c r="L1912" s="1"/>
  <c r="Q1912" s="1"/>
  <c r="H1913"/>
  <c r="L1913" s="1"/>
  <c r="Q1913" s="1"/>
  <c r="G1910"/>
  <c r="O1910" s="1"/>
  <c r="G1911"/>
  <c r="N1911" s="1"/>
  <c r="G1912"/>
  <c r="O1912" s="1"/>
  <c r="G1913"/>
  <c r="O1913" s="1"/>
  <c r="L3840" i="1"/>
  <c r="L3841"/>
  <c r="L3842"/>
  <c r="L3843"/>
  <c r="K3840"/>
  <c r="K3841"/>
  <c r="K3842"/>
  <c r="K3843"/>
  <c r="I3840"/>
  <c r="I3841"/>
  <c r="I3842"/>
  <c r="I3843"/>
  <c r="H3840"/>
  <c r="H3841"/>
  <c r="H3842"/>
  <c r="H3843"/>
  <c r="L3839"/>
  <c r="I3839"/>
  <c r="H3839"/>
  <c r="E3843"/>
  <c r="D3843"/>
  <c r="E3842"/>
  <c r="D3842"/>
  <c r="E3841"/>
  <c r="D3841"/>
  <c r="E3840"/>
  <c r="D3840"/>
  <c r="E3839"/>
  <c r="D3839"/>
  <c r="H487" i="13"/>
  <c r="D487"/>
  <c r="T487"/>
  <c r="S487"/>
  <c r="J1906" i="12"/>
  <c r="J1907"/>
  <c r="J1908"/>
  <c r="J1909"/>
  <c r="I1906"/>
  <c r="I1907"/>
  <c r="I1908"/>
  <c r="I1909"/>
  <c r="H1906"/>
  <c r="L1906" s="1"/>
  <c r="Q1906" s="1"/>
  <c r="H1907"/>
  <c r="L1907" s="1"/>
  <c r="Q1907" s="1"/>
  <c r="H1908"/>
  <c r="L1908" s="1"/>
  <c r="Q1908" s="1"/>
  <c r="H1909"/>
  <c r="L1909" s="1"/>
  <c r="Q1909" s="1"/>
  <c r="G1906"/>
  <c r="N1906" s="1"/>
  <c r="G1907"/>
  <c r="O1907" s="1"/>
  <c r="G1908"/>
  <c r="O1908" s="1"/>
  <c r="G1909"/>
  <c r="O1909" s="1"/>
  <c r="L3832" i="1"/>
  <c r="L3833"/>
  <c r="L3834"/>
  <c r="L3835"/>
  <c r="K3832"/>
  <c r="K3833"/>
  <c r="K3834"/>
  <c r="K3835"/>
  <c r="I3832"/>
  <c r="I3833"/>
  <c r="I3834"/>
  <c r="I3835"/>
  <c r="H3832"/>
  <c r="H3833"/>
  <c r="H3834"/>
  <c r="H3835"/>
  <c r="L3831"/>
  <c r="K3831"/>
  <c r="I3831"/>
  <c r="H3831"/>
  <c r="E3835"/>
  <c r="D3835"/>
  <c r="E3834"/>
  <c r="D3834"/>
  <c r="E3833"/>
  <c r="D3833"/>
  <c r="E3832"/>
  <c r="D3832"/>
  <c r="E3831"/>
  <c r="D3831"/>
  <c r="O794" i="21"/>
  <c r="Q794" s="1"/>
  <c r="N794"/>
  <c r="P794" s="1"/>
  <c r="L794"/>
  <c r="L795"/>
  <c r="K794"/>
  <c r="K795"/>
  <c r="J794"/>
  <c r="J795"/>
  <c r="I794"/>
  <c r="I795"/>
  <c r="H486" i="13"/>
  <c r="D486"/>
  <c r="J1902" i="12"/>
  <c r="J1903"/>
  <c r="J1904"/>
  <c r="J1905"/>
  <c r="I1902"/>
  <c r="I1903"/>
  <c r="I1904"/>
  <c r="I1905"/>
  <c r="H1902"/>
  <c r="L1902" s="1"/>
  <c r="Q1902" s="1"/>
  <c r="H1903"/>
  <c r="L1903" s="1"/>
  <c r="Q1903" s="1"/>
  <c r="H1904"/>
  <c r="L1904" s="1"/>
  <c r="Q1904" s="1"/>
  <c r="H1905"/>
  <c r="L1905" s="1"/>
  <c r="Q1905" s="1"/>
  <c r="G1902"/>
  <c r="O1902" s="1"/>
  <c r="G1903"/>
  <c r="N1903" s="1"/>
  <c r="G1904"/>
  <c r="O1904" s="1"/>
  <c r="G1905"/>
  <c r="O1905" s="1"/>
  <c r="L3824" i="1"/>
  <c r="L3825"/>
  <c r="L3826"/>
  <c r="L3827"/>
  <c r="K3824"/>
  <c r="K3825"/>
  <c r="K3826"/>
  <c r="K3827"/>
  <c r="I3824"/>
  <c r="I3825"/>
  <c r="I3826"/>
  <c r="I3827"/>
  <c r="H3824"/>
  <c r="H3825"/>
  <c r="H3826"/>
  <c r="H3827"/>
  <c r="L3823"/>
  <c r="K3823"/>
  <c r="I3823"/>
  <c r="H3823"/>
  <c r="E3827"/>
  <c r="D3827"/>
  <c r="E3826"/>
  <c r="D3826"/>
  <c r="E3825"/>
  <c r="D3825"/>
  <c r="E3824"/>
  <c r="D3824"/>
  <c r="E3823"/>
  <c r="D3823"/>
  <c r="O793" i="21"/>
  <c r="Q793" s="1"/>
  <c r="N793"/>
  <c r="P793" s="1"/>
  <c r="O792"/>
  <c r="Q792" s="1"/>
  <c r="N792"/>
  <c r="P792" s="1"/>
  <c r="L792"/>
  <c r="L793"/>
  <c r="K792"/>
  <c r="K793"/>
  <c r="J792"/>
  <c r="J793"/>
  <c r="I792"/>
  <c r="I793"/>
  <c r="H485" i="13"/>
  <c r="D485"/>
  <c r="R485"/>
  <c r="J1898" i="12"/>
  <c r="J1899"/>
  <c r="J1900"/>
  <c r="J1901"/>
  <c r="I1898"/>
  <c r="I1899"/>
  <c r="I1900"/>
  <c r="I1901"/>
  <c r="H1898"/>
  <c r="L1898" s="1"/>
  <c r="Q1898" s="1"/>
  <c r="H1899"/>
  <c r="L1899" s="1"/>
  <c r="Q1899" s="1"/>
  <c r="H1900"/>
  <c r="L1900" s="1"/>
  <c r="Q1900" s="1"/>
  <c r="H1901"/>
  <c r="L1901" s="1"/>
  <c r="Q1901" s="1"/>
  <c r="G1898"/>
  <c r="O1898" s="1"/>
  <c r="G1899"/>
  <c r="O1899" s="1"/>
  <c r="G1900"/>
  <c r="O1900" s="1"/>
  <c r="G1901"/>
  <c r="O1901" s="1"/>
  <c r="L3816" i="1"/>
  <c r="L3817"/>
  <c r="L3818"/>
  <c r="L3819"/>
  <c r="K3816"/>
  <c r="K3817"/>
  <c r="K3818"/>
  <c r="K3819"/>
  <c r="I3816"/>
  <c r="I3817"/>
  <c r="I3818"/>
  <c r="I3819"/>
  <c r="H3816"/>
  <c r="H3817"/>
  <c r="H3818"/>
  <c r="H3819"/>
  <c r="L3815"/>
  <c r="K3815"/>
  <c r="I3815"/>
  <c r="H3815"/>
  <c r="E3819"/>
  <c r="D3819"/>
  <c r="E3818"/>
  <c r="D3818"/>
  <c r="E3817"/>
  <c r="D3817"/>
  <c r="E3816"/>
  <c r="D3816"/>
  <c r="E3815"/>
  <c r="D3815"/>
  <c r="O791" i="21"/>
  <c r="Q791" s="1"/>
  <c r="N791"/>
  <c r="P791" s="1"/>
  <c r="O790"/>
  <c r="Q790" s="1"/>
  <c r="N790"/>
  <c r="P790" s="1"/>
  <c r="L790"/>
  <c r="L791"/>
  <c r="K790"/>
  <c r="K791"/>
  <c r="J790"/>
  <c r="J791"/>
  <c r="I790"/>
  <c r="I791"/>
  <c r="H484" i="13"/>
  <c r="D484"/>
  <c r="R484"/>
  <c r="O1895" i="12"/>
  <c r="O1896"/>
  <c r="N1895"/>
  <c r="N1896"/>
  <c r="J1894"/>
  <c r="J1895"/>
  <c r="J1896"/>
  <c r="J1897"/>
  <c r="I1894"/>
  <c r="I1895"/>
  <c r="I1896"/>
  <c r="I1897"/>
  <c r="H1894"/>
  <c r="L1894" s="1"/>
  <c r="Q1894" s="1"/>
  <c r="H1895"/>
  <c r="L1895" s="1"/>
  <c r="Q1895" s="1"/>
  <c r="H1896"/>
  <c r="L1896" s="1"/>
  <c r="Q1896" s="1"/>
  <c r="H1897"/>
  <c r="L1897" s="1"/>
  <c r="Q1897" s="1"/>
  <c r="G1894"/>
  <c r="O1894" s="1"/>
  <c r="G1895"/>
  <c r="K1895" s="1"/>
  <c r="G1896"/>
  <c r="K1896" s="1"/>
  <c r="G1897"/>
  <c r="O1897" s="1"/>
  <c r="L3808" i="1"/>
  <c r="L3809"/>
  <c r="L3810"/>
  <c r="L3811"/>
  <c r="K3808"/>
  <c r="K3809"/>
  <c r="K3810"/>
  <c r="K3811"/>
  <c r="I3808"/>
  <c r="I3809"/>
  <c r="I3810"/>
  <c r="I3811"/>
  <c r="H3808"/>
  <c r="H3809"/>
  <c r="H3810"/>
  <c r="H3811"/>
  <c r="L3807"/>
  <c r="K3807"/>
  <c r="I3807"/>
  <c r="H3807"/>
  <c r="E3811"/>
  <c r="D3811"/>
  <c r="E3810"/>
  <c r="D3810"/>
  <c r="E3809"/>
  <c r="D3809"/>
  <c r="E3808"/>
  <c r="D3808"/>
  <c r="E3807"/>
  <c r="D3807"/>
  <c r="O788" i="21"/>
  <c r="Q788" s="1"/>
  <c r="N788"/>
  <c r="P788" s="1"/>
  <c r="O789"/>
  <c r="Q789" s="1"/>
  <c r="N789"/>
  <c r="P789" s="1"/>
  <c r="L788"/>
  <c r="L789"/>
  <c r="K788"/>
  <c r="K789"/>
  <c r="J788"/>
  <c r="J789"/>
  <c r="I788"/>
  <c r="I789"/>
  <c r="D483" i="13"/>
  <c r="H483"/>
  <c r="R483"/>
  <c r="O1893" i="12"/>
  <c r="N1893"/>
  <c r="L1893"/>
  <c r="Q1893" s="1"/>
  <c r="K1893"/>
  <c r="J1890"/>
  <c r="J1891"/>
  <c r="J1892"/>
  <c r="J1893"/>
  <c r="I1890"/>
  <c r="I1891"/>
  <c r="I1892"/>
  <c r="I1893"/>
  <c r="H1890"/>
  <c r="L1890" s="1"/>
  <c r="Q1890" s="1"/>
  <c r="H1891"/>
  <c r="L1891" s="1"/>
  <c r="Q1891" s="1"/>
  <c r="H1892"/>
  <c r="L1892" s="1"/>
  <c r="Q1892" s="1"/>
  <c r="H1893"/>
  <c r="G1890"/>
  <c r="O1890" s="1"/>
  <c r="G1891"/>
  <c r="O1891" s="1"/>
  <c r="G1892"/>
  <c r="O1892" s="1"/>
  <c r="G1893"/>
  <c r="L3800" i="1"/>
  <c r="L3801"/>
  <c r="L3802"/>
  <c r="L3803"/>
  <c r="K3800"/>
  <c r="K3801"/>
  <c r="K3802"/>
  <c r="K3803"/>
  <c r="I3800"/>
  <c r="I3801"/>
  <c r="I3802"/>
  <c r="I3803"/>
  <c r="H3800"/>
  <c r="H3801"/>
  <c r="H3802"/>
  <c r="H3803"/>
  <c r="L3799"/>
  <c r="K3799"/>
  <c r="I3799"/>
  <c r="H3799"/>
  <c r="E3803"/>
  <c r="D3803"/>
  <c r="E3802"/>
  <c r="D3802"/>
  <c r="E3801"/>
  <c r="D3801"/>
  <c r="E3800"/>
  <c r="D3800"/>
  <c r="E3799"/>
  <c r="D3799"/>
  <c r="O787" i="21"/>
  <c r="Q787" s="1"/>
  <c r="N787"/>
  <c r="P787" s="1"/>
  <c r="L786"/>
  <c r="L787"/>
  <c r="K786"/>
  <c r="K787"/>
  <c r="J786"/>
  <c r="J787"/>
  <c r="I786"/>
  <c r="I787"/>
  <c r="H482" i="13"/>
  <c r="D482"/>
  <c r="T482"/>
  <c r="S482"/>
  <c r="O1886" i="12"/>
  <c r="O1887"/>
  <c r="N1886"/>
  <c r="N1887"/>
  <c r="L1886"/>
  <c r="Q1886" s="1"/>
  <c r="L1887"/>
  <c r="Q1887" s="1"/>
  <c r="K1886"/>
  <c r="P1886" s="1"/>
  <c r="K1887"/>
  <c r="J1886"/>
  <c r="J1887"/>
  <c r="J1888"/>
  <c r="J1889"/>
  <c r="I1886"/>
  <c r="I1887"/>
  <c r="I1888"/>
  <c r="I1889"/>
  <c r="H1886"/>
  <c r="H1887"/>
  <c r="H1888"/>
  <c r="L1888" s="1"/>
  <c r="Q1888" s="1"/>
  <c r="H1889"/>
  <c r="L1889" s="1"/>
  <c r="Q1889" s="1"/>
  <c r="G1886"/>
  <c r="G1887"/>
  <c r="G1888"/>
  <c r="O1888" s="1"/>
  <c r="G1889"/>
  <c r="K1889" s="1"/>
  <c r="L3792" i="1"/>
  <c r="L3793"/>
  <c r="L3794"/>
  <c r="L3795"/>
  <c r="K3792"/>
  <c r="K3793"/>
  <c r="K3794"/>
  <c r="K3795"/>
  <c r="I3792"/>
  <c r="I3793"/>
  <c r="I3794"/>
  <c r="I3795"/>
  <c r="H3792"/>
  <c r="H3793"/>
  <c r="H3794"/>
  <c r="H3795"/>
  <c r="L3791"/>
  <c r="K3791"/>
  <c r="I3791"/>
  <c r="H3791"/>
  <c r="E3795"/>
  <c r="D3795"/>
  <c r="E3794"/>
  <c r="D3794"/>
  <c r="E3793"/>
  <c r="D3793"/>
  <c r="E3792"/>
  <c r="D3792"/>
  <c r="E3791"/>
  <c r="D3791"/>
  <c r="O784" i="21"/>
  <c r="Q784" s="1"/>
  <c r="N784"/>
  <c r="P784" s="1"/>
  <c r="L784"/>
  <c r="L785"/>
  <c r="K784"/>
  <c r="K785"/>
  <c r="J784"/>
  <c r="J785"/>
  <c r="I784"/>
  <c r="I785"/>
  <c r="H481" i="13"/>
  <c r="D481"/>
  <c r="R481"/>
  <c r="J1882" i="12"/>
  <c r="J1883"/>
  <c r="J1884"/>
  <c r="J1885"/>
  <c r="I1882"/>
  <c r="I1883"/>
  <c r="I1884"/>
  <c r="I1885"/>
  <c r="H1882"/>
  <c r="L1882" s="1"/>
  <c r="Q1882" s="1"/>
  <c r="H1883"/>
  <c r="L1883" s="1"/>
  <c r="Q1883" s="1"/>
  <c r="H1884"/>
  <c r="L1884" s="1"/>
  <c r="Q1884" s="1"/>
  <c r="H1885"/>
  <c r="L1885" s="1"/>
  <c r="Q1885" s="1"/>
  <c r="G1882"/>
  <c r="O1882" s="1"/>
  <c r="G1883"/>
  <c r="O1883" s="1"/>
  <c r="G1884"/>
  <c r="O1884" s="1"/>
  <c r="G1885"/>
  <c r="N1885" s="1"/>
  <c r="L3784" i="1"/>
  <c r="L3785"/>
  <c r="L3786"/>
  <c r="L3787"/>
  <c r="K3784"/>
  <c r="K3785"/>
  <c r="K3786"/>
  <c r="K3787"/>
  <c r="I3784"/>
  <c r="I3785"/>
  <c r="I3786"/>
  <c r="I3787"/>
  <c r="H3784"/>
  <c r="H3785"/>
  <c r="H3786"/>
  <c r="H3787"/>
  <c r="L3783"/>
  <c r="K3783"/>
  <c r="I3783"/>
  <c r="H3783"/>
  <c r="E3787"/>
  <c r="D3787"/>
  <c r="E3786"/>
  <c r="D3786"/>
  <c r="E3785"/>
  <c r="D3785"/>
  <c r="E3784"/>
  <c r="D3784"/>
  <c r="E3783"/>
  <c r="D3783"/>
  <c r="O783" i="21"/>
  <c r="Q783" s="1"/>
  <c r="N783"/>
  <c r="P783" s="1"/>
  <c r="O782"/>
  <c r="Q782" s="1"/>
  <c r="N782"/>
  <c r="P782" s="1"/>
  <c r="L782"/>
  <c r="L783"/>
  <c r="K782"/>
  <c r="K783"/>
  <c r="J782"/>
  <c r="J783"/>
  <c r="I782"/>
  <c r="I783"/>
  <c r="R480" i="13"/>
  <c r="H480"/>
  <c r="D480"/>
  <c r="O1880" i="12"/>
  <c r="O1881"/>
  <c r="N1880"/>
  <c r="N1881"/>
  <c r="J1878"/>
  <c r="J1879"/>
  <c r="J1880"/>
  <c r="J1881"/>
  <c r="I1878"/>
  <c r="I1879"/>
  <c r="I1880"/>
  <c r="I1881"/>
  <c r="H1878"/>
  <c r="L1878" s="1"/>
  <c r="Q1878" s="1"/>
  <c r="H1879"/>
  <c r="L1879" s="1"/>
  <c r="Q1879" s="1"/>
  <c r="H1880"/>
  <c r="L1880" s="1"/>
  <c r="Q1880" s="1"/>
  <c r="H1881"/>
  <c r="L1881" s="1"/>
  <c r="G1878"/>
  <c r="O1878" s="1"/>
  <c r="G1879"/>
  <c r="K1879" s="1"/>
  <c r="G1880"/>
  <c r="K1880" s="1"/>
  <c r="G1881"/>
  <c r="L3776" i="1"/>
  <c r="L3777"/>
  <c r="L3778"/>
  <c r="L3779"/>
  <c r="K3776"/>
  <c r="K3777"/>
  <c r="K3778"/>
  <c r="K3779"/>
  <c r="I3776"/>
  <c r="I3777"/>
  <c r="I3778"/>
  <c r="I3779"/>
  <c r="H3776"/>
  <c r="H3777"/>
  <c r="H3778"/>
  <c r="H3779"/>
  <c r="L3775"/>
  <c r="K3775"/>
  <c r="I3775"/>
  <c r="H3775"/>
  <c r="E3779"/>
  <c r="D3779"/>
  <c r="E3778"/>
  <c r="D3778"/>
  <c r="E3777"/>
  <c r="D3777"/>
  <c r="E3776"/>
  <c r="D3776"/>
  <c r="E3775"/>
  <c r="D3775"/>
  <c r="O781" i="21"/>
  <c r="Q781" s="1"/>
  <c r="N781"/>
  <c r="P781" s="1"/>
  <c r="O780"/>
  <c r="Q780" s="1"/>
  <c r="N780"/>
  <c r="P780" s="1"/>
  <c r="L780"/>
  <c r="L781"/>
  <c r="K780"/>
  <c r="K781"/>
  <c r="J780"/>
  <c r="J781"/>
  <c r="I780"/>
  <c r="I781"/>
  <c r="H479" i="13"/>
  <c r="D479"/>
  <c r="J1874" i="12"/>
  <c r="J1875"/>
  <c r="J1876"/>
  <c r="J1877"/>
  <c r="I1874"/>
  <c r="I1875"/>
  <c r="I1876"/>
  <c r="I1877"/>
  <c r="H1874"/>
  <c r="H1875"/>
  <c r="H1876"/>
  <c r="H1877"/>
  <c r="G1874"/>
  <c r="O1874" s="1"/>
  <c r="G1875"/>
  <c r="O1875" s="1"/>
  <c r="G1876"/>
  <c r="O1876" s="1"/>
  <c r="G1877"/>
  <c r="L3768" i="1"/>
  <c r="L3769"/>
  <c r="L3770"/>
  <c r="L3771"/>
  <c r="K3768"/>
  <c r="K3769"/>
  <c r="K3770"/>
  <c r="K3771"/>
  <c r="I3768"/>
  <c r="I3769"/>
  <c r="I3770"/>
  <c r="I3771"/>
  <c r="H3768"/>
  <c r="H3769"/>
  <c r="H3770"/>
  <c r="H3771"/>
  <c r="L3767"/>
  <c r="K3767"/>
  <c r="I3767"/>
  <c r="H3767"/>
  <c r="E3771"/>
  <c r="D3771"/>
  <c r="E3770"/>
  <c r="D3770"/>
  <c r="E3769"/>
  <c r="D3769"/>
  <c r="E3768"/>
  <c r="D3768"/>
  <c r="E3767"/>
  <c r="D3767"/>
  <c r="O778" i="21"/>
  <c r="Q778" s="1"/>
  <c r="N778"/>
  <c r="P778" s="1"/>
  <c r="O779"/>
  <c r="Q779" s="1"/>
  <c r="N779"/>
  <c r="P779" s="1"/>
  <c r="L778"/>
  <c r="L779"/>
  <c r="K778"/>
  <c r="K779"/>
  <c r="J778"/>
  <c r="J779"/>
  <c r="I778"/>
  <c r="I779"/>
  <c r="J3898" i="1" l="1"/>
  <c r="J3768"/>
  <c r="J3777"/>
  <c r="J3783"/>
  <c r="J3787"/>
  <c r="J3794"/>
  <c r="J3803"/>
  <c r="J3808"/>
  <c r="J3816"/>
  <c r="J3826"/>
  <c r="J3832"/>
  <c r="J3841"/>
  <c r="J3849"/>
  <c r="J3857"/>
  <c r="J3889"/>
  <c r="J3905"/>
  <c r="J3769"/>
  <c r="J3767"/>
  <c r="J3771"/>
  <c r="J3776"/>
  <c r="J3786"/>
  <c r="J3793"/>
  <c r="J3802"/>
  <c r="J3807"/>
  <c r="J3811"/>
  <c r="J3819"/>
  <c r="J3825"/>
  <c r="J3831"/>
  <c r="J3835"/>
  <c r="J3840"/>
  <c r="J3848"/>
  <c r="J3856"/>
  <c r="J3867"/>
  <c r="J3875"/>
  <c r="J3881"/>
  <c r="J3888"/>
  <c r="J3897"/>
  <c r="J3904"/>
  <c r="J3770"/>
  <c r="J3775"/>
  <c r="J3779"/>
  <c r="J3785"/>
  <c r="J3792"/>
  <c r="J3801"/>
  <c r="J3810"/>
  <c r="J3818"/>
  <c r="J3824"/>
  <c r="J3834"/>
  <c r="J3843"/>
  <c r="J3847"/>
  <c r="J3851"/>
  <c r="J3859"/>
  <c r="J3866"/>
  <c r="J3874"/>
  <c r="J3880"/>
  <c r="J3887"/>
  <c r="J3891"/>
  <c r="J3907"/>
  <c r="J3778"/>
  <c r="J3784"/>
  <c r="J3795"/>
  <c r="J3800"/>
  <c r="J3809"/>
  <c r="J3817"/>
  <c r="J3827"/>
  <c r="J3833"/>
  <c r="J3842"/>
  <c r="J3850"/>
  <c r="J3858"/>
  <c r="J3865"/>
  <c r="J3873"/>
  <c r="J3879"/>
  <c r="J3883"/>
  <c r="J3890"/>
  <c r="J3895"/>
  <c r="J3899"/>
  <c r="J3906"/>
  <c r="K1881" i="12"/>
  <c r="M1881"/>
  <c r="Q1881"/>
  <c r="P1896"/>
  <c r="M1891"/>
  <c r="M1916"/>
  <c r="P1921"/>
  <c r="P1928"/>
  <c r="M1923"/>
  <c r="M1925"/>
  <c r="P1930"/>
  <c r="P1880"/>
  <c r="P1889"/>
  <c r="M1884"/>
  <c r="M1882"/>
  <c r="M1890"/>
  <c r="P1895"/>
  <c r="P1920"/>
  <c r="M1915"/>
  <c r="P1945"/>
  <c r="M1940"/>
  <c r="P1947"/>
  <c r="Q1947"/>
  <c r="M1947"/>
  <c r="P1879"/>
  <c r="M1888"/>
  <c r="M1910"/>
  <c r="P1915"/>
  <c r="M1917"/>
  <c r="P1922"/>
  <c r="P1946"/>
  <c r="M1941"/>
  <c r="Q1946"/>
  <c r="M1946"/>
  <c r="N1877"/>
  <c r="O1877"/>
  <c r="P1914"/>
  <c r="M1909"/>
  <c r="M1920"/>
  <c r="P1925"/>
  <c r="M1924"/>
  <c r="P1929"/>
  <c r="K1885"/>
  <c r="O1885"/>
  <c r="K1900"/>
  <c r="O1911"/>
  <c r="K1917"/>
  <c r="K1919"/>
  <c r="K1924"/>
  <c r="K1927"/>
  <c r="K1933"/>
  <c r="K1934"/>
  <c r="N1934"/>
  <c r="K1941"/>
  <c r="N1941"/>
  <c r="O1941"/>
  <c r="K1943"/>
  <c r="L1943"/>
  <c r="Q1943" s="1"/>
  <c r="N1943"/>
  <c r="O1943"/>
  <c r="P2190"/>
  <c r="M2185"/>
  <c r="P2180"/>
  <c r="M2175"/>
  <c r="M2158"/>
  <c r="P2163"/>
  <c r="P2145"/>
  <c r="M2140"/>
  <c r="M2121"/>
  <c r="P2126"/>
  <c r="P2074"/>
  <c r="M2069"/>
  <c r="M2186"/>
  <c r="P2191"/>
  <c r="M2176"/>
  <c r="P2181"/>
  <c r="P2149"/>
  <c r="M2144"/>
  <c r="M2102"/>
  <c r="P2107"/>
  <c r="Q2194"/>
  <c r="M2194"/>
  <c r="P2154"/>
  <c r="M2149"/>
  <c r="M2142"/>
  <c r="P2147"/>
  <c r="M2124"/>
  <c r="P2129"/>
  <c r="P2105"/>
  <c r="M2100"/>
  <c r="M2075"/>
  <c r="P2080"/>
  <c r="M2065"/>
  <c r="P2070"/>
  <c r="P2012"/>
  <c r="M2007"/>
  <c r="P1970"/>
  <c r="M1965"/>
  <c r="M2181"/>
  <c r="P2186"/>
  <c r="P2113"/>
  <c r="M2108"/>
  <c r="P1974"/>
  <c r="M1969"/>
  <c r="P1956"/>
  <c r="M1951"/>
  <c r="M2118"/>
  <c r="P2123"/>
  <c r="P2108"/>
  <c r="M2103"/>
  <c r="P2072"/>
  <c r="M2067"/>
  <c r="M2058"/>
  <c r="P2063"/>
  <c r="M2030"/>
  <c r="P2035"/>
  <c r="P2020"/>
  <c r="M2015"/>
  <c r="P2073"/>
  <c r="M2068"/>
  <c r="M2020"/>
  <c r="P2025"/>
  <c r="M2003"/>
  <c r="P2008"/>
  <c r="M1985"/>
  <c r="P1990"/>
  <c r="M1970"/>
  <c r="P1975"/>
  <c r="M1958"/>
  <c r="P1963"/>
  <c r="P1959"/>
  <c r="M1954"/>
  <c r="P2036"/>
  <c r="M2031"/>
  <c r="M2024"/>
  <c r="P2029"/>
  <c r="M2012"/>
  <c r="P2017"/>
  <c r="M2005"/>
  <c r="P2010"/>
  <c r="M1971"/>
  <c r="P1976"/>
  <c r="P2004"/>
  <c r="M1999"/>
  <c r="P1996"/>
  <c r="M1991"/>
  <c r="M2016"/>
  <c r="P2021"/>
  <c r="M1992"/>
  <c r="P1997"/>
  <c r="M2188"/>
  <c r="P2193"/>
  <c r="M2177"/>
  <c r="P2182"/>
  <c r="P2111"/>
  <c r="M2106"/>
  <c r="P2005"/>
  <c r="M2000"/>
  <c r="P1887"/>
  <c r="N1900"/>
  <c r="K1903"/>
  <c r="O1903"/>
  <c r="K1906"/>
  <c r="O1906"/>
  <c r="K1911"/>
  <c r="K1884"/>
  <c r="N1884"/>
  <c r="K1892"/>
  <c r="N1892"/>
  <c r="K1897"/>
  <c r="K1899"/>
  <c r="N1899"/>
  <c r="K1902"/>
  <c r="N1902"/>
  <c r="K1909"/>
  <c r="N1909"/>
  <c r="K1910"/>
  <c r="N1910"/>
  <c r="K1916"/>
  <c r="K1918"/>
  <c r="K1923"/>
  <c r="K1926"/>
  <c r="K1932"/>
  <c r="N1933"/>
  <c r="K1937"/>
  <c r="N1937"/>
  <c r="K1940"/>
  <c r="N1940"/>
  <c r="K1942"/>
  <c r="L1942"/>
  <c r="Q1942" s="1"/>
  <c r="N1942"/>
  <c r="O1942"/>
  <c r="P2106"/>
  <c r="M2101"/>
  <c r="P2055"/>
  <c r="M2050"/>
  <c r="M2200"/>
  <c r="P2197"/>
  <c r="M2192"/>
  <c r="M2134"/>
  <c r="P2139"/>
  <c r="P2084"/>
  <c r="M2079"/>
  <c r="M2053"/>
  <c r="P2058"/>
  <c r="M2173"/>
  <c r="P2158"/>
  <c r="M2153"/>
  <c r="P2134"/>
  <c r="M2129"/>
  <c r="P2125"/>
  <c r="M2120"/>
  <c r="P2120"/>
  <c r="M2115"/>
  <c r="M2077"/>
  <c r="P2082"/>
  <c r="P2076"/>
  <c r="M2071"/>
  <c r="P1984"/>
  <c r="M1979"/>
  <c r="P1977"/>
  <c r="M1972"/>
  <c r="M2138"/>
  <c r="P2143"/>
  <c r="P2121"/>
  <c r="M2116"/>
  <c r="P2096"/>
  <c r="M2091"/>
  <c r="M2080"/>
  <c r="P2085"/>
  <c r="M2072"/>
  <c r="P2077"/>
  <c r="M2039"/>
  <c r="P2044"/>
  <c r="M2029"/>
  <c r="P2034"/>
  <c r="P2192"/>
  <c r="M2187"/>
  <c r="M2180"/>
  <c r="P2185"/>
  <c r="P2169"/>
  <c r="M2164"/>
  <c r="P2153"/>
  <c r="M2148"/>
  <c r="P2049"/>
  <c r="M2044"/>
  <c r="M2040"/>
  <c r="P2045"/>
  <c r="M2026"/>
  <c r="P2031"/>
  <c r="M2123"/>
  <c r="P2128"/>
  <c r="P2038"/>
  <c r="M2033"/>
  <c r="P2016"/>
  <c r="M2011"/>
  <c r="P2000"/>
  <c r="M1995"/>
  <c r="P1986"/>
  <c r="M1981"/>
  <c r="M1968"/>
  <c r="P1973"/>
  <c r="P1953"/>
  <c r="M1948"/>
  <c r="M2125"/>
  <c r="P2130"/>
  <c r="M2002"/>
  <c r="P2007"/>
  <c r="P2001"/>
  <c r="M1996"/>
  <c r="P1960"/>
  <c r="M1955"/>
  <c r="P2066"/>
  <c r="M2061"/>
  <c r="P1954"/>
  <c r="M1949"/>
  <c r="M2154"/>
  <c r="M1975"/>
  <c r="P1980"/>
  <c r="K1894"/>
  <c r="N1876"/>
  <c r="N1875"/>
  <c r="N1879"/>
  <c r="O1879"/>
  <c r="K1883"/>
  <c r="N1883"/>
  <c r="N1889"/>
  <c r="O1889"/>
  <c r="K1891"/>
  <c r="N1891"/>
  <c r="N1894"/>
  <c r="K1898"/>
  <c r="N1898"/>
  <c r="J3823" i="1"/>
  <c r="K1905" i="12"/>
  <c r="N1905"/>
  <c r="K1908"/>
  <c r="N1908"/>
  <c r="K1913"/>
  <c r="N1913"/>
  <c r="N1917"/>
  <c r="J3855" i="1"/>
  <c r="N1919" i="12"/>
  <c r="N1924"/>
  <c r="J3871" i="1"/>
  <c r="N1927" i="12"/>
  <c r="K1931"/>
  <c r="N1932"/>
  <c r="K1936"/>
  <c r="N1936"/>
  <c r="K1939"/>
  <c r="N1939"/>
  <c r="L1945"/>
  <c r="Q1945" s="1"/>
  <c r="N1945"/>
  <c r="O1945"/>
  <c r="P2196"/>
  <c r="M2191"/>
  <c r="P2183"/>
  <c r="M2178"/>
  <c r="P2171"/>
  <c r="M2166"/>
  <c r="P2148"/>
  <c r="M2143"/>
  <c r="P2132"/>
  <c r="M2127"/>
  <c r="P2114"/>
  <c r="M2109"/>
  <c r="M2078"/>
  <c r="P2083"/>
  <c r="P2184"/>
  <c r="M2179"/>
  <c r="P2172"/>
  <c r="M2167"/>
  <c r="P2164"/>
  <c r="M2159"/>
  <c r="M2122"/>
  <c r="P2127"/>
  <c r="M2110"/>
  <c r="P2115"/>
  <c r="P2098"/>
  <c r="M2093"/>
  <c r="P2065"/>
  <c r="M2060"/>
  <c r="P2189"/>
  <c r="M2184"/>
  <c r="M2168"/>
  <c r="P2173"/>
  <c r="M2088"/>
  <c r="P2093"/>
  <c r="P2078"/>
  <c r="M2073"/>
  <c r="M2048"/>
  <c r="P2053"/>
  <c r="M2042"/>
  <c r="M1997"/>
  <c r="P2002"/>
  <c r="M2160"/>
  <c r="P2165"/>
  <c r="M2152"/>
  <c r="P2157"/>
  <c r="M2136"/>
  <c r="P2141"/>
  <c r="P2088"/>
  <c r="M2083"/>
  <c r="P2081"/>
  <c r="M2076"/>
  <c r="P2064"/>
  <c r="M2059"/>
  <c r="P2048"/>
  <c r="M2043"/>
  <c r="P1979"/>
  <c r="M1974"/>
  <c r="M1966"/>
  <c r="P1971"/>
  <c r="M2126"/>
  <c r="P2116"/>
  <c r="M2111"/>
  <c r="M2098"/>
  <c r="P2103"/>
  <c r="P2057"/>
  <c r="M2052"/>
  <c r="M2022"/>
  <c r="P2027"/>
  <c r="M2113"/>
  <c r="P2094"/>
  <c r="M2089"/>
  <c r="M2049"/>
  <c r="P2054"/>
  <c r="M2001"/>
  <c r="P2006"/>
  <c r="M1960"/>
  <c r="P1965"/>
  <c r="M1952"/>
  <c r="P1957"/>
  <c r="K1948"/>
  <c r="M1950"/>
  <c r="P1955"/>
  <c r="M2055"/>
  <c r="P2060"/>
  <c r="M2014"/>
  <c r="M1990"/>
  <c r="P1995"/>
  <c r="P1968"/>
  <c r="M1963"/>
  <c r="M2196"/>
  <c r="M2197"/>
  <c r="M2112"/>
  <c r="P2117"/>
  <c r="M2094"/>
  <c r="P2099"/>
  <c r="M2021"/>
  <c r="M1953"/>
  <c r="K1878"/>
  <c r="P1878" s="1"/>
  <c r="P1893"/>
  <c r="N1874"/>
  <c r="N1878"/>
  <c r="K1882"/>
  <c r="N1882"/>
  <c r="J3791" i="1"/>
  <c r="K1888" i="12"/>
  <c r="N1888"/>
  <c r="J3799" i="1"/>
  <c r="K1890" i="12"/>
  <c r="N1890"/>
  <c r="N1897"/>
  <c r="J3815" i="1"/>
  <c r="K1901" i="12"/>
  <c r="N1901"/>
  <c r="K1904"/>
  <c r="N1904"/>
  <c r="K1907"/>
  <c r="N1907"/>
  <c r="J3839" i="1"/>
  <c r="K1912" i="12"/>
  <c r="N1912"/>
  <c r="N1916"/>
  <c r="N1918"/>
  <c r="J3863" i="1"/>
  <c r="N1923" i="12"/>
  <c r="N1926"/>
  <c r="N1931"/>
  <c r="K1935"/>
  <c r="N1935"/>
  <c r="K1938"/>
  <c r="N1938"/>
  <c r="J3903" i="1"/>
  <c r="K1944" i="12"/>
  <c r="L1944"/>
  <c r="N1944"/>
  <c r="P2138"/>
  <c r="M2133"/>
  <c r="M2096"/>
  <c r="P2101"/>
  <c r="P2061"/>
  <c r="M2056"/>
  <c r="P2042"/>
  <c r="M2037"/>
  <c r="P2142"/>
  <c r="M2137"/>
  <c r="P2133"/>
  <c r="M2128"/>
  <c r="M2070"/>
  <c r="P2075"/>
  <c r="P2056"/>
  <c r="M2051"/>
  <c r="M2038"/>
  <c r="P2043"/>
  <c r="M2157"/>
  <c r="P2162"/>
  <c r="P2151"/>
  <c r="M2146"/>
  <c r="M2135"/>
  <c r="P2140"/>
  <c r="M2062"/>
  <c r="P2067"/>
  <c r="M2032"/>
  <c r="P2037"/>
  <c r="P1978"/>
  <c r="M1973"/>
  <c r="M2156"/>
  <c r="P2161"/>
  <c r="P2137"/>
  <c r="M2132"/>
  <c r="P2040"/>
  <c r="M2035"/>
  <c r="M2008"/>
  <c r="P2013"/>
  <c r="M1998"/>
  <c r="P2003"/>
  <c r="P1985"/>
  <c r="M1980"/>
  <c r="P2089"/>
  <c r="M2084"/>
  <c r="M2064"/>
  <c r="P2069"/>
  <c r="P2024"/>
  <c r="M2019"/>
  <c r="P2062"/>
  <c r="M2057"/>
  <c r="M1976"/>
  <c r="P1981"/>
  <c r="M1962"/>
  <c r="P1967"/>
  <c r="M2009"/>
  <c r="P2014"/>
  <c r="P1961"/>
  <c r="M1956"/>
  <c r="P2119"/>
  <c r="M2114"/>
  <c r="M2104"/>
  <c r="P2109"/>
  <c r="M2004"/>
  <c r="P2009"/>
  <c r="P1989"/>
  <c r="M1984"/>
  <c r="M1964"/>
  <c r="P1969"/>
  <c r="M2145"/>
  <c r="P2150"/>
  <c r="P1972"/>
  <c r="M1967"/>
  <c r="M1959"/>
  <c r="U496" i="13"/>
  <c r="U482"/>
  <c r="U491"/>
  <c r="U487"/>
  <c r="H478"/>
  <c r="D478"/>
  <c r="R478"/>
  <c r="J1870" i="12"/>
  <c r="J1871"/>
  <c r="J1872"/>
  <c r="J1873"/>
  <c r="I1870"/>
  <c r="I1871"/>
  <c r="I1872"/>
  <c r="I1873"/>
  <c r="H1870"/>
  <c r="L1874" s="1"/>
  <c r="H1871"/>
  <c r="L1875" s="1"/>
  <c r="H1872"/>
  <c r="L1876" s="1"/>
  <c r="Q1876" s="1"/>
  <c r="H1873"/>
  <c r="L1877" s="1"/>
  <c r="Q1877" s="1"/>
  <c r="G1870"/>
  <c r="K1874" s="1"/>
  <c r="G1871"/>
  <c r="K1875" s="1"/>
  <c r="G1872"/>
  <c r="K1876" s="1"/>
  <c r="G1873"/>
  <c r="O1873" s="1"/>
  <c r="L3760" i="1"/>
  <c r="L3761"/>
  <c r="L3762"/>
  <c r="L3763"/>
  <c r="K3760"/>
  <c r="K3761"/>
  <c r="K3762"/>
  <c r="K3763"/>
  <c r="I3760"/>
  <c r="I3761"/>
  <c r="I3762"/>
  <c r="I3763"/>
  <c r="H3760"/>
  <c r="H3761"/>
  <c r="H3762"/>
  <c r="H3763"/>
  <c r="L3759"/>
  <c r="K3759"/>
  <c r="I3759"/>
  <c r="H3759"/>
  <c r="E3763"/>
  <c r="D3763"/>
  <c r="E3762"/>
  <c r="D3762"/>
  <c r="E3761"/>
  <c r="D3761"/>
  <c r="E3760"/>
  <c r="D3760"/>
  <c r="E3759"/>
  <c r="D3759"/>
  <c r="O777" i="21"/>
  <c r="Q777" s="1"/>
  <c r="N777"/>
  <c r="P777" s="1"/>
  <c r="L776"/>
  <c r="L777"/>
  <c r="K776"/>
  <c r="K777"/>
  <c r="J776"/>
  <c r="J777"/>
  <c r="I776"/>
  <c r="I777"/>
  <c r="H477" i="13"/>
  <c r="D477"/>
  <c r="S477"/>
  <c r="T477"/>
  <c r="J1866" i="12"/>
  <c r="J1867"/>
  <c r="J1868"/>
  <c r="J1869"/>
  <c r="I1866"/>
  <c r="I1867"/>
  <c r="I1868"/>
  <c r="I1869"/>
  <c r="H1866"/>
  <c r="L1866" s="1"/>
  <c r="Q1866" s="1"/>
  <c r="H1867"/>
  <c r="L1867" s="1"/>
  <c r="Q1867" s="1"/>
  <c r="H1868"/>
  <c r="L1868" s="1"/>
  <c r="Q1868" s="1"/>
  <c r="H1869"/>
  <c r="L1869" s="1"/>
  <c r="Q1869" s="1"/>
  <c r="G1866"/>
  <c r="O1866" s="1"/>
  <c r="G1867"/>
  <c r="O1867" s="1"/>
  <c r="G1868"/>
  <c r="O1868" s="1"/>
  <c r="G1869"/>
  <c r="O1869" s="1"/>
  <c r="L3752" i="1"/>
  <c r="L3753"/>
  <c r="L3754"/>
  <c r="L3755"/>
  <c r="K3752"/>
  <c r="K3753"/>
  <c r="K3754"/>
  <c r="K3755"/>
  <c r="I3752"/>
  <c r="I3753"/>
  <c r="I3754"/>
  <c r="I3755"/>
  <c r="H3752"/>
  <c r="H3753"/>
  <c r="H3754"/>
  <c r="H3755"/>
  <c r="L3751"/>
  <c r="K3751"/>
  <c r="I3751"/>
  <c r="H3751"/>
  <c r="E3755"/>
  <c r="D3755"/>
  <c r="E3754"/>
  <c r="D3754"/>
  <c r="E3753"/>
  <c r="D3753"/>
  <c r="E3752"/>
  <c r="D3752"/>
  <c r="E3751"/>
  <c r="D3751"/>
  <c r="J3751" s="1"/>
  <c r="O774" i="21"/>
  <c r="Q774" s="1"/>
  <c r="N774"/>
  <c r="P774" s="1"/>
  <c r="L774"/>
  <c r="L775"/>
  <c r="K774"/>
  <c r="K775"/>
  <c r="J774"/>
  <c r="J775"/>
  <c r="I774"/>
  <c r="I775"/>
  <c r="D476" i="13"/>
  <c r="H476"/>
  <c r="O1863" i="12"/>
  <c r="O1864"/>
  <c r="N1863"/>
  <c r="N1864"/>
  <c r="J1862"/>
  <c r="J1863"/>
  <c r="J1864"/>
  <c r="J1865"/>
  <c r="I1862"/>
  <c r="I1863"/>
  <c r="I1864"/>
  <c r="I1865"/>
  <c r="H1862"/>
  <c r="L1862" s="1"/>
  <c r="Q1862" s="1"/>
  <c r="H1863"/>
  <c r="L1863" s="1"/>
  <c r="Q1863" s="1"/>
  <c r="H1864"/>
  <c r="L1864" s="1"/>
  <c r="Q1864" s="1"/>
  <c r="H1865"/>
  <c r="L1865" s="1"/>
  <c r="Q1865" s="1"/>
  <c r="G1862"/>
  <c r="K1862" s="1"/>
  <c r="G1863"/>
  <c r="K1863" s="1"/>
  <c r="G1864"/>
  <c r="K1864" s="1"/>
  <c r="G1865"/>
  <c r="K1865" s="1"/>
  <c r="L3744" i="1"/>
  <c r="L3745"/>
  <c r="L3746"/>
  <c r="L3747"/>
  <c r="K3744"/>
  <c r="K3745"/>
  <c r="K3746"/>
  <c r="K3747"/>
  <c r="I3744"/>
  <c r="I3745"/>
  <c r="I3746"/>
  <c r="I3747"/>
  <c r="H3744"/>
  <c r="H3745"/>
  <c r="H3746"/>
  <c r="H3747"/>
  <c r="L3743"/>
  <c r="K3743"/>
  <c r="I3743"/>
  <c r="H3743"/>
  <c r="E3747"/>
  <c r="D3747"/>
  <c r="E3746"/>
  <c r="D3746"/>
  <c r="E3745"/>
  <c r="D3745"/>
  <c r="E3744"/>
  <c r="D3744"/>
  <c r="E3743"/>
  <c r="D3743"/>
  <c r="O773" i="21"/>
  <c r="Q773" s="1"/>
  <c r="N773"/>
  <c r="P773" s="1"/>
  <c r="O772"/>
  <c r="Q772" s="1"/>
  <c r="N772"/>
  <c r="P772" s="1"/>
  <c r="L772"/>
  <c r="L773"/>
  <c r="K772"/>
  <c r="K773"/>
  <c r="J772"/>
  <c r="J773"/>
  <c r="I772"/>
  <c r="I773"/>
  <c r="H475" i="13"/>
  <c r="D475"/>
  <c r="R475"/>
  <c r="I1861" i="12"/>
  <c r="O1858"/>
  <c r="N1858"/>
  <c r="J1858"/>
  <c r="J1859"/>
  <c r="J1860"/>
  <c r="J1861"/>
  <c r="I1858"/>
  <c r="I1859"/>
  <c r="I1860"/>
  <c r="H1858"/>
  <c r="H1859"/>
  <c r="L1859" s="1"/>
  <c r="Q1859" s="1"/>
  <c r="H1860"/>
  <c r="L1860" s="1"/>
  <c r="Q1860" s="1"/>
  <c r="H1861"/>
  <c r="L1861" s="1"/>
  <c r="Q1861" s="1"/>
  <c r="G1858"/>
  <c r="G1859"/>
  <c r="O1859" s="1"/>
  <c r="G1860"/>
  <c r="O1860" s="1"/>
  <c r="G1861"/>
  <c r="O1861" s="1"/>
  <c r="L3736" i="1"/>
  <c r="L3737"/>
  <c r="L3738"/>
  <c r="L3739"/>
  <c r="K3736"/>
  <c r="K3737"/>
  <c r="K3738"/>
  <c r="K3739"/>
  <c r="I3736"/>
  <c r="I3737"/>
  <c r="I3738"/>
  <c r="I3739"/>
  <c r="H3736"/>
  <c r="H3737"/>
  <c r="H3738"/>
  <c r="H3739"/>
  <c r="L3735"/>
  <c r="K3735"/>
  <c r="I3735"/>
  <c r="H3735"/>
  <c r="E3739"/>
  <c r="D3739"/>
  <c r="E3738"/>
  <c r="D3738"/>
  <c r="E3737"/>
  <c r="D3737"/>
  <c r="E3736"/>
  <c r="D3736"/>
  <c r="E3735"/>
  <c r="D3735"/>
  <c r="O771" i="21"/>
  <c r="Q771" s="1"/>
  <c r="N771"/>
  <c r="P771" s="1"/>
  <c r="O770"/>
  <c r="Q770" s="1"/>
  <c r="N770"/>
  <c r="P770" s="1"/>
  <c r="L770"/>
  <c r="L771"/>
  <c r="K770"/>
  <c r="K771"/>
  <c r="J770"/>
  <c r="J771"/>
  <c r="I770"/>
  <c r="I771"/>
  <c r="H474" i="13"/>
  <c r="D474"/>
  <c r="J1854" i="12"/>
  <c r="J1855"/>
  <c r="J1856"/>
  <c r="J1857"/>
  <c r="I1854"/>
  <c r="I1855"/>
  <c r="I1856"/>
  <c r="I1857"/>
  <c r="H1854"/>
  <c r="L1858" s="1"/>
  <c r="Q1858" s="1"/>
  <c r="H1855"/>
  <c r="L1855" s="1"/>
  <c r="Q1855" s="1"/>
  <c r="H1856"/>
  <c r="L1856" s="1"/>
  <c r="Q1856" s="1"/>
  <c r="H1857"/>
  <c r="L1857" s="1"/>
  <c r="Q1857" s="1"/>
  <c r="G1854"/>
  <c r="K1858" s="1"/>
  <c r="G1855"/>
  <c r="O1855" s="1"/>
  <c r="G1856"/>
  <c r="O1856" s="1"/>
  <c r="G1857"/>
  <c r="O1857" s="1"/>
  <c r="L3728" i="1"/>
  <c r="L3729"/>
  <c r="L3730"/>
  <c r="L3731"/>
  <c r="K3728"/>
  <c r="K3729"/>
  <c r="K3730"/>
  <c r="K3731"/>
  <c r="I3728"/>
  <c r="I3729"/>
  <c r="I3730"/>
  <c r="I3731"/>
  <c r="H3728"/>
  <c r="H3729"/>
  <c r="H3730"/>
  <c r="H3731"/>
  <c r="L3727"/>
  <c r="K3727"/>
  <c r="I3727"/>
  <c r="H3727"/>
  <c r="E3731"/>
  <c r="D3731"/>
  <c r="E3730"/>
  <c r="D3730"/>
  <c r="E3729"/>
  <c r="D3729"/>
  <c r="E3728"/>
  <c r="D3728"/>
  <c r="E3727"/>
  <c r="D3727"/>
  <c r="O768" i="21"/>
  <c r="Q768" s="1"/>
  <c r="N768"/>
  <c r="P768" s="1"/>
  <c r="O769"/>
  <c r="Q769" s="1"/>
  <c r="N769"/>
  <c r="P769" s="1"/>
  <c r="L768"/>
  <c r="L769"/>
  <c r="K768"/>
  <c r="K769"/>
  <c r="J768"/>
  <c r="J769"/>
  <c r="I768"/>
  <c r="I769"/>
  <c r="H473" i="13"/>
  <c r="D473"/>
  <c r="R473"/>
  <c r="O1850" i="12"/>
  <c r="O1851"/>
  <c r="N1850"/>
  <c r="N1851"/>
  <c r="J1850"/>
  <c r="J1851"/>
  <c r="J1852"/>
  <c r="J1853"/>
  <c r="I1850"/>
  <c r="I1851"/>
  <c r="I1852"/>
  <c r="I1853"/>
  <c r="H1850"/>
  <c r="L1850" s="1"/>
  <c r="Q1850" s="1"/>
  <c r="H1851"/>
  <c r="L1851" s="1"/>
  <c r="Q1851" s="1"/>
  <c r="H1852"/>
  <c r="L1852" s="1"/>
  <c r="Q1852" s="1"/>
  <c r="H1853"/>
  <c r="L1853" s="1"/>
  <c r="Q1853" s="1"/>
  <c r="G1850"/>
  <c r="K1850" s="1"/>
  <c r="P1850" s="1"/>
  <c r="G1851"/>
  <c r="K1851" s="1"/>
  <c r="G1852"/>
  <c r="K1852" s="1"/>
  <c r="G1853"/>
  <c r="K1853" s="1"/>
  <c r="L3720" i="1"/>
  <c r="L3721"/>
  <c r="L3722"/>
  <c r="L3723"/>
  <c r="K3720"/>
  <c r="K3721"/>
  <c r="K3722"/>
  <c r="K3723"/>
  <c r="I3720"/>
  <c r="I3721"/>
  <c r="I3722"/>
  <c r="I3723"/>
  <c r="H3720"/>
  <c r="H3721"/>
  <c r="H3722"/>
  <c r="H3723"/>
  <c r="L3719"/>
  <c r="K3719"/>
  <c r="I3719"/>
  <c r="H3719"/>
  <c r="E3723"/>
  <c r="D3723"/>
  <c r="E3722"/>
  <c r="D3722"/>
  <c r="E3721"/>
  <c r="D3721"/>
  <c r="E3720"/>
  <c r="D3720"/>
  <c r="E3719"/>
  <c r="D3719"/>
  <c r="O767" i="21"/>
  <c r="Q767" s="1"/>
  <c r="N767"/>
  <c r="P767" s="1"/>
  <c r="L766"/>
  <c r="L767"/>
  <c r="K766"/>
  <c r="K767"/>
  <c r="J766"/>
  <c r="J767"/>
  <c r="I766"/>
  <c r="I767"/>
  <c r="H472" i="13"/>
  <c r="D472"/>
  <c r="S472"/>
  <c r="T472"/>
  <c r="O1849" i="12"/>
  <c r="N1849"/>
  <c r="J1846"/>
  <c r="J1847"/>
  <c r="J1848"/>
  <c r="J1849"/>
  <c r="I1846"/>
  <c r="I1847"/>
  <c r="I1848"/>
  <c r="I1849"/>
  <c r="H1846"/>
  <c r="H1847"/>
  <c r="H1848"/>
  <c r="H1849"/>
  <c r="G1846"/>
  <c r="O1846" s="1"/>
  <c r="G1847"/>
  <c r="G1848"/>
  <c r="O1848" s="1"/>
  <c r="G1849"/>
  <c r="L3712" i="1"/>
  <c r="L3713"/>
  <c r="L3714"/>
  <c r="L3715"/>
  <c r="K3712"/>
  <c r="K3713"/>
  <c r="K3714"/>
  <c r="K3715"/>
  <c r="I3712"/>
  <c r="I3713"/>
  <c r="I3714"/>
  <c r="I3715"/>
  <c r="H3712"/>
  <c r="H3713"/>
  <c r="H3714"/>
  <c r="H3715"/>
  <c r="L3711"/>
  <c r="K3711"/>
  <c r="I3711"/>
  <c r="H3711"/>
  <c r="E3715"/>
  <c r="D3715"/>
  <c r="E3714"/>
  <c r="D3714"/>
  <c r="E3713"/>
  <c r="D3713"/>
  <c r="E3712"/>
  <c r="D3712"/>
  <c r="E3711"/>
  <c r="D3711"/>
  <c r="O764" i="21"/>
  <c r="Q764" s="1"/>
  <c r="N764"/>
  <c r="P764" s="1"/>
  <c r="L764"/>
  <c r="L765"/>
  <c r="K764"/>
  <c r="K765"/>
  <c r="J764"/>
  <c r="J765"/>
  <c r="I764"/>
  <c r="I765"/>
  <c r="J3714" i="1" l="1"/>
  <c r="J3720"/>
  <c r="J3729"/>
  <c r="J3736"/>
  <c r="J3743"/>
  <c r="J3747"/>
  <c r="J3753"/>
  <c r="J3762"/>
  <c r="J3713"/>
  <c r="J3719"/>
  <c r="J3723"/>
  <c r="J3728"/>
  <c r="J3739"/>
  <c r="J3746"/>
  <c r="J3752"/>
  <c r="J3761"/>
  <c r="J3712"/>
  <c r="J3722"/>
  <c r="J3727"/>
  <c r="J3731"/>
  <c r="J3738"/>
  <c r="J3745"/>
  <c r="J3755"/>
  <c r="J3760"/>
  <c r="J3715"/>
  <c r="J3721"/>
  <c r="J3730"/>
  <c r="J3737"/>
  <c r="J3744"/>
  <c r="J3754"/>
  <c r="J3759"/>
  <c r="J3763"/>
  <c r="P1852" i="12"/>
  <c r="P1863"/>
  <c r="M1858"/>
  <c r="Q1874"/>
  <c r="M1874"/>
  <c r="P1851"/>
  <c r="P1865"/>
  <c r="M1860"/>
  <c r="P1876"/>
  <c r="P1874"/>
  <c r="M1869"/>
  <c r="M1857"/>
  <c r="P1862"/>
  <c r="P1853"/>
  <c r="P1858"/>
  <c r="M1853"/>
  <c r="P1864"/>
  <c r="M1859"/>
  <c r="P1875"/>
  <c r="Q1875"/>
  <c r="M1875"/>
  <c r="N1847"/>
  <c r="O1847"/>
  <c r="N1853"/>
  <c r="O1853"/>
  <c r="K1855"/>
  <c r="N1855"/>
  <c r="K1861"/>
  <c r="N1861"/>
  <c r="N1862"/>
  <c r="O1862"/>
  <c r="K1866"/>
  <c r="N1866"/>
  <c r="K1872"/>
  <c r="L1872"/>
  <c r="Q1872" s="1"/>
  <c r="N1872"/>
  <c r="O1872"/>
  <c r="Q1944"/>
  <c r="M1944"/>
  <c r="M1933"/>
  <c r="P1938"/>
  <c r="P1888"/>
  <c r="M1883"/>
  <c r="M1945"/>
  <c r="P1894"/>
  <c r="M1889"/>
  <c r="P1918"/>
  <c r="M1913"/>
  <c r="M1887"/>
  <c r="P1892"/>
  <c r="M1929"/>
  <c r="P1934"/>
  <c r="M1914"/>
  <c r="P1919"/>
  <c r="K1877"/>
  <c r="N1848"/>
  <c r="J3711" i="1"/>
  <c r="N1846" i="12"/>
  <c r="N1852"/>
  <c r="O1852"/>
  <c r="K1854"/>
  <c r="L1854"/>
  <c r="Q1854" s="1"/>
  <c r="N1854"/>
  <c r="O1854"/>
  <c r="J3735" i="1"/>
  <c r="K1860" i="12"/>
  <c r="N1860"/>
  <c r="N1865"/>
  <c r="O1865"/>
  <c r="K1869"/>
  <c r="N1869"/>
  <c r="K1871"/>
  <c r="L1871"/>
  <c r="Q1871" s="1"/>
  <c r="N1871"/>
  <c r="O1871"/>
  <c r="P1944"/>
  <c r="M1939"/>
  <c r="P1907"/>
  <c r="M1902"/>
  <c r="M1896"/>
  <c r="P1901"/>
  <c r="P1890"/>
  <c r="M1885"/>
  <c r="P1936"/>
  <c r="M1931"/>
  <c r="P1908"/>
  <c r="M1903"/>
  <c r="P1891"/>
  <c r="M1886"/>
  <c r="M1878"/>
  <c r="P1883"/>
  <c r="M1935"/>
  <c r="P1940"/>
  <c r="M1927"/>
  <c r="P1932"/>
  <c r="P1916"/>
  <c r="M1911"/>
  <c r="M1904"/>
  <c r="P1909"/>
  <c r="M1894"/>
  <c r="P1899"/>
  <c r="M1901"/>
  <c r="P1906"/>
  <c r="M1928"/>
  <c r="P1933"/>
  <c r="M1912"/>
  <c r="P1917"/>
  <c r="M1880"/>
  <c r="P1885"/>
  <c r="M1942"/>
  <c r="M1876"/>
  <c r="P1881"/>
  <c r="K1857"/>
  <c r="N1857"/>
  <c r="K1859"/>
  <c r="N1859"/>
  <c r="K1868"/>
  <c r="N1868"/>
  <c r="K1870"/>
  <c r="L1870"/>
  <c r="Q1870" s="1"/>
  <c r="N1870"/>
  <c r="O1870"/>
  <c r="M1930"/>
  <c r="P1935"/>
  <c r="P1912"/>
  <c r="M1907"/>
  <c r="P1948"/>
  <c r="M1943"/>
  <c r="P1898"/>
  <c r="M1893"/>
  <c r="P1926"/>
  <c r="M1921"/>
  <c r="P1897"/>
  <c r="M1892"/>
  <c r="M1879"/>
  <c r="P1884"/>
  <c r="M1936"/>
  <c r="P1941"/>
  <c r="M1922"/>
  <c r="P1927"/>
  <c r="K1856"/>
  <c r="N1856"/>
  <c r="K1867"/>
  <c r="N1867"/>
  <c r="K1873"/>
  <c r="L1873"/>
  <c r="N1873"/>
  <c r="P1904"/>
  <c r="M1899"/>
  <c r="P1882"/>
  <c r="M1877"/>
  <c r="P1939"/>
  <c r="M1934"/>
  <c r="M1926"/>
  <c r="P1931"/>
  <c r="P1913"/>
  <c r="M1908"/>
  <c r="P1905"/>
  <c r="M1900"/>
  <c r="P1942"/>
  <c r="M1937"/>
  <c r="M1932"/>
  <c r="P1937"/>
  <c r="M1918"/>
  <c r="P1923"/>
  <c r="M1905"/>
  <c r="P1910"/>
  <c r="P1902"/>
  <c r="M1897"/>
  <c r="P1911"/>
  <c r="M1906"/>
  <c r="M1898"/>
  <c r="P1903"/>
  <c r="M1938"/>
  <c r="P1943"/>
  <c r="M1919"/>
  <c r="P1924"/>
  <c r="M1895"/>
  <c r="P1900"/>
  <c r="U477" i="13"/>
  <c r="U472"/>
  <c r="H471"/>
  <c r="D471"/>
  <c r="J1842" i="12"/>
  <c r="J1843"/>
  <c r="J1844"/>
  <c r="J1845"/>
  <c r="I1842"/>
  <c r="I1843"/>
  <c r="I1844"/>
  <c r="I1845"/>
  <c r="H1842"/>
  <c r="L1846" s="1"/>
  <c r="H1843"/>
  <c r="L1847" s="1"/>
  <c r="H1844"/>
  <c r="L1848" s="1"/>
  <c r="H1845"/>
  <c r="G1842"/>
  <c r="K1842" s="1"/>
  <c r="G1843"/>
  <c r="O1843" s="1"/>
  <c r="G1844"/>
  <c r="K1844" s="1"/>
  <c r="G1845"/>
  <c r="K1849" s="1"/>
  <c r="L3704" i="1"/>
  <c r="L3705"/>
  <c r="L3706"/>
  <c r="L3707"/>
  <c r="K3704"/>
  <c r="K3705"/>
  <c r="K3706"/>
  <c r="K3707"/>
  <c r="I3704"/>
  <c r="I3705"/>
  <c r="I3706"/>
  <c r="I3707"/>
  <c r="H3704"/>
  <c r="H3705"/>
  <c r="H3706"/>
  <c r="H3707"/>
  <c r="L3703"/>
  <c r="K3703"/>
  <c r="I3703"/>
  <c r="H3703"/>
  <c r="E3707"/>
  <c r="D3707"/>
  <c r="E3706"/>
  <c r="D3706"/>
  <c r="E3705"/>
  <c r="D3705"/>
  <c r="E3704"/>
  <c r="D3704"/>
  <c r="E3703"/>
  <c r="D3703"/>
  <c r="O763" i="21"/>
  <c r="Q763" s="1"/>
  <c r="N763"/>
  <c r="P763" s="1"/>
  <c r="O762"/>
  <c r="Q762" s="1"/>
  <c r="N762"/>
  <c r="P762" s="1"/>
  <c r="L762"/>
  <c r="L763"/>
  <c r="K762"/>
  <c r="K763"/>
  <c r="J762"/>
  <c r="J763"/>
  <c r="I762"/>
  <c r="I763"/>
  <c r="H470" i="13"/>
  <c r="D470"/>
  <c r="R470"/>
  <c r="O1841" i="12"/>
  <c r="N1841"/>
  <c r="J1838"/>
  <c r="J1839"/>
  <c r="J1840"/>
  <c r="J1841"/>
  <c r="I1838"/>
  <c r="I1839"/>
  <c r="I1840"/>
  <c r="I1841"/>
  <c r="H1838"/>
  <c r="L1838" s="1"/>
  <c r="Q1838" s="1"/>
  <c r="H1839"/>
  <c r="L1839" s="1"/>
  <c r="Q1839" s="1"/>
  <c r="H1840"/>
  <c r="L1844" s="1"/>
  <c r="Q1844" s="1"/>
  <c r="H1841"/>
  <c r="L1841" s="1"/>
  <c r="Q1841" s="1"/>
  <c r="G1838"/>
  <c r="K1838" s="1"/>
  <c r="G1839"/>
  <c r="K1839" s="1"/>
  <c r="G1840"/>
  <c r="O1840" s="1"/>
  <c r="G1841"/>
  <c r="K1841" s="1"/>
  <c r="L3696" i="1"/>
  <c r="L3697"/>
  <c r="L3698"/>
  <c r="L3699"/>
  <c r="K3696"/>
  <c r="K3697"/>
  <c r="K3698"/>
  <c r="K3699"/>
  <c r="I3696"/>
  <c r="I3697"/>
  <c r="I3698"/>
  <c r="I3699"/>
  <c r="H3696"/>
  <c r="H3697"/>
  <c r="H3698"/>
  <c r="H3699"/>
  <c r="L3695"/>
  <c r="K3695"/>
  <c r="I3695"/>
  <c r="H3695"/>
  <c r="E3699"/>
  <c r="D3699"/>
  <c r="E3698"/>
  <c r="D3698"/>
  <c r="E3697"/>
  <c r="D3697"/>
  <c r="E3696"/>
  <c r="D3696"/>
  <c r="E3695"/>
  <c r="D3695"/>
  <c r="O757" i="21"/>
  <c r="Q757" s="1"/>
  <c r="N757"/>
  <c r="P757" s="1"/>
  <c r="O761"/>
  <c r="Q761" s="1"/>
  <c r="N761"/>
  <c r="P761" s="1"/>
  <c r="O760"/>
  <c r="Q760" s="1"/>
  <c r="N760"/>
  <c r="P760" s="1"/>
  <c r="O759"/>
  <c r="Q759" s="1"/>
  <c r="N759"/>
  <c r="P759" s="1"/>
  <c r="O758"/>
  <c r="Q758" s="1"/>
  <c r="N758"/>
  <c r="P758" s="1"/>
  <c r="L760"/>
  <c r="L761"/>
  <c r="K760"/>
  <c r="K761"/>
  <c r="J760"/>
  <c r="J761"/>
  <c r="I760"/>
  <c r="I761"/>
  <c r="L758"/>
  <c r="L759"/>
  <c r="K758"/>
  <c r="K759"/>
  <c r="J758"/>
  <c r="J759"/>
  <c r="I758"/>
  <c r="I759"/>
  <c r="L755"/>
  <c r="K755"/>
  <c r="J755"/>
  <c r="I755"/>
  <c r="L757"/>
  <c r="K757"/>
  <c r="J757"/>
  <c r="I757"/>
  <c r="L756"/>
  <c r="K756"/>
  <c r="J756"/>
  <c r="I756"/>
  <c r="H469" i="13"/>
  <c r="D469"/>
  <c r="R469"/>
  <c r="J1834" i="12"/>
  <c r="J1835"/>
  <c r="J1836"/>
  <c r="J1837"/>
  <c r="I1834"/>
  <c r="I1835"/>
  <c r="I1836"/>
  <c r="I1837"/>
  <c r="H1834"/>
  <c r="L1834" s="1"/>
  <c r="Q1834" s="1"/>
  <c r="H1835"/>
  <c r="L1835" s="1"/>
  <c r="Q1835" s="1"/>
  <c r="H1836"/>
  <c r="L1836" s="1"/>
  <c r="Q1836" s="1"/>
  <c r="H1837"/>
  <c r="L1837" s="1"/>
  <c r="Q1837" s="1"/>
  <c r="G1834"/>
  <c r="K1834" s="1"/>
  <c r="G1835"/>
  <c r="K1835" s="1"/>
  <c r="G1836"/>
  <c r="O1836" s="1"/>
  <c r="G1837"/>
  <c r="O1837" s="1"/>
  <c r="L3688" i="1"/>
  <c r="L3689"/>
  <c r="L3690"/>
  <c r="L3691"/>
  <c r="K3688"/>
  <c r="K3689"/>
  <c r="K3690"/>
  <c r="K3691"/>
  <c r="I3688"/>
  <c r="I3689"/>
  <c r="I3690"/>
  <c r="I3691"/>
  <c r="H3688"/>
  <c r="H3689"/>
  <c r="H3690"/>
  <c r="H3691"/>
  <c r="L3687"/>
  <c r="K3687"/>
  <c r="I3687"/>
  <c r="H3687"/>
  <c r="E3691"/>
  <c r="D3691"/>
  <c r="E3690"/>
  <c r="D3690"/>
  <c r="E3689"/>
  <c r="D3689"/>
  <c r="E3688"/>
  <c r="D3688"/>
  <c r="E3687"/>
  <c r="D3687"/>
  <c r="R468" i="13"/>
  <c r="T467"/>
  <c r="S467"/>
  <c r="H466"/>
  <c r="H467"/>
  <c r="H468"/>
  <c r="D466"/>
  <c r="D467"/>
  <c r="D468"/>
  <c r="J1830" i="12"/>
  <c r="J1831"/>
  <c r="J1832"/>
  <c r="J1833"/>
  <c r="I1830"/>
  <c r="I1831"/>
  <c r="I1832"/>
  <c r="I1833"/>
  <c r="H1830"/>
  <c r="L1830" s="1"/>
  <c r="Q1830" s="1"/>
  <c r="H1831"/>
  <c r="L1831" s="1"/>
  <c r="Q1831" s="1"/>
  <c r="H1832"/>
  <c r="L1832" s="1"/>
  <c r="Q1832" s="1"/>
  <c r="H1833"/>
  <c r="L1833" s="1"/>
  <c r="Q1833" s="1"/>
  <c r="G1830"/>
  <c r="K1830" s="1"/>
  <c r="G1831"/>
  <c r="O1831" s="1"/>
  <c r="G1832"/>
  <c r="O1832" s="1"/>
  <c r="G1833"/>
  <c r="K1833" s="1"/>
  <c r="L3680" i="1"/>
  <c r="L3681"/>
  <c r="L3682"/>
  <c r="L3683"/>
  <c r="K3680"/>
  <c r="K3681"/>
  <c r="K3682"/>
  <c r="K3683"/>
  <c r="I3680"/>
  <c r="I3681"/>
  <c r="I3682"/>
  <c r="I3683"/>
  <c r="H3680"/>
  <c r="H3681"/>
  <c r="H3682"/>
  <c r="H3683"/>
  <c r="L3679"/>
  <c r="K3679"/>
  <c r="I3679"/>
  <c r="H3679"/>
  <c r="E3683"/>
  <c r="D3683"/>
  <c r="E3682"/>
  <c r="D3682"/>
  <c r="E3681"/>
  <c r="D3681"/>
  <c r="E3680"/>
  <c r="D3680"/>
  <c r="E3679"/>
  <c r="D3679"/>
  <c r="J1826" i="12"/>
  <c r="J1827"/>
  <c r="J1828"/>
  <c r="J1829"/>
  <c r="I1826"/>
  <c r="I1827"/>
  <c r="I1828"/>
  <c r="I1829"/>
  <c r="H1826"/>
  <c r="L1826" s="1"/>
  <c r="Q1826" s="1"/>
  <c r="H1827"/>
  <c r="L1827" s="1"/>
  <c r="Q1827" s="1"/>
  <c r="H1828"/>
  <c r="L1828" s="1"/>
  <c r="Q1828" s="1"/>
  <c r="H1829"/>
  <c r="L1829" s="1"/>
  <c r="Q1829" s="1"/>
  <c r="G1826"/>
  <c r="K1826" s="1"/>
  <c r="G1827"/>
  <c r="O1827" s="1"/>
  <c r="G1828"/>
  <c r="O1828" s="1"/>
  <c r="G1829"/>
  <c r="K1829" s="1"/>
  <c r="L3672" i="1"/>
  <c r="L3673"/>
  <c r="L3674"/>
  <c r="L3675"/>
  <c r="K3672"/>
  <c r="K3673"/>
  <c r="K3674"/>
  <c r="K3675"/>
  <c r="I3672"/>
  <c r="I3673"/>
  <c r="I3674"/>
  <c r="I3675"/>
  <c r="H3672"/>
  <c r="H3673"/>
  <c r="H3674"/>
  <c r="H3675"/>
  <c r="L3671"/>
  <c r="K3671"/>
  <c r="I3671"/>
  <c r="H3671"/>
  <c r="E3675"/>
  <c r="D3675"/>
  <c r="E3674"/>
  <c r="D3674"/>
  <c r="E3673"/>
  <c r="D3673"/>
  <c r="E3672"/>
  <c r="D3672"/>
  <c r="E3671"/>
  <c r="D3671"/>
  <c r="J1822" i="12"/>
  <c r="J1823"/>
  <c r="J1824"/>
  <c r="J1825"/>
  <c r="I1822"/>
  <c r="I1823"/>
  <c r="I1824"/>
  <c r="I1825"/>
  <c r="H1822"/>
  <c r="L1822" s="1"/>
  <c r="Q1822" s="1"/>
  <c r="H1823"/>
  <c r="L1823" s="1"/>
  <c r="Q1823" s="1"/>
  <c r="H1824"/>
  <c r="L1824" s="1"/>
  <c r="Q1824" s="1"/>
  <c r="H1825"/>
  <c r="L1825" s="1"/>
  <c r="Q1825" s="1"/>
  <c r="G1822"/>
  <c r="K1822" s="1"/>
  <c r="G1823"/>
  <c r="O1823" s="1"/>
  <c r="G1824"/>
  <c r="O1824" s="1"/>
  <c r="G1825"/>
  <c r="K1825" s="1"/>
  <c r="L3664" i="1"/>
  <c r="L3665"/>
  <c r="L3666"/>
  <c r="L3667"/>
  <c r="K3664"/>
  <c r="K3665"/>
  <c r="K3666"/>
  <c r="K3667"/>
  <c r="I3664"/>
  <c r="I3665"/>
  <c r="I3666"/>
  <c r="I3667"/>
  <c r="H3664"/>
  <c r="H3665"/>
  <c r="H3666"/>
  <c r="H3667"/>
  <c r="L3663"/>
  <c r="K3663"/>
  <c r="I3663"/>
  <c r="H3663"/>
  <c r="E3667"/>
  <c r="D3667"/>
  <c r="E3666"/>
  <c r="D3666"/>
  <c r="E3665"/>
  <c r="D3665"/>
  <c r="E3664"/>
  <c r="D3664"/>
  <c r="E3663"/>
  <c r="D3663"/>
  <c r="H464" i="13"/>
  <c r="H465"/>
  <c r="D464"/>
  <c r="D465"/>
  <c r="R464"/>
  <c r="J1818" i="12"/>
  <c r="J1819"/>
  <c r="J1820"/>
  <c r="J1821"/>
  <c r="I1818"/>
  <c r="I1819"/>
  <c r="I1820"/>
  <c r="I1821"/>
  <c r="H1818"/>
  <c r="L1818" s="1"/>
  <c r="Q1818" s="1"/>
  <c r="H1819"/>
  <c r="L1819" s="1"/>
  <c r="Q1819" s="1"/>
  <c r="H1820"/>
  <c r="L1820" s="1"/>
  <c r="Q1820" s="1"/>
  <c r="H1821"/>
  <c r="L1821" s="1"/>
  <c r="Q1821" s="1"/>
  <c r="G1818"/>
  <c r="O1818" s="1"/>
  <c r="G1819"/>
  <c r="O1819" s="1"/>
  <c r="G1820"/>
  <c r="O1820" s="1"/>
  <c r="G1821"/>
  <c r="O1821" s="1"/>
  <c r="L3656" i="1"/>
  <c r="L3657"/>
  <c r="L3658"/>
  <c r="L3659"/>
  <c r="K3656"/>
  <c r="K3657"/>
  <c r="K3658"/>
  <c r="K3659"/>
  <c r="I3656"/>
  <c r="I3657"/>
  <c r="I3658"/>
  <c r="I3659"/>
  <c r="H3656"/>
  <c r="H3657"/>
  <c r="H3658"/>
  <c r="H3659"/>
  <c r="L3655"/>
  <c r="K3655"/>
  <c r="I3655"/>
  <c r="H3655"/>
  <c r="E3659"/>
  <c r="D3659"/>
  <c r="E3658"/>
  <c r="D3658"/>
  <c r="E3657"/>
  <c r="D3657"/>
  <c r="E3656"/>
  <c r="D3656"/>
  <c r="E3655"/>
  <c r="D3655"/>
  <c r="J1814" i="12"/>
  <c r="J1815"/>
  <c r="J1816"/>
  <c r="J1817"/>
  <c r="I1814"/>
  <c r="I1815"/>
  <c r="I1816"/>
  <c r="I1817"/>
  <c r="H1814"/>
  <c r="L1814" s="1"/>
  <c r="Q1814" s="1"/>
  <c r="H1815"/>
  <c r="L1815" s="1"/>
  <c r="Q1815" s="1"/>
  <c r="H1816"/>
  <c r="L1816" s="1"/>
  <c r="Q1816" s="1"/>
  <c r="H1817"/>
  <c r="L1817" s="1"/>
  <c r="Q1817" s="1"/>
  <c r="G1814"/>
  <c r="K1814" s="1"/>
  <c r="G1815"/>
  <c r="K1815" s="1"/>
  <c r="G1816"/>
  <c r="O1816" s="1"/>
  <c r="G1817"/>
  <c r="O1817" s="1"/>
  <c r="L3648" i="1"/>
  <c r="L3649"/>
  <c r="L3650"/>
  <c r="L3651"/>
  <c r="K3648"/>
  <c r="K3649"/>
  <c r="K3650"/>
  <c r="K3651"/>
  <c r="I3648"/>
  <c r="I3649"/>
  <c r="I3650"/>
  <c r="I3651"/>
  <c r="H3648"/>
  <c r="H3649"/>
  <c r="H3650"/>
  <c r="H3651"/>
  <c r="L3647"/>
  <c r="K3647"/>
  <c r="I3647"/>
  <c r="H3647"/>
  <c r="E3651"/>
  <c r="D3651"/>
  <c r="E3650"/>
  <c r="D3650"/>
  <c r="E3649"/>
  <c r="D3649"/>
  <c r="E3648"/>
  <c r="D3648"/>
  <c r="E3647"/>
  <c r="D3647"/>
  <c r="J1810" i="12"/>
  <c r="J1811"/>
  <c r="J1812"/>
  <c r="J1813"/>
  <c r="I1810"/>
  <c r="I1811"/>
  <c r="I1812"/>
  <c r="I1813"/>
  <c r="H1810"/>
  <c r="L1810" s="1"/>
  <c r="Q1810" s="1"/>
  <c r="H1811"/>
  <c r="L1811" s="1"/>
  <c r="Q1811" s="1"/>
  <c r="H1812"/>
  <c r="L1812" s="1"/>
  <c r="Q1812" s="1"/>
  <c r="H1813"/>
  <c r="L1813" s="1"/>
  <c r="Q1813" s="1"/>
  <c r="G1810"/>
  <c r="O1810" s="1"/>
  <c r="G1811"/>
  <c r="O1811" s="1"/>
  <c r="G1812"/>
  <c r="O1812" s="1"/>
  <c r="G1813"/>
  <c r="O1813" s="1"/>
  <c r="L3640" i="1"/>
  <c r="L3641"/>
  <c r="L3642"/>
  <c r="L3643"/>
  <c r="K3640"/>
  <c r="K3641"/>
  <c r="K3642"/>
  <c r="K3643"/>
  <c r="I3640"/>
  <c r="I3641"/>
  <c r="I3642"/>
  <c r="I3643"/>
  <c r="H3640"/>
  <c r="H3641"/>
  <c r="H3642"/>
  <c r="H3643"/>
  <c r="L3639"/>
  <c r="K3639"/>
  <c r="I3639"/>
  <c r="H3639"/>
  <c r="E3643"/>
  <c r="D3643"/>
  <c r="E3642"/>
  <c r="D3642"/>
  <c r="E3641"/>
  <c r="D3641"/>
  <c r="E3640"/>
  <c r="D3640"/>
  <c r="E3639"/>
  <c r="D3639"/>
  <c r="J1806" i="12"/>
  <c r="J1807"/>
  <c r="J1808"/>
  <c r="J1809"/>
  <c r="I1806"/>
  <c r="I1807"/>
  <c r="I1808"/>
  <c r="I1809"/>
  <c r="H1806"/>
  <c r="L1806" s="1"/>
  <c r="Q1806" s="1"/>
  <c r="H1807"/>
  <c r="L1807" s="1"/>
  <c r="Q1807" s="1"/>
  <c r="H1808"/>
  <c r="L1808" s="1"/>
  <c r="Q1808" s="1"/>
  <c r="H1809"/>
  <c r="L1809" s="1"/>
  <c r="Q1809" s="1"/>
  <c r="G1806"/>
  <c r="O1806" s="1"/>
  <c r="G1807"/>
  <c r="K1807" s="1"/>
  <c r="P1807" s="1"/>
  <c r="G1808"/>
  <c r="K1808" s="1"/>
  <c r="P1808" s="1"/>
  <c r="G1809"/>
  <c r="O1809" s="1"/>
  <c r="R463" i="13"/>
  <c r="T462"/>
  <c r="S462"/>
  <c r="H462"/>
  <c r="H463"/>
  <c r="D462"/>
  <c r="D463"/>
  <c r="L3632" i="1"/>
  <c r="L3633"/>
  <c r="L3634"/>
  <c r="L3635"/>
  <c r="K3632"/>
  <c r="K3633"/>
  <c r="K3634"/>
  <c r="K3635"/>
  <c r="I3632"/>
  <c r="I3633"/>
  <c r="I3634"/>
  <c r="I3635"/>
  <c r="H3632"/>
  <c r="H3633"/>
  <c r="H3634"/>
  <c r="H3635"/>
  <c r="L3631"/>
  <c r="K3631"/>
  <c r="I3631"/>
  <c r="H3631"/>
  <c r="E3635"/>
  <c r="D3635"/>
  <c r="E3634"/>
  <c r="D3634"/>
  <c r="E3633"/>
  <c r="D3633"/>
  <c r="E3632"/>
  <c r="D3632"/>
  <c r="E3631"/>
  <c r="D3631"/>
  <c r="O744" i="21"/>
  <c r="Q744" s="1"/>
  <c r="N744"/>
  <c r="P744" s="1"/>
  <c r="L744"/>
  <c r="L745"/>
  <c r="K744"/>
  <c r="K745"/>
  <c r="J744"/>
  <c r="J745"/>
  <c r="I744"/>
  <c r="I745"/>
  <c r="O743"/>
  <c r="Q743" s="1"/>
  <c r="N743"/>
  <c r="P743" s="1"/>
  <c r="O742"/>
  <c r="Q742" s="1"/>
  <c r="N742"/>
  <c r="P742" s="1"/>
  <c r="L742"/>
  <c r="L743"/>
  <c r="K742"/>
  <c r="K743"/>
  <c r="J742"/>
  <c r="J743"/>
  <c r="I742"/>
  <c r="I743"/>
  <c r="H461" i="13"/>
  <c r="D461"/>
  <c r="J1802" i="12"/>
  <c r="J1803"/>
  <c r="J1804"/>
  <c r="J1805"/>
  <c r="I1802"/>
  <c r="I1803"/>
  <c r="I1804"/>
  <c r="I1805"/>
  <c r="H1802"/>
  <c r="L1802" s="1"/>
  <c r="Q1802" s="1"/>
  <c r="H1803"/>
  <c r="L1803" s="1"/>
  <c r="Q1803" s="1"/>
  <c r="H1804"/>
  <c r="L1804" s="1"/>
  <c r="Q1804" s="1"/>
  <c r="H1805"/>
  <c r="L1805" s="1"/>
  <c r="Q1805" s="1"/>
  <c r="G1802"/>
  <c r="O1802" s="1"/>
  <c r="G1803"/>
  <c r="K1803" s="1"/>
  <c r="G1804"/>
  <c r="O1804" s="1"/>
  <c r="G1805"/>
  <c r="O1805" s="1"/>
  <c r="L3624" i="1"/>
  <c r="L3625"/>
  <c r="L3626"/>
  <c r="L3627"/>
  <c r="K3624"/>
  <c r="K3625"/>
  <c r="K3626"/>
  <c r="K3627"/>
  <c r="I3624"/>
  <c r="I3625"/>
  <c r="I3626"/>
  <c r="I3627"/>
  <c r="H3624"/>
  <c r="H3625"/>
  <c r="H3626"/>
  <c r="H3627"/>
  <c r="L3623"/>
  <c r="K3623"/>
  <c r="I3623"/>
  <c r="H3623"/>
  <c r="E3627"/>
  <c r="D3627"/>
  <c r="E3626"/>
  <c r="D3626"/>
  <c r="E3625"/>
  <c r="D3625"/>
  <c r="E3624"/>
  <c r="D3624"/>
  <c r="E3623"/>
  <c r="D3623"/>
  <c r="H459" i="13"/>
  <c r="H460"/>
  <c r="D459"/>
  <c r="D460"/>
  <c r="R460"/>
  <c r="J1798" i="12"/>
  <c r="J1799"/>
  <c r="J1800"/>
  <c r="J1801"/>
  <c r="I1798"/>
  <c r="I1799"/>
  <c r="I1800"/>
  <c r="I1801"/>
  <c r="H1798"/>
  <c r="L1798" s="1"/>
  <c r="Q1798" s="1"/>
  <c r="H1799"/>
  <c r="L1799" s="1"/>
  <c r="Q1799" s="1"/>
  <c r="H1800"/>
  <c r="L1800" s="1"/>
  <c r="Q1800" s="1"/>
  <c r="H1801"/>
  <c r="L1801" s="1"/>
  <c r="Q1801" s="1"/>
  <c r="G1798"/>
  <c r="K1798" s="1"/>
  <c r="P1798" s="1"/>
  <c r="G1799"/>
  <c r="O1799" s="1"/>
  <c r="G1800"/>
  <c r="O1800" s="1"/>
  <c r="G1801"/>
  <c r="O1801" s="1"/>
  <c r="L3616" i="1"/>
  <c r="L3617"/>
  <c r="L3618"/>
  <c r="L3619"/>
  <c r="K3616"/>
  <c r="K3617"/>
  <c r="K3618"/>
  <c r="K3619"/>
  <c r="I3616"/>
  <c r="I3617"/>
  <c r="I3618"/>
  <c r="I3619"/>
  <c r="H3616"/>
  <c r="H3617"/>
  <c r="H3618"/>
  <c r="H3619"/>
  <c r="L3615"/>
  <c r="K3615"/>
  <c r="I3615"/>
  <c r="H3615"/>
  <c r="E3619"/>
  <c r="D3619"/>
  <c r="E3618"/>
  <c r="D3618"/>
  <c r="E3617"/>
  <c r="D3617"/>
  <c r="E3616"/>
  <c r="D3616"/>
  <c r="E3615"/>
  <c r="D3615"/>
  <c r="O741" i="21"/>
  <c r="Q741" s="1"/>
  <c r="N741"/>
  <c r="P741" s="1"/>
  <c r="O740"/>
  <c r="Q740" s="1"/>
  <c r="N740"/>
  <c r="P740" s="1"/>
  <c r="L740"/>
  <c r="L741"/>
  <c r="K740"/>
  <c r="K741"/>
  <c r="J740"/>
  <c r="J741"/>
  <c r="I740"/>
  <c r="I741"/>
  <c r="R459" i="13"/>
  <c r="J1794" i="12"/>
  <c r="J1795"/>
  <c r="J1796"/>
  <c r="J1797"/>
  <c r="I1794"/>
  <c r="I1795"/>
  <c r="I1796"/>
  <c r="I1797"/>
  <c r="H1794"/>
  <c r="H1795"/>
  <c r="H1796"/>
  <c r="H1797"/>
  <c r="G1794"/>
  <c r="O1794" s="1"/>
  <c r="G1795"/>
  <c r="O1795" s="1"/>
  <c r="G1796"/>
  <c r="G1797"/>
  <c r="L3608" i="1"/>
  <c r="L3609"/>
  <c r="L3610"/>
  <c r="L3611"/>
  <c r="K3608"/>
  <c r="K3609"/>
  <c r="K3610"/>
  <c r="K3611"/>
  <c r="I3608"/>
  <c r="I3609"/>
  <c r="I3610"/>
  <c r="I3611"/>
  <c r="H3608"/>
  <c r="H3609"/>
  <c r="H3610"/>
  <c r="H3611"/>
  <c r="L3607"/>
  <c r="K3607"/>
  <c r="I3607"/>
  <c r="H3607"/>
  <c r="E3611"/>
  <c r="D3611"/>
  <c r="E3610"/>
  <c r="D3610"/>
  <c r="E3609"/>
  <c r="D3609"/>
  <c r="E3608"/>
  <c r="D3608"/>
  <c r="E3607"/>
  <c r="D3607"/>
  <c r="O739" i="21"/>
  <c r="Q739" s="1"/>
  <c r="N739"/>
  <c r="P739" s="1"/>
  <c r="O738"/>
  <c r="Q738" s="1"/>
  <c r="N738"/>
  <c r="P738" s="1"/>
  <c r="L738"/>
  <c r="L739"/>
  <c r="K738"/>
  <c r="K739"/>
  <c r="J738"/>
  <c r="J739"/>
  <c r="I738"/>
  <c r="I739"/>
  <c r="J3616" i="1" l="1"/>
  <c r="J3611"/>
  <c r="J3618"/>
  <c r="J3625"/>
  <c r="J3635"/>
  <c r="J3640"/>
  <c r="J3650"/>
  <c r="J3656"/>
  <c r="J3663"/>
  <c r="J3667"/>
  <c r="J3673"/>
  <c r="J3683"/>
  <c r="J3690"/>
  <c r="J3697"/>
  <c r="J3704"/>
  <c r="J3609"/>
  <c r="J3610"/>
  <c r="J3617"/>
  <c r="J3624"/>
  <c r="J3634"/>
  <c r="J3643"/>
  <c r="J3649"/>
  <c r="J3659"/>
  <c r="J3666"/>
  <c r="J3672"/>
  <c r="J3682"/>
  <c r="J3689"/>
  <c r="J3696"/>
  <c r="J3703"/>
  <c r="J3707"/>
  <c r="J3623"/>
  <c r="J3627"/>
  <c r="J3633"/>
  <c r="J3642"/>
  <c r="J3648"/>
  <c r="J3658"/>
  <c r="J3665"/>
  <c r="J3671"/>
  <c r="J3675"/>
  <c r="J3681"/>
  <c r="J3688"/>
  <c r="J3699"/>
  <c r="J3706"/>
  <c r="J3608"/>
  <c r="J3619"/>
  <c r="J3626"/>
  <c r="J3632"/>
  <c r="J3641"/>
  <c r="J3647"/>
  <c r="J3651"/>
  <c r="J3657"/>
  <c r="J3664"/>
  <c r="J3674"/>
  <c r="J3680"/>
  <c r="J3691"/>
  <c r="J3698"/>
  <c r="J3705"/>
  <c r="P1814" i="12"/>
  <c r="M1809"/>
  <c r="M1824"/>
  <c r="P1829"/>
  <c r="M1829"/>
  <c r="P1834"/>
  <c r="M1836"/>
  <c r="P1841"/>
  <c r="Q1848"/>
  <c r="M1848"/>
  <c r="P1822"/>
  <c r="M1817"/>
  <c r="Q1847"/>
  <c r="M1847"/>
  <c r="M1798"/>
  <c r="P1803"/>
  <c r="P1825"/>
  <c r="M1820"/>
  <c r="M1828"/>
  <c r="P1833"/>
  <c r="M1834"/>
  <c r="P1839"/>
  <c r="P1842"/>
  <c r="M1837"/>
  <c r="Q1846"/>
  <c r="M1846"/>
  <c r="P1844"/>
  <c r="M1839"/>
  <c r="M1825"/>
  <c r="P1830"/>
  <c r="P1815"/>
  <c r="M1810"/>
  <c r="P1826"/>
  <c r="M1821"/>
  <c r="M1830"/>
  <c r="P1835"/>
  <c r="M1833"/>
  <c r="P1838"/>
  <c r="P1849"/>
  <c r="M1844"/>
  <c r="L1795"/>
  <c r="Q1795" s="1"/>
  <c r="N1797"/>
  <c r="O1797"/>
  <c r="J3615" i="1"/>
  <c r="K1801" i="12"/>
  <c r="N1798"/>
  <c r="O1798"/>
  <c r="K1802"/>
  <c r="N1803"/>
  <c r="O1803"/>
  <c r="K1806"/>
  <c r="P1806" s="1"/>
  <c r="N1808"/>
  <c r="O1808"/>
  <c r="K1810"/>
  <c r="N1810"/>
  <c r="K1817"/>
  <c r="N1815"/>
  <c r="O1815"/>
  <c r="J3655" i="1"/>
  <c r="K1821" i="12"/>
  <c r="N1821"/>
  <c r="K1824"/>
  <c r="N1822"/>
  <c r="O1822"/>
  <c r="K1828"/>
  <c r="N1826"/>
  <c r="O1826"/>
  <c r="K1832"/>
  <c r="N1830"/>
  <c r="O1830"/>
  <c r="J3687" i="1"/>
  <c r="K1837" i="12"/>
  <c r="N1835"/>
  <c r="O1835"/>
  <c r="J3695" i="1"/>
  <c r="N1839" i="12"/>
  <c r="O1839"/>
  <c r="K1843"/>
  <c r="L1842"/>
  <c r="Q1842" s="1"/>
  <c r="N1842"/>
  <c r="O1842"/>
  <c r="K1848"/>
  <c r="P1854"/>
  <c r="K1846"/>
  <c r="K1847"/>
  <c r="K1794"/>
  <c r="P1794" s="1"/>
  <c r="N1796"/>
  <c r="O1796"/>
  <c r="K1800"/>
  <c r="N1801"/>
  <c r="K1805"/>
  <c r="N1802"/>
  <c r="K1809"/>
  <c r="P1809" s="1"/>
  <c r="N1807"/>
  <c r="O1807"/>
  <c r="J3639" i="1"/>
  <c r="K1813" i="12"/>
  <c r="N1813"/>
  <c r="K1816"/>
  <c r="N1814"/>
  <c r="O1814"/>
  <c r="K1820"/>
  <c r="N1820"/>
  <c r="K1823"/>
  <c r="N1825"/>
  <c r="O1825"/>
  <c r="K1827"/>
  <c r="N1829"/>
  <c r="O1829"/>
  <c r="K1831"/>
  <c r="N1833"/>
  <c r="O1833"/>
  <c r="K1836"/>
  <c r="N1834"/>
  <c r="O1834"/>
  <c r="K1840"/>
  <c r="L1840"/>
  <c r="Q1840" s="1"/>
  <c r="N1838"/>
  <c r="O1838"/>
  <c r="N1845"/>
  <c r="O1845"/>
  <c r="M1862"/>
  <c r="P1867"/>
  <c r="M1865"/>
  <c r="P1870"/>
  <c r="P1859"/>
  <c r="M1854"/>
  <c r="P1871"/>
  <c r="M1866"/>
  <c r="P1866"/>
  <c r="M1861"/>
  <c r="M1856"/>
  <c r="P1861"/>
  <c r="J3607" i="1"/>
  <c r="N1795" i="12"/>
  <c r="K1799"/>
  <c r="N1800"/>
  <c r="K1804"/>
  <c r="N1805"/>
  <c r="J3631" i="1"/>
  <c r="N1806" i="12"/>
  <c r="K1812"/>
  <c r="N1812"/>
  <c r="N1817"/>
  <c r="K1819"/>
  <c r="N1819"/>
  <c r="N1824"/>
  <c r="N1828"/>
  <c r="N1832"/>
  <c r="N1837"/>
  <c r="L1849"/>
  <c r="Q1849" s="1"/>
  <c r="L1845"/>
  <c r="K1845"/>
  <c r="N1844"/>
  <c r="O1844"/>
  <c r="Q1873"/>
  <c r="M1873"/>
  <c r="P1877"/>
  <c r="M1872"/>
  <c r="N1794"/>
  <c r="N1799"/>
  <c r="N1804"/>
  <c r="N1809"/>
  <c r="K1811"/>
  <c r="N1811"/>
  <c r="N1816"/>
  <c r="K1818"/>
  <c r="N1818"/>
  <c r="N1823"/>
  <c r="N1827"/>
  <c r="J3679" i="1"/>
  <c r="N1831" i="12"/>
  <c r="N1836"/>
  <c r="N1840"/>
  <c r="L1843"/>
  <c r="Q1843" s="1"/>
  <c r="N1843"/>
  <c r="P1873"/>
  <c r="M1868"/>
  <c r="P1856"/>
  <c r="M1851"/>
  <c r="P1868"/>
  <c r="M1863"/>
  <c r="M1852"/>
  <c r="P1857"/>
  <c r="M1864"/>
  <c r="P1869"/>
  <c r="P1860"/>
  <c r="M1855"/>
  <c r="M1867"/>
  <c r="P1872"/>
  <c r="M1850"/>
  <c r="P1855"/>
  <c r="M1870"/>
  <c r="M1871"/>
  <c r="U467" i="13"/>
  <c r="U462"/>
  <c r="M1804" i="12"/>
  <c r="M1801"/>
  <c r="M1802"/>
  <c r="M1803"/>
  <c r="H458" i="13"/>
  <c r="D458"/>
  <c r="R458"/>
  <c r="J1790" i="12"/>
  <c r="J1791"/>
  <c r="J1792"/>
  <c r="J1793"/>
  <c r="I1790"/>
  <c r="I1791"/>
  <c r="I1792"/>
  <c r="I1793"/>
  <c r="H1790"/>
  <c r="L1794" s="1"/>
  <c r="Q1794" s="1"/>
  <c r="H1791"/>
  <c r="L1791" s="1"/>
  <c r="Q1791" s="1"/>
  <c r="H1792"/>
  <c r="L1792" s="1"/>
  <c r="Q1792" s="1"/>
  <c r="H1793"/>
  <c r="L1797" s="1"/>
  <c r="Q1797" s="1"/>
  <c r="G1790"/>
  <c r="O1790" s="1"/>
  <c r="G1791"/>
  <c r="K1795" s="1"/>
  <c r="G1792"/>
  <c r="O1792" s="1"/>
  <c r="G1793"/>
  <c r="O1793" s="1"/>
  <c r="L3600" i="1"/>
  <c r="L3601"/>
  <c r="L3602"/>
  <c r="L3603"/>
  <c r="K3600"/>
  <c r="K3601"/>
  <c r="K3602"/>
  <c r="K3603"/>
  <c r="I3600"/>
  <c r="I3601"/>
  <c r="I3602"/>
  <c r="I3603"/>
  <c r="H3600"/>
  <c r="H3601"/>
  <c r="H3602"/>
  <c r="H3603"/>
  <c r="L3599"/>
  <c r="K3599"/>
  <c r="I3599"/>
  <c r="H3599"/>
  <c r="E3603"/>
  <c r="D3603"/>
  <c r="E3602"/>
  <c r="D3602"/>
  <c r="E3601"/>
  <c r="D3601"/>
  <c r="E3600"/>
  <c r="D3600"/>
  <c r="E3599"/>
  <c r="D3599"/>
  <c r="L736" i="21"/>
  <c r="L737"/>
  <c r="K736"/>
  <c r="K737"/>
  <c r="J736"/>
  <c r="J737"/>
  <c r="I736"/>
  <c r="I737"/>
  <c r="H457" i="13"/>
  <c r="D457"/>
  <c r="S457"/>
  <c r="T457"/>
  <c r="J1786" i="12"/>
  <c r="J1787"/>
  <c r="J1788"/>
  <c r="J1789"/>
  <c r="I1786"/>
  <c r="I1787"/>
  <c r="I1788"/>
  <c r="I1789"/>
  <c r="H1786"/>
  <c r="L1786" s="1"/>
  <c r="Q1786" s="1"/>
  <c r="H1787"/>
  <c r="L1787" s="1"/>
  <c r="Q1787" s="1"/>
  <c r="H1788"/>
  <c r="L1788" s="1"/>
  <c r="Q1788" s="1"/>
  <c r="H1789"/>
  <c r="L1789" s="1"/>
  <c r="Q1789" s="1"/>
  <c r="G1786"/>
  <c r="O1786" s="1"/>
  <c r="G1787"/>
  <c r="O1787" s="1"/>
  <c r="G1788"/>
  <c r="O1788" s="1"/>
  <c r="G1789"/>
  <c r="O1789" s="1"/>
  <c r="L3592" i="1"/>
  <c r="L3593"/>
  <c r="L3594"/>
  <c r="L3595"/>
  <c r="K3592"/>
  <c r="K3593"/>
  <c r="K3594"/>
  <c r="K3595"/>
  <c r="I3592"/>
  <c r="I3593"/>
  <c r="I3594"/>
  <c r="I3595"/>
  <c r="H3592"/>
  <c r="H3593"/>
  <c r="H3594"/>
  <c r="H3595"/>
  <c r="L3591"/>
  <c r="K3591"/>
  <c r="I3591"/>
  <c r="H3591"/>
  <c r="E3595"/>
  <c r="D3595"/>
  <c r="E3594"/>
  <c r="D3594"/>
  <c r="E3593"/>
  <c r="D3593"/>
  <c r="E3592"/>
  <c r="D3592"/>
  <c r="E3591"/>
  <c r="D3591"/>
  <c r="O735" i="21"/>
  <c r="Q735" s="1"/>
  <c r="N735"/>
  <c r="P735" s="1"/>
  <c r="O734"/>
  <c r="Q734" s="1"/>
  <c r="N734"/>
  <c r="P734" s="1"/>
  <c r="L734"/>
  <c r="L735"/>
  <c r="K734"/>
  <c r="K735"/>
  <c r="J734"/>
  <c r="J735"/>
  <c r="I734"/>
  <c r="I735"/>
  <c r="H456" i="13"/>
  <c r="D456"/>
  <c r="R456"/>
  <c r="J1782" i="12"/>
  <c r="J1783"/>
  <c r="J1784"/>
  <c r="J1785"/>
  <c r="I1782"/>
  <c r="I1783"/>
  <c r="I1784"/>
  <c r="I1785"/>
  <c r="H1782"/>
  <c r="L1782" s="1"/>
  <c r="Q1782" s="1"/>
  <c r="H1783"/>
  <c r="L1783" s="1"/>
  <c r="Q1783" s="1"/>
  <c r="H1784"/>
  <c r="L1784" s="1"/>
  <c r="Q1784" s="1"/>
  <c r="H1785"/>
  <c r="L1785" s="1"/>
  <c r="Q1785" s="1"/>
  <c r="G1782"/>
  <c r="O1782" s="1"/>
  <c r="G1783"/>
  <c r="O1783" s="1"/>
  <c r="G1784"/>
  <c r="O1784" s="1"/>
  <c r="G1785"/>
  <c r="O1785" s="1"/>
  <c r="L3584" i="1"/>
  <c r="L3585"/>
  <c r="L3586"/>
  <c r="L3587"/>
  <c r="K3584"/>
  <c r="K3585"/>
  <c r="K3586"/>
  <c r="K3587"/>
  <c r="I3584"/>
  <c r="I3585"/>
  <c r="I3586"/>
  <c r="I3587"/>
  <c r="H3584"/>
  <c r="H3585"/>
  <c r="H3586"/>
  <c r="H3587"/>
  <c r="L3583"/>
  <c r="K3583"/>
  <c r="I3583"/>
  <c r="H3583"/>
  <c r="E3587"/>
  <c r="D3587"/>
  <c r="E3586"/>
  <c r="D3586"/>
  <c r="E3585"/>
  <c r="D3585"/>
  <c r="E3584"/>
  <c r="D3584"/>
  <c r="E3583"/>
  <c r="D3583"/>
  <c r="O733" i="21"/>
  <c r="Q733" s="1"/>
  <c r="N733"/>
  <c r="P733" s="1"/>
  <c r="O732"/>
  <c r="Q732" s="1"/>
  <c r="N732"/>
  <c r="P732" s="1"/>
  <c r="L732"/>
  <c r="L733"/>
  <c r="K732"/>
  <c r="K733"/>
  <c r="J732"/>
  <c r="J733"/>
  <c r="I732"/>
  <c r="I733"/>
  <c r="H455" i="13"/>
  <c r="D455"/>
  <c r="R455"/>
  <c r="O1779" i="12"/>
  <c r="O1780"/>
  <c r="N1779"/>
  <c r="N1780"/>
  <c r="J1778"/>
  <c r="J1779"/>
  <c r="J1780"/>
  <c r="J1781"/>
  <c r="I1778"/>
  <c r="I1779"/>
  <c r="I1780"/>
  <c r="I1781"/>
  <c r="H1778"/>
  <c r="L1778" s="1"/>
  <c r="Q1778" s="1"/>
  <c r="H1779"/>
  <c r="L1779" s="1"/>
  <c r="Q1779" s="1"/>
  <c r="H1780"/>
  <c r="L1780" s="1"/>
  <c r="Q1780" s="1"/>
  <c r="H1781"/>
  <c r="L1781" s="1"/>
  <c r="Q1781" s="1"/>
  <c r="G1778"/>
  <c r="K1778" s="1"/>
  <c r="G1779"/>
  <c r="K1779" s="1"/>
  <c r="G1780"/>
  <c r="K1780" s="1"/>
  <c r="G1781"/>
  <c r="K1781" s="1"/>
  <c r="L3576" i="1"/>
  <c r="L3577"/>
  <c r="L3578"/>
  <c r="L3579"/>
  <c r="K3576"/>
  <c r="K3577"/>
  <c r="K3578"/>
  <c r="K3579"/>
  <c r="I3576"/>
  <c r="I3577"/>
  <c r="I3578"/>
  <c r="I3579"/>
  <c r="H3576"/>
  <c r="J3576" s="1"/>
  <c r="H3577"/>
  <c r="H3578"/>
  <c r="H3579"/>
  <c r="L3575"/>
  <c r="K3575"/>
  <c r="I3575"/>
  <c r="H3575"/>
  <c r="E3579"/>
  <c r="D3579"/>
  <c r="E3578"/>
  <c r="D3578"/>
  <c r="E3577"/>
  <c r="D3577"/>
  <c r="E3576"/>
  <c r="D3576"/>
  <c r="E3575"/>
  <c r="D3575"/>
  <c r="O730" i="21"/>
  <c r="Q730" s="1"/>
  <c r="N730"/>
  <c r="P730" s="1"/>
  <c r="O731"/>
  <c r="Q731" s="1"/>
  <c r="N731"/>
  <c r="P731" s="1"/>
  <c r="L730"/>
  <c r="L731"/>
  <c r="K730"/>
  <c r="K731"/>
  <c r="J730"/>
  <c r="J731"/>
  <c r="I730"/>
  <c r="I731"/>
  <c r="R454" i="13"/>
  <c r="H454"/>
  <c r="D454"/>
  <c r="O1774" i="12"/>
  <c r="O1777"/>
  <c r="N1774"/>
  <c r="N1777"/>
  <c r="J1774"/>
  <c r="J1775"/>
  <c r="J1776"/>
  <c r="J1777"/>
  <c r="I1774"/>
  <c r="I1775"/>
  <c r="I1776"/>
  <c r="I1777"/>
  <c r="H1774"/>
  <c r="L1774" s="1"/>
  <c r="Q1774" s="1"/>
  <c r="H1775"/>
  <c r="L1775" s="1"/>
  <c r="Q1775" s="1"/>
  <c r="H1776"/>
  <c r="L1776" s="1"/>
  <c r="Q1776" s="1"/>
  <c r="H1777"/>
  <c r="L1777" s="1"/>
  <c r="Q1777" s="1"/>
  <c r="G1774"/>
  <c r="K1774" s="1"/>
  <c r="G1775"/>
  <c r="K1775" s="1"/>
  <c r="G1776"/>
  <c r="K1776" s="1"/>
  <c r="G1777"/>
  <c r="K1777" s="1"/>
  <c r="L3568" i="1"/>
  <c r="L3569"/>
  <c r="L3570"/>
  <c r="L3571"/>
  <c r="K3568"/>
  <c r="K3569"/>
  <c r="K3570"/>
  <c r="K3571"/>
  <c r="I3568"/>
  <c r="I3569"/>
  <c r="I3570"/>
  <c r="I3571"/>
  <c r="H3568"/>
  <c r="H3569"/>
  <c r="H3570"/>
  <c r="H3571"/>
  <c r="L3567"/>
  <c r="K3567"/>
  <c r="I3567"/>
  <c r="H3567"/>
  <c r="E3571"/>
  <c r="D3571"/>
  <c r="E3570"/>
  <c r="D3570"/>
  <c r="E3569"/>
  <c r="D3569"/>
  <c r="E3568"/>
  <c r="D3568"/>
  <c r="E3567"/>
  <c r="D3567"/>
  <c r="O729" i="21"/>
  <c r="Q729" s="1"/>
  <c r="N729"/>
  <c r="P729" s="1"/>
  <c r="L728"/>
  <c r="L729"/>
  <c r="K728"/>
  <c r="K729"/>
  <c r="J728"/>
  <c r="J729"/>
  <c r="I728"/>
  <c r="I729"/>
  <c r="H453" i="13"/>
  <c r="D453"/>
  <c r="S453"/>
  <c r="T453"/>
  <c r="O1770" i="12"/>
  <c r="O1771"/>
  <c r="N1770"/>
  <c r="N1771"/>
  <c r="J1770"/>
  <c r="J1771"/>
  <c r="J1772"/>
  <c r="J1773"/>
  <c r="I1770"/>
  <c r="I1771"/>
  <c r="I1772"/>
  <c r="I1773"/>
  <c r="H1770"/>
  <c r="L1770" s="1"/>
  <c r="Q1770" s="1"/>
  <c r="H1771"/>
  <c r="L1771" s="1"/>
  <c r="Q1771" s="1"/>
  <c r="H1772"/>
  <c r="L1772" s="1"/>
  <c r="Q1772" s="1"/>
  <c r="H1773"/>
  <c r="L1773" s="1"/>
  <c r="Q1773" s="1"/>
  <c r="G1770"/>
  <c r="K1770" s="1"/>
  <c r="G1771"/>
  <c r="K1771" s="1"/>
  <c r="G1772"/>
  <c r="K1772" s="1"/>
  <c r="G1773"/>
  <c r="K1773" s="1"/>
  <c r="L3560" i="1"/>
  <c r="L3561"/>
  <c r="L3562"/>
  <c r="L3563"/>
  <c r="K3560"/>
  <c r="K3561"/>
  <c r="K3562"/>
  <c r="K3563"/>
  <c r="I3560"/>
  <c r="I3561"/>
  <c r="I3562"/>
  <c r="I3563"/>
  <c r="H3560"/>
  <c r="H3561"/>
  <c r="H3562"/>
  <c r="H3563"/>
  <c r="L3559"/>
  <c r="K3559"/>
  <c r="I3559"/>
  <c r="H3559"/>
  <c r="E3563"/>
  <c r="D3563"/>
  <c r="E3562"/>
  <c r="D3562"/>
  <c r="E3561"/>
  <c r="D3561"/>
  <c r="E3560"/>
  <c r="D3560"/>
  <c r="E3559"/>
  <c r="D3559"/>
  <c r="O726" i="21"/>
  <c r="Q726" s="1"/>
  <c r="N726"/>
  <c r="P726" s="1"/>
  <c r="L726"/>
  <c r="L727"/>
  <c r="K726"/>
  <c r="K727"/>
  <c r="J726"/>
  <c r="J727"/>
  <c r="I726"/>
  <c r="I727"/>
  <c r="D452" i="13"/>
  <c r="H452"/>
  <c r="O1766" i="12"/>
  <c r="O1767"/>
  <c r="N1766"/>
  <c r="N1767"/>
  <c r="J1766"/>
  <c r="J1767"/>
  <c r="J1768"/>
  <c r="J1769"/>
  <c r="I1766"/>
  <c r="I1767"/>
  <c r="I1768"/>
  <c r="I1769"/>
  <c r="H1766"/>
  <c r="L1766" s="1"/>
  <c r="Q1766" s="1"/>
  <c r="H1767"/>
  <c r="L1767" s="1"/>
  <c r="Q1767" s="1"/>
  <c r="H1768"/>
  <c r="L1768" s="1"/>
  <c r="Q1768" s="1"/>
  <c r="H1769"/>
  <c r="L1769" s="1"/>
  <c r="Q1769" s="1"/>
  <c r="G1766"/>
  <c r="K1766" s="1"/>
  <c r="G1767"/>
  <c r="K1767" s="1"/>
  <c r="G1768"/>
  <c r="K1768" s="1"/>
  <c r="G1769"/>
  <c r="K1769" s="1"/>
  <c r="L3552" i="1"/>
  <c r="L3553"/>
  <c r="L3554"/>
  <c r="L3555"/>
  <c r="K3552"/>
  <c r="K3553"/>
  <c r="K3554"/>
  <c r="K3555"/>
  <c r="I3552"/>
  <c r="I3553"/>
  <c r="I3554"/>
  <c r="I3555"/>
  <c r="H3552"/>
  <c r="H3553"/>
  <c r="H3554"/>
  <c r="H3555"/>
  <c r="L3551"/>
  <c r="K3551"/>
  <c r="I3551"/>
  <c r="H3551"/>
  <c r="E3555"/>
  <c r="D3555"/>
  <c r="E3554"/>
  <c r="D3554"/>
  <c r="E3553"/>
  <c r="D3553"/>
  <c r="E3552"/>
  <c r="D3552"/>
  <c r="E3551"/>
  <c r="D3551"/>
  <c r="J3551" s="1"/>
  <c r="O725" i="21"/>
  <c r="Q725" s="1"/>
  <c r="N725"/>
  <c r="P725" s="1"/>
  <c r="O724"/>
  <c r="Q724" s="1"/>
  <c r="N724"/>
  <c r="P724" s="1"/>
  <c r="L724"/>
  <c r="L725"/>
  <c r="K724"/>
  <c r="K725"/>
  <c r="J724"/>
  <c r="J725"/>
  <c r="I724"/>
  <c r="I725"/>
  <c r="R451" i="13"/>
  <c r="H451"/>
  <c r="D451"/>
  <c r="O1764" i="12"/>
  <c r="O1765"/>
  <c r="N1764"/>
  <c r="N1765"/>
  <c r="J1762"/>
  <c r="J1763"/>
  <c r="J1764"/>
  <c r="J1765"/>
  <c r="I1762"/>
  <c r="I1763"/>
  <c r="I1764"/>
  <c r="I1765"/>
  <c r="H1762"/>
  <c r="L1762" s="1"/>
  <c r="Q1762" s="1"/>
  <c r="H1763"/>
  <c r="L1763" s="1"/>
  <c r="Q1763" s="1"/>
  <c r="H1764"/>
  <c r="L1764" s="1"/>
  <c r="Q1764" s="1"/>
  <c r="H1765"/>
  <c r="L1765" s="1"/>
  <c r="Q1765" s="1"/>
  <c r="G1762"/>
  <c r="K1762" s="1"/>
  <c r="G1763"/>
  <c r="K1763" s="1"/>
  <c r="G1764"/>
  <c r="K1764" s="1"/>
  <c r="G1765"/>
  <c r="K1765" s="1"/>
  <c r="L3544" i="1"/>
  <c r="L3545"/>
  <c r="L3546"/>
  <c r="L3547"/>
  <c r="K3544"/>
  <c r="K3545"/>
  <c r="K3546"/>
  <c r="K3547"/>
  <c r="I3544"/>
  <c r="I3545"/>
  <c r="I3546"/>
  <c r="I3547"/>
  <c r="H3544"/>
  <c r="H3545"/>
  <c r="H3546"/>
  <c r="H3547"/>
  <c r="L3543"/>
  <c r="K3543"/>
  <c r="I3543"/>
  <c r="H3543"/>
  <c r="E3547"/>
  <c r="D3547"/>
  <c r="E3546"/>
  <c r="D3546"/>
  <c r="E3545"/>
  <c r="D3545"/>
  <c r="E3544"/>
  <c r="D3544"/>
  <c r="E3543"/>
  <c r="D3543"/>
  <c r="O723" i="21"/>
  <c r="Q723" s="1"/>
  <c r="N723"/>
  <c r="P723" s="1"/>
  <c r="O722"/>
  <c r="Q722" s="1"/>
  <c r="N722"/>
  <c r="P722" s="1"/>
  <c r="L722"/>
  <c r="L723"/>
  <c r="K722"/>
  <c r="K723"/>
  <c r="J722"/>
  <c r="J723"/>
  <c r="I722"/>
  <c r="I723"/>
  <c r="H450" i="13"/>
  <c r="D450"/>
  <c r="R450"/>
  <c r="J1758" i="12"/>
  <c r="J1759"/>
  <c r="J1760"/>
  <c r="J1761"/>
  <c r="I1758"/>
  <c r="I1759"/>
  <c r="I1760"/>
  <c r="I1761"/>
  <c r="H1758"/>
  <c r="L1758" s="1"/>
  <c r="Q1758" s="1"/>
  <c r="H1759"/>
  <c r="L1759" s="1"/>
  <c r="Q1759" s="1"/>
  <c r="H1760"/>
  <c r="L1760" s="1"/>
  <c r="Q1760" s="1"/>
  <c r="H1761"/>
  <c r="L1761" s="1"/>
  <c r="Q1761" s="1"/>
  <c r="G1758"/>
  <c r="O1758" s="1"/>
  <c r="G1759"/>
  <c r="O1759" s="1"/>
  <c r="G1760"/>
  <c r="O1760" s="1"/>
  <c r="G1761"/>
  <c r="O1761" s="1"/>
  <c r="L3536" i="1"/>
  <c r="L3537"/>
  <c r="L3538"/>
  <c r="L3539"/>
  <c r="K3536"/>
  <c r="K3537"/>
  <c r="K3538"/>
  <c r="K3539"/>
  <c r="I3536"/>
  <c r="I3537"/>
  <c r="I3538"/>
  <c r="I3539"/>
  <c r="H3536"/>
  <c r="H3537"/>
  <c r="H3538"/>
  <c r="H3539"/>
  <c r="L3535"/>
  <c r="K3535"/>
  <c r="I3535"/>
  <c r="H3535"/>
  <c r="E3539"/>
  <c r="D3539"/>
  <c r="E3538"/>
  <c r="D3538"/>
  <c r="E3537"/>
  <c r="D3537"/>
  <c r="E3536"/>
  <c r="D3536"/>
  <c r="E3535"/>
  <c r="D3535"/>
  <c r="O720" i="21"/>
  <c r="Q720" s="1"/>
  <c r="N720"/>
  <c r="P720" s="1"/>
  <c r="O721"/>
  <c r="Q721" s="1"/>
  <c r="N721"/>
  <c r="P721" s="1"/>
  <c r="L720"/>
  <c r="L721"/>
  <c r="K720"/>
  <c r="K721"/>
  <c r="J720"/>
  <c r="J721"/>
  <c r="I720"/>
  <c r="I721"/>
  <c r="R449" i="13"/>
  <c r="H449"/>
  <c r="D449"/>
  <c r="J1754" i="12"/>
  <c r="J1755"/>
  <c r="J1756"/>
  <c r="J1757"/>
  <c r="I1754"/>
  <c r="I1755"/>
  <c r="I1756"/>
  <c r="I1757"/>
  <c r="H1754"/>
  <c r="L1754" s="1"/>
  <c r="Q1754" s="1"/>
  <c r="H1755"/>
  <c r="L1755" s="1"/>
  <c r="Q1755" s="1"/>
  <c r="H1756"/>
  <c r="L1756" s="1"/>
  <c r="Q1756" s="1"/>
  <c r="H1757"/>
  <c r="L1757" s="1"/>
  <c r="Q1757" s="1"/>
  <c r="G1754"/>
  <c r="O1754" s="1"/>
  <c r="G1755"/>
  <c r="O1755" s="1"/>
  <c r="G1756"/>
  <c r="O1756" s="1"/>
  <c r="G1757"/>
  <c r="O1757" s="1"/>
  <c r="L3528" i="1"/>
  <c r="L3529"/>
  <c r="L3530"/>
  <c r="L3531"/>
  <c r="K3528"/>
  <c r="K3529"/>
  <c r="K3530"/>
  <c r="K3531"/>
  <c r="I3528"/>
  <c r="I3529"/>
  <c r="I3530"/>
  <c r="I3531"/>
  <c r="H3528"/>
  <c r="H3529"/>
  <c r="H3530"/>
  <c r="H3531"/>
  <c r="L3527"/>
  <c r="K3527"/>
  <c r="I3527"/>
  <c r="H3527"/>
  <c r="E3531"/>
  <c r="D3531"/>
  <c r="E3530"/>
  <c r="D3530"/>
  <c r="E3529"/>
  <c r="D3529"/>
  <c r="E3528"/>
  <c r="D3528"/>
  <c r="E3527"/>
  <c r="D3527"/>
  <c r="O719" i="21"/>
  <c r="Q719" s="1"/>
  <c r="N719"/>
  <c r="P719" s="1"/>
  <c r="N715"/>
  <c r="P715" s="1"/>
  <c r="L718"/>
  <c r="L719"/>
  <c r="K718"/>
  <c r="K719"/>
  <c r="J718"/>
  <c r="J719"/>
  <c r="I718"/>
  <c r="I719"/>
  <c r="K3519" i="1"/>
  <c r="H448" i="13"/>
  <c r="D448"/>
  <c r="S448"/>
  <c r="T448"/>
  <c r="O1752" i="12"/>
  <c r="O1753"/>
  <c r="N1752"/>
  <c r="N1753"/>
  <c r="J1750"/>
  <c r="J1751"/>
  <c r="J1752"/>
  <c r="J1753"/>
  <c r="I1750"/>
  <c r="I1751"/>
  <c r="I1752"/>
  <c r="I1753"/>
  <c r="H1750"/>
  <c r="L1750" s="1"/>
  <c r="Q1750" s="1"/>
  <c r="H1751"/>
  <c r="L1751" s="1"/>
  <c r="Q1751" s="1"/>
  <c r="H1752"/>
  <c r="L1752" s="1"/>
  <c r="Q1752" s="1"/>
  <c r="H1753"/>
  <c r="L1753" s="1"/>
  <c r="Q1753" s="1"/>
  <c r="G1750"/>
  <c r="K1750" s="1"/>
  <c r="G1751"/>
  <c r="K1751" s="1"/>
  <c r="G1752"/>
  <c r="K1752" s="1"/>
  <c r="G1753"/>
  <c r="K1753" s="1"/>
  <c r="L3520" i="1"/>
  <c r="L3521"/>
  <c r="L3522"/>
  <c r="L3523"/>
  <c r="K3520"/>
  <c r="K3521"/>
  <c r="K3522"/>
  <c r="K3523"/>
  <c r="I3520"/>
  <c r="I3521"/>
  <c r="I3522"/>
  <c r="I3523"/>
  <c r="H3520"/>
  <c r="H3521"/>
  <c r="H3522"/>
  <c r="H3523"/>
  <c r="L3519"/>
  <c r="I3519"/>
  <c r="H3519"/>
  <c r="E3523"/>
  <c r="D3523"/>
  <c r="E3522"/>
  <c r="D3522"/>
  <c r="E3521"/>
  <c r="D3521"/>
  <c r="E3520"/>
  <c r="D3520"/>
  <c r="E3519"/>
  <c r="D3519"/>
  <c r="O716" i="21"/>
  <c r="Q716" s="1"/>
  <c r="N716"/>
  <c r="P716" s="1"/>
  <c r="O715"/>
  <c r="Q715" s="1"/>
  <c r="O714"/>
  <c r="Q714" s="1"/>
  <c r="N714"/>
  <c r="P714" s="1"/>
  <c r="L714"/>
  <c r="L715"/>
  <c r="L716"/>
  <c r="L717"/>
  <c r="K714"/>
  <c r="K715"/>
  <c r="K716"/>
  <c r="K717"/>
  <c r="J714"/>
  <c r="J715"/>
  <c r="J716"/>
  <c r="J717"/>
  <c r="I714"/>
  <c r="I715"/>
  <c r="I716"/>
  <c r="I717"/>
  <c r="D446" i="13"/>
  <c r="D447"/>
  <c r="H446"/>
  <c r="H447"/>
  <c r="O1747" i="12"/>
  <c r="O1748"/>
  <c r="N1747"/>
  <c r="N1748"/>
  <c r="J1746"/>
  <c r="J1747"/>
  <c r="J1748"/>
  <c r="J1749"/>
  <c r="I1746"/>
  <c r="I1747"/>
  <c r="I1748"/>
  <c r="I1749"/>
  <c r="H1746"/>
  <c r="L1746" s="1"/>
  <c r="Q1746" s="1"/>
  <c r="H1747"/>
  <c r="L1747" s="1"/>
  <c r="Q1747" s="1"/>
  <c r="H1748"/>
  <c r="L1748" s="1"/>
  <c r="Q1748" s="1"/>
  <c r="H1749"/>
  <c r="L1749" s="1"/>
  <c r="Q1749" s="1"/>
  <c r="G1746"/>
  <c r="K1746" s="1"/>
  <c r="G1747"/>
  <c r="K1747" s="1"/>
  <c r="G1748"/>
  <c r="K1748" s="1"/>
  <c r="G1749"/>
  <c r="K1749" s="1"/>
  <c r="L3512" i="1"/>
  <c r="L3513"/>
  <c r="L3514"/>
  <c r="L3515"/>
  <c r="K3512"/>
  <c r="K3513"/>
  <c r="K3514"/>
  <c r="K3515"/>
  <c r="I3512"/>
  <c r="I3513"/>
  <c r="I3514"/>
  <c r="I3515"/>
  <c r="H3512"/>
  <c r="H3513"/>
  <c r="H3514"/>
  <c r="H3515"/>
  <c r="L3511"/>
  <c r="K3511"/>
  <c r="I3511"/>
  <c r="H3511"/>
  <c r="E3515"/>
  <c r="D3515"/>
  <c r="E3514"/>
  <c r="D3514"/>
  <c r="E3513"/>
  <c r="D3513"/>
  <c r="E3512"/>
  <c r="D3512"/>
  <c r="E3511"/>
  <c r="D3511"/>
  <c r="J1742" i="12"/>
  <c r="J1743"/>
  <c r="J1744"/>
  <c r="J1745"/>
  <c r="I1742"/>
  <c r="I1743"/>
  <c r="I1744"/>
  <c r="I1745"/>
  <c r="H1742"/>
  <c r="L1742" s="1"/>
  <c r="Q1742" s="1"/>
  <c r="H1743"/>
  <c r="L1743" s="1"/>
  <c r="Q1743" s="1"/>
  <c r="H1744"/>
  <c r="L1744" s="1"/>
  <c r="Q1744" s="1"/>
  <c r="H1745"/>
  <c r="L1745" s="1"/>
  <c r="Q1745" s="1"/>
  <c r="G1742"/>
  <c r="O1742" s="1"/>
  <c r="G1743"/>
  <c r="O1743" s="1"/>
  <c r="G1744"/>
  <c r="O1744" s="1"/>
  <c r="G1745"/>
  <c r="O1745" s="1"/>
  <c r="L3504" i="1"/>
  <c r="L3505"/>
  <c r="L3506"/>
  <c r="L3507"/>
  <c r="K3504"/>
  <c r="K3505"/>
  <c r="K3506"/>
  <c r="K3507"/>
  <c r="I3504"/>
  <c r="I3505"/>
  <c r="I3506"/>
  <c r="I3507"/>
  <c r="H3504"/>
  <c r="H3505"/>
  <c r="H3506"/>
  <c r="H3507"/>
  <c r="H3503"/>
  <c r="L3503"/>
  <c r="K3503"/>
  <c r="I3503"/>
  <c r="E3507"/>
  <c r="D3507"/>
  <c r="E3506"/>
  <c r="D3506"/>
  <c r="E3505"/>
  <c r="D3505"/>
  <c r="E3504"/>
  <c r="D3504"/>
  <c r="E3503"/>
  <c r="D3503"/>
  <c r="O713" i="21"/>
  <c r="Q713" s="1"/>
  <c r="N713"/>
  <c r="P713" s="1"/>
  <c r="O712"/>
  <c r="Q712" s="1"/>
  <c r="N712"/>
  <c r="P712" s="1"/>
  <c r="L712"/>
  <c r="L713"/>
  <c r="K712"/>
  <c r="K713"/>
  <c r="J712"/>
  <c r="J713"/>
  <c r="I712"/>
  <c r="I713"/>
  <c r="H445" i="13"/>
  <c r="D445"/>
  <c r="R445"/>
  <c r="J1738" i="12"/>
  <c r="J1739"/>
  <c r="J1740"/>
  <c r="J1741"/>
  <c r="I1738"/>
  <c r="I1739"/>
  <c r="I1740"/>
  <c r="I1741"/>
  <c r="H1738"/>
  <c r="L1738" s="1"/>
  <c r="Q1738" s="1"/>
  <c r="H1739"/>
  <c r="L1739" s="1"/>
  <c r="Q1739" s="1"/>
  <c r="H1740"/>
  <c r="L1740" s="1"/>
  <c r="Q1740" s="1"/>
  <c r="H1741"/>
  <c r="L1741" s="1"/>
  <c r="Q1741" s="1"/>
  <c r="G1738"/>
  <c r="O1738" s="1"/>
  <c r="G1739"/>
  <c r="O1739" s="1"/>
  <c r="G1740"/>
  <c r="O1740" s="1"/>
  <c r="G1741"/>
  <c r="O1741" s="1"/>
  <c r="L3496" i="1"/>
  <c r="L3497"/>
  <c r="L3498"/>
  <c r="L3499"/>
  <c r="K3496"/>
  <c r="K3497"/>
  <c r="K3498"/>
  <c r="K3499"/>
  <c r="I3496"/>
  <c r="I3497"/>
  <c r="I3498"/>
  <c r="I3499"/>
  <c r="H3496"/>
  <c r="H3497"/>
  <c r="H3498"/>
  <c r="H3499"/>
  <c r="L3495"/>
  <c r="K3495"/>
  <c r="I3495"/>
  <c r="H3495"/>
  <c r="E3499"/>
  <c r="D3499"/>
  <c r="E3498"/>
  <c r="D3498"/>
  <c r="E3497"/>
  <c r="D3497"/>
  <c r="E3496"/>
  <c r="D3496"/>
  <c r="E3495"/>
  <c r="D3495"/>
  <c r="O711" i="21"/>
  <c r="Q711" s="1"/>
  <c r="N711"/>
  <c r="P711" s="1"/>
  <c r="O710"/>
  <c r="Q710" s="1"/>
  <c r="N710"/>
  <c r="P710" s="1"/>
  <c r="L710"/>
  <c r="L711"/>
  <c r="K710"/>
  <c r="K711"/>
  <c r="J710"/>
  <c r="J711"/>
  <c r="I710"/>
  <c r="I711"/>
  <c r="H444" i="13"/>
  <c r="D444"/>
  <c r="R444"/>
  <c r="O1735" i="12"/>
  <c r="O1736"/>
  <c r="N1735"/>
  <c r="N1736"/>
  <c r="J1734"/>
  <c r="J1735"/>
  <c r="J1736"/>
  <c r="J1737"/>
  <c r="I1734"/>
  <c r="I1735"/>
  <c r="I1736"/>
  <c r="I1737"/>
  <c r="H1734"/>
  <c r="H1735"/>
  <c r="H1736"/>
  <c r="H1737"/>
  <c r="G1734"/>
  <c r="G1735"/>
  <c r="G1736"/>
  <c r="G1737"/>
  <c r="L3488" i="1"/>
  <c r="L3489"/>
  <c r="L3490"/>
  <c r="L3491"/>
  <c r="K3488"/>
  <c r="K3489"/>
  <c r="K3490"/>
  <c r="K3491"/>
  <c r="I3488"/>
  <c r="I3489"/>
  <c r="I3490"/>
  <c r="I3491"/>
  <c r="H3488"/>
  <c r="H3489"/>
  <c r="H3490"/>
  <c r="H3491"/>
  <c r="L3487"/>
  <c r="K3487"/>
  <c r="I3487"/>
  <c r="H3487"/>
  <c r="E3491"/>
  <c r="D3491"/>
  <c r="E3490"/>
  <c r="D3490"/>
  <c r="E3489"/>
  <c r="D3489"/>
  <c r="E3488"/>
  <c r="D3488"/>
  <c r="E3487"/>
  <c r="D3487"/>
  <c r="K3" i="24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K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2"/>
  <c r="J3568" i="1" l="1"/>
  <c r="J3586"/>
  <c r="J3595"/>
  <c r="J3535"/>
  <c r="J3527"/>
  <c r="J3570"/>
  <c r="J3584"/>
  <c r="J3490"/>
  <c r="J3495"/>
  <c r="J3499"/>
  <c r="J3503"/>
  <c r="J3504"/>
  <c r="J3514"/>
  <c r="J3522"/>
  <c r="J3529"/>
  <c r="J3538"/>
  <c r="J3544"/>
  <c r="J3554"/>
  <c r="J3560"/>
  <c r="J3569"/>
  <c r="J3575"/>
  <c r="J3579"/>
  <c r="J3587"/>
  <c r="J3594"/>
  <c r="J3600"/>
  <c r="J3489"/>
  <c r="J3498"/>
  <c r="J3507"/>
  <c r="J3513"/>
  <c r="J3521"/>
  <c r="J3528"/>
  <c r="J3537"/>
  <c r="J3547"/>
  <c r="J3553"/>
  <c r="J3559"/>
  <c r="J3563"/>
  <c r="J3578"/>
  <c r="J3593"/>
  <c r="J3599"/>
  <c r="J3603"/>
  <c r="J3488"/>
  <c r="J3497"/>
  <c r="J3506"/>
  <c r="J3512"/>
  <c r="J3520"/>
  <c r="J3531"/>
  <c r="J3536"/>
  <c r="J3546"/>
  <c r="J3552"/>
  <c r="J3562"/>
  <c r="J3571"/>
  <c r="J3577"/>
  <c r="J3585"/>
  <c r="J3592"/>
  <c r="J3602"/>
  <c r="J3487"/>
  <c r="J3491"/>
  <c r="J3496"/>
  <c r="J3505"/>
  <c r="J3511"/>
  <c r="J3515"/>
  <c r="J3523"/>
  <c r="J3530"/>
  <c r="J3539"/>
  <c r="J3545"/>
  <c r="J3555"/>
  <c r="J3561"/>
  <c r="J3601"/>
  <c r="P1764" i="12"/>
  <c r="M1759"/>
  <c r="P1749"/>
  <c r="M1744"/>
  <c r="M1748"/>
  <c r="P1753"/>
  <c r="P1763"/>
  <c r="M1758"/>
  <c r="M1764"/>
  <c r="P1769"/>
  <c r="M1766"/>
  <c r="P1771"/>
  <c r="M1771"/>
  <c r="P1776"/>
  <c r="M1773"/>
  <c r="P1778"/>
  <c r="P1795"/>
  <c r="P1748"/>
  <c r="M1743"/>
  <c r="P1752"/>
  <c r="M1747"/>
  <c r="M1757"/>
  <c r="P1762"/>
  <c r="P1768"/>
  <c r="M1763"/>
  <c r="P1770"/>
  <c r="M1765"/>
  <c r="M1770"/>
  <c r="P1775"/>
  <c r="M1776"/>
  <c r="P1781"/>
  <c r="K1735"/>
  <c r="P1735" s="1"/>
  <c r="L1735"/>
  <c r="Q1735" s="1"/>
  <c r="P1747"/>
  <c r="M1742"/>
  <c r="M1746"/>
  <c r="P1751"/>
  <c r="P1765"/>
  <c r="M1760"/>
  <c r="M1762"/>
  <c r="P1767"/>
  <c r="M1768"/>
  <c r="P1773"/>
  <c r="P1774"/>
  <c r="M1769"/>
  <c r="P1780"/>
  <c r="M1775"/>
  <c r="K1734"/>
  <c r="P1734" s="1"/>
  <c r="M1741"/>
  <c r="P1746"/>
  <c r="P1766"/>
  <c r="M1761"/>
  <c r="M1767"/>
  <c r="P1772"/>
  <c r="M1772"/>
  <c r="P1777"/>
  <c r="M1774"/>
  <c r="P1779"/>
  <c r="P1750"/>
  <c r="M1745"/>
  <c r="N1734"/>
  <c r="O1734"/>
  <c r="K1740"/>
  <c r="N1740"/>
  <c r="K1745"/>
  <c r="N1745"/>
  <c r="N1746"/>
  <c r="O1746"/>
  <c r="N1751"/>
  <c r="O1751"/>
  <c r="K1755"/>
  <c r="N1755"/>
  <c r="K1758"/>
  <c r="N1758"/>
  <c r="J3543" i="1"/>
  <c r="N1763" i="12"/>
  <c r="O1763"/>
  <c r="N1769"/>
  <c r="O1769"/>
  <c r="N1773"/>
  <c r="O1773"/>
  <c r="N1776"/>
  <c r="O1776"/>
  <c r="N1778"/>
  <c r="O1778"/>
  <c r="K1782"/>
  <c r="N1782"/>
  <c r="J3591" i="1"/>
  <c r="K1789" i="12"/>
  <c r="M1789"/>
  <c r="N1789"/>
  <c r="K1791"/>
  <c r="N1791"/>
  <c r="O1791"/>
  <c r="M1840"/>
  <c r="P1845"/>
  <c r="M1814"/>
  <c r="P1819"/>
  <c r="P1836"/>
  <c r="M1831"/>
  <c r="M1808"/>
  <c r="P1813"/>
  <c r="M1795"/>
  <c r="P1800"/>
  <c r="P1847"/>
  <c r="M1842"/>
  <c r="P1848"/>
  <c r="M1843"/>
  <c r="M1838"/>
  <c r="P1843"/>
  <c r="P1824"/>
  <c r="M1819"/>
  <c r="M1805"/>
  <c r="P1810"/>
  <c r="K1797"/>
  <c r="N1737"/>
  <c r="O1737"/>
  <c r="K1739"/>
  <c r="N1739"/>
  <c r="K1744"/>
  <c r="N1744"/>
  <c r="N1749"/>
  <c r="O1749"/>
  <c r="J3519" i="1"/>
  <c r="N1750" i="12"/>
  <c r="O1750"/>
  <c r="K1754"/>
  <c r="N1754"/>
  <c r="K1761"/>
  <c r="N1761"/>
  <c r="N1762"/>
  <c r="O1762"/>
  <c r="N1768"/>
  <c r="O1768"/>
  <c r="N1772"/>
  <c r="O1772"/>
  <c r="J3567" i="1"/>
  <c r="N1775" i="12"/>
  <c r="O1775"/>
  <c r="N1781"/>
  <c r="O1781"/>
  <c r="J3583" i="1"/>
  <c r="K1785" i="12"/>
  <c r="N1785"/>
  <c r="K1788"/>
  <c r="N1788"/>
  <c r="K1790"/>
  <c r="L1790"/>
  <c r="Q1790" s="1"/>
  <c r="N1790"/>
  <c r="M1806"/>
  <c r="P1811"/>
  <c r="Q1845"/>
  <c r="M1845"/>
  <c r="M1794"/>
  <c r="P1799"/>
  <c r="P1840"/>
  <c r="M1835"/>
  <c r="P1823"/>
  <c r="M1818"/>
  <c r="P1846"/>
  <c r="M1841"/>
  <c r="P1828"/>
  <c r="M1823"/>
  <c r="M1796"/>
  <c r="P1801"/>
  <c r="L1796"/>
  <c r="Q1796" s="1"/>
  <c r="K1738"/>
  <c r="P1738" s="1"/>
  <c r="N1738"/>
  <c r="K1743"/>
  <c r="N1743"/>
  <c r="K1757"/>
  <c r="N1757"/>
  <c r="K1760"/>
  <c r="N1760"/>
  <c r="K1784"/>
  <c r="N1784"/>
  <c r="K1787"/>
  <c r="N1787"/>
  <c r="K1793"/>
  <c r="L1793"/>
  <c r="N1793"/>
  <c r="P1818"/>
  <c r="M1813"/>
  <c r="M1822"/>
  <c r="P1827"/>
  <c r="P1816"/>
  <c r="M1811"/>
  <c r="M1800"/>
  <c r="P1805"/>
  <c r="M1832"/>
  <c r="P1837"/>
  <c r="P1832"/>
  <c r="M1827"/>
  <c r="M1816"/>
  <c r="P1821"/>
  <c r="P1817"/>
  <c r="M1812"/>
  <c r="M1797"/>
  <c r="P1802"/>
  <c r="K1796"/>
  <c r="K1741"/>
  <c r="N1741"/>
  <c r="K1742"/>
  <c r="N1742"/>
  <c r="K1756"/>
  <c r="N1756"/>
  <c r="K1759"/>
  <c r="N1759"/>
  <c r="K1783"/>
  <c r="N1783"/>
  <c r="K1786"/>
  <c r="N1786"/>
  <c r="K1792"/>
  <c r="N1792"/>
  <c r="P1812"/>
  <c r="M1807"/>
  <c r="P1804"/>
  <c r="M1799"/>
  <c r="M1826"/>
  <c r="P1831"/>
  <c r="P1820"/>
  <c r="M1815"/>
  <c r="M1849"/>
  <c r="U457" i="13"/>
  <c r="U448"/>
  <c r="U453"/>
  <c r="O709" i="21"/>
  <c r="Q709" s="1"/>
  <c r="N709"/>
  <c r="P709" s="1"/>
  <c r="L708"/>
  <c r="L709"/>
  <c r="K708"/>
  <c r="K709"/>
  <c r="J708"/>
  <c r="J709"/>
  <c r="I708"/>
  <c r="I709"/>
  <c r="H443" i="13"/>
  <c r="D443"/>
  <c r="T443"/>
  <c r="S443"/>
  <c r="J1730" i="12"/>
  <c r="J1731"/>
  <c r="J1732"/>
  <c r="J1733"/>
  <c r="I1730"/>
  <c r="I1731"/>
  <c r="I1732"/>
  <c r="I1733"/>
  <c r="H1730"/>
  <c r="L1730" s="1"/>
  <c r="Q1730" s="1"/>
  <c r="H1731"/>
  <c r="L1731" s="1"/>
  <c r="Q1731" s="1"/>
  <c r="H1732"/>
  <c r="L1732" s="1"/>
  <c r="Q1732" s="1"/>
  <c r="H1733"/>
  <c r="L1733" s="1"/>
  <c r="G1730"/>
  <c r="O1730" s="1"/>
  <c r="G1731"/>
  <c r="O1731" s="1"/>
  <c r="G1732"/>
  <c r="K1736" s="1"/>
  <c r="G1733"/>
  <c r="O1733" s="1"/>
  <c r="L3480" i="1"/>
  <c r="L3481"/>
  <c r="L3482"/>
  <c r="L3483"/>
  <c r="K3480"/>
  <c r="K3481"/>
  <c r="K3482"/>
  <c r="K3483"/>
  <c r="I3480"/>
  <c r="I3481"/>
  <c r="I3482"/>
  <c r="I3483"/>
  <c r="H3480"/>
  <c r="H3481"/>
  <c r="H3482"/>
  <c r="H3483"/>
  <c r="L3479"/>
  <c r="K3479"/>
  <c r="I3479"/>
  <c r="H3479"/>
  <c r="E3483"/>
  <c r="D3483"/>
  <c r="E3482"/>
  <c r="D3482"/>
  <c r="E3481"/>
  <c r="D3481"/>
  <c r="E3480"/>
  <c r="D3480"/>
  <c r="E3479"/>
  <c r="D3479"/>
  <c r="O706" i="21"/>
  <c r="Q706" s="1"/>
  <c r="N706"/>
  <c r="P706" s="1"/>
  <c r="L706"/>
  <c r="L707"/>
  <c r="K706"/>
  <c r="K707"/>
  <c r="J706"/>
  <c r="J707"/>
  <c r="I706"/>
  <c r="I707"/>
  <c r="H442" i="13"/>
  <c r="D442"/>
  <c r="O1728" i="12"/>
  <c r="O1729"/>
  <c r="O1725"/>
  <c r="N1728"/>
  <c r="N1729"/>
  <c r="J1726"/>
  <c r="J1727"/>
  <c r="J1728"/>
  <c r="J1729"/>
  <c r="I1726"/>
  <c r="I1727"/>
  <c r="I1728"/>
  <c r="I1729"/>
  <c r="H1726"/>
  <c r="L1726" s="1"/>
  <c r="Q1726" s="1"/>
  <c r="H1727"/>
  <c r="L1727" s="1"/>
  <c r="Q1727" s="1"/>
  <c r="H1728"/>
  <c r="L1728" s="1"/>
  <c r="Q1728" s="1"/>
  <c r="H1729"/>
  <c r="L1729" s="1"/>
  <c r="Q1729" s="1"/>
  <c r="G1726"/>
  <c r="K1726" s="1"/>
  <c r="G1727"/>
  <c r="K1727" s="1"/>
  <c r="G1728"/>
  <c r="K1728" s="1"/>
  <c r="G1729"/>
  <c r="K1729" s="1"/>
  <c r="L3472" i="1"/>
  <c r="L3473"/>
  <c r="L3474"/>
  <c r="L3475"/>
  <c r="K3472"/>
  <c r="K3473"/>
  <c r="K3474"/>
  <c r="K3475"/>
  <c r="I3472"/>
  <c r="I3473"/>
  <c r="I3474"/>
  <c r="I3475"/>
  <c r="H3472"/>
  <c r="H3473"/>
  <c r="H3474"/>
  <c r="H3475"/>
  <c r="L3471"/>
  <c r="K3471"/>
  <c r="I3471"/>
  <c r="H3471"/>
  <c r="E3475"/>
  <c r="D3475"/>
  <c r="E3474"/>
  <c r="D3474"/>
  <c r="E3473"/>
  <c r="D3473"/>
  <c r="E3472"/>
  <c r="D3472"/>
  <c r="E3471"/>
  <c r="D3471"/>
  <c r="O705" i="21"/>
  <c r="Q705" s="1"/>
  <c r="N705"/>
  <c r="P705" s="1"/>
  <c r="O704"/>
  <c r="Q704" s="1"/>
  <c r="N704"/>
  <c r="P704" s="1"/>
  <c r="L704"/>
  <c r="L705"/>
  <c r="K704"/>
  <c r="K705"/>
  <c r="J704"/>
  <c r="J705"/>
  <c r="I704"/>
  <c r="I705"/>
  <c r="H441" i="13"/>
  <c r="D441"/>
  <c r="R441"/>
  <c r="O1724" i="12"/>
  <c r="N1724"/>
  <c r="N1725"/>
  <c r="J1722"/>
  <c r="J1723"/>
  <c r="J1724"/>
  <c r="J1725"/>
  <c r="I1722"/>
  <c r="I1723"/>
  <c r="I1724"/>
  <c r="I1725"/>
  <c r="H1722"/>
  <c r="L1722" s="1"/>
  <c r="Q1722" s="1"/>
  <c r="H1723"/>
  <c r="L1723" s="1"/>
  <c r="Q1723" s="1"/>
  <c r="H1724"/>
  <c r="L1724" s="1"/>
  <c r="Q1724" s="1"/>
  <c r="H1725"/>
  <c r="L1725" s="1"/>
  <c r="Q1725" s="1"/>
  <c r="G1722"/>
  <c r="K1722" s="1"/>
  <c r="G1723"/>
  <c r="O1723" s="1"/>
  <c r="G1724"/>
  <c r="K1724" s="1"/>
  <c r="G1725"/>
  <c r="K1725" s="1"/>
  <c r="L3464" i="1"/>
  <c r="L3465"/>
  <c r="L3466"/>
  <c r="L3467"/>
  <c r="K3464"/>
  <c r="K3465"/>
  <c r="K3466"/>
  <c r="K3467"/>
  <c r="I3464"/>
  <c r="I3465"/>
  <c r="I3466"/>
  <c r="I3467"/>
  <c r="H3464"/>
  <c r="H3465"/>
  <c r="H3466"/>
  <c r="H3467"/>
  <c r="L3463"/>
  <c r="K3463"/>
  <c r="I3463"/>
  <c r="H3463"/>
  <c r="E3467"/>
  <c r="D3467"/>
  <c r="E3466"/>
  <c r="D3466"/>
  <c r="E3465"/>
  <c r="D3465"/>
  <c r="E3464"/>
  <c r="D3464"/>
  <c r="E3463"/>
  <c r="D3463"/>
  <c r="O703" i="21"/>
  <c r="Q703" s="1"/>
  <c r="N703"/>
  <c r="P703" s="1"/>
  <c r="O702"/>
  <c r="Q702" s="1"/>
  <c r="N702"/>
  <c r="P702" s="1"/>
  <c r="L702"/>
  <c r="L703"/>
  <c r="K702"/>
  <c r="K703"/>
  <c r="J702"/>
  <c r="J703"/>
  <c r="I702"/>
  <c r="I703"/>
  <c r="H440" i="13"/>
  <c r="D440"/>
  <c r="R440"/>
  <c r="O1720" i="12"/>
  <c r="O1721"/>
  <c r="N1720"/>
  <c r="N1721"/>
  <c r="J1718"/>
  <c r="J1719"/>
  <c r="J1720"/>
  <c r="J1721"/>
  <c r="I1718"/>
  <c r="I1719"/>
  <c r="I1720"/>
  <c r="I1721"/>
  <c r="H1718"/>
  <c r="L1718" s="1"/>
  <c r="Q1718" s="1"/>
  <c r="H1719"/>
  <c r="L1719" s="1"/>
  <c r="Q1719" s="1"/>
  <c r="H1720"/>
  <c r="L1720" s="1"/>
  <c r="Q1720" s="1"/>
  <c r="H1721"/>
  <c r="L1721" s="1"/>
  <c r="Q1721" s="1"/>
  <c r="G1718"/>
  <c r="K1718" s="1"/>
  <c r="G1719"/>
  <c r="K1719" s="1"/>
  <c r="G1720"/>
  <c r="K1720" s="1"/>
  <c r="G1721"/>
  <c r="K1721" s="1"/>
  <c r="L3456" i="1"/>
  <c r="L3457"/>
  <c r="L3458"/>
  <c r="L3459"/>
  <c r="K3456"/>
  <c r="K3457"/>
  <c r="K3458"/>
  <c r="K3459"/>
  <c r="I3456"/>
  <c r="I3457"/>
  <c r="I3458"/>
  <c r="I3459"/>
  <c r="H3456"/>
  <c r="H3457"/>
  <c r="H3458"/>
  <c r="H3459"/>
  <c r="L3455"/>
  <c r="K3455"/>
  <c r="I3455"/>
  <c r="H3455"/>
  <c r="E3459"/>
  <c r="D3459"/>
  <c r="E3458"/>
  <c r="D3458"/>
  <c r="E3457"/>
  <c r="D3457"/>
  <c r="E3456"/>
  <c r="D3456"/>
  <c r="E3455"/>
  <c r="D3455"/>
  <c r="O701" i="21"/>
  <c r="Q701" s="1"/>
  <c r="N701"/>
  <c r="P701" s="1"/>
  <c r="O700"/>
  <c r="Q700" s="1"/>
  <c r="N700"/>
  <c r="P700" s="1"/>
  <c r="O699"/>
  <c r="Q699" s="1"/>
  <c r="N699"/>
  <c r="P699" s="1"/>
  <c r="O698"/>
  <c r="Q698" s="1"/>
  <c r="N698"/>
  <c r="P698" s="1"/>
  <c r="L699"/>
  <c r="K699"/>
  <c r="J699"/>
  <c r="I699"/>
  <c r="L698"/>
  <c r="K698"/>
  <c r="J698"/>
  <c r="I698"/>
  <c r="L701"/>
  <c r="K701"/>
  <c r="L700"/>
  <c r="K700"/>
  <c r="I701"/>
  <c r="I700"/>
  <c r="J701"/>
  <c r="J700"/>
  <c r="S438" i="13"/>
  <c r="T438"/>
  <c r="R439"/>
  <c r="R436"/>
  <c r="R435"/>
  <c r="H435"/>
  <c r="H436"/>
  <c r="H437"/>
  <c r="H438"/>
  <c r="H439"/>
  <c r="D435"/>
  <c r="D436"/>
  <c r="D437"/>
  <c r="D438"/>
  <c r="D439"/>
  <c r="O1715" i="12"/>
  <c r="O1716"/>
  <c r="N1715"/>
  <c r="N1716"/>
  <c r="J1714"/>
  <c r="J1715"/>
  <c r="J1716"/>
  <c r="J1717"/>
  <c r="I1714"/>
  <c r="I1715"/>
  <c r="I1716"/>
  <c r="I1717"/>
  <c r="H1714"/>
  <c r="L1714" s="1"/>
  <c r="Q1714" s="1"/>
  <c r="H1715"/>
  <c r="L1715" s="1"/>
  <c r="Q1715" s="1"/>
  <c r="H1716"/>
  <c r="L1716" s="1"/>
  <c r="Q1716" s="1"/>
  <c r="H1717"/>
  <c r="L1717" s="1"/>
  <c r="Q1717" s="1"/>
  <c r="G1714"/>
  <c r="K1714" s="1"/>
  <c r="G1715"/>
  <c r="K1715" s="1"/>
  <c r="G1716"/>
  <c r="K1716" s="1"/>
  <c r="G1717"/>
  <c r="K1717" s="1"/>
  <c r="L3448" i="1"/>
  <c r="L3449"/>
  <c r="L3450"/>
  <c r="L3451"/>
  <c r="K3448"/>
  <c r="K3449"/>
  <c r="K3450"/>
  <c r="K3451"/>
  <c r="I3448"/>
  <c r="I3449"/>
  <c r="I3450"/>
  <c r="I3451"/>
  <c r="H3448"/>
  <c r="H3449"/>
  <c r="H3450"/>
  <c r="H3451"/>
  <c r="L3447"/>
  <c r="K3447"/>
  <c r="I3447"/>
  <c r="H3447"/>
  <c r="E3451"/>
  <c r="D3451"/>
  <c r="E3450"/>
  <c r="D3450"/>
  <c r="E3449"/>
  <c r="D3449"/>
  <c r="E3448"/>
  <c r="D3448"/>
  <c r="E3447"/>
  <c r="D3447"/>
  <c r="O1711" i="12"/>
  <c r="O1712"/>
  <c r="N1711"/>
  <c r="N1712"/>
  <c r="J1710"/>
  <c r="J1711"/>
  <c r="J1712"/>
  <c r="J1713"/>
  <c r="I1710"/>
  <c r="I1711"/>
  <c r="I1712"/>
  <c r="I1713"/>
  <c r="H1710"/>
  <c r="L1710" s="1"/>
  <c r="Q1710" s="1"/>
  <c r="H1711"/>
  <c r="L1711" s="1"/>
  <c r="Q1711" s="1"/>
  <c r="H1712"/>
  <c r="L1712" s="1"/>
  <c r="Q1712" s="1"/>
  <c r="H1713"/>
  <c r="L1713" s="1"/>
  <c r="Q1713" s="1"/>
  <c r="G1710"/>
  <c r="K1710" s="1"/>
  <c r="G1711"/>
  <c r="K1711" s="1"/>
  <c r="G1712"/>
  <c r="K1712" s="1"/>
  <c r="G1713"/>
  <c r="K1713" s="1"/>
  <c r="L3440" i="1"/>
  <c r="L3441"/>
  <c r="L3442"/>
  <c r="L3443"/>
  <c r="K3440"/>
  <c r="K3441"/>
  <c r="K3442"/>
  <c r="K3443"/>
  <c r="I3440"/>
  <c r="I3441"/>
  <c r="I3442"/>
  <c r="I3443"/>
  <c r="H3440"/>
  <c r="H3441"/>
  <c r="H3442"/>
  <c r="H3443"/>
  <c r="L3439"/>
  <c r="K3439"/>
  <c r="I3439"/>
  <c r="H3439"/>
  <c r="E3443"/>
  <c r="D3443"/>
  <c r="E3442"/>
  <c r="D3442"/>
  <c r="E3441"/>
  <c r="D3441"/>
  <c r="E3440"/>
  <c r="D3440"/>
  <c r="E3439"/>
  <c r="D3439"/>
  <c r="J1706" i="12"/>
  <c r="J1707"/>
  <c r="J1708"/>
  <c r="J1709"/>
  <c r="I1706"/>
  <c r="I1707"/>
  <c r="I1708"/>
  <c r="I1709"/>
  <c r="H1706"/>
  <c r="L1706" s="1"/>
  <c r="Q1706" s="1"/>
  <c r="H1707"/>
  <c r="L1707" s="1"/>
  <c r="Q1707" s="1"/>
  <c r="H1708"/>
  <c r="L1708" s="1"/>
  <c r="Q1708" s="1"/>
  <c r="H1709"/>
  <c r="L1709" s="1"/>
  <c r="Q1709" s="1"/>
  <c r="G1706"/>
  <c r="O1706" s="1"/>
  <c r="G1707"/>
  <c r="O1707" s="1"/>
  <c r="G1708"/>
  <c r="O1708" s="1"/>
  <c r="G1709"/>
  <c r="O1709" s="1"/>
  <c r="L3432" i="1"/>
  <c r="L3433"/>
  <c r="L3434"/>
  <c r="L3435"/>
  <c r="K3432"/>
  <c r="K3433"/>
  <c r="K3434"/>
  <c r="K3435"/>
  <c r="I3432"/>
  <c r="I3433"/>
  <c r="I3434"/>
  <c r="I3435"/>
  <c r="H3432"/>
  <c r="H3433"/>
  <c r="H3434"/>
  <c r="H3435"/>
  <c r="L3431"/>
  <c r="K3431"/>
  <c r="I3431"/>
  <c r="H3431"/>
  <c r="E3435"/>
  <c r="D3435"/>
  <c r="E3434"/>
  <c r="D3434"/>
  <c r="E3433"/>
  <c r="D3433"/>
  <c r="E3432"/>
  <c r="D3432"/>
  <c r="E3431"/>
  <c r="D3431"/>
  <c r="O1703" i="12"/>
  <c r="N1703"/>
  <c r="J1702"/>
  <c r="J1703"/>
  <c r="J1704"/>
  <c r="J1705"/>
  <c r="I1702"/>
  <c r="I1703"/>
  <c r="I1704"/>
  <c r="I1705"/>
  <c r="H1702"/>
  <c r="L1702" s="1"/>
  <c r="Q1702" s="1"/>
  <c r="H1703"/>
  <c r="L1703" s="1"/>
  <c r="Q1703" s="1"/>
  <c r="H1704"/>
  <c r="L1704" s="1"/>
  <c r="Q1704" s="1"/>
  <c r="H1705"/>
  <c r="L1705" s="1"/>
  <c r="Q1705" s="1"/>
  <c r="G1702"/>
  <c r="K1702" s="1"/>
  <c r="G1703"/>
  <c r="K1703" s="1"/>
  <c r="G1704"/>
  <c r="K1704" s="1"/>
  <c r="G1705"/>
  <c r="K1705" s="1"/>
  <c r="L3424" i="1"/>
  <c r="L3425"/>
  <c r="L3426"/>
  <c r="L3427"/>
  <c r="K3424"/>
  <c r="K3425"/>
  <c r="K3426"/>
  <c r="K3427"/>
  <c r="I3424"/>
  <c r="I3425"/>
  <c r="I3426"/>
  <c r="I3427"/>
  <c r="H3424"/>
  <c r="H3425"/>
  <c r="H3426"/>
  <c r="H3427"/>
  <c r="L3423"/>
  <c r="K3423"/>
  <c r="I3423"/>
  <c r="H3423"/>
  <c r="E3427"/>
  <c r="D3427"/>
  <c r="J3427" s="1"/>
  <c r="E3426"/>
  <c r="D3426"/>
  <c r="E3425"/>
  <c r="D3425"/>
  <c r="E3424"/>
  <c r="D3424"/>
  <c r="E3423"/>
  <c r="D3423"/>
  <c r="J1698" i="12"/>
  <c r="J1699"/>
  <c r="J1700"/>
  <c r="J1701"/>
  <c r="I1698"/>
  <c r="I1699"/>
  <c r="I1700"/>
  <c r="I1701"/>
  <c r="H1698"/>
  <c r="L1698" s="1"/>
  <c r="Q1698" s="1"/>
  <c r="H1699"/>
  <c r="L1699" s="1"/>
  <c r="Q1699" s="1"/>
  <c r="H1700"/>
  <c r="L1700" s="1"/>
  <c r="Q1700" s="1"/>
  <c r="H1701"/>
  <c r="L1701" s="1"/>
  <c r="Q1701" s="1"/>
  <c r="G1698"/>
  <c r="O1698" s="1"/>
  <c r="G1699"/>
  <c r="O1699" s="1"/>
  <c r="G1700"/>
  <c r="O1700" s="1"/>
  <c r="G1701"/>
  <c r="O1701" s="1"/>
  <c r="L3416" i="1"/>
  <c r="L3417"/>
  <c r="L3418"/>
  <c r="L3419"/>
  <c r="K3416"/>
  <c r="K3417"/>
  <c r="K3418"/>
  <c r="K3419"/>
  <c r="I3416"/>
  <c r="I3417"/>
  <c r="I3418"/>
  <c r="I3419"/>
  <c r="H3416"/>
  <c r="H3417"/>
  <c r="H3418"/>
  <c r="H3419"/>
  <c r="L3415"/>
  <c r="K3415"/>
  <c r="I3415"/>
  <c r="H3415"/>
  <c r="E3419"/>
  <c r="D3419"/>
  <c r="E3418"/>
  <c r="D3418"/>
  <c r="E3417"/>
  <c r="D3417"/>
  <c r="E3416"/>
  <c r="D3416"/>
  <c r="E3415"/>
  <c r="D3415"/>
  <c r="O691" i="21"/>
  <c r="Q691" s="1"/>
  <c r="N691"/>
  <c r="P691" s="1"/>
  <c r="L690"/>
  <c r="L691"/>
  <c r="K690"/>
  <c r="K691"/>
  <c r="J690"/>
  <c r="J691"/>
  <c r="I690"/>
  <c r="I691"/>
  <c r="T434" i="13"/>
  <c r="S434"/>
  <c r="D434"/>
  <c r="H434"/>
  <c r="J1694" i="12"/>
  <c r="J1695"/>
  <c r="J1696"/>
  <c r="J1697"/>
  <c r="I1694"/>
  <c r="I1695"/>
  <c r="I1696"/>
  <c r="I1697"/>
  <c r="H1694"/>
  <c r="L1694" s="1"/>
  <c r="Q1694" s="1"/>
  <c r="H1695"/>
  <c r="L1695" s="1"/>
  <c r="Q1695" s="1"/>
  <c r="H1696"/>
  <c r="L1696" s="1"/>
  <c r="Q1696" s="1"/>
  <c r="H1697"/>
  <c r="L1697" s="1"/>
  <c r="Q1697" s="1"/>
  <c r="G1694"/>
  <c r="O1694" s="1"/>
  <c r="G1695"/>
  <c r="O1695" s="1"/>
  <c r="G1696"/>
  <c r="O1696" s="1"/>
  <c r="G1697"/>
  <c r="O1697" s="1"/>
  <c r="L3408" i="1"/>
  <c r="L3409"/>
  <c r="L3410"/>
  <c r="L3411"/>
  <c r="K3408"/>
  <c r="K3409"/>
  <c r="K3410"/>
  <c r="K3411"/>
  <c r="I3408"/>
  <c r="I3409"/>
  <c r="I3410"/>
  <c r="I3411"/>
  <c r="H3408"/>
  <c r="H3409"/>
  <c r="H3410"/>
  <c r="H3411"/>
  <c r="L3407"/>
  <c r="K3407"/>
  <c r="I3407"/>
  <c r="H3407"/>
  <c r="E3411"/>
  <c r="D3411"/>
  <c r="E3410"/>
  <c r="D3410"/>
  <c r="E3409"/>
  <c r="D3409"/>
  <c r="E3408"/>
  <c r="D3408"/>
  <c r="E3407"/>
  <c r="D3407"/>
  <c r="J682" i="21"/>
  <c r="J683"/>
  <c r="J684"/>
  <c r="J685"/>
  <c r="J686"/>
  <c r="J687"/>
  <c r="J688"/>
  <c r="J689"/>
  <c r="O688"/>
  <c r="Q688" s="1"/>
  <c r="N688"/>
  <c r="P688" s="1"/>
  <c r="L688"/>
  <c r="L689"/>
  <c r="K688"/>
  <c r="K689"/>
  <c r="I688"/>
  <c r="I689"/>
  <c r="H433" i="13"/>
  <c r="D433"/>
  <c r="R432"/>
  <c r="O1691" i="12"/>
  <c r="O1692"/>
  <c r="N1691"/>
  <c r="N1692"/>
  <c r="J1690"/>
  <c r="J1691"/>
  <c r="J1692"/>
  <c r="J1693"/>
  <c r="I1690"/>
  <c r="I1691"/>
  <c r="I1692"/>
  <c r="I1693"/>
  <c r="H1690"/>
  <c r="L1690" s="1"/>
  <c r="Q1690" s="1"/>
  <c r="H1691"/>
  <c r="L1691" s="1"/>
  <c r="Q1691" s="1"/>
  <c r="H1692"/>
  <c r="L1692" s="1"/>
  <c r="Q1692" s="1"/>
  <c r="H1693"/>
  <c r="L1693" s="1"/>
  <c r="Q1693" s="1"/>
  <c r="G1690"/>
  <c r="K1690" s="1"/>
  <c r="G1691"/>
  <c r="K1691" s="1"/>
  <c r="G1692"/>
  <c r="K1692" s="1"/>
  <c r="G1693"/>
  <c r="K1693" s="1"/>
  <c r="L3400" i="1"/>
  <c r="L3401"/>
  <c r="L3402"/>
  <c r="L3403"/>
  <c r="K3400"/>
  <c r="K3401"/>
  <c r="K3402"/>
  <c r="K3403"/>
  <c r="I3400"/>
  <c r="I3401"/>
  <c r="I3402"/>
  <c r="I3403"/>
  <c r="H3400"/>
  <c r="H3401"/>
  <c r="H3402"/>
  <c r="H3403"/>
  <c r="L3399"/>
  <c r="K3399"/>
  <c r="I3399"/>
  <c r="H3399"/>
  <c r="E3403"/>
  <c r="D3403"/>
  <c r="E3402"/>
  <c r="D3402"/>
  <c r="E3401"/>
  <c r="D3401"/>
  <c r="E3400"/>
  <c r="D3400"/>
  <c r="E3399"/>
  <c r="D3399"/>
  <c r="O687" i="21"/>
  <c r="Q687" s="1"/>
  <c r="N687"/>
  <c r="P687" s="1"/>
  <c r="O686"/>
  <c r="Q686" s="1"/>
  <c r="N686"/>
  <c r="P686" s="1"/>
  <c r="N684"/>
  <c r="P684" s="1"/>
  <c r="L686"/>
  <c r="L687"/>
  <c r="K686"/>
  <c r="K687"/>
  <c r="I686"/>
  <c r="I687"/>
  <c r="D432" i="13"/>
  <c r="H432"/>
  <c r="J1686" i="12"/>
  <c r="J1687"/>
  <c r="J1688"/>
  <c r="J1689"/>
  <c r="I1686"/>
  <c r="I1687"/>
  <c r="I1688"/>
  <c r="I1689"/>
  <c r="H1686"/>
  <c r="L1686" s="1"/>
  <c r="Q1686" s="1"/>
  <c r="H1687"/>
  <c r="L1687" s="1"/>
  <c r="Q1687" s="1"/>
  <c r="H1688"/>
  <c r="L1688" s="1"/>
  <c r="Q1688" s="1"/>
  <c r="H1689"/>
  <c r="L1689" s="1"/>
  <c r="Q1689" s="1"/>
  <c r="G1686"/>
  <c r="O1686" s="1"/>
  <c r="G1687"/>
  <c r="O1687" s="1"/>
  <c r="G1688"/>
  <c r="O1688" s="1"/>
  <c r="G1689"/>
  <c r="O1689" s="1"/>
  <c r="L3392" i="1"/>
  <c r="L3393"/>
  <c r="L3394"/>
  <c r="L3395"/>
  <c r="K3392"/>
  <c r="K3393"/>
  <c r="K3394"/>
  <c r="K3395"/>
  <c r="I3392"/>
  <c r="I3393"/>
  <c r="I3394"/>
  <c r="I3395"/>
  <c r="H3392"/>
  <c r="H3393"/>
  <c r="H3394"/>
  <c r="H3395"/>
  <c r="L3391"/>
  <c r="K3391"/>
  <c r="I3391"/>
  <c r="H3391"/>
  <c r="E3395"/>
  <c r="D3395"/>
  <c r="E3394"/>
  <c r="D3394"/>
  <c r="E3393"/>
  <c r="D3393"/>
  <c r="E3392"/>
  <c r="D3392"/>
  <c r="E3391"/>
  <c r="D3391"/>
  <c r="O684" i="21"/>
  <c r="Q684" s="1"/>
  <c r="O685"/>
  <c r="Q685" s="1"/>
  <c r="N685"/>
  <c r="P685" s="1"/>
  <c r="L685"/>
  <c r="K685"/>
  <c r="I685"/>
  <c r="L684"/>
  <c r="K684"/>
  <c r="I684"/>
  <c r="H431" i="13"/>
  <c r="D431"/>
  <c r="R431"/>
  <c r="J1682" i="12"/>
  <c r="J1683"/>
  <c r="J1684"/>
  <c r="J1685"/>
  <c r="I1682"/>
  <c r="I1683"/>
  <c r="I1684"/>
  <c r="I1685"/>
  <c r="H1682"/>
  <c r="L1682" s="1"/>
  <c r="Q1682" s="1"/>
  <c r="H1683"/>
  <c r="L1683" s="1"/>
  <c r="Q1683" s="1"/>
  <c r="H1684"/>
  <c r="L1684" s="1"/>
  <c r="Q1684" s="1"/>
  <c r="H1685"/>
  <c r="L1685" s="1"/>
  <c r="Q1685" s="1"/>
  <c r="G1682"/>
  <c r="O1682" s="1"/>
  <c r="G1683"/>
  <c r="O1683" s="1"/>
  <c r="G1684"/>
  <c r="O1684" s="1"/>
  <c r="G1685"/>
  <c r="O1685" s="1"/>
  <c r="L3384" i="1"/>
  <c r="L3385"/>
  <c r="L3386"/>
  <c r="L3387"/>
  <c r="K3384"/>
  <c r="K3385"/>
  <c r="K3386"/>
  <c r="K3387"/>
  <c r="I3384"/>
  <c r="I3385"/>
  <c r="I3386"/>
  <c r="I3387"/>
  <c r="H3384"/>
  <c r="H3385"/>
  <c r="H3386"/>
  <c r="H3387"/>
  <c r="L3383"/>
  <c r="K3383"/>
  <c r="I3383"/>
  <c r="H3383"/>
  <c r="E3387"/>
  <c r="D3387"/>
  <c r="E3386"/>
  <c r="D3386"/>
  <c r="E3385"/>
  <c r="D3385"/>
  <c r="E3384"/>
  <c r="D3384"/>
  <c r="E3383"/>
  <c r="D3383"/>
  <c r="H430" i="13"/>
  <c r="D430"/>
  <c r="R430"/>
  <c r="H429"/>
  <c r="D429"/>
  <c r="O683" i="21"/>
  <c r="Q683" s="1"/>
  <c r="N683"/>
  <c r="P683" s="1"/>
  <c r="O682"/>
  <c r="Q682" s="1"/>
  <c r="N682"/>
  <c r="P682" s="1"/>
  <c r="L682"/>
  <c r="L683"/>
  <c r="K682"/>
  <c r="K683"/>
  <c r="I682"/>
  <c r="I683"/>
  <c r="O1678" i="12"/>
  <c r="O1681"/>
  <c r="N1678"/>
  <c r="N1681"/>
  <c r="J1678"/>
  <c r="J1679"/>
  <c r="J1680"/>
  <c r="J1681"/>
  <c r="I1678"/>
  <c r="I1679"/>
  <c r="I1680"/>
  <c r="I1681"/>
  <c r="H1678"/>
  <c r="H1679"/>
  <c r="L1679" s="1"/>
  <c r="Q1679" s="1"/>
  <c r="H1680"/>
  <c r="L1680" s="1"/>
  <c r="Q1680" s="1"/>
  <c r="H1681"/>
  <c r="L1681" s="1"/>
  <c r="Q1681" s="1"/>
  <c r="G1678"/>
  <c r="G1679"/>
  <c r="K1679" s="1"/>
  <c r="G1680"/>
  <c r="K1680" s="1"/>
  <c r="G1681"/>
  <c r="K1681" s="1"/>
  <c r="L3376" i="1"/>
  <c r="L3377"/>
  <c r="L3378"/>
  <c r="L3379"/>
  <c r="K3376"/>
  <c r="K3377"/>
  <c r="K3378"/>
  <c r="K3379"/>
  <c r="I3376"/>
  <c r="I3377"/>
  <c r="I3378"/>
  <c r="I3379"/>
  <c r="H3376"/>
  <c r="H3377"/>
  <c r="H3378"/>
  <c r="H3379"/>
  <c r="L3375"/>
  <c r="K3375"/>
  <c r="I3375"/>
  <c r="H3375"/>
  <c r="E3379"/>
  <c r="D3379"/>
  <c r="E3378"/>
  <c r="D3378"/>
  <c r="E3377"/>
  <c r="D3377"/>
  <c r="E3376"/>
  <c r="D3376"/>
  <c r="E3375"/>
  <c r="D3375"/>
  <c r="J3375" s="1"/>
  <c r="T429" i="13"/>
  <c r="S429"/>
  <c r="O681" i="21"/>
  <c r="Q681" s="1"/>
  <c r="N681"/>
  <c r="P681" s="1"/>
  <c r="L680"/>
  <c r="L681"/>
  <c r="K680"/>
  <c r="K681"/>
  <c r="J680"/>
  <c r="J681"/>
  <c r="I680"/>
  <c r="I681"/>
  <c r="Q1676" i="12"/>
  <c r="O1675"/>
  <c r="O1676"/>
  <c r="N1675"/>
  <c r="N1676"/>
  <c r="L1677"/>
  <c r="Q1677" s="1"/>
  <c r="J1674"/>
  <c r="J1675"/>
  <c r="J1676"/>
  <c r="J1677"/>
  <c r="I1674"/>
  <c r="I1675"/>
  <c r="I1676"/>
  <c r="I1677"/>
  <c r="H1674"/>
  <c r="L1674" s="1"/>
  <c r="Q1674" s="1"/>
  <c r="H1675"/>
  <c r="L1675" s="1"/>
  <c r="Q1675" s="1"/>
  <c r="H1676"/>
  <c r="L1676" s="1"/>
  <c r="H1677"/>
  <c r="G1674"/>
  <c r="K1674" s="1"/>
  <c r="G1675"/>
  <c r="K1675" s="1"/>
  <c r="P1675" s="1"/>
  <c r="G1676"/>
  <c r="K1676" s="1"/>
  <c r="P1676" s="1"/>
  <c r="G1677"/>
  <c r="L3368" i="1"/>
  <c r="L3369"/>
  <c r="L3370"/>
  <c r="L3371"/>
  <c r="K3368"/>
  <c r="K3369"/>
  <c r="K3370"/>
  <c r="K3371"/>
  <c r="I3368"/>
  <c r="I3369"/>
  <c r="I3370"/>
  <c r="I3371"/>
  <c r="H3368"/>
  <c r="H3369"/>
  <c r="H3370"/>
  <c r="H3371"/>
  <c r="L3367"/>
  <c r="K3367"/>
  <c r="I3367"/>
  <c r="H3367"/>
  <c r="E3371"/>
  <c r="D3371"/>
  <c r="E3370"/>
  <c r="D3370"/>
  <c r="E3369"/>
  <c r="D3369"/>
  <c r="E3368"/>
  <c r="D3368"/>
  <c r="J3368" s="1"/>
  <c r="E3367"/>
  <c r="D3367"/>
  <c r="O678" i="21"/>
  <c r="Q678" s="1"/>
  <c r="N678"/>
  <c r="P678" s="1"/>
  <c r="L678"/>
  <c r="L679"/>
  <c r="K678"/>
  <c r="K679"/>
  <c r="J678"/>
  <c r="J679"/>
  <c r="I678"/>
  <c r="I679"/>
  <c r="H428" i="13"/>
  <c r="D428"/>
  <c r="O1670" i="12"/>
  <c r="O1671"/>
  <c r="K1670"/>
  <c r="M1665" s="1"/>
  <c r="K1671"/>
  <c r="P1671" s="1"/>
  <c r="J1670"/>
  <c r="J1671"/>
  <c r="J1672"/>
  <c r="J1673"/>
  <c r="I1670"/>
  <c r="I1671"/>
  <c r="I1672"/>
  <c r="I1673"/>
  <c r="H1670"/>
  <c r="L1670" s="1"/>
  <c r="H1671"/>
  <c r="L1671" s="1"/>
  <c r="H1672"/>
  <c r="H1673"/>
  <c r="G1670"/>
  <c r="N1670" s="1"/>
  <c r="G1671"/>
  <c r="N1671" s="1"/>
  <c r="G1672"/>
  <c r="O1672" s="1"/>
  <c r="G1673"/>
  <c r="O1673" s="1"/>
  <c r="L3360" i="1"/>
  <c r="L3361"/>
  <c r="L3362"/>
  <c r="L3363"/>
  <c r="K3360"/>
  <c r="K3361"/>
  <c r="K3362"/>
  <c r="K3363"/>
  <c r="I3360"/>
  <c r="I3361"/>
  <c r="I3362"/>
  <c r="I3363"/>
  <c r="H3360"/>
  <c r="H3361"/>
  <c r="H3362"/>
  <c r="H3363"/>
  <c r="L3359"/>
  <c r="K3359"/>
  <c r="I3359"/>
  <c r="H3359"/>
  <c r="E3363"/>
  <c r="D3363"/>
  <c r="E3362"/>
  <c r="D3362"/>
  <c r="E3361"/>
  <c r="D3361"/>
  <c r="E3360"/>
  <c r="D3360"/>
  <c r="E3359"/>
  <c r="D3359"/>
  <c r="D427" i="13"/>
  <c r="H427"/>
  <c r="R427"/>
  <c r="O677" i="21"/>
  <c r="Q677" s="1"/>
  <c r="N677"/>
  <c r="P677" s="1"/>
  <c r="O676"/>
  <c r="Q676" s="1"/>
  <c r="N676"/>
  <c r="P676" s="1"/>
  <c r="N674"/>
  <c r="L676"/>
  <c r="L677"/>
  <c r="K676"/>
  <c r="K677"/>
  <c r="J676"/>
  <c r="J677"/>
  <c r="I676"/>
  <c r="I677"/>
  <c r="O1666" i="12"/>
  <c r="O1667"/>
  <c r="N1666"/>
  <c r="N1667"/>
  <c r="J1666"/>
  <c r="J1667"/>
  <c r="J1668"/>
  <c r="J1669"/>
  <c r="I1666"/>
  <c r="I1667"/>
  <c r="I1668"/>
  <c r="I1669"/>
  <c r="H1666"/>
  <c r="H1667"/>
  <c r="H1668"/>
  <c r="L1668" s="1"/>
  <c r="Q1668" s="1"/>
  <c r="H1669"/>
  <c r="L1669" s="1"/>
  <c r="Q1669" s="1"/>
  <c r="G1666"/>
  <c r="G1667"/>
  <c r="G1668"/>
  <c r="G1669"/>
  <c r="L3352" i="1"/>
  <c r="L3353"/>
  <c r="L3354"/>
  <c r="L3355"/>
  <c r="K3352"/>
  <c r="K3353"/>
  <c r="K3354"/>
  <c r="K3355"/>
  <c r="I3352"/>
  <c r="I3353"/>
  <c r="I3354"/>
  <c r="I3355"/>
  <c r="H3352"/>
  <c r="H3353"/>
  <c r="H3354"/>
  <c r="H3355"/>
  <c r="L3351"/>
  <c r="K3351"/>
  <c r="I3351"/>
  <c r="H3351"/>
  <c r="E3355"/>
  <c r="D3355"/>
  <c r="E3354"/>
  <c r="D3354"/>
  <c r="E3353"/>
  <c r="D3353"/>
  <c r="E3352"/>
  <c r="D3352"/>
  <c r="E3351"/>
  <c r="D3351"/>
  <c r="O675" i="21"/>
  <c r="Q675" s="1"/>
  <c r="N675"/>
  <c r="P675" s="1"/>
  <c r="P674"/>
  <c r="O674"/>
  <c r="Q674" s="1"/>
  <c r="L674"/>
  <c r="L675"/>
  <c r="K674"/>
  <c r="K675"/>
  <c r="J674"/>
  <c r="J675"/>
  <c r="I674"/>
  <c r="I675"/>
  <c r="R426" i="13"/>
  <c r="H426"/>
  <c r="D426"/>
  <c r="O1662" i="12"/>
  <c r="K1662"/>
  <c r="M1657" s="1"/>
  <c r="J1662"/>
  <c r="J1663"/>
  <c r="J1664"/>
  <c r="J1665"/>
  <c r="I1662"/>
  <c r="I1663"/>
  <c r="I1664"/>
  <c r="I1665"/>
  <c r="H1662"/>
  <c r="L1662" s="1"/>
  <c r="Q1662" s="1"/>
  <c r="H1663"/>
  <c r="L1663" s="1"/>
  <c r="Q1663" s="1"/>
  <c r="H1664"/>
  <c r="H1665"/>
  <c r="L1665" s="1"/>
  <c r="Q1665" s="1"/>
  <c r="G1662"/>
  <c r="N1662" s="1"/>
  <c r="G1663"/>
  <c r="N1663" s="1"/>
  <c r="G1664"/>
  <c r="O1664" s="1"/>
  <c r="G1665"/>
  <c r="O1665" s="1"/>
  <c r="L3344" i="1"/>
  <c r="L3345"/>
  <c r="L3346"/>
  <c r="L3347"/>
  <c r="K3344"/>
  <c r="K3345"/>
  <c r="K3346"/>
  <c r="K3347"/>
  <c r="I3344"/>
  <c r="I3345"/>
  <c r="I3346"/>
  <c r="I3347"/>
  <c r="H3344"/>
  <c r="H3345"/>
  <c r="H3346"/>
  <c r="H3347"/>
  <c r="L3343"/>
  <c r="K3343"/>
  <c r="I3343"/>
  <c r="H3343"/>
  <c r="E3347"/>
  <c r="D3347"/>
  <c r="E3346"/>
  <c r="D3346"/>
  <c r="E3345"/>
  <c r="D3345"/>
  <c r="E3344"/>
  <c r="D3344"/>
  <c r="E3343"/>
  <c r="D3343"/>
  <c r="O673" i="21"/>
  <c r="Q673" s="1"/>
  <c r="N673"/>
  <c r="P673" s="1"/>
  <c r="O672"/>
  <c r="Q672" s="1"/>
  <c r="N672"/>
  <c r="P672" s="1"/>
  <c r="L672"/>
  <c r="L673"/>
  <c r="K672"/>
  <c r="K673"/>
  <c r="J672"/>
  <c r="J673"/>
  <c r="I672"/>
  <c r="I673"/>
  <c r="O671"/>
  <c r="Q671" s="1"/>
  <c r="N671"/>
  <c r="P671" s="1"/>
  <c r="L670"/>
  <c r="L671"/>
  <c r="K670"/>
  <c r="K671"/>
  <c r="J670"/>
  <c r="J671"/>
  <c r="I670"/>
  <c r="I671"/>
  <c r="H425" i="13"/>
  <c r="D425"/>
  <c r="R425"/>
  <c r="Q1658" i="12"/>
  <c r="O1658"/>
  <c r="O1661"/>
  <c r="N1658"/>
  <c r="N1661"/>
  <c r="J1658"/>
  <c r="J1659"/>
  <c r="J1660"/>
  <c r="J1661"/>
  <c r="I1658"/>
  <c r="I1659"/>
  <c r="I1660"/>
  <c r="I1661"/>
  <c r="H1658"/>
  <c r="L1658" s="1"/>
  <c r="H1659"/>
  <c r="H1660"/>
  <c r="L1660" s="1"/>
  <c r="Q1660" s="1"/>
  <c r="H1661"/>
  <c r="L1661" s="1"/>
  <c r="Q1661" s="1"/>
  <c r="G1658"/>
  <c r="K1658" s="1"/>
  <c r="P1658" s="1"/>
  <c r="G1659"/>
  <c r="G1660"/>
  <c r="K1660" s="1"/>
  <c r="G1661"/>
  <c r="K1661" s="1"/>
  <c r="L3336" i="1"/>
  <c r="L3337"/>
  <c r="L3338"/>
  <c r="L3339"/>
  <c r="K3336"/>
  <c r="K3337"/>
  <c r="K3338"/>
  <c r="K3339"/>
  <c r="I3336"/>
  <c r="I3337"/>
  <c r="I3338"/>
  <c r="I3339"/>
  <c r="H3336"/>
  <c r="H3337"/>
  <c r="H3338"/>
  <c r="H3339"/>
  <c r="L3335"/>
  <c r="K3335"/>
  <c r="I3335"/>
  <c r="H3335"/>
  <c r="E3339"/>
  <c r="D3339"/>
  <c r="E3338"/>
  <c r="D3338"/>
  <c r="E3337"/>
  <c r="D3337"/>
  <c r="E3336"/>
  <c r="D3336"/>
  <c r="E3335"/>
  <c r="D3335"/>
  <c r="S424" i="13"/>
  <c r="T424"/>
  <c r="D424"/>
  <c r="H424"/>
  <c r="P1657" i="12"/>
  <c r="O1654"/>
  <c r="O1657"/>
  <c r="N1654"/>
  <c r="N1657"/>
  <c r="J1654"/>
  <c r="J1655"/>
  <c r="J1656"/>
  <c r="J1657"/>
  <c r="I1654"/>
  <c r="I1655"/>
  <c r="I1656"/>
  <c r="I1657"/>
  <c r="H1654"/>
  <c r="L1654" s="1"/>
  <c r="Q1654" s="1"/>
  <c r="H1655"/>
  <c r="L1655" s="1"/>
  <c r="Q1655" s="1"/>
  <c r="H1656"/>
  <c r="L1656" s="1"/>
  <c r="Q1656" s="1"/>
  <c r="H1657"/>
  <c r="L1657" s="1"/>
  <c r="Q1657" s="1"/>
  <c r="G1654"/>
  <c r="G1655"/>
  <c r="K1655" s="1"/>
  <c r="G1656"/>
  <c r="K1656" s="1"/>
  <c r="P1656" s="1"/>
  <c r="G1657"/>
  <c r="K1657" s="1"/>
  <c r="L3328" i="1"/>
  <c r="L3329"/>
  <c r="L3330"/>
  <c r="L3331"/>
  <c r="K3328"/>
  <c r="K3329"/>
  <c r="K3330"/>
  <c r="K3331"/>
  <c r="I3328"/>
  <c r="I3329"/>
  <c r="I3330"/>
  <c r="I3331"/>
  <c r="H3328"/>
  <c r="H3329"/>
  <c r="H3330"/>
  <c r="H3331"/>
  <c r="L3327"/>
  <c r="K3327"/>
  <c r="I3327"/>
  <c r="H3327"/>
  <c r="E3331"/>
  <c r="D3331"/>
  <c r="E3330"/>
  <c r="D3330"/>
  <c r="E3329"/>
  <c r="D3329"/>
  <c r="E3328"/>
  <c r="D3328"/>
  <c r="E3327"/>
  <c r="D3327"/>
  <c r="H423" i="13"/>
  <c r="D423"/>
  <c r="O668" i="21"/>
  <c r="Q668" s="1"/>
  <c r="N668"/>
  <c r="P668" s="1"/>
  <c r="L668"/>
  <c r="L669"/>
  <c r="K668"/>
  <c r="K669"/>
  <c r="J668"/>
  <c r="J669"/>
  <c r="I668"/>
  <c r="I669"/>
  <c r="J1650" i="12"/>
  <c r="J1651"/>
  <c r="J1652"/>
  <c r="J1653"/>
  <c r="I1650"/>
  <c r="I1651"/>
  <c r="I1652"/>
  <c r="I1653"/>
  <c r="H1650"/>
  <c r="L1650" s="1"/>
  <c r="Q1650" s="1"/>
  <c r="H1651"/>
  <c r="L1651" s="1"/>
  <c r="H1652"/>
  <c r="L1652" s="1"/>
  <c r="H1653"/>
  <c r="L1653" s="1"/>
  <c r="G1650"/>
  <c r="O1650" s="1"/>
  <c r="G1651"/>
  <c r="O1651" s="1"/>
  <c r="G1652"/>
  <c r="O1652" s="1"/>
  <c r="G1653"/>
  <c r="O1653" s="1"/>
  <c r="L3320" i="1"/>
  <c r="L3321"/>
  <c r="L3322"/>
  <c r="L3323"/>
  <c r="K3320"/>
  <c r="K3321"/>
  <c r="K3322"/>
  <c r="K3323"/>
  <c r="I3320"/>
  <c r="I3321"/>
  <c r="I3322"/>
  <c r="I3323"/>
  <c r="H3320"/>
  <c r="H3321"/>
  <c r="H3322"/>
  <c r="H3323"/>
  <c r="L3319"/>
  <c r="K3319"/>
  <c r="I3319"/>
  <c r="H3319"/>
  <c r="E3323"/>
  <c r="D3323"/>
  <c r="E3322"/>
  <c r="D3322"/>
  <c r="E3321"/>
  <c r="D3321"/>
  <c r="E3320"/>
  <c r="D3320"/>
  <c r="E3319"/>
  <c r="D3319"/>
  <c r="O667" i="21"/>
  <c r="Q667" s="1"/>
  <c r="N667"/>
  <c r="P667" s="1"/>
  <c r="O666"/>
  <c r="Q666" s="1"/>
  <c r="N666"/>
  <c r="P666" s="1"/>
  <c r="L666"/>
  <c r="L667"/>
  <c r="K666"/>
  <c r="K667"/>
  <c r="J666"/>
  <c r="J667"/>
  <c r="I666"/>
  <c r="I667"/>
  <c r="R422" i="13"/>
  <c r="H421"/>
  <c r="H422"/>
  <c r="D421"/>
  <c r="D422"/>
  <c r="O1646" i="12"/>
  <c r="N1646"/>
  <c r="J1646"/>
  <c r="J1647"/>
  <c r="J1648"/>
  <c r="J1649"/>
  <c r="I1646"/>
  <c r="I1647"/>
  <c r="I1648"/>
  <c r="I1649"/>
  <c r="H1646"/>
  <c r="L1646" s="1"/>
  <c r="Q1646" s="1"/>
  <c r="H1647"/>
  <c r="L1647" s="1"/>
  <c r="Q1647" s="1"/>
  <c r="H1648"/>
  <c r="L1648" s="1"/>
  <c r="Q1648" s="1"/>
  <c r="H1649"/>
  <c r="L1649" s="1"/>
  <c r="Q1649" s="1"/>
  <c r="G1646"/>
  <c r="K1646" s="1"/>
  <c r="G1647"/>
  <c r="K1647" s="1"/>
  <c r="G1648"/>
  <c r="K1648" s="1"/>
  <c r="G1649"/>
  <c r="K1649" s="1"/>
  <c r="L3312" i="1"/>
  <c r="L3313"/>
  <c r="L3314"/>
  <c r="L3315"/>
  <c r="K3312"/>
  <c r="K3313"/>
  <c r="K3314"/>
  <c r="K3315"/>
  <c r="I3312"/>
  <c r="I3313"/>
  <c r="I3314"/>
  <c r="I3315"/>
  <c r="H3312"/>
  <c r="H3313"/>
  <c r="H3314"/>
  <c r="H3315"/>
  <c r="L3311"/>
  <c r="K3311"/>
  <c r="I3311"/>
  <c r="H3311"/>
  <c r="E3315"/>
  <c r="D3315"/>
  <c r="E3314"/>
  <c r="D3314"/>
  <c r="E3313"/>
  <c r="D3313"/>
  <c r="E3312"/>
  <c r="D3312"/>
  <c r="E3311"/>
  <c r="D3311"/>
  <c r="O665" i="21"/>
  <c r="Q665" s="1"/>
  <c r="N665"/>
  <c r="P665" s="1"/>
  <c r="O664"/>
  <c r="Q664" s="1"/>
  <c r="N664"/>
  <c r="P664" s="1"/>
  <c r="L664"/>
  <c r="L665"/>
  <c r="K664"/>
  <c r="K665"/>
  <c r="J664"/>
  <c r="J665"/>
  <c r="I664"/>
  <c r="I665"/>
  <c r="R421" i="13"/>
  <c r="J1642" i="12"/>
  <c r="J1643"/>
  <c r="J1644"/>
  <c r="J1645"/>
  <c r="I1642"/>
  <c r="I1643"/>
  <c r="I1644"/>
  <c r="I1645"/>
  <c r="H1642"/>
  <c r="L1642" s="1"/>
  <c r="Q1642" s="1"/>
  <c r="H1643"/>
  <c r="L1643" s="1"/>
  <c r="Q1643" s="1"/>
  <c r="H1644"/>
  <c r="L1644" s="1"/>
  <c r="Q1644" s="1"/>
  <c r="H1645"/>
  <c r="L1645" s="1"/>
  <c r="Q1645" s="1"/>
  <c r="G1642"/>
  <c r="O1642" s="1"/>
  <c r="G1643"/>
  <c r="O1643" s="1"/>
  <c r="G1644"/>
  <c r="O1644" s="1"/>
  <c r="G1645"/>
  <c r="O1645" s="1"/>
  <c r="L3304" i="1"/>
  <c r="L3305"/>
  <c r="L3306"/>
  <c r="L3307"/>
  <c r="K3304"/>
  <c r="K3305"/>
  <c r="K3306"/>
  <c r="K3307"/>
  <c r="I3304"/>
  <c r="I3305"/>
  <c r="I3306"/>
  <c r="I3307"/>
  <c r="H3304"/>
  <c r="H3305"/>
  <c r="H3306"/>
  <c r="H3307"/>
  <c r="L3303"/>
  <c r="K3303"/>
  <c r="I3303"/>
  <c r="H3303"/>
  <c r="E3307"/>
  <c r="D3307"/>
  <c r="E3306"/>
  <c r="D3306"/>
  <c r="E3305"/>
  <c r="D3305"/>
  <c r="E3304"/>
  <c r="D3304"/>
  <c r="E3303"/>
  <c r="D3303"/>
  <c r="O662" i="21"/>
  <c r="Q662" s="1"/>
  <c r="N662"/>
  <c r="P662" s="1"/>
  <c r="O663"/>
  <c r="Q663" s="1"/>
  <c r="N663"/>
  <c r="P663" s="1"/>
  <c r="L662"/>
  <c r="L663"/>
  <c r="K662"/>
  <c r="K663"/>
  <c r="J662"/>
  <c r="J663"/>
  <c r="I662"/>
  <c r="I663"/>
  <c r="H420" i="13"/>
  <c r="D420"/>
  <c r="R420"/>
  <c r="J1638" i="12"/>
  <c r="J1639"/>
  <c r="J1640"/>
  <c r="J1641"/>
  <c r="I1638"/>
  <c r="I1639"/>
  <c r="I1640"/>
  <c r="I1641"/>
  <c r="H1638"/>
  <c r="L1638" s="1"/>
  <c r="Q1638" s="1"/>
  <c r="H1639"/>
  <c r="L1639" s="1"/>
  <c r="Q1639" s="1"/>
  <c r="H1640"/>
  <c r="L1640" s="1"/>
  <c r="Q1640" s="1"/>
  <c r="H1641"/>
  <c r="L1641" s="1"/>
  <c r="Q1641" s="1"/>
  <c r="G1638"/>
  <c r="O1638" s="1"/>
  <c r="G1639"/>
  <c r="O1639" s="1"/>
  <c r="G1640"/>
  <c r="O1640" s="1"/>
  <c r="G1641"/>
  <c r="O1641" s="1"/>
  <c r="L3296" i="1"/>
  <c r="L3297"/>
  <c r="L3298"/>
  <c r="L3299"/>
  <c r="K3296"/>
  <c r="K3297"/>
  <c r="K3298"/>
  <c r="K3299"/>
  <c r="I3296"/>
  <c r="I3297"/>
  <c r="I3298"/>
  <c r="I3299"/>
  <c r="H3296"/>
  <c r="H3297"/>
  <c r="H3298"/>
  <c r="H3299"/>
  <c r="L3295"/>
  <c r="K3295"/>
  <c r="I3295"/>
  <c r="H3295"/>
  <c r="E3299"/>
  <c r="D3299"/>
  <c r="E3298"/>
  <c r="D3298"/>
  <c r="E3297"/>
  <c r="D3297"/>
  <c r="E3296"/>
  <c r="D3296"/>
  <c r="E3295"/>
  <c r="D3295"/>
  <c r="O661" i="21"/>
  <c r="Q661" s="1"/>
  <c r="N661"/>
  <c r="P661" s="1"/>
  <c r="L660"/>
  <c r="L661"/>
  <c r="K660"/>
  <c r="K661"/>
  <c r="J660"/>
  <c r="J661"/>
  <c r="I660"/>
  <c r="I661"/>
  <c r="D419" i="13"/>
  <c r="H419"/>
  <c r="S419"/>
  <c r="T419"/>
  <c r="J1634" i="12"/>
  <c r="J1635"/>
  <c r="J1636"/>
  <c r="J1637"/>
  <c r="I1634"/>
  <c r="I1635"/>
  <c r="I1636"/>
  <c r="I1637"/>
  <c r="H1634"/>
  <c r="L1634" s="1"/>
  <c r="Q1634" s="1"/>
  <c r="H1635"/>
  <c r="L1635" s="1"/>
  <c r="Q1635" s="1"/>
  <c r="H1636"/>
  <c r="L1636" s="1"/>
  <c r="Q1636" s="1"/>
  <c r="H1637"/>
  <c r="L1637" s="1"/>
  <c r="Q1637" s="1"/>
  <c r="G1634"/>
  <c r="O1634" s="1"/>
  <c r="G1635"/>
  <c r="O1635" s="1"/>
  <c r="G1636"/>
  <c r="O1636" s="1"/>
  <c r="G1637"/>
  <c r="O1637" s="1"/>
  <c r="L3288" i="1"/>
  <c r="L3289"/>
  <c r="L3290"/>
  <c r="L3291"/>
  <c r="K3288"/>
  <c r="K3289"/>
  <c r="K3290"/>
  <c r="K3291"/>
  <c r="I3288"/>
  <c r="I3289"/>
  <c r="I3290"/>
  <c r="I3291"/>
  <c r="H3288"/>
  <c r="H3289"/>
  <c r="H3290"/>
  <c r="H3291"/>
  <c r="L3287"/>
  <c r="K3287"/>
  <c r="I3287"/>
  <c r="H3287"/>
  <c r="E3291"/>
  <c r="D3291"/>
  <c r="E3290"/>
  <c r="D3290"/>
  <c r="E3289"/>
  <c r="D3289"/>
  <c r="E3288"/>
  <c r="D3288"/>
  <c r="E3287"/>
  <c r="D3287"/>
  <c r="O658" i="21"/>
  <c r="Q658" s="1"/>
  <c r="N658"/>
  <c r="P658" s="1"/>
  <c r="O657"/>
  <c r="Q657" s="1"/>
  <c r="N657"/>
  <c r="P657" s="1"/>
  <c r="O656"/>
  <c r="Q656" s="1"/>
  <c r="N656"/>
  <c r="P656" s="1"/>
  <c r="L656"/>
  <c r="L657"/>
  <c r="L658"/>
  <c r="L659"/>
  <c r="K656"/>
  <c r="K657"/>
  <c r="K658"/>
  <c r="K659"/>
  <c r="J656"/>
  <c r="J657"/>
  <c r="J658"/>
  <c r="J659"/>
  <c r="I656"/>
  <c r="I657"/>
  <c r="I658"/>
  <c r="I659"/>
  <c r="H417" i="13"/>
  <c r="H418"/>
  <c r="D417"/>
  <c r="D418"/>
  <c r="R418"/>
  <c r="R417"/>
  <c r="J1630" i="12"/>
  <c r="J1631"/>
  <c r="J1632"/>
  <c r="J1633"/>
  <c r="I1630"/>
  <c r="I1631"/>
  <c r="I1632"/>
  <c r="I1633"/>
  <c r="H1630"/>
  <c r="L1630" s="1"/>
  <c r="Q1630" s="1"/>
  <c r="H1631"/>
  <c r="L1631" s="1"/>
  <c r="Q1631" s="1"/>
  <c r="H1632"/>
  <c r="L1632" s="1"/>
  <c r="Q1632" s="1"/>
  <c r="H1633"/>
  <c r="L1633" s="1"/>
  <c r="Q1633" s="1"/>
  <c r="G1630"/>
  <c r="O1630" s="1"/>
  <c r="G1631"/>
  <c r="O1631" s="1"/>
  <c r="G1632"/>
  <c r="O1632" s="1"/>
  <c r="G1633"/>
  <c r="O1633" s="1"/>
  <c r="L3280" i="1"/>
  <c r="L3281"/>
  <c r="L3282"/>
  <c r="L3283"/>
  <c r="K3280"/>
  <c r="K3281"/>
  <c r="K3282"/>
  <c r="K3283"/>
  <c r="I3280"/>
  <c r="I3281"/>
  <c r="I3282"/>
  <c r="I3283"/>
  <c r="H3280"/>
  <c r="H3281"/>
  <c r="H3282"/>
  <c r="H3283"/>
  <c r="L3279"/>
  <c r="K3279"/>
  <c r="I3279"/>
  <c r="H3279"/>
  <c r="E3283"/>
  <c r="D3283"/>
  <c r="E3282"/>
  <c r="D3282"/>
  <c r="E3281"/>
  <c r="D3281"/>
  <c r="E3280"/>
  <c r="D3280"/>
  <c r="E3279"/>
  <c r="D3279"/>
  <c r="O1627" i="12"/>
  <c r="O1626"/>
  <c r="N1626"/>
  <c r="N1627"/>
  <c r="J1626"/>
  <c r="J1627"/>
  <c r="J1628"/>
  <c r="J1629"/>
  <c r="I1626"/>
  <c r="I1627"/>
  <c r="I1628"/>
  <c r="I1629"/>
  <c r="H1626"/>
  <c r="L1626" s="1"/>
  <c r="Q1626" s="1"/>
  <c r="H1627"/>
  <c r="L1627" s="1"/>
  <c r="Q1627" s="1"/>
  <c r="H1628"/>
  <c r="L1628" s="1"/>
  <c r="Q1628" s="1"/>
  <c r="H1629"/>
  <c r="L1629" s="1"/>
  <c r="Q1629" s="1"/>
  <c r="G1626"/>
  <c r="K1626" s="1"/>
  <c r="G1627"/>
  <c r="K1627" s="1"/>
  <c r="G1628"/>
  <c r="K1628" s="1"/>
  <c r="G1629"/>
  <c r="K1629" s="1"/>
  <c r="L3272" i="1"/>
  <c r="L3273"/>
  <c r="L3274"/>
  <c r="L3275"/>
  <c r="K3272"/>
  <c r="K3273"/>
  <c r="K3274"/>
  <c r="K3275"/>
  <c r="I3272"/>
  <c r="I3273"/>
  <c r="I3274"/>
  <c r="I3275"/>
  <c r="H3272"/>
  <c r="H3273"/>
  <c r="H3274"/>
  <c r="H3275"/>
  <c r="L3271"/>
  <c r="K3271"/>
  <c r="I3271"/>
  <c r="H3271"/>
  <c r="E3275"/>
  <c r="D3275"/>
  <c r="E3274"/>
  <c r="D3274"/>
  <c r="E3273"/>
  <c r="D3273"/>
  <c r="E3272"/>
  <c r="D3272"/>
  <c r="E3271"/>
  <c r="D3271"/>
  <c r="O654" i="21"/>
  <c r="Q654" s="1"/>
  <c r="N654"/>
  <c r="P654" s="1"/>
  <c r="O655"/>
  <c r="Q655" s="1"/>
  <c r="N655"/>
  <c r="P655" s="1"/>
  <c r="L654"/>
  <c r="L655"/>
  <c r="K654"/>
  <c r="K655"/>
  <c r="J654"/>
  <c r="J655"/>
  <c r="I654"/>
  <c r="I655"/>
  <c r="H416" i="13"/>
  <c r="D416"/>
  <c r="R416"/>
  <c r="J1622" i="12"/>
  <c r="J1623"/>
  <c r="J1624"/>
  <c r="J1625"/>
  <c r="I1622"/>
  <c r="I1623"/>
  <c r="I1624"/>
  <c r="I1625"/>
  <c r="H1622"/>
  <c r="L1622" s="1"/>
  <c r="Q1622" s="1"/>
  <c r="H1623"/>
  <c r="L1623" s="1"/>
  <c r="Q1623" s="1"/>
  <c r="H1624"/>
  <c r="L1624" s="1"/>
  <c r="Q1624" s="1"/>
  <c r="H1625"/>
  <c r="L1625" s="1"/>
  <c r="Q1625" s="1"/>
  <c r="G1622"/>
  <c r="O1622" s="1"/>
  <c r="G1623"/>
  <c r="O1623" s="1"/>
  <c r="G1624"/>
  <c r="O1624" s="1"/>
  <c r="G1625"/>
  <c r="O1625" s="1"/>
  <c r="L3264" i="1"/>
  <c r="L3265"/>
  <c r="L3266"/>
  <c r="L3267"/>
  <c r="K3264"/>
  <c r="K3265"/>
  <c r="K3266"/>
  <c r="K3267"/>
  <c r="I3264"/>
  <c r="I3265"/>
  <c r="I3266"/>
  <c r="I3267"/>
  <c r="H3264"/>
  <c r="J3264" s="1"/>
  <c r="H3265"/>
  <c r="H3266"/>
  <c r="H3267"/>
  <c r="L3263"/>
  <c r="K3263"/>
  <c r="I3263"/>
  <c r="H3263"/>
  <c r="E3267"/>
  <c r="D3267"/>
  <c r="E3266"/>
  <c r="D3266"/>
  <c r="E3265"/>
  <c r="D3265"/>
  <c r="E3264"/>
  <c r="D3264"/>
  <c r="E3263"/>
  <c r="D3263"/>
  <c r="O653" i="21"/>
  <c r="Q653" s="1"/>
  <c r="N653"/>
  <c r="P653" s="1"/>
  <c r="L652"/>
  <c r="L653"/>
  <c r="K652"/>
  <c r="K653"/>
  <c r="J652"/>
  <c r="J653"/>
  <c r="I652"/>
  <c r="I653"/>
  <c r="T415" i="13"/>
  <c r="S415"/>
  <c r="R413"/>
  <c r="H413"/>
  <c r="H414"/>
  <c r="H415"/>
  <c r="D413"/>
  <c r="D414"/>
  <c r="D415"/>
  <c r="O1618" i="12"/>
  <c r="O1621"/>
  <c r="N1618"/>
  <c r="N1621"/>
  <c r="J1618"/>
  <c r="J1619"/>
  <c r="J1620"/>
  <c r="J1621"/>
  <c r="I1618"/>
  <c r="I1619"/>
  <c r="I1620"/>
  <c r="I1621"/>
  <c r="H1618"/>
  <c r="L1618" s="1"/>
  <c r="Q1618" s="1"/>
  <c r="H1619"/>
  <c r="L1619" s="1"/>
  <c r="Q1619" s="1"/>
  <c r="H1620"/>
  <c r="L1620" s="1"/>
  <c r="Q1620" s="1"/>
  <c r="H1621"/>
  <c r="L1621" s="1"/>
  <c r="Q1621" s="1"/>
  <c r="G1618"/>
  <c r="K1618" s="1"/>
  <c r="G1619"/>
  <c r="K1619" s="1"/>
  <c r="G1620"/>
  <c r="K1620" s="1"/>
  <c r="G1621"/>
  <c r="K1621" s="1"/>
  <c r="L3256" i="1"/>
  <c r="L3257"/>
  <c r="L3258"/>
  <c r="L3259"/>
  <c r="K3256"/>
  <c r="K3257"/>
  <c r="K3258"/>
  <c r="K3259"/>
  <c r="I3256"/>
  <c r="I3257"/>
  <c r="I3258"/>
  <c r="I3259"/>
  <c r="H3256"/>
  <c r="H3257"/>
  <c r="H3258"/>
  <c r="H3259"/>
  <c r="L3255"/>
  <c r="K3255"/>
  <c r="I3255"/>
  <c r="H3255"/>
  <c r="E3259"/>
  <c r="D3259"/>
  <c r="E3258"/>
  <c r="D3258"/>
  <c r="E3257"/>
  <c r="D3257"/>
  <c r="E3256"/>
  <c r="D3256"/>
  <c r="E3255"/>
  <c r="D3255"/>
  <c r="O650" i="21"/>
  <c r="Q650" s="1"/>
  <c r="N650"/>
  <c r="P650" s="1"/>
  <c r="L650"/>
  <c r="L651"/>
  <c r="K650"/>
  <c r="K651"/>
  <c r="J650"/>
  <c r="J651"/>
  <c r="I650"/>
  <c r="I651"/>
  <c r="J1614" i="12"/>
  <c r="J1615"/>
  <c r="J1616"/>
  <c r="J1617"/>
  <c r="I1614"/>
  <c r="I1615"/>
  <c r="I1616"/>
  <c r="I1617"/>
  <c r="H1614"/>
  <c r="L1614" s="1"/>
  <c r="Q1614" s="1"/>
  <c r="H1615"/>
  <c r="L1615" s="1"/>
  <c r="Q1615" s="1"/>
  <c r="H1616"/>
  <c r="L1616" s="1"/>
  <c r="Q1616" s="1"/>
  <c r="H1617"/>
  <c r="L1617" s="1"/>
  <c r="Q1617" s="1"/>
  <c r="G1614"/>
  <c r="O1614" s="1"/>
  <c r="G1615"/>
  <c r="O1615" s="1"/>
  <c r="G1616"/>
  <c r="O1616" s="1"/>
  <c r="G1617"/>
  <c r="O1617" s="1"/>
  <c r="L3248" i="1"/>
  <c r="L3249"/>
  <c r="L3250"/>
  <c r="L3251"/>
  <c r="K3248"/>
  <c r="K3249"/>
  <c r="K3250"/>
  <c r="K3251"/>
  <c r="I3248"/>
  <c r="I3249"/>
  <c r="I3250"/>
  <c r="I3251"/>
  <c r="H3248"/>
  <c r="H3249"/>
  <c r="H3250"/>
  <c r="H3251"/>
  <c r="L3247"/>
  <c r="K3247"/>
  <c r="I3247"/>
  <c r="H3247"/>
  <c r="E3251"/>
  <c r="D3251"/>
  <c r="E3250"/>
  <c r="D3250"/>
  <c r="E3249"/>
  <c r="D3249"/>
  <c r="E3248"/>
  <c r="D3248"/>
  <c r="E3247"/>
  <c r="D3247"/>
  <c r="O649" i="21"/>
  <c r="Q649" s="1"/>
  <c r="N649"/>
  <c r="P649" s="1"/>
  <c r="O648"/>
  <c r="Q648" s="1"/>
  <c r="N648"/>
  <c r="P648" s="1"/>
  <c r="L648"/>
  <c r="L649"/>
  <c r="K648"/>
  <c r="K649"/>
  <c r="J648"/>
  <c r="J649"/>
  <c r="I648"/>
  <c r="I649"/>
  <c r="O1611" i="12"/>
  <c r="O1612"/>
  <c r="N1611"/>
  <c r="N1612"/>
  <c r="J1610"/>
  <c r="J1611"/>
  <c r="J1612"/>
  <c r="J1613"/>
  <c r="I1610"/>
  <c r="I1611"/>
  <c r="I1612"/>
  <c r="I1613"/>
  <c r="H1610"/>
  <c r="L1610" s="1"/>
  <c r="Q1610" s="1"/>
  <c r="H1611"/>
  <c r="L1611" s="1"/>
  <c r="Q1611" s="1"/>
  <c r="H1612"/>
  <c r="L1612" s="1"/>
  <c r="Q1612" s="1"/>
  <c r="H1613"/>
  <c r="L1613" s="1"/>
  <c r="Q1613" s="1"/>
  <c r="G1610"/>
  <c r="K1610" s="1"/>
  <c r="G1611"/>
  <c r="K1611" s="1"/>
  <c r="G1612"/>
  <c r="K1612" s="1"/>
  <c r="G1613"/>
  <c r="K1613" s="1"/>
  <c r="L3240" i="1"/>
  <c r="L3241"/>
  <c r="L3242"/>
  <c r="L3243"/>
  <c r="K3240"/>
  <c r="K3241"/>
  <c r="K3242"/>
  <c r="K3243"/>
  <c r="I3240"/>
  <c r="I3241"/>
  <c r="I3242"/>
  <c r="I3243"/>
  <c r="H3240"/>
  <c r="H3241"/>
  <c r="H3242"/>
  <c r="H3243"/>
  <c r="L3239"/>
  <c r="K3239"/>
  <c r="I3239"/>
  <c r="H3239"/>
  <c r="E3243"/>
  <c r="D3243"/>
  <c r="E3242"/>
  <c r="D3242"/>
  <c r="E3241"/>
  <c r="D3241"/>
  <c r="E3240"/>
  <c r="D3240"/>
  <c r="E3239"/>
  <c r="D3239"/>
  <c r="D412" i="13"/>
  <c r="H412"/>
  <c r="R412"/>
  <c r="O647" i="21"/>
  <c r="Q647" s="1"/>
  <c r="N647"/>
  <c r="P647" s="1"/>
  <c r="O646"/>
  <c r="Q646" s="1"/>
  <c r="N646"/>
  <c r="P646" s="1"/>
  <c r="L646"/>
  <c r="L647"/>
  <c r="K646"/>
  <c r="K647"/>
  <c r="J646"/>
  <c r="J647"/>
  <c r="I646"/>
  <c r="I647"/>
  <c r="O1608" i="12"/>
  <c r="O1609"/>
  <c r="N1608"/>
  <c r="N1609"/>
  <c r="J1606"/>
  <c r="J1607"/>
  <c r="J1608"/>
  <c r="J1609"/>
  <c r="I1606"/>
  <c r="I1607"/>
  <c r="I1608"/>
  <c r="I1609"/>
  <c r="H1606"/>
  <c r="L1606" s="1"/>
  <c r="Q1606" s="1"/>
  <c r="H1607"/>
  <c r="L1607" s="1"/>
  <c r="Q1607" s="1"/>
  <c r="H1608"/>
  <c r="L1608" s="1"/>
  <c r="Q1608" s="1"/>
  <c r="H1609"/>
  <c r="L1609" s="1"/>
  <c r="Q1609" s="1"/>
  <c r="G1606"/>
  <c r="K1606" s="1"/>
  <c r="G1607"/>
  <c r="K1607" s="1"/>
  <c r="G1608"/>
  <c r="K1608" s="1"/>
  <c r="G1609"/>
  <c r="K1609" s="1"/>
  <c r="L3232" i="1"/>
  <c r="L3233"/>
  <c r="L3234"/>
  <c r="L3235"/>
  <c r="K3232"/>
  <c r="K3233"/>
  <c r="K3234"/>
  <c r="K3235"/>
  <c r="I3232"/>
  <c r="I3233"/>
  <c r="I3234"/>
  <c r="I3235"/>
  <c r="H3232"/>
  <c r="H3233"/>
  <c r="H3234"/>
  <c r="H3235"/>
  <c r="L3231"/>
  <c r="K3231"/>
  <c r="I3231"/>
  <c r="H3231"/>
  <c r="E3235"/>
  <c r="D3235"/>
  <c r="E3234"/>
  <c r="D3234"/>
  <c r="E3233"/>
  <c r="D3233"/>
  <c r="E3232"/>
  <c r="D3232"/>
  <c r="E3231"/>
  <c r="D3231"/>
  <c r="O645" i="21"/>
  <c r="Q645" s="1"/>
  <c r="N645"/>
  <c r="P645" s="1"/>
  <c r="O644"/>
  <c r="Q644" s="1"/>
  <c r="N644"/>
  <c r="P644" s="1"/>
  <c r="L644"/>
  <c r="L645"/>
  <c r="K644"/>
  <c r="K645"/>
  <c r="J644"/>
  <c r="J645"/>
  <c r="I644"/>
  <c r="I645"/>
  <c r="H411" i="13"/>
  <c r="D411"/>
  <c r="R411"/>
  <c r="O1604" i="12"/>
  <c r="O1605"/>
  <c r="N1604"/>
  <c r="N1605"/>
  <c r="J1602"/>
  <c r="J1603"/>
  <c r="J1604"/>
  <c r="J1605"/>
  <c r="I1602"/>
  <c r="I1603"/>
  <c r="I1604"/>
  <c r="I1605"/>
  <c r="H1602"/>
  <c r="L1602" s="1"/>
  <c r="Q1602" s="1"/>
  <c r="H1603"/>
  <c r="L1603" s="1"/>
  <c r="Q1603" s="1"/>
  <c r="H1604"/>
  <c r="L1604" s="1"/>
  <c r="Q1604" s="1"/>
  <c r="H1605"/>
  <c r="L1605" s="1"/>
  <c r="Q1605" s="1"/>
  <c r="G1602"/>
  <c r="K1602" s="1"/>
  <c r="G1603"/>
  <c r="K1603" s="1"/>
  <c r="G1604"/>
  <c r="K1604" s="1"/>
  <c r="G1605"/>
  <c r="K1605" s="1"/>
  <c r="L3224" i="1"/>
  <c r="L3225"/>
  <c r="L3226"/>
  <c r="L3227"/>
  <c r="K3224"/>
  <c r="K3225"/>
  <c r="K3226"/>
  <c r="K3227"/>
  <c r="I3224"/>
  <c r="I3225"/>
  <c r="I3226"/>
  <c r="I3227"/>
  <c r="H3224"/>
  <c r="H3225"/>
  <c r="H3226"/>
  <c r="H3227"/>
  <c r="L3223"/>
  <c r="K3223"/>
  <c r="I3223"/>
  <c r="H3223"/>
  <c r="E3227"/>
  <c r="D3227"/>
  <c r="E3226"/>
  <c r="D3226"/>
  <c r="E3225"/>
  <c r="D3225"/>
  <c r="E3224"/>
  <c r="D3224"/>
  <c r="E3223"/>
  <c r="D3223"/>
  <c r="O642" i="21"/>
  <c r="Q642" s="1"/>
  <c r="N642"/>
  <c r="P642" s="1"/>
  <c r="O643"/>
  <c r="Q643" s="1"/>
  <c r="N643"/>
  <c r="P643" s="1"/>
  <c r="L642"/>
  <c r="L643"/>
  <c r="K642"/>
  <c r="K643"/>
  <c r="J642"/>
  <c r="J643"/>
  <c r="I642"/>
  <c r="I643"/>
  <c r="H410" i="13"/>
  <c r="D410"/>
  <c r="T410"/>
  <c r="S410"/>
  <c r="O1600" i="12"/>
  <c r="O1601"/>
  <c r="N1600"/>
  <c r="N1601"/>
  <c r="J1598"/>
  <c r="J1599"/>
  <c r="J1600"/>
  <c r="J1601"/>
  <c r="I1598"/>
  <c r="I1599"/>
  <c r="I1600"/>
  <c r="I1601"/>
  <c r="H1598"/>
  <c r="L1598" s="1"/>
  <c r="Q1598" s="1"/>
  <c r="H1599"/>
  <c r="L1599" s="1"/>
  <c r="Q1599" s="1"/>
  <c r="H1600"/>
  <c r="L1600" s="1"/>
  <c r="Q1600" s="1"/>
  <c r="H1601"/>
  <c r="L1601" s="1"/>
  <c r="Q1601" s="1"/>
  <c r="G1598"/>
  <c r="K1598" s="1"/>
  <c r="G1599"/>
  <c r="K1599" s="1"/>
  <c r="G1600"/>
  <c r="K1600" s="1"/>
  <c r="G1601"/>
  <c r="K1601" s="1"/>
  <c r="L3216" i="1"/>
  <c r="L3217"/>
  <c r="L3218"/>
  <c r="L3219"/>
  <c r="K3216"/>
  <c r="K3217"/>
  <c r="K3218"/>
  <c r="K3219"/>
  <c r="I3216"/>
  <c r="I3217"/>
  <c r="I3218"/>
  <c r="I3219"/>
  <c r="H3216"/>
  <c r="H3217"/>
  <c r="H3218"/>
  <c r="H3219"/>
  <c r="L3215"/>
  <c r="K3215"/>
  <c r="I3215"/>
  <c r="H3215"/>
  <c r="E3219"/>
  <c r="D3219"/>
  <c r="E3218"/>
  <c r="D3218"/>
  <c r="E3217"/>
  <c r="D3217"/>
  <c r="E3216"/>
  <c r="D3216"/>
  <c r="E3215"/>
  <c r="D3215"/>
  <c r="O640" i="21"/>
  <c r="Q640" s="1"/>
  <c r="N640"/>
  <c r="P640" s="1"/>
  <c r="L640"/>
  <c r="L641"/>
  <c r="K640"/>
  <c r="K641"/>
  <c r="J640"/>
  <c r="J641"/>
  <c r="I640"/>
  <c r="I641"/>
  <c r="H409" i="13"/>
  <c r="D409"/>
  <c r="J1594" i="12"/>
  <c r="J1595"/>
  <c r="J1596"/>
  <c r="J1597"/>
  <c r="I1594"/>
  <c r="I1595"/>
  <c r="I1596"/>
  <c r="I1597"/>
  <c r="H1594"/>
  <c r="L1594" s="1"/>
  <c r="Q1594" s="1"/>
  <c r="H1595"/>
  <c r="L1595" s="1"/>
  <c r="Q1595" s="1"/>
  <c r="H1596"/>
  <c r="L1596" s="1"/>
  <c r="Q1596" s="1"/>
  <c r="H1597"/>
  <c r="L1597" s="1"/>
  <c r="Q1597" s="1"/>
  <c r="G1594"/>
  <c r="O1594" s="1"/>
  <c r="G1595"/>
  <c r="O1595" s="1"/>
  <c r="G1596"/>
  <c r="O1596" s="1"/>
  <c r="G1597"/>
  <c r="O1597" s="1"/>
  <c r="L3208" i="1"/>
  <c r="L3209"/>
  <c r="L3210"/>
  <c r="L3211"/>
  <c r="K3208"/>
  <c r="K3209"/>
  <c r="K3210"/>
  <c r="K3211"/>
  <c r="I3208"/>
  <c r="I3209"/>
  <c r="I3210"/>
  <c r="I3211"/>
  <c r="H3208"/>
  <c r="H3209"/>
  <c r="H3210"/>
  <c r="H3211"/>
  <c r="L3207"/>
  <c r="K3207"/>
  <c r="I3207"/>
  <c r="H3207"/>
  <c r="E3211"/>
  <c r="D3211"/>
  <c r="E3210"/>
  <c r="D3210"/>
  <c r="E3209"/>
  <c r="D3209"/>
  <c r="E3208"/>
  <c r="D3208"/>
  <c r="E3207"/>
  <c r="D3207"/>
  <c r="O639" i="21"/>
  <c r="Q639" s="1"/>
  <c r="N639"/>
  <c r="P639" s="1"/>
  <c r="O638"/>
  <c r="Q638" s="1"/>
  <c r="N638"/>
  <c r="P638" s="1"/>
  <c r="O637"/>
  <c r="Q637" s="1"/>
  <c r="N637"/>
  <c r="P637" s="1"/>
  <c r="O636"/>
  <c r="Q636" s="1"/>
  <c r="N636"/>
  <c r="P636" s="1"/>
  <c r="L636"/>
  <c r="L637"/>
  <c r="L638"/>
  <c r="L639"/>
  <c r="K636"/>
  <c r="K637"/>
  <c r="K638"/>
  <c r="K639"/>
  <c r="J636"/>
  <c r="J637"/>
  <c r="J638"/>
  <c r="J639"/>
  <c r="I636"/>
  <c r="I637"/>
  <c r="I638"/>
  <c r="I639"/>
  <c r="R408" i="13"/>
  <c r="R407"/>
  <c r="D408"/>
  <c r="H408"/>
  <c r="D407"/>
  <c r="H407"/>
  <c r="O1592" i="12"/>
  <c r="O1593"/>
  <c r="N1592"/>
  <c r="N1593"/>
  <c r="J1590"/>
  <c r="J1591"/>
  <c r="J1592"/>
  <c r="J1593"/>
  <c r="I1590"/>
  <c r="I1591"/>
  <c r="I1592"/>
  <c r="I1593"/>
  <c r="H1590"/>
  <c r="L1590" s="1"/>
  <c r="Q1590" s="1"/>
  <c r="H1591"/>
  <c r="L1591" s="1"/>
  <c r="Q1591" s="1"/>
  <c r="H1592"/>
  <c r="L1592" s="1"/>
  <c r="Q1592" s="1"/>
  <c r="H1593"/>
  <c r="L1593" s="1"/>
  <c r="Q1593" s="1"/>
  <c r="G1590"/>
  <c r="K1590" s="1"/>
  <c r="G1591"/>
  <c r="K1591" s="1"/>
  <c r="G1592"/>
  <c r="K1592" s="1"/>
  <c r="G1593"/>
  <c r="K1593" s="1"/>
  <c r="N1586"/>
  <c r="N1587"/>
  <c r="J1586"/>
  <c r="J1587"/>
  <c r="J1588"/>
  <c r="J1589"/>
  <c r="I1586"/>
  <c r="I1587"/>
  <c r="I1588"/>
  <c r="I1589"/>
  <c r="H1586"/>
  <c r="L1586" s="1"/>
  <c r="Q1586" s="1"/>
  <c r="H1587"/>
  <c r="L1587" s="1"/>
  <c r="Q1587" s="1"/>
  <c r="H1588"/>
  <c r="L1588" s="1"/>
  <c r="Q1588" s="1"/>
  <c r="H1589"/>
  <c r="L1589" s="1"/>
  <c r="Q1589" s="1"/>
  <c r="G1586"/>
  <c r="K1586" s="1"/>
  <c r="G1587"/>
  <c r="O1587" s="1"/>
  <c r="G1588"/>
  <c r="K1588" s="1"/>
  <c r="G1589"/>
  <c r="O1589" s="1"/>
  <c r="L3200" i="1"/>
  <c r="L3201"/>
  <c r="L3202"/>
  <c r="L3203"/>
  <c r="K3200"/>
  <c r="K3201"/>
  <c r="K3202"/>
  <c r="K3203"/>
  <c r="I3200"/>
  <c r="I3201"/>
  <c r="I3202"/>
  <c r="I3203"/>
  <c r="H3200"/>
  <c r="H3201"/>
  <c r="H3202"/>
  <c r="H3203"/>
  <c r="L3199"/>
  <c r="K3199"/>
  <c r="I3199"/>
  <c r="H3199"/>
  <c r="E3203"/>
  <c r="D3203"/>
  <c r="E3202"/>
  <c r="D3202"/>
  <c r="E3201"/>
  <c r="D3201"/>
  <c r="E3200"/>
  <c r="D3200"/>
  <c r="E3199"/>
  <c r="D3199"/>
  <c r="L3192"/>
  <c r="L3193"/>
  <c r="L3194"/>
  <c r="L3195"/>
  <c r="K3192"/>
  <c r="K3193"/>
  <c r="K3194"/>
  <c r="K3195"/>
  <c r="I3192"/>
  <c r="I3193"/>
  <c r="I3194"/>
  <c r="I3195"/>
  <c r="H3192"/>
  <c r="H3193"/>
  <c r="H3194"/>
  <c r="H3195"/>
  <c r="L3191"/>
  <c r="K3191"/>
  <c r="I3191"/>
  <c r="H3191"/>
  <c r="E3195"/>
  <c r="D3195"/>
  <c r="E3194"/>
  <c r="D3194"/>
  <c r="E3193"/>
  <c r="D3193"/>
  <c r="E3192"/>
  <c r="D3192"/>
  <c r="E3191"/>
  <c r="D3191"/>
  <c r="G3" i="25"/>
  <c r="C5"/>
  <c r="C3"/>
  <c r="O630" i="21"/>
  <c r="Q630" s="1"/>
  <c r="N630"/>
  <c r="P630" s="1"/>
  <c r="O633"/>
  <c r="Q633" s="1"/>
  <c r="N633"/>
  <c r="P633" s="1"/>
  <c r="O632"/>
  <c r="Q632" s="1"/>
  <c r="N632"/>
  <c r="P632" s="1"/>
  <c r="O635"/>
  <c r="Q635" s="1"/>
  <c r="N635"/>
  <c r="P635" s="1"/>
  <c r="O634"/>
  <c r="Q634" s="1"/>
  <c r="N634"/>
  <c r="P634" s="1"/>
  <c r="L630"/>
  <c r="L631"/>
  <c r="L632"/>
  <c r="L633"/>
  <c r="L634"/>
  <c r="L635"/>
  <c r="K630"/>
  <c r="K631"/>
  <c r="K632"/>
  <c r="K633"/>
  <c r="K634"/>
  <c r="K635"/>
  <c r="J630"/>
  <c r="J631"/>
  <c r="J632"/>
  <c r="J633"/>
  <c r="J634"/>
  <c r="J635"/>
  <c r="I630"/>
  <c r="I631"/>
  <c r="I632"/>
  <c r="I633"/>
  <c r="I634"/>
  <c r="I635"/>
  <c r="R406" i="13"/>
  <c r="T405"/>
  <c r="S405"/>
  <c r="H405"/>
  <c r="H406"/>
  <c r="D405"/>
  <c r="D406"/>
  <c r="J1582" i="12"/>
  <c r="J1583"/>
  <c r="J1584"/>
  <c r="J1585"/>
  <c r="I1582"/>
  <c r="I1583"/>
  <c r="I1584"/>
  <c r="I1585"/>
  <c r="H1582"/>
  <c r="L1582" s="1"/>
  <c r="Q1582" s="1"/>
  <c r="H1583"/>
  <c r="L1583" s="1"/>
  <c r="Q1583" s="1"/>
  <c r="H1584"/>
  <c r="L1584" s="1"/>
  <c r="Q1584" s="1"/>
  <c r="H1585"/>
  <c r="L1585" s="1"/>
  <c r="Q1585" s="1"/>
  <c r="G1582"/>
  <c r="O1582" s="1"/>
  <c r="G1583"/>
  <c r="O1583" s="1"/>
  <c r="G1584"/>
  <c r="O1584" s="1"/>
  <c r="G1585"/>
  <c r="O1585" s="1"/>
  <c r="L3184" i="1"/>
  <c r="L3185"/>
  <c r="L3186"/>
  <c r="L3187"/>
  <c r="K3184"/>
  <c r="K3185"/>
  <c r="K3186"/>
  <c r="K3187"/>
  <c r="I3184"/>
  <c r="I3185"/>
  <c r="I3186"/>
  <c r="I3187"/>
  <c r="H3184"/>
  <c r="H3185"/>
  <c r="H3186"/>
  <c r="H3187"/>
  <c r="L3183"/>
  <c r="K3183"/>
  <c r="I3183"/>
  <c r="H3183"/>
  <c r="E3187"/>
  <c r="D3187"/>
  <c r="E3186"/>
  <c r="D3186"/>
  <c r="E3185"/>
  <c r="D3185"/>
  <c r="E3184"/>
  <c r="D3184"/>
  <c r="E3183"/>
  <c r="D3183"/>
  <c r="O1581" i="12"/>
  <c r="N1578"/>
  <c r="N1581"/>
  <c r="J1578"/>
  <c r="J1579"/>
  <c r="J1580"/>
  <c r="J1581"/>
  <c r="I1578"/>
  <c r="I1579"/>
  <c r="I1580"/>
  <c r="I1581"/>
  <c r="H1578"/>
  <c r="L1578" s="1"/>
  <c r="Q1578" s="1"/>
  <c r="H1579"/>
  <c r="L1579" s="1"/>
  <c r="Q1579" s="1"/>
  <c r="H1580"/>
  <c r="L1580" s="1"/>
  <c r="Q1580" s="1"/>
  <c r="H1581"/>
  <c r="L1581" s="1"/>
  <c r="Q1581" s="1"/>
  <c r="G1578"/>
  <c r="O1578" s="1"/>
  <c r="G1579"/>
  <c r="K1579" s="1"/>
  <c r="G1580"/>
  <c r="O1580" s="1"/>
  <c r="G1581"/>
  <c r="K1581" s="1"/>
  <c r="L3176" i="1"/>
  <c r="L3177"/>
  <c r="L3178"/>
  <c r="L3179"/>
  <c r="K3176"/>
  <c r="K3177"/>
  <c r="K3178"/>
  <c r="K3179"/>
  <c r="I3176"/>
  <c r="I3177"/>
  <c r="I3178"/>
  <c r="I3179"/>
  <c r="H3176"/>
  <c r="H3177"/>
  <c r="H3178"/>
  <c r="H3179"/>
  <c r="L3175"/>
  <c r="K3175"/>
  <c r="I3175"/>
  <c r="H3175"/>
  <c r="E3179"/>
  <c r="D3179"/>
  <c r="E3178"/>
  <c r="D3178"/>
  <c r="E3177"/>
  <c r="D3177"/>
  <c r="E3176"/>
  <c r="D3176"/>
  <c r="E3175"/>
  <c r="D3175"/>
  <c r="H403" i="13"/>
  <c r="H404"/>
  <c r="D403"/>
  <c r="D404"/>
  <c r="R403"/>
  <c r="J1574" i="12"/>
  <c r="J1575"/>
  <c r="J1576"/>
  <c r="J1577"/>
  <c r="I1574"/>
  <c r="I1575"/>
  <c r="I1576"/>
  <c r="I1577"/>
  <c r="H1574"/>
  <c r="L1574" s="1"/>
  <c r="Q1574" s="1"/>
  <c r="H1575"/>
  <c r="L1575" s="1"/>
  <c r="Q1575" s="1"/>
  <c r="H1576"/>
  <c r="L1576" s="1"/>
  <c r="Q1576" s="1"/>
  <c r="H1577"/>
  <c r="L1577" s="1"/>
  <c r="Q1577" s="1"/>
  <c r="G1574"/>
  <c r="O1574" s="1"/>
  <c r="G1575"/>
  <c r="O1575" s="1"/>
  <c r="G1576"/>
  <c r="O1576" s="1"/>
  <c r="G1577"/>
  <c r="O1577" s="1"/>
  <c r="L3168" i="1"/>
  <c r="L3169"/>
  <c r="L3170"/>
  <c r="L3171"/>
  <c r="K3168"/>
  <c r="K3169"/>
  <c r="K3170"/>
  <c r="K3171"/>
  <c r="I3168"/>
  <c r="I3169"/>
  <c r="I3170"/>
  <c r="I3171"/>
  <c r="H3168"/>
  <c r="H3169"/>
  <c r="H3170"/>
  <c r="H3171"/>
  <c r="L3167"/>
  <c r="K3167"/>
  <c r="I3167"/>
  <c r="H3167"/>
  <c r="E3171"/>
  <c r="D3171"/>
  <c r="E3170"/>
  <c r="D3170"/>
  <c r="E3169"/>
  <c r="D3169"/>
  <c r="E3168"/>
  <c r="D3168"/>
  <c r="E3167"/>
  <c r="D3167"/>
  <c r="O629" i="21"/>
  <c r="Q629" s="1"/>
  <c r="N629"/>
  <c r="P629" s="1"/>
  <c r="O628"/>
  <c r="Q628" s="1"/>
  <c r="N628"/>
  <c r="P628" s="1"/>
  <c r="L628"/>
  <c r="L629"/>
  <c r="K628"/>
  <c r="K629"/>
  <c r="J628"/>
  <c r="J629"/>
  <c r="I628"/>
  <c r="I629"/>
  <c r="J1570" i="12"/>
  <c r="J1571"/>
  <c r="J1572"/>
  <c r="J1573"/>
  <c r="I1570"/>
  <c r="I1571"/>
  <c r="I1572"/>
  <c r="I1573"/>
  <c r="H1570"/>
  <c r="L1570" s="1"/>
  <c r="Q1570" s="1"/>
  <c r="H1571"/>
  <c r="L1571" s="1"/>
  <c r="Q1571" s="1"/>
  <c r="H1572"/>
  <c r="L1572" s="1"/>
  <c r="Q1572" s="1"/>
  <c r="H1573"/>
  <c r="L1573" s="1"/>
  <c r="Q1573" s="1"/>
  <c r="G1570"/>
  <c r="O1570" s="1"/>
  <c r="G1571"/>
  <c r="O1571" s="1"/>
  <c r="G1572"/>
  <c r="O1572" s="1"/>
  <c r="G1573"/>
  <c r="O1573" s="1"/>
  <c r="L3160" i="1"/>
  <c r="L3161"/>
  <c r="L3162"/>
  <c r="L3163"/>
  <c r="K3160"/>
  <c r="K3161"/>
  <c r="K3162"/>
  <c r="K3163"/>
  <c r="I3160"/>
  <c r="I3161"/>
  <c r="I3162"/>
  <c r="I3163"/>
  <c r="H3160"/>
  <c r="H3161"/>
  <c r="H3162"/>
  <c r="H3163"/>
  <c r="L3159"/>
  <c r="K3159"/>
  <c r="I3159"/>
  <c r="H3159"/>
  <c r="E3163"/>
  <c r="D3163"/>
  <c r="E3162"/>
  <c r="D3162"/>
  <c r="E3161"/>
  <c r="D3161"/>
  <c r="E3160"/>
  <c r="D3160"/>
  <c r="E3159"/>
  <c r="D3159"/>
  <c r="O627" i="21"/>
  <c r="Q627" s="1"/>
  <c r="N627"/>
  <c r="P627" s="1"/>
  <c r="O626"/>
  <c r="Q626" s="1"/>
  <c r="N626"/>
  <c r="P626" s="1"/>
  <c r="O625"/>
  <c r="Q625" s="1"/>
  <c r="N625"/>
  <c r="P625" s="1"/>
  <c r="O624"/>
  <c r="Q624" s="1"/>
  <c r="N624"/>
  <c r="P624" s="1"/>
  <c r="L624"/>
  <c r="L625"/>
  <c r="L626"/>
  <c r="L627"/>
  <c r="K624"/>
  <c r="K625"/>
  <c r="K626"/>
  <c r="K627"/>
  <c r="J624"/>
  <c r="J625"/>
  <c r="J626"/>
  <c r="J627"/>
  <c r="I624"/>
  <c r="I625"/>
  <c r="I626"/>
  <c r="I627"/>
  <c r="D402" i="13"/>
  <c r="H402"/>
  <c r="R402"/>
  <c r="H401"/>
  <c r="H400"/>
  <c r="D401"/>
  <c r="R401"/>
  <c r="R398"/>
  <c r="J1566" i="12"/>
  <c r="J1567"/>
  <c r="J1568"/>
  <c r="J1569"/>
  <c r="I1566"/>
  <c r="I1567"/>
  <c r="I1568"/>
  <c r="I1569"/>
  <c r="H1566"/>
  <c r="L1566" s="1"/>
  <c r="Q1566" s="1"/>
  <c r="H1567"/>
  <c r="L1567" s="1"/>
  <c r="Q1567" s="1"/>
  <c r="H1568"/>
  <c r="L1568" s="1"/>
  <c r="Q1568" s="1"/>
  <c r="H1569"/>
  <c r="G1566"/>
  <c r="O1566" s="1"/>
  <c r="G1567"/>
  <c r="O1567" s="1"/>
  <c r="G1568"/>
  <c r="O1568" s="1"/>
  <c r="G1569"/>
  <c r="O1569" s="1"/>
  <c r="L3152" i="1"/>
  <c r="L3153"/>
  <c r="L3154"/>
  <c r="L3155"/>
  <c r="K3152"/>
  <c r="K3153"/>
  <c r="K3154"/>
  <c r="K3155"/>
  <c r="I3152"/>
  <c r="I3153"/>
  <c r="I3154"/>
  <c r="I3155"/>
  <c r="H3152"/>
  <c r="H3153"/>
  <c r="H3154"/>
  <c r="H3155"/>
  <c r="L3151"/>
  <c r="K3151"/>
  <c r="I3151"/>
  <c r="H3151"/>
  <c r="E3155"/>
  <c r="D3155"/>
  <c r="E3154"/>
  <c r="D3154"/>
  <c r="E3153"/>
  <c r="D3153"/>
  <c r="E3152"/>
  <c r="D3152"/>
  <c r="E3151"/>
  <c r="D3151"/>
  <c r="J1562" i="12"/>
  <c r="J1563"/>
  <c r="J1564"/>
  <c r="J1565"/>
  <c r="I1562"/>
  <c r="I1563"/>
  <c r="I1564"/>
  <c r="I1565"/>
  <c r="H1562"/>
  <c r="L1562" s="1"/>
  <c r="Q1562" s="1"/>
  <c r="H1563"/>
  <c r="H1564"/>
  <c r="L1564" s="1"/>
  <c r="Q1564" s="1"/>
  <c r="H1565"/>
  <c r="L1565" s="1"/>
  <c r="Q1565" s="1"/>
  <c r="G1562"/>
  <c r="O1562" s="1"/>
  <c r="G1563"/>
  <c r="O1563" s="1"/>
  <c r="G1564"/>
  <c r="O1564" s="1"/>
  <c r="G1565"/>
  <c r="N1565" s="1"/>
  <c r="L3144" i="1"/>
  <c r="L3145"/>
  <c r="L3146"/>
  <c r="L3147"/>
  <c r="K3144"/>
  <c r="K3145"/>
  <c r="K3146"/>
  <c r="K3147"/>
  <c r="I3144"/>
  <c r="I3145"/>
  <c r="I3146"/>
  <c r="I3147"/>
  <c r="H3144"/>
  <c r="H3145"/>
  <c r="H3146"/>
  <c r="H3147"/>
  <c r="L3143"/>
  <c r="K3143"/>
  <c r="I3143"/>
  <c r="H3143"/>
  <c r="E3147"/>
  <c r="D3147"/>
  <c r="E3146"/>
  <c r="D3146"/>
  <c r="E3145"/>
  <c r="D3145"/>
  <c r="E3144"/>
  <c r="D3144"/>
  <c r="E3143"/>
  <c r="D3143"/>
  <c r="O623" i="21"/>
  <c r="Q623" s="1"/>
  <c r="N623"/>
  <c r="P623" s="1"/>
  <c r="O622"/>
  <c r="Q622" s="1"/>
  <c r="N622"/>
  <c r="P622" s="1"/>
  <c r="O621"/>
  <c r="Q621" s="1"/>
  <c r="N621"/>
  <c r="P621" s="1"/>
  <c r="O620"/>
  <c r="Q620" s="1"/>
  <c r="N620"/>
  <c r="P620" s="1"/>
  <c r="O619"/>
  <c r="Q619" s="1"/>
  <c r="N619"/>
  <c r="P619" s="1"/>
  <c r="O618"/>
  <c r="Q618" s="1"/>
  <c r="N618"/>
  <c r="P618" s="1"/>
  <c r="O617"/>
  <c r="Q617" s="1"/>
  <c r="N617"/>
  <c r="P617" s="1"/>
  <c r="O616"/>
  <c r="Q616" s="1"/>
  <c r="N616"/>
  <c r="P616" s="1"/>
  <c r="L616"/>
  <c r="L617"/>
  <c r="L618"/>
  <c r="L619"/>
  <c r="K616"/>
  <c r="K617"/>
  <c r="K618"/>
  <c r="K619"/>
  <c r="J616"/>
  <c r="J617"/>
  <c r="J618"/>
  <c r="J619"/>
  <c r="I616"/>
  <c r="I617"/>
  <c r="I618"/>
  <c r="I619"/>
  <c r="L622"/>
  <c r="L623"/>
  <c r="K622"/>
  <c r="K623"/>
  <c r="J622"/>
  <c r="J623"/>
  <c r="I622"/>
  <c r="I623"/>
  <c r="D400" i="13"/>
  <c r="T400"/>
  <c r="S400"/>
  <c r="O1560" i="12"/>
  <c r="O1561"/>
  <c r="N1560"/>
  <c r="N1561"/>
  <c r="J1558"/>
  <c r="J1559"/>
  <c r="J1560"/>
  <c r="J1561"/>
  <c r="I1558"/>
  <c r="I1559"/>
  <c r="I1560"/>
  <c r="I1561"/>
  <c r="H1558"/>
  <c r="L1558" s="1"/>
  <c r="Q1558" s="1"/>
  <c r="H1559"/>
  <c r="L1559" s="1"/>
  <c r="Q1559" s="1"/>
  <c r="H1560"/>
  <c r="L1560" s="1"/>
  <c r="Q1560" s="1"/>
  <c r="H1561"/>
  <c r="G1558"/>
  <c r="K1558" s="1"/>
  <c r="P1558" s="1"/>
  <c r="G1559"/>
  <c r="G1560"/>
  <c r="K1560" s="1"/>
  <c r="G1561"/>
  <c r="L3136" i="1"/>
  <c r="L3137"/>
  <c r="L3138"/>
  <c r="L3139"/>
  <c r="K3136"/>
  <c r="K3137"/>
  <c r="K3138"/>
  <c r="K3139"/>
  <c r="I3136"/>
  <c r="I3137"/>
  <c r="I3138"/>
  <c r="I3139"/>
  <c r="H3136"/>
  <c r="H3137"/>
  <c r="H3138"/>
  <c r="H3139"/>
  <c r="L3135"/>
  <c r="K3135"/>
  <c r="I3135"/>
  <c r="H3135"/>
  <c r="E3139"/>
  <c r="D3139"/>
  <c r="E3138"/>
  <c r="D3138"/>
  <c r="E3137"/>
  <c r="D3137"/>
  <c r="E3136"/>
  <c r="D3136"/>
  <c r="E3135"/>
  <c r="D3135"/>
  <c r="L621" i="21"/>
  <c r="K621"/>
  <c r="J621"/>
  <c r="I621"/>
  <c r="L620"/>
  <c r="K620"/>
  <c r="J620"/>
  <c r="I620"/>
  <c r="H398" i="13"/>
  <c r="H399"/>
  <c r="D398"/>
  <c r="D399"/>
  <c r="N1557" i="12"/>
  <c r="J1554"/>
  <c r="J1555"/>
  <c r="J1556"/>
  <c r="J1557"/>
  <c r="I1554"/>
  <c r="I1555"/>
  <c r="I1556"/>
  <c r="I1557"/>
  <c r="H1554"/>
  <c r="L1554" s="1"/>
  <c r="Q1554" s="1"/>
  <c r="H1555"/>
  <c r="L1555" s="1"/>
  <c r="Q1555" s="1"/>
  <c r="H1556"/>
  <c r="L1556" s="1"/>
  <c r="Q1556" s="1"/>
  <c r="H1557"/>
  <c r="L1557" s="1"/>
  <c r="Q1557" s="1"/>
  <c r="G1554"/>
  <c r="O1554" s="1"/>
  <c r="G1555"/>
  <c r="O1555" s="1"/>
  <c r="G1556"/>
  <c r="O1556" s="1"/>
  <c r="G1557"/>
  <c r="K1557" s="1"/>
  <c r="L3128" i="1"/>
  <c r="L3129"/>
  <c r="L3130"/>
  <c r="L3131"/>
  <c r="K3128"/>
  <c r="K3129"/>
  <c r="K3130"/>
  <c r="K3131"/>
  <c r="I3128"/>
  <c r="I3129"/>
  <c r="I3130"/>
  <c r="I3131"/>
  <c r="H3128"/>
  <c r="H3129"/>
  <c r="H3130"/>
  <c r="H3131"/>
  <c r="L3127"/>
  <c r="K3127"/>
  <c r="I3127"/>
  <c r="H3127"/>
  <c r="E3131"/>
  <c r="D3131"/>
  <c r="E3130"/>
  <c r="D3130"/>
  <c r="E3129"/>
  <c r="D3129"/>
  <c r="E3128"/>
  <c r="D3128"/>
  <c r="E3127"/>
  <c r="D3127"/>
  <c r="O1550" i="12"/>
  <c r="O1551"/>
  <c r="N1550"/>
  <c r="N1551"/>
  <c r="M1553"/>
  <c r="L1553"/>
  <c r="Q1553" s="1"/>
  <c r="J1550"/>
  <c r="J1551"/>
  <c r="J1552"/>
  <c r="J1553"/>
  <c r="I1550"/>
  <c r="I1551"/>
  <c r="I1552"/>
  <c r="I1553"/>
  <c r="H1550"/>
  <c r="L1550" s="1"/>
  <c r="Q1550" s="1"/>
  <c r="H1551"/>
  <c r="L1551" s="1"/>
  <c r="Q1551" s="1"/>
  <c r="H1552"/>
  <c r="H1553"/>
  <c r="G1550"/>
  <c r="K1550" s="1"/>
  <c r="G1551"/>
  <c r="K1551" s="1"/>
  <c r="G1552"/>
  <c r="G1553"/>
  <c r="L3120" i="1"/>
  <c r="L3121"/>
  <c r="L3122"/>
  <c r="L3123"/>
  <c r="K3120"/>
  <c r="K3121"/>
  <c r="K3122"/>
  <c r="K3123"/>
  <c r="I3120"/>
  <c r="I3121"/>
  <c r="I3122"/>
  <c r="I3123"/>
  <c r="H3120"/>
  <c r="H3121"/>
  <c r="H3122"/>
  <c r="H3123"/>
  <c r="L3119"/>
  <c r="K3119"/>
  <c r="I3119"/>
  <c r="H3119"/>
  <c r="E3123"/>
  <c r="D3123"/>
  <c r="E3122"/>
  <c r="D3122"/>
  <c r="E3121"/>
  <c r="D3121"/>
  <c r="E3120"/>
  <c r="D3120"/>
  <c r="E3119"/>
  <c r="D3119"/>
  <c r="R397" i="13"/>
  <c r="H397"/>
  <c r="D397"/>
  <c r="Q1548" i="12"/>
  <c r="N1548"/>
  <c r="J1546"/>
  <c r="J1547"/>
  <c r="J1548"/>
  <c r="J1549"/>
  <c r="I1546"/>
  <c r="I1547"/>
  <c r="I1548"/>
  <c r="I1549"/>
  <c r="H1546"/>
  <c r="L1546" s="1"/>
  <c r="Q1546" s="1"/>
  <c r="H1547"/>
  <c r="L1547" s="1"/>
  <c r="Q1547" s="1"/>
  <c r="H1548"/>
  <c r="L1548" s="1"/>
  <c r="H1549"/>
  <c r="L1549" s="1"/>
  <c r="Q1549" s="1"/>
  <c r="G1546"/>
  <c r="O1546" s="1"/>
  <c r="G1547"/>
  <c r="O1547" s="1"/>
  <c r="G1548"/>
  <c r="O1548" s="1"/>
  <c r="G1549"/>
  <c r="O1549" s="1"/>
  <c r="L3112" i="1"/>
  <c r="L3113"/>
  <c r="L3114"/>
  <c r="L3115"/>
  <c r="K3112"/>
  <c r="K3113"/>
  <c r="K3114"/>
  <c r="K3115"/>
  <c r="I3112"/>
  <c r="I3113"/>
  <c r="I3114"/>
  <c r="I3115"/>
  <c r="H3112"/>
  <c r="H3113"/>
  <c r="H3114"/>
  <c r="H3115"/>
  <c r="L3111"/>
  <c r="K3111"/>
  <c r="I3111"/>
  <c r="H3111"/>
  <c r="E3115"/>
  <c r="D3115"/>
  <c r="E3114"/>
  <c r="D3114"/>
  <c r="E3113"/>
  <c r="D3113"/>
  <c r="E3112"/>
  <c r="D3112"/>
  <c r="E3111"/>
  <c r="D3111"/>
  <c r="O615" i="21"/>
  <c r="Q615" s="1"/>
  <c r="N615"/>
  <c r="P615" s="1"/>
  <c r="O614"/>
  <c r="Q614" s="1"/>
  <c r="N614"/>
  <c r="P614" s="1"/>
  <c r="L614"/>
  <c r="L615"/>
  <c r="K614"/>
  <c r="K615"/>
  <c r="J614"/>
  <c r="J615"/>
  <c r="I614"/>
  <c r="I615"/>
  <c r="H396" i="13"/>
  <c r="D396"/>
  <c r="R396"/>
  <c r="Q1543" i="12"/>
  <c r="J1542"/>
  <c r="J1543"/>
  <c r="J1544"/>
  <c r="J1545"/>
  <c r="I1542"/>
  <c r="I1543"/>
  <c r="I1544"/>
  <c r="I1545"/>
  <c r="H1542"/>
  <c r="L1542" s="1"/>
  <c r="Q1542" s="1"/>
  <c r="H1543"/>
  <c r="L1543" s="1"/>
  <c r="H1544"/>
  <c r="L1544" s="1"/>
  <c r="Q1544" s="1"/>
  <c r="H1545"/>
  <c r="G1542"/>
  <c r="O1542" s="1"/>
  <c r="G1543"/>
  <c r="G1544"/>
  <c r="O1544" s="1"/>
  <c r="G1545"/>
  <c r="O1545" s="1"/>
  <c r="L3104" i="1"/>
  <c r="L3105"/>
  <c r="L3106"/>
  <c r="L3107"/>
  <c r="K3104"/>
  <c r="K3105"/>
  <c r="K3106"/>
  <c r="K3107"/>
  <c r="I3104"/>
  <c r="I3105"/>
  <c r="I3106"/>
  <c r="I3107"/>
  <c r="H3104"/>
  <c r="H3105"/>
  <c r="H3106"/>
  <c r="H3107"/>
  <c r="L3103"/>
  <c r="K3103"/>
  <c r="I3103"/>
  <c r="H3103"/>
  <c r="E3107"/>
  <c r="D3107"/>
  <c r="E3106"/>
  <c r="D3106"/>
  <c r="E3105"/>
  <c r="D3105"/>
  <c r="E3104"/>
  <c r="D3104"/>
  <c r="E3103"/>
  <c r="D3103"/>
  <c r="O613" i="21"/>
  <c r="Q613" s="1"/>
  <c r="N613"/>
  <c r="P613" s="1"/>
  <c r="L612"/>
  <c r="L613"/>
  <c r="K612"/>
  <c r="K613"/>
  <c r="J612"/>
  <c r="J613"/>
  <c r="I612"/>
  <c r="I613"/>
  <c r="H395" i="13"/>
  <c r="D395"/>
  <c r="T395"/>
  <c r="S394"/>
  <c r="S395" s="1"/>
  <c r="Q1539" i="12"/>
  <c r="P1539"/>
  <c r="O1538"/>
  <c r="O1539"/>
  <c r="N1538"/>
  <c r="N1539"/>
  <c r="J1538"/>
  <c r="J1539"/>
  <c r="J1540"/>
  <c r="J1541"/>
  <c r="I1538"/>
  <c r="I1539"/>
  <c r="I1540"/>
  <c r="I1541"/>
  <c r="H1538"/>
  <c r="L1538" s="1"/>
  <c r="Q1538" s="1"/>
  <c r="H1539"/>
  <c r="L1539" s="1"/>
  <c r="H1540"/>
  <c r="L1540" s="1"/>
  <c r="Q1540" s="1"/>
  <c r="H1541"/>
  <c r="L1541" s="1"/>
  <c r="Q1541" s="1"/>
  <c r="G1538"/>
  <c r="K1538" s="1"/>
  <c r="G1539"/>
  <c r="K1539" s="1"/>
  <c r="M1534" s="1"/>
  <c r="G1540"/>
  <c r="K1540" s="1"/>
  <c r="G1541"/>
  <c r="L3096" i="1"/>
  <c r="L3097"/>
  <c r="L3098"/>
  <c r="L3099"/>
  <c r="K3096"/>
  <c r="K3097"/>
  <c r="K3098"/>
  <c r="K3099"/>
  <c r="I3096"/>
  <c r="I3097"/>
  <c r="I3098"/>
  <c r="I3099"/>
  <c r="H3096"/>
  <c r="H3097"/>
  <c r="H3098"/>
  <c r="H3099"/>
  <c r="L3095"/>
  <c r="K3095"/>
  <c r="I3095"/>
  <c r="H3095"/>
  <c r="E3099"/>
  <c r="D3099"/>
  <c r="E3098"/>
  <c r="D3098"/>
  <c r="E3097"/>
  <c r="D3097"/>
  <c r="E3096"/>
  <c r="D3096"/>
  <c r="E3095"/>
  <c r="D3095"/>
  <c r="O610" i="21"/>
  <c r="Q610" s="1"/>
  <c r="N610"/>
  <c r="P610" s="1"/>
  <c r="L610"/>
  <c r="L611"/>
  <c r="K610"/>
  <c r="K611"/>
  <c r="J610"/>
  <c r="J611"/>
  <c r="I610"/>
  <c r="I611"/>
  <c r="D394" i="13"/>
  <c r="H394"/>
  <c r="O1534" i="12"/>
  <c r="L1534"/>
  <c r="Q1534" s="1"/>
  <c r="K1534"/>
  <c r="J1534"/>
  <c r="J1535"/>
  <c r="J1536"/>
  <c r="J1537"/>
  <c r="I1534"/>
  <c r="I1535"/>
  <c r="I1536"/>
  <c r="I1537"/>
  <c r="H1534"/>
  <c r="H1535"/>
  <c r="L1535" s="1"/>
  <c r="Q1535" s="1"/>
  <c r="H1536"/>
  <c r="L1536" s="1"/>
  <c r="Q1536" s="1"/>
  <c r="H1537"/>
  <c r="L1537" s="1"/>
  <c r="Q1537" s="1"/>
  <c r="G1534"/>
  <c r="N1534" s="1"/>
  <c r="G1535"/>
  <c r="O1535" s="1"/>
  <c r="G1536"/>
  <c r="O1536" s="1"/>
  <c r="G1537"/>
  <c r="O1537" s="1"/>
  <c r="L3088" i="1"/>
  <c r="L3089"/>
  <c r="L3090"/>
  <c r="L3091"/>
  <c r="K3088"/>
  <c r="K3089"/>
  <c r="K3090"/>
  <c r="K3091"/>
  <c r="I3088"/>
  <c r="I3089"/>
  <c r="I3090"/>
  <c r="I3091"/>
  <c r="H3088"/>
  <c r="J3088" s="1"/>
  <c r="H3089"/>
  <c r="H3090"/>
  <c r="H3091"/>
  <c r="L3087"/>
  <c r="K3087"/>
  <c r="I3087"/>
  <c r="H3087"/>
  <c r="E3091"/>
  <c r="D3091"/>
  <c r="E3090"/>
  <c r="D3090"/>
  <c r="E3089"/>
  <c r="D3089"/>
  <c r="E3088"/>
  <c r="D3088"/>
  <c r="E3087"/>
  <c r="D3087"/>
  <c r="O609" i="21"/>
  <c r="Q609" s="1"/>
  <c r="N609"/>
  <c r="P609" s="1"/>
  <c r="O608"/>
  <c r="Q608" s="1"/>
  <c r="N608"/>
  <c r="P608" s="1"/>
  <c r="O607"/>
  <c r="Q607" s="1"/>
  <c r="N607"/>
  <c r="P607" s="1"/>
  <c r="O606"/>
  <c r="Q606" s="1"/>
  <c r="N606"/>
  <c r="P606" s="1"/>
  <c r="L606"/>
  <c r="L607"/>
  <c r="L608"/>
  <c r="L609"/>
  <c r="K606"/>
  <c r="K607"/>
  <c r="K608"/>
  <c r="K609"/>
  <c r="J606"/>
  <c r="J607"/>
  <c r="J608"/>
  <c r="J609"/>
  <c r="I606"/>
  <c r="I607"/>
  <c r="I608"/>
  <c r="I609"/>
  <c r="H391" i="13"/>
  <c r="H392"/>
  <c r="H393"/>
  <c r="D392"/>
  <c r="D393"/>
  <c r="R393"/>
  <c r="R392"/>
  <c r="Q1533" i="12"/>
  <c r="O1530"/>
  <c r="J1530"/>
  <c r="J1531"/>
  <c r="J1532"/>
  <c r="J1533"/>
  <c r="I1530"/>
  <c r="I1531"/>
  <c r="I1532"/>
  <c r="I1533"/>
  <c r="H1530"/>
  <c r="H1531"/>
  <c r="L1531" s="1"/>
  <c r="Q1531" s="1"/>
  <c r="H1532"/>
  <c r="L1532" s="1"/>
  <c r="Q1532" s="1"/>
  <c r="H1533"/>
  <c r="L1533" s="1"/>
  <c r="G1530"/>
  <c r="N1530" s="1"/>
  <c r="G1531"/>
  <c r="O1531" s="1"/>
  <c r="G1532"/>
  <c r="O1532" s="1"/>
  <c r="G1533"/>
  <c r="O1533" s="1"/>
  <c r="L3080" i="1"/>
  <c r="L3081"/>
  <c r="L3082"/>
  <c r="L3083"/>
  <c r="K3080"/>
  <c r="K3081"/>
  <c r="K3082"/>
  <c r="K3083"/>
  <c r="I3080"/>
  <c r="I3081"/>
  <c r="I3082"/>
  <c r="I3083"/>
  <c r="H3080"/>
  <c r="H3081"/>
  <c r="H3082"/>
  <c r="H3083"/>
  <c r="L3079"/>
  <c r="K3079"/>
  <c r="I3079"/>
  <c r="H3079"/>
  <c r="E3083"/>
  <c r="D3083"/>
  <c r="E3082"/>
  <c r="D3082"/>
  <c r="E3081"/>
  <c r="D3081"/>
  <c r="E3080"/>
  <c r="D3080"/>
  <c r="E3079"/>
  <c r="D3079"/>
  <c r="O1527" i="12"/>
  <c r="O1528"/>
  <c r="N1527"/>
  <c r="N1528"/>
  <c r="J1526"/>
  <c r="J1527"/>
  <c r="J1528"/>
  <c r="J1529"/>
  <c r="I1526"/>
  <c r="I1527"/>
  <c r="I1528"/>
  <c r="I1529"/>
  <c r="H1526"/>
  <c r="L1526" s="1"/>
  <c r="Q1526" s="1"/>
  <c r="H1527"/>
  <c r="L1527" s="1"/>
  <c r="Q1527" s="1"/>
  <c r="H1528"/>
  <c r="H1529"/>
  <c r="L1529" s="1"/>
  <c r="Q1529" s="1"/>
  <c r="G1526"/>
  <c r="G1527"/>
  <c r="K1527" s="1"/>
  <c r="G1528"/>
  <c r="G1529"/>
  <c r="K1529" s="1"/>
  <c r="P1529" s="1"/>
  <c r="L3072" i="1"/>
  <c r="L3073"/>
  <c r="L3074"/>
  <c r="L3075"/>
  <c r="K3072"/>
  <c r="K3073"/>
  <c r="K3074"/>
  <c r="K3075"/>
  <c r="I3072"/>
  <c r="I3073"/>
  <c r="I3074"/>
  <c r="I3075"/>
  <c r="H3072"/>
  <c r="H3073"/>
  <c r="H3074"/>
  <c r="H3075"/>
  <c r="L3071"/>
  <c r="K3071"/>
  <c r="I3071"/>
  <c r="H3071"/>
  <c r="E3075"/>
  <c r="D3075"/>
  <c r="E3074"/>
  <c r="D3074"/>
  <c r="E3073"/>
  <c r="D3073"/>
  <c r="E3072"/>
  <c r="D3072"/>
  <c r="E3071"/>
  <c r="D3071"/>
  <c r="O605" i="21"/>
  <c r="Q605" s="1"/>
  <c r="N605"/>
  <c r="P605" s="1"/>
  <c r="O604"/>
  <c r="Q604" s="1"/>
  <c r="N604"/>
  <c r="P604" s="1"/>
  <c r="L604"/>
  <c r="L605"/>
  <c r="K604"/>
  <c r="K605"/>
  <c r="J604"/>
  <c r="J605"/>
  <c r="I604"/>
  <c r="I605"/>
  <c r="R391" i="13"/>
  <c r="D391"/>
  <c r="O1524" i="12"/>
  <c r="K1524"/>
  <c r="J1522"/>
  <c r="J1523"/>
  <c r="J1524"/>
  <c r="J1525"/>
  <c r="I1522"/>
  <c r="I1523"/>
  <c r="I1524"/>
  <c r="I1525"/>
  <c r="H1522"/>
  <c r="H1523"/>
  <c r="L1523" s="1"/>
  <c r="Q1523" s="1"/>
  <c r="H1524"/>
  <c r="L1524" s="1"/>
  <c r="Q1524" s="1"/>
  <c r="H1525"/>
  <c r="L1525" s="1"/>
  <c r="Q1525" s="1"/>
  <c r="G1522"/>
  <c r="O1522" s="1"/>
  <c r="G1523"/>
  <c r="O1523" s="1"/>
  <c r="G1524"/>
  <c r="N1524" s="1"/>
  <c r="G1525"/>
  <c r="O1525" s="1"/>
  <c r="L3064" i="1"/>
  <c r="L3065"/>
  <c r="L3066"/>
  <c r="L3067"/>
  <c r="K3064"/>
  <c r="K3065"/>
  <c r="K3066"/>
  <c r="K3067"/>
  <c r="I3064"/>
  <c r="I3065"/>
  <c r="I3066"/>
  <c r="I3067"/>
  <c r="H3064"/>
  <c r="H3065"/>
  <c r="H3066"/>
  <c r="H3067"/>
  <c r="L3063"/>
  <c r="K3063"/>
  <c r="I3063"/>
  <c r="H3063"/>
  <c r="E3067"/>
  <c r="D3067"/>
  <c r="E3066"/>
  <c r="D3066"/>
  <c r="E3065"/>
  <c r="D3065"/>
  <c r="E3064"/>
  <c r="D3064"/>
  <c r="E3063"/>
  <c r="D3063"/>
  <c r="O603" i="21"/>
  <c r="Q603" s="1"/>
  <c r="N603"/>
  <c r="P603" s="1"/>
  <c r="O600"/>
  <c r="Q600" s="1"/>
  <c r="N600"/>
  <c r="P600" s="1"/>
  <c r="L600"/>
  <c r="L601"/>
  <c r="L602"/>
  <c r="L603"/>
  <c r="K600"/>
  <c r="K601"/>
  <c r="K602"/>
  <c r="K603"/>
  <c r="J600"/>
  <c r="J601"/>
  <c r="J602"/>
  <c r="J603"/>
  <c r="I600"/>
  <c r="I601"/>
  <c r="I602"/>
  <c r="I603"/>
  <c r="T390" i="13"/>
  <c r="S390"/>
  <c r="D390"/>
  <c r="H390"/>
  <c r="H389"/>
  <c r="D389"/>
  <c r="O1519" i="12"/>
  <c r="N1519"/>
  <c r="J1518"/>
  <c r="J1519"/>
  <c r="J1520"/>
  <c r="J1521"/>
  <c r="I1518"/>
  <c r="I1519"/>
  <c r="I1520"/>
  <c r="I1521"/>
  <c r="H1518"/>
  <c r="L1518" s="1"/>
  <c r="Q1518" s="1"/>
  <c r="H1519"/>
  <c r="L1519" s="1"/>
  <c r="Q1519" s="1"/>
  <c r="H1520"/>
  <c r="L1520" s="1"/>
  <c r="Q1520" s="1"/>
  <c r="H1521"/>
  <c r="G1518"/>
  <c r="K1518" s="1"/>
  <c r="G1519"/>
  <c r="K1519" s="1"/>
  <c r="G1520"/>
  <c r="O1520" s="1"/>
  <c r="G1521"/>
  <c r="L3056" i="1"/>
  <c r="L3057"/>
  <c r="L3058"/>
  <c r="L3059"/>
  <c r="K3056"/>
  <c r="K3057"/>
  <c r="K3058"/>
  <c r="K3059"/>
  <c r="I3056"/>
  <c r="I3057"/>
  <c r="I3058"/>
  <c r="I3059"/>
  <c r="H3056"/>
  <c r="H3057"/>
  <c r="H3058"/>
  <c r="H3059"/>
  <c r="L3055"/>
  <c r="K3055"/>
  <c r="I3055"/>
  <c r="H3055"/>
  <c r="E3059"/>
  <c r="D3059"/>
  <c r="E3058"/>
  <c r="D3058"/>
  <c r="E3057"/>
  <c r="D3057"/>
  <c r="E3056"/>
  <c r="D3056"/>
  <c r="E3055"/>
  <c r="D3055"/>
  <c r="O1515" i="12"/>
  <c r="O1516"/>
  <c r="N1515"/>
  <c r="N1516"/>
  <c r="L1517"/>
  <c r="Q1517" s="1"/>
  <c r="K1514"/>
  <c r="J1514"/>
  <c r="J1515"/>
  <c r="J1516"/>
  <c r="J1517"/>
  <c r="I1514"/>
  <c r="I1515"/>
  <c r="I1516"/>
  <c r="I1517"/>
  <c r="H1514"/>
  <c r="L1514" s="1"/>
  <c r="Q1514" s="1"/>
  <c r="H1515"/>
  <c r="H1516"/>
  <c r="L1516" s="1"/>
  <c r="Q1516" s="1"/>
  <c r="H1517"/>
  <c r="G1514"/>
  <c r="G1515"/>
  <c r="G1516"/>
  <c r="K1516" s="1"/>
  <c r="M1511" s="1"/>
  <c r="G1517"/>
  <c r="L3048" i="1"/>
  <c r="L3049"/>
  <c r="L3050"/>
  <c r="L3051"/>
  <c r="K3048"/>
  <c r="K3049"/>
  <c r="K3050"/>
  <c r="K3051"/>
  <c r="I3048"/>
  <c r="I3049"/>
  <c r="I3050"/>
  <c r="I3051"/>
  <c r="H3048"/>
  <c r="H3049"/>
  <c r="H3050"/>
  <c r="H3051"/>
  <c r="L3047"/>
  <c r="K3047"/>
  <c r="I3047"/>
  <c r="H3047"/>
  <c r="E3051"/>
  <c r="D3051"/>
  <c r="E3050"/>
  <c r="D3050"/>
  <c r="E3049"/>
  <c r="D3049"/>
  <c r="E3048"/>
  <c r="D3048"/>
  <c r="E3047"/>
  <c r="D3047"/>
  <c r="O599" i="21"/>
  <c r="Q599" s="1"/>
  <c r="N599"/>
  <c r="P599" s="1"/>
  <c r="O598"/>
  <c r="Q598" s="1"/>
  <c r="N598"/>
  <c r="P598" s="1"/>
  <c r="L598"/>
  <c r="L599"/>
  <c r="K598"/>
  <c r="K599"/>
  <c r="J598"/>
  <c r="J599"/>
  <c r="I598"/>
  <c r="I599"/>
  <c r="H388" i="13"/>
  <c r="D388"/>
  <c r="R388"/>
  <c r="O1511" i="12"/>
  <c r="K1511"/>
  <c r="J1510"/>
  <c r="J1511"/>
  <c r="J1512"/>
  <c r="J1513"/>
  <c r="I1510"/>
  <c r="I1511"/>
  <c r="I1512"/>
  <c r="I1513"/>
  <c r="H1510"/>
  <c r="L1510" s="1"/>
  <c r="Q1510" s="1"/>
  <c r="H1511"/>
  <c r="L1511" s="1"/>
  <c r="Q1511" s="1"/>
  <c r="H1512"/>
  <c r="L1512" s="1"/>
  <c r="Q1512" s="1"/>
  <c r="H1513"/>
  <c r="L1513" s="1"/>
  <c r="Q1513" s="1"/>
  <c r="G1510"/>
  <c r="O1510" s="1"/>
  <c r="G1511"/>
  <c r="N1511" s="1"/>
  <c r="G1512"/>
  <c r="G1513"/>
  <c r="O1513" s="1"/>
  <c r="L3040" i="1"/>
  <c r="L3041"/>
  <c r="L3042"/>
  <c r="L3043"/>
  <c r="K3040"/>
  <c r="K3041"/>
  <c r="K3042"/>
  <c r="K3043"/>
  <c r="I3040"/>
  <c r="I3041"/>
  <c r="I3042"/>
  <c r="I3043"/>
  <c r="H3040"/>
  <c r="H3041"/>
  <c r="H3042"/>
  <c r="H3043"/>
  <c r="L3039"/>
  <c r="K3039"/>
  <c r="I3039"/>
  <c r="H3039"/>
  <c r="E3043"/>
  <c r="D3043"/>
  <c r="E3042"/>
  <c r="D3042"/>
  <c r="E3041"/>
  <c r="D3041"/>
  <c r="E3040"/>
  <c r="D3040"/>
  <c r="E3039"/>
  <c r="D3039"/>
  <c r="O597" i="21"/>
  <c r="Q597" s="1"/>
  <c r="N597"/>
  <c r="P597" s="1"/>
  <c r="O596"/>
  <c r="Q596" s="1"/>
  <c r="N596"/>
  <c r="P596" s="1"/>
  <c r="L596"/>
  <c r="L597"/>
  <c r="K596"/>
  <c r="K597"/>
  <c r="J596"/>
  <c r="J597"/>
  <c r="I596"/>
  <c r="I597"/>
  <c r="R387" i="13"/>
  <c r="H387"/>
  <c r="D387"/>
  <c r="Q1506" i="12"/>
  <c r="O1506"/>
  <c r="O1507"/>
  <c r="N1506"/>
  <c r="K1508"/>
  <c r="J1506"/>
  <c r="J1507"/>
  <c r="J1508"/>
  <c r="J1509"/>
  <c r="I1506"/>
  <c r="I1507"/>
  <c r="I1508"/>
  <c r="I1509"/>
  <c r="H1506"/>
  <c r="L1506" s="1"/>
  <c r="H1507"/>
  <c r="H1508"/>
  <c r="L1508" s="1"/>
  <c r="Q1508" s="1"/>
  <c r="H1509"/>
  <c r="L1509" s="1"/>
  <c r="Q1509" s="1"/>
  <c r="G1506"/>
  <c r="K1506" s="1"/>
  <c r="G1507"/>
  <c r="N1507" s="1"/>
  <c r="G1508"/>
  <c r="G1509"/>
  <c r="K1509" s="1"/>
  <c r="L3032" i="1"/>
  <c r="L3033"/>
  <c r="L3034"/>
  <c r="L3035"/>
  <c r="K3032"/>
  <c r="K3033"/>
  <c r="K3034"/>
  <c r="K3035"/>
  <c r="I3032"/>
  <c r="I3033"/>
  <c r="I3034"/>
  <c r="I3035"/>
  <c r="H3032"/>
  <c r="H3033"/>
  <c r="H3034"/>
  <c r="H3035"/>
  <c r="L3031"/>
  <c r="K3031"/>
  <c r="I3031"/>
  <c r="H3031"/>
  <c r="E3035"/>
  <c r="D3035"/>
  <c r="E3034"/>
  <c r="D3034"/>
  <c r="E3033"/>
  <c r="D3033"/>
  <c r="E3032"/>
  <c r="D3032"/>
  <c r="E3031"/>
  <c r="D3031"/>
  <c r="O595" i="21"/>
  <c r="Q595" s="1"/>
  <c r="N595"/>
  <c r="P595" s="1"/>
  <c r="O594"/>
  <c r="Q594" s="1"/>
  <c r="N594"/>
  <c r="P594" s="1"/>
  <c r="L594"/>
  <c r="L595"/>
  <c r="K594"/>
  <c r="K595"/>
  <c r="J594"/>
  <c r="J595"/>
  <c r="I594"/>
  <c r="I595"/>
  <c r="H386" i="13"/>
  <c r="D386"/>
  <c r="R386"/>
  <c r="Q1505" i="12"/>
  <c r="P1502"/>
  <c r="O1502"/>
  <c r="O1505"/>
  <c r="N1502"/>
  <c r="N1505"/>
  <c r="J1502"/>
  <c r="J1503"/>
  <c r="J1504"/>
  <c r="J1505"/>
  <c r="I1502"/>
  <c r="I1503"/>
  <c r="I1504"/>
  <c r="I1505"/>
  <c r="H1502"/>
  <c r="L1502" s="1"/>
  <c r="Q1502" s="1"/>
  <c r="H1503"/>
  <c r="L1503" s="1"/>
  <c r="Q1503" s="1"/>
  <c r="H1504"/>
  <c r="H1505"/>
  <c r="L1505" s="1"/>
  <c r="G1502"/>
  <c r="K1502" s="1"/>
  <c r="G1503"/>
  <c r="G1504"/>
  <c r="G1505"/>
  <c r="K1505" s="1"/>
  <c r="L3024" i="1"/>
  <c r="L3025"/>
  <c r="L3026"/>
  <c r="L3027"/>
  <c r="K3024"/>
  <c r="K3025"/>
  <c r="K3026"/>
  <c r="K3027"/>
  <c r="I3024"/>
  <c r="I3025"/>
  <c r="I3026"/>
  <c r="I3027"/>
  <c r="H3024"/>
  <c r="H3025"/>
  <c r="H3026"/>
  <c r="H3027"/>
  <c r="L3023"/>
  <c r="K3023"/>
  <c r="I3023"/>
  <c r="H3023"/>
  <c r="E3027"/>
  <c r="D3027"/>
  <c r="E3026"/>
  <c r="D3026"/>
  <c r="E3025"/>
  <c r="D3025"/>
  <c r="E3024"/>
  <c r="D3024"/>
  <c r="E3023"/>
  <c r="D3023"/>
  <c r="J3023" s="1"/>
  <c r="L592" i="21"/>
  <c r="L593"/>
  <c r="K592"/>
  <c r="K593"/>
  <c r="J592"/>
  <c r="J593"/>
  <c r="I592"/>
  <c r="I593"/>
  <c r="S385" i="13"/>
  <c r="T385"/>
  <c r="H385"/>
  <c r="D385"/>
  <c r="O1498" i="12"/>
  <c r="O1501"/>
  <c r="N1498"/>
  <c r="N1501"/>
  <c r="K1499"/>
  <c r="J1498"/>
  <c r="J1499"/>
  <c r="J1500"/>
  <c r="J1501"/>
  <c r="I1498"/>
  <c r="I1499"/>
  <c r="I1500"/>
  <c r="I1501"/>
  <c r="H1498"/>
  <c r="H1499"/>
  <c r="L1499" s="1"/>
  <c r="Q1499" s="1"/>
  <c r="H1500"/>
  <c r="L1504" s="1"/>
  <c r="Q1504" s="1"/>
  <c r="H1501"/>
  <c r="G1498"/>
  <c r="G1499"/>
  <c r="G1500"/>
  <c r="G1501"/>
  <c r="L3016" i="1"/>
  <c r="L3017"/>
  <c r="L3018"/>
  <c r="L3019"/>
  <c r="K3016"/>
  <c r="K3017"/>
  <c r="K3018"/>
  <c r="K3019"/>
  <c r="I3016"/>
  <c r="I3017"/>
  <c r="I3018"/>
  <c r="I3019"/>
  <c r="H3016"/>
  <c r="H3017"/>
  <c r="H3018"/>
  <c r="H3019"/>
  <c r="L3015"/>
  <c r="K3015"/>
  <c r="I3015"/>
  <c r="H3015"/>
  <c r="E3019"/>
  <c r="D3019"/>
  <c r="E3018"/>
  <c r="D3018"/>
  <c r="E3017"/>
  <c r="D3017"/>
  <c r="E3016"/>
  <c r="D3016"/>
  <c r="E3015"/>
  <c r="D3015"/>
  <c r="O591" i="21"/>
  <c r="Q591" s="1"/>
  <c r="N591"/>
  <c r="P591" s="1"/>
  <c r="O590"/>
  <c r="Q590" s="1"/>
  <c r="N590"/>
  <c r="P590" s="1"/>
  <c r="L590"/>
  <c r="L591"/>
  <c r="K590"/>
  <c r="K591"/>
  <c r="J590"/>
  <c r="J591"/>
  <c r="I590"/>
  <c r="I591"/>
  <c r="D384" i="13"/>
  <c r="H384"/>
  <c r="O1494" i="12"/>
  <c r="O1497"/>
  <c r="N1494"/>
  <c r="N1497"/>
  <c r="J1494"/>
  <c r="J1495"/>
  <c r="J1496"/>
  <c r="J1497"/>
  <c r="I1494"/>
  <c r="I1495"/>
  <c r="I1496"/>
  <c r="I1497"/>
  <c r="H1494"/>
  <c r="L1494" s="1"/>
  <c r="Q1494" s="1"/>
  <c r="H1495"/>
  <c r="L1495" s="1"/>
  <c r="Q1495" s="1"/>
  <c r="H1496"/>
  <c r="L1496" s="1"/>
  <c r="Q1496" s="1"/>
  <c r="H1497"/>
  <c r="G1494"/>
  <c r="K1494" s="1"/>
  <c r="G1495"/>
  <c r="O1495" s="1"/>
  <c r="G1496"/>
  <c r="K1496" s="1"/>
  <c r="G1497"/>
  <c r="L3008" i="1"/>
  <c r="L3009"/>
  <c r="L3010"/>
  <c r="L3011"/>
  <c r="K3008"/>
  <c r="K3009"/>
  <c r="K3010"/>
  <c r="K3011"/>
  <c r="I3008"/>
  <c r="I3009"/>
  <c r="I3010"/>
  <c r="I3011"/>
  <c r="H3008"/>
  <c r="H3009"/>
  <c r="H3010"/>
  <c r="H3011"/>
  <c r="L3007"/>
  <c r="K3007"/>
  <c r="I3007"/>
  <c r="H3007"/>
  <c r="E3011"/>
  <c r="D3011"/>
  <c r="E3010"/>
  <c r="D3010"/>
  <c r="E3009"/>
  <c r="D3009"/>
  <c r="E3008"/>
  <c r="D3008"/>
  <c r="E3007"/>
  <c r="D3007"/>
  <c r="O589" i="21"/>
  <c r="Q589" s="1"/>
  <c r="N589"/>
  <c r="P589" s="1"/>
  <c r="O588"/>
  <c r="Q588" s="1"/>
  <c r="N588"/>
  <c r="P588" s="1"/>
  <c r="L588"/>
  <c r="L589"/>
  <c r="K588"/>
  <c r="K589"/>
  <c r="J588"/>
  <c r="J589"/>
  <c r="I588"/>
  <c r="I589"/>
  <c r="H383" i="13"/>
  <c r="D383"/>
  <c r="R383"/>
  <c r="O1490" i="12"/>
  <c r="O1491"/>
  <c r="N1490"/>
  <c r="N1491"/>
  <c r="J1490"/>
  <c r="J1491"/>
  <c r="J1492"/>
  <c r="J1493"/>
  <c r="I1490"/>
  <c r="I1491"/>
  <c r="I1492"/>
  <c r="I1493"/>
  <c r="H1490"/>
  <c r="L1490" s="1"/>
  <c r="Q1490" s="1"/>
  <c r="H1491"/>
  <c r="H1492"/>
  <c r="L1492" s="1"/>
  <c r="Q1492" s="1"/>
  <c r="H1493"/>
  <c r="L1493" s="1"/>
  <c r="Q1493" s="1"/>
  <c r="G1490"/>
  <c r="K1490" s="1"/>
  <c r="G1491"/>
  <c r="G1492"/>
  <c r="O1492" s="1"/>
  <c r="G1493"/>
  <c r="K1493" s="1"/>
  <c r="L3000" i="1"/>
  <c r="L3001"/>
  <c r="L3002"/>
  <c r="L3003"/>
  <c r="K3000"/>
  <c r="K3001"/>
  <c r="K3002"/>
  <c r="K3003"/>
  <c r="I3000"/>
  <c r="I3001"/>
  <c r="I3002"/>
  <c r="I3003"/>
  <c r="H3000"/>
  <c r="H3001"/>
  <c r="H3002"/>
  <c r="H3003"/>
  <c r="L2999"/>
  <c r="K2999"/>
  <c r="I2999"/>
  <c r="H2999"/>
  <c r="E3003"/>
  <c r="D3003"/>
  <c r="E3002"/>
  <c r="D3002"/>
  <c r="E3001"/>
  <c r="D3001"/>
  <c r="E3000"/>
  <c r="D3000"/>
  <c r="E2999"/>
  <c r="D2999"/>
  <c r="O587" i="21"/>
  <c r="Q587" s="1"/>
  <c r="N587"/>
  <c r="P587" s="1"/>
  <c r="O586"/>
  <c r="Q586" s="1"/>
  <c r="N586"/>
  <c r="P586" s="1"/>
  <c r="L586"/>
  <c r="L587"/>
  <c r="K586"/>
  <c r="K587"/>
  <c r="J586"/>
  <c r="J587"/>
  <c r="I586"/>
  <c r="I587"/>
  <c r="H382" i="13"/>
  <c r="D382"/>
  <c r="R382"/>
  <c r="Q1489" i="12"/>
  <c r="P1489"/>
  <c r="O1488"/>
  <c r="O1489"/>
  <c r="N1488"/>
  <c r="N1489"/>
  <c r="J1486"/>
  <c r="J1487"/>
  <c r="J1488"/>
  <c r="J1489"/>
  <c r="I1486"/>
  <c r="I1487"/>
  <c r="I1488"/>
  <c r="I1489"/>
  <c r="H1486"/>
  <c r="L1486" s="1"/>
  <c r="Q1486" s="1"/>
  <c r="H1487"/>
  <c r="L1487" s="1"/>
  <c r="Q1487" s="1"/>
  <c r="H1488"/>
  <c r="L1488" s="1"/>
  <c r="Q1488" s="1"/>
  <c r="H1489"/>
  <c r="L1489" s="1"/>
  <c r="G1486"/>
  <c r="O1486" s="1"/>
  <c r="G1487"/>
  <c r="K1487" s="1"/>
  <c r="G1488"/>
  <c r="K1488" s="1"/>
  <c r="G1489"/>
  <c r="K1489" s="1"/>
  <c r="L2992" i="1"/>
  <c r="L2993"/>
  <c r="L2994"/>
  <c r="L2995"/>
  <c r="K2992"/>
  <c r="K2993"/>
  <c r="K2994"/>
  <c r="K2995"/>
  <c r="I2992"/>
  <c r="I2993"/>
  <c r="I2994"/>
  <c r="I2995"/>
  <c r="H2992"/>
  <c r="H2993"/>
  <c r="H2994"/>
  <c r="H2995"/>
  <c r="L2991"/>
  <c r="K2991"/>
  <c r="I2991"/>
  <c r="H2991"/>
  <c r="E2995"/>
  <c r="D2995"/>
  <c r="E2994"/>
  <c r="D2994"/>
  <c r="E2993"/>
  <c r="D2993"/>
  <c r="E2992"/>
  <c r="D2992"/>
  <c r="E2991"/>
  <c r="D2991"/>
  <c r="O585" i="21"/>
  <c r="Q585" s="1"/>
  <c r="N585"/>
  <c r="P585" s="1"/>
  <c r="O582"/>
  <c r="Q582" s="1"/>
  <c r="N582"/>
  <c r="P582" s="1"/>
  <c r="O581"/>
  <c r="Q581" s="1"/>
  <c r="N581"/>
  <c r="P581" s="1"/>
  <c r="O580"/>
  <c r="Q580" s="1"/>
  <c r="N580"/>
  <c r="P580" s="1"/>
  <c r="L580"/>
  <c r="L581"/>
  <c r="L582"/>
  <c r="L583"/>
  <c r="L584"/>
  <c r="L585"/>
  <c r="K580"/>
  <c r="K581"/>
  <c r="K582"/>
  <c r="K583"/>
  <c r="K584"/>
  <c r="K585"/>
  <c r="J580"/>
  <c r="J581"/>
  <c r="J582"/>
  <c r="J583"/>
  <c r="J584"/>
  <c r="J585"/>
  <c r="I580"/>
  <c r="I581"/>
  <c r="I582"/>
  <c r="I583"/>
  <c r="I584"/>
  <c r="I585"/>
  <c r="O1484" i="12"/>
  <c r="N1484"/>
  <c r="K1484"/>
  <c r="P1484" s="1"/>
  <c r="J1482"/>
  <c r="J1483"/>
  <c r="J1484"/>
  <c r="J1485"/>
  <c r="I1482"/>
  <c r="I1483"/>
  <c r="I1484"/>
  <c r="I1485"/>
  <c r="H1482"/>
  <c r="L1482" s="1"/>
  <c r="Q1482" s="1"/>
  <c r="H1483"/>
  <c r="L1483" s="1"/>
  <c r="Q1483" s="1"/>
  <c r="H1484"/>
  <c r="L1484" s="1"/>
  <c r="H1485"/>
  <c r="L1485" s="1"/>
  <c r="Q1485" s="1"/>
  <c r="G1482"/>
  <c r="O1482" s="1"/>
  <c r="G1483"/>
  <c r="O1483" s="1"/>
  <c r="G1484"/>
  <c r="G1485"/>
  <c r="O1485" s="1"/>
  <c r="D381" i="13"/>
  <c r="H381"/>
  <c r="T381"/>
  <c r="S381"/>
  <c r="L2984" i="1"/>
  <c r="L2985"/>
  <c r="L2986"/>
  <c r="L2987"/>
  <c r="K2984"/>
  <c r="K2985"/>
  <c r="K2986"/>
  <c r="K2987"/>
  <c r="I2984"/>
  <c r="I2985"/>
  <c r="I2986"/>
  <c r="I2987"/>
  <c r="H2984"/>
  <c r="H2985"/>
  <c r="H2986"/>
  <c r="H2987"/>
  <c r="L2983"/>
  <c r="K2983"/>
  <c r="I2983"/>
  <c r="H2983"/>
  <c r="E2987"/>
  <c r="D2987"/>
  <c r="E2986"/>
  <c r="D2986"/>
  <c r="E2985"/>
  <c r="D2985"/>
  <c r="E2984"/>
  <c r="D2984"/>
  <c r="E2983"/>
  <c r="D2983"/>
  <c r="H380" i="13"/>
  <c r="D380"/>
  <c r="N1480" i="12"/>
  <c r="J1478"/>
  <c r="J1479"/>
  <c r="J1480"/>
  <c r="J1481"/>
  <c r="I1478"/>
  <c r="I1479"/>
  <c r="I1480"/>
  <c r="I1481"/>
  <c r="H1478"/>
  <c r="L1478" s="1"/>
  <c r="Q1478" s="1"/>
  <c r="H1479"/>
  <c r="L1479" s="1"/>
  <c r="Q1479" s="1"/>
  <c r="H1480"/>
  <c r="L1480" s="1"/>
  <c r="Q1480" s="1"/>
  <c r="H1481"/>
  <c r="L1481" s="1"/>
  <c r="Q1481" s="1"/>
  <c r="G1478"/>
  <c r="O1478" s="1"/>
  <c r="G1479"/>
  <c r="N1479" s="1"/>
  <c r="G1480"/>
  <c r="O1480" s="1"/>
  <c r="G1481"/>
  <c r="O1481" s="1"/>
  <c r="L2976" i="1"/>
  <c r="L2977"/>
  <c r="L2978"/>
  <c r="L2979"/>
  <c r="K2976"/>
  <c r="K2977"/>
  <c r="K2978"/>
  <c r="K2979"/>
  <c r="I2976"/>
  <c r="I2977"/>
  <c r="I2978"/>
  <c r="I2979"/>
  <c r="H2976"/>
  <c r="H2977"/>
  <c r="H2978"/>
  <c r="H2979"/>
  <c r="L2975"/>
  <c r="K2975"/>
  <c r="I2975"/>
  <c r="H2975"/>
  <c r="E2979"/>
  <c r="D2979"/>
  <c r="E2978"/>
  <c r="D2978"/>
  <c r="E2977"/>
  <c r="D2977"/>
  <c r="E2976"/>
  <c r="D2976"/>
  <c r="E2975"/>
  <c r="D2975"/>
  <c r="D379" i="13"/>
  <c r="H379"/>
  <c r="R379"/>
  <c r="R378"/>
  <c r="O1474" i="12"/>
  <c r="O1477"/>
  <c r="N1474"/>
  <c r="N1477"/>
  <c r="J1474"/>
  <c r="J1475"/>
  <c r="J1476"/>
  <c r="J1477"/>
  <c r="I1474"/>
  <c r="I1475"/>
  <c r="I1476"/>
  <c r="I1477"/>
  <c r="H1474"/>
  <c r="H1475"/>
  <c r="L1475" s="1"/>
  <c r="Q1475" s="1"/>
  <c r="H1476"/>
  <c r="L1476" s="1"/>
  <c r="Q1476" s="1"/>
  <c r="H1477"/>
  <c r="L1477" s="1"/>
  <c r="Q1477" s="1"/>
  <c r="G1474"/>
  <c r="G1475"/>
  <c r="O1475" s="1"/>
  <c r="G1476"/>
  <c r="G1477"/>
  <c r="K1477" s="1"/>
  <c r="L2968" i="1"/>
  <c r="L2969"/>
  <c r="L2970"/>
  <c r="L2971"/>
  <c r="K2968"/>
  <c r="K2969"/>
  <c r="K2970"/>
  <c r="K2971"/>
  <c r="I2968"/>
  <c r="I2969"/>
  <c r="I2970"/>
  <c r="I2971"/>
  <c r="H2968"/>
  <c r="H2969"/>
  <c r="H2970"/>
  <c r="H2971"/>
  <c r="L2967"/>
  <c r="K2967"/>
  <c r="I2967"/>
  <c r="H2967"/>
  <c r="E2971"/>
  <c r="D2971"/>
  <c r="E2970"/>
  <c r="D2970"/>
  <c r="E2969"/>
  <c r="D2969"/>
  <c r="E2968"/>
  <c r="D2968"/>
  <c r="E2967"/>
  <c r="D2967"/>
  <c r="O579" i="21"/>
  <c r="Q579" s="1"/>
  <c r="N579"/>
  <c r="P579" s="1"/>
  <c r="O578"/>
  <c r="Q578" s="1"/>
  <c r="N578"/>
  <c r="P578" s="1"/>
  <c r="L578"/>
  <c r="L579"/>
  <c r="K578"/>
  <c r="K579"/>
  <c r="J578"/>
  <c r="J579"/>
  <c r="I578"/>
  <c r="I579"/>
  <c r="H378" i="13"/>
  <c r="D378"/>
  <c r="O1471" i="12"/>
  <c r="O1472"/>
  <c r="N1471"/>
  <c r="N1472"/>
  <c r="L1470"/>
  <c r="Q1470" s="1"/>
  <c r="K1470"/>
  <c r="J1470"/>
  <c r="J1471"/>
  <c r="J1472"/>
  <c r="J1473"/>
  <c r="I1470"/>
  <c r="I1471"/>
  <c r="I1472"/>
  <c r="I1473"/>
  <c r="H1470"/>
  <c r="H1471"/>
  <c r="L1471" s="1"/>
  <c r="Q1471" s="1"/>
  <c r="H1472"/>
  <c r="L1472" s="1"/>
  <c r="Q1472" s="1"/>
  <c r="H1473"/>
  <c r="G1470"/>
  <c r="G1471"/>
  <c r="K1471" s="1"/>
  <c r="G1472"/>
  <c r="K1472" s="1"/>
  <c r="G1473"/>
  <c r="O1473" s="1"/>
  <c r="L2960" i="1"/>
  <c r="L2961"/>
  <c r="L2962"/>
  <c r="L2963"/>
  <c r="K2960"/>
  <c r="K2961"/>
  <c r="K2962"/>
  <c r="K2963"/>
  <c r="I2960"/>
  <c r="I2961"/>
  <c r="I2962"/>
  <c r="I2963"/>
  <c r="H2960"/>
  <c r="H2961"/>
  <c r="H2962"/>
  <c r="H2963"/>
  <c r="L2959"/>
  <c r="K2959"/>
  <c r="I2959"/>
  <c r="H2959"/>
  <c r="E2963"/>
  <c r="D2963"/>
  <c r="E2962"/>
  <c r="D2962"/>
  <c r="E2961"/>
  <c r="D2961"/>
  <c r="E2960"/>
  <c r="D2960"/>
  <c r="E2959"/>
  <c r="D2959"/>
  <c r="O577" i="21"/>
  <c r="Q577" s="1"/>
  <c r="N577"/>
  <c r="P577" s="1"/>
  <c r="O576"/>
  <c r="Q576" s="1"/>
  <c r="N576"/>
  <c r="P576" s="1"/>
  <c r="L576"/>
  <c r="L577"/>
  <c r="K576"/>
  <c r="K577"/>
  <c r="J576"/>
  <c r="J577"/>
  <c r="I576"/>
  <c r="I577"/>
  <c r="H377" i="13"/>
  <c r="D377"/>
  <c r="R377"/>
  <c r="L1469" i="12"/>
  <c r="Q1469" s="1"/>
  <c r="J1466"/>
  <c r="J1467"/>
  <c r="J1468"/>
  <c r="J1469"/>
  <c r="I1466"/>
  <c r="I1467"/>
  <c r="I1468"/>
  <c r="I1469"/>
  <c r="H1466"/>
  <c r="L1466" s="1"/>
  <c r="Q1466" s="1"/>
  <c r="H1467"/>
  <c r="H1468"/>
  <c r="L1468" s="1"/>
  <c r="Q1468" s="1"/>
  <c r="H1469"/>
  <c r="G1466"/>
  <c r="O1466" s="1"/>
  <c r="G1467"/>
  <c r="O1467" s="1"/>
  <c r="G1468"/>
  <c r="O1468" s="1"/>
  <c r="G1469"/>
  <c r="O1469" s="1"/>
  <c r="L2952" i="1"/>
  <c r="L2953"/>
  <c r="L2954"/>
  <c r="L2955"/>
  <c r="K2952"/>
  <c r="K2953"/>
  <c r="K2954"/>
  <c r="K2955"/>
  <c r="I2952"/>
  <c r="I2953"/>
  <c r="I2954"/>
  <c r="I2955"/>
  <c r="H2952"/>
  <c r="H2953"/>
  <c r="H2954"/>
  <c r="H2955"/>
  <c r="L2951"/>
  <c r="K2951"/>
  <c r="I2951"/>
  <c r="H2951"/>
  <c r="E2955"/>
  <c r="D2955"/>
  <c r="E2954"/>
  <c r="D2954"/>
  <c r="E2953"/>
  <c r="D2953"/>
  <c r="E2952"/>
  <c r="D2952"/>
  <c r="E2951"/>
  <c r="D2951"/>
  <c r="O575" i="21"/>
  <c r="Q575" s="1"/>
  <c r="N575"/>
  <c r="P575" s="1"/>
  <c r="L574"/>
  <c r="L575"/>
  <c r="K574"/>
  <c r="K575"/>
  <c r="J574"/>
  <c r="J575"/>
  <c r="I574"/>
  <c r="I575"/>
  <c r="H376" i="13"/>
  <c r="D376"/>
  <c r="S376"/>
  <c r="T376"/>
  <c r="P1465" i="12"/>
  <c r="O1464"/>
  <c r="O1465"/>
  <c r="N1464"/>
  <c r="N1465"/>
  <c r="L1463"/>
  <c r="Q1463" s="1"/>
  <c r="J1462"/>
  <c r="J1463"/>
  <c r="J1464"/>
  <c r="J1465"/>
  <c r="I1462"/>
  <c r="I1463"/>
  <c r="I1464"/>
  <c r="I1465"/>
  <c r="H1462"/>
  <c r="L1462" s="1"/>
  <c r="Q1462" s="1"/>
  <c r="H1463"/>
  <c r="H1464"/>
  <c r="L1464" s="1"/>
  <c r="Q1464" s="1"/>
  <c r="H1465"/>
  <c r="L1465" s="1"/>
  <c r="Q1465" s="1"/>
  <c r="G1462"/>
  <c r="O1462" s="1"/>
  <c r="G1463"/>
  <c r="G1464"/>
  <c r="K1464" s="1"/>
  <c r="G1465"/>
  <c r="K1465" s="1"/>
  <c r="M1460" s="1"/>
  <c r="L2944" i="1"/>
  <c r="L2945"/>
  <c r="L2946"/>
  <c r="L2947"/>
  <c r="K2944"/>
  <c r="K2945"/>
  <c r="K2946"/>
  <c r="K2947"/>
  <c r="I2944"/>
  <c r="I2945"/>
  <c r="I2946"/>
  <c r="I2947"/>
  <c r="H2944"/>
  <c r="H2945"/>
  <c r="H2946"/>
  <c r="H2947"/>
  <c r="L2943"/>
  <c r="K2943"/>
  <c r="I2943"/>
  <c r="H2943"/>
  <c r="E2947"/>
  <c r="D2947"/>
  <c r="E2946"/>
  <c r="D2946"/>
  <c r="E2945"/>
  <c r="D2945"/>
  <c r="E2944"/>
  <c r="D2944"/>
  <c r="E2943"/>
  <c r="D2943"/>
  <c r="O572" i="21"/>
  <c r="Q572" s="1"/>
  <c r="N572"/>
  <c r="P572" s="1"/>
  <c r="L572"/>
  <c r="L573"/>
  <c r="K572"/>
  <c r="K573"/>
  <c r="J572"/>
  <c r="J573"/>
  <c r="I572"/>
  <c r="I573"/>
  <c r="H375" i="13"/>
  <c r="D375"/>
  <c r="O1460" i="12"/>
  <c r="O1461"/>
  <c r="N1460"/>
  <c r="N1461"/>
  <c r="K1459"/>
  <c r="J1458"/>
  <c r="J1459"/>
  <c r="J1460"/>
  <c r="J1461"/>
  <c r="I1458"/>
  <c r="I1459"/>
  <c r="I1460"/>
  <c r="I1461"/>
  <c r="H1458"/>
  <c r="L1458" s="1"/>
  <c r="Q1458" s="1"/>
  <c r="H1459"/>
  <c r="L1459" s="1"/>
  <c r="Q1459" s="1"/>
  <c r="H1460"/>
  <c r="L1460" s="1"/>
  <c r="Q1460" s="1"/>
  <c r="H1461"/>
  <c r="G1458"/>
  <c r="O1458" s="1"/>
  <c r="G1459"/>
  <c r="G1460"/>
  <c r="K1460" s="1"/>
  <c r="G1461"/>
  <c r="L2936" i="1"/>
  <c r="L2937"/>
  <c r="L2938"/>
  <c r="L2939"/>
  <c r="K2936"/>
  <c r="K2937"/>
  <c r="K2938"/>
  <c r="K2939"/>
  <c r="I2936"/>
  <c r="I2937"/>
  <c r="I2938"/>
  <c r="I2939"/>
  <c r="H2936"/>
  <c r="H2937"/>
  <c r="H2938"/>
  <c r="H2939"/>
  <c r="L2935"/>
  <c r="K2935"/>
  <c r="I2935"/>
  <c r="H2935"/>
  <c r="E2939"/>
  <c r="D2939"/>
  <c r="E2938"/>
  <c r="D2938"/>
  <c r="E2937"/>
  <c r="D2937"/>
  <c r="E2936"/>
  <c r="D2936"/>
  <c r="E2935"/>
  <c r="D2935"/>
  <c r="O571" i="21"/>
  <c r="Q571" s="1"/>
  <c r="N571"/>
  <c r="P571" s="1"/>
  <c r="O570"/>
  <c r="Q570" s="1"/>
  <c r="N570"/>
  <c r="P570" s="1"/>
  <c r="L570"/>
  <c r="L571"/>
  <c r="K570"/>
  <c r="K571"/>
  <c r="J570"/>
  <c r="J571"/>
  <c r="I570"/>
  <c r="I571"/>
  <c r="H374" i="13"/>
  <c r="D374"/>
  <c r="R374"/>
  <c r="R373"/>
  <c r="J1454" i="12"/>
  <c r="J1455"/>
  <c r="J1456"/>
  <c r="J1457"/>
  <c r="I1454"/>
  <c r="I1455"/>
  <c r="I1456"/>
  <c r="I1457"/>
  <c r="H1454"/>
  <c r="L1454" s="1"/>
  <c r="Q1454" s="1"/>
  <c r="H1455"/>
  <c r="H1456"/>
  <c r="L1456" s="1"/>
  <c r="Q1456" s="1"/>
  <c r="H1457"/>
  <c r="L1457" s="1"/>
  <c r="Q1457" s="1"/>
  <c r="G1454"/>
  <c r="O1454" s="1"/>
  <c r="G1455"/>
  <c r="O1455" s="1"/>
  <c r="G1456"/>
  <c r="O1456" s="1"/>
  <c r="G1457"/>
  <c r="N1457" s="1"/>
  <c r="L2928" i="1"/>
  <c r="L2929"/>
  <c r="L2930"/>
  <c r="L2931"/>
  <c r="K2928"/>
  <c r="K2929"/>
  <c r="K2930"/>
  <c r="K2931"/>
  <c r="I2928"/>
  <c r="I2929"/>
  <c r="I2930"/>
  <c r="I2931"/>
  <c r="H2928"/>
  <c r="H2929"/>
  <c r="H2930"/>
  <c r="H2931"/>
  <c r="L2927"/>
  <c r="K2927"/>
  <c r="I2927"/>
  <c r="H2927"/>
  <c r="E2931"/>
  <c r="D2931"/>
  <c r="E2930"/>
  <c r="D2930"/>
  <c r="E2929"/>
  <c r="D2929"/>
  <c r="E2928"/>
  <c r="D2928"/>
  <c r="E2927"/>
  <c r="D2927"/>
  <c r="O569" i="21"/>
  <c r="Q569" s="1"/>
  <c r="N569"/>
  <c r="P569" s="1"/>
  <c r="O568"/>
  <c r="Q568" s="1"/>
  <c r="N568"/>
  <c r="P568" s="1"/>
  <c r="L568"/>
  <c r="L569"/>
  <c r="K568"/>
  <c r="K569"/>
  <c r="J568"/>
  <c r="J569"/>
  <c r="I568"/>
  <c r="I569"/>
  <c r="D373" i="13"/>
  <c r="H373"/>
  <c r="O1451" i="12"/>
  <c r="N1451"/>
  <c r="K1451"/>
  <c r="M1446" s="1"/>
  <c r="J1450"/>
  <c r="J1451"/>
  <c r="J1452"/>
  <c r="J1453"/>
  <c r="I1450"/>
  <c r="I1451"/>
  <c r="I1452"/>
  <c r="I1453"/>
  <c r="H1450"/>
  <c r="L1450" s="1"/>
  <c r="Q1450" s="1"/>
  <c r="H1451"/>
  <c r="L1451" s="1"/>
  <c r="Q1451" s="1"/>
  <c r="H1452"/>
  <c r="L1452" s="1"/>
  <c r="Q1452" s="1"/>
  <c r="H1453"/>
  <c r="G1450"/>
  <c r="N1450" s="1"/>
  <c r="G1451"/>
  <c r="G1452"/>
  <c r="O1452" s="1"/>
  <c r="G1453"/>
  <c r="O1453" s="1"/>
  <c r="L2920" i="1"/>
  <c r="L2921"/>
  <c r="L2922"/>
  <c r="L2923"/>
  <c r="K2920"/>
  <c r="K2921"/>
  <c r="K2922"/>
  <c r="K2923"/>
  <c r="I2920"/>
  <c r="I2921"/>
  <c r="I2922"/>
  <c r="I2923"/>
  <c r="H2920"/>
  <c r="H2921"/>
  <c r="H2922"/>
  <c r="H2923"/>
  <c r="L2919"/>
  <c r="K2919"/>
  <c r="I2919"/>
  <c r="H2919"/>
  <c r="E2923"/>
  <c r="D2923"/>
  <c r="E2922"/>
  <c r="D2922"/>
  <c r="E2921"/>
  <c r="D2921"/>
  <c r="E2920"/>
  <c r="D2920"/>
  <c r="E2919"/>
  <c r="D2919"/>
  <c r="L566" i="21"/>
  <c r="L567"/>
  <c r="K566"/>
  <c r="K567"/>
  <c r="J566"/>
  <c r="J567"/>
  <c r="I566"/>
  <c r="I567"/>
  <c r="T372" i="13"/>
  <c r="D372"/>
  <c r="H371"/>
  <c r="H372"/>
  <c r="J1446" i="12"/>
  <c r="J1447"/>
  <c r="J1448"/>
  <c r="J1449"/>
  <c r="I1446"/>
  <c r="I1447"/>
  <c r="I1448"/>
  <c r="I1449"/>
  <c r="H1446"/>
  <c r="L1446" s="1"/>
  <c r="Q1446" s="1"/>
  <c r="H1447"/>
  <c r="L1447" s="1"/>
  <c r="Q1447" s="1"/>
  <c r="H1448"/>
  <c r="H1449"/>
  <c r="L1449" s="1"/>
  <c r="Q1449" s="1"/>
  <c r="G1446"/>
  <c r="O1446" s="1"/>
  <c r="G1447"/>
  <c r="O1447" s="1"/>
  <c r="G1448"/>
  <c r="O1448" s="1"/>
  <c r="G1449"/>
  <c r="N1449" s="1"/>
  <c r="L2912" i="1"/>
  <c r="L2913"/>
  <c r="L2914"/>
  <c r="L2915"/>
  <c r="K2912"/>
  <c r="K2913"/>
  <c r="K2914"/>
  <c r="K2915"/>
  <c r="I2912"/>
  <c r="I2913"/>
  <c r="I2914"/>
  <c r="I2915"/>
  <c r="H2912"/>
  <c r="H2913"/>
  <c r="H2914"/>
  <c r="H2915"/>
  <c r="L2911"/>
  <c r="K2911"/>
  <c r="I2911"/>
  <c r="H2911"/>
  <c r="E2915"/>
  <c r="D2915"/>
  <c r="E2914"/>
  <c r="D2914"/>
  <c r="E2913"/>
  <c r="D2913"/>
  <c r="E2912"/>
  <c r="D2912"/>
  <c r="E2911"/>
  <c r="D2911"/>
  <c r="O565" i="21"/>
  <c r="Q565" s="1"/>
  <c r="N565"/>
  <c r="P565" s="1"/>
  <c r="O564"/>
  <c r="Q564" s="1"/>
  <c r="N564"/>
  <c r="P564" s="1"/>
  <c r="L564"/>
  <c r="L565"/>
  <c r="K564"/>
  <c r="K565"/>
  <c r="J564"/>
  <c r="J565"/>
  <c r="I564"/>
  <c r="I565"/>
  <c r="R371" i="13"/>
  <c r="D371"/>
  <c r="O1443" i="12"/>
  <c r="O1444"/>
  <c r="N1443"/>
  <c r="J1442"/>
  <c r="J1443"/>
  <c r="J1444"/>
  <c r="J1445"/>
  <c r="I1442"/>
  <c r="I1443"/>
  <c r="I1444"/>
  <c r="I1445"/>
  <c r="H1442"/>
  <c r="L1442" s="1"/>
  <c r="Q1442" s="1"/>
  <c r="H1443"/>
  <c r="H1444"/>
  <c r="L1444" s="1"/>
  <c r="Q1444" s="1"/>
  <c r="H1445"/>
  <c r="L1445" s="1"/>
  <c r="Q1445" s="1"/>
  <c r="G1442"/>
  <c r="K1442" s="1"/>
  <c r="G1443"/>
  <c r="G1444"/>
  <c r="N1444" s="1"/>
  <c r="G1445"/>
  <c r="K1445" s="1"/>
  <c r="L2904" i="1"/>
  <c r="L2905"/>
  <c r="L2906"/>
  <c r="L2907"/>
  <c r="K2904"/>
  <c r="K2905"/>
  <c r="K2906"/>
  <c r="K2907"/>
  <c r="I2904"/>
  <c r="I2905"/>
  <c r="I2906"/>
  <c r="I2907"/>
  <c r="H2904"/>
  <c r="H2905"/>
  <c r="H2906"/>
  <c r="H2907"/>
  <c r="L2903"/>
  <c r="K2903"/>
  <c r="I2903"/>
  <c r="H2903"/>
  <c r="E2907"/>
  <c r="D2907"/>
  <c r="E2906"/>
  <c r="D2906"/>
  <c r="E2905"/>
  <c r="D2905"/>
  <c r="E2904"/>
  <c r="D2904"/>
  <c r="E2903"/>
  <c r="D2903"/>
  <c r="O563" i="21"/>
  <c r="Q563" s="1"/>
  <c r="N563"/>
  <c r="P563" s="1"/>
  <c r="O562"/>
  <c r="Q562" s="1"/>
  <c r="N562"/>
  <c r="P562" s="1"/>
  <c r="L562"/>
  <c r="L563"/>
  <c r="K562"/>
  <c r="K563"/>
  <c r="J562"/>
  <c r="J563"/>
  <c r="I562"/>
  <c r="I563"/>
  <c r="H370" i="13"/>
  <c r="D370"/>
  <c r="R370"/>
  <c r="O1440" i="12"/>
  <c r="N1439"/>
  <c r="N1440"/>
  <c r="K1440"/>
  <c r="J1438"/>
  <c r="J1439"/>
  <c r="J1440"/>
  <c r="J1441"/>
  <c r="I1438"/>
  <c r="I1439"/>
  <c r="I1440"/>
  <c r="I1441"/>
  <c r="H1438"/>
  <c r="L1438" s="1"/>
  <c r="Q1438" s="1"/>
  <c r="H1439"/>
  <c r="H1440"/>
  <c r="H1441"/>
  <c r="L1441" s="1"/>
  <c r="Q1441" s="1"/>
  <c r="G1438"/>
  <c r="O1438" s="1"/>
  <c r="G1439"/>
  <c r="O1439" s="1"/>
  <c r="G1440"/>
  <c r="G1441"/>
  <c r="O1441" s="1"/>
  <c r="L2896" i="1"/>
  <c r="L2897"/>
  <c r="L2898"/>
  <c r="L2899"/>
  <c r="K2896"/>
  <c r="K2897"/>
  <c r="K2898"/>
  <c r="K2899"/>
  <c r="I2896"/>
  <c r="I2897"/>
  <c r="I2898"/>
  <c r="I2899"/>
  <c r="H2896"/>
  <c r="H2897"/>
  <c r="H2898"/>
  <c r="H2899"/>
  <c r="L2895"/>
  <c r="K2895"/>
  <c r="I2895"/>
  <c r="H2895"/>
  <c r="E2899"/>
  <c r="D2899"/>
  <c r="E2898"/>
  <c r="D2898"/>
  <c r="E2897"/>
  <c r="D2897"/>
  <c r="E2896"/>
  <c r="D2896"/>
  <c r="E2895"/>
  <c r="D2895"/>
  <c r="O560" i="21"/>
  <c r="Q560" s="1"/>
  <c r="N560"/>
  <c r="P560" s="1"/>
  <c r="O561"/>
  <c r="Q561" s="1"/>
  <c r="N561"/>
  <c r="P561" s="1"/>
  <c r="L560"/>
  <c r="L561"/>
  <c r="K560"/>
  <c r="K561"/>
  <c r="J560"/>
  <c r="J561"/>
  <c r="I560"/>
  <c r="I561"/>
  <c r="H369" i="13"/>
  <c r="D369"/>
  <c r="R369"/>
  <c r="O1434" i="12"/>
  <c r="N1434"/>
  <c r="L1436"/>
  <c r="Q1436" s="1"/>
  <c r="J1434"/>
  <c r="J1435"/>
  <c r="J1436"/>
  <c r="J1437"/>
  <c r="I1434"/>
  <c r="I1435"/>
  <c r="I1436"/>
  <c r="I1437"/>
  <c r="H1434"/>
  <c r="H1435"/>
  <c r="L1435" s="1"/>
  <c r="Q1435" s="1"/>
  <c r="H1436"/>
  <c r="L1440" s="1"/>
  <c r="Q1440" s="1"/>
  <c r="H1437"/>
  <c r="G1434"/>
  <c r="G1435"/>
  <c r="K1435" s="1"/>
  <c r="G1436"/>
  <c r="K1436" s="1"/>
  <c r="G1437"/>
  <c r="L2888" i="1"/>
  <c r="L2889"/>
  <c r="L2890"/>
  <c r="L2891"/>
  <c r="K2888"/>
  <c r="K2889"/>
  <c r="K2890"/>
  <c r="K2891"/>
  <c r="I2888"/>
  <c r="I2889"/>
  <c r="I2890"/>
  <c r="I2891"/>
  <c r="H2888"/>
  <c r="H2889"/>
  <c r="H2890"/>
  <c r="H2891"/>
  <c r="L2887"/>
  <c r="K2887"/>
  <c r="I2887"/>
  <c r="H2887"/>
  <c r="E2891"/>
  <c r="D2891"/>
  <c r="E2890"/>
  <c r="D2890"/>
  <c r="E2889"/>
  <c r="D2889"/>
  <c r="E2888"/>
  <c r="D2888"/>
  <c r="E2887"/>
  <c r="D2887"/>
  <c r="O559" i="21"/>
  <c r="Q559" s="1"/>
  <c r="N559"/>
  <c r="P559" s="1"/>
  <c r="L558"/>
  <c r="L559"/>
  <c r="K558"/>
  <c r="K559"/>
  <c r="J558"/>
  <c r="J559"/>
  <c r="I558"/>
  <c r="I559"/>
  <c r="S368" i="13"/>
  <c r="T368"/>
  <c r="H368"/>
  <c r="D368"/>
  <c r="Q1432" i="12"/>
  <c r="O1431"/>
  <c r="O1432"/>
  <c r="N1431"/>
  <c r="N1432"/>
  <c r="J1430"/>
  <c r="J1431"/>
  <c r="J1432"/>
  <c r="J1433"/>
  <c r="I1430"/>
  <c r="I1431"/>
  <c r="I1432"/>
  <c r="I1433"/>
  <c r="H1430"/>
  <c r="L1430" s="1"/>
  <c r="Q1430" s="1"/>
  <c r="H1431"/>
  <c r="H1432"/>
  <c r="L1432" s="1"/>
  <c r="H1433"/>
  <c r="L1433" s="1"/>
  <c r="Q1433" s="1"/>
  <c r="G1430"/>
  <c r="G1431"/>
  <c r="G1432"/>
  <c r="K1432" s="1"/>
  <c r="P1432" s="1"/>
  <c r="G1433"/>
  <c r="L2880" i="1"/>
  <c r="L2881"/>
  <c r="L2882"/>
  <c r="L2883"/>
  <c r="K2880"/>
  <c r="K2881"/>
  <c r="K2882"/>
  <c r="K2883"/>
  <c r="I2880"/>
  <c r="I2881"/>
  <c r="I2882"/>
  <c r="I2883"/>
  <c r="H2880"/>
  <c r="H2881"/>
  <c r="H2882"/>
  <c r="H2883"/>
  <c r="L2879"/>
  <c r="K2879"/>
  <c r="I2879"/>
  <c r="H2879"/>
  <c r="E2883"/>
  <c r="D2883"/>
  <c r="E2882"/>
  <c r="D2882"/>
  <c r="E2881"/>
  <c r="D2881"/>
  <c r="E2880"/>
  <c r="D2880"/>
  <c r="E2879"/>
  <c r="D2879"/>
  <c r="O556" i="21"/>
  <c r="Q556" s="1"/>
  <c r="N556"/>
  <c r="P556" s="1"/>
  <c r="L556"/>
  <c r="L557"/>
  <c r="K556"/>
  <c r="K557"/>
  <c r="J556"/>
  <c r="J557"/>
  <c r="I556"/>
  <c r="I557"/>
  <c r="H367" i="13"/>
  <c r="D367"/>
  <c r="O1427" i="12"/>
  <c r="K1427"/>
  <c r="J1426"/>
  <c r="J1427"/>
  <c r="J1428"/>
  <c r="J1429"/>
  <c r="I1426"/>
  <c r="I1427"/>
  <c r="I1428"/>
  <c r="I1429"/>
  <c r="H1426"/>
  <c r="L1426" s="1"/>
  <c r="Q1426" s="1"/>
  <c r="H1427"/>
  <c r="L1427" s="1"/>
  <c r="H1428"/>
  <c r="H1429"/>
  <c r="G1426"/>
  <c r="O1426" s="1"/>
  <c r="G1427"/>
  <c r="N1427" s="1"/>
  <c r="G1428"/>
  <c r="O1428" s="1"/>
  <c r="G1429"/>
  <c r="O1429" s="1"/>
  <c r="L2872" i="1"/>
  <c r="L2873"/>
  <c r="L2874"/>
  <c r="L2875"/>
  <c r="K2872"/>
  <c r="K2873"/>
  <c r="K2874"/>
  <c r="K2875"/>
  <c r="I2872"/>
  <c r="I2873"/>
  <c r="I2874"/>
  <c r="I2875"/>
  <c r="H2872"/>
  <c r="H2873"/>
  <c r="H2874"/>
  <c r="H2875"/>
  <c r="L2871"/>
  <c r="K2871"/>
  <c r="I2871"/>
  <c r="H2871"/>
  <c r="E2875"/>
  <c r="D2875"/>
  <c r="E2874"/>
  <c r="D2874"/>
  <c r="E2873"/>
  <c r="D2873"/>
  <c r="E2872"/>
  <c r="D2872"/>
  <c r="E2871"/>
  <c r="D2871"/>
  <c r="O555" i="21"/>
  <c r="Q555" s="1"/>
  <c r="N555"/>
  <c r="P555" s="1"/>
  <c r="O554"/>
  <c r="Q554" s="1"/>
  <c r="N554"/>
  <c r="P554" s="1"/>
  <c r="L554"/>
  <c r="L555"/>
  <c r="K554"/>
  <c r="K555"/>
  <c r="J554"/>
  <c r="J555"/>
  <c r="I554"/>
  <c r="I555"/>
  <c r="H366" i="13"/>
  <c r="D366"/>
  <c r="R366"/>
  <c r="N1424" i="12"/>
  <c r="L1424"/>
  <c r="Q1424" s="1"/>
  <c r="J1422"/>
  <c r="J1423"/>
  <c r="J1424"/>
  <c r="J1425"/>
  <c r="I1422"/>
  <c r="I1423"/>
  <c r="I1424"/>
  <c r="I1425"/>
  <c r="H1422"/>
  <c r="L1422" s="1"/>
  <c r="Q1422" s="1"/>
  <c r="H1423"/>
  <c r="H1424"/>
  <c r="H1425"/>
  <c r="L1425" s="1"/>
  <c r="Q1425" s="1"/>
  <c r="G1422"/>
  <c r="O1422" s="1"/>
  <c r="G1423"/>
  <c r="O1423" s="1"/>
  <c r="G1424"/>
  <c r="O1424" s="1"/>
  <c r="G1425"/>
  <c r="N1425" s="1"/>
  <c r="L2864" i="1"/>
  <c r="L2865"/>
  <c r="L2866"/>
  <c r="L2867"/>
  <c r="K2864"/>
  <c r="K2865"/>
  <c r="K2866"/>
  <c r="K2867"/>
  <c r="I2864"/>
  <c r="I2865"/>
  <c r="I2866"/>
  <c r="I2867"/>
  <c r="H2864"/>
  <c r="H2865"/>
  <c r="H2866"/>
  <c r="H2867"/>
  <c r="L2863"/>
  <c r="K2863"/>
  <c r="I2863"/>
  <c r="H2863"/>
  <c r="E2867"/>
  <c r="D2867"/>
  <c r="E2866"/>
  <c r="D2866"/>
  <c r="E2865"/>
  <c r="D2865"/>
  <c r="E2864"/>
  <c r="D2864"/>
  <c r="E2863"/>
  <c r="D2863"/>
  <c r="O553" i="21"/>
  <c r="Q553" s="1"/>
  <c r="N553"/>
  <c r="P553" s="1"/>
  <c r="O552"/>
  <c r="Q552" s="1"/>
  <c r="N552"/>
  <c r="P552" s="1"/>
  <c r="L552"/>
  <c r="L553"/>
  <c r="K552"/>
  <c r="K553"/>
  <c r="J552"/>
  <c r="J553"/>
  <c r="I552"/>
  <c r="I553"/>
  <c r="H365" i="13"/>
  <c r="D365"/>
  <c r="R365"/>
  <c r="O1418" i="12"/>
  <c r="O1421"/>
  <c r="N1418"/>
  <c r="N1421"/>
  <c r="L1420"/>
  <c r="Q1420" s="1"/>
  <c r="J1418"/>
  <c r="J1419"/>
  <c r="J1420"/>
  <c r="J1421"/>
  <c r="I1418"/>
  <c r="I1419"/>
  <c r="I1420"/>
  <c r="I1421"/>
  <c r="H1418"/>
  <c r="H1419"/>
  <c r="L1419" s="1"/>
  <c r="Q1419" s="1"/>
  <c r="H1420"/>
  <c r="H1421"/>
  <c r="G1418"/>
  <c r="G1419"/>
  <c r="G1420"/>
  <c r="K1420" s="1"/>
  <c r="G1421"/>
  <c r="L2856" i="1"/>
  <c r="L2857"/>
  <c r="L2858"/>
  <c r="L2859"/>
  <c r="K2856"/>
  <c r="K2857"/>
  <c r="K2858"/>
  <c r="K2859"/>
  <c r="I2856"/>
  <c r="I2857"/>
  <c r="I2858"/>
  <c r="I2859"/>
  <c r="H2856"/>
  <c r="H2857"/>
  <c r="H2858"/>
  <c r="H2859"/>
  <c r="L2855"/>
  <c r="K2855"/>
  <c r="I2855"/>
  <c r="H2855"/>
  <c r="E2859"/>
  <c r="D2859"/>
  <c r="E2858"/>
  <c r="D2858"/>
  <c r="E2857"/>
  <c r="D2857"/>
  <c r="E2856"/>
  <c r="D2856"/>
  <c r="E2855"/>
  <c r="D2855"/>
  <c r="O551" i="21"/>
  <c r="Q551" s="1"/>
  <c r="N551"/>
  <c r="P551" s="1"/>
  <c r="L550"/>
  <c r="L551"/>
  <c r="K550"/>
  <c r="K551"/>
  <c r="J550"/>
  <c r="J551"/>
  <c r="I550"/>
  <c r="I551"/>
  <c r="O548"/>
  <c r="Q548" s="1"/>
  <c r="N548"/>
  <c r="P548" s="1"/>
  <c r="L548"/>
  <c r="L549"/>
  <c r="K548"/>
  <c r="K549"/>
  <c r="J548"/>
  <c r="J549"/>
  <c r="I548"/>
  <c r="I549"/>
  <c r="H364" i="13"/>
  <c r="D364"/>
  <c r="S364"/>
  <c r="T364"/>
  <c r="N1417" i="12"/>
  <c r="L1417"/>
  <c r="Q1417" s="1"/>
  <c r="J1414"/>
  <c r="J1415"/>
  <c r="J1416"/>
  <c r="J1417"/>
  <c r="I1414"/>
  <c r="I1415"/>
  <c r="I1416"/>
  <c r="I1417"/>
  <c r="H1414"/>
  <c r="L1414" s="1"/>
  <c r="Q1414" s="1"/>
  <c r="H1415"/>
  <c r="H1416"/>
  <c r="L1416" s="1"/>
  <c r="Q1416" s="1"/>
  <c r="H1417"/>
  <c r="G1414"/>
  <c r="O1414" s="1"/>
  <c r="G1415"/>
  <c r="O1415" s="1"/>
  <c r="G1416"/>
  <c r="O1416" s="1"/>
  <c r="G1417"/>
  <c r="O1417" s="1"/>
  <c r="H2848" i="1"/>
  <c r="I2848"/>
  <c r="K2848"/>
  <c r="L2848"/>
  <c r="H2849"/>
  <c r="I2849"/>
  <c r="K2849"/>
  <c r="L2849"/>
  <c r="H2850"/>
  <c r="I2850"/>
  <c r="K2850"/>
  <c r="L2850"/>
  <c r="H2851"/>
  <c r="I2851"/>
  <c r="K2851"/>
  <c r="L2851"/>
  <c r="L2847"/>
  <c r="K2847"/>
  <c r="I2847"/>
  <c r="H2847"/>
  <c r="E2851"/>
  <c r="D2851"/>
  <c r="E2850"/>
  <c r="D2850"/>
  <c r="E2849"/>
  <c r="D2849"/>
  <c r="J2849" s="1"/>
  <c r="E2848"/>
  <c r="D2848"/>
  <c r="E2847"/>
  <c r="D2847"/>
  <c r="H363" i="13"/>
  <c r="D363"/>
  <c r="Q1413" i="12"/>
  <c r="O1412"/>
  <c r="O1413"/>
  <c r="N1412"/>
  <c r="N1413"/>
  <c r="J1410"/>
  <c r="J1411"/>
  <c r="J1412"/>
  <c r="J1413"/>
  <c r="I1410"/>
  <c r="I1411"/>
  <c r="I1412"/>
  <c r="I1413"/>
  <c r="H1410"/>
  <c r="L1410" s="1"/>
  <c r="Q1410" s="1"/>
  <c r="H1411"/>
  <c r="L1411" s="1"/>
  <c r="Q1411" s="1"/>
  <c r="H1412"/>
  <c r="H1413"/>
  <c r="L1413" s="1"/>
  <c r="G1410"/>
  <c r="G1411"/>
  <c r="G1412"/>
  <c r="G1413"/>
  <c r="K1413" s="1"/>
  <c r="L2840" i="1"/>
  <c r="L2841"/>
  <c r="L2842"/>
  <c r="L2843"/>
  <c r="K2840"/>
  <c r="K2841"/>
  <c r="K2842"/>
  <c r="K2843"/>
  <c r="I2840"/>
  <c r="I2841"/>
  <c r="I2842"/>
  <c r="I2843"/>
  <c r="H2840"/>
  <c r="H2841"/>
  <c r="H2842"/>
  <c r="H2843"/>
  <c r="L2839"/>
  <c r="K2839"/>
  <c r="I2839"/>
  <c r="H2839"/>
  <c r="E2843"/>
  <c r="D2843"/>
  <c r="E2842"/>
  <c r="D2842"/>
  <c r="E2841"/>
  <c r="D2841"/>
  <c r="E2840"/>
  <c r="D2840"/>
  <c r="E2839"/>
  <c r="D2839"/>
  <c r="O547" i="21"/>
  <c r="Q547" s="1"/>
  <c r="N547"/>
  <c r="P547" s="1"/>
  <c r="O546"/>
  <c r="Q546" s="1"/>
  <c r="N546"/>
  <c r="P546" s="1"/>
  <c r="L546"/>
  <c r="L547"/>
  <c r="K546"/>
  <c r="K547"/>
  <c r="J546"/>
  <c r="J547"/>
  <c r="I546"/>
  <c r="I547"/>
  <c r="R362" i="13"/>
  <c r="H362"/>
  <c r="D362"/>
  <c r="O1406" i="12"/>
  <c r="O1409"/>
  <c r="N1406"/>
  <c r="N1409"/>
  <c r="K1407"/>
  <c r="K1408"/>
  <c r="J1406"/>
  <c r="J1407"/>
  <c r="J1408"/>
  <c r="J1409"/>
  <c r="I1406"/>
  <c r="I1407"/>
  <c r="I1408"/>
  <c r="I1409"/>
  <c r="H1406"/>
  <c r="H1407"/>
  <c r="H1408"/>
  <c r="L1408" s="1"/>
  <c r="Q1408" s="1"/>
  <c r="H1409"/>
  <c r="L1409" s="1"/>
  <c r="Q1409" s="1"/>
  <c r="G1406"/>
  <c r="G1407"/>
  <c r="G1408"/>
  <c r="G1409"/>
  <c r="K1409" s="1"/>
  <c r="L2832" i="1"/>
  <c r="L2833"/>
  <c r="L2834"/>
  <c r="L2835"/>
  <c r="K2832"/>
  <c r="K2833"/>
  <c r="K2834"/>
  <c r="K2835"/>
  <c r="I2832"/>
  <c r="I2833"/>
  <c r="I2834"/>
  <c r="I2835"/>
  <c r="H2832"/>
  <c r="H2833"/>
  <c r="H2834"/>
  <c r="H2835"/>
  <c r="L2831"/>
  <c r="K2831"/>
  <c r="I2831"/>
  <c r="H2831"/>
  <c r="E2835"/>
  <c r="D2835"/>
  <c r="E2834"/>
  <c r="D2834"/>
  <c r="E2833"/>
  <c r="D2833"/>
  <c r="E2832"/>
  <c r="D2832"/>
  <c r="E2831"/>
  <c r="D2831"/>
  <c r="O545" i="21"/>
  <c r="Q545" s="1"/>
  <c r="N545"/>
  <c r="P545" s="1"/>
  <c r="O544"/>
  <c r="Q544" s="1"/>
  <c r="N544"/>
  <c r="P544" s="1"/>
  <c r="L544"/>
  <c r="L545"/>
  <c r="K544"/>
  <c r="K545"/>
  <c r="J544"/>
  <c r="J545"/>
  <c r="I544"/>
  <c r="I545"/>
  <c r="R361" i="13"/>
  <c r="H360"/>
  <c r="H361"/>
  <c r="D360"/>
  <c r="D361"/>
  <c r="O1404" i="12"/>
  <c r="O1405"/>
  <c r="N1404"/>
  <c r="N1405"/>
  <c r="K1403"/>
  <c r="J1402"/>
  <c r="J1403"/>
  <c r="J1404"/>
  <c r="J1405"/>
  <c r="I1402"/>
  <c r="I1403"/>
  <c r="I1404"/>
  <c r="I1405"/>
  <c r="H1402"/>
  <c r="L1402" s="1"/>
  <c r="Q1402" s="1"/>
  <c r="H1403"/>
  <c r="L1407" s="1"/>
  <c r="Q1407" s="1"/>
  <c r="H1404"/>
  <c r="H1405"/>
  <c r="G1402"/>
  <c r="G1403"/>
  <c r="G1404"/>
  <c r="G1405"/>
  <c r="L2824" i="1"/>
  <c r="L2825"/>
  <c r="L2826"/>
  <c r="L2827"/>
  <c r="K2824"/>
  <c r="K2825"/>
  <c r="K2826"/>
  <c r="K2827"/>
  <c r="I2824"/>
  <c r="I2825"/>
  <c r="I2826"/>
  <c r="I2827"/>
  <c r="H2824"/>
  <c r="H2825"/>
  <c r="H2826"/>
  <c r="H2827"/>
  <c r="L2823"/>
  <c r="K2823"/>
  <c r="I2823"/>
  <c r="H2823"/>
  <c r="E2827"/>
  <c r="D2827"/>
  <c r="E2826"/>
  <c r="D2826"/>
  <c r="E2825"/>
  <c r="D2825"/>
  <c r="E2824"/>
  <c r="D2824"/>
  <c r="E2823"/>
  <c r="D2823"/>
  <c r="O543" i="21"/>
  <c r="Q543" s="1"/>
  <c r="N543"/>
  <c r="P543" s="1"/>
  <c r="L542"/>
  <c r="L543"/>
  <c r="K542"/>
  <c r="K543"/>
  <c r="J542"/>
  <c r="J543"/>
  <c r="I542"/>
  <c r="I543"/>
  <c r="T360" i="13"/>
  <c r="S360"/>
  <c r="N1400" i="12"/>
  <c r="L1400"/>
  <c r="Q1400" s="1"/>
  <c r="J1398"/>
  <c r="J1399"/>
  <c r="J1400"/>
  <c r="J1401"/>
  <c r="I1398"/>
  <c r="I1399"/>
  <c r="I1400"/>
  <c r="I1401"/>
  <c r="H1398"/>
  <c r="L1398" s="1"/>
  <c r="Q1398" s="1"/>
  <c r="H1399"/>
  <c r="L1399" s="1"/>
  <c r="Q1399" s="1"/>
  <c r="H1400"/>
  <c r="H1401"/>
  <c r="L1401" s="1"/>
  <c r="Q1401" s="1"/>
  <c r="G1398"/>
  <c r="O1398" s="1"/>
  <c r="G1399"/>
  <c r="O1399" s="1"/>
  <c r="G1400"/>
  <c r="O1400" s="1"/>
  <c r="G1401"/>
  <c r="N1401" s="1"/>
  <c r="L2816" i="1"/>
  <c r="L2817"/>
  <c r="L2818"/>
  <c r="L2819"/>
  <c r="K2816"/>
  <c r="K2817"/>
  <c r="K2818"/>
  <c r="K2819"/>
  <c r="I2816"/>
  <c r="I2817"/>
  <c r="I2818"/>
  <c r="I2819"/>
  <c r="H2816"/>
  <c r="H2817"/>
  <c r="H2818"/>
  <c r="H2819"/>
  <c r="L2815"/>
  <c r="K2815"/>
  <c r="I2815"/>
  <c r="H2815"/>
  <c r="E2819"/>
  <c r="D2819"/>
  <c r="E2818"/>
  <c r="D2818"/>
  <c r="E2817"/>
  <c r="D2817"/>
  <c r="E2816"/>
  <c r="D2816"/>
  <c r="E2815"/>
  <c r="D2815"/>
  <c r="O540" i="21"/>
  <c r="Q540" s="1"/>
  <c r="N540"/>
  <c r="P540" s="1"/>
  <c r="O539"/>
  <c r="Q539" s="1"/>
  <c r="N539"/>
  <c r="P539" s="1"/>
  <c r="O538"/>
  <c r="Q538" s="1"/>
  <c r="N538"/>
  <c r="P538" s="1"/>
  <c r="L538"/>
  <c r="L539"/>
  <c r="L540"/>
  <c r="L541"/>
  <c r="K538"/>
  <c r="K539"/>
  <c r="K540"/>
  <c r="K541"/>
  <c r="J538"/>
  <c r="J539"/>
  <c r="J540"/>
  <c r="J541"/>
  <c r="I538"/>
  <c r="I539"/>
  <c r="I540"/>
  <c r="I541"/>
  <c r="R358" i="13"/>
  <c r="H359"/>
  <c r="D359"/>
  <c r="H358"/>
  <c r="D358"/>
  <c r="O1395" i="12"/>
  <c r="O1396"/>
  <c r="N1395"/>
  <c r="N1396"/>
  <c r="K1394"/>
  <c r="J1394"/>
  <c r="J1395"/>
  <c r="J1396"/>
  <c r="J1397"/>
  <c r="I1394"/>
  <c r="I1395"/>
  <c r="I1396"/>
  <c r="I1397"/>
  <c r="H1394"/>
  <c r="L1394" s="1"/>
  <c r="Q1394" s="1"/>
  <c r="H1395"/>
  <c r="L1395" s="1"/>
  <c r="Q1395" s="1"/>
  <c r="H1396"/>
  <c r="L1396" s="1"/>
  <c r="Q1396" s="1"/>
  <c r="H1397"/>
  <c r="G1394"/>
  <c r="G1395"/>
  <c r="K1395" s="1"/>
  <c r="G1396"/>
  <c r="K1396" s="1"/>
  <c r="P1396" s="1"/>
  <c r="G1397"/>
  <c r="L2808" i="1"/>
  <c r="L2809"/>
  <c r="L2810"/>
  <c r="L2811"/>
  <c r="K2808"/>
  <c r="K2809"/>
  <c r="K2810"/>
  <c r="K2811"/>
  <c r="I2808"/>
  <c r="I2809"/>
  <c r="I2810"/>
  <c r="I2811"/>
  <c r="H2808"/>
  <c r="H2809"/>
  <c r="H2810"/>
  <c r="H2811"/>
  <c r="L2807"/>
  <c r="K2807"/>
  <c r="I2807"/>
  <c r="H2807"/>
  <c r="E2811"/>
  <c r="D2811"/>
  <c r="E2810"/>
  <c r="D2810"/>
  <c r="E2809"/>
  <c r="D2809"/>
  <c r="E2808"/>
  <c r="D2808"/>
  <c r="E2807"/>
  <c r="D2807"/>
  <c r="O1391" i="12"/>
  <c r="O1392"/>
  <c r="N1391"/>
  <c r="N1392"/>
  <c r="K1390"/>
  <c r="P1390" s="1"/>
  <c r="J1390"/>
  <c r="J1391"/>
  <c r="J1392"/>
  <c r="J1393"/>
  <c r="I1390"/>
  <c r="I1391"/>
  <c r="I1392"/>
  <c r="I1393"/>
  <c r="H1390"/>
  <c r="L1390" s="1"/>
  <c r="Q1390" s="1"/>
  <c r="H1391"/>
  <c r="H1392"/>
  <c r="H1393"/>
  <c r="L1397" s="1"/>
  <c r="Q1397" s="1"/>
  <c r="G1390"/>
  <c r="G1391"/>
  <c r="G1392"/>
  <c r="G1393"/>
  <c r="L2800" i="1"/>
  <c r="L2801"/>
  <c r="L2802"/>
  <c r="L2803"/>
  <c r="K2800"/>
  <c r="K2801"/>
  <c r="K2802"/>
  <c r="K2803"/>
  <c r="I2800"/>
  <c r="I2801"/>
  <c r="I2802"/>
  <c r="I2803"/>
  <c r="H2800"/>
  <c r="H2801"/>
  <c r="H2802"/>
  <c r="H2803"/>
  <c r="L2799"/>
  <c r="K2799"/>
  <c r="I2799"/>
  <c r="H2799"/>
  <c r="E2803"/>
  <c r="D2803"/>
  <c r="E2802"/>
  <c r="D2802"/>
  <c r="E2801"/>
  <c r="D2801"/>
  <c r="E2800"/>
  <c r="D2800"/>
  <c r="E2799"/>
  <c r="D2799"/>
  <c r="O537" i="21"/>
  <c r="Q537" s="1"/>
  <c r="N537"/>
  <c r="P537" s="1"/>
  <c r="O536"/>
  <c r="Q536" s="1"/>
  <c r="N536"/>
  <c r="P536" s="1"/>
  <c r="L536"/>
  <c r="L537"/>
  <c r="K536"/>
  <c r="K537"/>
  <c r="J536"/>
  <c r="J537"/>
  <c r="I536"/>
  <c r="I537"/>
  <c r="H357" i="13"/>
  <c r="D357"/>
  <c r="Q1386" i="12"/>
  <c r="P1386"/>
  <c r="O1386"/>
  <c r="O1389"/>
  <c r="N1386"/>
  <c r="N1389"/>
  <c r="K1387"/>
  <c r="J1386"/>
  <c r="J1387"/>
  <c r="J1388"/>
  <c r="J1389"/>
  <c r="I1386"/>
  <c r="I1387"/>
  <c r="I1388"/>
  <c r="I1389"/>
  <c r="H1386"/>
  <c r="L1386" s="1"/>
  <c r="H1387"/>
  <c r="L1387" s="1"/>
  <c r="Q1387" s="1"/>
  <c r="H1388"/>
  <c r="L1388" s="1"/>
  <c r="Q1388" s="1"/>
  <c r="H1389"/>
  <c r="G1386"/>
  <c r="K1386" s="1"/>
  <c r="G1387"/>
  <c r="G1388"/>
  <c r="G1389"/>
  <c r="L2792" i="1"/>
  <c r="L2793"/>
  <c r="L2794"/>
  <c r="L2795"/>
  <c r="K2792"/>
  <c r="K2793"/>
  <c r="K2794"/>
  <c r="K2795"/>
  <c r="I2792"/>
  <c r="I2793"/>
  <c r="I2794"/>
  <c r="I2795"/>
  <c r="H2792"/>
  <c r="H2793"/>
  <c r="H2794"/>
  <c r="H2795"/>
  <c r="L2791"/>
  <c r="K2791"/>
  <c r="I2791"/>
  <c r="H2791"/>
  <c r="E2795"/>
  <c r="D2795"/>
  <c r="E2794"/>
  <c r="D2794"/>
  <c r="E2793"/>
  <c r="D2793"/>
  <c r="E2792"/>
  <c r="D2792"/>
  <c r="E2791"/>
  <c r="D2791"/>
  <c r="O535" i="21"/>
  <c r="Q535" s="1"/>
  <c r="N535"/>
  <c r="P535" s="1"/>
  <c r="O534"/>
  <c r="Q534" s="1"/>
  <c r="N534"/>
  <c r="P534" s="1"/>
  <c r="L534"/>
  <c r="L535"/>
  <c r="K534"/>
  <c r="K535"/>
  <c r="J534"/>
  <c r="J535"/>
  <c r="I534"/>
  <c r="I535"/>
  <c r="H356" i="13"/>
  <c r="D356"/>
  <c r="R356"/>
  <c r="O1382" i="12"/>
  <c r="O1383"/>
  <c r="N1382"/>
  <c r="N1383"/>
  <c r="J1382"/>
  <c r="J1383"/>
  <c r="J1384"/>
  <c r="J1385"/>
  <c r="I1382"/>
  <c r="I1383"/>
  <c r="I1384"/>
  <c r="I1385"/>
  <c r="H1382"/>
  <c r="H1383"/>
  <c r="H1384"/>
  <c r="H1385"/>
  <c r="G1382"/>
  <c r="G1383"/>
  <c r="G1384"/>
  <c r="G1385"/>
  <c r="H2784" i="1"/>
  <c r="I2784"/>
  <c r="K2784"/>
  <c r="L2784"/>
  <c r="H2785"/>
  <c r="I2785"/>
  <c r="K2785"/>
  <c r="L2785"/>
  <c r="H2786"/>
  <c r="I2786"/>
  <c r="K2786"/>
  <c r="L2786"/>
  <c r="H2787"/>
  <c r="I2787"/>
  <c r="K2787"/>
  <c r="L2787"/>
  <c r="L2783"/>
  <c r="K2783"/>
  <c r="I2783"/>
  <c r="H2783"/>
  <c r="E2787"/>
  <c r="D2787"/>
  <c r="E2786"/>
  <c r="D2786"/>
  <c r="E2785"/>
  <c r="D2785"/>
  <c r="E2784"/>
  <c r="D2784"/>
  <c r="E2783"/>
  <c r="D2783"/>
  <c r="O533" i="21"/>
  <c r="Q533" s="1"/>
  <c r="N533"/>
  <c r="P533" s="1"/>
  <c r="L532"/>
  <c r="L533"/>
  <c r="K532"/>
  <c r="K533"/>
  <c r="J532"/>
  <c r="J533"/>
  <c r="I532"/>
  <c r="I533"/>
  <c r="J2799" i="1" l="1"/>
  <c r="J2803"/>
  <c r="J2824"/>
  <c r="J3073"/>
  <c r="J3083"/>
  <c r="J3329"/>
  <c r="J2794"/>
  <c r="J2834"/>
  <c r="J3239"/>
  <c r="J3243"/>
  <c r="J3255"/>
  <c r="J3266"/>
  <c r="J3271"/>
  <c r="J3275"/>
  <c r="J3345"/>
  <c r="J3458"/>
  <c r="J3463"/>
  <c r="J3467"/>
  <c r="J2858"/>
  <c r="J2872"/>
  <c r="J2880"/>
  <c r="J2936"/>
  <c r="J2963"/>
  <c r="J3010"/>
  <c r="J3018"/>
  <c r="J3042"/>
  <c r="J3075"/>
  <c r="J3091"/>
  <c r="J3123"/>
  <c r="J3131"/>
  <c r="J3171"/>
  <c r="J3178"/>
  <c r="J3235"/>
  <c r="J3240"/>
  <c r="J3250"/>
  <c r="J3258"/>
  <c r="J3267"/>
  <c r="J3272"/>
  <c r="J3282"/>
  <c r="J3288"/>
  <c r="J3297"/>
  <c r="J3303"/>
  <c r="J3307"/>
  <c r="J3313"/>
  <c r="J3323"/>
  <c r="J3337"/>
  <c r="J3346"/>
  <c r="J3354"/>
  <c r="J3362"/>
  <c r="J3376"/>
  <c r="J3383"/>
  <c r="J3387"/>
  <c r="J3393"/>
  <c r="J3400"/>
  <c r="J3409"/>
  <c r="J3417"/>
  <c r="J3423"/>
  <c r="J3431"/>
  <c r="J3435"/>
  <c r="J3441"/>
  <c r="J3447"/>
  <c r="J3451"/>
  <c r="J3471"/>
  <c r="J3475"/>
  <c r="J3482"/>
  <c r="J2807"/>
  <c r="J2811"/>
  <c r="J2840"/>
  <c r="J2863"/>
  <c r="J2867"/>
  <c r="J2883"/>
  <c r="J2978"/>
  <c r="J2992"/>
  <c r="J3095"/>
  <c r="J3099"/>
  <c r="J3103"/>
  <c r="J3143"/>
  <c r="J3147"/>
  <c r="J3186"/>
  <c r="J3199"/>
  <c r="J3203"/>
  <c r="J3224"/>
  <c r="J3234"/>
  <c r="J3249"/>
  <c r="J3257"/>
  <c r="J3281"/>
  <c r="J3291"/>
  <c r="J3296"/>
  <c r="J3306"/>
  <c r="J3312"/>
  <c r="J3322"/>
  <c r="J3328"/>
  <c r="J3336"/>
  <c r="J3353"/>
  <c r="J3361"/>
  <c r="J3367"/>
  <c r="J3371"/>
  <c r="J3386"/>
  <c r="J3392"/>
  <c r="J3399"/>
  <c r="J3403"/>
  <c r="J3408"/>
  <c r="J3416"/>
  <c r="J3426"/>
  <c r="J3434"/>
  <c r="J3440"/>
  <c r="J3450"/>
  <c r="J3457"/>
  <c r="J3466"/>
  <c r="J3474"/>
  <c r="J3481"/>
  <c r="J2851"/>
  <c r="J2848"/>
  <c r="J2911"/>
  <c r="J2915"/>
  <c r="J2951"/>
  <c r="J2955"/>
  <c r="J2986"/>
  <c r="J2999"/>
  <c r="J3003"/>
  <c r="J3034"/>
  <c r="J3056"/>
  <c r="J3066"/>
  <c r="J3080"/>
  <c r="J3104"/>
  <c r="J3114"/>
  <c r="J3136"/>
  <c r="J3152"/>
  <c r="J3163"/>
  <c r="J3192"/>
  <c r="J3233"/>
  <c r="J3242"/>
  <c r="J3248"/>
  <c r="J3256"/>
  <c r="J3265"/>
  <c r="J3274"/>
  <c r="J3280"/>
  <c r="J3290"/>
  <c r="J3299"/>
  <c r="J3305"/>
  <c r="J3315"/>
  <c r="J3321"/>
  <c r="J3327"/>
  <c r="J3331"/>
  <c r="J3344"/>
  <c r="J3352"/>
  <c r="J3360"/>
  <c r="J3378"/>
  <c r="J3385"/>
  <c r="J3395"/>
  <c r="J3402"/>
  <c r="J3407"/>
  <c r="J3411"/>
  <c r="J3415"/>
  <c r="J3419"/>
  <c r="J3425"/>
  <c r="J3433"/>
  <c r="J3439"/>
  <c r="J3443"/>
  <c r="J3449"/>
  <c r="J3456"/>
  <c r="J3465"/>
  <c r="J3473"/>
  <c r="J3480"/>
  <c r="J2783"/>
  <c r="J2819"/>
  <c r="J2890"/>
  <c r="J2898"/>
  <c r="J2907"/>
  <c r="J2920"/>
  <c r="J2927"/>
  <c r="J2931"/>
  <c r="J2944"/>
  <c r="J2960"/>
  <c r="J2970"/>
  <c r="J3026"/>
  <c r="J3047"/>
  <c r="J3051"/>
  <c r="J3055"/>
  <c r="J3059"/>
  <c r="J3210"/>
  <c r="J3216"/>
  <c r="J3232"/>
  <c r="J3241"/>
  <c r="J3251"/>
  <c r="J3259"/>
  <c r="J3273"/>
  <c r="J3279"/>
  <c r="J3283"/>
  <c r="J3289"/>
  <c r="J3298"/>
  <c r="J3304"/>
  <c r="J3314"/>
  <c r="J3320"/>
  <c r="J3338"/>
  <c r="J3347"/>
  <c r="J3351"/>
  <c r="J3355"/>
  <c r="J3369"/>
  <c r="J3377"/>
  <c r="J3384"/>
  <c r="J3394"/>
  <c r="J3401"/>
  <c r="J3410"/>
  <c r="J3418"/>
  <c r="J3424"/>
  <c r="J3432"/>
  <c r="J3442"/>
  <c r="J3448"/>
  <c r="J3459"/>
  <c r="J3464"/>
  <c r="J3472"/>
  <c r="J3479"/>
  <c r="J3483"/>
  <c r="U405" i="13"/>
  <c r="P1436" i="12"/>
  <c r="P1445"/>
  <c r="M1440"/>
  <c r="P1420"/>
  <c r="M1430"/>
  <c r="P1435"/>
  <c r="P1487"/>
  <c r="M1482"/>
  <c r="M1491"/>
  <c r="P1496"/>
  <c r="Q1427"/>
  <c r="M1427"/>
  <c r="L1385"/>
  <c r="Q1484"/>
  <c r="M1484"/>
  <c r="M1488"/>
  <c r="P1493"/>
  <c r="O1388"/>
  <c r="N1388"/>
  <c r="P1387"/>
  <c r="P1394"/>
  <c r="O1402"/>
  <c r="N1402"/>
  <c r="O1385"/>
  <c r="N1385"/>
  <c r="O1393"/>
  <c r="N1393"/>
  <c r="P1408"/>
  <c r="J2841" i="1"/>
  <c r="O1411" i="12"/>
  <c r="N1411"/>
  <c r="N1426"/>
  <c r="O1430"/>
  <c r="N1430"/>
  <c r="N1435"/>
  <c r="O1449"/>
  <c r="K1457"/>
  <c r="M1459"/>
  <c r="P1464"/>
  <c r="M1467"/>
  <c r="O1476"/>
  <c r="N1476"/>
  <c r="M1509"/>
  <c r="P1514"/>
  <c r="P1518"/>
  <c r="M1513"/>
  <c r="P1534"/>
  <c r="M1529"/>
  <c r="P1538"/>
  <c r="M1533"/>
  <c r="K1565"/>
  <c r="M1576"/>
  <c r="P1581"/>
  <c r="P1598"/>
  <c r="M1593"/>
  <c r="M1622"/>
  <c r="P1627"/>
  <c r="N1414"/>
  <c r="K1418"/>
  <c r="K1425"/>
  <c r="O1425"/>
  <c r="L1429"/>
  <c r="Q1429" s="1"/>
  <c r="L1434"/>
  <c r="Q1434" s="1"/>
  <c r="J2906" i="1"/>
  <c r="K1444" i="12"/>
  <c r="K1461"/>
  <c r="L1461"/>
  <c r="Q1461" s="1"/>
  <c r="M1454"/>
  <c r="P1459"/>
  <c r="J2945" i="1"/>
  <c r="M1466" i="12"/>
  <c r="P1471"/>
  <c r="P1494"/>
  <c r="M1489"/>
  <c r="J3105" i="1"/>
  <c r="N1543" i="12"/>
  <c r="O1543"/>
  <c r="K1543"/>
  <c r="O1565"/>
  <c r="K1391"/>
  <c r="L1391"/>
  <c r="Q1391" s="1"/>
  <c r="L1393"/>
  <c r="Q1393" s="1"/>
  <c r="J2808" i="1"/>
  <c r="O1394" i="12"/>
  <c r="N1394"/>
  <c r="J2818" i="1"/>
  <c r="K1400" i="12"/>
  <c r="K1404"/>
  <c r="L1404"/>
  <c r="Q1404" s="1"/>
  <c r="K1402"/>
  <c r="J2833" i="1"/>
  <c r="O1407" i="12"/>
  <c r="N1407"/>
  <c r="M1408"/>
  <c r="K1411"/>
  <c r="P1413"/>
  <c r="K1417"/>
  <c r="K1421"/>
  <c r="L1421"/>
  <c r="Q1421" s="1"/>
  <c r="J2866" i="1"/>
  <c r="K1424" i="12"/>
  <c r="L1428"/>
  <c r="Q1428" s="1"/>
  <c r="K1426"/>
  <c r="K1430"/>
  <c r="K1437"/>
  <c r="L1437"/>
  <c r="Q1437" s="1"/>
  <c r="O1435"/>
  <c r="K1439"/>
  <c r="K1443"/>
  <c r="L1443"/>
  <c r="Q1443" s="1"/>
  <c r="P1451"/>
  <c r="L1455"/>
  <c r="Q1455" s="1"/>
  <c r="P1460"/>
  <c r="N1469"/>
  <c r="O1470"/>
  <c r="N1470"/>
  <c r="K1474"/>
  <c r="L1474"/>
  <c r="Q1474" s="1"/>
  <c r="K1480"/>
  <c r="K1491"/>
  <c r="L1491"/>
  <c r="Q1491" s="1"/>
  <c r="K1497"/>
  <c r="L1497"/>
  <c r="Q1497" s="1"/>
  <c r="M1494"/>
  <c r="P1499"/>
  <c r="M1504"/>
  <c r="P1509"/>
  <c r="P1508"/>
  <c r="M1503"/>
  <c r="P1511"/>
  <c r="M1506"/>
  <c r="P1516"/>
  <c r="O1526"/>
  <c r="N1526"/>
  <c r="K1530"/>
  <c r="K1526"/>
  <c r="L1530"/>
  <c r="Q1530" s="1"/>
  <c r="M1552"/>
  <c r="P1557"/>
  <c r="K1393"/>
  <c r="L1415"/>
  <c r="Q1415" s="1"/>
  <c r="J2857" i="1"/>
  <c r="O1419" i="12"/>
  <c r="N1419"/>
  <c r="J2889" i="1"/>
  <c r="L1439" i="12"/>
  <c r="Q1439" s="1"/>
  <c r="O1445"/>
  <c r="N1445"/>
  <c r="K1449"/>
  <c r="O1457"/>
  <c r="J2993" i="1"/>
  <c r="O1487" i="12"/>
  <c r="N1487"/>
  <c r="O1493"/>
  <c r="N1493"/>
  <c r="J3025" i="1"/>
  <c r="O1503" i="12"/>
  <c r="N1503"/>
  <c r="K1503"/>
  <c r="K1507"/>
  <c r="L1507"/>
  <c r="Q1507" s="1"/>
  <c r="M1546"/>
  <c r="P1551"/>
  <c r="L1569"/>
  <c r="Q1569" s="1"/>
  <c r="M1588"/>
  <c r="P1593"/>
  <c r="P1604"/>
  <c r="M1599"/>
  <c r="P1606"/>
  <c r="M1601"/>
  <c r="M1606"/>
  <c r="P1611"/>
  <c r="P1621"/>
  <c r="M1616"/>
  <c r="P1648"/>
  <c r="M1643"/>
  <c r="M1655"/>
  <c r="P1660"/>
  <c r="O1384"/>
  <c r="N1384"/>
  <c r="K1384"/>
  <c r="P1384" s="1"/>
  <c r="J2793" i="1"/>
  <c r="O1387" i="12"/>
  <c r="N1387"/>
  <c r="K1392"/>
  <c r="L1392"/>
  <c r="Q1392" s="1"/>
  <c r="M1390"/>
  <c r="P1395"/>
  <c r="K1401"/>
  <c r="O1401"/>
  <c r="K1405"/>
  <c r="L1405"/>
  <c r="Q1405" s="1"/>
  <c r="M1398"/>
  <c r="P1403"/>
  <c r="O1408"/>
  <c r="N1408"/>
  <c r="M1402"/>
  <c r="P1407"/>
  <c r="P1409"/>
  <c r="O1410"/>
  <c r="N1410"/>
  <c r="L1418"/>
  <c r="Q1418" s="1"/>
  <c r="M1422"/>
  <c r="O1433"/>
  <c r="N1433"/>
  <c r="K1433"/>
  <c r="K1434"/>
  <c r="M1435"/>
  <c r="L1448"/>
  <c r="Q1448" s="1"/>
  <c r="L1453"/>
  <c r="Q1453" s="1"/>
  <c r="O1463"/>
  <c r="N1463"/>
  <c r="L1467"/>
  <c r="Q1467" s="1"/>
  <c r="P1472"/>
  <c r="M1479"/>
  <c r="K1389"/>
  <c r="L1389"/>
  <c r="Q1389" s="1"/>
  <c r="K1388"/>
  <c r="J2800" i="1"/>
  <c r="O1390" i="12"/>
  <c r="N1390"/>
  <c r="O1397"/>
  <c r="N1397"/>
  <c r="K1397"/>
  <c r="J2825" i="1"/>
  <c r="O1403" i="12"/>
  <c r="N1403"/>
  <c r="L1403"/>
  <c r="Q1403" s="1"/>
  <c r="K1406"/>
  <c r="L1406"/>
  <c r="Q1406" s="1"/>
  <c r="K1412"/>
  <c r="L1412"/>
  <c r="Q1412" s="1"/>
  <c r="K1410"/>
  <c r="K1414"/>
  <c r="O1420"/>
  <c r="N1420"/>
  <c r="K1419"/>
  <c r="L1423"/>
  <c r="Q1423" s="1"/>
  <c r="J2873" i="1"/>
  <c r="P1427" i="12"/>
  <c r="K1431"/>
  <c r="L1431"/>
  <c r="Q1431" s="1"/>
  <c r="O1436"/>
  <c r="N1436"/>
  <c r="J2897" i="1"/>
  <c r="P1440" i="12"/>
  <c r="M1437"/>
  <c r="P1442"/>
  <c r="J2921" i="1"/>
  <c r="J2937"/>
  <c r="O1459" i="12"/>
  <c r="N1459"/>
  <c r="K1463"/>
  <c r="K1469"/>
  <c r="L1473"/>
  <c r="Q1473" s="1"/>
  <c r="P1470"/>
  <c r="M1465"/>
  <c r="M1472"/>
  <c r="P1477"/>
  <c r="K1476"/>
  <c r="M1483"/>
  <c r="P1488"/>
  <c r="M1485"/>
  <c r="P1490"/>
  <c r="O1496"/>
  <c r="N1496"/>
  <c r="O1500"/>
  <c r="N1500"/>
  <c r="K1500"/>
  <c r="K1504"/>
  <c r="L1500"/>
  <c r="Q1500" s="1"/>
  <c r="O1512"/>
  <c r="K1512"/>
  <c r="N1512"/>
  <c r="M1514"/>
  <c r="P1519"/>
  <c r="M1519"/>
  <c r="P1524"/>
  <c r="J3137" i="1"/>
  <c r="O1559" i="12"/>
  <c r="N1559"/>
  <c r="K1559"/>
  <c r="K1450"/>
  <c r="O1450"/>
  <c r="J2930" i="1"/>
  <c r="K1462" i="12"/>
  <c r="K1473"/>
  <c r="J2977" i="1"/>
  <c r="O1479" i="12"/>
  <c r="N1483"/>
  <c r="K1486"/>
  <c r="J3002" i="1"/>
  <c r="J3009"/>
  <c r="K1495" i="12"/>
  <c r="O1499"/>
  <c r="N1499"/>
  <c r="O1508"/>
  <c r="N1508"/>
  <c r="J3041" i="1"/>
  <c r="P1550" i="12"/>
  <c r="M1545"/>
  <c r="O1557"/>
  <c r="P1592"/>
  <c r="M1587"/>
  <c r="P1610"/>
  <c r="M1605"/>
  <c r="P1626"/>
  <c r="M1621"/>
  <c r="P1674"/>
  <c r="M1669"/>
  <c r="J2792" i="1"/>
  <c r="J2802"/>
  <c r="J2810"/>
  <c r="J2817"/>
  <c r="K1399" i="12"/>
  <c r="N1399"/>
  <c r="J2823" i="1"/>
  <c r="J2827"/>
  <c r="J2832"/>
  <c r="J2839"/>
  <c r="J2843"/>
  <c r="K1416" i="12"/>
  <c r="N1416"/>
  <c r="J2856" i="1"/>
  <c r="J2865"/>
  <c r="K1423" i="12"/>
  <c r="N1423"/>
  <c r="J2875" i="1"/>
  <c r="K1429" i="12"/>
  <c r="N1429"/>
  <c r="J2882" i="1"/>
  <c r="J2888"/>
  <c r="N1437" i="12"/>
  <c r="O1437"/>
  <c r="J2896" i="1"/>
  <c r="K1438" i="12"/>
  <c r="N1438"/>
  <c r="J2905" i="1"/>
  <c r="N1442" i="12"/>
  <c r="O1442"/>
  <c r="J2913" i="1"/>
  <c r="K1447" i="12"/>
  <c r="N1447"/>
  <c r="J2923" i="1"/>
  <c r="K1453" i="12"/>
  <c r="N1453"/>
  <c r="J2929" i="1"/>
  <c r="K1455" i="12"/>
  <c r="N1455"/>
  <c r="J2939" i="1"/>
  <c r="J2947"/>
  <c r="J2953"/>
  <c r="K1467" i="12"/>
  <c r="N1467"/>
  <c r="J2962" i="1"/>
  <c r="J2968"/>
  <c r="J2976"/>
  <c r="K1478" i="12"/>
  <c r="N1478"/>
  <c r="J2984" i="1"/>
  <c r="K1482" i="12"/>
  <c r="N1482"/>
  <c r="J2995" i="1"/>
  <c r="J3001"/>
  <c r="J3008"/>
  <c r="K1498" i="12"/>
  <c r="L1498"/>
  <c r="Q1498" s="1"/>
  <c r="J3033" i="1"/>
  <c r="J3048"/>
  <c r="O1514" i="12"/>
  <c r="N1514"/>
  <c r="K1521"/>
  <c r="L1521"/>
  <c r="Q1521" s="1"/>
  <c r="M1524"/>
  <c r="K1528"/>
  <c r="L1528"/>
  <c r="Q1528" s="1"/>
  <c r="P1540"/>
  <c r="M1535"/>
  <c r="L1545"/>
  <c r="Q1545" s="1"/>
  <c r="K1548"/>
  <c r="O1553"/>
  <c r="N1553"/>
  <c r="K1553"/>
  <c r="K1561"/>
  <c r="L1561"/>
  <c r="Q1561" s="1"/>
  <c r="L1563"/>
  <c r="Q1563" s="1"/>
  <c r="M1574"/>
  <c r="P1579"/>
  <c r="M1586"/>
  <c r="P1591"/>
  <c r="P1600"/>
  <c r="M1595"/>
  <c r="P1602"/>
  <c r="M1597"/>
  <c r="P1608"/>
  <c r="M1603"/>
  <c r="M1608"/>
  <c r="P1613"/>
  <c r="M1614"/>
  <c r="P1619"/>
  <c r="P1629"/>
  <c r="M1624"/>
  <c r="P1646"/>
  <c r="M1641"/>
  <c r="Q1652"/>
  <c r="M1652"/>
  <c r="P1655"/>
  <c r="M1650"/>
  <c r="Q1671"/>
  <c r="M1671"/>
  <c r="J2914" i="1"/>
  <c r="K1448" i="12"/>
  <c r="N1448"/>
  <c r="K1456"/>
  <c r="N1456"/>
  <c r="K1458"/>
  <c r="J2954" i="1"/>
  <c r="K1468" i="12"/>
  <c r="N1468"/>
  <c r="J2969" i="1"/>
  <c r="K1475" i="12"/>
  <c r="K1479"/>
  <c r="J2985" i="1"/>
  <c r="K1483" i="12"/>
  <c r="K1492"/>
  <c r="J3017" i="1"/>
  <c r="K1515" i="12"/>
  <c r="L1515"/>
  <c r="Q1515" s="1"/>
  <c r="O1518"/>
  <c r="N1518"/>
  <c r="O1541"/>
  <c r="N1541"/>
  <c r="K1541"/>
  <c r="P1586"/>
  <c r="M1581"/>
  <c r="P1601"/>
  <c r="M1596"/>
  <c r="M1598"/>
  <c r="P1603"/>
  <c r="M1604"/>
  <c r="P1609"/>
  <c r="M1615"/>
  <c r="P1620"/>
  <c r="P1647"/>
  <c r="M1642"/>
  <c r="Q1653"/>
  <c r="M1653"/>
  <c r="J2787" i="1"/>
  <c r="J2785"/>
  <c r="J2784"/>
  <c r="J2795"/>
  <c r="J2801"/>
  <c r="J2809"/>
  <c r="J2816"/>
  <c r="K1398" i="12"/>
  <c r="N1398"/>
  <c r="J2826" i="1"/>
  <c r="J2835"/>
  <c r="J2842"/>
  <c r="J2850"/>
  <c r="K1415" i="12"/>
  <c r="N1415"/>
  <c r="J2859" i="1"/>
  <c r="J2864"/>
  <c r="K1422" i="12"/>
  <c r="N1422"/>
  <c r="J2874" i="1"/>
  <c r="K1428" i="12"/>
  <c r="N1428"/>
  <c r="J2881" i="1"/>
  <c r="J2887"/>
  <c r="J2891"/>
  <c r="J2899"/>
  <c r="K1441" i="12"/>
  <c r="N1441"/>
  <c r="J2904" i="1"/>
  <c r="J2912"/>
  <c r="K1446" i="12"/>
  <c r="N1446"/>
  <c r="J2922" i="1"/>
  <c r="K1452" i="12"/>
  <c r="N1452"/>
  <c r="J2928" i="1"/>
  <c r="K1454" i="12"/>
  <c r="N1454"/>
  <c r="J2938" i="1"/>
  <c r="N1458" i="12"/>
  <c r="J2946" i="1"/>
  <c r="N1462" i="12"/>
  <c r="J2952" i="1"/>
  <c r="K1466" i="12"/>
  <c r="N1466"/>
  <c r="J2961" i="1"/>
  <c r="N1473" i="12"/>
  <c r="J2971" i="1"/>
  <c r="N1475" i="12"/>
  <c r="J2979" i="1"/>
  <c r="K1481" i="12"/>
  <c r="N1481"/>
  <c r="J2987" i="1"/>
  <c r="K1485" i="12"/>
  <c r="N1485"/>
  <c r="J2994" i="1"/>
  <c r="N1486" i="12"/>
  <c r="J3000" i="1"/>
  <c r="N1492" i="12"/>
  <c r="J3011" i="1"/>
  <c r="N1495" i="12"/>
  <c r="K1501"/>
  <c r="L1501"/>
  <c r="Q1501" s="1"/>
  <c r="O1504"/>
  <c r="N1504"/>
  <c r="P1505"/>
  <c r="P1506"/>
  <c r="O1517"/>
  <c r="N1517"/>
  <c r="K1517"/>
  <c r="L1522"/>
  <c r="Q1522" s="1"/>
  <c r="P1527"/>
  <c r="K1552"/>
  <c r="L1552"/>
  <c r="Q1552" s="1"/>
  <c r="P1560"/>
  <c r="M1555"/>
  <c r="M1583"/>
  <c r="P1588"/>
  <c r="P1590"/>
  <c r="M1585"/>
  <c r="P1599"/>
  <c r="M1594"/>
  <c r="M1600"/>
  <c r="P1605"/>
  <c r="M1602"/>
  <c r="P1607"/>
  <c r="P1612"/>
  <c r="M1607"/>
  <c r="M1613"/>
  <c r="P1618"/>
  <c r="M1623"/>
  <c r="P1628"/>
  <c r="P1649"/>
  <c r="M1644"/>
  <c r="M1651"/>
  <c r="Q1651"/>
  <c r="Q1670"/>
  <c r="M1670"/>
  <c r="J3016" i="1"/>
  <c r="J3024"/>
  <c r="J3032"/>
  <c r="N1509" i="12"/>
  <c r="O1509"/>
  <c r="J3040" i="1"/>
  <c r="K1510" i="12"/>
  <c r="N1510"/>
  <c r="J3050" i="1"/>
  <c r="J3058"/>
  <c r="K1520" i="12"/>
  <c r="N1521"/>
  <c r="O1521"/>
  <c r="J3064" i="1"/>
  <c r="K1522" i="12"/>
  <c r="N1522"/>
  <c r="J3082" i="1"/>
  <c r="K1532" i="12"/>
  <c r="N1532"/>
  <c r="J3090" i="1"/>
  <c r="K1536" i="12"/>
  <c r="N1536"/>
  <c r="J3097" i="1"/>
  <c r="J3107"/>
  <c r="K1545" i="12"/>
  <c r="N1545"/>
  <c r="J3112" i="1"/>
  <c r="K1546" i="12"/>
  <c r="N1546"/>
  <c r="J3121" i="1"/>
  <c r="J3129"/>
  <c r="K1555" i="12"/>
  <c r="N1555"/>
  <c r="J3135" i="1"/>
  <c r="J3139"/>
  <c r="J3145"/>
  <c r="K1563" i="12"/>
  <c r="N1563"/>
  <c r="J3155" i="1"/>
  <c r="K1569" i="12"/>
  <c r="N1569"/>
  <c r="J3162" i="1"/>
  <c r="K1572" i="12"/>
  <c r="N1572"/>
  <c r="J3169" i="1"/>
  <c r="K1575" i="12"/>
  <c r="N1575"/>
  <c r="J3176" i="1"/>
  <c r="K1578" i="12"/>
  <c r="N1580"/>
  <c r="O1579"/>
  <c r="J3184" i="1"/>
  <c r="K1582" i="12"/>
  <c r="N1582"/>
  <c r="J3195" i="1"/>
  <c r="J3201"/>
  <c r="K1587" i="12"/>
  <c r="N1589"/>
  <c r="O1586"/>
  <c r="N1591"/>
  <c r="O1591"/>
  <c r="J3208" i="1"/>
  <c r="K1594" i="12"/>
  <c r="N1594"/>
  <c r="J3215" i="1"/>
  <c r="J3219"/>
  <c r="N1599" i="12"/>
  <c r="O1599"/>
  <c r="J3227" i="1"/>
  <c r="N1603" i="12"/>
  <c r="O1603"/>
  <c r="J3231" i="1"/>
  <c r="N1607" i="12"/>
  <c r="O1607"/>
  <c r="N1610"/>
  <c r="O1610"/>
  <c r="J3247" i="1"/>
  <c r="K1617" i="12"/>
  <c r="N1617"/>
  <c r="N1620"/>
  <c r="O1620"/>
  <c r="J3263" i="1"/>
  <c r="K1625" i="12"/>
  <c r="N1625"/>
  <c r="N1629"/>
  <c r="O1629"/>
  <c r="K1631"/>
  <c r="N1631"/>
  <c r="J3287" i="1"/>
  <c r="K1637" i="12"/>
  <c r="N1637"/>
  <c r="K1638"/>
  <c r="N1638"/>
  <c r="K1644"/>
  <c r="N1644"/>
  <c r="N1649"/>
  <c r="O1649"/>
  <c r="J3319" i="1"/>
  <c r="K1653" i="12"/>
  <c r="N1653"/>
  <c r="J3330" i="1"/>
  <c r="J3339"/>
  <c r="O1659" i="12"/>
  <c r="N1659"/>
  <c r="P1662"/>
  <c r="K1667"/>
  <c r="L1667"/>
  <c r="Q1667" s="1"/>
  <c r="J3363" i="1"/>
  <c r="O1677" i="12"/>
  <c r="N1677"/>
  <c r="K1677"/>
  <c r="M1674"/>
  <c r="P1679"/>
  <c r="P1691"/>
  <c r="M1686"/>
  <c r="M1697"/>
  <c r="P1702"/>
  <c r="P1712"/>
  <c r="M1707"/>
  <c r="P1714"/>
  <c r="M1709"/>
  <c r="M1716"/>
  <c r="P1721"/>
  <c r="P1722"/>
  <c r="M1717"/>
  <c r="P1726"/>
  <c r="M1721"/>
  <c r="Q1733"/>
  <c r="M1733"/>
  <c r="J3019" i="1"/>
  <c r="J3027"/>
  <c r="J3031"/>
  <c r="J3035"/>
  <c r="J3043"/>
  <c r="K1513" i="12"/>
  <c r="N1513"/>
  <c r="J3049" i="1"/>
  <c r="J3057"/>
  <c r="N1520" i="12"/>
  <c r="J3063" i="1"/>
  <c r="J3067"/>
  <c r="K1525" i="12"/>
  <c r="N1525"/>
  <c r="J3072" i="1"/>
  <c r="N1529" i="12"/>
  <c r="O1529"/>
  <c r="J3081" i="1"/>
  <c r="K1531" i="12"/>
  <c r="N1531"/>
  <c r="J3089" i="1"/>
  <c r="K1535" i="12"/>
  <c r="N1535"/>
  <c r="J3096" i="1"/>
  <c r="N1540" i="12"/>
  <c r="O1540"/>
  <c r="J3106" i="1"/>
  <c r="K1544" i="12"/>
  <c r="N1544"/>
  <c r="J3111" i="1"/>
  <c r="J3115"/>
  <c r="K1549" i="12"/>
  <c r="N1549"/>
  <c r="J3120" i="1"/>
  <c r="N1552" i="12"/>
  <c r="O1552"/>
  <c r="J3128" i="1"/>
  <c r="K1554" i="12"/>
  <c r="N1554"/>
  <c r="J3138" i="1"/>
  <c r="N1558" i="12"/>
  <c r="O1558"/>
  <c r="J3144" i="1"/>
  <c r="K1562" i="12"/>
  <c r="N1562"/>
  <c r="J3154" i="1"/>
  <c r="K1568" i="12"/>
  <c r="N1568"/>
  <c r="J3161" i="1"/>
  <c r="K1571" i="12"/>
  <c r="N1571"/>
  <c r="J3168" i="1"/>
  <c r="K1574" i="12"/>
  <c r="N1574"/>
  <c r="J3179" i="1"/>
  <c r="N1579" i="12"/>
  <c r="J3187" i="1"/>
  <c r="K1585" i="12"/>
  <c r="N1585"/>
  <c r="J3194" i="1"/>
  <c r="J3200"/>
  <c r="N1588" i="12"/>
  <c r="N1590"/>
  <c r="O1590"/>
  <c r="J3207" i="1"/>
  <c r="J3211"/>
  <c r="K1597" i="12"/>
  <c r="N1597"/>
  <c r="J3218" i="1"/>
  <c r="N1598" i="12"/>
  <c r="O1598"/>
  <c r="J3226" i="1"/>
  <c r="N1602" i="12"/>
  <c r="O1602"/>
  <c r="N1606"/>
  <c r="O1606"/>
  <c r="N1613"/>
  <c r="O1613"/>
  <c r="K1616"/>
  <c r="N1616"/>
  <c r="N1619"/>
  <c r="O1619"/>
  <c r="K1624"/>
  <c r="N1624"/>
  <c r="N1628"/>
  <c r="O1628"/>
  <c r="K1630"/>
  <c r="N1630"/>
  <c r="K1636"/>
  <c r="N1636"/>
  <c r="J3295" i="1"/>
  <c r="K1641" i="12"/>
  <c r="N1641"/>
  <c r="K1643"/>
  <c r="N1643"/>
  <c r="J3311" i="1"/>
  <c r="N1648" i="12"/>
  <c r="O1648"/>
  <c r="K1652"/>
  <c r="N1652"/>
  <c r="L1659"/>
  <c r="Q1659" s="1"/>
  <c r="K1663"/>
  <c r="O1663"/>
  <c r="K1666"/>
  <c r="L1666"/>
  <c r="Q1666" s="1"/>
  <c r="P1670"/>
  <c r="J3379" i="1"/>
  <c r="K1678" i="12"/>
  <c r="L1678"/>
  <c r="Q1678" s="1"/>
  <c r="M1685"/>
  <c r="P1690"/>
  <c r="P1705"/>
  <c r="M1700"/>
  <c r="P1711"/>
  <c r="M1706"/>
  <c r="M1712"/>
  <c r="P1717"/>
  <c r="P1720"/>
  <c r="M1715"/>
  <c r="M1720"/>
  <c r="P1725"/>
  <c r="M1724"/>
  <c r="P1729"/>
  <c r="P1736"/>
  <c r="M1731"/>
  <c r="J3153" i="1"/>
  <c r="K1567" i="12"/>
  <c r="N1567"/>
  <c r="J3160" i="1"/>
  <c r="K1570" i="12"/>
  <c r="N1570"/>
  <c r="K1577"/>
  <c r="N1577"/>
  <c r="K1580"/>
  <c r="K1584"/>
  <c r="N1584"/>
  <c r="J3193" i="1"/>
  <c r="K1589" i="12"/>
  <c r="O1588"/>
  <c r="K1596"/>
  <c r="N1596"/>
  <c r="J3217" i="1"/>
  <c r="J3225"/>
  <c r="K1615" i="12"/>
  <c r="N1615"/>
  <c r="K1623"/>
  <c r="N1623"/>
  <c r="K1633"/>
  <c r="N1633"/>
  <c r="K1635"/>
  <c r="N1635"/>
  <c r="K1640"/>
  <c r="N1640"/>
  <c r="K1642"/>
  <c r="N1642"/>
  <c r="N1647"/>
  <c r="O1647"/>
  <c r="K1651"/>
  <c r="N1651"/>
  <c r="K1654"/>
  <c r="M1656"/>
  <c r="L1664"/>
  <c r="Q1664" s="1"/>
  <c r="O1669"/>
  <c r="N1669"/>
  <c r="K1669"/>
  <c r="L1673"/>
  <c r="Q1673" s="1"/>
  <c r="M1666"/>
  <c r="M1676"/>
  <c r="P1681"/>
  <c r="M1688"/>
  <c r="P1693"/>
  <c r="P1704"/>
  <c r="M1699"/>
  <c r="M1705"/>
  <c r="P1710"/>
  <c r="P1716"/>
  <c r="M1711"/>
  <c r="M1714"/>
  <c r="P1719"/>
  <c r="P1724"/>
  <c r="M1719"/>
  <c r="P1728"/>
  <c r="M1723"/>
  <c r="J3065" i="1"/>
  <c r="K1523" i="12"/>
  <c r="N1523"/>
  <c r="J3074" i="1"/>
  <c r="K1533" i="12"/>
  <c r="N1533"/>
  <c r="K1537"/>
  <c r="N1537"/>
  <c r="J3098" i="1"/>
  <c r="K1542" i="12"/>
  <c r="N1542"/>
  <c r="J3113" i="1"/>
  <c r="K1547" i="12"/>
  <c r="N1547"/>
  <c r="J3122" i="1"/>
  <c r="J3130"/>
  <c r="K1556" i="12"/>
  <c r="N1556"/>
  <c r="J3146" i="1"/>
  <c r="K1564" i="12"/>
  <c r="N1564"/>
  <c r="K1566"/>
  <c r="N1566"/>
  <c r="K1573"/>
  <c r="N1573"/>
  <c r="J3170" i="1"/>
  <c r="K1576" i="12"/>
  <c r="N1576"/>
  <c r="J3177" i="1"/>
  <c r="J3185"/>
  <c r="K1583" i="12"/>
  <c r="N1583"/>
  <c r="J3202" i="1"/>
  <c r="J3209"/>
  <c r="K1595" i="12"/>
  <c r="N1595"/>
  <c r="K1614"/>
  <c r="N1614"/>
  <c r="K1622"/>
  <c r="N1622"/>
  <c r="K1632"/>
  <c r="N1632"/>
  <c r="K1634"/>
  <c r="N1634"/>
  <c r="K1639"/>
  <c r="N1639"/>
  <c r="K1645"/>
  <c r="N1645"/>
  <c r="K1650"/>
  <c r="N1650"/>
  <c r="O1655"/>
  <c r="N1655"/>
  <c r="O1660"/>
  <c r="N1660"/>
  <c r="K1659"/>
  <c r="P1661"/>
  <c r="O1668"/>
  <c r="N1668"/>
  <c r="K1668"/>
  <c r="L1672"/>
  <c r="Q1672" s="1"/>
  <c r="J3370" i="1"/>
  <c r="O1674" i="12"/>
  <c r="N1674"/>
  <c r="P1680"/>
  <c r="M1675"/>
  <c r="M1687"/>
  <c r="P1692"/>
  <c r="P1703"/>
  <c r="M1698"/>
  <c r="P1713"/>
  <c r="M1708"/>
  <c r="M1710"/>
  <c r="P1715"/>
  <c r="M1713"/>
  <c r="P1718"/>
  <c r="M1722"/>
  <c r="P1727"/>
  <c r="N1656"/>
  <c r="O1656"/>
  <c r="J3343" i="1"/>
  <c r="K1665" i="12"/>
  <c r="N1665"/>
  <c r="J3359" i="1"/>
  <c r="K1673" i="12"/>
  <c r="N1673"/>
  <c r="N1680"/>
  <c r="O1680"/>
  <c r="K1684"/>
  <c r="N1684"/>
  <c r="K1686"/>
  <c r="N1686"/>
  <c r="N1690"/>
  <c r="O1690"/>
  <c r="K1695"/>
  <c r="N1695"/>
  <c r="K1700"/>
  <c r="N1700"/>
  <c r="N1702"/>
  <c r="O1702"/>
  <c r="K1709"/>
  <c r="N1709"/>
  <c r="N1710"/>
  <c r="O1710"/>
  <c r="N1714"/>
  <c r="O1714"/>
  <c r="J3455" i="1"/>
  <c r="N1719" i="12"/>
  <c r="O1719"/>
  <c r="N1723"/>
  <c r="O1722"/>
  <c r="M1729"/>
  <c r="N1727"/>
  <c r="K1731"/>
  <c r="N1731"/>
  <c r="P1739"/>
  <c r="M1777"/>
  <c r="P1782"/>
  <c r="L1734"/>
  <c r="Q1734" s="1"/>
  <c r="M1790"/>
  <c r="L1737"/>
  <c r="Q1737" s="1"/>
  <c r="U424" i="13"/>
  <c r="J3335" i="1"/>
  <c r="K1664" i="12"/>
  <c r="N1664"/>
  <c r="K1672"/>
  <c r="N1672"/>
  <c r="N1679"/>
  <c r="O1679"/>
  <c r="K1683"/>
  <c r="N1683"/>
  <c r="J3391" i="1"/>
  <c r="K1689" i="12"/>
  <c r="N1689"/>
  <c r="N1693"/>
  <c r="O1693"/>
  <c r="K1694"/>
  <c r="N1694"/>
  <c r="K1699"/>
  <c r="N1699"/>
  <c r="N1705"/>
  <c r="O1705"/>
  <c r="K1708"/>
  <c r="N1708"/>
  <c r="N1713"/>
  <c r="O1713"/>
  <c r="N1717"/>
  <c r="O1717"/>
  <c r="N1718"/>
  <c r="O1718"/>
  <c r="N1722"/>
  <c r="N1726"/>
  <c r="O1727"/>
  <c r="K1730"/>
  <c r="M1730"/>
  <c r="N1730"/>
  <c r="P1792"/>
  <c r="M1787"/>
  <c r="M1778"/>
  <c r="P1783"/>
  <c r="M1751"/>
  <c r="P1756"/>
  <c r="M1736"/>
  <c r="P1741"/>
  <c r="P1787"/>
  <c r="M1782"/>
  <c r="P1760"/>
  <c r="M1755"/>
  <c r="P1743"/>
  <c r="M1738"/>
  <c r="M1783"/>
  <c r="P1788"/>
  <c r="M1756"/>
  <c r="P1761"/>
  <c r="M1784"/>
  <c r="P1789"/>
  <c r="P1758"/>
  <c r="M1753"/>
  <c r="P1745"/>
  <c r="M1740"/>
  <c r="K1737"/>
  <c r="K1682"/>
  <c r="N1682"/>
  <c r="K1688"/>
  <c r="N1688"/>
  <c r="K1697"/>
  <c r="N1697"/>
  <c r="K1698"/>
  <c r="N1698"/>
  <c r="N1704"/>
  <c r="O1704"/>
  <c r="K1707"/>
  <c r="N1707"/>
  <c r="K1723"/>
  <c r="O1726"/>
  <c r="K1733"/>
  <c r="N1733"/>
  <c r="P1796"/>
  <c r="M1791"/>
  <c r="Q1793"/>
  <c r="M1793"/>
  <c r="P1744"/>
  <c r="M1739"/>
  <c r="M1786"/>
  <c r="P1791"/>
  <c r="L1736"/>
  <c r="Q1736" s="1"/>
  <c r="K1685"/>
  <c r="N1685"/>
  <c r="K1687"/>
  <c r="N1687"/>
  <c r="K1696"/>
  <c r="N1696"/>
  <c r="K1701"/>
  <c r="N1701"/>
  <c r="K1706"/>
  <c r="N1706"/>
  <c r="K1732"/>
  <c r="N1732"/>
  <c r="O1732"/>
  <c r="P1786"/>
  <c r="M1781"/>
  <c r="P1759"/>
  <c r="M1754"/>
  <c r="P1742"/>
  <c r="M1737"/>
  <c r="P1793"/>
  <c r="M1788"/>
  <c r="P1784"/>
  <c r="M1779"/>
  <c r="M1752"/>
  <c r="P1757"/>
  <c r="P1790"/>
  <c r="M1785"/>
  <c r="M1780"/>
  <c r="P1785"/>
  <c r="M1749"/>
  <c r="P1754"/>
  <c r="P1797"/>
  <c r="M1792"/>
  <c r="M1750"/>
  <c r="P1755"/>
  <c r="P1740"/>
  <c r="M1735"/>
  <c r="U415" i="13"/>
  <c r="U443"/>
  <c r="U376"/>
  <c r="U395"/>
  <c r="U434"/>
  <c r="U438"/>
  <c r="U429"/>
  <c r="U390"/>
  <c r="U419"/>
  <c r="U410"/>
  <c r="U385"/>
  <c r="U360"/>
  <c r="U364"/>
  <c r="J2786" i="1"/>
  <c r="J2871"/>
  <c r="J2991"/>
  <c r="J3167"/>
  <c r="J3191"/>
  <c r="J2903"/>
  <c r="J3071"/>
  <c r="J3079"/>
  <c r="J3087"/>
  <c r="J3151"/>
  <c r="J2791"/>
  <c r="J2815"/>
  <c r="J2831"/>
  <c r="J2847"/>
  <c r="J2855"/>
  <c r="J2879"/>
  <c r="J2895"/>
  <c r="J2919"/>
  <c r="J2935"/>
  <c r="J2943"/>
  <c r="J2959"/>
  <c r="J2967"/>
  <c r="J2975"/>
  <c r="J2983"/>
  <c r="J3007"/>
  <c r="J3015"/>
  <c r="J3039"/>
  <c r="J3119"/>
  <c r="J3127"/>
  <c r="J3159"/>
  <c r="J3175"/>
  <c r="J3183"/>
  <c r="J3223"/>
  <c r="U381" i="13"/>
  <c r="H355"/>
  <c r="D355"/>
  <c r="S355"/>
  <c r="T355"/>
  <c r="J1378" i="12"/>
  <c r="J1379"/>
  <c r="J1380"/>
  <c r="J1381"/>
  <c r="I1378"/>
  <c r="I1379"/>
  <c r="I1380"/>
  <c r="I1381"/>
  <c r="H1378"/>
  <c r="H1379"/>
  <c r="H1380"/>
  <c r="L1384" s="1"/>
  <c r="Q1384" s="1"/>
  <c r="H1381"/>
  <c r="G1378"/>
  <c r="K1382" s="1"/>
  <c r="P1382" s="1"/>
  <c r="G1379"/>
  <c r="K1383" s="1"/>
  <c r="G1380"/>
  <c r="O1380" s="1"/>
  <c r="G1381"/>
  <c r="N1381" s="1"/>
  <c r="L2776" i="1"/>
  <c r="L2777"/>
  <c r="L2778"/>
  <c r="L2779"/>
  <c r="K2776"/>
  <c r="K2777"/>
  <c r="K2778"/>
  <c r="K2779"/>
  <c r="I2776"/>
  <c r="I2777"/>
  <c r="I2778"/>
  <c r="I2779"/>
  <c r="H2776"/>
  <c r="H2777"/>
  <c r="H2778"/>
  <c r="H2779"/>
  <c r="L2775"/>
  <c r="K2775"/>
  <c r="I2775"/>
  <c r="H2775"/>
  <c r="E2779"/>
  <c r="D2779"/>
  <c r="E2778"/>
  <c r="D2778"/>
  <c r="E2777"/>
  <c r="D2777"/>
  <c r="E2776"/>
  <c r="D2776"/>
  <c r="E2775"/>
  <c r="D2775"/>
  <c r="J2775" s="1"/>
  <c r="O530" i="21"/>
  <c r="Q530" s="1"/>
  <c r="N530"/>
  <c r="P530" s="1"/>
  <c r="L530"/>
  <c r="L531"/>
  <c r="K530"/>
  <c r="K531"/>
  <c r="J530"/>
  <c r="J531"/>
  <c r="I530"/>
  <c r="I531"/>
  <c r="J2776" i="1" l="1"/>
  <c r="P1383" i="12"/>
  <c r="L1381"/>
  <c r="P1650"/>
  <c r="M1645"/>
  <c r="P1614"/>
  <c r="M1609"/>
  <c r="P1556"/>
  <c r="M1551"/>
  <c r="M1649"/>
  <c r="P1654"/>
  <c r="M1628"/>
  <c r="P1633"/>
  <c r="P1596"/>
  <c r="M1591"/>
  <c r="P1678"/>
  <c r="M1673"/>
  <c r="M1539"/>
  <c r="P1544"/>
  <c r="M1577"/>
  <c r="P1582"/>
  <c r="M1540"/>
  <c r="P1545"/>
  <c r="P1454"/>
  <c r="M1449"/>
  <c r="P1448"/>
  <c r="M1443"/>
  <c r="P1548"/>
  <c r="M1543"/>
  <c r="M1477"/>
  <c r="P1482"/>
  <c r="M1462"/>
  <c r="P1467"/>
  <c r="P1431"/>
  <c r="M1426"/>
  <c r="M1401"/>
  <c r="P1406"/>
  <c r="M1521"/>
  <c r="P1526"/>
  <c r="M1432"/>
  <c r="P1437"/>
  <c r="M1412"/>
  <c r="P1417"/>
  <c r="N1378"/>
  <c r="P1664"/>
  <c r="M1659"/>
  <c r="M1668"/>
  <c r="P1673"/>
  <c r="P1573"/>
  <c r="M1568"/>
  <c r="P1567"/>
  <c r="M1562"/>
  <c r="P1568"/>
  <c r="M1563"/>
  <c r="M1526"/>
  <c r="P1531"/>
  <c r="P1466"/>
  <c r="M1461"/>
  <c r="P1398"/>
  <c r="M1393"/>
  <c r="M1510"/>
  <c r="P1515"/>
  <c r="P1553"/>
  <c r="M1548"/>
  <c r="M1523"/>
  <c r="P1528"/>
  <c r="M1500"/>
  <c r="P1455"/>
  <c r="M1450"/>
  <c r="P1438"/>
  <c r="M1433"/>
  <c r="P1476"/>
  <c r="M1471"/>
  <c r="M1392"/>
  <c r="P1397"/>
  <c r="M1384"/>
  <c r="P1389"/>
  <c r="P1433"/>
  <c r="M1428"/>
  <c r="P1530"/>
  <c r="M1525"/>
  <c r="P1480"/>
  <c r="M1475"/>
  <c r="M1434"/>
  <c r="P1439"/>
  <c r="P1430"/>
  <c r="M1425"/>
  <c r="M1399"/>
  <c r="P1404"/>
  <c r="M1386"/>
  <c r="P1391"/>
  <c r="M1538"/>
  <c r="P1543"/>
  <c r="M1497"/>
  <c r="M1413"/>
  <c r="P1418"/>
  <c r="M1560"/>
  <c r="P1565"/>
  <c r="M1403"/>
  <c r="K1385"/>
  <c r="J2777" i="1"/>
  <c r="P1701" i="12"/>
  <c r="M1696"/>
  <c r="P1687"/>
  <c r="M1682"/>
  <c r="P1737"/>
  <c r="M1732"/>
  <c r="P1694"/>
  <c r="M1689"/>
  <c r="M1726"/>
  <c r="P1731"/>
  <c r="M1660"/>
  <c r="P1665"/>
  <c r="P1639"/>
  <c r="M1634"/>
  <c r="P1547"/>
  <c r="M1542"/>
  <c r="M1528"/>
  <c r="P1533"/>
  <c r="P1640"/>
  <c r="M1635"/>
  <c r="P1562"/>
  <c r="M1557"/>
  <c r="P1587"/>
  <c r="M1582"/>
  <c r="M1573"/>
  <c r="P1578"/>
  <c r="M1558"/>
  <c r="P1563"/>
  <c r="P1536"/>
  <c r="M1531"/>
  <c r="P1458"/>
  <c r="M1453"/>
  <c r="M1516"/>
  <c r="P1521"/>
  <c r="P1429"/>
  <c r="M1424"/>
  <c r="P1500"/>
  <c r="M1495"/>
  <c r="P1410"/>
  <c r="M1405"/>
  <c r="M1388"/>
  <c r="P1393"/>
  <c r="M1438"/>
  <c r="P1443"/>
  <c r="M1419"/>
  <c r="P1424"/>
  <c r="M1420"/>
  <c r="P1425"/>
  <c r="Q1385"/>
  <c r="M1385"/>
  <c r="P1707"/>
  <c r="M1702"/>
  <c r="P1688"/>
  <c r="M1683"/>
  <c r="P1700"/>
  <c r="M1695"/>
  <c r="P1584"/>
  <c r="M1579"/>
  <c r="M1647"/>
  <c r="P1652"/>
  <c r="P1630"/>
  <c r="M1625"/>
  <c r="P1616"/>
  <c r="M1611"/>
  <c r="M1592"/>
  <c r="P1597"/>
  <c r="M1564"/>
  <c r="P1569"/>
  <c r="M1550"/>
  <c r="P1555"/>
  <c r="P1546"/>
  <c r="M1541"/>
  <c r="O1381"/>
  <c r="M1703"/>
  <c r="P1708"/>
  <c r="P1668"/>
  <c r="M1663"/>
  <c r="P1659"/>
  <c r="M1654"/>
  <c r="P1645"/>
  <c r="M1640"/>
  <c r="M1590"/>
  <c r="P1595"/>
  <c r="P1576"/>
  <c r="M1571"/>
  <c r="M1646"/>
  <c r="P1651"/>
  <c r="P1635"/>
  <c r="M1630"/>
  <c r="M1618"/>
  <c r="P1623"/>
  <c r="M1584"/>
  <c r="P1589"/>
  <c r="M1658"/>
  <c r="P1663"/>
  <c r="M1566"/>
  <c r="P1571"/>
  <c r="P1677"/>
  <c r="M1672"/>
  <c r="M1620"/>
  <c r="P1625"/>
  <c r="M1567"/>
  <c r="P1572"/>
  <c r="P1522"/>
  <c r="M1517"/>
  <c r="M1505"/>
  <c r="P1510"/>
  <c r="M1476"/>
  <c r="P1481"/>
  <c r="P1441"/>
  <c r="M1436"/>
  <c r="M1463"/>
  <c r="P1468"/>
  <c r="P1486"/>
  <c r="M1481"/>
  <c r="M1445"/>
  <c r="P1450"/>
  <c r="P1412"/>
  <c r="M1407"/>
  <c r="L1382"/>
  <c r="M1396"/>
  <c r="P1401"/>
  <c r="M1387"/>
  <c r="P1392"/>
  <c r="P1449"/>
  <c r="M1444"/>
  <c r="M1421"/>
  <c r="P1426"/>
  <c r="M1406"/>
  <c r="P1411"/>
  <c r="M1395"/>
  <c r="P1400"/>
  <c r="L1383"/>
  <c r="Q1383" s="1"/>
  <c r="M1456"/>
  <c r="P1461"/>
  <c r="M1404"/>
  <c r="M1415"/>
  <c r="M1431"/>
  <c r="N1379"/>
  <c r="O1379"/>
  <c r="P1732"/>
  <c r="M1727"/>
  <c r="P1689"/>
  <c r="M1684"/>
  <c r="P1632"/>
  <c r="M1627"/>
  <c r="M1610"/>
  <c r="P1615"/>
  <c r="P1577"/>
  <c r="M1572"/>
  <c r="M1661"/>
  <c r="P1666"/>
  <c r="P1641"/>
  <c r="M1636"/>
  <c r="P1549"/>
  <c r="M1544"/>
  <c r="P1428"/>
  <c r="M1423"/>
  <c r="M1478"/>
  <c r="P1483"/>
  <c r="M1556"/>
  <c r="P1561"/>
  <c r="M1448"/>
  <c r="P1453"/>
  <c r="M1507"/>
  <c r="P1512"/>
  <c r="M1458"/>
  <c r="P1463"/>
  <c r="P1419"/>
  <c r="M1414"/>
  <c r="M1429"/>
  <c r="P1434"/>
  <c r="P1405"/>
  <c r="M1400"/>
  <c r="M1498"/>
  <c r="P1503"/>
  <c r="M1486"/>
  <c r="P1491"/>
  <c r="O1378"/>
  <c r="M1728"/>
  <c r="P1733"/>
  <c r="M1693"/>
  <c r="P1698"/>
  <c r="M1704"/>
  <c r="P1709"/>
  <c r="M1679"/>
  <c r="P1684"/>
  <c r="P1564"/>
  <c r="M1559"/>
  <c r="M1619"/>
  <c r="P1624"/>
  <c r="M1633"/>
  <c r="P1638"/>
  <c r="J2779" i="1"/>
  <c r="K1381" i="12"/>
  <c r="P1381" s="1"/>
  <c r="P1706"/>
  <c r="M1701"/>
  <c r="M1691"/>
  <c r="P1696"/>
  <c r="M1680"/>
  <c r="P1685"/>
  <c r="P1699"/>
  <c r="M1694"/>
  <c r="M1734"/>
  <c r="P1634"/>
  <c r="M1629"/>
  <c r="P1622"/>
  <c r="M1617"/>
  <c r="M1578"/>
  <c r="P1583"/>
  <c r="P1537"/>
  <c r="M1532"/>
  <c r="P1642"/>
  <c r="M1637"/>
  <c r="P1580"/>
  <c r="M1575"/>
  <c r="P1570"/>
  <c r="M1565"/>
  <c r="P1643"/>
  <c r="M1638"/>
  <c r="M1580"/>
  <c r="P1585"/>
  <c r="P1554"/>
  <c r="M1549"/>
  <c r="P1535"/>
  <c r="M1530"/>
  <c r="P1513"/>
  <c r="M1508"/>
  <c r="M1648"/>
  <c r="P1653"/>
  <c r="M1626"/>
  <c r="P1631"/>
  <c r="M1589"/>
  <c r="P1594"/>
  <c r="P1520"/>
  <c r="M1515"/>
  <c r="M1547"/>
  <c r="P1552"/>
  <c r="P1517"/>
  <c r="M1512"/>
  <c r="M1501"/>
  <c r="P1446"/>
  <c r="M1441"/>
  <c r="M1474"/>
  <c r="P1479"/>
  <c r="P1456"/>
  <c r="M1451"/>
  <c r="M1394"/>
  <c r="P1399"/>
  <c r="P1473"/>
  <c r="M1468"/>
  <c r="M1492"/>
  <c r="P1497"/>
  <c r="J2778" i="1"/>
  <c r="K1380" i="12"/>
  <c r="P1380" s="1"/>
  <c r="N1380"/>
  <c r="M1718"/>
  <c r="P1723"/>
  <c r="M1692"/>
  <c r="P1697"/>
  <c r="P1682"/>
  <c r="M1677"/>
  <c r="P1730"/>
  <c r="M1725"/>
  <c r="M1678"/>
  <c r="P1683"/>
  <c r="P1672"/>
  <c r="M1667"/>
  <c r="P1695"/>
  <c r="M1690"/>
  <c r="M1681"/>
  <c r="P1686"/>
  <c r="P1566"/>
  <c r="M1561"/>
  <c r="P1542"/>
  <c r="M1537"/>
  <c r="M1518"/>
  <c r="P1523"/>
  <c r="M1664"/>
  <c r="P1669"/>
  <c r="P1636"/>
  <c r="M1631"/>
  <c r="P1574"/>
  <c r="M1569"/>
  <c r="M1520"/>
  <c r="P1525"/>
  <c r="M1662"/>
  <c r="P1667"/>
  <c r="M1639"/>
  <c r="P1644"/>
  <c r="M1632"/>
  <c r="P1637"/>
  <c r="M1612"/>
  <c r="P1617"/>
  <c r="M1570"/>
  <c r="P1575"/>
  <c r="P1532"/>
  <c r="M1527"/>
  <c r="M1522"/>
  <c r="M1496"/>
  <c r="P1501"/>
  <c r="P1485"/>
  <c r="M1480"/>
  <c r="P1452"/>
  <c r="M1447"/>
  <c r="P1422"/>
  <c r="M1417"/>
  <c r="M1410"/>
  <c r="P1415"/>
  <c r="P1541"/>
  <c r="M1536"/>
  <c r="P1492"/>
  <c r="M1487"/>
  <c r="M1470"/>
  <c r="P1475"/>
  <c r="P1498"/>
  <c r="M1493"/>
  <c r="M1473"/>
  <c r="P1478"/>
  <c r="P1447"/>
  <c r="M1442"/>
  <c r="M1418"/>
  <c r="P1423"/>
  <c r="M1411"/>
  <c r="P1416"/>
  <c r="P1495"/>
  <c r="M1490"/>
  <c r="P1462"/>
  <c r="M1457"/>
  <c r="M1554"/>
  <c r="P1559"/>
  <c r="P1504"/>
  <c r="M1499"/>
  <c r="M1464"/>
  <c r="P1469"/>
  <c r="M1409"/>
  <c r="P1414"/>
  <c r="P1388"/>
  <c r="M1502"/>
  <c r="P1507"/>
  <c r="M1391"/>
  <c r="P1474"/>
  <c r="M1469"/>
  <c r="M1455"/>
  <c r="M1416"/>
  <c r="P1421"/>
  <c r="P1402"/>
  <c r="M1397"/>
  <c r="P1444"/>
  <c r="M1439"/>
  <c r="M1452"/>
  <c r="P1457"/>
  <c r="M1389"/>
  <c r="H354" i="13"/>
  <c r="D354"/>
  <c r="R354"/>
  <c r="J1374" i="12"/>
  <c r="J1375"/>
  <c r="J1376"/>
  <c r="J1377"/>
  <c r="I1374"/>
  <c r="I1375"/>
  <c r="I1376"/>
  <c r="I1377"/>
  <c r="H1374"/>
  <c r="L1374" s="1"/>
  <c r="Q1374" s="1"/>
  <c r="H1375"/>
  <c r="L1379" s="1"/>
  <c r="H1376"/>
  <c r="L1380" s="1"/>
  <c r="Q1380" s="1"/>
  <c r="H1377"/>
  <c r="L1377" s="1"/>
  <c r="G1374"/>
  <c r="O1374" s="1"/>
  <c r="G1375"/>
  <c r="O1375" s="1"/>
  <c r="G1376"/>
  <c r="O1376" s="1"/>
  <c r="G1377"/>
  <c r="N1377" s="1"/>
  <c r="L2768" i="1"/>
  <c r="L2769"/>
  <c r="L2770"/>
  <c r="L2771"/>
  <c r="K2768"/>
  <c r="K2769"/>
  <c r="K2770"/>
  <c r="K2771"/>
  <c r="I2768"/>
  <c r="I2769"/>
  <c r="I2770"/>
  <c r="I2771"/>
  <c r="H2768"/>
  <c r="H2769"/>
  <c r="H2770"/>
  <c r="H2771"/>
  <c r="L2767"/>
  <c r="K2767"/>
  <c r="I2767"/>
  <c r="H2767"/>
  <c r="E2771"/>
  <c r="D2771"/>
  <c r="E2770"/>
  <c r="D2770"/>
  <c r="E2769"/>
  <c r="D2769"/>
  <c r="E2768"/>
  <c r="D2768"/>
  <c r="E2767"/>
  <c r="D2767"/>
  <c r="O529" i="21"/>
  <c r="Q529" s="1"/>
  <c r="N529"/>
  <c r="P529" s="1"/>
  <c r="O528"/>
  <c r="Q528" s="1"/>
  <c r="N528"/>
  <c r="P528" s="1"/>
  <c r="L528"/>
  <c r="L529"/>
  <c r="K528"/>
  <c r="K529"/>
  <c r="J528"/>
  <c r="J529"/>
  <c r="I528"/>
  <c r="I529"/>
  <c r="H353" i="13"/>
  <c r="D353"/>
  <c r="J1370" i="12"/>
  <c r="J1371"/>
  <c r="J1372"/>
  <c r="J1373"/>
  <c r="I1370"/>
  <c r="I1371"/>
  <c r="I1372"/>
  <c r="I1373"/>
  <c r="H1370"/>
  <c r="L1370" s="1"/>
  <c r="Q1370" s="1"/>
  <c r="H1371"/>
  <c r="L1371" s="1"/>
  <c r="Q1371" s="1"/>
  <c r="H1372"/>
  <c r="L1372" s="1"/>
  <c r="Q1372" s="1"/>
  <c r="H1373"/>
  <c r="L1373" s="1"/>
  <c r="Q1373" s="1"/>
  <c r="G1370"/>
  <c r="O1370" s="1"/>
  <c r="G1371"/>
  <c r="O1371" s="1"/>
  <c r="G1372"/>
  <c r="O1372" s="1"/>
  <c r="G1373"/>
  <c r="O1373" s="1"/>
  <c r="L2760" i="1"/>
  <c r="L2761"/>
  <c r="L2762"/>
  <c r="L2763"/>
  <c r="K2760"/>
  <c r="K2761"/>
  <c r="K2762"/>
  <c r="K2763"/>
  <c r="I2760"/>
  <c r="I2761"/>
  <c r="I2762"/>
  <c r="I2763"/>
  <c r="H2760"/>
  <c r="H2761"/>
  <c r="H2762"/>
  <c r="H2763"/>
  <c r="L2759"/>
  <c r="K2759"/>
  <c r="I2759"/>
  <c r="H2759"/>
  <c r="E2763"/>
  <c r="D2763"/>
  <c r="E2762"/>
  <c r="D2762"/>
  <c r="E2761"/>
  <c r="D2761"/>
  <c r="E2760"/>
  <c r="D2760"/>
  <c r="E2759"/>
  <c r="D2759"/>
  <c r="O526" i="21"/>
  <c r="Q526" s="1"/>
  <c r="N526"/>
  <c r="P526" s="1"/>
  <c r="O527"/>
  <c r="Q527" s="1"/>
  <c r="N527"/>
  <c r="P527" s="1"/>
  <c r="L526"/>
  <c r="L527"/>
  <c r="K526"/>
  <c r="K527"/>
  <c r="J526"/>
  <c r="J527"/>
  <c r="I526"/>
  <c r="I527"/>
  <c r="H352" i="13"/>
  <c r="R352"/>
  <c r="S351"/>
  <c r="R349"/>
  <c r="R348"/>
  <c r="R347"/>
  <c r="T351"/>
  <c r="U351" s="1"/>
  <c r="D352"/>
  <c r="O1366" i="12"/>
  <c r="O1367"/>
  <c r="O1369"/>
  <c r="N1366"/>
  <c r="N1367"/>
  <c r="N1369"/>
  <c r="J1366"/>
  <c r="J1367"/>
  <c r="J1368"/>
  <c r="J1369"/>
  <c r="I1366"/>
  <c r="I1367"/>
  <c r="I1368"/>
  <c r="I1369"/>
  <c r="H1366"/>
  <c r="H1367"/>
  <c r="H1368"/>
  <c r="H1369"/>
  <c r="G1366"/>
  <c r="G1367"/>
  <c r="G1368"/>
  <c r="O1368" s="1"/>
  <c r="G1369"/>
  <c r="L2752" i="1"/>
  <c r="L2753"/>
  <c r="L2754"/>
  <c r="L2755"/>
  <c r="K2752"/>
  <c r="K2753"/>
  <c r="K2754"/>
  <c r="K2755"/>
  <c r="I2752"/>
  <c r="I2753"/>
  <c r="I2754"/>
  <c r="I2755"/>
  <c r="H2752"/>
  <c r="H2753"/>
  <c r="H2754"/>
  <c r="H2755"/>
  <c r="L2751"/>
  <c r="K2751"/>
  <c r="I2751"/>
  <c r="H2751"/>
  <c r="E2755"/>
  <c r="D2755"/>
  <c r="E2754"/>
  <c r="D2754"/>
  <c r="E2753"/>
  <c r="D2753"/>
  <c r="E2752"/>
  <c r="D2752"/>
  <c r="E2751"/>
  <c r="D2751"/>
  <c r="O525" i="21"/>
  <c r="Q525" s="1"/>
  <c r="N525"/>
  <c r="P525" s="1"/>
  <c r="L524"/>
  <c r="L525"/>
  <c r="K524"/>
  <c r="K525"/>
  <c r="J524"/>
  <c r="J525"/>
  <c r="I524"/>
  <c r="I525"/>
  <c r="J2752" i="1" l="1"/>
  <c r="J2759"/>
  <c r="J2763"/>
  <c r="J2768"/>
  <c r="J2754"/>
  <c r="J2771"/>
  <c r="Q1377" i="12"/>
  <c r="M1377"/>
  <c r="Q1379"/>
  <c r="M1379"/>
  <c r="L1368"/>
  <c r="Q1368" s="1"/>
  <c r="L1369"/>
  <c r="Q1369" s="1"/>
  <c r="N1373"/>
  <c r="K1374"/>
  <c r="N1374"/>
  <c r="J2762" i="1"/>
  <c r="N1372" i="12"/>
  <c r="O1377"/>
  <c r="K1378"/>
  <c r="Q1382"/>
  <c r="M1382"/>
  <c r="L1378"/>
  <c r="K1372"/>
  <c r="K1377"/>
  <c r="J2761" i="1"/>
  <c r="K1371" i="12"/>
  <c r="N1371"/>
  <c r="J2770" i="1"/>
  <c r="K1376" i="12"/>
  <c r="L1376"/>
  <c r="Q1376" s="1"/>
  <c r="M1376"/>
  <c r="N1376"/>
  <c r="K1379"/>
  <c r="P1385"/>
  <c r="M1380"/>
  <c r="K1368"/>
  <c r="P1368" s="1"/>
  <c r="K1373"/>
  <c r="Q1381"/>
  <c r="M1381"/>
  <c r="J2753" i="1"/>
  <c r="J2751"/>
  <c r="J2755"/>
  <c r="N1368" i="12"/>
  <c r="J2760" i="1"/>
  <c r="K1370" i="12"/>
  <c r="P1370" s="1"/>
  <c r="N1370"/>
  <c r="J2769" i="1"/>
  <c r="K1375" i="12"/>
  <c r="L1375"/>
  <c r="Q1375" s="1"/>
  <c r="N1375"/>
  <c r="M1383"/>
  <c r="J2767" i="1"/>
  <c r="H351" i="13"/>
  <c r="D351"/>
  <c r="J1362" i="12"/>
  <c r="J1363"/>
  <c r="J1364"/>
  <c r="J1365"/>
  <c r="I1362"/>
  <c r="I1363"/>
  <c r="I1364"/>
  <c r="I1365"/>
  <c r="H1362"/>
  <c r="L1366" s="1"/>
  <c r="Q1366" s="1"/>
  <c r="H1363"/>
  <c r="L1367" s="1"/>
  <c r="Q1367" s="1"/>
  <c r="H1364"/>
  <c r="L1364" s="1"/>
  <c r="Q1364" s="1"/>
  <c r="H1365"/>
  <c r="L1365" s="1"/>
  <c r="Q1365" s="1"/>
  <c r="G1362"/>
  <c r="O1362" s="1"/>
  <c r="G1363"/>
  <c r="K1367" s="1"/>
  <c r="G1364"/>
  <c r="O1364" s="1"/>
  <c r="G1365"/>
  <c r="K1369" s="1"/>
  <c r="L2744" i="1"/>
  <c r="L2745"/>
  <c r="L2746"/>
  <c r="L2747"/>
  <c r="K2744"/>
  <c r="K2745"/>
  <c r="K2746"/>
  <c r="K2747"/>
  <c r="I2744"/>
  <c r="I2745"/>
  <c r="I2746"/>
  <c r="I2747"/>
  <c r="H2744"/>
  <c r="H2745"/>
  <c r="H2746"/>
  <c r="H2747"/>
  <c r="L2743"/>
  <c r="K2743"/>
  <c r="I2743"/>
  <c r="H2743"/>
  <c r="E2747"/>
  <c r="D2747"/>
  <c r="E2746"/>
  <c r="D2746"/>
  <c r="E2745"/>
  <c r="D2745"/>
  <c r="E2744"/>
  <c r="D2744"/>
  <c r="E2743"/>
  <c r="D2743"/>
  <c r="O522" i="21"/>
  <c r="Q522" s="1"/>
  <c r="N522"/>
  <c r="P522" s="1"/>
  <c r="L522"/>
  <c r="L523"/>
  <c r="K522"/>
  <c r="K523"/>
  <c r="J522"/>
  <c r="J523"/>
  <c r="I522"/>
  <c r="I523"/>
  <c r="H350" i="13"/>
  <c r="D350"/>
  <c r="O1359" i="12"/>
  <c r="O1360"/>
  <c r="N1359"/>
  <c r="N1360"/>
  <c r="J1358"/>
  <c r="J1359"/>
  <c r="J1360"/>
  <c r="J1361"/>
  <c r="I1358"/>
  <c r="I1359"/>
  <c r="I1360"/>
  <c r="I1361"/>
  <c r="H1358"/>
  <c r="L1358" s="1"/>
  <c r="Q1358" s="1"/>
  <c r="H1359"/>
  <c r="L1359" s="1"/>
  <c r="Q1359" s="1"/>
  <c r="H1360"/>
  <c r="L1360" s="1"/>
  <c r="Q1360" s="1"/>
  <c r="H1361"/>
  <c r="L1361" s="1"/>
  <c r="Q1361" s="1"/>
  <c r="G1358"/>
  <c r="K1358" s="1"/>
  <c r="G1359"/>
  <c r="K1359" s="1"/>
  <c r="G1360"/>
  <c r="K1360" s="1"/>
  <c r="G1361"/>
  <c r="O1361" s="1"/>
  <c r="L2736" i="1"/>
  <c r="L2737"/>
  <c r="L2738"/>
  <c r="L2739"/>
  <c r="K2736"/>
  <c r="K2737"/>
  <c r="K2738"/>
  <c r="K2739"/>
  <c r="I2736"/>
  <c r="I2737"/>
  <c r="I2738"/>
  <c r="I2739"/>
  <c r="H2736"/>
  <c r="H2737"/>
  <c r="H2738"/>
  <c r="H2739"/>
  <c r="L2735"/>
  <c r="K2735"/>
  <c r="I2735"/>
  <c r="H2735"/>
  <c r="E2739"/>
  <c r="D2739"/>
  <c r="E2738"/>
  <c r="D2738"/>
  <c r="E2737"/>
  <c r="D2737"/>
  <c r="E2736"/>
  <c r="D2736"/>
  <c r="E2735"/>
  <c r="D2735"/>
  <c r="O521" i="21"/>
  <c r="Q521" s="1"/>
  <c r="N521"/>
  <c r="P521" s="1"/>
  <c r="O520"/>
  <c r="Q520" s="1"/>
  <c r="N520"/>
  <c r="P520" s="1"/>
  <c r="L520"/>
  <c r="L521"/>
  <c r="K520"/>
  <c r="K521"/>
  <c r="J520"/>
  <c r="J521"/>
  <c r="I520"/>
  <c r="I521"/>
  <c r="H349" i="13"/>
  <c r="D349"/>
  <c r="J1354" i="12"/>
  <c r="J1355"/>
  <c r="J1356"/>
  <c r="J1357"/>
  <c r="I1354"/>
  <c r="I1355"/>
  <c r="I1356"/>
  <c r="I1357"/>
  <c r="H1354"/>
  <c r="L1354" s="1"/>
  <c r="Q1354" s="1"/>
  <c r="H1355"/>
  <c r="L1355" s="1"/>
  <c r="Q1355" s="1"/>
  <c r="H1356"/>
  <c r="L1356" s="1"/>
  <c r="Q1356" s="1"/>
  <c r="H1357"/>
  <c r="L1357" s="1"/>
  <c r="Q1357" s="1"/>
  <c r="G1354"/>
  <c r="O1354" s="1"/>
  <c r="G1355"/>
  <c r="O1355" s="1"/>
  <c r="G1356"/>
  <c r="O1356" s="1"/>
  <c r="G1357"/>
  <c r="O1357" s="1"/>
  <c r="L2728" i="1"/>
  <c r="L2729"/>
  <c r="L2730"/>
  <c r="L2731"/>
  <c r="K2728"/>
  <c r="K2729"/>
  <c r="K2730"/>
  <c r="K2731"/>
  <c r="I2728"/>
  <c r="I2729"/>
  <c r="I2730"/>
  <c r="I2731"/>
  <c r="H2728"/>
  <c r="H2729"/>
  <c r="H2730"/>
  <c r="H2731"/>
  <c r="L2727"/>
  <c r="K2727"/>
  <c r="I2727"/>
  <c r="H2727"/>
  <c r="E2731"/>
  <c r="D2731"/>
  <c r="E2730"/>
  <c r="D2730"/>
  <c r="E2729"/>
  <c r="D2729"/>
  <c r="E2728"/>
  <c r="D2728"/>
  <c r="E2727"/>
  <c r="D2727"/>
  <c r="O519" i="21"/>
  <c r="Q519" s="1"/>
  <c r="N519"/>
  <c r="P519" s="1"/>
  <c r="O518"/>
  <c r="Q518" s="1"/>
  <c r="N518"/>
  <c r="P518" s="1"/>
  <c r="L518"/>
  <c r="L519"/>
  <c r="K518"/>
  <c r="K519"/>
  <c r="J518"/>
  <c r="J519"/>
  <c r="I518"/>
  <c r="I519"/>
  <c r="R346" i="13"/>
  <c r="H347"/>
  <c r="H348"/>
  <c r="D347"/>
  <c r="D348"/>
  <c r="J1350" i="12"/>
  <c r="J1351"/>
  <c r="J1352"/>
  <c r="J1353"/>
  <c r="I1350"/>
  <c r="I1351"/>
  <c r="I1352"/>
  <c r="I1353"/>
  <c r="H1350"/>
  <c r="L1350" s="1"/>
  <c r="Q1350" s="1"/>
  <c r="H1351"/>
  <c r="L1351" s="1"/>
  <c r="Q1351" s="1"/>
  <c r="H1352"/>
  <c r="L1352" s="1"/>
  <c r="Q1352" s="1"/>
  <c r="H1353"/>
  <c r="L1353" s="1"/>
  <c r="Q1353" s="1"/>
  <c r="G1350"/>
  <c r="O1350" s="1"/>
  <c r="G1351"/>
  <c r="O1351" s="1"/>
  <c r="G1352"/>
  <c r="O1352" s="1"/>
  <c r="G1353"/>
  <c r="O1353" s="1"/>
  <c r="L2720" i="1"/>
  <c r="L2721"/>
  <c r="L2722"/>
  <c r="L2723"/>
  <c r="K2720"/>
  <c r="K2721"/>
  <c r="K2722"/>
  <c r="K2723"/>
  <c r="I2720"/>
  <c r="I2721"/>
  <c r="I2722"/>
  <c r="I2723"/>
  <c r="H2720"/>
  <c r="H2721"/>
  <c r="H2722"/>
  <c r="H2723"/>
  <c r="L2719"/>
  <c r="K2719"/>
  <c r="I2719"/>
  <c r="H2719"/>
  <c r="E2723"/>
  <c r="D2723"/>
  <c r="E2722"/>
  <c r="D2722"/>
  <c r="E2721"/>
  <c r="D2721"/>
  <c r="E2720"/>
  <c r="D2720"/>
  <c r="E2719"/>
  <c r="D2719"/>
  <c r="H346" i="13"/>
  <c r="D346"/>
  <c r="O517" i="21"/>
  <c r="Q517" s="1"/>
  <c r="N517"/>
  <c r="P517" s="1"/>
  <c r="O516"/>
  <c r="Q516" s="1"/>
  <c r="N516"/>
  <c r="P516" s="1"/>
  <c r="L516"/>
  <c r="L517"/>
  <c r="K516"/>
  <c r="K517"/>
  <c r="J516"/>
  <c r="J517"/>
  <c r="I516"/>
  <c r="I517"/>
  <c r="J1346" i="12"/>
  <c r="J1347"/>
  <c r="J1348"/>
  <c r="J1349"/>
  <c r="I1346"/>
  <c r="I1347"/>
  <c r="I1348"/>
  <c r="I1349"/>
  <c r="H1346"/>
  <c r="L1346" s="1"/>
  <c r="Q1346" s="1"/>
  <c r="H1347"/>
  <c r="L1347" s="1"/>
  <c r="Q1347" s="1"/>
  <c r="H1348"/>
  <c r="L1348" s="1"/>
  <c r="Q1348" s="1"/>
  <c r="H1349"/>
  <c r="L1349" s="1"/>
  <c r="Q1349" s="1"/>
  <c r="G1346"/>
  <c r="O1346" s="1"/>
  <c r="G1347"/>
  <c r="O1347" s="1"/>
  <c r="G1348"/>
  <c r="O1348" s="1"/>
  <c r="G1349"/>
  <c r="O1349" s="1"/>
  <c r="L2712" i="1"/>
  <c r="L2713"/>
  <c r="L2714"/>
  <c r="L2715"/>
  <c r="K2712"/>
  <c r="K2713"/>
  <c r="K2714"/>
  <c r="K2715"/>
  <c r="I2712"/>
  <c r="I2713"/>
  <c r="I2714"/>
  <c r="I2715"/>
  <c r="H2712"/>
  <c r="H2713"/>
  <c r="H2714"/>
  <c r="H2715"/>
  <c r="L2711"/>
  <c r="K2711"/>
  <c r="I2711"/>
  <c r="H2711"/>
  <c r="E2715"/>
  <c r="D2715"/>
  <c r="E2714"/>
  <c r="D2714"/>
  <c r="E2713"/>
  <c r="D2713"/>
  <c r="E2712"/>
  <c r="D2712"/>
  <c r="E2711"/>
  <c r="D2711"/>
  <c r="O515" i="21"/>
  <c r="Q515" s="1"/>
  <c r="N515"/>
  <c r="P515" s="1"/>
  <c r="O514"/>
  <c r="Q514" s="1"/>
  <c r="N514"/>
  <c r="P514" s="1"/>
  <c r="L514"/>
  <c r="L515"/>
  <c r="K514"/>
  <c r="K515"/>
  <c r="J514"/>
  <c r="J515"/>
  <c r="I514"/>
  <c r="I515"/>
  <c r="O1343" i="12"/>
  <c r="O1344"/>
  <c r="N1343"/>
  <c r="N1344"/>
  <c r="J1342"/>
  <c r="J1343"/>
  <c r="J1344"/>
  <c r="J1345"/>
  <c r="I1342"/>
  <c r="I1343"/>
  <c r="I1344"/>
  <c r="I1345"/>
  <c r="H1342"/>
  <c r="L1342" s="1"/>
  <c r="Q1342" s="1"/>
  <c r="H1343"/>
  <c r="L1343" s="1"/>
  <c r="Q1343" s="1"/>
  <c r="H1344"/>
  <c r="L1344" s="1"/>
  <c r="Q1344" s="1"/>
  <c r="H1345"/>
  <c r="L1345" s="1"/>
  <c r="Q1345" s="1"/>
  <c r="G1342"/>
  <c r="O1342" s="1"/>
  <c r="G1343"/>
  <c r="K1343" s="1"/>
  <c r="G1344"/>
  <c r="K1344" s="1"/>
  <c r="G1345"/>
  <c r="O1345" s="1"/>
  <c r="L2704" i="1"/>
  <c r="L2705"/>
  <c r="L2706"/>
  <c r="L2707"/>
  <c r="K2704"/>
  <c r="K2705"/>
  <c r="K2706"/>
  <c r="K2707"/>
  <c r="I2704"/>
  <c r="I2705"/>
  <c r="I2706"/>
  <c r="I2707"/>
  <c r="H2704"/>
  <c r="H2705"/>
  <c r="H2706"/>
  <c r="H2707"/>
  <c r="L2703"/>
  <c r="K2703"/>
  <c r="I2703"/>
  <c r="H2703"/>
  <c r="E2707"/>
  <c r="D2707"/>
  <c r="E2706"/>
  <c r="D2706"/>
  <c r="E2705"/>
  <c r="D2705"/>
  <c r="E2704"/>
  <c r="D2704"/>
  <c r="E2703"/>
  <c r="D2703"/>
  <c r="L512" i="21"/>
  <c r="L513"/>
  <c r="K512"/>
  <c r="K513"/>
  <c r="J512"/>
  <c r="J513"/>
  <c r="I512"/>
  <c r="I513"/>
  <c r="J1338" i="12"/>
  <c r="J1339"/>
  <c r="J1340"/>
  <c r="J1341"/>
  <c r="I1338"/>
  <c r="I1339"/>
  <c r="I1340"/>
  <c r="I1341"/>
  <c r="H1338"/>
  <c r="L1338" s="1"/>
  <c r="Q1338" s="1"/>
  <c r="H1339"/>
  <c r="L1339" s="1"/>
  <c r="Q1339" s="1"/>
  <c r="H1340"/>
  <c r="L1340" s="1"/>
  <c r="Q1340" s="1"/>
  <c r="H1341"/>
  <c r="L1341" s="1"/>
  <c r="Q1341" s="1"/>
  <c r="G1338"/>
  <c r="O1338" s="1"/>
  <c r="G1339"/>
  <c r="O1339" s="1"/>
  <c r="G1340"/>
  <c r="O1340" s="1"/>
  <c r="G1341"/>
  <c r="O1341" s="1"/>
  <c r="D345" i="13"/>
  <c r="H345"/>
  <c r="T345"/>
  <c r="S345"/>
  <c r="L2696" i="1"/>
  <c r="L2697"/>
  <c r="L2698"/>
  <c r="L2699"/>
  <c r="K2696"/>
  <c r="K2697"/>
  <c r="K2698"/>
  <c r="K2699"/>
  <c r="I2696"/>
  <c r="I2697"/>
  <c r="I2698"/>
  <c r="I2699"/>
  <c r="H2696"/>
  <c r="H2697"/>
  <c r="H2698"/>
  <c r="H2699"/>
  <c r="L2695"/>
  <c r="K2695"/>
  <c r="I2695"/>
  <c r="H2695"/>
  <c r="E2699"/>
  <c r="D2699"/>
  <c r="E2698"/>
  <c r="D2698"/>
  <c r="E2697"/>
  <c r="D2697"/>
  <c r="E2696"/>
  <c r="D2696"/>
  <c r="E2695"/>
  <c r="D2695"/>
  <c r="O511" i="21"/>
  <c r="Q511" s="1"/>
  <c r="N511"/>
  <c r="P511" s="1"/>
  <c r="O510"/>
  <c r="Q510" s="1"/>
  <c r="N510"/>
  <c r="P510" s="1"/>
  <c r="L510"/>
  <c r="L511"/>
  <c r="K510"/>
  <c r="K511"/>
  <c r="J510"/>
  <c r="J511"/>
  <c r="I510"/>
  <c r="I511"/>
  <c r="H344" i="13"/>
  <c r="D344"/>
  <c r="R344"/>
  <c r="J1334" i="12"/>
  <c r="J1335"/>
  <c r="J1336"/>
  <c r="J1337"/>
  <c r="I1334"/>
  <c r="I1335"/>
  <c r="I1336"/>
  <c r="I1337"/>
  <c r="H1334"/>
  <c r="L1334" s="1"/>
  <c r="Q1334" s="1"/>
  <c r="H1335"/>
  <c r="L1335" s="1"/>
  <c r="Q1335" s="1"/>
  <c r="H1336"/>
  <c r="L1336" s="1"/>
  <c r="Q1336" s="1"/>
  <c r="H1337"/>
  <c r="L1337" s="1"/>
  <c r="Q1337" s="1"/>
  <c r="G1334"/>
  <c r="O1334" s="1"/>
  <c r="G1335"/>
  <c r="O1335" s="1"/>
  <c r="G1336"/>
  <c r="O1336" s="1"/>
  <c r="G1337"/>
  <c r="O1337" s="1"/>
  <c r="L2688" i="1"/>
  <c r="L2689"/>
  <c r="L2690"/>
  <c r="L2691"/>
  <c r="K2688"/>
  <c r="K2689"/>
  <c r="K2690"/>
  <c r="K2691"/>
  <c r="I2688"/>
  <c r="I2689"/>
  <c r="I2690"/>
  <c r="I2691"/>
  <c r="H2688"/>
  <c r="H2689"/>
  <c r="H2690"/>
  <c r="H2691"/>
  <c r="L2687"/>
  <c r="K2687"/>
  <c r="I2687"/>
  <c r="H2687"/>
  <c r="E2691"/>
  <c r="D2691"/>
  <c r="E2690"/>
  <c r="D2690"/>
  <c r="E2689"/>
  <c r="D2689"/>
  <c r="E2688"/>
  <c r="D2688"/>
  <c r="E2687"/>
  <c r="D2687"/>
  <c r="J2687" s="1"/>
  <c r="O509" i="21"/>
  <c r="Q509" s="1"/>
  <c r="N509"/>
  <c r="P509" s="1"/>
  <c r="O508"/>
  <c r="Q508" s="1"/>
  <c r="N508"/>
  <c r="P508" s="1"/>
  <c r="L508"/>
  <c r="L509"/>
  <c r="K508"/>
  <c r="K509"/>
  <c r="J508"/>
  <c r="J509"/>
  <c r="I508"/>
  <c r="I509"/>
  <c r="H343" i="13"/>
  <c r="D343"/>
  <c r="R343"/>
  <c r="O1332" i="12"/>
  <c r="O1333"/>
  <c r="N1332"/>
  <c r="N1333"/>
  <c r="J1330"/>
  <c r="J1331"/>
  <c r="J1332"/>
  <c r="J1333"/>
  <c r="I1330"/>
  <c r="I1331"/>
  <c r="I1332"/>
  <c r="I1333"/>
  <c r="H1330"/>
  <c r="L1330" s="1"/>
  <c r="Q1330" s="1"/>
  <c r="H1331"/>
  <c r="L1331" s="1"/>
  <c r="Q1331" s="1"/>
  <c r="H1332"/>
  <c r="L1332" s="1"/>
  <c r="Q1332" s="1"/>
  <c r="H1333"/>
  <c r="L1333" s="1"/>
  <c r="Q1333" s="1"/>
  <c r="G1330"/>
  <c r="O1330" s="1"/>
  <c r="G1331"/>
  <c r="O1331" s="1"/>
  <c r="G1332"/>
  <c r="K1332" s="1"/>
  <c r="G1333"/>
  <c r="K1333" s="1"/>
  <c r="L2680" i="1"/>
  <c r="L2681"/>
  <c r="L2682"/>
  <c r="L2683"/>
  <c r="K2680"/>
  <c r="K2681"/>
  <c r="K2682"/>
  <c r="K2683"/>
  <c r="I2680"/>
  <c r="I2681"/>
  <c r="I2682"/>
  <c r="I2683"/>
  <c r="H2680"/>
  <c r="H2681"/>
  <c r="H2682"/>
  <c r="H2683"/>
  <c r="L2679"/>
  <c r="K2679"/>
  <c r="I2679"/>
  <c r="H2679"/>
  <c r="E2683"/>
  <c r="D2683"/>
  <c r="E2682"/>
  <c r="D2682"/>
  <c r="E2681"/>
  <c r="D2681"/>
  <c r="E2680"/>
  <c r="D2680"/>
  <c r="E2679"/>
  <c r="D2679"/>
  <c r="O507" i="21"/>
  <c r="Q507" s="1"/>
  <c r="N507"/>
  <c r="P507" s="1"/>
  <c r="O506"/>
  <c r="Q506" s="1"/>
  <c r="N506"/>
  <c r="P506" s="1"/>
  <c r="L506"/>
  <c r="L507"/>
  <c r="K506"/>
  <c r="K507"/>
  <c r="J506"/>
  <c r="J507"/>
  <c r="I506"/>
  <c r="I507"/>
  <c r="H342" i="13"/>
  <c r="D342"/>
  <c r="R342"/>
  <c r="H341"/>
  <c r="D341"/>
  <c r="J1326" i="12"/>
  <c r="J1327"/>
  <c r="J1328"/>
  <c r="J1329"/>
  <c r="I1326"/>
  <c r="I1327"/>
  <c r="I1328"/>
  <c r="I1329"/>
  <c r="H1326"/>
  <c r="L1326" s="1"/>
  <c r="Q1326" s="1"/>
  <c r="H1327"/>
  <c r="L1327" s="1"/>
  <c r="Q1327" s="1"/>
  <c r="H1328"/>
  <c r="L1328" s="1"/>
  <c r="Q1328" s="1"/>
  <c r="H1329"/>
  <c r="L1329" s="1"/>
  <c r="Q1329" s="1"/>
  <c r="G1326"/>
  <c r="O1326" s="1"/>
  <c r="G1327"/>
  <c r="O1327" s="1"/>
  <c r="G1328"/>
  <c r="O1328" s="1"/>
  <c r="G1329"/>
  <c r="O1329" s="1"/>
  <c r="L2672" i="1"/>
  <c r="L2673"/>
  <c r="L2674"/>
  <c r="L2675"/>
  <c r="K2672"/>
  <c r="K2673"/>
  <c r="K2674"/>
  <c r="K2675"/>
  <c r="I2672"/>
  <c r="I2673"/>
  <c r="I2674"/>
  <c r="I2675"/>
  <c r="H2672"/>
  <c r="H2673"/>
  <c r="H2674"/>
  <c r="H2675"/>
  <c r="L2671"/>
  <c r="K2671"/>
  <c r="I2671"/>
  <c r="H2671"/>
  <c r="E2675"/>
  <c r="D2675"/>
  <c r="E2674"/>
  <c r="D2674"/>
  <c r="E2673"/>
  <c r="D2673"/>
  <c r="E2672"/>
  <c r="D2672"/>
  <c r="E2671"/>
  <c r="D2671"/>
  <c r="O505" i="21"/>
  <c r="Q505" s="1"/>
  <c r="N505"/>
  <c r="P505" s="1"/>
  <c r="O504"/>
  <c r="Q504" s="1"/>
  <c r="N504"/>
  <c r="P504" s="1"/>
  <c r="L504"/>
  <c r="L505"/>
  <c r="K504"/>
  <c r="K505"/>
  <c r="J504"/>
  <c r="J505"/>
  <c r="I504"/>
  <c r="I505"/>
  <c r="R341" i="13"/>
  <c r="J1322" i="12"/>
  <c r="J1323"/>
  <c r="J1324"/>
  <c r="J1325"/>
  <c r="I1322"/>
  <c r="I1323"/>
  <c r="I1324"/>
  <c r="I1325"/>
  <c r="H1322"/>
  <c r="L1322" s="1"/>
  <c r="Q1322" s="1"/>
  <c r="H1323"/>
  <c r="L1323" s="1"/>
  <c r="Q1323" s="1"/>
  <c r="H1324"/>
  <c r="L1324" s="1"/>
  <c r="Q1324" s="1"/>
  <c r="H1325"/>
  <c r="L1325" s="1"/>
  <c r="Q1325" s="1"/>
  <c r="G1322"/>
  <c r="O1322" s="1"/>
  <c r="G1323"/>
  <c r="O1323" s="1"/>
  <c r="G1324"/>
  <c r="N1324" s="1"/>
  <c r="G1325"/>
  <c r="O1325" s="1"/>
  <c r="H2664" i="1"/>
  <c r="I2664"/>
  <c r="K2664"/>
  <c r="L2664"/>
  <c r="H2665"/>
  <c r="I2665"/>
  <c r="K2665"/>
  <c r="L2665"/>
  <c r="H2666"/>
  <c r="I2666"/>
  <c r="K2666"/>
  <c r="L2666"/>
  <c r="H2667"/>
  <c r="I2667"/>
  <c r="K2667"/>
  <c r="L2667"/>
  <c r="L2663"/>
  <c r="K2663"/>
  <c r="I2663"/>
  <c r="H2663"/>
  <c r="E2667"/>
  <c r="D2667"/>
  <c r="E2666"/>
  <c r="D2666"/>
  <c r="E2665"/>
  <c r="D2665"/>
  <c r="E2664"/>
  <c r="D2664"/>
  <c r="E2663"/>
  <c r="D2663"/>
  <c r="O503" i="21"/>
  <c r="Q503" s="1"/>
  <c r="N503"/>
  <c r="P503" s="1"/>
  <c r="L502"/>
  <c r="L503"/>
  <c r="K502"/>
  <c r="K503"/>
  <c r="J502"/>
  <c r="J503"/>
  <c r="I502"/>
  <c r="I503"/>
  <c r="H340" i="13"/>
  <c r="S340"/>
  <c r="T340"/>
  <c r="D340"/>
  <c r="O1320" i="12"/>
  <c r="O1321"/>
  <c r="N1320"/>
  <c r="N1321"/>
  <c r="J1318"/>
  <c r="J1319"/>
  <c r="J1320"/>
  <c r="J1321"/>
  <c r="I1318"/>
  <c r="I1319"/>
  <c r="I1320"/>
  <c r="I1321"/>
  <c r="H1318"/>
  <c r="L1318" s="1"/>
  <c r="Q1318" s="1"/>
  <c r="H1319"/>
  <c r="L1319" s="1"/>
  <c r="Q1319" s="1"/>
  <c r="H1320"/>
  <c r="L1320" s="1"/>
  <c r="Q1320" s="1"/>
  <c r="H1321"/>
  <c r="L1321" s="1"/>
  <c r="Q1321" s="1"/>
  <c r="G1318"/>
  <c r="O1318" s="1"/>
  <c r="G1319"/>
  <c r="K1319" s="1"/>
  <c r="G1320"/>
  <c r="K1320" s="1"/>
  <c r="G1321"/>
  <c r="K1321" s="1"/>
  <c r="L2656" i="1"/>
  <c r="L2657"/>
  <c r="L2658"/>
  <c r="L2659"/>
  <c r="K2656"/>
  <c r="K2657"/>
  <c r="K2658"/>
  <c r="K2659"/>
  <c r="I2656"/>
  <c r="I2657"/>
  <c r="I2658"/>
  <c r="I2659"/>
  <c r="H2656"/>
  <c r="H2657"/>
  <c r="H2658"/>
  <c r="H2659"/>
  <c r="L2655"/>
  <c r="K2655"/>
  <c r="I2655"/>
  <c r="H2655"/>
  <c r="E2659"/>
  <c r="D2659"/>
  <c r="E2658"/>
  <c r="D2658"/>
  <c r="E2657"/>
  <c r="D2657"/>
  <c r="E2656"/>
  <c r="D2656"/>
  <c r="E2655"/>
  <c r="D2655"/>
  <c r="O501" i="21"/>
  <c r="Q501" s="1"/>
  <c r="N501"/>
  <c r="P501" s="1"/>
  <c r="O500"/>
  <c r="Q500" s="1"/>
  <c r="N500"/>
  <c r="P500" s="1"/>
  <c r="L500"/>
  <c r="L501"/>
  <c r="K500"/>
  <c r="K501"/>
  <c r="J500"/>
  <c r="J501"/>
  <c r="I500"/>
  <c r="I501"/>
  <c r="H339" i="13"/>
  <c r="D339"/>
  <c r="J1314" i="12"/>
  <c r="J1315"/>
  <c r="J1316"/>
  <c r="J1317"/>
  <c r="I1314"/>
  <c r="I1315"/>
  <c r="I1316"/>
  <c r="I1317"/>
  <c r="H1314"/>
  <c r="L1314" s="1"/>
  <c r="Q1314" s="1"/>
  <c r="H1315"/>
  <c r="L1315" s="1"/>
  <c r="Q1315" s="1"/>
  <c r="H1316"/>
  <c r="L1316" s="1"/>
  <c r="Q1316" s="1"/>
  <c r="H1317"/>
  <c r="L1317" s="1"/>
  <c r="Q1317" s="1"/>
  <c r="G1314"/>
  <c r="O1314" s="1"/>
  <c r="G1315"/>
  <c r="O1315" s="1"/>
  <c r="G1316"/>
  <c r="O1316" s="1"/>
  <c r="G1317"/>
  <c r="K1317" s="1"/>
  <c r="L2648" i="1"/>
  <c r="L2649"/>
  <c r="L2650"/>
  <c r="L2651"/>
  <c r="K2648"/>
  <c r="K2649"/>
  <c r="K2650"/>
  <c r="K2651"/>
  <c r="I2648"/>
  <c r="I2649"/>
  <c r="I2650"/>
  <c r="I2651"/>
  <c r="H2648"/>
  <c r="H2649"/>
  <c r="H2650"/>
  <c r="H2651"/>
  <c r="L2647"/>
  <c r="K2647"/>
  <c r="I2647"/>
  <c r="H2647"/>
  <c r="E2651"/>
  <c r="D2651"/>
  <c r="E2650"/>
  <c r="D2650"/>
  <c r="E2649"/>
  <c r="D2649"/>
  <c r="E2648"/>
  <c r="D2648"/>
  <c r="E2647"/>
  <c r="D2647"/>
  <c r="H338" i="13"/>
  <c r="D338"/>
  <c r="R338"/>
  <c r="O499" i="21"/>
  <c r="Q499" s="1"/>
  <c r="N499"/>
  <c r="P499" s="1"/>
  <c r="O498"/>
  <c r="Q498" s="1"/>
  <c r="N498"/>
  <c r="P498" s="1"/>
  <c r="L498"/>
  <c r="L499"/>
  <c r="K498"/>
  <c r="K499"/>
  <c r="J498"/>
  <c r="J499"/>
  <c r="I498"/>
  <c r="I499"/>
  <c r="J1310" i="12"/>
  <c r="J1311"/>
  <c r="J1312"/>
  <c r="J1313"/>
  <c r="I1310"/>
  <c r="I1311"/>
  <c r="I1312"/>
  <c r="I1313"/>
  <c r="H1310"/>
  <c r="L1310" s="1"/>
  <c r="Q1310" s="1"/>
  <c r="H1311"/>
  <c r="L1311" s="1"/>
  <c r="Q1311" s="1"/>
  <c r="H1312"/>
  <c r="L1312" s="1"/>
  <c r="Q1312" s="1"/>
  <c r="H1313"/>
  <c r="L1313" s="1"/>
  <c r="Q1313" s="1"/>
  <c r="G1310"/>
  <c r="O1310" s="1"/>
  <c r="G1311"/>
  <c r="O1311" s="1"/>
  <c r="G1312"/>
  <c r="K1312" s="1"/>
  <c r="G1313"/>
  <c r="O1313" s="1"/>
  <c r="L2640" i="1"/>
  <c r="H2640"/>
  <c r="I2640"/>
  <c r="K2640"/>
  <c r="H2641"/>
  <c r="I2641"/>
  <c r="K2641"/>
  <c r="L2641"/>
  <c r="H2642"/>
  <c r="I2642"/>
  <c r="K2642"/>
  <c r="L2642"/>
  <c r="H2643"/>
  <c r="I2643"/>
  <c r="K2643"/>
  <c r="L2643"/>
  <c r="L2639"/>
  <c r="K2639"/>
  <c r="I2639"/>
  <c r="H2639"/>
  <c r="E2643"/>
  <c r="D2643"/>
  <c r="E2642"/>
  <c r="D2642"/>
  <c r="J2642" s="1"/>
  <c r="E2641"/>
  <c r="D2641"/>
  <c r="E2640"/>
  <c r="D2640"/>
  <c r="E2639"/>
  <c r="D2639"/>
  <c r="O497" i="21"/>
  <c r="Q497" s="1"/>
  <c r="N497"/>
  <c r="P497" s="1"/>
  <c r="O496"/>
  <c r="Q496" s="1"/>
  <c r="N496"/>
  <c r="P496" s="1"/>
  <c r="L496"/>
  <c r="L497"/>
  <c r="K496"/>
  <c r="K497"/>
  <c r="J496"/>
  <c r="J497"/>
  <c r="I496"/>
  <c r="I497"/>
  <c r="H337" i="13"/>
  <c r="D337"/>
  <c r="R337"/>
  <c r="J1306" i="12"/>
  <c r="J1307"/>
  <c r="J1308"/>
  <c r="J1309"/>
  <c r="I1306"/>
  <c r="I1307"/>
  <c r="I1308"/>
  <c r="I1309"/>
  <c r="H1306"/>
  <c r="L1306" s="1"/>
  <c r="Q1306" s="1"/>
  <c r="H1307"/>
  <c r="L1307" s="1"/>
  <c r="Q1307" s="1"/>
  <c r="H1308"/>
  <c r="L1308" s="1"/>
  <c r="Q1308" s="1"/>
  <c r="H1309"/>
  <c r="L1309" s="1"/>
  <c r="Q1309" s="1"/>
  <c r="G1306"/>
  <c r="O1306" s="1"/>
  <c r="G1307"/>
  <c r="O1307" s="1"/>
  <c r="G1308"/>
  <c r="N1308" s="1"/>
  <c r="G1309"/>
  <c r="O1309" s="1"/>
  <c r="L2632" i="1"/>
  <c r="L2633"/>
  <c r="L2634"/>
  <c r="L2635"/>
  <c r="K2632"/>
  <c r="K2633"/>
  <c r="K2634"/>
  <c r="K2635"/>
  <c r="I2632"/>
  <c r="I2633"/>
  <c r="I2634"/>
  <c r="I2635"/>
  <c r="H2632"/>
  <c r="H2633"/>
  <c r="H2634"/>
  <c r="H2635"/>
  <c r="L2631"/>
  <c r="K2631"/>
  <c r="I2631"/>
  <c r="H2631"/>
  <c r="E2635"/>
  <c r="D2635"/>
  <c r="E2634"/>
  <c r="D2634"/>
  <c r="E2633"/>
  <c r="D2633"/>
  <c r="E2632"/>
  <c r="D2632"/>
  <c r="E2631"/>
  <c r="D2631"/>
  <c r="O495" i="21"/>
  <c r="Q495" s="1"/>
  <c r="N495"/>
  <c r="P495" s="1"/>
  <c r="O494"/>
  <c r="Q494" s="1"/>
  <c r="N494"/>
  <c r="P494" s="1"/>
  <c r="L494"/>
  <c r="L495"/>
  <c r="K494"/>
  <c r="K495"/>
  <c r="J494"/>
  <c r="J495"/>
  <c r="I494"/>
  <c r="I495"/>
  <c r="H336" i="13"/>
  <c r="R336"/>
  <c r="D336"/>
  <c r="J1302" i="12"/>
  <c r="J1303"/>
  <c r="J1304"/>
  <c r="J1305"/>
  <c r="I1302"/>
  <c r="I1303"/>
  <c r="I1304"/>
  <c r="I1305"/>
  <c r="H1302"/>
  <c r="H1303"/>
  <c r="H1304"/>
  <c r="H1305"/>
  <c r="G1302"/>
  <c r="O1302" s="1"/>
  <c r="G1303"/>
  <c r="N1303" s="1"/>
  <c r="G1304"/>
  <c r="O1304" s="1"/>
  <c r="G1305"/>
  <c r="O1305" s="1"/>
  <c r="L2624" i="1"/>
  <c r="L2625"/>
  <c r="L2626"/>
  <c r="L2627"/>
  <c r="K2624"/>
  <c r="K2625"/>
  <c r="K2626"/>
  <c r="K2627"/>
  <c r="I2624"/>
  <c r="I2625"/>
  <c r="I2626"/>
  <c r="I2627"/>
  <c r="H2624"/>
  <c r="H2625"/>
  <c r="H2626"/>
  <c r="H2627"/>
  <c r="L2623"/>
  <c r="K2623"/>
  <c r="I2623"/>
  <c r="H2623"/>
  <c r="E2627"/>
  <c r="D2627"/>
  <c r="E2626"/>
  <c r="D2626"/>
  <c r="E2625"/>
  <c r="D2625"/>
  <c r="E2624"/>
  <c r="D2624"/>
  <c r="E2623"/>
  <c r="D2623"/>
  <c r="O493" i="21"/>
  <c r="Q493" s="1"/>
  <c r="N493"/>
  <c r="P493" s="1"/>
  <c r="L492"/>
  <c r="L493"/>
  <c r="K492"/>
  <c r="K493"/>
  <c r="J492"/>
  <c r="J493"/>
  <c r="I492"/>
  <c r="I493"/>
  <c r="J2743" i="1" l="1"/>
  <c r="J2731"/>
  <c r="J2735"/>
  <c r="J2739"/>
  <c r="J2651"/>
  <c r="J2655"/>
  <c r="J2659"/>
  <c r="J2674"/>
  <c r="J2711"/>
  <c r="J2715"/>
  <c r="J2719"/>
  <c r="J2723"/>
  <c r="J2744"/>
  <c r="J2680"/>
  <c r="J2698"/>
  <c r="J2688"/>
  <c r="J2703"/>
  <c r="J2707"/>
  <c r="M1315" i="12"/>
  <c r="P1320"/>
  <c r="M1354"/>
  <c r="P1359"/>
  <c r="P1369"/>
  <c r="M1364"/>
  <c r="P1319"/>
  <c r="M1314"/>
  <c r="P1333"/>
  <c r="M1328"/>
  <c r="P1358"/>
  <c r="M1353"/>
  <c r="P1332"/>
  <c r="M1327"/>
  <c r="M1339"/>
  <c r="P1344"/>
  <c r="P1367"/>
  <c r="L1302"/>
  <c r="Q1302" s="1"/>
  <c r="P1312"/>
  <c r="M1307"/>
  <c r="M1312"/>
  <c r="P1317"/>
  <c r="M1316"/>
  <c r="P1321"/>
  <c r="M1338"/>
  <c r="P1343"/>
  <c r="M1355"/>
  <c r="P1360"/>
  <c r="N1313"/>
  <c r="K1314"/>
  <c r="N1314"/>
  <c r="K1318"/>
  <c r="K1325"/>
  <c r="N1325"/>
  <c r="K1328"/>
  <c r="N1328"/>
  <c r="J2681" i="1"/>
  <c r="K1331" i="12"/>
  <c r="J2689" i="1"/>
  <c r="K1335" i="12"/>
  <c r="N1335"/>
  <c r="K1340"/>
  <c r="N1340"/>
  <c r="J2704" i="1"/>
  <c r="K1342" i="12"/>
  <c r="J2712" i="1"/>
  <c r="K1346" i="12"/>
  <c r="N1346"/>
  <c r="J2720" i="1"/>
  <c r="K1350" i="12"/>
  <c r="N1350"/>
  <c r="K1357"/>
  <c r="N1357"/>
  <c r="K1361"/>
  <c r="J2745" i="1"/>
  <c r="K1363" i="12"/>
  <c r="L1363"/>
  <c r="N1363"/>
  <c r="O1363"/>
  <c r="M1368"/>
  <c r="P1373"/>
  <c r="P1379"/>
  <c r="M1374"/>
  <c r="P1376"/>
  <c r="M1371"/>
  <c r="K1366"/>
  <c r="O1303"/>
  <c r="O1308"/>
  <c r="K1313"/>
  <c r="K1307"/>
  <c r="O1312"/>
  <c r="N1317"/>
  <c r="K1334"/>
  <c r="N1334"/>
  <c r="J2697" i="1"/>
  <c r="K1339" i="12"/>
  <c r="N1339"/>
  <c r="K1345"/>
  <c r="K1349"/>
  <c r="N1349"/>
  <c r="K1353"/>
  <c r="N1353"/>
  <c r="J2730" i="1"/>
  <c r="K1356" i="12"/>
  <c r="N1356"/>
  <c r="J2738" i="1"/>
  <c r="K1362" i="12"/>
  <c r="L1362"/>
  <c r="Q1362" s="1"/>
  <c r="N1362"/>
  <c r="P1375"/>
  <c r="M1370"/>
  <c r="P1377"/>
  <c r="M1372"/>
  <c r="K1308"/>
  <c r="N1302"/>
  <c r="N1312"/>
  <c r="O1317"/>
  <c r="O1324"/>
  <c r="K1327"/>
  <c r="N1327"/>
  <c r="K1330"/>
  <c r="N1305"/>
  <c r="K1306"/>
  <c r="P1306" s="1"/>
  <c r="N1306"/>
  <c r="K1311"/>
  <c r="N1311"/>
  <c r="J2650" i="1"/>
  <c r="K1316" i="12"/>
  <c r="N1316"/>
  <c r="N1319"/>
  <c r="O1319"/>
  <c r="K1323"/>
  <c r="N1323"/>
  <c r="J2672" i="1"/>
  <c r="K1326" i="12"/>
  <c r="N1326"/>
  <c r="J2679" i="1"/>
  <c r="J2683"/>
  <c r="N1331" i="12"/>
  <c r="J2691" i="1"/>
  <c r="K1337" i="12"/>
  <c r="N1337"/>
  <c r="J2696" i="1"/>
  <c r="K1338" i="12"/>
  <c r="N1338"/>
  <c r="J2706" i="1"/>
  <c r="N1342" i="12"/>
  <c r="J2714" i="1"/>
  <c r="K1348" i="12"/>
  <c r="N1348"/>
  <c r="J2722" i="1"/>
  <c r="K1352" i="12"/>
  <c r="N1352"/>
  <c r="J2729" i="1"/>
  <c r="K1355" i="12"/>
  <c r="N1355"/>
  <c r="J2737" i="1"/>
  <c r="N1358" i="12"/>
  <c r="O1358"/>
  <c r="J2747" i="1"/>
  <c r="K1365" i="12"/>
  <c r="M1365"/>
  <c r="N1365"/>
  <c r="O1365"/>
  <c r="P1372"/>
  <c r="M1367"/>
  <c r="P1378"/>
  <c r="M1373"/>
  <c r="N1307"/>
  <c r="K1324"/>
  <c r="J2673" i="1"/>
  <c r="J2626"/>
  <c r="N1304" i="12"/>
  <c r="J2635" i="1"/>
  <c r="K1309" i="12"/>
  <c r="N1309"/>
  <c r="J2643" i="1"/>
  <c r="K1310" i="12"/>
  <c r="N1310"/>
  <c r="K1315"/>
  <c r="N1315"/>
  <c r="N1318"/>
  <c r="J2666" i="1"/>
  <c r="K1322" i="12"/>
  <c r="N1322"/>
  <c r="J2671" i="1"/>
  <c r="J2675"/>
  <c r="K1329" i="12"/>
  <c r="N1329"/>
  <c r="J2682" i="1"/>
  <c r="N1330" i="12"/>
  <c r="J2690" i="1"/>
  <c r="K1336" i="12"/>
  <c r="N1336"/>
  <c r="J2699" i="1"/>
  <c r="K1341" i="12"/>
  <c r="N1341"/>
  <c r="J2705" i="1"/>
  <c r="N1345" i="12"/>
  <c r="J2713" i="1"/>
  <c r="K1347" i="12"/>
  <c r="N1347"/>
  <c r="J2721" i="1"/>
  <c r="K1351" i="12"/>
  <c r="N1351"/>
  <c r="J2728" i="1"/>
  <c r="K1354" i="12"/>
  <c r="N1354"/>
  <c r="J2736" i="1"/>
  <c r="N1361" i="12"/>
  <c r="J2746" i="1"/>
  <c r="K1364" i="12"/>
  <c r="N1364"/>
  <c r="M1375"/>
  <c r="P1371"/>
  <c r="M1366"/>
  <c r="Q1378"/>
  <c r="M1378"/>
  <c r="M1369"/>
  <c r="P1374"/>
  <c r="J2656" i="1"/>
  <c r="J2623"/>
  <c r="J2627"/>
  <c r="J2633"/>
  <c r="J2640"/>
  <c r="J2648"/>
  <c r="J2657"/>
  <c r="J2625"/>
  <c r="J2632"/>
  <c r="J2624"/>
  <c r="J2634"/>
  <c r="J2649"/>
  <c r="J2658"/>
  <c r="J2695"/>
  <c r="J2727"/>
  <c r="J2663"/>
  <c r="J2665"/>
  <c r="J2664"/>
  <c r="J2667"/>
  <c r="J2631"/>
  <c r="J2639"/>
  <c r="J2641"/>
  <c r="J2647"/>
  <c r="H335" i="13"/>
  <c r="T335"/>
  <c r="S335"/>
  <c r="K2615" i="1"/>
  <c r="D335" i="13"/>
  <c r="J1298" i="12"/>
  <c r="J1299"/>
  <c r="J1300"/>
  <c r="J1301"/>
  <c r="I1298"/>
  <c r="I1299"/>
  <c r="I1300"/>
  <c r="I1301"/>
  <c r="H1298"/>
  <c r="H1299"/>
  <c r="L1299" s="1"/>
  <c r="Q1299" s="1"/>
  <c r="H1300"/>
  <c r="L1304" s="1"/>
  <c r="Q1304" s="1"/>
  <c r="H1301"/>
  <c r="G1298"/>
  <c r="K1302" s="1"/>
  <c r="P1302" s="1"/>
  <c r="G1299"/>
  <c r="K1303" s="1"/>
  <c r="G1300"/>
  <c r="K1304" s="1"/>
  <c r="P1304" s="1"/>
  <c r="G1301"/>
  <c r="O1301" s="1"/>
  <c r="L2616" i="1"/>
  <c r="L2617"/>
  <c r="L2618"/>
  <c r="L2619"/>
  <c r="K2616"/>
  <c r="K2617"/>
  <c r="K2618"/>
  <c r="K2619"/>
  <c r="I2616"/>
  <c r="I2617"/>
  <c r="I2618"/>
  <c r="I2619"/>
  <c r="H2616"/>
  <c r="H2617"/>
  <c r="H2618"/>
  <c r="H2619"/>
  <c r="L2615"/>
  <c r="I2615"/>
  <c r="H2615"/>
  <c r="E2619"/>
  <c r="D2619"/>
  <c r="E2618"/>
  <c r="D2618"/>
  <c r="E2617"/>
  <c r="D2617"/>
  <c r="E2616"/>
  <c r="D2616"/>
  <c r="E2615"/>
  <c r="D2615"/>
  <c r="O490" i="21"/>
  <c r="Q490" s="1"/>
  <c r="N490"/>
  <c r="P490" s="1"/>
  <c r="L490"/>
  <c r="L491"/>
  <c r="K490"/>
  <c r="K491"/>
  <c r="J490"/>
  <c r="J491"/>
  <c r="I490"/>
  <c r="I491"/>
  <c r="H334" i="13"/>
  <c r="D334"/>
  <c r="J1294" i="12"/>
  <c r="J1295"/>
  <c r="J1296"/>
  <c r="J1297"/>
  <c r="I1294"/>
  <c r="I1295"/>
  <c r="I1296"/>
  <c r="I1297"/>
  <c r="H1294"/>
  <c r="H1295"/>
  <c r="H1296"/>
  <c r="H1297"/>
  <c r="G1294"/>
  <c r="O1294" s="1"/>
  <c r="G1295"/>
  <c r="O1295" s="1"/>
  <c r="G1296"/>
  <c r="O1296" s="1"/>
  <c r="G1297"/>
  <c r="L2608" i="1"/>
  <c r="L2609"/>
  <c r="L2610"/>
  <c r="L2611"/>
  <c r="K2608"/>
  <c r="K2609"/>
  <c r="K2610"/>
  <c r="K2611"/>
  <c r="I2608"/>
  <c r="I2609"/>
  <c r="I2610"/>
  <c r="I2611"/>
  <c r="H2608"/>
  <c r="H2609"/>
  <c r="H2610"/>
  <c r="H2611"/>
  <c r="L2607"/>
  <c r="K2607"/>
  <c r="I2607"/>
  <c r="H2607"/>
  <c r="E2611"/>
  <c r="D2611"/>
  <c r="E2610"/>
  <c r="D2610"/>
  <c r="E2609"/>
  <c r="D2609"/>
  <c r="E2608"/>
  <c r="D2608"/>
  <c r="E2607"/>
  <c r="D2607"/>
  <c r="O489" i="21"/>
  <c r="Q489" s="1"/>
  <c r="N489"/>
  <c r="P489" s="1"/>
  <c r="O488"/>
  <c r="Q488" s="1"/>
  <c r="N488"/>
  <c r="P488" s="1"/>
  <c r="L488"/>
  <c r="L489"/>
  <c r="K488"/>
  <c r="K489"/>
  <c r="J488"/>
  <c r="J489"/>
  <c r="I488"/>
  <c r="I489"/>
  <c r="H333" i="13"/>
  <c r="D333"/>
  <c r="J1290" i="12"/>
  <c r="J1291"/>
  <c r="J1292"/>
  <c r="J1293"/>
  <c r="I1290"/>
  <c r="I1291"/>
  <c r="I1292"/>
  <c r="I1293"/>
  <c r="H1290"/>
  <c r="H1291"/>
  <c r="H1292"/>
  <c r="H1293"/>
  <c r="L1293" s="1"/>
  <c r="Q1293" s="1"/>
  <c r="G1290"/>
  <c r="O1290" s="1"/>
  <c r="G1291"/>
  <c r="O1291" s="1"/>
  <c r="G1292"/>
  <c r="G1293"/>
  <c r="K1293" s="1"/>
  <c r="L2600" i="1"/>
  <c r="L2601"/>
  <c r="L2602"/>
  <c r="L2603"/>
  <c r="K2600"/>
  <c r="K2601"/>
  <c r="K2602"/>
  <c r="K2603"/>
  <c r="I2600"/>
  <c r="I2601"/>
  <c r="I2602"/>
  <c r="I2603"/>
  <c r="H2600"/>
  <c r="H2601"/>
  <c r="H2602"/>
  <c r="H2603"/>
  <c r="L2599"/>
  <c r="K2599"/>
  <c r="I2599"/>
  <c r="H2599"/>
  <c r="E2603"/>
  <c r="D2603"/>
  <c r="E2602"/>
  <c r="D2602"/>
  <c r="E2601"/>
  <c r="D2601"/>
  <c r="E2600"/>
  <c r="D2600"/>
  <c r="E2599"/>
  <c r="D2599"/>
  <c r="O487" i="21"/>
  <c r="Q487" s="1"/>
  <c r="N487"/>
  <c r="P487" s="1"/>
  <c r="O486"/>
  <c r="Q486" s="1"/>
  <c r="N486"/>
  <c r="P486" s="1"/>
  <c r="L486"/>
  <c r="L487"/>
  <c r="K486"/>
  <c r="K487"/>
  <c r="J486"/>
  <c r="J487"/>
  <c r="I486"/>
  <c r="I487"/>
  <c r="H332" i="13"/>
  <c r="D332"/>
  <c r="R332"/>
  <c r="J1286" i="12"/>
  <c r="J1287"/>
  <c r="J1288"/>
  <c r="J1289"/>
  <c r="I1286"/>
  <c r="I1287"/>
  <c r="I1288"/>
  <c r="I1289"/>
  <c r="H1286"/>
  <c r="H1287"/>
  <c r="L1287" s="1"/>
  <c r="Q1287" s="1"/>
  <c r="H1288"/>
  <c r="H1289"/>
  <c r="G1286"/>
  <c r="O1286" s="1"/>
  <c r="G1287"/>
  <c r="G1288"/>
  <c r="O1288" s="1"/>
  <c r="G1289"/>
  <c r="O1289" s="1"/>
  <c r="L2592" i="1"/>
  <c r="L2593"/>
  <c r="L2594"/>
  <c r="L2595"/>
  <c r="K2592"/>
  <c r="K2593"/>
  <c r="K2594"/>
  <c r="K2595"/>
  <c r="I2592"/>
  <c r="I2593"/>
  <c r="I2594"/>
  <c r="I2595"/>
  <c r="H2592"/>
  <c r="H2593"/>
  <c r="H2594"/>
  <c r="H2595"/>
  <c r="L2591"/>
  <c r="K2591"/>
  <c r="I2591"/>
  <c r="H2591"/>
  <c r="E2595"/>
  <c r="D2595"/>
  <c r="E2594"/>
  <c r="D2594"/>
  <c r="E2593"/>
  <c r="D2593"/>
  <c r="E2592"/>
  <c r="D2592"/>
  <c r="E2591"/>
  <c r="D2591"/>
  <c r="O485" i="21"/>
  <c r="Q485" s="1"/>
  <c r="N485"/>
  <c r="P485" s="1"/>
  <c r="O484"/>
  <c r="Q484" s="1"/>
  <c r="N484"/>
  <c r="P484" s="1"/>
  <c r="L484"/>
  <c r="L485"/>
  <c r="K484"/>
  <c r="K485"/>
  <c r="J484"/>
  <c r="J485"/>
  <c r="I484"/>
  <c r="I485"/>
  <c r="H331" i="13"/>
  <c r="D331"/>
  <c r="R331"/>
  <c r="J1282" i="12"/>
  <c r="J1283"/>
  <c r="J1284"/>
  <c r="J1285"/>
  <c r="I1282"/>
  <c r="I1283"/>
  <c r="I1284"/>
  <c r="I1285"/>
  <c r="H1282"/>
  <c r="L1282" s="1"/>
  <c r="Q1282" s="1"/>
  <c r="H1283"/>
  <c r="H1284"/>
  <c r="H1285"/>
  <c r="G1282"/>
  <c r="O1282" s="1"/>
  <c r="G1283"/>
  <c r="O1283" s="1"/>
  <c r="G1284"/>
  <c r="O1284" s="1"/>
  <c r="G1285"/>
  <c r="O1285" s="1"/>
  <c r="L2584" i="1"/>
  <c r="L2585"/>
  <c r="L2586"/>
  <c r="L2587"/>
  <c r="K2584"/>
  <c r="K2585"/>
  <c r="K2586"/>
  <c r="K2587"/>
  <c r="I2584"/>
  <c r="I2585"/>
  <c r="I2586"/>
  <c r="I2587"/>
  <c r="H2584"/>
  <c r="H2585"/>
  <c r="H2586"/>
  <c r="H2587"/>
  <c r="L2583"/>
  <c r="K2583"/>
  <c r="I2583"/>
  <c r="H2583"/>
  <c r="E2587"/>
  <c r="D2587"/>
  <c r="E2586"/>
  <c r="D2586"/>
  <c r="E2585"/>
  <c r="D2585"/>
  <c r="E2584"/>
  <c r="D2584"/>
  <c r="E2583"/>
  <c r="D2583"/>
  <c r="O483" i="21"/>
  <c r="Q483" s="1"/>
  <c r="N483"/>
  <c r="P483" s="1"/>
  <c r="L482"/>
  <c r="L483"/>
  <c r="K482"/>
  <c r="K483"/>
  <c r="J482"/>
  <c r="J483"/>
  <c r="I482"/>
  <c r="I483"/>
  <c r="T330" i="13"/>
  <c r="U330" s="1"/>
  <c r="H330"/>
  <c r="D330"/>
  <c r="J1278" i="12"/>
  <c r="J1279"/>
  <c r="J1280"/>
  <c r="J1281"/>
  <c r="I1278"/>
  <c r="I1279"/>
  <c r="I1280"/>
  <c r="I1281"/>
  <c r="H1278"/>
  <c r="H1279"/>
  <c r="L1279" s="1"/>
  <c r="Q1279" s="1"/>
  <c r="H1280"/>
  <c r="H1281"/>
  <c r="G1278"/>
  <c r="O1278" s="1"/>
  <c r="G1279"/>
  <c r="G1280"/>
  <c r="G1281"/>
  <c r="L2576" i="1"/>
  <c r="L2577"/>
  <c r="L2578"/>
  <c r="L2579"/>
  <c r="K2576"/>
  <c r="K2577"/>
  <c r="K2578"/>
  <c r="K2579"/>
  <c r="I2576"/>
  <c r="I2577"/>
  <c r="I2578"/>
  <c r="I2579"/>
  <c r="H2576"/>
  <c r="H2577"/>
  <c r="H2578"/>
  <c r="H2579"/>
  <c r="L2575"/>
  <c r="K2575"/>
  <c r="I2575"/>
  <c r="H2575"/>
  <c r="E2579"/>
  <c r="D2579"/>
  <c r="E2578"/>
  <c r="D2578"/>
  <c r="E2577"/>
  <c r="D2577"/>
  <c r="E2576"/>
  <c r="D2576"/>
  <c r="E2575"/>
  <c r="D2575"/>
  <c r="O480" i="21"/>
  <c r="Q480" s="1"/>
  <c r="N480"/>
  <c r="P480" s="1"/>
  <c r="L480"/>
  <c r="L481"/>
  <c r="K480"/>
  <c r="K481"/>
  <c r="J480"/>
  <c r="J481"/>
  <c r="I480"/>
  <c r="I481"/>
  <c r="H329" i="13"/>
  <c r="D329"/>
  <c r="J1274" i="12"/>
  <c r="J1275"/>
  <c r="J1276"/>
  <c r="J1277"/>
  <c r="I1274"/>
  <c r="I1275"/>
  <c r="I1276"/>
  <c r="I1277"/>
  <c r="H1274"/>
  <c r="H1275"/>
  <c r="H1276"/>
  <c r="H1277"/>
  <c r="L1277" s="1"/>
  <c r="Q1277" s="1"/>
  <c r="G1274"/>
  <c r="O1274" s="1"/>
  <c r="G1275"/>
  <c r="O1275" s="1"/>
  <c r="G1276"/>
  <c r="O1276" s="1"/>
  <c r="G1277"/>
  <c r="O1277" s="1"/>
  <c r="L2568" i="1"/>
  <c r="L2569"/>
  <c r="L2570"/>
  <c r="L2571"/>
  <c r="K2568"/>
  <c r="K2569"/>
  <c r="K2570"/>
  <c r="K2571"/>
  <c r="I2568"/>
  <c r="I2569"/>
  <c r="I2570"/>
  <c r="I2571"/>
  <c r="H2568"/>
  <c r="H2569"/>
  <c r="H2570"/>
  <c r="H2571"/>
  <c r="L2567"/>
  <c r="K2567"/>
  <c r="I2567"/>
  <c r="H2567"/>
  <c r="E2571"/>
  <c r="D2571"/>
  <c r="E2570"/>
  <c r="D2570"/>
  <c r="E2569"/>
  <c r="D2569"/>
  <c r="E2568"/>
  <c r="D2568"/>
  <c r="E2567"/>
  <c r="D2567"/>
  <c r="O479" i="21"/>
  <c r="Q479" s="1"/>
  <c r="N479"/>
  <c r="P479" s="1"/>
  <c r="O478"/>
  <c r="Q478" s="1"/>
  <c r="N478"/>
  <c r="P478" s="1"/>
  <c r="L478"/>
  <c r="L479"/>
  <c r="K478"/>
  <c r="K479"/>
  <c r="J478"/>
  <c r="J479"/>
  <c r="I478"/>
  <c r="I479"/>
  <c r="H328" i="13"/>
  <c r="D328"/>
  <c r="R328"/>
  <c r="J1270" i="12"/>
  <c r="J1271"/>
  <c r="J1272"/>
  <c r="J1273"/>
  <c r="I1270"/>
  <c r="I1271"/>
  <c r="I1272"/>
  <c r="I1273"/>
  <c r="H1270"/>
  <c r="H1271"/>
  <c r="H1272"/>
  <c r="L1272" s="1"/>
  <c r="Q1272" s="1"/>
  <c r="H1273"/>
  <c r="G1270"/>
  <c r="O1270" s="1"/>
  <c r="G1271"/>
  <c r="O1271" s="1"/>
  <c r="G1272"/>
  <c r="K1272" s="1"/>
  <c r="G1273"/>
  <c r="L2560" i="1"/>
  <c r="L2561"/>
  <c r="L2562"/>
  <c r="L2563"/>
  <c r="K2560"/>
  <c r="K2561"/>
  <c r="K2562"/>
  <c r="K2563"/>
  <c r="I2560"/>
  <c r="I2561"/>
  <c r="I2562"/>
  <c r="I2563"/>
  <c r="H2560"/>
  <c r="H2561"/>
  <c r="H2562"/>
  <c r="H2563"/>
  <c r="L2559"/>
  <c r="K2559"/>
  <c r="I2559"/>
  <c r="H2559"/>
  <c r="E2563"/>
  <c r="D2563"/>
  <c r="E2562"/>
  <c r="D2562"/>
  <c r="E2561"/>
  <c r="D2561"/>
  <c r="E2560"/>
  <c r="D2560"/>
  <c r="E2559"/>
  <c r="D2559"/>
  <c r="L476" i="21"/>
  <c r="L477"/>
  <c r="O477"/>
  <c r="Q477" s="1"/>
  <c r="N477"/>
  <c r="P477" s="1"/>
  <c r="O476"/>
  <c r="Q476" s="1"/>
  <c r="N476"/>
  <c r="P476" s="1"/>
  <c r="K476"/>
  <c r="K477"/>
  <c r="J476"/>
  <c r="J477"/>
  <c r="I476"/>
  <c r="I477"/>
  <c r="J1266" i="12"/>
  <c r="J1267"/>
  <c r="J1268"/>
  <c r="J1269"/>
  <c r="I1266"/>
  <c r="I1267"/>
  <c r="I1268"/>
  <c r="I1269"/>
  <c r="H1266"/>
  <c r="H1267"/>
  <c r="H1268"/>
  <c r="H1269"/>
  <c r="G1266"/>
  <c r="G1267"/>
  <c r="G1268"/>
  <c r="O1268" s="1"/>
  <c r="G1269"/>
  <c r="O1269" s="1"/>
  <c r="R327" i="13"/>
  <c r="D327"/>
  <c r="H327"/>
  <c r="L2552" i="1"/>
  <c r="L2553"/>
  <c r="L2554"/>
  <c r="L2555"/>
  <c r="K2552"/>
  <c r="K2553"/>
  <c r="K2554"/>
  <c r="K2555"/>
  <c r="I2552"/>
  <c r="I2553"/>
  <c r="I2554"/>
  <c r="I2555"/>
  <c r="H2552"/>
  <c r="H2553"/>
  <c r="H2554"/>
  <c r="H2555"/>
  <c r="L2551"/>
  <c r="K2551"/>
  <c r="I2551"/>
  <c r="H2551"/>
  <c r="E2555"/>
  <c r="D2555"/>
  <c r="E2554"/>
  <c r="D2554"/>
  <c r="E2553"/>
  <c r="D2553"/>
  <c r="E2552"/>
  <c r="D2552"/>
  <c r="E2551"/>
  <c r="D2551"/>
  <c r="O475" i="21"/>
  <c r="Q475" s="1"/>
  <c r="N475"/>
  <c r="P475" s="1"/>
  <c r="O474"/>
  <c r="Q474" s="1"/>
  <c r="N474"/>
  <c r="P474" s="1"/>
  <c r="L474"/>
  <c r="L475"/>
  <c r="K474"/>
  <c r="K475"/>
  <c r="J474"/>
  <c r="J475"/>
  <c r="I474"/>
  <c r="I475"/>
  <c r="H326" i="13"/>
  <c r="D326"/>
  <c r="R326"/>
  <c r="O1263" i="12"/>
  <c r="J1262"/>
  <c r="J1263"/>
  <c r="J1264"/>
  <c r="J1265"/>
  <c r="I1262"/>
  <c r="I1263"/>
  <c r="I1264"/>
  <c r="I1265"/>
  <c r="H1262"/>
  <c r="H1263"/>
  <c r="H1264"/>
  <c r="H1265"/>
  <c r="G1262"/>
  <c r="O1262" s="1"/>
  <c r="G1263"/>
  <c r="N1263" s="1"/>
  <c r="G1264"/>
  <c r="G1265"/>
  <c r="O1265" s="1"/>
  <c r="L2544" i="1"/>
  <c r="L2545"/>
  <c r="L2546"/>
  <c r="L2547"/>
  <c r="K2544"/>
  <c r="K2545"/>
  <c r="K2546"/>
  <c r="K2547"/>
  <c r="I2544"/>
  <c r="I2545"/>
  <c r="I2546"/>
  <c r="I2547"/>
  <c r="H2544"/>
  <c r="H2545"/>
  <c r="H2546"/>
  <c r="H2547"/>
  <c r="L2543"/>
  <c r="K2543"/>
  <c r="I2543"/>
  <c r="H2543"/>
  <c r="E2547"/>
  <c r="D2547"/>
  <c r="E2546"/>
  <c r="D2546"/>
  <c r="E2545"/>
  <c r="D2545"/>
  <c r="E2544"/>
  <c r="D2544"/>
  <c r="E2543"/>
  <c r="D2543"/>
  <c r="O473" i="21"/>
  <c r="Q473" s="1"/>
  <c r="N473"/>
  <c r="P473" s="1"/>
  <c r="L472"/>
  <c r="L473"/>
  <c r="K472"/>
  <c r="K473"/>
  <c r="J472"/>
  <c r="J473"/>
  <c r="I472"/>
  <c r="I473"/>
  <c r="T325" i="13"/>
  <c r="S325"/>
  <c r="H325"/>
  <c r="D325"/>
  <c r="J1258" i="12"/>
  <c r="J1259"/>
  <c r="J1260"/>
  <c r="J1261"/>
  <c r="I1258"/>
  <c r="I1259"/>
  <c r="I1260"/>
  <c r="I1261"/>
  <c r="H1258"/>
  <c r="L1258" s="1"/>
  <c r="Q1258" s="1"/>
  <c r="H1259"/>
  <c r="H1260"/>
  <c r="H1261"/>
  <c r="G1258"/>
  <c r="K1258" s="1"/>
  <c r="G1259"/>
  <c r="O1259" s="1"/>
  <c r="G1260"/>
  <c r="O1260" s="1"/>
  <c r="G1261"/>
  <c r="L2536" i="1"/>
  <c r="L2537"/>
  <c r="L2538"/>
  <c r="L2539"/>
  <c r="K2536"/>
  <c r="K2537"/>
  <c r="K2538"/>
  <c r="K2539"/>
  <c r="I2536"/>
  <c r="I2537"/>
  <c r="I2538"/>
  <c r="I2539"/>
  <c r="H2536"/>
  <c r="H2537"/>
  <c r="H2538"/>
  <c r="H2539"/>
  <c r="L2535"/>
  <c r="K2535"/>
  <c r="I2535"/>
  <c r="H2535"/>
  <c r="E2539"/>
  <c r="D2539"/>
  <c r="E2538"/>
  <c r="D2538"/>
  <c r="E2537"/>
  <c r="D2537"/>
  <c r="E2536"/>
  <c r="D2536"/>
  <c r="E2535"/>
  <c r="D2535"/>
  <c r="O470" i="21"/>
  <c r="Q470" s="1"/>
  <c r="N470"/>
  <c r="P470" s="1"/>
  <c r="L470"/>
  <c r="L471"/>
  <c r="K470"/>
  <c r="K471"/>
  <c r="J470"/>
  <c r="J471"/>
  <c r="I470"/>
  <c r="I471"/>
  <c r="H324" i="13"/>
  <c r="D324"/>
  <c r="J1254" i="12"/>
  <c r="J1255"/>
  <c r="J1256"/>
  <c r="J1257"/>
  <c r="I1254"/>
  <c r="I1255"/>
  <c r="I1256"/>
  <c r="I1257"/>
  <c r="H1254"/>
  <c r="H1255"/>
  <c r="H1256"/>
  <c r="L1256" s="1"/>
  <c r="Q1256" s="1"/>
  <c r="H1257"/>
  <c r="G1254"/>
  <c r="O1254" s="1"/>
  <c r="G1255"/>
  <c r="O1255" s="1"/>
  <c r="G1256"/>
  <c r="O1256" s="1"/>
  <c r="G1257"/>
  <c r="O1257" s="1"/>
  <c r="L2528" i="1"/>
  <c r="L2529"/>
  <c r="L2530"/>
  <c r="L2531"/>
  <c r="K2528"/>
  <c r="K2529"/>
  <c r="K2530"/>
  <c r="K2531"/>
  <c r="I2528"/>
  <c r="I2529"/>
  <c r="I2530"/>
  <c r="I2531"/>
  <c r="H2528"/>
  <c r="H2529"/>
  <c r="H2530"/>
  <c r="H2531"/>
  <c r="L2527"/>
  <c r="K2527"/>
  <c r="I2527"/>
  <c r="H2527"/>
  <c r="E2531"/>
  <c r="D2531"/>
  <c r="E2530"/>
  <c r="D2530"/>
  <c r="E2529"/>
  <c r="D2529"/>
  <c r="E2528"/>
  <c r="D2528"/>
  <c r="E2527"/>
  <c r="D2527"/>
  <c r="O469" i="21"/>
  <c r="Q469" s="1"/>
  <c r="N469"/>
  <c r="P469" s="1"/>
  <c r="O468"/>
  <c r="Q468" s="1"/>
  <c r="N468"/>
  <c r="P468" s="1"/>
  <c r="L468"/>
  <c r="L469"/>
  <c r="K468"/>
  <c r="K469"/>
  <c r="J468"/>
  <c r="J469"/>
  <c r="I468"/>
  <c r="I469"/>
  <c r="H323" i="13"/>
  <c r="R323"/>
  <c r="D323"/>
  <c r="J1250" i="12"/>
  <c r="J1251"/>
  <c r="J1252"/>
  <c r="J1253"/>
  <c r="I1250"/>
  <c r="I1251"/>
  <c r="I1252"/>
  <c r="I1253"/>
  <c r="H1250"/>
  <c r="H1251"/>
  <c r="L1251" s="1"/>
  <c r="Q1251" s="1"/>
  <c r="H1252"/>
  <c r="H1253"/>
  <c r="G1250"/>
  <c r="O1250" s="1"/>
  <c r="G1251"/>
  <c r="O1251" s="1"/>
  <c r="G1252"/>
  <c r="O1252" s="1"/>
  <c r="G1253"/>
  <c r="O1253" s="1"/>
  <c r="L2520" i="1"/>
  <c r="L2521"/>
  <c r="L2522"/>
  <c r="L2523"/>
  <c r="K2520"/>
  <c r="K2521"/>
  <c r="K2522"/>
  <c r="K2523"/>
  <c r="I2520"/>
  <c r="I2521"/>
  <c r="I2522"/>
  <c r="I2523"/>
  <c r="H2520"/>
  <c r="H2521"/>
  <c r="H2522"/>
  <c r="H2523"/>
  <c r="L2519"/>
  <c r="K2519"/>
  <c r="I2519"/>
  <c r="H2519"/>
  <c r="E2523"/>
  <c r="D2523"/>
  <c r="E2522"/>
  <c r="D2522"/>
  <c r="E2521"/>
  <c r="D2521"/>
  <c r="E2520"/>
  <c r="D2520"/>
  <c r="E2519"/>
  <c r="D2519"/>
  <c r="O467" i="21"/>
  <c r="Q467" s="1"/>
  <c r="N467"/>
  <c r="P467" s="1"/>
  <c r="O466"/>
  <c r="Q466" s="1"/>
  <c r="N466"/>
  <c r="P466" s="1"/>
  <c r="L466"/>
  <c r="L467"/>
  <c r="K466"/>
  <c r="K467"/>
  <c r="J466"/>
  <c r="J467"/>
  <c r="I466"/>
  <c r="I467"/>
  <c r="H322" i="13"/>
  <c r="D322"/>
  <c r="R322"/>
  <c r="N1248" i="12"/>
  <c r="J1246"/>
  <c r="J1247"/>
  <c r="J1248"/>
  <c r="J1249"/>
  <c r="I1246"/>
  <c r="I1247"/>
  <c r="I1248"/>
  <c r="I1249"/>
  <c r="H1246"/>
  <c r="H1247"/>
  <c r="H1248"/>
  <c r="H1249"/>
  <c r="G1246"/>
  <c r="O1246" s="1"/>
  <c r="G1247"/>
  <c r="O1247" s="1"/>
  <c r="G1248"/>
  <c r="O1248" s="1"/>
  <c r="G1249"/>
  <c r="O1249" s="1"/>
  <c r="L2512" i="1"/>
  <c r="L2513"/>
  <c r="L2514"/>
  <c r="L2515"/>
  <c r="K2512"/>
  <c r="K2513"/>
  <c r="K2514"/>
  <c r="K2515"/>
  <c r="I2512"/>
  <c r="I2513"/>
  <c r="I2514"/>
  <c r="I2515"/>
  <c r="H2512"/>
  <c r="J2512" s="1"/>
  <c r="H2513"/>
  <c r="H2514"/>
  <c r="H2515"/>
  <c r="L2511"/>
  <c r="K2511"/>
  <c r="I2511"/>
  <c r="H2511"/>
  <c r="E2515"/>
  <c r="D2515"/>
  <c r="E2514"/>
  <c r="D2514"/>
  <c r="E2513"/>
  <c r="D2513"/>
  <c r="E2512"/>
  <c r="D2512"/>
  <c r="E2511"/>
  <c r="D2511"/>
  <c r="L464" i="21"/>
  <c r="L465"/>
  <c r="K464"/>
  <c r="K465"/>
  <c r="J464"/>
  <c r="J465"/>
  <c r="I464"/>
  <c r="I465"/>
  <c r="J2530" i="1" l="1"/>
  <c r="J2536"/>
  <c r="J2599"/>
  <c r="J2603"/>
  <c r="J2611"/>
  <c r="J2571"/>
  <c r="L1262" i="12"/>
  <c r="Q1262" s="1"/>
  <c r="L1266"/>
  <c r="Q1266" s="1"/>
  <c r="P1324"/>
  <c r="M1319"/>
  <c r="M1345"/>
  <c r="P1350"/>
  <c r="P1340"/>
  <c r="M1335"/>
  <c r="L1250"/>
  <c r="Q1250" s="1"/>
  <c r="L1255"/>
  <c r="Q1255" s="1"/>
  <c r="N1246"/>
  <c r="L1253"/>
  <c r="Q1253" s="1"/>
  <c r="L1254"/>
  <c r="Q1254" s="1"/>
  <c r="L1260"/>
  <c r="Q1260" s="1"/>
  <c r="J2546" i="1"/>
  <c r="K1264" i="12"/>
  <c r="L1264"/>
  <c r="Q1264" s="1"/>
  <c r="L1268"/>
  <c r="Q1268" s="1"/>
  <c r="J2560" i="1"/>
  <c r="L1270" i="12"/>
  <c r="Q1270" s="1"/>
  <c r="L1275"/>
  <c r="Q1275" s="1"/>
  <c r="J2579" i="1"/>
  <c r="K1281" i="12"/>
  <c r="L1281"/>
  <c r="Q1281" s="1"/>
  <c r="J2586" i="1"/>
  <c r="L1284" i="12"/>
  <c r="Q1284" s="1"/>
  <c r="J2595" i="1"/>
  <c r="L1289" i="12"/>
  <c r="Q1289" s="1"/>
  <c r="L1291"/>
  <c r="Q1291" s="1"/>
  <c r="L1295"/>
  <c r="Q1295" s="1"/>
  <c r="L1301"/>
  <c r="P1364"/>
  <c r="M1359"/>
  <c r="P1351"/>
  <c r="M1346"/>
  <c r="P1341"/>
  <c r="M1336"/>
  <c r="P1329"/>
  <c r="M1324"/>
  <c r="P1322"/>
  <c r="M1317"/>
  <c r="P1315"/>
  <c r="M1310"/>
  <c r="M1347"/>
  <c r="P1352"/>
  <c r="P1338"/>
  <c r="M1333"/>
  <c r="M1318"/>
  <c r="P1323"/>
  <c r="P1316"/>
  <c r="M1311"/>
  <c r="M1351"/>
  <c r="P1356"/>
  <c r="P1339"/>
  <c r="M1334"/>
  <c r="M1358"/>
  <c r="P1363"/>
  <c r="M1352"/>
  <c r="P1357"/>
  <c r="M1330"/>
  <c r="P1335"/>
  <c r="P1318"/>
  <c r="M1313"/>
  <c r="O1279"/>
  <c r="O1287"/>
  <c r="O1297"/>
  <c r="P1310"/>
  <c r="P1308"/>
  <c r="P1345"/>
  <c r="M1340"/>
  <c r="M1309"/>
  <c r="P1314"/>
  <c r="J2522" i="1"/>
  <c r="L1252" i="12"/>
  <c r="Q1252" s="1"/>
  <c r="J2531" i="1"/>
  <c r="L1257" i="12"/>
  <c r="Q1257" s="1"/>
  <c r="L1259"/>
  <c r="Q1259" s="1"/>
  <c r="K1263"/>
  <c r="L1263"/>
  <c r="Q1263" s="1"/>
  <c r="J2554" i="1"/>
  <c r="K1267" i="12"/>
  <c r="L1267"/>
  <c r="Q1267" s="1"/>
  <c r="K1273"/>
  <c r="L1273"/>
  <c r="Q1273" s="1"/>
  <c r="L1274"/>
  <c r="Q1274" s="1"/>
  <c r="J2578" i="1"/>
  <c r="K1280" i="12"/>
  <c r="L1280"/>
  <c r="Q1280" s="1"/>
  <c r="L1283"/>
  <c r="Q1283" s="1"/>
  <c r="L1288"/>
  <c r="Q1288" s="1"/>
  <c r="L1290"/>
  <c r="Q1290" s="1"/>
  <c r="L1294"/>
  <c r="Q1294" s="1"/>
  <c r="L1300"/>
  <c r="Q1300" s="1"/>
  <c r="P1354"/>
  <c r="M1349"/>
  <c r="P1309"/>
  <c r="M1304"/>
  <c r="P1355"/>
  <c r="M1350"/>
  <c r="M1321"/>
  <c r="P1326"/>
  <c r="M1322"/>
  <c r="P1327"/>
  <c r="P1362"/>
  <c r="M1357"/>
  <c r="M1344"/>
  <c r="P1349"/>
  <c r="M1341"/>
  <c r="P1346"/>
  <c r="M1323"/>
  <c r="P1328"/>
  <c r="L1303"/>
  <c r="Q1303" s="1"/>
  <c r="L1297"/>
  <c r="Q1297" s="1"/>
  <c r="P1307"/>
  <c r="M1302"/>
  <c r="P1361"/>
  <c r="M1356"/>
  <c r="P1331"/>
  <c r="M1326"/>
  <c r="K1266"/>
  <c r="P1303"/>
  <c r="P1366"/>
  <c r="M1361"/>
  <c r="K1261"/>
  <c r="L1261"/>
  <c r="Q1261" s="1"/>
  <c r="K1265"/>
  <c r="L1265"/>
  <c r="Q1265" s="1"/>
  <c r="N1265"/>
  <c r="L1269"/>
  <c r="Q1269" s="1"/>
  <c r="L1271"/>
  <c r="Q1271" s="1"/>
  <c r="L1276"/>
  <c r="Q1276" s="1"/>
  <c r="L1278"/>
  <c r="Q1278" s="1"/>
  <c r="L1285"/>
  <c r="Q1285" s="1"/>
  <c r="L1286"/>
  <c r="Q1286" s="1"/>
  <c r="J2602" i="1"/>
  <c r="K1292" i="12"/>
  <c r="L1292"/>
  <c r="Q1292" s="1"/>
  <c r="J2610" i="1"/>
  <c r="L1296" i="12"/>
  <c r="Q1296" s="1"/>
  <c r="J2616" i="1"/>
  <c r="L1298" i="12"/>
  <c r="Q1298" s="1"/>
  <c r="M1342"/>
  <c r="P1347"/>
  <c r="P1336"/>
  <c r="M1331"/>
  <c r="M1360"/>
  <c r="P1365"/>
  <c r="P1348"/>
  <c r="M1343"/>
  <c r="M1332"/>
  <c r="P1337"/>
  <c r="P1311"/>
  <c r="M1306"/>
  <c r="P1330"/>
  <c r="M1325"/>
  <c r="M1348"/>
  <c r="P1353"/>
  <c r="M1329"/>
  <c r="P1334"/>
  <c r="P1313"/>
  <c r="M1308"/>
  <c r="Q1363"/>
  <c r="M1363"/>
  <c r="P1342"/>
  <c r="M1337"/>
  <c r="M1320"/>
  <c r="P1325"/>
  <c r="M1362"/>
  <c r="L1305"/>
  <c r="Q1305" s="1"/>
  <c r="U335" i="13"/>
  <c r="J2545" i="1"/>
  <c r="J2537"/>
  <c r="J2561"/>
  <c r="J2568"/>
  <c r="J2592"/>
  <c r="J2617"/>
  <c r="J2585"/>
  <c r="J2513"/>
  <c r="J2514"/>
  <c r="J2523"/>
  <c r="J2528"/>
  <c r="J2538"/>
  <c r="J2547"/>
  <c r="J2555"/>
  <c r="J2562"/>
  <c r="J2569"/>
  <c r="J2576"/>
  <c r="J2587"/>
  <c r="J2593"/>
  <c r="J2600"/>
  <c r="J2608"/>
  <c r="J2618"/>
  <c r="J2521"/>
  <c r="J2553"/>
  <c r="J2515"/>
  <c r="J2520"/>
  <c r="J2529"/>
  <c r="J2539"/>
  <c r="J2544"/>
  <c r="J2552"/>
  <c r="J2563"/>
  <c r="J2570"/>
  <c r="J2577"/>
  <c r="J2584"/>
  <c r="J2594"/>
  <c r="J2601"/>
  <c r="J2609"/>
  <c r="J2619"/>
  <c r="J2567"/>
  <c r="J2615"/>
  <c r="J2527"/>
  <c r="J2575"/>
  <c r="J2583"/>
  <c r="J2519"/>
  <c r="J2543"/>
  <c r="J2551"/>
  <c r="J2511"/>
  <c r="J2535"/>
  <c r="J2559"/>
  <c r="J2591"/>
  <c r="J2607"/>
  <c r="M1260" i="12"/>
  <c r="P1265"/>
  <c r="P1272"/>
  <c r="M1267"/>
  <c r="M1287"/>
  <c r="P1292"/>
  <c r="M1297"/>
  <c r="M1256"/>
  <c r="P1261"/>
  <c r="M1268"/>
  <c r="P1273"/>
  <c r="M1288"/>
  <c r="P1293"/>
  <c r="P1258"/>
  <c r="M1253"/>
  <c r="M1258"/>
  <c r="P1263"/>
  <c r="M1261"/>
  <c r="P1266"/>
  <c r="P1280"/>
  <c r="M1275"/>
  <c r="M1299"/>
  <c r="M1259"/>
  <c r="P1264"/>
  <c r="M1262"/>
  <c r="P1267"/>
  <c r="P1281"/>
  <c r="M1276"/>
  <c r="Q1301"/>
  <c r="M1301"/>
  <c r="N1247"/>
  <c r="K1252"/>
  <c r="N1252"/>
  <c r="K1257"/>
  <c r="N1257"/>
  <c r="K1259"/>
  <c r="N1261"/>
  <c r="O1261"/>
  <c r="N1264"/>
  <c r="O1264"/>
  <c r="K1268"/>
  <c r="N1266"/>
  <c r="O1266"/>
  <c r="K1270"/>
  <c r="N1272"/>
  <c r="O1272"/>
  <c r="K1275"/>
  <c r="N1275"/>
  <c r="K1278"/>
  <c r="N1280"/>
  <c r="O1280"/>
  <c r="K1284"/>
  <c r="N1284"/>
  <c r="K1286"/>
  <c r="N1286"/>
  <c r="K1290"/>
  <c r="N1292"/>
  <c r="O1292"/>
  <c r="K1296"/>
  <c r="N1296"/>
  <c r="K1298"/>
  <c r="N1298"/>
  <c r="O1298"/>
  <c r="K1305"/>
  <c r="K1253"/>
  <c r="N1253"/>
  <c r="K1254"/>
  <c r="N1254"/>
  <c r="K1260"/>
  <c r="N1258"/>
  <c r="O1258"/>
  <c r="K1262"/>
  <c r="K1269"/>
  <c r="N1267"/>
  <c r="O1267"/>
  <c r="K1271"/>
  <c r="N1273"/>
  <c r="O1273"/>
  <c r="K1276"/>
  <c r="N1276"/>
  <c r="K1279"/>
  <c r="N1281"/>
  <c r="O1281"/>
  <c r="K1285"/>
  <c r="N1285"/>
  <c r="K1287"/>
  <c r="N1287"/>
  <c r="K1291"/>
  <c r="N1293"/>
  <c r="O1293"/>
  <c r="K1297"/>
  <c r="N1297"/>
  <c r="K1299"/>
  <c r="N1299"/>
  <c r="O1299"/>
  <c r="N1249"/>
  <c r="K1250"/>
  <c r="P1250" s="1"/>
  <c r="N1250"/>
  <c r="K1255"/>
  <c r="N1255"/>
  <c r="N1259"/>
  <c r="N1262"/>
  <c r="N1268"/>
  <c r="N1270"/>
  <c r="K1277"/>
  <c r="N1277"/>
  <c r="N1278"/>
  <c r="K1282"/>
  <c r="N1282"/>
  <c r="K1288"/>
  <c r="N1288"/>
  <c r="N1290"/>
  <c r="K1294"/>
  <c r="N1294"/>
  <c r="K1300"/>
  <c r="N1300"/>
  <c r="O1300"/>
  <c r="K1251"/>
  <c r="N1251"/>
  <c r="K1256"/>
  <c r="N1256"/>
  <c r="N1260"/>
  <c r="N1269"/>
  <c r="N1271"/>
  <c r="K1274"/>
  <c r="N1274"/>
  <c r="N1279"/>
  <c r="K1283"/>
  <c r="N1283"/>
  <c r="K1289"/>
  <c r="N1289"/>
  <c r="N1291"/>
  <c r="K1295"/>
  <c r="N1295"/>
  <c r="K1301"/>
  <c r="N1301"/>
  <c r="H321" i="13"/>
  <c r="D321"/>
  <c r="T321"/>
  <c r="S321"/>
  <c r="J1242" i="12"/>
  <c r="J1243"/>
  <c r="J1244"/>
  <c r="J1245"/>
  <c r="I1242"/>
  <c r="I1243"/>
  <c r="I1244"/>
  <c r="I1245"/>
  <c r="H1242"/>
  <c r="L1246" s="1"/>
  <c r="Q1246" s="1"/>
  <c r="H1243"/>
  <c r="L1247" s="1"/>
  <c r="Q1247" s="1"/>
  <c r="H1244"/>
  <c r="L1248" s="1"/>
  <c r="Q1248" s="1"/>
  <c r="H1245"/>
  <c r="G1242"/>
  <c r="O1242" s="1"/>
  <c r="G1243"/>
  <c r="O1243" s="1"/>
  <c r="G1244"/>
  <c r="K1248" s="1"/>
  <c r="G1245"/>
  <c r="O1245" s="1"/>
  <c r="L2504" i="1"/>
  <c r="L2505"/>
  <c r="L2506"/>
  <c r="L2507"/>
  <c r="K2504"/>
  <c r="K2505"/>
  <c r="K2506"/>
  <c r="K2507"/>
  <c r="I2504"/>
  <c r="I2505"/>
  <c r="I2506"/>
  <c r="I2507"/>
  <c r="H2504"/>
  <c r="H2505"/>
  <c r="H2506"/>
  <c r="H2507"/>
  <c r="L2503"/>
  <c r="K2503"/>
  <c r="I2503"/>
  <c r="H2503"/>
  <c r="E2507"/>
  <c r="D2507"/>
  <c r="E2506"/>
  <c r="D2506"/>
  <c r="E2505"/>
  <c r="D2505"/>
  <c r="E2504"/>
  <c r="D2504"/>
  <c r="E2503"/>
  <c r="D2503"/>
  <c r="O463" i="21"/>
  <c r="Q463" s="1"/>
  <c r="N463"/>
  <c r="P463" s="1"/>
  <c r="O462"/>
  <c r="Q462" s="1"/>
  <c r="N462"/>
  <c r="P462" s="1"/>
  <c r="L462"/>
  <c r="L463"/>
  <c r="K462"/>
  <c r="K463"/>
  <c r="J462"/>
  <c r="J463"/>
  <c r="I462"/>
  <c r="I463"/>
  <c r="M1305" i="12" l="1"/>
  <c r="K1247"/>
  <c r="P1247" s="1"/>
  <c r="M1298"/>
  <c r="J2504" i="1"/>
  <c r="M1303" i="12"/>
  <c r="M1300"/>
  <c r="P1305"/>
  <c r="J2505" i="1"/>
  <c r="J2506"/>
  <c r="J2503"/>
  <c r="J2507"/>
  <c r="P1248" i="12"/>
  <c r="M1289"/>
  <c r="P1294"/>
  <c r="M1272"/>
  <c r="P1277"/>
  <c r="P1289"/>
  <c r="M1284"/>
  <c r="P1251"/>
  <c r="M1246"/>
  <c r="M1283"/>
  <c r="P1288"/>
  <c r="M1292"/>
  <c r="P1297"/>
  <c r="M1271"/>
  <c r="P1276"/>
  <c r="P1254"/>
  <c r="M1291"/>
  <c r="P1296"/>
  <c r="M1270"/>
  <c r="P1275"/>
  <c r="N1242"/>
  <c r="N1243"/>
  <c r="K1246"/>
  <c r="P1246" s="1"/>
  <c r="M1290"/>
  <c r="P1295"/>
  <c r="P1274"/>
  <c r="M1269"/>
  <c r="M1282"/>
  <c r="P1287"/>
  <c r="M1281"/>
  <c r="P1286"/>
  <c r="P1257"/>
  <c r="M1252"/>
  <c r="P1301"/>
  <c r="M1296"/>
  <c r="M1295"/>
  <c r="P1300"/>
  <c r="P1255"/>
  <c r="M1250"/>
  <c r="P1291"/>
  <c r="M1286"/>
  <c r="M1280"/>
  <c r="P1285"/>
  <c r="M1266"/>
  <c r="P1271"/>
  <c r="P1262"/>
  <c r="M1257"/>
  <c r="P1290"/>
  <c r="M1285"/>
  <c r="M1279"/>
  <c r="P1284"/>
  <c r="P1270"/>
  <c r="M1265"/>
  <c r="P1259"/>
  <c r="M1254"/>
  <c r="P1252"/>
  <c r="M1247"/>
  <c r="L1249"/>
  <c r="Q1249" s="1"/>
  <c r="N1244"/>
  <c r="O1244"/>
  <c r="K1249"/>
  <c r="M1278"/>
  <c r="P1283"/>
  <c r="P1256"/>
  <c r="M1251"/>
  <c r="P1282"/>
  <c r="M1277"/>
  <c r="M1294"/>
  <c r="P1299"/>
  <c r="P1279"/>
  <c r="M1274"/>
  <c r="M1264"/>
  <c r="P1269"/>
  <c r="P1260"/>
  <c r="M1255"/>
  <c r="M1248"/>
  <c r="P1253"/>
  <c r="M1293"/>
  <c r="P1298"/>
  <c r="M1273"/>
  <c r="P1278"/>
  <c r="M1263"/>
  <c r="P1268"/>
  <c r="N1245"/>
  <c r="H320" i="13"/>
  <c r="R320"/>
  <c r="D320"/>
  <c r="J1238" i="12"/>
  <c r="J1239"/>
  <c r="J1240"/>
  <c r="J1241"/>
  <c r="I1238"/>
  <c r="I1239"/>
  <c r="I1240"/>
  <c r="I1241"/>
  <c r="H1238"/>
  <c r="H1239"/>
  <c r="L1243" s="1"/>
  <c r="H1240"/>
  <c r="H1241"/>
  <c r="L1245" s="1"/>
  <c r="G1238"/>
  <c r="K1242" s="1"/>
  <c r="G1239"/>
  <c r="K1243" s="1"/>
  <c r="G1240"/>
  <c r="O1240" s="1"/>
  <c r="G1241"/>
  <c r="K1245" s="1"/>
  <c r="L2496" i="1"/>
  <c r="L2497"/>
  <c r="L2498"/>
  <c r="L2499"/>
  <c r="K2496"/>
  <c r="K2497"/>
  <c r="K2498"/>
  <c r="K2499"/>
  <c r="I2496"/>
  <c r="I2497"/>
  <c r="I2498"/>
  <c r="I2499"/>
  <c r="H2496"/>
  <c r="H2497"/>
  <c r="H2498"/>
  <c r="H2499"/>
  <c r="L2495"/>
  <c r="K2495"/>
  <c r="I2495"/>
  <c r="H2495"/>
  <c r="E2499"/>
  <c r="D2499"/>
  <c r="E2498"/>
  <c r="D2498"/>
  <c r="E2497"/>
  <c r="D2497"/>
  <c r="E2496"/>
  <c r="D2496"/>
  <c r="E2495"/>
  <c r="D2495"/>
  <c r="O461" i="21"/>
  <c r="Q461" s="1"/>
  <c r="N461"/>
  <c r="P461" s="1"/>
  <c r="O460"/>
  <c r="Q460" s="1"/>
  <c r="N460"/>
  <c r="P460" s="1"/>
  <c r="L460"/>
  <c r="L461"/>
  <c r="K460"/>
  <c r="K461"/>
  <c r="J460"/>
  <c r="J461"/>
  <c r="I460"/>
  <c r="I461"/>
  <c r="O458"/>
  <c r="Q458" s="1"/>
  <c r="N458"/>
  <c r="P458" s="1"/>
  <c r="O456"/>
  <c r="Q456" s="1"/>
  <c r="N456"/>
  <c r="P456" s="1"/>
  <c r="O459"/>
  <c r="Q459" s="1"/>
  <c r="N459"/>
  <c r="P459" s="1"/>
  <c r="O457"/>
  <c r="Q457" s="1"/>
  <c r="N457"/>
  <c r="P457" s="1"/>
  <c r="L457"/>
  <c r="K457"/>
  <c r="J457"/>
  <c r="I457"/>
  <c r="L458"/>
  <c r="L459"/>
  <c r="K458"/>
  <c r="K459"/>
  <c r="J458"/>
  <c r="J459"/>
  <c r="I458"/>
  <c r="I459"/>
  <c r="L456"/>
  <c r="K456"/>
  <c r="J456"/>
  <c r="I456"/>
  <c r="H319" i="13"/>
  <c r="D319"/>
  <c r="R319"/>
  <c r="J1234" i="12"/>
  <c r="J1235"/>
  <c r="J1236"/>
  <c r="J1237"/>
  <c r="I1234"/>
  <c r="I1235"/>
  <c r="I1236"/>
  <c r="I1237"/>
  <c r="H1234"/>
  <c r="H1235"/>
  <c r="H1236"/>
  <c r="H1237"/>
  <c r="L1237" s="1"/>
  <c r="Q1237" s="1"/>
  <c r="G1234"/>
  <c r="O1234" s="1"/>
  <c r="G1235"/>
  <c r="G1236"/>
  <c r="G1237"/>
  <c r="O1237" s="1"/>
  <c r="L2488" i="1"/>
  <c r="L2489"/>
  <c r="L2490"/>
  <c r="L2491"/>
  <c r="K2488"/>
  <c r="K2489"/>
  <c r="K2490"/>
  <c r="K2491"/>
  <c r="I2488"/>
  <c r="I2489"/>
  <c r="I2490"/>
  <c r="I2491"/>
  <c r="H2488"/>
  <c r="H2489"/>
  <c r="H2490"/>
  <c r="H2491"/>
  <c r="L2487"/>
  <c r="K2487"/>
  <c r="I2487"/>
  <c r="H2487"/>
  <c r="E2491"/>
  <c r="D2491"/>
  <c r="E2490"/>
  <c r="D2490"/>
  <c r="E2489"/>
  <c r="D2489"/>
  <c r="E2488"/>
  <c r="D2488"/>
  <c r="E2487"/>
  <c r="D2487"/>
  <c r="H318" i="13"/>
  <c r="D318"/>
  <c r="O1232" i="12"/>
  <c r="J1230"/>
  <c r="J1231"/>
  <c r="J1232"/>
  <c r="J1233"/>
  <c r="I1230"/>
  <c r="I1231"/>
  <c r="I1232"/>
  <c r="I1233"/>
  <c r="H1230"/>
  <c r="H1231"/>
  <c r="H1232"/>
  <c r="H1233"/>
  <c r="G1230"/>
  <c r="N1230" s="1"/>
  <c r="G1231"/>
  <c r="O1231" s="1"/>
  <c r="G1232"/>
  <c r="N1232" s="1"/>
  <c r="G1233"/>
  <c r="L2480" i="1"/>
  <c r="L2481"/>
  <c r="L2482"/>
  <c r="L2483"/>
  <c r="K2480"/>
  <c r="K2481"/>
  <c r="K2482"/>
  <c r="K2483"/>
  <c r="I2480"/>
  <c r="I2481"/>
  <c r="I2482"/>
  <c r="I2483"/>
  <c r="H2480"/>
  <c r="H2481"/>
  <c r="H2482"/>
  <c r="H2483"/>
  <c r="L2479"/>
  <c r="K2479"/>
  <c r="I2479"/>
  <c r="H2479"/>
  <c r="E2483"/>
  <c r="D2483"/>
  <c r="E2482"/>
  <c r="D2482"/>
  <c r="E2481"/>
  <c r="D2481"/>
  <c r="E2480"/>
  <c r="D2480"/>
  <c r="E2479"/>
  <c r="D2479"/>
  <c r="J2491" l="1"/>
  <c r="K1236" i="12"/>
  <c r="L1236"/>
  <c r="Q1236" s="1"/>
  <c r="L1238"/>
  <c r="Q1238" s="1"/>
  <c r="K1235"/>
  <c r="P1235" s="1"/>
  <c r="L1235"/>
  <c r="Q1235" s="1"/>
  <c r="O1230"/>
  <c r="L1234"/>
  <c r="Q1234" s="1"/>
  <c r="J2498" i="1"/>
  <c r="L1240" i="12"/>
  <c r="Q1240" s="1"/>
  <c r="J2482" i="1"/>
  <c r="J2488"/>
  <c r="J2497"/>
  <c r="J2483"/>
  <c r="J2489"/>
  <c r="J2499"/>
  <c r="J2481"/>
  <c r="J2480"/>
  <c r="J2490"/>
  <c r="J2496"/>
  <c r="J2487"/>
  <c r="J2479"/>
  <c r="J2495"/>
  <c r="P1242" i="12"/>
  <c r="M1237"/>
  <c r="P1243"/>
  <c r="M1238"/>
  <c r="Q1243"/>
  <c r="M1243"/>
  <c r="P1236"/>
  <c r="P1245"/>
  <c r="M1240"/>
  <c r="Q1245"/>
  <c r="M1245"/>
  <c r="N1231"/>
  <c r="O1233"/>
  <c r="K1237"/>
  <c r="N1235"/>
  <c r="O1235"/>
  <c r="K1241"/>
  <c r="L1241"/>
  <c r="N1241"/>
  <c r="O1241"/>
  <c r="L1242"/>
  <c r="P1249"/>
  <c r="N1233"/>
  <c r="K1234"/>
  <c r="P1234" s="1"/>
  <c r="N1236"/>
  <c r="O1236"/>
  <c r="K1238"/>
  <c r="N1238"/>
  <c r="O1238"/>
  <c r="K1244"/>
  <c r="M1249"/>
  <c r="N1237"/>
  <c r="K1239"/>
  <c r="L1239"/>
  <c r="Q1239" s="1"/>
  <c r="N1239"/>
  <c r="O1239"/>
  <c r="L1244"/>
  <c r="Q1244" s="1"/>
  <c r="N1234"/>
  <c r="K1240"/>
  <c r="N1240"/>
  <c r="H317" i="13"/>
  <c r="R317"/>
  <c r="D317"/>
  <c r="J1226" i="12"/>
  <c r="J1227"/>
  <c r="J1228"/>
  <c r="J1229"/>
  <c r="I1226"/>
  <c r="I1227"/>
  <c r="I1228"/>
  <c r="I1229"/>
  <c r="H1226"/>
  <c r="H1227"/>
  <c r="H1228"/>
  <c r="L1232" s="1"/>
  <c r="Q1232" s="1"/>
  <c r="H1229"/>
  <c r="G1226"/>
  <c r="O1226" s="1"/>
  <c r="G1227"/>
  <c r="K1231" s="1"/>
  <c r="G1228"/>
  <c r="K1232" s="1"/>
  <c r="G1229"/>
  <c r="O1229" s="1"/>
  <c r="L2472" i="1"/>
  <c r="L2473"/>
  <c r="L2474"/>
  <c r="L2475"/>
  <c r="K2472"/>
  <c r="K2473"/>
  <c r="K2474"/>
  <c r="K2475"/>
  <c r="I2472"/>
  <c r="I2473"/>
  <c r="I2474"/>
  <c r="I2475"/>
  <c r="H2472"/>
  <c r="H2473"/>
  <c r="H2474"/>
  <c r="H2475"/>
  <c r="L2471"/>
  <c r="K2471"/>
  <c r="I2471"/>
  <c r="H2471"/>
  <c r="E2475"/>
  <c r="D2475"/>
  <c r="E2474"/>
  <c r="D2474"/>
  <c r="E2473"/>
  <c r="D2473"/>
  <c r="E2472"/>
  <c r="D2472"/>
  <c r="E2471"/>
  <c r="D2471"/>
  <c r="H316" i="13"/>
  <c r="D316"/>
  <c r="T316"/>
  <c r="S316"/>
  <c r="O455" i="21"/>
  <c r="Q455" s="1"/>
  <c r="N455"/>
  <c r="P455" s="1"/>
  <c r="L454"/>
  <c r="L455"/>
  <c r="K454"/>
  <c r="K455"/>
  <c r="J454"/>
  <c r="J455"/>
  <c r="I454"/>
  <c r="I455"/>
  <c r="J2475" i="1" l="1"/>
  <c r="J2473"/>
  <c r="J2472"/>
  <c r="J2474"/>
  <c r="U316" i="13"/>
  <c r="J2471" i="1"/>
  <c r="P1232" i="12"/>
  <c r="P1231"/>
  <c r="M1234"/>
  <c r="P1239"/>
  <c r="P1244"/>
  <c r="M1239"/>
  <c r="N1228"/>
  <c r="O1227"/>
  <c r="M1244"/>
  <c r="L1233"/>
  <c r="Q1233" s="1"/>
  <c r="P1238"/>
  <c r="N1229"/>
  <c r="O1228"/>
  <c r="K1233"/>
  <c r="L1230"/>
  <c r="P1240"/>
  <c r="M1235"/>
  <c r="Q1242"/>
  <c r="M1242"/>
  <c r="M1236"/>
  <c r="P1241"/>
  <c r="N1226"/>
  <c r="K1230"/>
  <c r="P1230" s="1"/>
  <c r="L1231"/>
  <c r="Q1241"/>
  <c r="M1241"/>
  <c r="P1237"/>
  <c r="M1232"/>
  <c r="N1227"/>
  <c r="J1222"/>
  <c r="J1223"/>
  <c r="J1224"/>
  <c r="J1225"/>
  <c r="I1222"/>
  <c r="I1223"/>
  <c r="I1224"/>
  <c r="I1225"/>
  <c r="H1222"/>
  <c r="L1226" s="1"/>
  <c r="H1223"/>
  <c r="L1227" s="1"/>
  <c r="H1224"/>
  <c r="H1225"/>
  <c r="G1222"/>
  <c r="K1226" s="1"/>
  <c r="G1223"/>
  <c r="K1227" s="1"/>
  <c r="G1224"/>
  <c r="K1228" s="1"/>
  <c r="G1225"/>
  <c r="K1229" s="1"/>
  <c r="L2464" i="1"/>
  <c r="L2465"/>
  <c r="L2466"/>
  <c r="L2467"/>
  <c r="K2464"/>
  <c r="K2465"/>
  <c r="K2466"/>
  <c r="K2467"/>
  <c r="I2464"/>
  <c r="I2465"/>
  <c r="I2466"/>
  <c r="I2467"/>
  <c r="H2464"/>
  <c r="H2465"/>
  <c r="H2466"/>
  <c r="H2467"/>
  <c r="L2463"/>
  <c r="K2463"/>
  <c r="I2463"/>
  <c r="H2463"/>
  <c r="E2467"/>
  <c r="D2467"/>
  <c r="E2466"/>
  <c r="D2466"/>
  <c r="E2465"/>
  <c r="D2465"/>
  <c r="E2464"/>
  <c r="D2464"/>
  <c r="E2463"/>
  <c r="D2463"/>
  <c r="O452" i="21"/>
  <c r="Q452" s="1"/>
  <c r="N452"/>
  <c r="P452" s="1"/>
  <c r="L452"/>
  <c r="L453"/>
  <c r="K452"/>
  <c r="K453"/>
  <c r="J452"/>
  <c r="J453"/>
  <c r="I452"/>
  <c r="I453"/>
  <c r="H315" i="13"/>
  <c r="D315"/>
  <c r="J1218" i="12"/>
  <c r="J1219"/>
  <c r="J1220"/>
  <c r="J1221"/>
  <c r="I1218"/>
  <c r="I1219"/>
  <c r="I1220"/>
  <c r="I1221"/>
  <c r="H1218"/>
  <c r="H1219"/>
  <c r="H1220"/>
  <c r="H1221"/>
  <c r="G1218"/>
  <c r="O1218" s="1"/>
  <c r="G1219"/>
  <c r="O1219" s="1"/>
  <c r="G1220"/>
  <c r="O1220" s="1"/>
  <c r="G1221"/>
  <c r="O1221" s="1"/>
  <c r="L2456" i="1"/>
  <c r="L2457"/>
  <c r="L2458"/>
  <c r="L2459"/>
  <c r="K2456"/>
  <c r="K2457"/>
  <c r="K2458"/>
  <c r="K2459"/>
  <c r="I2456"/>
  <c r="I2457"/>
  <c r="I2458"/>
  <c r="I2459"/>
  <c r="H2456"/>
  <c r="H2457"/>
  <c r="H2458"/>
  <c r="H2459"/>
  <c r="L2455"/>
  <c r="K2455"/>
  <c r="I2455"/>
  <c r="H2455"/>
  <c r="E2459"/>
  <c r="D2459"/>
  <c r="E2458"/>
  <c r="D2458"/>
  <c r="E2457"/>
  <c r="D2457"/>
  <c r="E2456"/>
  <c r="D2456"/>
  <c r="E2455"/>
  <c r="D2455"/>
  <c r="O451" i="21"/>
  <c r="Q451" s="1"/>
  <c r="N451"/>
  <c r="P451" s="1"/>
  <c r="O450"/>
  <c r="Q450" s="1"/>
  <c r="N450"/>
  <c r="P450" s="1"/>
  <c r="L450"/>
  <c r="L451"/>
  <c r="K450"/>
  <c r="K451"/>
  <c r="J450"/>
  <c r="J451"/>
  <c r="I450"/>
  <c r="I451"/>
  <c r="H314" i="13"/>
  <c r="D314"/>
  <c r="R314"/>
  <c r="J1214" i="12"/>
  <c r="J1215"/>
  <c r="J1216"/>
  <c r="J1217"/>
  <c r="I1214"/>
  <c r="I1215"/>
  <c r="I1216"/>
  <c r="I1217"/>
  <c r="H1214"/>
  <c r="H1215"/>
  <c r="H1216"/>
  <c r="H1217"/>
  <c r="G1214"/>
  <c r="O1214" s="1"/>
  <c r="G1215"/>
  <c r="O1215" s="1"/>
  <c r="G1216"/>
  <c r="O1216" s="1"/>
  <c r="G1217"/>
  <c r="O1217" s="1"/>
  <c r="L2448" i="1"/>
  <c r="L2449"/>
  <c r="L2450"/>
  <c r="L2451"/>
  <c r="K2448"/>
  <c r="K2449"/>
  <c r="K2450"/>
  <c r="K2451"/>
  <c r="I2448"/>
  <c r="I2449"/>
  <c r="I2450"/>
  <c r="I2451"/>
  <c r="H2448"/>
  <c r="H2449"/>
  <c r="H2450"/>
  <c r="H2451"/>
  <c r="L2447"/>
  <c r="K2447"/>
  <c r="I2447"/>
  <c r="H2447"/>
  <c r="E2451"/>
  <c r="D2451"/>
  <c r="E2450"/>
  <c r="D2450"/>
  <c r="E2449"/>
  <c r="D2449"/>
  <c r="E2448"/>
  <c r="D2448"/>
  <c r="E2447"/>
  <c r="D2447"/>
  <c r="O449" i="21"/>
  <c r="Q449" s="1"/>
  <c r="N449"/>
  <c r="P449" s="1"/>
  <c r="O448"/>
  <c r="Q448" s="1"/>
  <c r="N448"/>
  <c r="P448" s="1"/>
  <c r="L448"/>
  <c r="L449"/>
  <c r="K448"/>
  <c r="K449"/>
  <c r="J448"/>
  <c r="J449"/>
  <c r="I448"/>
  <c r="I449"/>
  <c r="H313" i="13"/>
  <c r="R313"/>
  <c r="D313"/>
  <c r="J1210" i="12"/>
  <c r="J1211"/>
  <c r="J1212"/>
  <c r="J1213"/>
  <c r="I1210"/>
  <c r="I1211"/>
  <c r="I1212"/>
  <c r="I1213"/>
  <c r="H1210"/>
  <c r="H1211"/>
  <c r="H1212"/>
  <c r="H1213"/>
  <c r="G1210"/>
  <c r="O1210" s="1"/>
  <c r="G1211"/>
  <c r="O1211" s="1"/>
  <c r="G1212"/>
  <c r="G1213"/>
  <c r="L2440" i="1"/>
  <c r="L2441"/>
  <c r="L2442"/>
  <c r="L2443"/>
  <c r="K2440"/>
  <c r="K2441"/>
  <c r="K2442"/>
  <c r="K2443"/>
  <c r="I2443"/>
  <c r="I2440"/>
  <c r="I2441"/>
  <c r="I2442"/>
  <c r="H2440"/>
  <c r="H2441"/>
  <c r="H2442"/>
  <c r="H2443"/>
  <c r="L2439"/>
  <c r="K2439"/>
  <c r="I2439"/>
  <c r="H2439"/>
  <c r="E2443"/>
  <c r="D2443"/>
  <c r="E2442"/>
  <c r="D2442"/>
  <c r="E2441"/>
  <c r="D2441"/>
  <c r="E2440"/>
  <c r="D2440"/>
  <c r="E2439"/>
  <c r="D2439"/>
  <c r="O446" i="21"/>
  <c r="Q446" s="1"/>
  <c r="N446"/>
  <c r="P446" s="1"/>
  <c r="O447"/>
  <c r="Q447" s="1"/>
  <c r="N447"/>
  <c r="P447" s="1"/>
  <c r="L446"/>
  <c r="L447"/>
  <c r="K446"/>
  <c r="K447"/>
  <c r="J446"/>
  <c r="J447"/>
  <c r="I446"/>
  <c r="I447"/>
  <c r="J1206" i="12"/>
  <c r="J1207"/>
  <c r="J1208"/>
  <c r="J1209"/>
  <c r="I1206"/>
  <c r="I1207"/>
  <c r="I1208"/>
  <c r="I1209"/>
  <c r="H1206"/>
  <c r="H1207"/>
  <c r="H1208"/>
  <c r="H1209"/>
  <c r="G1206"/>
  <c r="O1206" s="1"/>
  <c r="G1207"/>
  <c r="O1207" s="1"/>
  <c r="G1208"/>
  <c r="O1208" s="1"/>
  <c r="G1209"/>
  <c r="O1209" s="1"/>
  <c r="R312" i="13"/>
  <c r="H312"/>
  <c r="D312"/>
  <c r="L2432" i="1"/>
  <c r="L2433"/>
  <c r="L2434"/>
  <c r="L2435"/>
  <c r="K2432"/>
  <c r="K2433"/>
  <c r="K2434"/>
  <c r="K2435"/>
  <c r="I2432"/>
  <c r="I2433"/>
  <c r="I2434"/>
  <c r="I2435"/>
  <c r="H2432"/>
  <c r="H2433"/>
  <c r="H2434"/>
  <c r="H2435"/>
  <c r="L2431"/>
  <c r="K2431"/>
  <c r="I2431"/>
  <c r="H2431"/>
  <c r="E2435"/>
  <c r="D2435"/>
  <c r="E2434"/>
  <c r="D2434"/>
  <c r="E2433"/>
  <c r="D2433"/>
  <c r="E2432"/>
  <c r="D2432"/>
  <c r="E2431"/>
  <c r="D2431"/>
  <c r="O445" i="21"/>
  <c r="Q445" s="1"/>
  <c r="N445"/>
  <c r="P445" s="1"/>
  <c r="L444"/>
  <c r="L445"/>
  <c r="K444"/>
  <c r="K445"/>
  <c r="J445"/>
  <c r="J444"/>
  <c r="I444"/>
  <c r="I445"/>
  <c r="H311" i="13"/>
  <c r="D311"/>
  <c r="T311"/>
  <c r="S311"/>
  <c r="J1202" i="12"/>
  <c r="J1203"/>
  <c r="J1204"/>
  <c r="J1205"/>
  <c r="I1202"/>
  <c r="I1203"/>
  <c r="I1204"/>
  <c r="I1205"/>
  <c r="H1202"/>
  <c r="H1203"/>
  <c r="H1204"/>
  <c r="H1205"/>
  <c r="G1202"/>
  <c r="G1203"/>
  <c r="O1203" s="1"/>
  <c r="G1204"/>
  <c r="O1204" s="1"/>
  <c r="G1205"/>
  <c r="L2424" i="1"/>
  <c r="L2425"/>
  <c r="L2426"/>
  <c r="L2427"/>
  <c r="K2424"/>
  <c r="K2425"/>
  <c r="K2426"/>
  <c r="K2427"/>
  <c r="I2424"/>
  <c r="I2425"/>
  <c r="I2426"/>
  <c r="I2427"/>
  <c r="H2424"/>
  <c r="H2425"/>
  <c r="H2426"/>
  <c r="H2427"/>
  <c r="L2423"/>
  <c r="K2423"/>
  <c r="I2423"/>
  <c r="H2423"/>
  <c r="E2427"/>
  <c r="D2427"/>
  <c r="E2426"/>
  <c r="D2426"/>
  <c r="E2425"/>
  <c r="D2425"/>
  <c r="E2424"/>
  <c r="D2424"/>
  <c r="E2423"/>
  <c r="D2423"/>
  <c r="O442" i="21"/>
  <c r="Q442" s="1"/>
  <c r="N442"/>
  <c r="P442" s="1"/>
  <c r="L442"/>
  <c r="L443"/>
  <c r="K442"/>
  <c r="K443"/>
  <c r="J442"/>
  <c r="J443"/>
  <c r="I442"/>
  <c r="I443"/>
  <c r="H310" i="13"/>
  <c r="D310"/>
  <c r="J1198" i="12"/>
  <c r="J1199"/>
  <c r="J1200"/>
  <c r="J1201"/>
  <c r="I1198"/>
  <c r="I1199"/>
  <c r="I1200"/>
  <c r="I1201"/>
  <c r="H1198"/>
  <c r="H1199"/>
  <c r="H1200"/>
  <c r="H1201"/>
  <c r="G1198"/>
  <c r="O1198" s="1"/>
  <c r="G1199"/>
  <c r="O1199" s="1"/>
  <c r="G1200"/>
  <c r="O1200" s="1"/>
  <c r="G1201"/>
  <c r="O1201" s="1"/>
  <c r="L2416" i="1"/>
  <c r="L2417"/>
  <c r="L2418"/>
  <c r="L2419"/>
  <c r="K2416"/>
  <c r="K2417"/>
  <c r="K2418"/>
  <c r="K2419"/>
  <c r="I2416"/>
  <c r="I2417"/>
  <c r="I2418"/>
  <c r="I2419"/>
  <c r="H2416"/>
  <c r="H2417"/>
  <c r="H2418"/>
  <c r="H2419"/>
  <c r="L2415"/>
  <c r="K2415"/>
  <c r="I2415"/>
  <c r="H2415"/>
  <c r="E2419"/>
  <c r="D2419"/>
  <c r="E2418"/>
  <c r="D2418"/>
  <c r="E2417"/>
  <c r="D2417"/>
  <c r="E2416"/>
  <c r="D2416"/>
  <c r="E2415"/>
  <c r="D2415"/>
  <c r="O441" i="21"/>
  <c r="Q441" s="1"/>
  <c r="N441"/>
  <c r="P441" s="1"/>
  <c r="O440"/>
  <c r="Q440" s="1"/>
  <c r="N440"/>
  <c r="P440" s="1"/>
  <c r="L440"/>
  <c r="L441"/>
  <c r="K440"/>
  <c r="K441"/>
  <c r="J440"/>
  <c r="J441"/>
  <c r="I440"/>
  <c r="I441"/>
  <c r="H309" i="13"/>
  <c r="D309"/>
  <c r="J1194" i="12"/>
  <c r="J1195"/>
  <c r="J1196"/>
  <c r="J1197"/>
  <c r="I1194"/>
  <c r="I1195"/>
  <c r="I1196"/>
  <c r="I1197"/>
  <c r="H1194"/>
  <c r="H1195"/>
  <c r="H1196"/>
  <c r="H1197"/>
  <c r="G1194"/>
  <c r="G1195"/>
  <c r="G1196"/>
  <c r="G1197"/>
  <c r="O1197" s="1"/>
  <c r="L2408" i="1"/>
  <c r="L2409"/>
  <c r="L2410"/>
  <c r="L2411"/>
  <c r="K2408"/>
  <c r="K2409"/>
  <c r="K2410"/>
  <c r="K2411"/>
  <c r="I2408"/>
  <c r="I2409"/>
  <c r="I2410"/>
  <c r="I2411"/>
  <c r="H2408"/>
  <c r="H2409"/>
  <c r="H2410"/>
  <c r="H2411"/>
  <c r="L2407"/>
  <c r="K2407"/>
  <c r="I2407"/>
  <c r="H2407"/>
  <c r="E2411"/>
  <c r="D2411"/>
  <c r="E2410"/>
  <c r="D2410"/>
  <c r="E2409"/>
  <c r="D2409"/>
  <c r="E2408"/>
  <c r="D2408"/>
  <c r="E2407"/>
  <c r="D2407"/>
  <c r="O439" i="21"/>
  <c r="Q439" s="1"/>
  <c r="N439"/>
  <c r="P439" s="1"/>
  <c r="O438"/>
  <c r="Q438" s="1"/>
  <c r="N438"/>
  <c r="P438" s="1"/>
  <c r="L438"/>
  <c r="L439"/>
  <c r="K438"/>
  <c r="K439"/>
  <c r="J438"/>
  <c r="J439"/>
  <c r="I438"/>
  <c r="I439"/>
  <c r="H308" i="13"/>
  <c r="D308"/>
  <c r="R308"/>
  <c r="J1190" i="12"/>
  <c r="J1191"/>
  <c r="J1192"/>
  <c r="J1193"/>
  <c r="I1190"/>
  <c r="I1191"/>
  <c r="I1192"/>
  <c r="I1193"/>
  <c r="H1190"/>
  <c r="H1191"/>
  <c r="H1192"/>
  <c r="H1193"/>
  <c r="G1190"/>
  <c r="O1190" s="1"/>
  <c r="G1191"/>
  <c r="O1191" s="1"/>
  <c r="G1192"/>
  <c r="O1192" s="1"/>
  <c r="G1193"/>
  <c r="O1193" s="1"/>
  <c r="L2400" i="1"/>
  <c r="L2401"/>
  <c r="L2402"/>
  <c r="L2403"/>
  <c r="K2400"/>
  <c r="K2401"/>
  <c r="K2402"/>
  <c r="K2403"/>
  <c r="I2400"/>
  <c r="I2401"/>
  <c r="I2402"/>
  <c r="I2403"/>
  <c r="H2400"/>
  <c r="H2401"/>
  <c r="H2402"/>
  <c r="H2403"/>
  <c r="L2399"/>
  <c r="K2399"/>
  <c r="I2399"/>
  <c r="H2399"/>
  <c r="E2403"/>
  <c r="D2403"/>
  <c r="E2402"/>
  <c r="D2402"/>
  <c r="E2401"/>
  <c r="D2401"/>
  <c r="E2400"/>
  <c r="D2400"/>
  <c r="E2399"/>
  <c r="D2399"/>
  <c r="O436" i="21"/>
  <c r="Q436" s="1"/>
  <c r="N436"/>
  <c r="P436" s="1"/>
  <c r="N432"/>
  <c r="O437"/>
  <c r="Q437" s="1"/>
  <c r="N437"/>
  <c r="P437" s="1"/>
  <c r="L436"/>
  <c r="L437"/>
  <c r="K436"/>
  <c r="K437"/>
  <c r="J436"/>
  <c r="J437"/>
  <c r="I436"/>
  <c r="I437"/>
  <c r="H307" i="13"/>
  <c r="D307"/>
  <c r="R307"/>
  <c r="J1186" i="12"/>
  <c r="J1187"/>
  <c r="J1188"/>
  <c r="J1189"/>
  <c r="I1186"/>
  <c r="I1187"/>
  <c r="I1188"/>
  <c r="I1189"/>
  <c r="H1186"/>
  <c r="H1187"/>
  <c r="H1188"/>
  <c r="H1189"/>
  <c r="G1186"/>
  <c r="O1186" s="1"/>
  <c r="G1187"/>
  <c r="O1187" s="1"/>
  <c r="G1188"/>
  <c r="O1188" s="1"/>
  <c r="G1189"/>
  <c r="O1189" s="1"/>
  <c r="L2392" i="1"/>
  <c r="L2393"/>
  <c r="L2394"/>
  <c r="L2395"/>
  <c r="K2392"/>
  <c r="K2393"/>
  <c r="K2394"/>
  <c r="K2395"/>
  <c r="I2392"/>
  <c r="I2393"/>
  <c r="I2394"/>
  <c r="I2395"/>
  <c r="H2392"/>
  <c r="H2393"/>
  <c r="H2394"/>
  <c r="H2395"/>
  <c r="L2391"/>
  <c r="K2391"/>
  <c r="I2391"/>
  <c r="H2391"/>
  <c r="E2395"/>
  <c r="D2395"/>
  <c r="E2394"/>
  <c r="D2394"/>
  <c r="E2393"/>
  <c r="D2393"/>
  <c r="E2392"/>
  <c r="D2392"/>
  <c r="E2391"/>
  <c r="D2391"/>
  <c r="O435" i="21"/>
  <c r="Q435" s="1"/>
  <c r="N435"/>
  <c r="P435" s="1"/>
  <c r="L434"/>
  <c r="L435"/>
  <c r="K434"/>
  <c r="K435"/>
  <c r="J434"/>
  <c r="J435"/>
  <c r="I434"/>
  <c r="I435"/>
  <c r="L1190" i="12" l="1"/>
  <c r="Q1190" s="1"/>
  <c r="K1195"/>
  <c r="L1195"/>
  <c r="Q1195" s="1"/>
  <c r="L1199"/>
  <c r="Q1199" s="1"/>
  <c r="K1205"/>
  <c r="L1205"/>
  <c r="Q1205" s="1"/>
  <c r="L1208"/>
  <c r="Q1208" s="1"/>
  <c r="J2440" i="1"/>
  <c r="L1210" i="12"/>
  <c r="Q1210" s="1"/>
  <c r="L1215"/>
  <c r="Q1215" s="1"/>
  <c r="L1220"/>
  <c r="Q1220" s="1"/>
  <c r="L1193"/>
  <c r="Q1193" s="1"/>
  <c r="K1194"/>
  <c r="L1194"/>
  <c r="Q1194" s="1"/>
  <c r="L1198"/>
  <c r="Q1198" s="1"/>
  <c r="J2426" i="1"/>
  <c r="L1204" i="12"/>
  <c r="Q1204" s="1"/>
  <c r="L1207"/>
  <c r="Q1207" s="1"/>
  <c r="K1213"/>
  <c r="L1213"/>
  <c r="Q1213" s="1"/>
  <c r="L1214"/>
  <c r="Q1214" s="1"/>
  <c r="L1219"/>
  <c r="Q1219" s="1"/>
  <c r="J2467" i="1"/>
  <c r="L1225" i="12"/>
  <c r="Q1225" s="1"/>
  <c r="J2402" i="1"/>
  <c r="L1192" i="12"/>
  <c r="Q1192" s="1"/>
  <c r="L1197"/>
  <c r="Q1197" s="1"/>
  <c r="J2415" i="1"/>
  <c r="J2419"/>
  <c r="L1201" i="12"/>
  <c r="Q1201" s="1"/>
  <c r="L1203"/>
  <c r="Q1203" s="1"/>
  <c r="L1206"/>
  <c r="Q1206" s="1"/>
  <c r="K1212"/>
  <c r="L1212"/>
  <c r="Q1212" s="1"/>
  <c r="J2451" i="1"/>
  <c r="L1217" i="12"/>
  <c r="Q1217" s="1"/>
  <c r="J2456" i="1"/>
  <c r="L1218" i="12"/>
  <c r="Q1218" s="1"/>
  <c r="L1224"/>
  <c r="Q1224" s="1"/>
  <c r="L1191"/>
  <c r="Q1191" s="1"/>
  <c r="K1196"/>
  <c r="L1196"/>
  <c r="Q1196" s="1"/>
  <c r="L1200"/>
  <c r="Q1200" s="1"/>
  <c r="J2424" i="1"/>
  <c r="K1202" i="12"/>
  <c r="L1202"/>
  <c r="Q1202" s="1"/>
  <c r="L1209"/>
  <c r="Q1209" s="1"/>
  <c r="L1211"/>
  <c r="Q1211" s="1"/>
  <c r="L1216"/>
  <c r="Q1216" s="1"/>
  <c r="L1221"/>
  <c r="Q1221" s="1"/>
  <c r="J2409" i="1"/>
  <c r="J2433"/>
  <c r="J2466"/>
  <c r="J2394"/>
  <c r="J2403"/>
  <c r="J2410"/>
  <c r="J2416"/>
  <c r="J2427"/>
  <c r="J2434"/>
  <c r="J2441"/>
  <c r="J2448"/>
  <c r="J2457"/>
  <c r="J2395"/>
  <c r="J2400"/>
  <c r="J2407"/>
  <c r="J2411"/>
  <c r="J2417"/>
  <c r="J2435"/>
  <c r="J2442"/>
  <c r="J2449"/>
  <c r="J2458"/>
  <c r="J2464"/>
  <c r="J2393"/>
  <c r="J2392"/>
  <c r="J2401"/>
  <c r="J2408"/>
  <c r="J2418"/>
  <c r="J2425"/>
  <c r="J2432"/>
  <c r="J2439"/>
  <c r="J2443"/>
  <c r="J2450"/>
  <c r="J2455"/>
  <c r="J2459"/>
  <c r="J2465"/>
  <c r="J2423"/>
  <c r="J2447"/>
  <c r="J2463"/>
  <c r="J2399"/>
  <c r="J2391"/>
  <c r="J2431"/>
  <c r="P1228" i="12"/>
  <c r="M1197"/>
  <c r="P1202"/>
  <c r="P1229"/>
  <c r="M1224"/>
  <c r="P1196"/>
  <c r="M1191"/>
  <c r="P1205"/>
  <c r="M1200"/>
  <c r="P1194"/>
  <c r="M1207"/>
  <c r="P1212"/>
  <c r="P1226"/>
  <c r="M1221"/>
  <c r="Q1226"/>
  <c r="M1226"/>
  <c r="P1195"/>
  <c r="M1190"/>
  <c r="M1208"/>
  <c r="P1213"/>
  <c r="P1227"/>
  <c r="Q1227"/>
  <c r="M1227"/>
  <c r="N1188"/>
  <c r="K1193"/>
  <c r="N1193"/>
  <c r="K1197"/>
  <c r="N1194"/>
  <c r="O1194"/>
  <c r="K1200"/>
  <c r="N1200"/>
  <c r="K1203"/>
  <c r="N1205"/>
  <c r="O1205"/>
  <c r="K1206"/>
  <c r="N1206"/>
  <c r="K1210"/>
  <c r="N1212"/>
  <c r="O1212"/>
  <c r="K1215"/>
  <c r="N1215"/>
  <c r="K1220"/>
  <c r="N1220"/>
  <c r="K1222"/>
  <c r="L1222"/>
  <c r="Q1222" s="1"/>
  <c r="N1222"/>
  <c r="O1222"/>
  <c r="L1228"/>
  <c r="Q1228" s="1"/>
  <c r="Q1231"/>
  <c r="M1231"/>
  <c r="N1189"/>
  <c r="K1190"/>
  <c r="P1190" s="1"/>
  <c r="N1190"/>
  <c r="N1195"/>
  <c r="O1195"/>
  <c r="K1201"/>
  <c r="N1201"/>
  <c r="K1204"/>
  <c r="N1202"/>
  <c r="O1202"/>
  <c r="K1207"/>
  <c r="N1207"/>
  <c r="K1211"/>
  <c r="N1213"/>
  <c r="O1213"/>
  <c r="K1216"/>
  <c r="N1216"/>
  <c r="K1221"/>
  <c r="N1221"/>
  <c r="K1223"/>
  <c r="L1223"/>
  <c r="Q1223" s="1"/>
  <c r="N1223"/>
  <c r="O1223"/>
  <c r="M1233"/>
  <c r="P1233"/>
  <c r="M1228"/>
  <c r="N1186"/>
  <c r="K1191"/>
  <c r="N1191"/>
  <c r="N1196"/>
  <c r="O1196"/>
  <c r="K1198"/>
  <c r="N1198"/>
  <c r="N1203"/>
  <c r="K1208"/>
  <c r="N1208"/>
  <c r="N1210"/>
  <c r="K1217"/>
  <c r="N1217"/>
  <c r="K1218"/>
  <c r="N1218"/>
  <c r="K1224"/>
  <c r="N1224"/>
  <c r="O1224"/>
  <c r="L1229"/>
  <c r="Q1230"/>
  <c r="M1230"/>
  <c r="N1187"/>
  <c r="K1192"/>
  <c r="N1192"/>
  <c r="N1197"/>
  <c r="K1199"/>
  <c r="N1199"/>
  <c r="N1204"/>
  <c r="K1209"/>
  <c r="N1209"/>
  <c r="N1211"/>
  <c r="K1214"/>
  <c r="N1214"/>
  <c r="K1219"/>
  <c r="N1219"/>
  <c r="K1225"/>
  <c r="N1225"/>
  <c r="O1225"/>
  <c r="T306" i="13"/>
  <c r="S306"/>
  <c r="H306"/>
  <c r="D306"/>
  <c r="J1182" i="12"/>
  <c r="J1183"/>
  <c r="J1184"/>
  <c r="J1185"/>
  <c r="I1182"/>
  <c r="I1183"/>
  <c r="I1184"/>
  <c r="I1185"/>
  <c r="H1182"/>
  <c r="L1186" s="1"/>
  <c r="Q1186" s="1"/>
  <c r="H1183"/>
  <c r="L1187" s="1"/>
  <c r="Q1187" s="1"/>
  <c r="H1184"/>
  <c r="H1185"/>
  <c r="L1189" s="1"/>
  <c r="G1182"/>
  <c r="K1186" s="1"/>
  <c r="P1186" s="1"/>
  <c r="G1183"/>
  <c r="K1187" s="1"/>
  <c r="G1184"/>
  <c r="O1184" s="1"/>
  <c r="G1185"/>
  <c r="O1185" s="1"/>
  <c r="L2384" i="1"/>
  <c r="L2385"/>
  <c r="L2386"/>
  <c r="L2387"/>
  <c r="K2384"/>
  <c r="K2385"/>
  <c r="K2386"/>
  <c r="K2387"/>
  <c r="I2384"/>
  <c r="I2385"/>
  <c r="I2386"/>
  <c r="I2387"/>
  <c r="H2384"/>
  <c r="H2385"/>
  <c r="H2386"/>
  <c r="H2387"/>
  <c r="L2383"/>
  <c r="K2383"/>
  <c r="I2383"/>
  <c r="H2383"/>
  <c r="E2387"/>
  <c r="D2387"/>
  <c r="E2386"/>
  <c r="D2386"/>
  <c r="E2385"/>
  <c r="D2385"/>
  <c r="E2384"/>
  <c r="D2384"/>
  <c r="E2383"/>
  <c r="D2383"/>
  <c r="H305" i="13"/>
  <c r="D305"/>
  <c r="O432" i="21"/>
  <c r="Q432" s="1"/>
  <c r="P432"/>
  <c r="L430"/>
  <c r="L432"/>
  <c r="L433"/>
  <c r="K432"/>
  <c r="K433"/>
  <c r="J432"/>
  <c r="J433"/>
  <c r="I432"/>
  <c r="I433"/>
  <c r="J2387" i="1" l="1"/>
  <c r="J2386"/>
  <c r="M1225" i="12"/>
  <c r="J2384" i="1"/>
  <c r="J2385"/>
  <c r="J2383"/>
  <c r="P1187" i="12"/>
  <c r="Q1189"/>
  <c r="M1189"/>
  <c r="P1225"/>
  <c r="M1220"/>
  <c r="P1214"/>
  <c r="M1209"/>
  <c r="P1208"/>
  <c r="M1203"/>
  <c r="M1218"/>
  <c r="P1223"/>
  <c r="M1211"/>
  <c r="P1216"/>
  <c r="P1204"/>
  <c r="M1199"/>
  <c r="M1201"/>
  <c r="P1206"/>
  <c r="P1197"/>
  <c r="M1192"/>
  <c r="N1182"/>
  <c r="O1182"/>
  <c r="K1189"/>
  <c r="K1188"/>
  <c r="L1188"/>
  <c r="Q1188" s="1"/>
  <c r="M1204"/>
  <c r="P1209"/>
  <c r="M1213"/>
  <c r="P1218"/>
  <c r="P1198"/>
  <c r="M1193"/>
  <c r="P1191"/>
  <c r="M1186"/>
  <c r="P1211"/>
  <c r="M1206"/>
  <c r="M1217"/>
  <c r="P1222"/>
  <c r="M1210"/>
  <c r="P1215"/>
  <c r="P1203"/>
  <c r="M1198"/>
  <c r="N1183"/>
  <c r="O1183"/>
  <c r="M1222"/>
  <c r="M1223"/>
  <c r="P1219"/>
  <c r="M1214"/>
  <c r="M1194"/>
  <c r="P1199"/>
  <c r="Q1229"/>
  <c r="M1229"/>
  <c r="P1221"/>
  <c r="M1216"/>
  <c r="M1196"/>
  <c r="P1201"/>
  <c r="P1210"/>
  <c r="M1205"/>
  <c r="P1193"/>
  <c r="M1188"/>
  <c r="N1184"/>
  <c r="P1192"/>
  <c r="M1187"/>
  <c r="M1219"/>
  <c r="P1224"/>
  <c r="M1212"/>
  <c r="P1217"/>
  <c r="M1202"/>
  <c r="P1207"/>
  <c r="P1220"/>
  <c r="M1215"/>
  <c r="P1200"/>
  <c r="M1195"/>
  <c r="N1185"/>
  <c r="U306" i="13"/>
  <c r="J1178" i="12"/>
  <c r="J1179"/>
  <c r="J1180"/>
  <c r="J1181"/>
  <c r="I1178"/>
  <c r="I1179"/>
  <c r="I1180"/>
  <c r="I1181"/>
  <c r="H1178"/>
  <c r="L1182" s="1"/>
  <c r="H1179"/>
  <c r="L1183" s="1"/>
  <c r="Q1183" s="1"/>
  <c r="H1180"/>
  <c r="L1184" s="1"/>
  <c r="Q1184" s="1"/>
  <c r="H1181"/>
  <c r="L1185" s="1"/>
  <c r="G1178"/>
  <c r="K1182" s="1"/>
  <c r="P1182" s="1"/>
  <c r="G1179"/>
  <c r="O1179" s="1"/>
  <c r="G1180"/>
  <c r="K1184" s="1"/>
  <c r="G1181"/>
  <c r="N1181" s="1"/>
  <c r="L2376" i="1"/>
  <c r="L2377"/>
  <c r="L2378"/>
  <c r="L2379"/>
  <c r="K2376"/>
  <c r="K2377"/>
  <c r="K2378"/>
  <c r="K2379"/>
  <c r="I2376"/>
  <c r="I2377"/>
  <c r="I2378"/>
  <c r="I2379"/>
  <c r="H2376"/>
  <c r="H2377"/>
  <c r="H2378"/>
  <c r="H2379"/>
  <c r="L2375"/>
  <c r="K2375"/>
  <c r="I2375"/>
  <c r="H2375"/>
  <c r="E2379"/>
  <c r="D2379"/>
  <c r="E2378"/>
  <c r="D2378"/>
  <c r="E2377"/>
  <c r="D2377"/>
  <c r="E2376"/>
  <c r="D2376"/>
  <c r="E2375"/>
  <c r="D2375"/>
  <c r="O431" i="21"/>
  <c r="Q431" s="1"/>
  <c r="N431"/>
  <c r="P431" s="1"/>
  <c r="O430"/>
  <c r="Q430" s="1"/>
  <c r="N430"/>
  <c r="P430" s="1"/>
  <c r="L431"/>
  <c r="K430"/>
  <c r="K431"/>
  <c r="J430"/>
  <c r="J431"/>
  <c r="I430"/>
  <c r="I431"/>
  <c r="J2376" i="1" l="1"/>
  <c r="J2378"/>
  <c r="J2377"/>
  <c r="J2375"/>
  <c r="J2379"/>
  <c r="Q1185" i="12"/>
  <c r="M1185"/>
  <c r="P1184"/>
  <c r="Q1182"/>
  <c r="M1182"/>
  <c r="N1180"/>
  <c r="O1180"/>
  <c r="O1181"/>
  <c r="K1185"/>
  <c r="P1189"/>
  <c r="M1184"/>
  <c r="N1178"/>
  <c r="O1178"/>
  <c r="K1183"/>
  <c r="P1188"/>
  <c r="M1183"/>
  <c r="N1179"/>
  <c r="H304" i="13"/>
  <c r="D304"/>
  <c r="R304"/>
  <c r="J1174" i="12"/>
  <c r="J1175"/>
  <c r="J1176"/>
  <c r="J1177"/>
  <c r="I1174"/>
  <c r="I1175"/>
  <c r="I1176"/>
  <c r="I1177"/>
  <c r="H1174"/>
  <c r="H1175"/>
  <c r="H1176"/>
  <c r="L1180" s="1"/>
  <c r="Q1180" s="1"/>
  <c r="H1177"/>
  <c r="L1181" s="1"/>
  <c r="G1174"/>
  <c r="O1174" s="1"/>
  <c r="G1175"/>
  <c r="O1175" s="1"/>
  <c r="G1176"/>
  <c r="O1176" s="1"/>
  <c r="G1177"/>
  <c r="K1181" s="1"/>
  <c r="K1179" l="1"/>
  <c r="P1179" s="1"/>
  <c r="Q1181"/>
  <c r="M1181"/>
  <c r="P1181"/>
  <c r="P1183"/>
  <c r="P1185"/>
  <c r="M1180"/>
  <c r="N1176"/>
  <c r="N1177"/>
  <c r="O1177"/>
  <c r="L1179"/>
  <c r="K1178"/>
  <c r="P1178" s="1"/>
  <c r="L1178"/>
  <c r="Q1178" s="1"/>
  <c r="N1174"/>
  <c r="N1175"/>
  <c r="K1180"/>
  <c r="L2368" i="1"/>
  <c r="L2369"/>
  <c r="L2370"/>
  <c r="L2371"/>
  <c r="K2368"/>
  <c r="K2369"/>
  <c r="K2370"/>
  <c r="K2371"/>
  <c r="I2368"/>
  <c r="I2369"/>
  <c r="I2370"/>
  <c r="I2371"/>
  <c r="H2368"/>
  <c r="H2369"/>
  <c r="H2370"/>
  <c r="H2371"/>
  <c r="L2367"/>
  <c r="K2367"/>
  <c r="I2367"/>
  <c r="H2367"/>
  <c r="E2371"/>
  <c r="D2371"/>
  <c r="E2370"/>
  <c r="D2370"/>
  <c r="E2369"/>
  <c r="D2369"/>
  <c r="E2368"/>
  <c r="D2368"/>
  <c r="E2367"/>
  <c r="D2367"/>
  <c r="O429" i="21"/>
  <c r="Q429" s="1"/>
  <c r="N429"/>
  <c r="P429" s="1"/>
  <c r="O428"/>
  <c r="Q428" s="1"/>
  <c r="N428"/>
  <c r="P428" s="1"/>
  <c r="L428"/>
  <c r="L429"/>
  <c r="K428"/>
  <c r="K429"/>
  <c r="J428"/>
  <c r="J429"/>
  <c r="I428"/>
  <c r="I429"/>
  <c r="H303" i="13"/>
  <c r="D303"/>
  <c r="R303"/>
  <c r="J1170" i="12"/>
  <c r="J1171"/>
  <c r="J1172"/>
  <c r="J1173"/>
  <c r="I1170"/>
  <c r="I1171"/>
  <c r="I1172"/>
  <c r="I1173"/>
  <c r="H1170"/>
  <c r="L1174" s="1"/>
  <c r="H1171"/>
  <c r="L1175" s="1"/>
  <c r="Q1175" s="1"/>
  <c r="H1172"/>
  <c r="H1173"/>
  <c r="G1170"/>
  <c r="K1174" s="1"/>
  <c r="G1171"/>
  <c r="K1175" s="1"/>
  <c r="G1172"/>
  <c r="K1176" s="1"/>
  <c r="G1173"/>
  <c r="O1173" s="1"/>
  <c r="L2360" i="1"/>
  <c r="L2361"/>
  <c r="L2362"/>
  <c r="L2363"/>
  <c r="K2360"/>
  <c r="K2361"/>
  <c r="K2362"/>
  <c r="K2363"/>
  <c r="I2360"/>
  <c r="I2361"/>
  <c r="I2362"/>
  <c r="I2363"/>
  <c r="H2360"/>
  <c r="H2361"/>
  <c r="H2362"/>
  <c r="H2363"/>
  <c r="L2359"/>
  <c r="K2359"/>
  <c r="I2359"/>
  <c r="H2359"/>
  <c r="E2363"/>
  <c r="D2363"/>
  <c r="E2362"/>
  <c r="D2362"/>
  <c r="E2361"/>
  <c r="D2361"/>
  <c r="E2360"/>
  <c r="D2360"/>
  <c r="E2359"/>
  <c r="D2359"/>
  <c r="O427" i="21"/>
  <c r="Q427" s="1"/>
  <c r="N427"/>
  <c r="P427" s="1"/>
  <c r="O426"/>
  <c r="Q426" s="1"/>
  <c r="N426"/>
  <c r="P426" s="1"/>
  <c r="L426"/>
  <c r="L427"/>
  <c r="K426"/>
  <c r="K427"/>
  <c r="J426"/>
  <c r="J427"/>
  <c r="I426"/>
  <c r="I427"/>
  <c r="H302" i="13"/>
  <c r="R302"/>
  <c r="D302"/>
  <c r="J1166" i="12"/>
  <c r="J1167"/>
  <c r="J1168"/>
  <c r="J1169"/>
  <c r="I1166"/>
  <c r="I1167"/>
  <c r="I1168"/>
  <c r="I1169"/>
  <c r="H1166"/>
  <c r="H1167"/>
  <c r="H1168"/>
  <c r="H1169"/>
  <c r="G1166"/>
  <c r="G1167"/>
  <c r="G1168"/>
  <c r="G1169"/>
  <c r="L2352" i="1"/>
  <c r="L2353"/>
  <c r="L2354"/>
  <c r="L2355"/>
  <c r="K2352"/>
  <c r="K2353"/>
  <c r="K2354"/>
  <c r="K2355"/>
  <c r="I2352"/>
  <c r="I2353"/>
  <c r="I2354"/>
  <c r="I2355"/>
  <c r="H2352"/>
  <c r="H2353"/>
  <c r="H2354"/>
  <c r="H2355"/>
  <c r="L2351"/>
  <c r="K2351"/>
  <c r="I2351"/>
  <c r="H2351"/>
  <c r="E2355"/>
  <c r="D2355"/>
  <c r="E2354"/>
  <c r="D2354"/>
  <c r="E2353"/>
  <c r="D2353"/>
  <c r="E2352"/>
  <c r="D2352"/>
  <c r="E2351"/>
  <c r="D2351"/>
  <c r="L424" i="21"/>
  <c r="L425"/>
  <c r="K424"/>
  <c r="K425"/>
  <c r="J424"/>
  <c r="J425"/>
  <c r="I424"/>
  <c r="I425"/>
  <c r="J1162" i="12"/>
  <c r="J1163"/>
  <c r="J1164"/>
  <c r="J1165"/>
  <c r="I1162"/>
  <c r="I1163"/>
  <c r="I1164"/>
  <c r="I1165"/>
  <c r="H1162"/>
  <c r="H1163"/>
  <c r="H1164"/>
  <c r="H1165"/>
  <c r="G1162"/>
  <c r="O1162" s="1"/>
  <c r="G1163"/>
  <c r="G1164"/>
  <c r="O1164" s="1"/>
  <c r="G1165"/>
  <c r="O1165" s="1"/>
  <c r="T301" i="13"/>
  <c r="S301"/>
  <c r="H301"/>
  <c r="D301"/>
  <c r="L2344" i="1"/>
  <c r="L2345"/>
  <c r="L2346"/>
  <c r="L2347"/>
  <c r="K2344"/>
  <c r="K2345"/>
  <c r="K2346"/>
  <c r="K2347"/>
  <c r="I2344"/>
  <c r="I2345"/>
  <c r="I2346"/>
  <c r="I2347"/>
  <c r="H2344"/>
  <c r="H2345"/>
  <c r="H2346"/>
  <c r="H2347"/>
  <c r="L2343"/>
  <c r="K2343"/>
  <c r="I2343"/>
  <c r="H2343"/>
  <c r="E2347"/>
  <c r="D2347"/>
  <c r="E2346"/>
  <c r="D2346"/>
  <c r="E2345"/>
  <c r="D2345"/>
  <c r="E2344"/>
  <c r="D2344"/>
  <c r="E2343"/>
  <c r="D2343"/>
  <c r="O423" i="21"/>
  <c r="Q423" s="1"/>
  <c r="N423"/>
  <c r="P423" s="1"/>
  <c r="O422"/>
  <c r="Q422" s="1"/>
  <c r="N422"/>
  <c r="P422" s="1"/>
  <c r="L422"/>
  <c r="L423"/>
  <c r="K422"/>
  <c r="K423"/>
  <c r="J422"/>
  <c r="J423"/>
  <c r="I422"/>
  <c r="I423"/>
  <c r="H300" i="13"/>
  <c r="D300"/>
  <c r="R300"/>
  <c r="J1158" i="12"/>
  <c r="J1159"/>
  <c r="J1160"/>
  <c r="J1161"/>
  <c r="I1158"/>
  <c r="I1159"/>
  <c r="I1160"/>
  <c r="I1161"/>
  <c r="H1158"/>
  <c r="H1159"/>
  <c r="H1160"/>
  <c r="H1161"/>
  <c r="G1158"/>
  <c r="O1158" s="1"/>
  <c r="G1159"/>
  <c r="O1159" s="1"/>
  <c r="G1160"/>
  <c r="O1160" s="1"/>
  <c r="G1161"/>
  <c r="N1161" s="1"/>
  <c r="L2336" i="1"/>
  <c r="L2337"/>
  <c r="L2338"/>
  <c r="L2339"/>
  <c r="K2336"/>
  <c r="K2337"/>
  <c r="K2338"/>
  <c r="K2339"/>
  <c r="I2336"/>
  <c r="I2337"/>
  <c r="I2338"/>
  <c r="I2339"/>
  <c r="H2336"/>
  <c r="H2337"/>
  <c r="H2338"/>
  <c r="H2339"/>
  <c r="L2335"/>
  <c r="K2335"/>
  <c r="I2335"/>
  <c r="H2335"/>
  <c r="E2339"/>
  <c r="D2339"/>
  <c r="E2338"/>
  <c r="D2338"/>
  <c r="E2337"/>
  <c r="D2337"/>
  <c r="E2336"/>
  <c r="D2336"/>
  <c r="E2335"/>
  <c r="D2335"/>
  <c r="O420" i="21"/>
  <c r="Q420" s="1"/>
  <c r="N420"/>
  <c r="P420" s="1"/>
  <c r="O421"/>
  <c r="Q421" s="1"/>
  <c r="N421"/>
  <c r="P421" s="1"/>
  <c r="L420"/>
  <c r="L421"/>
  <c r="K420"/>
  <c r="K421"/>
  <c r="J420"/>
  <c r="J421"/>
  <c r="I420"/>
  <c r="I421"/>
  <c r="J2346" i="1" l="1"/>
  <c r="J2370"/>
  <c r="L1164" i="12"/>
  <c r="Q1164" s="1"/>
  <c r="N1162"/>
  <c r="J2351" i="1"/>
  <c r="J2355"/>
  <c r="K1169" i="12"/>
  <c r="L1169"/>
  <c r="Q1169" s="1"/>
  <c r="K1163"/>
  <c r="P1163" s="1"/>
  <c r="L1163"/>
  <c r="Q1163" s="1"/>
  <c r="J2354" i="1"/>
  <c r="K1168" i="12"/>
  <c r="L1168"/>
  <c r="Q1168" s="1"/>
  <c r="L1173"/>
  <c r="Q1173" s="1"/>
  <c r="K1162"/>
  <c r="P1162" s="1"/>
  <c r="L1162"/>
  <c r="Q1162" s="1"/>
  <c r="K1167"/>
  <c r="L1167"/>
  <c r="Q1167" s="1"/>
  <c r="J2362" i="1"/>
  <c r="L1172" i="12"/>
  <c r="Q1172" s="1"/>
  <c r="J2368" i="1"/>
  <c r="M1178" i="12"/>
  <c r="L1165"/>
  <c r="Q1165" s="1"/>
  <c r="N1164"/>
  <c r="K1166"/>
  <c r="P1166" s="1"/>
  <c r="L1166"/>
  <c r="Q1166" s="1"/>
  <c r="J2361" i="1"/>
  <c r="J2338"/>
  <c r="J2369"/>
  <c r="J2345"/>
  <c r="J2339"/>
  <c r="J2347"/>
  <c r="J2352"/>
  <c r="J2363"/>
  <c r="J2337"/>
  <c r="J2336"/>
  <c r="J2344"/>
  <c r="J2353"/>
  <c r="J2360"/>
  <c r="J2371"/>
  <c r="J2335"/>
  <c r="J2343"/>
  <c r="J2359"/>
  <c r="J2367"/>
  <c r="M1162" i="12"/>
  <c r="P1167"/>
  <c r="P1174"/>
  <c r="M1169"/>
  <c r="Q1174"/>
  <c r="M1174"/>
  <c r="P1168"/>
  <c r="P1175"/>
  <c r="M1164"/>
  <c r="P1169"/>
  <c r="P1176"/>
  <c r="Q1179"/>
  <c r="M1179"/>
  <c r="N1160"/>
  <c r="K1164"/>
  <c r="N1163"/>
  <c r="O1163"/>
  <c r="N1169"/>
  <c r="O1169"/>
  <c r="K1170"/>
  <c r="L1170"/>
  <c r="Q1170" s="1"/>
  <c r="N1170"/>
  <c r="O1170"/>
  <c r="L1176"/>
  <c r="K1177"/>
  <c r="O1161"/>
  <c r="K1165"/>
  <c r="N1166"/>
  <c r="O1166"/>
  <c r="K1171"/>
  <c r="L1171"/>
  <c r="Q1171" s="1"/>
  <c r="N1171"/>
  <c r="O1171"/>
  <c r="L1177"/>
  <c r="K1158"/>
  <c r="P1158" s="1"/>
  <c r="N1158"/>
  <c r="N1165"/>
  <c r="N1167"/>
  <c r="O1167"/>
  <c r="K1172"/>
  <c r="N1172"/>
  <c r="O1172"/>
  <c r="P1180"/>
  <c r="M1175"/>
  <c r="N1159"/>
  <c r="N1168"/>
  <c r="O1168"/>
  <c r="K1173"/>
  <c r="N1173"/>
  <c r="H299" i="13"/>
  <c r="D299"/>
  <c r="R299"/>
  <c r="J1154" i="12"/>
  <c r="J1155"/>
  <c r="J1156"/>
  <c r="J1157"/>
  <c r="I1154"/>
  <c r="I1155"/>
  <c r="I1156"/>
  <c r="I1157"/>
  <c r="H1154"/>
  <c r="L1158" s="1"/>
  <c r="H1155"/>
  <c r="L1159" s="1"/>
  <c r="Q1159" s="1"/>
  <c r="H1156"/>
  <c r="L1160" s="1"/>
  <c r="Q1160" s="1"/>
  <c r="H1157"/>
  <c r="L1161" s="1"/>
  <c r="G1154"/>
  <c r="O1154" s="1"/>
  <c r="G1155"/>
  <c r="K1159" s="1"/>
  <c r="G1156"/>
  <c r="K1160" s="1"/>
  <c r="G1157"/>
  <c r="K1161" s="1"/>
  <c r="L2328" i="1"/>
  <c r="L2329"/>
  <c r="L2330"/>
  <c r="L2331"/>
  <c r="K2328"/>
  <c r="K2329"/>
  <c r="K2330"/>
  <c r="K2331"/>
  <c r="I2328"/>
  <c r="I2329"/>
  <c r="I2330"/>
  <c r="I2331"/>
  <c r="H2328"/>
  <c r="H2329"/>
  <c r="H2330"/>
  <c r="H2331"/>
  <c r="L2327"/>
  <c r="K2327"/>
  <c r="I2327"/>
  <c r="H2327"/>
  <c r="E2331"/>
  <c r="D2331"/>
  <c r="E2330"/>
  <c r="D2330"/>
  <c r="E2329"/>
  <c r="D2329"/>
  <c r="E2328"/>
  <c r="D2328"/>
  <c r="E2327"/>
  <c r="D2327"/>
  <c r="O419" i="21"/>
  <c r="Q419" s="1"/>
  <c r="N419"/>
  <c r="P419" s="1"/>
  <c r="L418"/>
  <c r="L419"/>
  <c r="K418"/>
  <c r="K419"/>
  <c r="J418"/>
  <c r="J419"/>
  <c r="I418"/>
  <c r="I419"/>
  <c r="O417"/>
  <c r="Q417" s="1"/>
  <c r="N417"/>
  <c r="P417" s="1"/>
  <c r="L416"/>
  <c r="L417"/>
  <c r="K416"/>
  <c r="K417"/>
  <c r="J416"/>
  <c r="J417"/>
  <c r="I416"/>
  <c r="I417"/>
  <c r="O414"/>
  <c r="Q414" s="1"/>
  <c r="N414"/>
  <c r="P414" s="1"/>
  <c r="L414"/>
  <c r="L415"/>
  <c r="K414"/>
  <c r="K415"/>
  <c r="J414"/>
  <c r="J415"/>
  <c r="I414"/>
  <c r="I415"/>
  <c r="T297" i="13"/>
  <c r="S297"/>
  <c r="R298"/>
  <c r="H296"/>
  <c r="H297"/>
  <c r="H298"/>
  <c r="D296"/>
  <c r="D297"/>
  <c r="D298"/>
  <c r="J1150" i="12"/>
  <c r="J1151"/>
  <c r="J1152"/>
  <c r="J1153"/>
  <c r="I1150"/>
  <c r="I1151"/>
  <c r="I1152"/>
  <c r="I1153"/>
  <c r="H1150"/>
  <c r="H1151"/>
  <c r="L1151" s="1"/>
  <c r="Q1151" s="1"/>
  <c r="H1152"/>
  <c r="L1152" s="1"/>
  <c r="Q1152" s="1"/>
  <c r="H1153"/>
  <c r="G1150"/>
  <c r="G1151"/>
  <c r="O1151" s="1"/>
  <c r="G1152"/>
  <c r="G1153"/>
  <c r="O1153" s="1"/>
  <c r="L2320" i="1"/>
  <c r="L2321"/>
  <c r="L2322"/>
  <c r="L2323"/>
  <c r="K2320"/>
  <c r="K2321"/>
  <c r="K2322"/>
  <c r="K2323"/>
  <c r="I2320"/>
  <c r="I2321"/>
  <c r="I2322"/>
  <c r="I2323"/>
  <c r="H2320"/>
  <c r="H2321"/>
  <c r="H2322"/>
  <c r="H2323"/>
  <c r="L2319"/>
  <c r="K2319"/>
  <c r="I2319"/>
  <c r="H2319"/>
  <c r="E2323"/>
  <c r="D2323"/>
  <c r="E2322"/>
  <c r="D2322"/>
  <c r="E2321"/>
  <c r="D2321"/>
  <c r="E2320"/>
  <c r="D2320"/>
  <c r="E2319"/>
  <c r="D2319"/>
  <c r="J1146" i="12"/>
  <c r="J1147"/>
  <c r="J1148"/>
  <c r="J1149"/>
  <c r="I1146"/>
  <c r="I1147"/>
  <c r="I1148"/>
  <c r="I1149"/>
  <c r="H1146"/>
  <c r="L1146" s="1"/>
  <c r="Q1146" s="1"/>
  <c r="H1147"/>
  <c r="H1148"/>
  <c r="H1149"/>
  <c r="L1149" s="1"/>
  <c r="Q1149" s="1"/>
  <c r="G1146"/>
  <c r="O1146" s="1"/>
  <c r="G1147"/>
  <c r="O1147" s="1"/>
  <c r="G1148"/>
  <c r="O1148" s="1"/>
  <c r="G1149"/>
  <c r="N1149" s="1"/>
  <c r="L2312" i="1"/>
  <c r="L2313"/>
  <c r="L2314"/>
  <c r="L2315"/>
  <c r="K2312"/>
  <c r="K2313"/>
  <c r="K2314"/>
  <c r="K2315"/>
  <c r="I2312"/>
  <c r="I2313"/>
  <c r="I2314"/>
  <c r="I2315"/>
  <c r="H2312"/>
  <c r="H2313"/>
  <c r="H2314"/>
  <c r="H2315"/>
  <c r="L2311"/>
  <c r="K2311"/>
  <c r="I2311"/>
  <c r="H2311"/>
  <c r="E2315"/>
  <c r="D2315"/>
  <c r="E2314"/>
  <c r="D2314"/>
  <c r="E2313"/>
  <c r="D2313"/>
  <c r="E2312"/>
  <c r="D2312"/>
  <c r="E2311"/>
  <c r="D2311"/>
  <c r="J1142" i="12"/>
  <c r="J1143"/>
  <c r="J1144"/>
  <c r="J1145"/>
  <c r="I1142"/>
  <c r="I1143"/>
  <c r="I1144"/>
  <c r="I1145"/>
  <c r="H1142"/>
  <c r="H1143"/>
  <c r="H1144"/>
  <c r="H1145"/>
  <c r="G1142"/>
  <c r="O1142" s="1"/>
  <c r="G1143"/>
  <c r="N1143" s="1"/>
  <c r="G1144"/>
  <c r="O1144" s="1"/>
  <c r="G1145"/>
  <c r="O1145" s="1"/>
  <c r="L2304" i="1"/>
  <c r="L2305"/>
  <c r="L2306"/>
  <c r="L2307"/>
  <c r="K2304"/>
  <c r="K2305"/>
  <c r="K2306"/>
  <c r="K2307"/>
  <c r="I2304"/>
  <c r="I2305"/>
  <c r="I2306"/>
  <c r="I2307"/>
  <c r="H2304"/>
  <c r="H2305"/>
  <c r="H2306"/>
  <c r="H2307"/>
  <c r="L2303"/>
  <c r="K2303"/>
  <c r="I2303"/>
  <c r="H2303"/>
  <c r="E2307"/>
  <c r="D2307"/>
  <c r="E2306"/>
  <c r="D2306"/>
  <c r="E2305"/>
  <c r="D2305"/>
  <c r="E2304"/>
  <c r="D2304"/>
  <c r="E2303"/>
  <c r="D2303"/>
  <c r="O413" i="21"/>
  <c r="Q413" s="1"/>
  <c r="N413"/>
  <c r="P413" s="1"/>
  <c r="O412"/>
  <c r="Q412" s="1"/>
  <c r="N412"/>
  <c r="P412" s="1"/>
  <c r="L412"/>
  <c r="L413"/>
  <c r="K412"/>
  <c r="K413"/>
  <c r="J412"/>
  <c r="J413"/>
  <c r="I412"/>
  <c r="I413"/>
  <c r="J2319" i="1" l="1"/>
  <c r="O1152" i="12"/>
  <c r="M1173"/>
  <c r="M1163"/>
  <c r="L1148"/>
  <c r="Q1148" s="1"/>
  <c r="K1150"/>
  <c r="L1150"/>
  <c r="Q1150" s="1"/>
  <c r="L1147"/>
  <c r="Q1147" s="1"/>
  <c r="J2323" i="1"/>
  <c r="L1153" i="12"/>
  <c r="Q1153" s="1"/>
  <c r="J2328" i="1"/>
  <c r="M1170" i="12"/>
  <c r="J2307" i="1"/>
  <c r="J2313"/>
  <c r="J2304"/>
  <c r="J2314"/>
  <c r="J2320"/>
  <c r="J2329"/>
  <c r="J2305"/>
  <c r="J2311"/>
  <c r="J2315"/>
  <c r="J2321"/>
  <c r="J2330"/>
  <c r="J2306"/>
  <c r="J2312"/>
  <c r="J2322"/>
  <c r="J2327"/>
  <c r="J2331"/>
  <c r="J2303"/>
  <c r="P1159" i="12"/>
  <c r="P1160"/>
  <c r="P1161"/>
  <c r="Q1161"/>
  <c r="M1161"/>
  <c r="Q1158"/>
  <c r="M1158"/>
  <c r="P1150"/>
  <c r="Q1177"/>
  <c r="M1177"/>
  <c r="M1166"/>
  <c r="P1171"/>
  <c r="P1164"/>
  <c r="M1159"/>
  <c r="O1143"/>
  <c r="K1149"/>
  <c r="O1149"/>
  <c r="K1152"/>
  <c r="N1144"/>
  <c r="K1146"/>
  <c r="P1146" s="1"/>
  <c r="N1146"/>
  <c r="K1153"/>
  <c r="M1153"/>
  <c r="N1153"/>
  <c r="K1154"/>
  <c r="L1154"/>
  <c r="Q1154" s="1"/>
  <c r="N1154"/>
  <c r="P1165"/>
  <c r="M1160"/>
  <c r="Q1176"/>
  <c r="M1176"/>
  <c r="M1165"/>
  <c r="P1170"/>
  <c r="N1145"/>
  <c r="N1147"/>
  <c r="N1150"/>
  <c r="O1150"/>
  <c r="K1155"/>
  <c r="L1155"/>
  <c r="Q1155" s="1"/>
  <c r="N1155"/>
  <c r="O1155"/>
  <c r="M1171"/>
  <c r="M1167"/>
  <c r="P1172"/>
  <c r="P1177"/>
  <c r="M1172"/>
  <c r="K1147"/>
  <c r="N1142"/>
  <c r="K1148"/>
  <c r="N1148"/>
  <c r="K1151"/>
  <c r="N1151"/>
  <c r="K1156"/>
  <c r="L1156"/>
  <c r="Q1156" s="1"/>
  <c r="N1156"/>
  <c r="O1156"/>
  <c r="M1168"/>
  <c r="P1173"/>
  <c r="N1152"/>
  <c r="K1157"/>
  <c r="L1157"/>
  <c r="N1157"/>
  <c r="O1157"/>
  <c r="U297" i="13"/>
  <c r="R295"/>
  <c r="D295"/>
  <c r="H295"/>
  <c r="J1138" i="12"/>
  <c r="J1139"/>
  <c r="J1140"/>
  <c r="J1141"/>
  <c r="I1138"/>
  <c r="I1139"/>
  <c r="I1140"/>
  <c r="I1141"/>
  <c r="H1138"/>
  <c r="H1139"/>
  <c r="L1143" s="1"/>
  <c r="Q1143" s="1"/>
  <c r="H1140"/>
  <c r="H1141"/>
  <c r="L1145" s="1"/>
  <c r="G1138"/>
  <c r="O1138" s="1"/>
  <c r="G1139"/>
  <c r="K1143" s="1"/>
  <c r="G1140"/>
  <c r="K1144" s="1"/>
  <c r="G1141"/>
  <c r="K1145" s="1"/>
  <c r="L2296" i="1"/>
  <c r="L2297"/>
  <c r="L2298"/>
  <c r="L2299"/>
  <c r="K2296"/>
  <c r="K2297"/>
  <c r="K2298"/>
  <c r="K2299"/>
  <c r="I2296"/>
  <c r="I2297"/>
  <c r="I2298"/>
  <c r="I2299"/>
  <c r="H2296"/>
  <c r="H2297"/>
  <c r="H2298"/>
  <c r="H2299"/>
  <c r="L2295"/>
  <c r="K2295"/>
  <c r="I2295"/>
  <c r="H2295"/>
  <c r="E2299"/>
  <c r="D2299"/>
  <c r="E2298"/>
  <c r="D2298"/>
  <c r="E2297"/>
  <c r="D2297"/>
  <c r="E2296"/>
  <c r="D2296"/>
  <c r="E2295"/>
  <c r="D2295"/>
  <c r="O411" i="21"/>
  <c r="Q411" s="1"/>
  <c r="N411"/>
  <c r="P411" s="1"/>
  <c r="O410"/>
  <c r="Q410" s="1"/>
  <c r="N410"/>
  <c r="P410" s="1"/>
  <c r="L410"/>
  <c r="L411"/>
  <c r="K410"/>
  <c r="K411"/>
  <c r="J410"/>
  <c r="J411"/>
  <c r="I410"/>
  <c r="I411"/>
  <c r="J2296" i="1" l="1"/>
  <c r="J2297"/>
  <c r="J2298"/>
  <c r="J2295"/>
  <c r="J2299"/>
  <c r="P1143" i="12"/>
  <c r="P1144"/>
  <c r="P1145"/>
  <c r="Q1145"/>
  <c r="M1145"/>
  <c r="Q1157"/>
  <c r="M1157"/>
  <c r="P1156"/>
  <c r="M1151"/>
  <c r="P1148"/>
  <c r="M1143"/>
  <c r="P1155"/>
  <c r="M1150"/>
  <c r="P1149"/>
  <c r="N1139"/>
  <c r="O1139"/>
  <c r="L1144"/>
  <c r="Q1144" s="1"/>
  <c r="L1142"/>
  <c r="Q1142" s="1"/>
  <c r="P1147"/>
  <c r="N1140"/>
  <c r="M1154"/>
  <c r="P1151"/>
  <c r="M1146"/>
  <c r="P1154"/>
  <c r="M1149"/>
  <c r="P1152"/>
  <c r="M1147"/>
  <c r="O1140"/>
  <c r="N1141"/>
  <c r="O1141"/>
  <c r="K1142"/>
  <c r="P1142" s="1"/>
  <c r="M1156"/>
  <c r="P1157"/>
  <c r="M1152"/>
  <c r="M1148"/>
  <c r="P1153"/>
  <c r="N1138"/>
  <c r="M1155"/>
  <c r="R294" i="13"/>
  <c r="H294"/>
  <c r="D294"/>
  <c r="J1134" i="12"/>
  <c r="J1135"/>
  <c r="J1136"/>
  <c r="J1137"/>
  <c r="I1134"/>
  <c r="I1135"/>
  <c r="I1136"/>
  <c r="I1137"/>
  <c r="H1134"/>
  <c r="L1138" s="1"/>
  <c r="H1135"/>
  <c r="L1139" s="1"/>
  <c r="H1136"/>
  <c r="L1140" s="1"/>
  <c r="H1137"/>
  <c r="L1141" s="1"/>
  <c r="G1134"/>
  <c r="O1134" s="1"/>
  <c r="G1135"/>
  <c r="O1135" s="1"/>
  <c r="G1136"/>
  <c r="K1140" s="1"/>
  <c r="G1137"/>
  <c r="K1141" s="1"/>
  <c r="L2288" i="1"/>
  <c r="L2289"/>
  <c r="L2290"/>
  <c r="L2291"/>
  <c r="K2288"/>
  <c r="K2289"/>
  <c r="K2290"/>
  <c r="K2291"/>
  <c r="I2288"/>
  <c r="I2289"/>
  <c r="I2290"/>
  <c r="I2291"/>
  <c r="H2288"/>
  <c r="H2289"/>
  <c r="H2290"/>
  <c r="H2291"/>
  <c r="L2287"/>
  <c r="K2287"/>
  <c r="I2287"/>
  <c r="H2287"/>
  <c r="E2291"/>
  <c r="D2291"/>
  <c r="E2290"/>
  <c r="D2290"/>
  <c r="E2289"/>
  <c r="D2289"/>
  <c r="E2288"/>
  <c r="D2288"/>
  <c r="E2287"/>
  <c r="D2287"/>
  <c r="J2287" s="1"/>
  <c r="O409" i="21"/>
  <c r="Q409" s="1"/>
  <c r="N409"/>
  <c r="P409" s="1"/>
  <c r="O408"/>
  <c r="Q408" s="1"/>
  <c r="N408"/>
  <c r="P408" s="1"/>
  <c r="L408"/>
  <c r="L409"/>
  <c r="K408"/>
  <c r="K409"/>
  <c r="J408"/>
  <c r="J409"/>
  <c r="I408"/>
  <c r="I409"/>
  <c r="H293" i="13"/>
  <c r="R293"/>
  <c r="D293"/>
  <c r="J1130" i="12"/>
  <c r="J1131"/>
  <c r="J1132"/>
  <c r="J1133"/>
  <c r="I1130"/>
  <c r="I1131"/>
  <c r="I1132"/>
  <c r="I1133"/>
  <c r="H1130"/>
  <c r="L1134" s="1"/>
  <c r="Q1134" s="1"/>
  <c r="H1131"/>
  <c r="H1132"/>
  <c r="L1136" s="1"/>
  <c r="Q1136" s="1"/>
  <c r="H1133"/>
  <c r="G1130"/>
  <c r="O1130" s="1"/>
  <c r="G1131"/>
  <c r="O1131" s="1"/>
  <c r="G1132"/>
  <c r="O1132" s="1"/>
  <c r="G1133"/>
  <c r="O1133" s="1"/>
  <c r="L2280" i="1"/>
  <c r="L2281"/>
  <c r="L2282"/>
  <c r="L2283"/>
  <c r="K2280"/>
  <c r="K2281"/>
  <c r="K2282"/>
  <c r="K2283"/>
  <c r="I2280"/>
  <c r="I2281"/>
  <c r="I2282"/>
  <c r="I2283"/>
  <c r="H2280"/>
  <c r="H2281"/>
  <c r="H2282"/>
  <c r="H2283"/>
  <c r="L2279"/>
  <c r="K2279"/>
  <c r="I2279"/>
  <c r="H2279"/>
  <c r="E2283"/>
  <c r="D2283"/>
  <c r="E2282"/>
  <c r="D2282"/>
  <c r="E2281"/>
  <c r="D2281"/>
  <c r="E2280"/>
  <c r="D2280"/>
  <c r="E2279"/>
  <c r="D2279"/>
  <c r="O407" i="21"/>
  <c r="Q407" s="1"/>
  <c r="N407"/>
  <c r="P407" s="1"/>
  <c r="L406"/>
  <c r="L407"/>
  <c r="K406"/>
  <c r="K407"/>
  <c r="J406"/>
  <c r="J407"/>
  <c r="I406"/>
  <c r="I407"/>
  <c r="J2290" i="1" l="1"/>
  <c r="N1136" i="12"/>
  <c r="M1144"/>
  <c r="J2280" i="1"/>
  <c r="J2279"/>
  <c r="J2283"/>
  <c r="J2289"/>
  <c r="J2281"/>
  <c r="J2291"/>
  <c r="J2282"/>
  <c r="J2288"/>
  <c r="Q1138" i="12"/>
  <c r="M1138"/>
  <c r="Q1139"/>
  <c r="M1139"/>
  <c r="P1140"/>
  <c r="Q1140"/>
  <c r="M1140"/>
  <c r="P1141"/>
  <c r="M1136"/>
  <c r="Q1141"/>
  <c r="M1141"/>
  <c r="N1132"/>
  <c r="N1133"/>
  <c r="K1136"/>
  <c r="P1136" s="1"/>
  <c r="L1135"/>
  <c r="Q1135" s="1"/>
  <c r="N1137"/>
  <c r="O1136"/>
  <c r="K1138"/>
  <c r="P1138" s="1"/>
  <c r="K1139"/>
  <c r="N1130"/>
  <c r="K1134"/>
  <c r="P1134" s="1"/>
  <c r="K1137"/>
  <c r="P1137" s="1"/>
  <c r="O1137"/>
  <c r="N1131"/>
  <c r="N1134"/>
  <c r="L1137"/>
  <c r="N1135"/>
  <c r="M1142"/>
  <c r="K1135"/>
  <c r="P1135" s="1"/>
  <c r="S292" i="13"/>
  <c r="T292"/>
  <c r="H292"/>
  <c r="D292"/>
  <c r="J1126" i="12"/>
  <c r="J1127"/>
  <c r="J1128"/>
  <c r="J1129"/>
  <c r="I1126"/>
  <c r="I1127"/>
  <c r="I1128"/>
  <c r="I1129"/>
  <c r="H1126"/>
  <c r="H1127"/>
  <c r="H1128"/>
  <c r="H1129"/>
  <c r="G1126"/>
  <c r="O1126" s="1"/>
  <c r="G1127"/>
  <c r="O1127" s="1"/>
  <c r="G1128"/>
  <c r="O1128" s="1"/>
  <c r="G1129"/>
  <c r="N1129" s="1"/>
  <c r="L2272" i="1"/>
  <c r="L2273"/>
  <c r="L2274"/>
  <c r="L2275"/>
  <c r="K2272"/>
  <c r="K2273"/>
  <c r="K2274"/>
  <c r="K2275"/>
  <c r="I2272"/>
  <c r="I2273"/>
  <c r="I2274"/>
  <c r="I2275"/>
  <c r="H2272"/>
  <c r="H2273"/>
  <c r="H2274"/>
  <c r="H2275"/>
  <c r="L2271"/>
  <c r="K2271"/>
  <c r="I2271"/>
  <c r="H2271"/>
  <c r="E2275"/>
  <c r="D2275"/>
  <c r="E2274"/>
  <c r="D2274"/>
  <c r="E2273"/>
  <c r="D2273"/>
  <c r="E2272"/>
  <c r="D2272"/>
  <c r="E2271"/>
  <c r="D2271"/>
  <c r="O404" i="21"/>
  <c r="Q404" s="1"/>
  <c r="N404"/>
  <c r="P404" s="1"/>
  <c r="L404"/>
  <c r="L405"/>
  <c r="K404"/>
  <c r="K405"/>
  <c r="J404"/>
  <c r="J405"/>
  <c r="I404"/>
  <c r="I405"/>
  <c r="J2272" i="1" l="1"/>
  <c r="J2273"/>
  <c r="J2274"/>
  <c r="J2271"/>
  <c r="J2275"/>
  <c r="U292" i="13"/>
  <c r="P1139" i="12"/>
  <c r="M1134"/>
  <c r="N1127"/>
  <c r="N1128"/>
  <c r="O1129"/>
  <c r="M1137"/>
  <c r="Q1137"/>
  <c r="M1135"/>
  <c r="N1126"/>
  <c r="H291" i="13"/>
  <c r="D291"/>
  <c r="J1122" i="12"/>
  <c r="J1123"/>
  <c r="J1124"/>
  <c r="J1125"/>
  <c r="I1122"/>
  <c r="I1123"/>
  <c r="I1124"/>
  <c r="I1125"/>
  <c r="H1122"/>
  <c r="L1122" s="1"/>
  <c r="Q1122" s="1"/>
  <c r="H1123"/>
  <c r="L1127" s="1"/>
  <c r="H1124"/>
  <c r="L1128" s="1"/>
  <c r="H1125"/>
  <c r="G1122"/>
  <c r="K1126" s="1"/>
  <c r="G1123"/>
  <c r="K1127" s="1"/>
  <c r="G1124"/>
  <c r="G1125"/>
  <c r="O1125" s="1"/>
  <c r="L2264" i="1"/>
  <c r="L2265"/>
  <c r="L2266"/>
  <c r="L2267"/>
  <c r="K2264"/>
  <c r="K2265"/>
  <c r="K2266"/>
  <c r="K2267"/>
  <c r="I2264"/>
  <c r="I2265"/>
  <c r="I2266"/>
  <c r="I2267"/>
  <c r="H2264"/>
  <c r="H2265"/>
  <c r="H2266"/>
  <c r="H2267"/>
  <c r="L2263"/>
  <c r="K2263"/>
  <c r="I2263"/>
  <c r="H2263"/>
  <c r="E2267"/>
  <c r="D2267"/>
  <c r="E2266"/>
  <c r="D2266"/>
  <c r="E2265"/>
  <c r="D2265"/>
  <c r="E2264"/>
  <c r="D2264"/>
  <c r="E2263"/>
  <c r="D2263"/>
  <c r="O403" i="21"/>
  <c r="Q403" s="1"/>
  <c r="N403"/>
  <c r="P403" s="1"/>
  <c r="O402"/>
  <c r="Q402" s="1"/>
  <c r="N402"/>
  <c r="P402" s="1"/>
  <c r="L402"/>
  <c r="L403"/>
  <c r="K402"/>
  <c r="K403"/>
  <c r="J402"/>
  <c r="J403"/>
  <c r="I402"/>
  <c r="I403"/>
  <c r="H290" i="13"/>
  <c r="D290"/>
  <c r="R290"/>
  <c r="J1118" i="12"/>
  <c r="J1119"/>
  <c r="J1120"/>
  <c r="J1121"/>
  <c r="I1118"/>
  <c r="I1119"/>
  <c r="I1120"/>
  <c r="I1121"/>
  <c r="H1118"/>
  <c r="H1119"/>
  <c r="H1120"/>
  <c r="H1121"/>
  <c r="G1118"/>
  <c r="O1118" s="1"/>
  <c r="G1119"/>
  <c r="G1120"/>
  <c r="G1121"/>
  <c r="L2256" i="1"/>
  <c r="L2257"/>
  <c r="L2258"/>
  <c r="L2259"/>
  <c r="K2256"/>
  <c r="K2257"/>
  <c r="K2258"/>
  <c r="K2259"/>
  <c r="I2256"/>
  <c r="I2257"/>
  <c r="I2258"/>
  <c r="I2259"/>
  <c r="H2256"/>
  <c r="H2257"/>
  <c r="H2258"/>
  <c r="H2259"/>
  <c r="L2255"/>
  <c r="K2255"/>
  <c r="I2255"/>
  <c r="H2255"/>
  <c r="E2259"/>
  <c r="D2259"/>
  <c r="E2258"/>
  <c r="D2258"/>
  <c r="E2257"/>
  <c r="D2257"/>
  <c r="E2256"/>
  <c r="D2256"/>
  <c r="E2255"/>
  <c r="D2255"/>
  <c r="O401" i="21"/>
  <c r="Q401" s="1"/>
  <c r="N401"/>
  <c r="P401" s="1"/>
  <c r="O400"/>
  <c r="Q400" s="1"/>
  <c r="N400"/>
  <c r="P400" s="1"/>
  <c r="L400"/>
  <c r="L401"/>
  <c r="K400"/>
  <c r="K401"/>
  <c r="J400"/>
  <c r="J401"/>
  <c r="I401"/>
  <c r="I400"/>
  <c r="L1125" i="12" l="1"/>
  <c r="K1129"/>
  <c r="P1129" s="1"/>
  <c r="K1124"/>
  <c r="P1124" s="1"/>
  <c r="J2257" i="1"/>
  <c r="J2263"/>
  <c r="J2267"/>
  <c r="J2258"/>
  <c r="J2264"/>
  <c r="J2259"/>
  <c r="J2265"/>
  <c r="J2256"/>
  <c r="J2266"/>
  <c r="J2255"/>
  <c r="Q1125" i="12"/>
  <c r="M1125"/>
  <c r="P1126"/>
  <c r="P1127"/>
  <c r="M1122"/>
  <c r="Q1127"/>
  <c r="M1127"/>
  <c r="Q1128"/>
  <c r="M1128"/>
  <c r="N1119"/>
  <c r="O1119"/>
  <c r="N1122"/>
  <c r="N1120"/>
  <c r="O1120"/>
  <c r="K1123"/>
  <c r="L1123"/>
  <c r="Q1123" s="1"/>
  <c r="N1123"/>
  <c r="O1123"/>
  <c r="K1128"/>
  <c r="L1129"/>
  <c r="N1121"/>
  <c r="L1124"/>
  <c r="N1124"/>
  <c r="O1124"/>
  <c r="L1126"/>
  <c r="O1121"/>
  <c r="N1118"/>
  <c r="K1125"/>
  <c r="N1125"/>
  <c r="K1122"/>
  <c r="P1122" s="1"/>
  <c r="O1122"/>
  <c r="H289" i="13"/>
  <c r="D289"/>
  <c r="R289"/>
  <c r="J1114" i="12"/>
  <c r="J1115"/>
  <c r="J1116"/>
  <c r="J1117"/>
  <c r="I1114"/>
  <c r="I1115"/>
  <c r="I1116"/>
  <c r="I1117"/>
  <c r="H1114"/>
  <c r="H1115"/>
  <c r="L1119" s="1"/>
  <c r="H1116"/>
  <c r="L1120" s="1"/>
  <c r="Q1120" s="1"/>
  <c r="H1117"/>
  <c r="L1121" s="1"/>
  <c r="G1114"/>
  <c r="K1118" s="1"/>
  <c r="P1118" s="1"/>
  <c r="G1115"/>
  <c r="O1115" s="1"/>
  <c r="G1116"/>
  <c r="K1120" s="1"/>
  <c r="G1117"/>
  <c r="N1117" s="1"/>
  <c r="L2248" i="1"/>
  <c r="L2249"/>
  <c r="L2250"/>
  <c r="L2251"/>
  <c r="K2248"/>
  <c r="K2249"/>
  <c r="K2250"/>
  <c r="K2251"/>
  <c r="I2248"/>
  <c r="I2249"/>
  <c r="I2250"/>
  <c r="I2251"/>
  <c r="H2248"/>
  <c r="H2249"/>
  <c r="H2250"/>
  <c r="H2251"/>
  <c r="L2247"/>
  <c r="K2247"/>
  <c r="I2247"/>
  <c r="H2247"/>
  <c r="E2251"/>
  <c r="D2251"/>
  <c r="E2250"/>
  <c r="D2250"/>
  <c r="E2249"/>
  <c r="D2249"/>
  <c r="E2248"/>
  <c r="D2248"/>
  <c r="E2247"/>
  <c r="D2247"/>
  <c r="O399" i="21"/>
  <c r="Q399" s="1"/>
  <c r="N399"/>
  <c r="P399" s="1"/>
  <c r="L398"/>
  <c r="L399"/>
  <c r="K398"/>
  <c r="K399"/>
  <c r="J398"/>
  <c r="J399"/>
  <c r="I398"/>
  <c r="I399"/>
  <c r="R288" i="13"/>
  <c r="H288"/>
  <c r="D288"/>
  <c r="K2241" i="1"/>
  <c r="J1110" i="12"/>
  <c r="J1111"/>
  <c r="J1112"/>
  <c r="J1113"/>
  <c r="I1110"/>
  <c r="I1111"/>
  <c r="I1112"/>
  <c r="I1113"/>
  <c r="H1110"/>
  <c r="H1111"/>
  <c r="L1115" s="1"/>
  <c r="Q1115" s="1"/>
  <c r="H1112"/>
  <c r="H1113"/>
  <c r="L1117" s="1"/>
  <c r="Q1117" s="1"/>
  <c r="G1110"/>
  <c r="N1110" s="1"/>
  <c r="G1111"/>
  <c r="O1111" s="1"/>
  <c r="G1112"/>
  <c r="O1112" s="1"/>
  <c r="G1113"/>
  <c r="O1113" s="1"/>
  <c r="L2240" i="1"/>
  <c r="L2241"/>
  <c r="L2242"/>
  <c r="L2243"/>
  <c r="K2240"/>
  <c r="K2242"/>
  <c r="K2243"/>
  <c r="I2240"/>
  <c r="I2241"/>
  <c r="I2242"/>
  <c r="I2243"/>
  <c r="H2240"/>
  <c r="H2241"/>
  <c r="H2242"/>
  <c r="H2243"/>
  <c r="L2239"/>
  <c r="K2239"/>
  <c r="I2239"/>
  <c r="H2239"/>
  <c r="E2243"/>
  <c r="D2243"/>
  <c r="E2242"/>
  <c r="D2242"/>
  <c r="E2241"/>
  <c r="D2241"/>
  <c r="E2240"/>
  <c r="D2240"/>
  <c r="E2239"/>
  <c r="D2239"/>
  <c r="O397" i="21"/>
  <c r="Q397" s="1"/>
  <c r="N397"/>
  <c r="P397" s="1"/>
  <c r="O396"/>
  <c r="Q396" s="1"/>
  <c r="N396"/>
  <c r="P396" s="1"/>
  <c r="O395"/>
  <c r="Q395" s="1"/>
  <c r="N395"/>
  <c r="P395" s="1"/>
  <c r="O394"/>
  <c r="Q394" s="1"/>
  <c r="N394"/>
  <c r="P394" s="1"/>
  <c r="L396"/>
  <c r="L397"/>
  <c r="K396"/>
  <c r="K397"/>
  <c r="J396"/>
  <c r="J397"/>
  <c r="I396"/>
  <c r="I397"/>
  <c r="T287" i="13"/>
  <c r="S284"/>
  <c r="S287" s="1"/>
  <c r="H287"/>
  <c r="D287"/>
  <c r="L1114" i="12" l="1"/>
  <c r="Q1114" s="1"/>
  <c r="J2240" i="1"/>
  <c r="J2247"/>
  <c r="J2251"/>
  <c r="N1115" i="12"/>
  <c r="J2243" i="1"/>
  <c r="J2250"/>
  <c r="J2248"/>
  <c r="J2241"/>
  <c r="J2242"/>
  <c r="J2249"/>
  <c r="J2239"/>
  <c r="Q1121" i="12"/>
  <c r="M1121"/>
  <c r="Q1119"/>
  <c r="M1119"/>
  <c r="P1120"/>
  <c r="M1115"/>
  <c r="Q1124"/>
  <c r="M1124"/>
  <c r="N1112"/>
  <c r="N1113"/>
  <c r="K1114"/>
  <c r="P1114" s="1"/>
  <c r="K1117"/>
  <c r="P1117" s="1"/>
  <c r="L1116"/>
  <c r="Q1116" s="1"/>
  <c r="O1117"/>
  <c r="L1118"/>
  <c r="Q1118" s="1"/>
  <c r="P1128"/>
  <c r="M1123"/>
  <c r="P1123"/>
  <c r="O1110"/>
  <c r="N1114"/>
  <c r="O1114"/>
  <c r="K1121"/>
  <c r="K1119"/>
  <c r="M1120"/>
  <c r="P1125"/>
  <c r="Q1129"/>
  <c r="M1129"/>
  <c r="N1111"/>
  <c r="K1115"/>
  <c r="P1115" s="1"/>
  <c r="M1117"/>
  <c r="N1116"/>
  <c r="Q1126"/>
  <c r="M1126"/>
  <c r="K1116"/>
  <c r="P1116" s="1"/>
  <c r="O1116"/>
  <c r="U287" i="13"/>
  <c r="J1106" i="12"/>
  <c r="J1107"/>
  <c r="J1108"/>
  <c r="J1109"/>
  <c r="I1106"/>
  <c r="I1107"/>
  <c r="I1108"/>
  <c r="I1109"/>
  <c r="H1106"/>
  <c r="H1107"/>
  <c r="H1108"/>
  <c r="H1109"/>
  <c r="G1106"/>
  <c r="G1107"/>
  <c r="O1107" s="1"/>
  <c r="G1108"/>
  <c r="G1109"/>
  <c r="O1109" s="1"/>
  <c r="L2232" i="1"/>
  <c r="L2233"/>
  <c r="L2234"/>
  <c r="L2235"/>
  <c r="K2232"/>
  <c r="K2233"/>
  <c r="K2234"/>
  <c r="K2235"/>
  <c r="I2232"/>
  <c r="I2233"/>
  <c r="I2234"/>
  <c r="I2235"/>
  <c r="H2232"/>
  <c r="H2233"/>
  <c r="H2234"/>
  <c r="H2235"/>
  <c r="L2231"/>
  <c r="K2231"/>
  <c r="I2231"/>
  <c r="H2231"/>
  <c r="E2235"/>
  <c r="D2235"/>
  <c r="E2234"/>
  <c r="D2234"/>
  <c r="E2233"/>
  <c r="D2233"/>
  <c r="E2232"/>
  <c r="D2232"/>
  <c r="E2231"/>
  <c r="D2231"/>
  <c r="L394" i="21"/>
  <c r="L395"/>
  <c r="K394"/>
  <c r="K395"/>
  <c r="J394"/>
  <c r="J395"/>
  <c r="I394"/>
  <c r="I395"/>
  <c r="H286" i="13"/>
  <c r="D286"/>
  <c r="J2234" i="1" l="1"/>
  <c r="J2232"/>
  <c r="M1118" i="12"/>
  <c r="O1108"/>
  <c r="J2233" i="1"/>
  <c r="J2231"/>
  <c r="J2235"/>
  <c r="N1109" i="12"/>
  <c r="N1106"/>
  <c r="O1106"/>
  <c r="P1121"/>
  <c r="M1116"/>
  <c r="N1107"/>
  <c r="P1119"/>
  <c r="M1114"/>
  <c r="N1108"/>
  <c r="J1102"/>
  <c r="J1103"/>
  <c r="J1104"/>
  <c r="J1105"/>
  <c r="I1102"/>
  <c r="I1103"/>
  <c r="I1104"/>
  <c r="I1105"/>
  <c r="H1102"/>
  <c r="L1106" s="1"/>
  <c r="H1103"/>
  <c r="H1104"/>
  <c r="L1108" s="1"/>
  <c r="H1105"/>
  <c r="L1109" s="1"/>
  <c r="G1102"/>
  <c r="K1106" s="1"/>
  <c r="P1106" s="1"/>
  <c r="G1103"/>
  <c r="O1103" s="1"/>
  <c r="G1104"/>
  <c r="O1104" s="1"/>
  <c r="G1105"/>
  <c r="K1109" s="1"/>
  <c r="L2224" i="1"/>
  <c r="L2225"/>
  <c r="L2226"/>
  <c r="L2227"/>
  <c r="K2224"/>
  <c r="K2225"/>
  <c r="K2226"/>
  <c r="K2227"/>
  <c r="I2224"/>
  <c r="I2225"/>
  <c r="I2226"/>
  <c r="I2227"/>
  <c r="H2224"/>
  <c r="H2225"/>
  <c r="H2226"/>
  <c r="H2227"/>
  <c r="L2223"/>
  <c r="K2223"/>
  <c r="I2223"/>
  <c r="H2223"/>
  <c r="E2227"/>
  <c r="D2227"/>
  <c r="E2226"/>
  <c r="D2226"/>
  <c r="E2225"/>
  <c r="D2225"/>
  <c r="E2224"/>
  <c r="D2224"/>
  <c r="E2223"/>
  <c r="D2223"/>
  <c r="O393" i="21"/>
  <c r="Q393" s="1"/>
  <c r="N393"/>
  <c r="P393" s="1"/>
  <c r="O392"/>
  <c r="Q392" s="1"/>
  <c r="N392"/>
  <c r="P392" s="1"/>
  <c r="L392"/>
  <c r="L393"/>
  <c r="K392"/>
  <c r="K393"/>
  <c r="J392"/>
  <c r="J393"/>
  <c r="I392"/>
  <c r="I393"/>
  <c r="O391"/>
  <c r="Q391" s="1"/>
  <c r="N391"/>
  <c r="P391" s="1"/>
  <c r="O390"/>
  <c r="Q390" s="1"/>
  <c r="N390"/>
  <c r="P390" s="1"/>
  <c r="L390"/>
  <c r="L391"/>
  <c r="K390"/>
  <c r="K391"/>
  <c r="J390"/>
  <c r="J391"/>
  <c r="I390"/>
  <c r="I391"/>
  <c r="L388"/>
  <c r="L389"/>
  <c r="K388"/>
  <c r="K389"/>
  <c r="J388"/>
  <c r="J389"/>
  <c r="I388"/>
  <c r="I389"/>
  <c r="O387"/>
  <c r="Q387" s="1"/>
  <c r="N387"/>
  <c r="P387" s="1"/>
  <c r="O386"/>
  <c r="Q386" s="1"/>
  <c r="N386"/>
  <c r="P386" s="1"/>
  <c r="L386"/>
  <c r="L387"/>
  <c r="K386"/>
  <c r="K387"/>
  <c r="J386"/>
  <c r="J387"/>
  <c r="I386"/>
  <c r="I387"/>
  <c r="H285" i="13"/>
  <c r="D285"/>
  <c r="J2223" i="1" l="1"/>
  <c r="J2227"/>
  <c r="K1107" i="12"/>
  <c r="P1107" s="1"/>
  <c r="J2224" i="1"/>
  <c r="J2225"/>
  <c r="J2226"/>
  <c r="Q1108" i="12"/>
  <c r="M1108"/>
  <c r="P1109"/>
  <c r="Q1109"/>
  <c r="M1109"/>
  <c r="Q1106"/>
  <c r="M1106"/>
  <c r="N1104"/>
  <c r="K1108"/>
  <c r="N1105"/>
  <c r="O1105"/>
  <c r="L1107"/>
  <c r="N1102"/>
  <c r="O1102"/>
  <c r="N1103"/>
  <c r="J1098"/>
  <c r="J1099"/>
  <c r="J1100"/>
  <c r="J1101"/>
  <c r="I1098"/>
  <c r="I1099"/>
  <c r="I1100"/>
  <c r="I1101"/>
  <c r="H1098"/>
  <c r="L1102" s="1"/>
  <c r="H1099"/>
  <c r="L1103" s="1"/>
  <c r="Q1103" s="1"/>
  <c r="H1100"/>
  <c r="H1101"/>
  <c r="G1098"/>
  <c r="K1102" s="1"/>
  <c r="G1099"/>
  <c r="K1103" s="1"/>
  <c r="G1100"/>
  <c r="O1100" s="1"/>
  <c r="G1101"/>
  <c r="O1101" s="1"/>
  <c r="L2216" i="1"/>
  <c r="L2217"/>
  <c r="L2218"/>
  <c r="L2219"/>
  <c r="K2216"/>
  <c r="K2217"/>
  <c r="K2218"/>
  <c r="K2219"/>
  <c r="I2216"/>
  <c r="I2217"/>
  <c r="I2218"/>
  <c r="I2219"/>
  <c r="H2216"/>
  <c r="H2217"/>
  <c r="H2218"/>
  <c r="H2219"/>
  <c r="L2215"/>
  <c r="K2215"/>
  <c r="I2215"/>
  <c r="H2215"/>
  <c r="E2219"/>
  <c r="D2219"/>
  <c r="E2218"/>
  <c r="D2218"/>
  <c r="E2217"/>
  <c r="D2217"/>
  <c r="E2216"/>
  <c r="D2216"/>
  <c r="E2215"/>
  <c r="D2215"/>
  <c r="R284" i="13"/>
  <c r="R283"/>
  <c r="T282"/>
  <c r="H282"/>
  <c r="H283"/>
  <c r="H284"/>
  <c r="D282"/>
  <c r="D283"/>
  <c r="D284"/>
  <c r="J1094" i="12"/>
  <c r="J1095"/>
  <c r="J1096"/>
  <c r="J1097"/>
  <c r="I1094"/>
  <c r="I1095"/>
  <c r="I1096"/>
  <c r="I1097"/>
  <c r="H1094"/>
  <c r="H1095"/>
  <c r="H1096"/>
  <c r="H1097"/>
  <c r="G1094"/>
  <c r="O1094" s="1"/>
  <c r="G1095"/>
  <c r="O1095" s="1"/>
  <c r="G1096"/>
  <c r="O1096" s="1"/>
  <c r="G1097"/>
  <c r="O1097" s="1"/>
  <c r="L2208" i="1"/>
  <c r="L2209"/>
  <c r="L2210"/>
  <c r="L2211"/>
  <c r="K2208"/>
  <c r="K2209"/>
  <c r="K2210"/>
  <c r="K2211"/>
  <c r="I2208"/>
  <c r="I2209"/>
  <c r="I2210"/>
  <c r="I2211"/>
  <c r="H2208"/>
  <c r="H2209"/>
  <c r="H2210"/>
  <c r="H2211"/>
  <c r="L2207"/>
  <c r="K2207"/>
  <c r="I2207"/>
  <c r="H2207"/>
  <c r="E2211"/>
  <c r="D2211"/>
  <c r="E2210"/>
  <c r="D2210"/>
  <c r="E2209"/>
  <c r="D2209"/>
  <c r="E2208"/>
  <c r="D2208"/>
  <c r="E2207"/>
  <c r="D2207"/>
  <c r="J2208" l="1"/>
  <c r="N1097" i="12"/>
  <c r="J2216" i="1"/>
  <c r="N1095" i="12"/>
  <c r="L1101"/>
  <c r="M1101" s="1"/>
  <c r="K1104"/>
  <c r="P1104" s="1"/>
  <c r="J2218" i="1"/>
  <c r="L1100" i="12"/>
  <c r="Q1100" s="1"/>
  <c r="L1104"/>
  <c r="Q1104" s="1"/>
  <c r="J2211" i="1"/>
  <c r="J2217"/>
  <c r="J2209"/>
  <c r="J2210"/>
  <c r="J2215"/>
  <c r="J2219"/>
  <c r="J2207"/>
  <c r="Q1101" i="12"/>
  <c r="P1102"/>
  <c r="Q1102"/>
  <c r="M1102"/>
  <c r="P1103"/>
  <c r="Q1107"/>
  <c r="M1107"/>
  <c r="N1094"/>
  <c r="N1096"/>
  <c r="K1098"/>
  <c r="P1098" s="1"/>
  <c r="L1098"/>
  <c r="Q1098" s="1"/>
  <c r="N1098"/>
  <c r="O1098"/>
  <c r="K1105"/>
  <c r="M1104"/>
  <c r="K1099"/>
  <c r="L1099"/>
  <c r="N1099"/>
  <c r="O1099"/>
  <c r="L1105"/>
  <c r="K1100"/>
  <c r="N1100"/>
  <c r="P1108"/>
  <c r="M1103"/>
  <c r="K1101"/>
  <c r="N1101"/>
  <c r="J1090"/>
  <c r="J1091"/>
  <c r="J1092"/>
  <c r="J1093"/>
  <c r="I1090"/>
  <c r="I1091"/>
  <c r="I1092"/>
  <c r="I1093"/>
  <c r="H1090"/>
  <c r="L1094" s="1"/>
  <c r="Q1094" s="1"/>
  <c r="H1091"/>
  <c r="L1095" s="1"/>
  <c r="Q1095" s="1"/>
  <c r="H1092"/>
  <c r="L1096" s="1"/>
  <c r="Q1096" s="1"/>
  <c r="H1093"/>
  <c r="L1097" s="1"/>
  <c r="Q1097" s="1"/>
  <c r="G1090"/>
  <c r="K1094" s="1"/>
  <c r="G1091"/>
  <c r="K1095" s="1"/>
  <c r="P1095" s="1"/>
  <c r="G1092"/>
  <c r="K1096" s="1"/>
  <c r="P1096" s="1"/>
  <c r="G1093"/>
  <c r="O1093" s="1"/>
  <c r="L2200" i="1"/>
  <c r="L2201"/>
  <c r="L2202"/>
  <c r="L2203"/>
  <c r="K2200"/>
  <c r="K2201"/>
  <c r="K2202"/>
  <c r="K2203"/>
  <c r="I2200"/>
  <c r="I2201"/>
  <c r="I2202"/>
  <c r="I2203"/>
  <c r="H2200"/>
  <c r="H2201"/>
  <c r="H2202"/>
  <c r="H2203"/>
  <c r="L2199"/>
  <c r="K2199"/>
  <c r="I2199"/>
  <c r="H2199"/>
  <c r="E2203"/>
  <c r="D2203"/>
  <c r="E2202"/>
  <c r="D2202"/>
  <c r="E2201"/>
  <c r="D2201"/>
  <c r="E2200"/>
  <c r="D2200"/>
  <c r="E2199"/>
  <c r="D2199"/>
  <c r="J1086" i="12"/>
  <c r="J1087"/>
  <c r="J1088"/>
  <c r="J1089"/>
  <c r="I1086"/>
  <c r="I1087"/>
  <c r="I1088"/>
  <c r="I1089"/>
  <c r="H1086"/>
  <c r="H1087"/>
  <c r="H1088"/>
  <c r="H1089"/>
  <c r="G1086"/>
  <c r="O1086" s="1"/>
  <c r="G1087"/>
  <c r="O1087" s="1"/>
  <c r="G1088"/>
  <c r="O1088" s="1"/>
  <c r="G1089"/>
  <c r="O1089" s="1"/>
  <c r="L2192" i="1"/>
  <c r="L2193"/>
  <c r="L2194"/>
  <c r="L2195"/>
  <c r="K2192"/>
  <c r="K2193"/>
  <c r="K2194"/>
  <c r="K2195"/>
  <c r="I2192"/>
  <c r="I2193"/>
  <c r="I2194"/>
  <c r="I2195"/>
  <c r="H2192"/>
  <c r="H2193"/>
  <c r="H2194"/>
  <c r="H2195"/>
  <c r="L2191"/>
  <c r="K2191"/>
  <c r="I2191"/>
  <c r="H2191"/>
  <c r="E2195"/>
  <c r="D2195"/>
  <c r="E2194"/>
  <c r="D2194"/>
  <c r="E2193"/>
  <c r="D2193"/>
  <c r="E2192"/>
  <c r="D2192"/>
  <c r="E2191"/>
  <c r="D2191"/>
  <c r="O385" i="21"/>
  <c r="Q385" s="1"/>
  <c r="N385"/>
  <c r="P385" s="1"/>
  <c r="O384"/>
  <c r="Q384" s="1"/>
  <c r="N384"/>
  <c r="P384" s="1"/>
  <c r="L384"/>
  <c r="L385"/>
  <c r="K384"/>
  <c r="K385"/>
  <c r="J384"/>
  <c r="J385"/>
  <c r="I384"/>
  <c r="I385"/>
  <c r="R281" i="13"/>
  <c r="H281"/>
  <c r="D281"/>
  <c r="J1082" i="12"/>
  <c r="J1083"/>
  <c r="J1084"/>
  <c r="J1085"/>
  <c r="I1082"/>
  <c r="I1083"/>
  <c r="I1084"/>
  <c r="I1085"/>
  <c r="H1082"/>
  <c r="H1083"/>
  <c r="H1084"/>
  <c r="H1085"/>
  <c r="G1082"/>
  <c r="O1082" s="1"/>
  <c r="G1083"/>
  <c r="O1083" s="1"/>
  <c r="G1084"/>
  <c r="O1084" s="1"/>
  <c r="G1085"/>
  <c r="O1085" s="1"/>
  <c r="L2184" i="1"/>
  <c r="L2185"/>
  <c r="L2186"/>
  <c r="L2187"/>
  <c r="K2184"/>
  <c r="K2185"/>
  <c r="K2186"/>
  <c r="K2187"/>
  <c r="I2184"/>
  <c r="I2185"/>
  <c r="I2186"/>
  <c r="I2187"/>
  <c r="H2184"/>
  <c r="H2185"/>
  <c r="H2186"/>
  <c r="H2187"/>
  <c r="L2183"/>
  <c r="K2183"/>
  <c r="I2183"/>
  <c r="H2183"/>
  <c r="E2187"/>
  <c r="D2187"/>
  <c r="E2186"/>
  <c r="D2186"/>
  <c r="E2185"/>
  <c r="D2185"/>
  <c r="E2184"/>
  <c r="D2184"/>
  <c r="E2183"/>
  <c r="D2183"/>
  <c r="O383" i="21"/>
  <c r="Q383" s="1"/>
  <c r="N383"/>
  <c r="P383" s="1"/>
  <c r="O382"/>
  <c r="Q382" s="1"/>
  <c r="N382"/>
  <c r="P382" s="1"/>
  <c r="L382"/>
  <c r="L383"/>
  <c r="K382"/>
  <c r="K383"/>
  <c r="J382"/>
  <c r="J383"/>
  <c r="I383"/>
  <c r="I382"/>
  <c r="J2203" i="1" l="1"/>
  <c r="J2186"/>
  <c r="L1089" i="12"/>
  <c r="Q1089" s="1"/>
  <c r="J2194" i="1"/>
  <c r="L1088" i="12"/>
  <c r="L1087"/>
  <c r="M1087" s="1"/>
  <c r="J2183" i="1"/>
  <c r="J2187"/>
  <c r="J2192"/>
  <c r="L1086" i="12"/>
  <c r="Q1086" s="1"/>
  <c r="J2185" i="1"/>
  <c r="J2202"/>
  <c r="J2193"/>
  <c r="J2200"/>
  <c r="J2184"/>
  <c r="J2195"/>
  <c r="J2201"/>
  <c r="J2191"/>
  <c r="J2199"/>
  <c r="Q1088" i="12"/>
  <c r="M1088"/>
  <c r="P1094"/>
  <c r="M1089"/>
  <c r="Q1087"/>
  <c r="N1082"/>
  <c r="K1089"/>
  <c r="N1089"/>
  <c r="N1091"/>
  <c r="O1091"/>
  <c r="K1097"/>
  <c r="P1097" s="1"/>
  <c r="M1098"/>
  <c r="M1097"/>
  <c r="P1101"/>
  <c r="M1096"/>
  <c r="P1100"/>
  <c r="M1095"/>
  <c r="Q1105"/>
  <c r="M1105"/>
  <c r="P1099"/>
  <c r="M1094"/>
  <c r="N1083"/>
  <c r="K1086"/>
  <c r="P1086" s="1"/>
  <c r="N1086"/>
  <c r="N1092"/>
  <c r="O1092"/>
  <c r="Q1099"/>
  <c r="M1099"/>
  <c r="N1084"/>
  <c r="K1087"/>
  <c r="N1087"/>
  <c r="N1093"/>
  <c r="P1105"/>
  <c r="M1100"/>
  <c r="N1085"/>
  <c r="K1088"/>
  <c r="N1088"/>
  <c r="N1090"/>
  <c r="O1090"/>
  <c r="D280" i="13"/>
  <c r="H280"/>
  <c r="R280"/>
  <c r="J1078" i="12"/>
  <c r="J1079"/>
  <c r="J1080"/>
  <c r="J1081"/>
  <c r="I1078"/>
  <c r="I1079"/>
  <c r="I1080"/>
  <c r="I1081"/>
  <c r="H1078"/>
  <c r="L1078" s="1"/>
  <c r="Q1078" s="1"/>
  <c r="H1079"/>
  <c r="L1083" s="1"/>
  <c r="Q1083" s="1"/>
  <c r="H1080"/>
  <c r="L1084" s="1"/>
  <c r="Q1084" s="1"/>
  <c r="H1081"/>
  <c r="G1078"/>
  <c r="O1078" s="1"/>
  <c r="G1079"/>
  <c r="O1079" s="1"/>
  <c r="G1080"/>
  <c r="O1080" s="1"/>
  <c r="G1081"/>
  <c r="N1081" s="1"/>
  <c r="L2176" i="1"/>
  <c r="L2177"/>
  <c r="L2178"/>
  <c r="L2179"/>
  <c r="K2176"/>
  <c r="K2177"/>
  <c r="K2178"/>
  <c r="K2179"/>
  <c r="I2176"/>
  <c r="I2177"/>
  <c r="I2178"/>
  <c r="I2179"/>
  <c r="H2176"/>
  <c r="H2177"/>
  <c r="H2178"/>
  <c r="H2179"/>
  <c r="L2175"/>
  <c r="K2175"/>
  <c r="I2175"/>
  <c r="H2175"/>
  <c r="E2179"/>
  <c r="D2179"/>
  <c r="E2178"/>
  <c r="D2178"/>
  <c r="E2177"/>
  <c r="D2177"/>
  <c r="E2176"/>
  <c r="D2176"/>
  <c r="E2175"/>
  <c r="D2175"/>
  <c r="O380" i="21"/>
  <c r="Q380" s="1"/>
  <c r="N380"/>
  <c r="P380" s="1"/>
  <c r="O381"/>
  <c r="Q381" s="1"/>
  <c r="N381"/>
  <c r="P381" s="1"/>
  <c r="L381"/>
  <c r="L380"/>
  <c r="K380"/>
  <c r="K381"/>
  <c r="J380"/>
  <c r="J381"/>
  <c r="I380"/>
  <c r="I381"/>
  <c r="H279" i="13"/>
  <c r="D279"/>
  <c r="R279"/>
  <c r="J1074" i="12"/>
  <c r="J1075"/>
  <c r="J1076"/>
  <c r="J1077"/>
  <c r="I1074"/>
  <c r="I1075"/>
  <c r="I1076"/>
  <c r="I1077"/>
  <c r="H1074"/>
  <c r="H1075"/>
  <c r="L1079" s="1"/>
  <c r="Q1079" s="1"/>
  <c r="H1076"/>
  <c r="H1077"/>
  <c r="G1074"/>
  <c r="O1074" s="1"/>
  <c r="G1075"/>
  <c r="O1075" s="1"/>
  <c r="G1076"/>
  <c r="O1076" s="1"/>
  <c r="G1077"/>
  <c r="O1077" s="1"/>
  <c r="L2168" i="1"/>
  <c r="L2169"/>
  <c r="L2170"/>
  <c r="L2171"/>
  <c r="K2168"/>
  <c r="K2169"/>
  <c r="K2170"/>
  <c r="K2171"/>
  <c r="I2168"/>
  <c r="I2169"/>
  <c r="I2170"/>
  <c r="I2171"/>
  <c r="H2168"/>
  <c r="H2169"/>
  <c r="H2170"/>
  <c r="H2171"/>
  <c r="L2167"/>
  <c r="K2167"/>
  <c r="I2167"/>
  <c r="H2167"/>
  <c r="E2171"/>
  <c r="D2171"/>
  <c r="E2170"/>
  <c r="D2170"/>
  <c r="E2169"/>
  <c r="D2169"/>
  <c r="E2168"/>
  <c r="D2168"/>
  <c r="E2167"/>
  <c r="D2167"/>
  <c r="O379" i="21"/>
  <c r="Q379" s="1"/>
  <c r="N379"/>
  <c r="P379" s="1"/>
  <c r="L378"/>
  <c r="L379"/>
  <c r="K378"/>
  <c r="K379"/>
  <c r="J378"/>
  <c r="J379"/>
  <c r="I378"/>
  <c r="I379"/>
  <c r="S278" i="13"/>
  <c r="T278"/>
  <c r="H278"/>
  <c r="D278"/>
  <c r="J1070" i="12"/>
  <c r="J1071"/>
  <c r="J1072"/>
  <c r="J1073"/>
  <c r="I1070"/>
  <c r="I1071"/>
  <c r="I1072"/>
  <c r="I1073"/>
  <c r="H1070"/>
  <c r="H1071"/>
  <c r="H1072"/>
  <c r="H1073"/>
  <c r="G1070"/>
  <c r="G1071"/>
  <c r="O1071" s="1"/>
  <c r="G1072"/>
  <c r="G1073"/>
  <c r="L2160" i="1"/>
  <c r="L2161"/>
  <c r="L2162"/>
  <c r="L2163"/>
  <c r="K2160"/>
  <c r="K2161"/>
  <c r="K2162"/>
  <c r="K2163"/>
  <c r="I2160"/>
  <c r="I2161"/>
  <c r="I2162"/>
  <c r="I2163"/>
  <c r="H2160"/>
  <c r="H2161"/>
  <c r="H2162"/>
  <c r="H2163"/>
  <c r="L2159"/>
  <c r="K2159"/>
  <c r="I2159"/>
  <c r="H2159"/>
  <c r="E2163"/>
  <c r="D2163"/>
  <c r="E2162"/>
  <c r="D2162"/>
  <c r="E2161"/>
  <c r="D2161"/>
  <c r="E2160"/>
  <c r="D2160"/>
  <c r="E2159"/>
  <c r="D2159"/>
  <c r="O376" i="21"/>
  <c r="Q376" s="1"/>
  <c r="N376"/>
  <c r="P376" s="1"/>
  <c r="L376"/>
  <c r="L377"/>
  <c r="K376"/>
  <c r="K377"/>
  <c r="J376"/>
  <c r="J377"/>
  <c r="I376"/>
  <c r="I377"/>
  <c r="H277" i="13"/>
  <c r="D277"/>
  <c r="J1066" i="12"/>
  <c r="J1067"/>
  <c r="J1068"/>
  <c r="J1069"/>
  <c r="J1065"/>
  <c r="I1066"/>
  <c r="I1067"/>
  <c r="I1068"/>
  <c r="I1069"/>
  <c r="H1066"/>
  <c r="H1067"/>
  <c r="H1068"/>
  <c r="L1068" s="1"/>
  <c r="Q1068" s="1"/>
  <c r="H1069"/>
  <c r="G1066"/>
  <c r="O1066" s="1"/>
  <c r="G1067"/>
  <c r="O1067" s="1"/>
  <c r="G1068"/>
  <c r="K1068" s="1"/>
  <c r="G1069"/>
  <c r="L2152" i="1"/>
  <c r="L2153"/>
  <c r="L2154"/>
  <c r="L2155"/>
  <c r="K2152"/>
  <c r="K2153"/>
  <c r="K2154"/>
  <c r="K2155"/>
  <c r="I2152"/>
  <c r="I2153"/>
  <c r="I2154"/>
  <c r="I2155"/>
  <c r="H2152"/>
  <c r="H2153"/>
  <c r="H2154"/>
  <c r="H2155"/>
  <c r="L2151"/>
  <c r="K2151"/>
  <c r="I2151"/>
  <c r="H2151"/>
  <c r="E2155"/>
  <c r="D2155"/>
  <c r="E2154"/>
  <c r="D2154"/>
  <c r="E2153"/>
  <c r="D2153"/>
  <c r="E2152"/>
  <c r="D2152"/>
  <c r="E2151"/>
  <c r="D2151"/>
  <c r="O375" i="21"/>
  <c r="Q375" s="1"/>
  <c r="N375"/>
  <c r="P375" s="1"/>
  <c r="O374"/>
  <c r="Q374" s="1"/>
  <c r="N374"/>
  <c r="P374" s="1"/>
  <c r="L374"/>
  <c r="L375"/>
  <c r="K374"/>
  <c r="K375"/>
  <c r="J374"/>
  <c r="J375"/>
  <c r="I374"/>
  <c r="I375"/>
  <c r="H275" i="13"/>
  <c r="H276"/>
  <c r="R276"/>
  <c r="D276"/>
  <c r="J1062" i="12"/>
  <c r="J1063"/>
  <c r="J1064"/>
  <c r="I1062"/>
  <c r="I1063"/>
  <c r="I1064"/>
  <c r="I1065"/>
  <c r="H1062"/>
  <c r="L1062" s="1"/>
  <c r="Q1062" s="1"/>
  <c r="H1063"/>
  <c r="H1064"/>
  <c r="H1065"/>
  <c r="G1062"/>
  <c r="O1062" s="1"/>
  <c r="G1063"/>
  <c r="O1063" s="1"/>
  <c r="G1064"/>
  <c r="G1065"/>
  <c r="L2144" i="1"/>
  <c r="L2145"/>
  <c r="L2146"/>
  <c r="L2147"/>
  <c r="K2144"/>
  <c r="K2145"/>
  <c r="K2146"/>
  <c r="K2147"/>
  <c r="I2144"/>
  <c r="I2145"/>
  <c r="I2146"/>
  <c r="I2147"/>
  <c r="H2144"/>
  <c r="H2145"/>
  <c r="H2146"/>
  <c r="H2147"/>
  <c r="L2143"/>
  <c r="K2143"/>
  <c r="I2143"/>
  <c r="H2143"/>
  <c r="E2147"/>
  <c r="D2147"/>
  <c r="E2146"/>
  <c r="D2146"/>
  <c r="E2145"/>
  <c r="D2145"/>
  <c r="E2144"/>
  <c r="D2144"/>
  <c r="E2143"/>
  <c r="D2143"/>
  <c r="O373" i="21"/>
  <c r="Q373" s="1"/>
  <c r="N373"/>
  <c r="P373" s="1"/>
  <c r="O372"/>
  <c r="Q372" s="1"/>
  <c r="N372"/>
  <c r="P372" s="1"/>
  <c r="L372"/>
  <c r="L373"/>
  <c r="K372"/>
  <c r="K373"/>
  <c r="J372"/>
  <c r="J373"/>
  <c r="I372"/>
  <c r="I373"/>
  <c r="R275" i="13"/>
  <c r="D275"/>
  <c r="K2138" i="1"/>
  <c r="J1058" i="12"/>
  <c r="J1059"/>
  <c r="J1060"/>
  <c r="J1061"/>
  <c r="I1058"/>
  <c r="I1059"/>
  <c r="I1060"/>
  <c r="I1061"/>
  <c r="H1058"/>
  <c r="H1059"/>
  <c r="H1060"/>
  <c r="H1061"/>
  <c r="G1058"/>
  <c r="N1058" s="1"/>
  <c r="G1059"/>
  <c r="O1059" s="1"/>
  <c r="G1060"/>
  <c r="O1060" s="1"/>
  <c r="G1061"/>
  <c r="O1061" s="1"/>
  <c r="L2136" i="1"/>
  <c r="L2137"/>
  <c r="L2138"/>
  <c r="L2139"/>
  <c r="K2136"/>
  <c r="K2137"/>
  <c r="K2139"/>
  <c r="I2136"/>
  <c r="I2137"/>
  <c r="I2138"/>
  <c r="I2139"/>
  <c r="H2136"/>
  <c r="H2137"/>
  <c r="H2138"/>
  <c r="H2139"/>
  <c r="L2135"/>
  <c r="K2135"/>
  <c r="I2135"/>
  <c r="H2135"/>
  <c r="E2139"/>
  <c r="D2139"/>
  <c r="E2138"/>
  <c r="D2138"/>
  <c r="E2137"/>
  <c r="D2137"/>
  <c r="E2136"/>
  <c r="D2136"/>
  <c r="E2135"/>
  <c r="D2135"/>
  <c r="O370" i="21"/>
  <c r="Q370" s="1"/>
  <c r="N370"/>
  <c r="P370" s="1"/>
  <c r="O371"/>
  <c r="Q371" s="1"/>
  <c r="N371"/>
  <c r="P371" s="1"/>
  <c r="L370"/>
  <c r="L371"/>
  <c r="K370"/>
  <c r="K371"/>
  <c r="J370"/>
  <c r="J371"/>
  <c r="I370"/>
  <c r="I371"/>
  <c r="R274" i="13"/>
  <c r="H274"/>
  <c r="D274"/>
  <c r="J1057" i="12"/>
  <c r="J1054"/>
  <c r="J1055"/>
  <c r="J1056"/>
  <c r="I1054"/>
  <c r="I1055"/>
  <c r="I1056"/>
  <c r="I1057"/>
  <c r="H1054"/>
  <c r="H1055"/>
  <c r="H1056"/>
  <c r="H1057"/>
  <c r="G1054"/>
  <c r="O1054" s="1"/>
  <c r="G1055"/>
  <c r="O1055" s="1"/>
  <c r="G1056"/>
  <c r="O1056" s="1"/>
  <c r="G1057"/>
  <c r="O1057" s="1"/>
  <c r="L2128" i="1"/>
  <c r="L2129"/>
  <c r="L2130"/>
  <c r="L2131"/>
  <c r="K2128"/>
  <c r="K2129"/>
  <c r="K2130"/>
  <c r="K2131"/>
  <c r="I2128"/>
  <c r="I2129"/>
  <c r="I2130"/>
  <c r="I2131"/>
  <c r="H2128"/>
  <c r="H2129"/>
  <c r="H2130"/>
  <c r="H2131"/>
  <c r="L2127"/>
  <c r="K2127"/>
  <c r="I2127"/>
  <c r="H2127"/>
  <c r="E2131"/>
  <c r="D2131"/>
  <c r="E2130"/>
  <c r="D2130"/>
  <c r="E2129"/>
  <c r="D2129"/>
  <c r="E2128"/>
  <c r="D2128"/>
  <c r="E2127"/>
  <c r="D2127"/>
  <c r="O369" i="21"/>
  <c r="Q369" s="1"/>
  <c r="N369"/>
  <c r="P369" s="1"/>
  <c r="L368"/>
  <c r="L369"/>
  <c r="K368"/>
  <c r="K369"/>
  <c r="J368"/>
  <c r="J369"/>
  <c r="I368"/>
  <c r="I369"/>
  <c r="T273" i="13"/>
  <c r="H273"/>
  <c r="D273"/>
  <c r="J1050" i="12"/>
  <c r="J1051"/>
  <c r="J1052"/>
  <c r="J1053"/>
  <c r="I1050"/>
  <c r="I1051"/>
  <c r="I1052"/>
  <c r="I1053"/>
  <c r="H1050"/>
  <c r="L1050" s="1"/>
  <c r="H1051"/>
  <c r="H1052"/>
  <c r="H1053"/>
  <c r="G1050"/>
  <c r="K1050" s="1"/>
  <c r="G1051"/>
  <c r="G1052"/>
  <c r="O1052" s="1"/>
  <c r="G1053"/>
  <c r="O1053" s="1"/>
  <c r="L2120" i="1"/>
  <c r="L2121"/>
  <c r="L2122"/>
  <c r="L2123"/>
  <c r="K2120"/>
  <c r="K2121"/>
  <c r="K2122"/>
  <c r="K2123"/>
  <c r="I2120"/>
  <c r="I2121"/>
  <c r="I2122"/>
  <c r="I2123"/>
  <c r="H2120"/>
  <c r="H2121"/>
  <c r="H2122"/>
  <c r="H2123"/>
  <c r="L2119"/>
  <c r="K2119"/>
  <c r="I2119"/>
  <c r="H2119"/>
  <c r="E2123"/>
  <c r="D2123"/>
  <c r="E2122"/>
  <c r="D2122"/>
  <c r="E2121"/>
  <c r="D2121"/>
  <c r="E2120"/>
  <c r="D2120"/>
  <c r="E2119"/>
  <c r="D2119"/>
  <c r="O366" i="21"/>
  <c r="Q366" s="1"/>
  <c r="N366"/>
  <c r="P366" s="1"/>
  <c r="L366"/>
  <c r="L367"/>
  <c r="K366"/>
  <c r="K367"/>
  <c r="J366"/>
  <c r="J367"/>
  <c r="I366"/>
  <c r="I367"/>
  <c r="H272" i="13"/>
  <c r="D272"/>
  <c r="J1046" i="12"/>
  <c r="J1047"/>
  <c r="J1048"/>
  <c r="J1049"/>
  <c r="I1046"/>
  <c r="I1047"/>
  <c r="I1048"/>
  <c r="I1049"/>
  <c r="H1046"/>
  <c r="H1047"/>
  <c r="H1048"/>
  <c r="L1048" s="1"/>
  <c r="Q1048" s="1"/>
  <c r="H1049"/>
  <c r="G1046"/>
  <c r="O1046" s="1"/>
  <c r="G1047"/>
  <c r="O1047" s="1"/>
  <c r="G1048"/>
  <c r="O1048" s="1"/>
  <c r="G1049"/>
  <c r="O1049" s="1"/>
  <c r="L2112" i="1"/>
  <c r="L2113"/>
  <c r="L2114"/>
  <c r="L2115"/>
  <c r="K2112"/>
  <c r="K2113"/>
  <c r="K2114"/>
  <c r="K2115"/>
  <c r="I2112"/>
  <c r="I2113"/>
  <c r="I2114"/>
  <c r="I2115"/>
  <c r="H2112"/>
  <c r="H2113"/>
  <c r="H2114"/>
  <c r="H2115"/>
  <c r="L2111"/>
  <c r="K2111"/>
  <c r="I2111"/>
  <c r="H2111"/>
  <c r="E2115"/>
  <c r="D2115"/>
  <c r="E2114"/>
  <c r="D2114"/>
  <c r="E2113"/>
  <c r="D2113"/>
  <c r="E2112"/>
  <c r="D2112"/>
  <c r="E2111"/>
  <c r="D2111"/>
  <c r="O365" i="21"/>
  <c r="Q365" s="1"/>
  <c r="N365"/>
  <c r="P365" s="1"/>
  <c r="O363"/>
  <c r="Q363" s="1"/>
  <c r="N363"/>
  <c r="P363" s="1"/>
  <c r="O364"/>
  <c r="Q364" s="1"/>
  <c r="N364"/>
  <c r="P364" s="1"/>
  <c r="O362"/>
  <c r="Q362" s="1"/>
  <c r="N362"/>
  <c r="P362" s="1"/>
  <c r="L362"/>
  <c r="L363"/>
  <c r="L364"/>
  <c r="L365"/>
  <c r="K362"/>
  <c r="K363"/>
  <c r="K364"/>
  <c r="K365"/>
  <c r="J362"/>
  <c r="J363"/>
  <c r="J364"/>
  <c r="J365"/>
  <c r="I362"/>
  <c r="I363"/>
  <c r="I364"/>
  <c r="I365"/>
  <c r="D271" i="13"/>
  <c r="H271"/>
  <c r="S271"/>
  <c r="S273" s="1"/>
  <c r="J1042" i="12"/>
  <c r="J1043"/>
  <c r="J1044"/>
  <c r="J1045"/>
  <c r="I1042"/>
  <c r="I1043"/>
  <c r="I1044"/>
  <c r="I1045"/>
  <c r="H1042"/>
  <c r="L1042" s="1"/>
  <c r="Q1042" s="1"/>
  <c r="H1043"/>
  <c r="H1044"/>
  <c r="H1045"/>
  <c r="G1042"/>
  <c r="K1042" s="1"/>
  <c r="P1042" s="1"/>
  <c r="G1043"/>
  <c r="O1043" s="1"/>
  <c r="G1044"/>
  <c r="O1044" s="1"/>
  <c r="G1045"/>
  <c r="L2104" i="1"/>
  <c r="L2105"/>
  <c r="L2106"/>
  <c r="L2107"/>
  <c r="K2104"/>
  <c r="K2105"/>
  <c r="K2106"/>
  <c r="K2107"/>
  <c r="I2104"/>
  <c r="I2105"/>
  <c r="I2106"/>
  <c r="I2107"/>
  <c r="H2104"/>
  <c r="H2105"/>
  <c r="H2106"/>
  <c r="H2107"/>
  <c r="L2103"/>
  <c r="K2103"/>
  <c r="I2103"/>
  <c r="H2103"/>
  <c r="R270" i="13"/>
  <c r="H270"/>
  <c r="D270"/>
  <c r="E2107" i="1"/>
  <c r="D2107"/>
  <c r="E2106"/>
  <c r="D2106"/>
  <c r="E2105"/>
  <c r="D2105"/>
  <c r="E2104"/>
  <c r="D2104"/>
  <c r="E2103"/>
  <c r="D2103"/>
  <c r="J1038" i="12"/>
  <c r="J1039"/>
  <c r="J1040"/>
  <c r="J1041"/>
  <c r="I1038"/>
  <c r="I1039"/>
  <c r="I1040"/>
  <c r="I1041"/>
  <c r="H1038"/>
  <c r="H1039"/>
  <c r="H1040"/>
  <c r="H1041"/>
  <c r="L1041" s="1"/>
  <c r="Q1041" s="1"/>
  <c r="G1038"/>
  <c r="G1039"/>
  <c r="O1039" s="1"/>
  <c r="G1040"/>
  <c r="O1040" s="1"/>
  <c r="G1041"/>
  <c r="O1041" s="1"/>
  <c r="L2096" i="1"/>
  <c r="L2097"/>
  <c r="L2098"/>
  <c r="L2099"/>
  <c r="K2096"/>
  <c r="K2097"/>
  <c r="K2098"/>
  <c r="K2099"/>
  <c r="I2096"/>
  <c r="I2097"/>
  <c r="I2098"/>
  <c r="I2099"/>
  <c r="H2096"/>
  <c r="H2097"/>
  <c r="H2098"/>
  <c r="H2099"/>
  <c r="L2095"/>
  <c r="K2095"/>
  <c r="I2095"/>
  <c r="H2095"/>
  <c r="E2099"/>
  <c r="D2099"/>
  <c r="E2098"/>
  <c r="D2098"/>
  <c r="E2097"/>
  <c r="D2097"/>
  <c r="E2096"/>
  <c r="D2096"/>
  <c r="E2095"/>
  <c r="D2095"/>
  <c r="O361" i="21"/>
  <c r="Q361" s="1"/>
  <c r="N361"/>
  <c r="P361" s="1"/>
  <c r="L360"/>
  <c r="L361"/>
  <c r="K360"/>
  <c r="K361"/>
  <c r="J360"/>
  <c r="J361"/>
  <c r="I360"/>
  <c r="I361"/>
  <c r="O359"/>
  <c r="Q359" s="1"/>
  <c r="N359"/>
  <c r="P359" s="1"/>
  <c r="O358"/>
  <c r="Q358" s="1"/>
  <c r="N358"/>
  <c r="P358" s="1"/>
  <c r="L358"/>
  <c r="L359"/>
  <c r="K358"/>
  <c r="K359"/>
  <c r="J358"/>
  <c r="J359"/>
  <c r="I358"/>
  <c r="I359"/>
  <c r="T268" i="13"/>
  <c r="S268"/>
  <c r="R269"/>
  <c r="H268"/>
  <c r="H269"/>
  <c r="D269"/>
  <c r="D268"/>
  <c r="J1034" i="12"/>
  <c r="J1035"/>
  <c r="J1036"/>
  <c r="J1037"/>
  <c r="I1034"/>
  <c r="I1035"/>
  <c r="I1036"/>
  <c r="I1037"/>
  <c r="H1034"/>
  <c r="H1035"/>
  <c r="H1036"/>
  <c r="H1037"/>
  <c r="G1034"/>
  <c r="O1034" s="1"/>
  <c r="G1035"/>
  <c r="O1035" s="1"/>
  <c r="G1036"/>
  <c r="O1036" s="1"/>
  <c r="G1037"/>
  <c r="O1037" s="1"/>
  <c r="L2088" i="1"/>
  <c r="L2089"/>
  <c r="L2090"/>
  <c r="L2091"/>
  <c r="K2088"/>
  <c r="K2089"/>
  <c r="K2090"/>
  <c r="K2091"/>
  <c r="I2088"/>
  <c r="I2089"/>
  <c r="I2090"/>
  <c r="I2091"/>
  <c r="H2088"/>
  <c r="H2089"/>
  <c r="H2090"/>
  <c r="H2091"/>
  <c r="L2087"/>
  <c r="K2087"/>
  <c r="I2087"/>
  <c r="H2087"/>
  <c r="E2091"/>
  <c r="D2091"/>
  <c r="E2090"/>
  <c r="D2090"/>
  <c r="E2089"/>
  <c r="D2089"/>
  <c r="E2088"/>
  <c r="D2088"/>
  <c r="E2087"/>
  <c r="D2087"/>
  <c r="J1030" i="12"/>
  <c r="J1031"/>
  <c r="J1032"/>
  <c r="J1033"/>
  <c r="I1030"/>
  <c r="I1031"/>
  <c r="I1032"/>
  <c r="I1033"/>
  <c r="H1030"/>
  <c r="H1031"/>
  <c r="H1032"/>
  <c r="L1032" s="1"/>
  <c r="H1033"/>
  <c r="G1030"/>
  <c r="O1030" s="1"/>
  <c r="G1031"/>
  <c r="O1031" s="1"/>
  <c r="G1032"/>
  <c r="O1032" s="1"/>
  <c r="G1033"/>
  <c r="O1033" s="1"/>
  <c r="L2080" i="1"/>
  <c r="L2081"/>
  <c r="L2082"/>
  <c r="L2083"/>
  <c r="K2080"/>
  <c r="K2081"/>
  <c r="K2082"/>
  <c r="K2083"/>
  <c r="I2080"/>
  <c r="I2081"/>
  <c r="I2082"/>
  <c r="I2083"/>
  <c r="H2080"/>
  <c r="H2081"/>
  <c r="H2082"/>
  <c r="H2083"/>
  <c r="L2079"/>
  <c r="K2079"/>
  <c r="I2079"/>
  <c r="H2079"/>
  <c r="E2083"/>
  <c r="D2083"/>
  <c r="E2082"/>
  <c r="D2082"/>
  <c r="E2081"/>
  <c r="D2081"/>
  <c r="E2080"/>
  <c r="D2080"/>
  <c r="E2079"/>
  <c r="D2079"/>
  <c r="O356" i="21"/>
  <c r="Q356" s="1"/>
  <c r="N356"/>
  <c r="P356" s="1"/>
  <c r="L356"/>
  <c r="L357"/>
  <c r="K356"/>
  <c r="K357"/>
  <c r="J356"/>
  <c r="J357"/>
  <c r="I356"/>
  <c r="I357"/>
  <c r="H267" i="13"/>
  <c r="D267"/>
  <c r="K2073" i="1"/>
  <c r="J1026" i="12"/>
  <c r="J1027"/>
  <c r="J1028"/>
  <c r="J1029"/>
  <c r="I1026"/>
  <c r="I1027"/>
  <c r="I1028"/>
  <c r="I1029"/>
  <c r="H1026"/>
  <c r="H1027"/>
  <c r="H1028"/>
  <c r="H1029"/>
  <c r="L1029" s="1"/>
  <c r="G1026"/>
  <c r="O1026" s="1"/>
  <c r="G1027"/>
  <c r="O1027" s="1"/>
  <c r="G1028"/>
  <c r="O1028" s="1"/>
  <c r="G1029"/>
  <c r="O1029" s="1"/>
  <c r="L2072" i="1"/>
  <c r="L2073"/>
  <c r="L2074"/>
  <c r="L2075"/>
  <c r="K2072"/>
  <c r="K2074"/>
  <c r="K2075"/>
  <c r="I2072"/>
  <c r="I2073"/>
  <c r="I2074"/>
  <c r="I2075"/>
  <c r="H2072"/>
  <c r="H2073"/>
  <c r="H2074"/>
  <c r="H2075"/>
  <c r="L2071"/>
  <c r="K2071"/>
  <c r="I2071"/>
  <c r="H2071"/>
  <c r="E2075"/>
  <c r="D2075"/>
  <c r="E2074"/>
  <c r="D2074"/>
  <c r="E2073"/>
  <c r="D2073"/>
  <c r="E2072"/>
  <c r="D2072"/>
  <c r="E2071"/>
  <c r="D2071"/>
  <c r="O355" i="21"/>
  <c r="Q355" s="1"/>
  <c r="N355"/>
  <c r="P355" s="1"/>
  <c r="O354"/>
  <c r="Q354" s="1"/>
  <c r="N354"/>
  <c r="P354" s="1"/>
  <c r="L354"/>
  <c r="L355"/>
  <c r="K354"/>
  <c r="K355"/>
  <c r="J354"/>
  <c r="J355"/>
  <c r="I354"/>
  <c r="I355"/>
  <c r="H265" i="13"/>
  <c r="H266"/>
  <c r="D266"/>
  <c r="R266"/>
  <c r="J1022" i="12"/>
  <c r="J1023"/>
  <c r="J1024"/>
  <c r="J1025"/>
  <c r="I1022"/>
  <c r="I1023"/>
  <c r="I1024"/>
  <c r="I1025"/>
  <c r="H1022"/>
  <c r="H1023"/>
  <c r="H1024"/>
  <c r="H1025"/>
  <c r="G1022"/>
  <c r="O1022" s="1"/>
  <c r="G1023"/>
  <c r="O1023" s="1"/>
  <c r="G1024"/>
  <c r="G1025"/>
  <c r="L2064" i="1"/>
  <c r="L2065"/>
  <c r="L2066"/>
  <c r="L2067"/>
  <c r="K2064"/>
  <c r="K2065"/>
  <c r="K2066"/>
  <c r="K2067"/>
  <c r="I2064"/>
  <c r="I2065"/>
  <c r="I2066"/>
  <c r="I2067"/>
  <c r="H2064"/>
  <c r="H2065"/>
  <c r="H2066"/>
  <c r="H2067"/>
  <c r="L2063"/>
  <c r="K2063"/>
  <c r="I2063"/>
  <c r="H2063"/>
  <c r="E2067"/>
  <c r="D2067"/>
  <c r="E2066"/>
  <c r="D2066"/>
  <c r="E2065"/>
  <c r="D2065"/>
  <c r="E2064"/>
  <c r="D2064"/>
  <c r="E2063"/>
  <c r="D2063"/>
  <c r="O353" i="21"/>
  <c r="Q353" s="1"/>
  <c r="N353"/>
  <c r="P353" s="1"/>
  <c r="O352"/>
  <c r="Q352" s="1"/>
  <c r="N352"/>
  <c r="P352" s="1"/>
  <c r="L352"/>
  <c r="L353"/>
  <c r="K352"/>
  <c r="K353"/>
  <c r="J352"/>
  <c r="J353"/>
  <c r="I352"/>
  <c r="I353"/>
  <c r="D265" i="13"/>
  <c r="R265"/>
  <c r="J1018" i="12"/>
  <c r="J1019"/>
  <c r="J1020"/>
  <c r="J1021"/>
  <c r="I1018"/>
  <c r="I1019"/>
  <c r="I1020"/>
  <c r="I1021"/>
  <c r="H1018"/>
  <c r="H1019"/>
  <c r="H1020"/>
  <c r="L1020" s="1"/>
  <c r="Q1020" s="1"/>
  <c r="H1021"/>
  <c r="G1018"/>
  <c r="O1018" s="1"/>
  <c r="G1019"/>
  <c r="O1019" s="1"/>
  <c r="G1020"/>
  <c r="N1020" s="1"/>
  <c r="G1021"/>
  <c r="O1021" s="1"/>
  <c r="L2056" i="1"/>
  <c r="L2057"/>
  <c r="L2058"/>
  <c r="L2059"/>
  <c r="K2056"/>
  <c r="K2057"/>
  <c r="K2058"/>
  <c r="K2059"/>
  <c r="I2056"/>
  <c r="I2057"/>
  <c r="I2058"/>
  <c r="I2059"/>
  <c r="H2056"/>
  <c r="H2057"/>
  <c r="H2058"/>
  <c r="H2059"/>
  <c r="L2055"/>
  <c r="K2055"/>
  <c r="I2055"/>
  <c r="H2055"/>
  <c r="E2059"/>
  <c r="D2059"/>
  <c r="E2058"/>
  <c r="D2058"/>
  <c r="E2057"/>
  <c r="D2057"/>
  <c r="E2056"/>
  <c r="D2056"/>
  <c r="E2055"/>
  <c r="D2055"/>
  <c r="L350" i="21"/>
  <c r="L351"/>
  <c r="K350"/>
  <c r="K351"/>
  <c r="J350"/>
  <c r="J351"/>
  <c r="I350"/>
  <c r="I351"/>
  <c r="R264" i="13"/>
  <c r="H264"/>
  <c r="D264"/>
  <c r="J1014" i="12"/>
  <c r="J1015"/>
  <c r="J1016"/>
  <c r="J1017"/>
  <c r="I1014"/>
  <c r="I1015"/>
  <c r="I1016"/>
  <c r="I1017"/>
  <c r="H1014"/>
  <c r="H1015"/>
  <c r="H1016"/>
  <c r="H1017"/>
  <c r="G1014"/>
  <c r="O1014" s="1"/>
  <c r="G1015"/>
  <c r="O1015" s="1"/>
  <c r="G1016"/>
  <c r="O1016" s="1"/>
  <c r="G1017"/>
  <c r="O1017" s="1"/>
  <c r="L2048" i="1"/>
  <c r="L2049"/>
  <c r="L2050"/>
  <c r="L2051"/>
  <c r="K2048"/>
  <c r="K2049"/>
  <c r="K2050"/>
  <c r="K2051"/>
  <c r="I2048"/>
  <c r="I2049"/>
  <c r="I2050"/>
  <c r="I2051"/>
  <c r="H2048"/>
  <c r="H2049"/>
  <c r="H2050"/>
  <c r="H2051"/>
  <c r="L2047"/>
  <c r="K2047"/>
  <c r="I2047"/>
  <c r="H2047"/>
  <c r="E2051"/>
  <c r="D2051"/>
  <c r="E2050"/>
  <c r="D2050"/>
  <c r="E2049"/>
  <c r="D2049"/>
  <c r="E2048"/>
  <c r="D2048"/>
  <c r="E2047"/>
  <c r="D2047"/>
  <c r="O349" i="21"/>
  <c r="Q349" s="1"/>
  <c r="N349"/>
  <c r="P349" s="1"/>
  <c r="L348"/>
  <c r="L349"/>
  <c r="K348"/>
  <c r="K349"/>
  <c r="J348"/>
  <c r="J349"/>
  <c r="I348"/>
  <c r="I349"/>
  <c r="T263" i="13"/>
  <c r="S263"/>
  <c r="H263"/>
  <c r="D263"/>
  <c r="J1010" i="12"/>
  <c r="J1011"/>
  <c r="J1012"/>
  <c r="J1013"/>
  <c r="I1010"/>
  <c r="I1011"/>
  <c r="I1012"/>
  <c r="I1013"/>
  <c r="H1010"/>
  <c r="H1011"/>
  <c r="H1012"/>
  <c r="H1013"/>
  <c r="G1010"/>
  <c r="O1010" s="1"/>
  <c r="G1011"/>
  <c r="O1011" s="1"/>
  <c r="G1012"/>
  <c r="G1013"/>
  <c r="O1013" s="1"/>
  <c r="L2040" i="1"/>
  <c r="L2041"/>
  <c r="L2042"/>
  <c r="L2043"/>
  <c r="K2040"/>
  <c r="K2041"/>
  <c r="K2042"/>
  <c r="K2043"/>
  <c r="I2040"/>
  <c r="I2041"/>
  <c r="I2042"/>
  <c r="I2043"/>
  <c r="H2040"/>
  <c r="H2041"/>
  <c r="H2042"/>
  <c r="H2043"/>
  <c r="L2039"/>
  <c r="K2039"/>
  <c r="I2039"/>
  <c r="H2039"/>
  <c r="E2043"/>
  <c r="D2043"/>
  <c r="E2042"/>
  <c r="D2042"/>
  <c r="E2041"/>
  <c r="D2041"/>
  <c r="E2040"/>
  <c r="D2040"/>
  <c r="E2039"/>
  <c r="D2039"/>
  <c r="O346" i="21"/>
  <c r="Q346" s="1"/>
  <c r="N346"/>
  <c r="P346" s="1"/>
  <c r="L346"/>
  <c r="L347"/>
  <c r="K346"/>
  <c r="K347"/>
  <c r="J346"/>
  <c r="J347"/>
  <c r="I346"/>
  <c r="I347"/>
  <c r="J1006" i="12"/>
  <c r="J1007"/>
  <c r="J1008"/>
  <c r="J1009"/>
  <c r="I1006"/>
  <c r="I1007"/>
  <c r="I1008"/>
  <c r="I1009"/>
  <c r="H1006"/>
  <c r="L1006" s="1"/>
  <c r="Q1006" s="1"/>
  <c r="H1007"/>
  <c r="L1007" s="1"/>
  <c r="Q1007" s="1"/>
  <c r="H1008"/>
  <c r="H1009"/>
  <c r="G1006"/>
  <c r="O1006" s="1"/>
  <c r="G1007"/>
  <c r="K1007" s="1"/>
  <c r="G1008"/>
  <c r="G1009"/>
  <c r="O1009" s="1"/>
  <c r="H262" i="13"/>
  <c r="D262"/>
  <c r="L2032" i="1"/>
  <c r="L2033"/>
  <c r="L2034"/>
  <c r="L2035"/>
  <c r="K2032"/>
  <c r="K2033"/>
  <c r="K2034"/>
  <c r="K2035"/>
  <c r="I2032"/>
  <c r="I2033"/>
  <c r="I2034"/>
  <c r="I2035"/>
  <c r="H2032"/>
  <c r="H2033"/>
  <c r="H2034"/>
  <c r="H2035"/>
  <c r="L2031"/>
  <c r="K2031"/>
  <c r="I2031"/>
  <c r="H2031"/>
  <c r="E2035"/>
  <c r="D2035"/>
  <c r="E2034"/>
  <c r="D2034"/>
  <c r="E2033"/>
  <c r="D2033"/>
  <c r="E2032"/>
  <c r="D2032"/>
  <c r="E2031"/>
  <c r="D2031"/>
  <c r="H261" i="13"/>
  <c r="D261"/>
  <c r="O345" i="21"/>
  <c r="Q345" s="1"/>
  <c r="N345"/>
  <c r="P345" s="1"/>
  <c r="O344"/>
  <c r="Q344" s="1"/>
  <c r="N344"/>
  <c r="P344" s="1"/>
  <c r="L344"/>
  <c r="L345"/>
  <c r="K344"/>
  <c r="K345"/>
  <c r="J344"/>
  <c r="J345"/>
  <c r="I344"/>
  <c r="I345"/>
  <c r="J1002" i="12"/>
  <c r="J1003"/>
  <c r="J1004"/>
  <c r="J1005"/>
  <c r="I1002"/>
  <c r="I1003"/>
  <c r="I1004"/>
  <c r="I1005"/>
  <c r="H1002"/>
  <c r="H1003"/>
  <c r="H1004"/>
  <c r="H1005"/>
  <c r="L1005" s="1"/>
  <c r="Q1005" s="1"/>
  <c r="G1002"/>
  <c r="O1002" s="1"/>
  <c r="G1003"/>
  <c r="O1003" s="1"/>
  <c r="G1004"/>
  <c r="G1005"/>
  <c r="K1005" s="1"/>
  <c r="L2024" i="1"/>
  <c r="L2025"/>
  <c r="L2026"/>
  <c r="L2027"/>
  <c r="K2024"/>
  <c r="K2025"/>
  <c r="K2026"/>
  <c r="K2027"/>
  <c r="I2024"/>
  <c r="I2025"/>
  <c r="I2026"/>
  <c r="I2027"/>
  <c r="H2024"/>
  <c r="H2025"/>
  <c r="H2026"/>
  <c r="H2027"/>
  <c r="L2023"/>
  <c r="K2023"/>
  <c r="I2023"/>
  <c r="H2023"/>
  <c r="E2027"/>
  <c r="D2027"/>
  <c r="E2026"/>
  <c r="D2026"/>
  <c r="E2025"/>
  <c r="D2025"/>
  <c r="E2024"/>
  <c r="D2024"/>
  <c r="E2023"/>
  <c r="D2023"/>
  <c r="O343" i="21"/>
  <c r="Q343" s="1"/>
  <c r="N343"/>
  <c r="P343" s="1"/>
  <c r="O342"/>
  <c r="Q342" s="1"/>
  <c r="N342"/>
  <c r="P342" s="1"/>
  <c r="L342"/>
  <c r="L343"/>
  <c r="K342"/>
  <c r="K343"/>
  <c r="J342"/>
  <c r="J343"/>
  <c r="I342"/>
  <c r="I343"/>
  <c r="R260" i="13"/>
  <c r="H260"/>
  <c r="D260"/>
  <c r="J998" i="12"/>
  <c r="J999"/>
  <c r="J1000"/>
  <c r="J1001"/>
  <c r="I998"/>
  <c r="I999"/>
  <c r="I1000"/>
  <c r="I1001"/>
  <c r="H998"/>
  <c r="H999"/>
  <c r="H1000"/>
  <c r="L1000" s="1"/>
  <c r="Q1000" s="1"/>
  <c r="H1001"/>
  <c r="G998"/>
  <c r="O998" s="1"/>
  <c r="G999"/>
  <c r="O999" s="1"/>
  <c r="G1000"/>
  <c r="O1000" s="1"/>
  <c r="G1001"/>
  <c r="O1001" s="1"/>
  <c r="L2016" i="1"/>
  <c r="L2017"/>
  <c r="L2018"/>
  <c r="L2019"/>
  <c r="K2016"/>
  <c r="K2017"/>
  <c r="K2018"/>
  <c r="K2019"/>
  <c r="I2016"/>
  <c r="I2017"/>
  <c r="I2018"/>
  <c r="I2019"/>
  <c r="H2016"/>
  <c r="H2017"/>
  <c r="H2018"/>
  <c r="H2019"/>
  <c r="L2015"/>
  <c r="K2015"/>
  <c r="I2015"/>
  <c r="H2015"/>
  <c r="E2019"/>
  <c r="D2019"/>
  <c r="E2018"/>
  <c r="D2018"/>
  <c r="E2017"/>
  <c r="D2017"/>
  <c r="E2016"/>
  <c r="D2016"/>
  <c r="E2015"/>
  <c r="D2015"/>
  <c r="O341" i="21"/>
  <c r="Q341" s="1"/>
  <c r="N341"/>
  <c r="P341" s="1"/>
  <c r="O340"/>
  <c r="Q340" s="1"/>
  <c r="N340"/>
  <c r="P340" s="1"/>
  <c r="L340"/>
  <c r="L341"/>
  <c r="K340"/>
  <c r="K341"/>
  <c r="J340"/>
  <c r="J341"/>
  <c r="I340"/>
  <c r="I341"/>
  <c r="R259" i="13"/>
  <c r="H259"/>
  <c r="D259"/>
  <c r="J994" i="12"/>
  <c r="J995"/>
  <c r="J996"/>
  <c r="J997"/>
  <c r="I994"/>
  <c r="I995"/>
  <c r="I996"/>
  <c r="I997"/>
  <c r="H994"/>
  <c r="L994" s="1"/>
  <c r="Q994" s="1"/>
  <c r="H995"/>
  <c r="L995" s="1"/>
  <c r="Q995" s="1"/>
  <c r="H996"/>
  <c r="H997"/>
  <c r="G994"/>
  <c r="O994" s="1"/>
  <c r="G995"/>
  <c r="O995" s="1"/>
  <c r="G996"/>
  <c r="N996" s="1"/>
  <c r="G997"/>
  <c r="O997" s="1"/>
  <c r="L2008" i="1"/>
  <c r="L2009"/>
  <c r="L2010"/>
  <c r="L2011"/>
  <c r="K2008"/>
  <c r="K2009"/>
  <c r="K2010"/>
  <c r="K2011"/>
  <c r="I2008"/>
  <c r="I2009"/>
  <c r="I2010"/>
  <c r="I2011"/>
  <c r="H2008"/>
  <c r="H2009"/>
  <c r="H2010"/>
  <c r="H2011"/>
  <c r="L2007"/>
  <c r="K2007"/>
  <c r="I2007"/>
  <c r="H2007"/>
  <c r="E2011"/>
  <c r="D2011"/>
  <c r="E2010"/>
  <c r="D2010"/>
  <c r="E2009"/>
  <c r="D2009"/>
  <c r="E2008"/>
  <c r="D2008"/>
  <c r="E2007"/>
  <c r="D2007"/>
  <c r="J2007" s="1"/>
  <c r="L338" i="21"/>
  <c r="L339"/>
  <c r="K338"/>
  <c r="K339"/>
  <c r="J338"/>
  <c r="J339"/>
  <c r="I338"/>
  <c r="I339"/>
  <c r="J990" i="12"/>
  <c r="J991"/>
  <c r="J992"/>
  <c r="J993"/>
  <c r="I990"/>
  <c r="I991"/>
  <c r="I992"/>
  <c r="I993"/>
  <c r="H990"/>
  <c r="H991"/>
  <c r="H992"/>
  <c r="H993"/>
  <c r="G990"/>
  <c r="O990" s="1"/>
  <c r="G991"/>
  <c r="O991" s="1"/>
  <c r="G992"/>
  <c r="O992" s="1"/>
  <c r="G993"/>
  <c r="O993" s="1"/>
  <c r="H258" i="13"/>
  <c r="T258"/>
  <c r="D258"/>
  <c r="L2000" i="1"/>
  <c r="L2001"/>
  <c r="L2002"/>
  <c r="L2003"/>
  <c r="K2000"/>
  <c r="K2001"/>
  <c r="K2002"/>
  <c r="K2003"/>
  <c r="I2000"/>
  <c r="I2001"/>
  <c r="I2002"/>
  <c r="I2003"/>
  <c r="H2000"/>
  <c r="H2001"/>
  <c r="H2002"/>
  <c r="H2003"/>
  <c r="L1999"/>
  <c r="K1999"/>
  <c r="I1999"/>
  <c r="H1999"/>
  <c r="E2003"/>
  <c r="D2003"/>
  <c r="E2002"/>
  <c r="D2002"/>
  <c r="E2001"/>
  <c r="D2001"/>
  <c r="E2000"/>
  <c r="D2000"/>
  <c r="E1999"/>
  <c r="D1999"/>
  <c r="O337" i="21"/>
  <c r="Q337" s="1"/>
  <c r="N337"/>
  <c r="P337" s="1"/>
  <c r="O336"/>
  <c r="Q336" s="1"/>
  <c r="N336"/>
  <c r="P336" s="1"/>
  <c r="L336"/>
  <c r="L337"/>
  <c r="K336"/>
  <c r="K337"/>
  <c r="J336"/>
  <c r="J337"/>
  <c r="I336"/>
  <c r="I337"/>
  <c r="R257" i="13"/>
  <c r="H257"/>
  <c r="D257"/>
  <c r="J986" i="12"/>
  <c r="J987"/>
  <c r="J988"/>
  <c r="J989"/>
  <c r="I986"/>
  <c r="I987"/>
  <c r="I988"/>
  <c r="I989"/>
  <c r="H986"/>
  <c r="H987"/>
  <c r="H988"/>
  <c r="L988" s="1"/>
  <c r="H989"/>
  <c r="L989" s="1"/>
  <c r="Q989" s="1"/>
  <c r="G986"/>
  <c r="O986" s="1"/>
  <c r="G987"/>
  <c r="O987" s="1"/>
  <c r="G988"/>
  <c r="K988" s="1"/>
  <c r="G989"/>
  <c r="O989" s="1"/>
  <c r="L1992" i="1"/>
  <c r="L1993"/>
  <c r="L1994"/>
  <c r="L1995"/>
  <c r="K1992"/>
  <c r="K1993"/>
  <c r="K1994"/>
  <c r="K1995"/>
  <c r="I1992"/>
  <c r="I1993"/>
  <c r="I1994"/>
  <c r="I1995"/>
  <c r="H1992"/>
  <c r="H1993"/>
  <c r="H1994"/>
  <c r="H1995"/>
  <c r="L1991"/>
  <c r="K1991"/>
  <c r="I1991"/>
  <c r="H1991"/>
  <c r="E1995"/>
  <c r="D1995"/>
  <c r="E1994"/>
  <c r="D1994"/>
  <c r="E1993"/>
  <c r="D1993"/>
  <c r="E1992"/>
  <c r="D1992"/>
  <c r="E1991"/>
  <c r="D1991"/>
  <c r="O335" i="21"/>
  <c r="Q335" s="1"/>
  <c r="N335"/>
  <c r="P335" s="1"/>
  <c r="O334"/>
  <c r="Q334" s="1"/>
  <c r="N334"/>
  <c r="P334" s="1"/>
  <c r="L334"/>
  <c r="L335"/>
  <c r="K334"/>
  <c r="K335"/>
  <c r="J334"/>
  <c r="J335"/>
  <c r="I334"/>
  <c r="I335"/>
  <c r="R256" i="13"/>
  <c r="H256"/>
  <c r="D256"/>
  <c r="K1983" i="1"/>
  <c r="J982" i="12"/>
  <c r="J983"/>
  <c r="J984"/>
  <c r="J985"/>
  <c r="I982"/>
  <c r="I983"/>
  <c r="I984"/>
  <c r="I985"/>
  <c r="H982"/>
  <c r="H983"/>
  <c r="H984"/>
  <c r="H985"/>
  <c r="G982"/>
  <c r="O982" s="1"/>
  <c r="G983"/>
  <c r="O983" s="1"/>
  <c r="G984"/>
  <c r="N984" s="1"/>
  <c r="G985"/>
  <c r="O985" s="1"/>
  <c r="G981"/>
  <c r="L1984" i="1"/>
  <c r="L1985"/>
  <c r="L1986"/>
  <c r="L1987"/>
  <c r="K1984"/>
  <c r="K1985"/>
  <c r="K1986"/>
  <c r="K1987"/>
  <c r="I1984"/>
  <c r="I1985"/>
  <c r="I1986"/>
  <c r="I1987"/>
  <c r="H1984"/>
  <c r="H1985"/>
  <c r="H1986"/>
  <c r="H1987"/>
  <c r="L1983"/>
  <c r="I1983"/>
  <c r="H1983"/>
  <c r="E1987"/>
  <c r="D1987"/>
  <c r="E1986"/>
  <c r="D1986"/>
  <c r="E1985"/>
  <c r="D1985"/>
  <c r="E1984"/>
  <c r="D1984"/>
  <c r="E1983"/>
  <c r="D1983"/>
  <c r="O333" i="21"/>
  <c r="Q333" s="1"/>
  <c r="N333"/>
  <c r="P333" s="1"/>
  <c r="L332"/>
  <c r="L333"/>
  <c r="K332"/>
  <c r="K333"/>
  <c r="J332"/>
  <c r="J333"/>
  <c r="I332"/>
  <c r="I333"/>
  <c r="H254" i="13"/>
  <c r="H255"/>
  <c r="D255"/>
  <c r="R255"/>
  <c r="J978" i="12"/>
  <c r="J979"/>
  <c r="J980"/>
  <c r="J981"/>
  <c r="I978"/>
  <c r="I979"/>
  <c r="I980"/>
  <c r="I981"/>
  <c r="H978"/>
  <c r="L982" s="1"/>
  <c r="Q982" s="1"/>
  <c r="H979"/>
  <c r="H980"/>
  <c r="H981"/>
  <c r="G978"/>
  <c r="O978" s="1"/>
  <c r="G979"/>
  <c r="O979" s="1"/>
  <c r="G980"/>
  <c r="O980" s="1"/>
  <c r="L1976" i="1"/>
  <c r="L1977"/>
  <c r="L1978"/>
  <c r="L1979"/>
  <c r="K1976"/>
  <c r="K1977"/>
  <c r="K1978"/>
  <c r="K1979"/>
  <c r="I1976"/>
  <c r="I1977"/>
  <c r="I1978"/>
  <c r="I1979"/>
  <c r="H1976"/>
  <c r="H1977"/>
  <c r="H1978"/>
  <c r="H1979"/>
  <c r="L1975"/>
  <c r="K1975"/>
  <c r="I1975"/>
  <c r="H1975"/>
  <c r="E1979"/>
  <c r="D1979"/>
  <c r="E1978"/>
  <c r="D1978"/>
  <c r="E1977"/>
  <c r="D1977"/>
  <c r="E1976"/>
  <c r="D1976"/>
  <c r="E1975"/>
  <c r="D1975"/>
  <c r="O331" i="21"/>
  <c r="Q331" s="1"/>
  <c r="N331"/>
  <c r="P331" s="1"/>
  <c r="L330"/>
  <c r="L331"/>
  <c r="K330"/>
  <c r="K331"/>
  <c r="J330"/>
  <c r="J331"/>
  <c r="I330"/>
  <c r="I331"/>
  <c r="T254" i="13"/>
  <c r="S254"/>
  <c r="D254"/>
  <c r="J974" i="12"/>
  <c r="J975"/>
  <c r="J976"/>
  <c r="J977"/>
  <c r="I974"/>
  <c r="I975"/>
  <c r="I976"/>
  <c r="I977"/>
  <c r="H974"/>
  <c r="H975"/>
  <c r="L975" s="1"/>
  <c r="H976"/>
  <c r="L976" s="1"/>
  <c r="H977"/>
  <c r="G974"/>
  <c r="O974" s="1"/>
  <c r="G975"/>
  <c r="O975" s="1"/>
  <c r="G976"/>
  <c r="O976" s="1"/>
  <c r="G977"/>
  <c r="O977" s="1"/>
  <c r="L1968" i="1"/>
  <c r="L1969"/>
  <c r="L1970"/>
  <c r="L1971"/>
  <c r="K1968"/>
  <c r="K1969"/>
  <c r="K1970"/>
  <c r="K1971"/>
  <c r="I1968"/>
  <c r="I1969"/>
  <c r="I1970"/>
  <c r="I1971"/>
  <c r="H1968"/>
  <c r="H1969"/>
  <c r="H1970"/>
  <c r="H1971"/>
  <c r="L1967"/>
  <c r="K1967"/>
  <c r="I1967"/>
  <c r="H1967"/>
  <c r="E1971"/>
  <c r="D1971"/>
  <c r="E1970"/>
  <c r="D1970"/>
  <c r="E1969"/>
  <c r="D1969"/>
  <c r="E1968"/>
  <c r="D1968"/>
  <c r="E1967"/>
  <c r="D1967"/>
  <c r="O328" i="21"/>
  <c r="Q328" s="1"/>
  <c r="N328"/>
  <c r="P328" s="1"/>
  <c r="L328"/>
  <c r="L329"/>
  <c r="K328"/>
  <c r="K329"/>
  <c r="J328"/>
  <c r="J329"/>
  <c r="I328"/>
  <c r="I329"/>
  <c r="H253" i="13"/>
  <c r="D253"/>
  <c r="J970" i="12"/>
  <c r="J971"/>
  <c r="J972"/>
  <c r="J973"/>
  <c r="I970"/>
  <c r="I971"/>
  <c r="I972"/>
  <c r="I973"/>
  <c r="H970"/>
  <c r="L970" s="1"/>
  <c r="Q970" s="1"/>
  <c r="H971"/>
  <c r="H972"/>
  <c r="H973"/>
  <c r="L973" s="1"/>
  <c r="G970"/>
  <c r="O970" s="1"/>
  <c r="G971"/>
  <c r="O971" s="1"/>
  <c r="G972"/>
  <c r="O972" s="1"/>
  <c r="G973"/>
  <c r="O973" s="1"/>
  <c r="L1960" i="1"/>
  <c r="L1961"/>
  <c r="L1962"/>
  <c r="L1963"/>
  <c r="K1960"/>
  <c r="K1961"/>
  <c r="K1962"/>
  <c r="K1963"/>
  <c r="I1960"/>
  <c r="I1961"/>
  <c r="I1962"/>
  <c r="I1963"/>
  <c r="H1960"/>
  <c r="H1961"/>
  <c r="H1962"/>
  <c r="H1963"/>
  <c r="L1959"/>
  <c r="K1959"/>
  <c r="I1959"/>
  <c r="H1959"/>
  <c r="E1963"/>
  <c r="D1963"/>
  <c r="E1962"/>
  <c r="D1962"/>
  <c r="E1961"/>
  <c r="D1961"/>
  <c r="E1960"/>
  <c r="D1960"/>
  <c r="E1959"/>
  <c r="D1959"/>
  <c r="O327" i="21"/>
  <c r="Q327" s="1"/>
  <c r="N327"/>
  <c r="P327" s="1"/>
  <c r="O326"/>
  <c r="Q326" s="1"/>
  <c r="N326"/>
  <c r="P326" s="1"/>
  <c r="L326"/>
  <c r="L327"/>
  <c r="K326"/>
  <c r="K327"/>
  <c r="J326"/>
  <c r="J327"/>
  <c r="I326"/>
  <c r="I327"/>
  <c r="H252" i="13"/>
  <c r="D252"/>
  <c r="R252"/>
  <c r="J966" i="12"/>
  <c r="J967"/>
  <c r="J968"/>
  <c r="J969"/>
  <c r="I966"/>
  <c r="I967"/>
  <c r="I968"/>
  <c r="I969"/>
  <c r="H966"/>
  <c r="H967"/>
  <c r="L967" s="1"/>
  <c r="Q967" s="1"/>
  <c r="H968"/>
  <c r="L968" s="1"/>
  <c r="Q968" s="1"/>
  <c r="H969"/>
  <c r="G966"/>
  <c r="G967"/>
  <c r="K967" s="1"/>
  <c r="P967" s="1"/>
  <c r="G968"/>
  <c r="O968" s="1"/>
  <c r="G969"/>
  <c r="O969" s="1"/>
  <c r="L1952" i="1"/>
  <c r="L1953"/>
  <c r="L1954"/>
  <c r="L1955"/>
  <c r="K1952"/>
  <c r="K1953"/>
  <c r="K1954"/>
  <c r="K1955"/>
  <c r="I1952"/>
  <c r="I1953"/>
  <c r="I1954"/>
  <c r="I1955"/>
  <c r="H1952"/>
  <c r="H1953"/>
  <c r="H1954"/>
  <c r="H1955"/>
  <c r="L1951"/>
  <c r="K1951"/>
  <c r="I1951"/>
  <c r="H1951"/>
  <c r="E1955"/>
  <c r="D1955"/>
  <c r="E1954"/>
  <c r="D1954"/>
  <c r="E1953"/>
  <c r="D1953"/>
  <c r="E1952"/>
  <c r="D1952"/>
  <c r="E1951"/>
  <c r="D1951"/>
  <c r="O325" i="21"/>
  <c r="Q325" s="1"/>
  <c r="N325"/>
  <c r="P325" s="1"/>
  <c r="O324"/>
  <c r="Q324" s="1"/>
  <c r="N324"/>
  <c r="P324" s="1"/>
  <c r="L324"/>
  <c r="L325"/>
  <c r="K324"/>
  <c r="K325"/>
  <c r="K323"/>
  <c r="J324"/>
  <c r="J325"/>
  <c r="I324"/>
  <c r="I325"/>
  <c r="R251" i="13"/>
  <c r="H251"/>
  <c r="D251"/>
  <c r="J962" i="12"/>
  <c r="J963"/>
  <c r="J964"/>
  <c r="J965"/>
  <c r="I962"/>
  <c r="I963"/>
  <c r="I964"/>
  <c r="I965"/>
  <c r="H962"/>
  <c r="L962" s="1"/>
  <c r="H963"/>
  <c r="H964"/>
  <c r="H965"/>
  <c r="L965" s="1"/>
  <c r="Q965" s="1"/>
  <c r="G962"/>
  <c r="N962" s="1"/>
  <c r="G963"/>
  <c r="O963" s="1"/>
  <c r="G964"/>
  <c r="O964" s="1"/>
  <c r="G965"/>
  <c r="O965" s="1"/>
  <c r="L1944" i="1"/>
  <c r="L1945"/>
  <c r="L1946"/>
  <c r="L1947"/>
  <c r="K1944"/>
  <c r="K1945"/>
  <c r="K1946"/>
  <c r="K1947"/>
  <c r="I1944"/>
  <c r="I1945"/>
  <c r="I1946"/>
  <c r="I1947"/>
  <c r="H1944"/>
  <c r="H1945"/>
  <c r="H1946"/>
  <c r="H1947"/>
  <c r="L1943"/>
  <c r="K1943"/>
  <c r="I1943"/>
  <c r="H1943"/>
  <c r="E1947"/>
  <c r="D1947"/>
  <c r="E1946"/>
  <c r="D1946"/>
  <c r="E1945"/>
  <c r="D1945"/>
  <c r="E1944"/>
  <c r="D1944"/>
  <c r="E1943"/>
  <c r="D1943"/>
  <c r="O323" i="21"/>
  <c r="Q323" s="1"/>
  <c r="N323"/>
  <c r="P323" s="1"/>
  <c r="L322"/>
  <c r="L323"/>
  <c r="K322"/>
  <c r="J322"/>
  <c r="J323"/>
  <c r="I322"/>
  <c r="I323"/>
  <c r="R250" i="13"/>
  <c r="D250"/>
  <c r="H250"/>
  <c r="J958" i="12"/>
  <c r="J959"/>
  <c r="J960"/>
  <c r="J961"/>
  <c r="I958"/>
  <c r="I959"/>
  <c r="I960"/>
  <c r="I961"/>
  <c r="H958"/>
  <c r="H959"/>
  <c r="H960"/>
  <c r="H961"/>
  <c r="G958"/>
  <c r="N958" s="1"/>
  <c r="G959"/>
  <c r="O959" s="1"/>
  <c r="G960"/>
  <c r="N960" s="1"/>
  <c r="G961"/>
  <c r="O961" s="1"/>
  <c r="L1936" i="1"/>
  <c r="L1937"/>
  <c r="L1938"/>
  <c r="L1939"/>
  <c r="K1936"/>
  <c r="K1937"/>
  <c r="K1938"/>
  <c r="K1939"/>
  <c r="I1936"/>
  <c r="I1937"/>
  <c r="I1938"/>
  <c r="I1939"/>
  <c r="H1936"/>
  <c r="H1937"/>
  <c r="H1938"/>
  <c r="H1939"/>
  <c r="L1935"/>
  <c r="K1935"/>
  <c r="I1935"/>
  <c r="H1935"/>
  <c r="E1939"/>
  <c r="D1939"/>
  <c r="E1938"/>
  <c r="D1938"/>
  <c r="E1937"/>
  <c r="D1937"/>
  <c r="E1936"/>
  <c r="D1936"/>
  <c r="E1935"/>
  <c r="D1935"/>
  <c r="L320" i="21"/>
  <c r="L321"/>
  <c r="K320"/>
  <c r="K321"/>
  <c r="J320"/>
  <c r="J321"/>
  <c r="I320"/>
  <c r="I321"/>
  <c r="S249" i="13"/>
  <c r="T249"/>
  <c r="H249"/>
  <c r="D249"/>
  <c r="J954" i="12"/>
  <c r="J955"/>
  <c r="J956"/>
  <c r="J957"/>
  <c r="I954"/>
  <c r="I955"/>
  <c r="I956"/>
  <c r="I957"/>
  <c r="H954"/>
  <c r="H955"/>
  <c r="H956"/>
  <c r="L956" s="1"/>
  <c r="H957"/>
  <c r="L957" s="1"/>
  <c r="Q957" s="1"/>
  <c r="G954"/>
  <c r="O954" s="1"/>
  <c r="G955"/>
  <c r="O955" s="1"/>
  <c r="G956"/>
  <c r="K956" s="1"/>
  <c r="G957"/>
  <c r="K957" s="1"/>
  <c r="L1928" i="1"/>
  <c r="L1929"/>
  <c r="L1930"/>
  <c r="L1931"/>
  <c r="K1928"/>
  <c r="K1929"/>
  <c r="K1930"/>
  <c r="K1931"/>
  <c r="I1928"/>
  <c r="I1929"/>
  <c r="I1930"/>
  <c r="I1931"/>
  <c r="H1928"/>
  <c r="H1929"/>
  <c r="H1930"/>
  <c r="H1931"/>
  <c r="L1927"/>
  <c r="K1927"/>
  <c r="I1927"/>
  <c r="H1927"/>
  <c r="E1931"/>
  <c r="D1931"/>
  <c r="E1930"/>
  <c r="D1930"/>
  <c r="J1930" s="1"/>
  <c r="E1929"/>
  <c r="D1929"/>
  <c r="E1928"/>
  <c r="D1928"/>
  <c r="E1927"/>
  <c r="D1927"/>
  <c r="O319" i="21"/>
  <c r="Q319" s="1"/>
  <c r="N319"/>
  <c r="P319" s="1"/>
  <c r="O318"/>
  <c r="Q318" s="1"/>
  <c r="N318"/>
  <c r="P318" s="1"/>
  <c r="L318"/>
  <c r="L319"/>
  <c r="K318"/>
  <c r="K319"/>
  <c r="J318"/>
  <c r="J319"/>
  <c r="I318"/>
  <c r="I319"/>
  <c r="H248" i="13"/>
  <c r="D248"/>
  <c r="J950" i="12"/>
  <c r="J951"/>
  <c r="J952"/>
  <c r="J953"/>
  <c r="I950"/>
  <c r="I951"/>
  <c r="I952"/>
  <c r="I953"/>
  <c r="H950"/>
  <c r="H951"/>
  <c r="H952"/>
  <c r="H953"/>
  <c r="G950"/>
  <c r="O950" s="1"/>
  <c r="G951"/>
  <c r="O951" s="1"/>
  <c r="G952"/>
  <c r="O952" s="1"/>
  <c r="G953"/>
  <c r="O953" s="1"/>
  <c r="L1920" i="1"/>
  <c r="L1921"/>
  <c r="L1922"/>
  <c r="L1923"/>
  <c r="K1920"/>
  <c r="K1921"/>
  <c r="K1922"/>
  <c r="K1923"/>
  <c r="I1920"/>
  <c r="I1921"/>
  <c r="I1922"/>
  <c r="I1923"/>
  <c r="H1920"/>
  <c r="H1921"/>
  <c r="H1922"/>
  <c r="H1923"/>
  <c r="L1919"/>
  <c r="K1919"/>
  <c r="I1919"/>
  <c r="H1919"/>
  <c r="E1923"/>
  <c r="D1923"/>
  <c r="E1922"/>
  <c r="D1922"/>
  <c r="J1922" s="1"/>
  <c r="E1921"/>
  <c r="D1921"/>
  <c r="E1920"/>
  <c r="D1920"/>
  <c r="E1919"/>
  <c r="D1919"/>
  <c r="O317" i="21"/>
  <c r="Q317" s="1"/>
  <c r="N317"/>
  <c r="P317" s="1"/>
  <c r="O316"/>
  <c r="Q316" s="1"/>
  <c r="N316"/>
  <c r="P316" s="1"/>
  <c r="L316"/>
  <c r="L317"/>
  <c r="K316"/>
  <c r="K317"/>
  <c r="J316"/>
  <c r="J317"/>
  <c r="I316"/>
  <c r="I317"/>
  <c r="O315"/>
  <c r="Q315" s="1"/>
  <c r="N315"/>
  <c r="P315" s="1"/>
  <c r="O314"/>
  <c r="Q314" s="1"/>
  <c r="N314"/>
  <c r="P314" s="1"/>
  <c r="L314"/>
  <c r="L315"/>
  <c r="K314"/>
  <c r="K315"/>
  <c r="J314"/>
  <c r="J315"/>
  <c r="I314"/>
  <c r="I315"/>
  <c r="R247" i="13"/>
  <c r="D247"/>
  <c r="H247"/>
  <c r="R246"/>
  <c r="H246"/>
  <c r="D246"/>
  <c r="J946" i="12"/>
  <c r="J947"/>
  <c r="J948"/>
  <c r="J949"/>
  <c r="I946"/>
  <c r="I947"/>
  <c r="I948"/>
  <c r="I949"/>
  <c r="H946"/>
  <c r="L946" s="1"/>
  <c r="Q946" s="1"/>
  <c r="H947"/>
  <c r="L947" s="1"/>
  <c r="Q947" s="1"/>
  <c r="H948"/>
  <c r="H949"/>
  <c r="G946"/>
  <c r="O946" s="1"/>
  <c r="G947"/>
  <c r="O947" s="1"/>
  <c r="G948"/>
  <c r="O948" s="1"/>
  <c r="G949"/>
  <c r="O949" s="1"/>
  <c r="L1912" i="1"/>
  <c r="L1913"/>
  <c r="L1914"/>
  <c r="L1915"/>
  <c r="K1912"/>
  <c r="K1913"/>
  <c r="K1914"/>
  <c r="K1915"/>
  <c r="I1912"/>
  <c r="I1913"/>
  <c r="I1914"/>
  <c r="I1915"/>
  <c r="H1912"/>
  <c r="H1913"/>
  <c r="H1914"/>
  <c r="H1915"/>
  <c r="L1911"/>
  <c r="K1911"/>
  <c r="I1911"/>
  <c r="H1911"/>
  <c r="E1915"/>
  <c r="D1915"/>
  <c r="E1914"/>
  <c r="D1914"/>
  <c r="E1913"/>
  <c r="D1913"/>
  <c r="E1912"/>
  <c r="D1912"/>
  <c r="E1911"/>
  <c r="D1911"/>
  <c r="J942" i="12"/>
  <c r="J943"/>
  <c r="J944"/>
  <c r="J945"/>
  <c r="I942"/>
  <c r="I943"/>
  <c r="I944"/>
  <c r="I945"/>
  <c r="H942"/>
  <c r="H943"/>
  <c r="H944"/>
  <c r="L944" s="1"/>
  <c r="Q944" s="1"/>
  <c r="H945"/>
  <c r="L945" s="1"/>
  <c r="Q945" s="1"/>
  <c r="G942"/>
  <c r="G943"/>
  <c r="O943" s="1"/>
  <c r="G944"/>
  <c r="O944" s="1"/>
  <c r="G945"/>
  <c r="N945" s="1"/>
  <c r="L1904" i="1"/>
  <c r="L1905"/>
  <c r="L1906"/>
  <c r="L1907"/>
  <c r="K1907"/>
  <c r="K1904"/>
  <c r="K1905"/>
  <c r="K1906"/>
  <c r="I1904"/>
  <c r="I1905"/>
  <c r="I1906"/>
  <c r="I1907"/>
  <c r="H1904"/>
  <c r="H1905"/>
  <c r="H1906"/>
  <c r="H1907"/>
  <c r="L1903"/>
  <c r="K1903"/>
  <c r="I1903"/>
  <c r="H1903"/>
  <c r="E1907"/>
  <c r="D1907"/>
  <c r="E1906"/>
  <c r="D1906"/>
  <c r="E1905"/>
  <c r="D1905"/>
  <c r="E1904"/>
  <c r="D1904"/>
  <c r="E1903"/>
  <c r="D1903"/>
  <c r="L312" i="21"/>
  <c r="L313"/>
  <c r="K312"/>
  <c r="K313"/>
  <c r="J312"/>
  <c r="J313"/>
  <c r="I312"/>
  <c r="I313"/>
  <c r="O313"/>
  <c r="Q313" s="1"/>
  <c r="N313"/>
  <c r="P313" s="1"/>
  <c r="R245" i="13"/>
  <c r="H245"/>
  <c r="D245"/>
  <c r="J938" i="12"/>
  <c r="J939"/>
  <c r="J940"/>
  <c r="J941"/>
  <c r="I938"/>
  <c r="I939"/>
  <c r="I940"/>
  <c r="I941"/>
  <c r="H938"/>
  <c r="H939"/>
  <c r="H940"/>
  <c r="H941"/>
  <c r="G938"/>
  <c r="O938" s="1"/>
  <c r="G939"/>
  <c r="O939" s="1"/>
  <c r="G940"/>
  <c r="O940" s="1"/>
  <c r="G941"/>
  <c r="O941" s="1"/>
  <c r="L1896" i="1"/>
  <c r="L1897"/>
  <c r="L1898"/>
  <c r="L1899"/>
  <c r="K1896"/>
  <c r="K1897"/>
  <c r="K1898"/>
  <c r="K1899"/>
  <c r="I1896"/>
  <c r="I1897"/>
  <c r="I1898"/>
  <c r="I1899"/>
  <c r="H1896"/>
  <c r="H1897"/>
  <c r="H1898"/>
  <c r="H1899"/>
  <c r="L1895"/>
  <c r="K1895"/>
  <c r="I1895"/>
  <c r="H1895"/>
  <c r="E1899"/>
  <c r="D1899"/>
  <c r="E1898"/>
  <c r="D1898"/>
  <c r="E1897"/>
  <c r="D1897"/>
  <c r="E1896"/>
  <c r="D1896"/>
  <c r="E1895"/>
  <c r="D1895"/>
  <c r="L310" i="21"/>
  <c r="L311"/>
  <c r="K310"/>
  <c r="K311"/>
  <c r="J310"/>
  <c r="J311"/>
  <c r="I310"/>
  <c r="I311"/>
  <c r="H244" i="13"/>
  <c r="S244"/>
  <c r="R241"/>
  <c r="D244"/>
  <c r="J934" i="12"/>
  <c r="J935"/>
  <c r="J936"/>
  <c r="J937"/>
  <c r="I934"/>
  <c r="I935"/>
  <c r="I936"/>
  <c r="I937"/>
  <c r="H934"/>
  <c r="H935"/>
  <c r="H936"/>
  <c r="L936" s="1"/>
  <c r="H937"/>
  <c r="G934"/>
  <c r="O934" s="1"/>
  <c r="G935"/>
  <c r="G936"/>
  <c r="G937"/>
  <c r="L1888" i="1"/>
  <c r="L1889"/>
  <c r="L1890"/>
  <c r="L1891"/>
  <c r="K1888"/>
  <c r="K1889"/>
  <c r="K1890"/>
  <c r="K1891"/>
  <c r="I1888"/>
  <c r="I1889"/>
  <c r="I1890"/>
  <c r="I1891"/>
  <c r="H1888"/>
  <c r="H1889"/>
  <c r="H1890"/>
  <c r="H1891"/>
  <c r="L1887"/>
  <c r="K1887"/>
  <c r="I1887"/>
  <c r="H1887"/>
  <c r="E1891"/>
  <c r="D1891"/>
  <c r="E1890"/>
  <c r="D1890"/>
  <c r="E1889"/>
  <c r="D1889"/>
  <c r="E1888"/>
  <c r="D1888"/>
  <c r="E1887"/>
  <c r="D1887"/>
  <c r="O309" i="21"/>
  <c r="Q309" s="1"/>
  <c r="N309"/>
  <c r="P309" s="1"/>
  <c r="O308"/>
  <c r="Q308" s="1"/>
  <c r="N308"/>
  <c r="P308" s="1"/>
  <c r="L308"/>
  <c r="L309"/>
  <c r="K308"/>
  <c r="K309"/>
  <c r="J308"/>
  <c r="J309"/>
  <c r="I308"/>
  <c r="I309"/>
  <c r="H243" i="13"/>
  <c r="D243"/>
  <c r="J930" i="12"/>
  <c r="J931"/>
  <c r="J932"/>
  <c r="J933"/>
  <c r="I930"/>
  <c r="I931"/>
  <c r="I932"/>
  <c r="I933"/>
  <c r="H933"/>
  <c r="H932"/>
  <c r="L932" s="1"/>
  <c r="Q932" s="1"/>
  <c r="H931"/>
  <c r="H930"/>
  <c r="G930"/>
  <c r="G931"/>
  <c r="G932"/>
  <c r="O932" s="1"/>
  <c r="G933"/>
  <c r="O933" s="1"/>
  <c r="L1880" i="1"/>
  <c r="L1881"/>
  <c r="L1882"/>
  <c r="L1883"/>
  <c r="K1880"/>
  <c r="K1881"/>
  <c r="K1882"/>
  <c r="K1883"/>
  <c r="I1880"/>
  <c r="I1881"/>
  <c r="I1882"/>
  <c r="I1883"/>
  <c r="H1880"/>
  <c r="H1881"/>
  <c r="H1882"/>
  <c r="H1883"/>
  <c r="L1879"/>
  <c r="K1879"/>
  <c r="I1879"/>
  <c r="H1879"/>
  <c r="E1883"/>
  <c r="D1883"/>
  <c r="E1882"/>
  <c r="D1882"/>
  <c r="E1881"/>
  <c r="D1881"/>
  <c r="E1880"/>
  <c r="D1880"/>
  <c r="E1879"/>
  <c r="D1879"/>
  <c r="O307" i="21"/>
  <c r="Q307" s="1"/>
  <c r="N307"/>
  <c r="P307" s="1"/>
  <c r="O306"/>
  <c r="Q306" s="1"/>
  <c r="N306"/>
  <c r="P306" s="1"/>
  <c r="L306"/>
  <c r="L307"/>
  <c r="K306"/>
  <c r="K307"/>
  <c r="J306"/>
  <c r="J307"/>
  <c r="I306"/>
  <c r="I307"/>
  <c r="R242" i="13"/>
  <c r="D242"/>
  <c r="H242"/>
  <c r="J926" i="12"/>
  <c r="J927"/>
  <c r="J928"/>
  <c r="J929"/>
  <c r="I926"/>
  <c r="I927"/>
  <c r="I928"/>
  <c r="I929"/>
  <c r="H926"/>
  <c r="H927"/>
  <c r="L927" s="1"/>
  <c r="Q927" s="1"/>
  <c r="H928"/>
  <c r="H929"/>
  <c r="G926"/>
  <c r="O926" s="1"/>
  <c r="G927"/>
  <c r="N927" s="1"/>
  <c r="G928"/>
  <c r="G929"/>
  <c r="O929" s="1"/>
  <c r="L1872" i="1"/>
  <c r="L1873"/>
  <c r="L1874"/>
  <c r="L1875"/>
  <c r="K1872"/>
  <c r="K1873"/>
  <c r="K1874"/>
  <c r="K1875"/>
  <c r="I1872"/>
  <c r="I1873"/>
  <c r="I1874"/>
  <c r="I1875"/>
  <c r="H1872"/>
  <c r="H1873"/>
  <c r="H1874"/>
  <c r="H1875"/>
  <c r="L1871"/>
  <c r="K1871"/>
  <c r="I1871"/>
  <c r="H1871"/>
  <c r="E1875"/>
  <c r="D1875"/>
  <c r="E1874"/>
  <c r="D1874"/>
  <c r="E1873"/>
  <c r="D1873"/>
  <c r="E1872"/>
  <c r="D1872"/>
  <c r="E1871"/>
  <c r="D1871"/>
  <c r="L304" i="21"/>
  <c r="L305"/>
  <c r="K304"/>
  <c r="K305"/>
  <c r="J304"/>
  <c r="J305"/>
  <c r="I304"/>
  <c r="I305"/>
  <c r="H241" i="13"/>
  <c r="D241"/>
  <c r="J142" i="22"/>
  <c r="J922" i="12"/>
  <c r="J923"/>
  <c r="J924"/>
  <c r="J925"/>
  <c r="I922"/>
  <c r="I923"/>
  <c r="I924"/>
  <c r="I925"/>
  <c r="H922"/>
  <c r="H923"/>
  <c r="H924"/>
  <c r="H925"/>
  <c r="G922"/>
  <c r="O922" s="1"/>
  <c r="G923"/>
  <c r="O923" s="1"/>
  <c r="G924"/>
  <c r="O924" s="1"/>
  <c r="G925"/>
  <c r="O925" s="1"/>
  <c r="L1864" i="1"/>
  <c r="L1865"/>
  <c r="L1866"/>
  <c r="L1867"/>
  <c r="K1864"/>
  <c r="K1865"/>
  <c r="K1866"/>
  <c r="K1867"/>
  <c r="I1864"/>
  <c r="I1865"/>
  <c r="I1866"/>
  <c r="I1867"/>
  <c r="H1864"/>
  <c r="H1865"/>
  <c r="H1866"/>
  <c r="H1867"/>
  <c r="L1863"/>
  <c r="K1863"/>
  <c r="I1863"/>
  <c r="H1863"/>
  <c r="E1867"/>
  <c r="D1867"/>
  <c r="E1866"/>
  <c r="D1866"/>
  <c r="E1865"/>
  <c r="D1865"/>
  <c r="E1864"/>
  <c r="D1864"/>
  <c r="E1863"/>
  <c r="D1863"/>
  <c r="L302" i="21"/>
  <c r="L303"/>
  <c r="K302"/>
  <c r="K303"/>
  <c r="J302"/>
  <c r="J303"/>
  <c r="I302"/>
  <c r="I303"/>
  <c r="S240" i="13"/>
  <c r="T240"/>
  <c r="H240"/>
  <c r="D240"/>
  <c r="J918" i="12"/>
  <c r="J919"/>
  <c r="J920"/>
  <c r="J921"/>
  <c r="I918"/>
  <c r="I919"/>
  <c r="I920"/>
  <c r="I921"/>
  <c r="H918"/>
  <c r="H919"/>
  <c r="L919" s="1"/>
  <c r="H920"/>
  <c r="L920" s="1"/>
  <c r="H921"/>
  <c r="G918"/>
  <c r="O918" s="1"/>
  <c r="G919"/>
  <c r="O919" s="1"/>
  <c r="G920"/>
  <c r="O920" s="1"/>
  <c r="G921"/>
  <c r="O921" s="1"/>
  <c r="L1856" i="1"/>
  <c r="L1857"/>
  <c r="L1858"/>
  <c r="L1859"/>
  <c r="K1856"/>
  <c r="K1857"/>
  <c r="K1858"/>
  <c r="K1859"/>
  <c r="I1856"/>
  <c r="I1857"/>
  <c r="I1858"/>
  <c r="I1859"/>
  <c r="H1856"/>
  <c r="H1857"/>
  <c r="H1858"/>
  <c r="H1859"/>
  <c r="L1855"/>
  <c r="K1855"/>
  <c r="I1855"/>
  <c r="H1855"/>
  <c r="E1859"/>
  <c r="D1859"/>
  <c r="E1858"/>
  <c r="D1858"/>
  <c r="E1857"/>
  <c r="D1857"/>
  <c r="E1856"/>
  <c r="D1856"/>
  <c r="E1855"/>
  <c r="D1855"/>
  <c r="O301" i="21"/>
  <c r="Q301" s="1"/>
  <c r="N301"/>
  <c r="P301" s="1"/>
  <c r="O300"/>
  <c r="Q300" s="1"/>
  <c r="N300"/>
  <c r="P300" s="1"/>
  <c r="L300"/>
  <c r="L301"/>
  <c r="K300"/>
  <c r="K301"/>
  <c r="J300"/>
  <c r="J301"/>
  <c r="I300"/>
  <c r="I301"/>
  <c r="R239" i="13"/>
  <c r="H238"/>
  <c r="H239"/>
  <c r="D239"/>
  <c r="J914" i="12"/>
  <c r="J915"/>
  <c r="J916"/>
  <c r="J917"/>
  <c r="I914"/>
  <c r="I915"/>
  <c r="I916"/>
  <c r="I917"/>
  <c r="H914"/>
  <c r="L914" s="1"/>
  <c r="Q914" s="1"/>
  <c r="H915"/>
  <c r="H916"/>
  <c r="H917"/>
  <c r="L917" s="1"/>
  <c r="G914"/>
  <c r="G915"/>
  <c r="O915" s="1"/>
  <c r="G916"/>
  <c r="O916" s="1"/>
  <c r="G917"/>
  <c r="O917" s="1"/>
  <c r="L1848" i="1"/>
  <c r="L1849"/>
  <c r="L1850"/>
  <c r="L1851"/>
  <c r="K1848"/>
  <c r="K1849"/>
  <c r="K1850"/>
  <c r="K1851"/>
  <c r="I1848"/>
  <c r="I1849"/>
  <c r="I1850"/>
  <c r="I1851"/>
  <c r="H1848"/>
  <c r="H1849"/>
  <c r="H1850"/>
  <c r="H1851"/>
  <c r="L1847"/>
  <c r="K1847"/>
  <c r="I1847"/>
  <c r="H1847"/>
  <c r="E1851"/>
  <c r="D1851"/>
  <c r="E1850"/>
  <c r="D1850"/>
  <c r="E1849"/>
  <c r="D1849"/>
  <c r="E1848"/>
  <c r="D1848"/>
  <c r="E1847"/>
  <c r="D1847"/>
  <c r="O299" i="21"/>
  <c r="Q299" s="1"/>
  <c r="N299"/>
  <c r="P299" s="1"/>
  <c r="O298"/>
  <c r="Q298" s="1"/>
  <c r="N298"/>
  <c r="P298" s="1"/>
  <c r="L298"/>
  <c r="L299"/>
  <c r="K298"/>
  <c r="K299"/>
  <c r="J298"/>
  <c r="J299"/>
  <c r="I298"/>
  <c r="I299"/>
  <c r="D238" i="13"/>
  <c r="J910" i="12"/>
  <c r="J911"/>
  <c r="J912"/>
  <c r="J913"/>
  <c r="I910"/>
  <c r="I911"/>
  <c r="I912"/>
  <c r="I913"/>
  <c r="H910"/>
  <c r="L910" s="1"/>
  <c r="Q910" s="1"/>
  <c r="H911"/>
  <c r="H912"/>
  <c r="H913"/>
  <c r="G910"/>
  <c r="O910" s="1"/>
  <c r="G911"/>
  <c r="O911" s="1"/>
  <c r="G912"/>
  <c r="G913"/>
  <c r="O913" s="1"/>
  <c r="L1840" i="1"/>
  <c r="L1841"/>
  <c r="L1842"/>
  <c r="L1843"/>
  <c r="K1840"/>
  <c r="K1841"/>
  <c r="K1842"/>
  <c r="K1843"/>
  <c r="I1840"/>
  <c r="I1841"/>
  <c r="I1842"/>
  <c r="I1843"/>
  <c r="H1840"/>
  <c r="H1841"/>
  <c r="H1842"/>
  <c r="H1843"/>
  <c r="L1839"/>
  <c r="K1839"/>
  <c r="I1839"/>
  <c r="H1839"/>
  <c r="E1843"/>
  <c r="D1843"/>
  <c r="E1842"/>
  <c r="D1842"/>
  <c r="E1841"/>
  <c r="D1841"/>
  <c r="E1840"/>
  <c r="D1840"/>
  <c r="E1839"/>
  <c r="D1839"/>
  <c r="O297" i="21"/>
  <c r="Q297" s="1"/>
  <c r="N297"/>
  <c r="P297" s="1"/>
  <c r="O296"/>
  <c r="Q296" s="1"/>
  <c r="N296"/>
  <c r="P296" s="1"/>
  <c r="L296"/>
  <c r="L297"/>
  <c r="K296"/>
  <c r="K297"/>
  <c r="J296"/>
  <c r="J297"/>
  <c r="I296"/>
  <c r="I297"/>
  <c r="H237" i="13"/>
  <c r="D237"/>
  <c r="R237"/>
  <c r="R236"/>
  <c r="N906" i="12"/>
  <c r="N908"/>
  <c r="J906"/>
  <c r="J907"/>
  <c r="J908"/>
  <c r="J909"/>
  <c r="I906"/>
  <c r="I907"/>
  <c r="I908"/>
  <c r="I909"/>
  <c r="H906"/>
  <c r="H907"/>
  <c r="H908"/>
  <c r="L908" s="1"/>
  <c r="Q908" s="1"/>
  <c r="H909"/>
  <c r="L909" s="1"/>
  <c r="Q909" s="1"/>
  <c r="G906"/>
  <c r="O906" s="1"/>
  <c r="G907"/>
  <c r="O907" s="1"/>
  <c r="G908"/>
  <c r="K908" s="1"/>
  <c r="G909"/>
  <c r="K909" s="1"/>
  <c r="L1832" i="1"/>
  <c r="L1833"/>
  <c r="L1834"/>
  <c r="L1835"/>
  <c r="K1832"/>
  <c r="K1833"/>
  <c r="K1834"/>
  <c r="K1835"/>
  <c r="I1832"/>
  <c r="I1833"/>
  <c r="I1834"/>
  <c r="I1835"/>
  <c r="H1832"/>
  <c r="H1833"/>
  <c r="H1834"/>
  <c r="H1835"/>
  <c r="L1831"/>
  <c r="K1831"/>
  <c r="I1831"/>
  <c r="H1831"/>
  <c r="E1835"/>
  <c r="D1835"/>
  <c r="E1834"/>
  <c r="D1834"/>
  <c r="E1833"/>
  <c r="D1833"/>
  <c r="E1832"/>
  <c r="D1832"/>
  <c r="E1831"/>
  <c r="D1831"/>
  <c r="O294" i="21"/>
  <c r="Q294" s="1"/>
  <c r="N294"/>
  <c r="P294" s="1"/>
  <c r="O295"/>
  <c r="Q295" s="1"/>
  <c r="N295"/>
  <c r="P295" s="1"/>
  <c r="L294"/>
  <c r="L295"/>
  <c r="K294"/>
  <c r="K295"/>
  <c r="J294"/>
  <c r="J295"/>
  <c r="I294"/>
  <c r="I295"/>
  <c r="H236" i="13"/>
  <c r="D236"/>
  <c r="N905" i="12"/>
  <c r="J902"/>
  <c r="J903"/>
  <c r="J904"/>
  <c r="J905"/>
  <c r="I902"/>
  <c r="I903"/>
  <c r="I904"/>
  <c r="I905"/>
  <c r="H902"/>
  <c r="H903"/>
  <c r="L903" s="1"/>
  <c r="Q903" s="1"/>
  <c r="H904"/>
  <c r="H905"/>
  <c r="L905" s="1"/>
  <c r="Q905" s="1"/>
  <c r="G902"/>
  <c r="O902" s="1"/>
  <c r="G903"/>
  <c r="G904"/>
  <c r="O904" s="1"/>
  <c r="G905"/>
  <c r="K1826" i="1"/>
  <c r="L1824"/>
  <c r="L1825"/>
  <c r="L1826"/>
  <c r="L1827"/>
  <c r="K1824"/>
  <c r="K1825"/>
  <c r="K1827"/>
  <c r="I1824"/>
  <c r="I1825"/>
  <c r="I1826"/>
  <c r="I1827"/>
  <c r="I1823"/>
  <c r="H1824"/>
  <c r="H1825"/>
  <c r="H1826"/>
  <c r="H1827"/>
  <c r="L1823"/>
  <c r="K1823"/>
  <c r="H1823"/>
  <c r="E1827"/>
  <c r="D1827"/>
  <c r="E1826"/>
  <c r="D1826"/>
  <c r="E1825"/>
  <c r="D1825"/>
  <c r="E1824"/>
  <c r="D1824"/>
  <c r="E1823"/>
  <c r="D1823"/>
  <c r="N289" i="21"/>
  <c r="L292"/>
  <c r="L293"/>
  <c r="K292"/>
  <c r="K293"/>
  <c r="J292"/>
  <c r="J293"/>
  <c r="I292"/>
  <c r="I293"/>
  <c r="T235" i="13"/>
  <c r="S235"/>
  <c r="H234"/>
  <c r="H235"/>
  <c r="D235"/>
  <c r="J898" i="12"/>
  <c r="J899"/>
  <c r="J900"/>
  <c r="J901"/>
  <c r="I898"/>
  <c r="I899"/>
  <c r="I900"/>
  <c r="I901"/>
  <c r="H898"/>
  <c r="H899"/>
  <c r="H900"/>
  <c r="H901"/>
  <c r="G898"/>
  <c r="N898" s="1"/>
  <c r="G899"/>
  <c r="O899" s="1"/>
  <c r="G900"/>
  <c r="O900" s="1"/>
  <c r="G901"/>
  <c r="O901" s="1"/>
  <c r="L1816" i="1"/>
  <c r="L1817"/>
  <c r="L1818"/>
  <c r="L1819"/>
  <c r="K1816"/>
  <c r="K1817"/>
  <c r="K1818"/>
  <c r="K1819"/>
  <c r="I1816"/>
  <c r="I1817"/>
  <c r="I1818"/>
  <c r="I1819"/>
  <c r="H1816"/>
  <c r="H1817"/>
  <c r="H1818"/>
  <c r="H1819"/>
  <c r="L1815"/>
  <c r="K1815"/>
  <c r="I1815"/>
  <c r="H1815"/>
  <c r="E1819"/>
  <c r="D1819"/>
  <c r="E1818"/>
  <c r="D1818"/>
  <c r="E1817"/>
  <c r="D1817"/>
  <c r="E1816"/>
  <c r="D1816"/>
  <c r="E1815"/>
  <c r="D1815"/>
  <c r="O290" i="21"/>
  <c r="Q290" s="1"/>
  <c r="N290"/>
  <c r="P290" s="1"/>
  <c r="N288"/>
  <c r="P288" s="1"/>
  <c r="L290"/>
  <c r="L291"/>
  <c r="K290"/>
  <c r="K291"/>
  <c r="J290"/>
  <c r="J291"/>
  <c r="I290"/>
  <c r="I291"/>
  <c r="D234" i="13"/>
  <c r="J894" i="12"/>
  <c r="J895"/>
  <c r="J896"/>
  <c r="J897"/>
  <c r="I894"/>
  <c r="I895"/>
  <c r="I896"/>
  <c r="I897"/>
  <c r="H894"/>
  <c r="H895"/>
  <c r="H896"/>
  <c r="L896" s="1"/>
  <c r="H897"/>
  <c r="L897" s="1"/>
  <c r="Q897" s="1"/>
  <c r="G894"/>
  <c r="O894" s="1"/>
  <c r="G895"/>
  <c r="O895" s="1"/>
  <c r="G896"/>
  <c r="K896" s="1"/>
  <c r="G897"/>
  <c r="K897" s="1"/>
  <c r="L1808" i="1"/>
  <c r="L1809"/>
  <c r="L1810"/>
  <c r="L1811"/>
  <c r="K1808"/>
  <c r="K1809"/>
  <c r="K1810"/>
  <c r="K1811"/>
  <c r="I1808"/>
  <c r="I1809"/>
  <c r="I1810"/>
  <c r="I1811"/>
  <c r="H1808"/>
  <c r="H1809"/>
  <c r="H1810"/>
  <c r="H1811"/>
  <c r="L1807"/>
  <c r="K1807"/>
  <c r="I1807"/>
  <c r="H1807"/>
  <c r="E1811"/>
  <c r="D1811"/>
  <c r="E1810"/>
  <c r="D1810"/>
  <c r="E1809"/>
  <c r="D1809"/>
  <c r="E1808"/>
  <c r="D1808"/>
  <c r="E1807"/>
  <c r="D1807"/>
  <c r="O288" i="21"/>
  <c r="Q288" s="1"/>
  <c r="O289"/>
  <c r="Q289" s="1"/>
  <c r="P289"/>
  <c r="L288"/>
  <c r="L289"/>
  <c r="K288"/>
  <c r="K289"/>
  <c r="J288"/>
  <c r="J289"/>
  <c r="I288"/>
  <c r="I289"/>
  <c r="H233" i="13"/>
  <c r="D233"/>
  <c r="K1801" i="1"/>
  <c r="K1799"/>
  <c r="J890" i="12"/>
  <c r="J891"/>
  <c r="J892"/>
  <c r="J893"/>
  <c r="I890"/>
  <c r="I891"/>
  <c r="I892"/>
  <c r="I893"/>
  <c r="H890"/>
  <c r="H891"/>
  <c r="L891" s="1"/>
  <c r="Q891" s="1"/>
  <c r="H892"/>
  <c r="H893"/>
  <c r="G890"/>
  <c r="N890" s="1"/>
  <c r="G891"/>
  <c r="O891" s="1"/>
  <c r="G892"/>
  <c r="O892" s="1"/>
  <c r="G893"/>
  <c r="O893" s="1"/>
  <c r="L1800" i="1"/>
  <c r="L1801"/>
  <c r="L1802"/>
  <c r="L1803"/>
  <c r="K1800"/>
  <c r="K1802"/>
  <c r="K1803"/>
  <c r="I1800"/>
  <c r="I1801"/>
  <c r="I1802"/>
  <c r="I1803"/>
  <c r="H1800"/>
  <c r="H1801"/>
  <c r="H1802"/>
  <c r="H1803"/>
  <c r="L1799"/>
  <c r="I1799"/>
  <c r="H1799"/>
  <c r="E1803"/>
  <c r="D1803"/>
  <c r="E1802"/>
  <c r="D1802"/>
  <c r="E1801"/>
  <c r="D1801"/>
  <c r="E1800"/>
  <c r="D1800"/>
  <c r="E1799"/>
  <c r="D1799"/>
  <c r="O287" i="21"/>
  <c r="Q287" s="1"/>
  <c r="N287"/>
  <c r="P287" s="1"/>
  <c r="L286"/>
  <c r="L287"/>
  <c r="K286"/>
  <c r="K287"/>
  <c r="J286"/>
  <c r="J287"/>
  <c r="I286"/>
  <c r="I287"/>
  <c r="R232" i="13"/>
  <c r="H232"/>
  <c r="D232"/>
  <c r="J886" i="12"/>
  <c r="J887"/>
  <c r="J888"/>
  <c r="J889"/>
  <c r="I886"/>
  <c r="I887"/>
  <c r="I888"/>
  <c r="I889"/>
  <c r="H886"/>
  <c r="L886" s="1"/>
  <c r="Q886" s="1"/>
  <c r="H887"/>
  <c r="H888"/>
  <c r="H889"/>
  <c r="L889" s="1"/>
  <c r="Q889" s="1"/>
  <c r="G886"/>
  <c r="O886" s="1"/>
  <c r="G887"/>
  <c r="G888"/>
  <c r="O888" s="1"/>
  <c r="G889"/>
  <c r="K889" s="1"/>
  <c r="L1792" i="1"/>
  <c r="L1793"/>
  <c r="L1794"/>
  <c r="L1795"/>
  <c r="K1792"/>
  <c r="K1793"/>
  <c r="K1794"/>
  <c r="K1795"/>
  <c r="I1792"/>
  <c r="I1793"/>
  <c r="I1794"/>
  <c r="I1795"/>
  <c r="H1792"/>
  <c r="H1793"/>
  <c r="H1794"/>
  <c r="H1795"/>
  <c r="L1791"/>
  <c r="K1791"/>
  <c r="I1791"/>
  <c r="H1791"/>
  <c r="E1795"/>
  <c r="D1795"/>
  <c r="E1794"/>
  <c r="D1794"/>
  <c r="E1793"/>
  <c r="D1793"/>
  <c r="E1792"/>
  <c r="D1792"/>
  <c r="E1791"/>
  <c r="D1791"/>
  <c r="O284" i="21"/>
  <c r="Q284" s="1"/>
  <c r="N284"/>
  <c r="P284" s="1"/>
  <c r="O283"/>
  <c r="Q283" s="1"/>
  <c r="N283"/>
  <c r="P283" s="1"/>
  <c r="L284"/>
  <c r="L285"/>
  <c r="K284"/>
  <c r="K285"/>
  <c r="J284"/>
  <c r="J285"/>
  <c r="I284"/>
  <c r="I285"/>
  <c r="S231" i="13"/>
  <c r="T231"/>
  <c r="H231"/>
  <c r="D231"/>
  <c r="J882" i="12"/>
  <c r="J883"/>
  <c r="J884"/>
  <c r="J885"/>
  <c r="I882"/>
  <c r="I883"/>
  <c r="I884"/>
  <c r="I885"/>
  <c r="H882"/>
  <c r="H883"/>
  <c r="L883" s="1"/>
  <c r="Q883" s="1"/>
  <c r="H884"/>
  <c r="L884" s="1"/>
  <c r="Q884" s="1"/>
  <c r="H885"/>
  <c r="G882"/>
  <c r="G883"/>
  <c r="K883" s="1"/>
  <c r="G884"/>
  <c r="O884" s="1"/>
  <c r="G885"/>
  <c r="N885" s="1"/>
  <c r="L1784" i="1"/>
  <c r="L1785"/>
  <c r="L1786"/>
  <c r="L1787"/>
  <c r="K1784"/>
  <c r="K1785"/>
  <c r="K1786"/>
  <c r="K1787"/>
  <c r="I1784"/>
  <c r="I1785"/>
  <c r="I1786"/>
  <c r="I1787"/>
  <c r="H1784"/>
  <c r="H1785"/>
  <c r="H1786"/>
  <c r="H1787"/>
  <c r="L1783"/>
  <c r="K1783"/>
  <c r="I1783"/>
  <c r="H1783"/>
  <c r="E1787"/>
  <c r="D1787"/>
  <c r="E1786"/>
  <c r="D1786"/>
  <c r="E1785"/>
  <c r="D1785"/>
  <c r="E1784"/>
  <c r="D1784"/>
  <c r="E1783"/>
  <c r="D1783"/>
  <c r="O282" i="21"/>
  <c r="Q282" s="1"/>
  <c r="N282"/>
  <c r="P282" s="1"/>
  <c r="L282"/>
  <c r="L283"/>
  <c r="K282"/>
  <c r="K283"/>
  <c r="J282"/>
  <c r="J283"/>
  <c r="I282"/>
  <c r="I283"/>
  <c r="H230" i="13"/>
  <c r="D230"/>
  <c r="J878" i="12"/>
  <c r="J879"/>
  <c r="J880"/>
  <c r="J881"/>
  <c r="I878"/>
  <c r="I879"/>
  <c r="I880"/>
  <c r="I881"/>
  <c r="H878"/>
  <c r="H879"/>
  <c r="H880"/>
  <c r="H881"/>
  <c r="G878"/>
  <c r="O878" s="1"/>
  <c r="G879"/>
  <c r="O879" s="1"/>
  <c r="G880"/>
  <c r="N880" s="1"/>
  <c r="G881"/>
  <c r="O881" s="1"/>
  <c r="L1776" i="1"/>
  <c r="L1777"/>
  <c r="L1778"/>
  <c r="L1779"/>
  <c r="K1776"/>
  <c r="K1777"/>
  <c r="K1778"/>
  <c r="K1779"/>
  <c r="L1775"/>
  <c r="K1775"/>
  <c r="I1776"/>
  <c r="I1777"/>
  <c r="I1778"/>
  <c r="I1779"/>
  <c r="H1776"/>
  <c r="H1777"/>
  <c r="H1778"/>
  <c r="H1779"/>
  <c r="I1775"/>
  <c r="H1775"/>
  <c r="E1779"/>
  <c r="D1779"/>
  <c r="E1778"/>
  <c r="D1778"/>
  <c r="E1777"/>
  <c r="D1777"/>
  <c r="E1776"/>
  <c r="D1776"/>
  <c r="E1775"/>
  <c r="D1775"/>
  <c r="J1931" l="1"/>
  <c r="J1825"/>
  <c r="J1882"/>
  <c r="J2170"/>
  <c r="K935" i="12"/>
  <c r="L935"/>
  <c r="L950"/>
  <c r="Q950" s="1"/>
  <c r="L999"/>
  <c r="Q999" s="1"/>
  <c r="K1004"/>
  <c r="L1004"/>
  <c r="Q1004" s="1"/>
  <c r="L1010"/>
  <c r="L1019"/>
  <c r="Q1019" s="1"/>
  <c r="L1023"/>
  <c r="Q1023" s="1"/>
  <c r="L1028"/>
  <c r="Q1028" s="1"/>
  <c r="L1031"/>
  <c r="L1040"/>
  <c r="Q1040" s="1"/>
  <c r="K1045"/>
  <c r="L1045"/>
  <c r="Q1045" s="1"/>
  <c r="L1047"/>
  <c r="Q1047" s="1"/>
  <c r="L1053"/>
  <c r="Q1053" s="1"/>
  <c r="L1060"/>
  <c r="Q1060" s="1"/>
  <c r="K1065"/>
  <c r="L1065"/>
  <c r="Q1065" s="1"/>
  <c r="L1067"/>
  <c r="Q1067" s="1"/>
  <c r="L1071"/>
  <c r="L1081"/>
  <c r="N1079"/>
  <c r="M1086"/>
  <c r="K903"/>
  <c r="P903" s="1"/>
  <c r="O914"/>
  <c r="L890"/>
  <c r="Q890" s="1"/>
  <c r="L902"/>
  <c r="Q902" s="1"/>
  <c r="N903"/>
  <c r="L926"/>
  <c r="Q926" s="1"/>
  <c r="K882"/>
  <c r="P882" s="1"/>
  <c r="L882"/>
  <c r="Q882" s="1"/>
  <c r="L888"/>
  <c r="Q888" s="1"/>
  <c r="L893"/>
  <c r="L895"/>
  <c r="J1826" i="1"/>
  <c r="K905" i="12"/>
  <c r="P905" s="1"/>
  <c r="O905"/>
  <c r="L907"/>
  <c r="Q907" s="1"/>
  <c r="O908"/>
  <c r="J1840" i="1"/>
  <c r="L916" i="12"/>
  <c r="Q916" s="1"/>
  <c r="L918"/>
  <c r="L929"/>
  <c r="Q929" s="1"/>
  <c r="O930"/>
  <c r="L933"/>
  <c r="L934"/>
  <c r="L943"/>
  <c r="Q943" s="1"/>
  <c r="J1912" i="1"/>
  <c r="L949" i="12"/>
  <c r="Q949" s="1"/>
  <c r="L953"/>
  <c r="L955"/>
  <c r="J1936" i="1"/>
  <c r="L964" i="12"/>
  <c r="Q964" s="1"/>
  <c r="K966"/>
  <c r="P966" s="1"/>
  <c r="L966"/>
  <c r="Q966" s="1"/>
  <c r="L972"/>
  <c r="Q972" s="1"/>
  <c r="L974"/>
  <c r="O981"/>
  <c r="L985"/>
  <c r="L987"/>
  <c r="L997"/>
  <c r="Q997" s="1"/>
  <c r="L998"/>
  <c r="Q998" s="1"/>
  <c r="L1003"/>
  <c r="Q1003" s="1"/>
  <c r="L1009"/>
  <c r="L1013"/>
  <c r="Q1013" s="1"/>
  <c r="L1018"/>
  <c r="Q1018" s="1"/>
  <c r="L1022"/>
  <c r="Q1022" s="1"/>
  <c r="L1027"/>
  <c r="Q1027" s="1"/>
  <c r="L1030"/>
  <c r="L1039"/>
  <c r="Q1039" s="1"/>
  <c r="L1044"/>
  <c r="Q1044" s="1"/>
  <c r="L1046"/>
  <c r="Q1046" s="1"/>
  <c r="L1052"/>
  <c r="L1059"/>
  <c r="Q1059" s="1"/>
  <c r="K1064"/>
  <c r="L1064"/>
  <c r="Q1064" s="1"/>
  <c r="L1066"/>
  <c r="Q1066" s="1"/>
  <c r="K1070"/>
  <c r="L1070"/>
  <c r="O931"/>
  <c r="L885"/>
  <c r="Q885" s="1"/>
  <c r="K887"/>
  <c r="L887"/>
  <c r="Q887" s="1"/>
  <c r="L892"/>
  <c r="Q892" s="1"/>
  <c r="L894"/>
  <c r="L904"/>
  <c r="Q904" s="1"/>
  <c r="O903"/>
  <c r="L906"/>
  <c r="Q906" s="1"/>
  <c r="K912"/>
  <c r="P912" s="1"/>
  <c r="L912"/>
  <c r="Q912" s="1"/>
  <c r="L915"/>
  <c r="Q915" s="1"/>
  <c r="L921"/>
  <c r="Q921" s="1"/>
  <c r="J1863" i="1"/>
  <c r="K928" i="12"/>
  <c r="P928" s="1"/>
  <c r="L928"/>
  <c r="Q928" s="1"/>
  <c r="J1883" i="1"/>
  <c r="L930" i="12"/>
  <c r="Q930" s="1"/>
  <c r="J1891" i="1"/>
  <c r="K937" i="12"/>
  <c r="L937"/>
  <c r="Q937" s="1"/>
  <c r="K942"/>
  <c r="L942"/>
  <c r="Q942" s="1"/>
  <c r="L948"/>
  <c r="Q948" s="1"/>
  <c r="L952"/>
  <c r="Q952" s="1"/>
  <c r="L954"/>
  <c r="L963"/>
  <c r="Q963" s="1"/>
  <c r="L969"/>
  <c r="Q969" s="1"/>
  <c r="L971"/>
  <c r="Q971" s="1"/>
  <c r="J1971" i="1"/>
  <c r="L977" i="12"/>
  <c r="Q977" s="1"/>
  <c r="L984"/>
  <c r="Q984" s="1"/>
  <c r="L986"/>
  <c r="L996"/>
  <c r="Q996" s="1"/>
  <c r="L1001"/>
  <c r="Q1001" s="1"/>
  <c r="L1002"/>
  <c r="Q1002" s="1"/>
  <c r="K1008"/>
  <c r="L1008"/>
  <c r="Q1008" s="1"/>
  <c r="K1012"/>
  <c r="L1012"/>
  <c r="L1021"/>
  <c r="Q1021" s="1"/>
  <c r="K1025"/>
  <c r="L1025"/>
  <c r="Q1025" s="1"/>
  <c r="L1026"/>
  <c r="Q1026" s="1"/>
  <c r="L1033"/>
  <c r="Q1033" s="1"/>
  <c r="K1038"/>
  <c r="L1038"/>
  <c r="Q1038" s="1"/>
  <c r="L1043"/>
  <c r="Q1043" s="1"/>
  <c r="L1049"/>
  <c r="K1051"/>
  <c r="L1051"/>
  <c r="L1058"/>
  <c r="Q1058" s="1"/>
  <c r="L1063"/>
  <c r="Q1063" s="1"/>
  <c r="K1069"/>
  <c r="L1069"/>
  <c r="K1073"/>
  <c r="L1073"/>
  <c r="Q1073" s="1"/>
  <c r="L931"/>
  <c r="Q931" s="1"/>
  <c r="K936"/>
  <c r="L951"/>
  <c r="Q951" s="1"/>
  <c r="L983"/>
  <c r="Q983" s="1"/>
  <c r="L1011"/>
  <c r="K1024"/>
  <c r="L1024"/>
  <c r="Q1024" s="1"/>
  <c r="L1061"/>
  <c r="Q1061" s="1"/>
  <c r="K1072"/>
  <c r="L1072"/>
  <c r="J1775" i="1"/>
  <c r="J1777"/>
  <c r="J1786"/>
  <c r="J1793"/>
  <c r="J1800"/>
  <c r="J1810"/>
  <c r="J1817"/>
  <c r="J1824"/>
  <c r="J1832"/>
  <c r="J1850"/>
  <c r="J1856"/>
  <c r="J1866"/>
  <c r="J1871"/>
  <c r="J1875"/>
  <c r="J1881"/>
  <c r="J1889"/>
  <c r="J1895"/>
  <c r="J1899"/>
  <c r="J1906"/>
  <c r="J1937"/>
  <c r="J1945"/>
  <c r="J1955"/>
  <c r="J1962"/>
  <c r="J1968"/>
  <c r="J1978"/>
  <c r="J1985"/>
  <c r="J1995"/>
  <c r="J2002"/>
  <c r="J2011"/>
  <c r="J2018"/>
  <c r="J2024"/>
  <c r="J2031"/>
  <c r="J2035"/>
  <c r="J2039"/>
  <c r="J2043"/>
  <c r="J2047"/>
  <c r="J2051"/>
  <c r="J2056"/>
  <c r="J2066"/>
  <c r="J2071"/>
  <c r="J2075"/>
  <c r="J2081"/>
  <c r="J2091"/>
  <c r="J2096"/>
  <c r="J2105"/>
  <c r="J2113"/>
  <c r="J2120"/>
  <c r="J2131"/>
  <c r="J2137"/>
  <c r="J2145"/>
  <c r="J2153"/>
  <c r="J2161"/>
  <c r="J2177"/>
  <c r="J1778"/>
  <c r="J1783"/>
  <c r="J1787"/>
  <c r="J1794"/>
  <c r="J1801"/>
  <c r="J1807"/>
  <c r="J1811"/>
  <c r="J1818"/>
  <c r="J1833"/>
  <c r="J1841"/>
  <c r="J1851"/>
  <c r="J1857"/>
  <c r="J1867"/>
  <c r="J1872"/>
  <c r="J1890"/>
  <c r="J1896"/>
  <c r="J1907"/>
  <c r="J1913"/>
  <c r="J1919"/>
  <c r="J1938"/>
  <c r="J1946"/>
  <c r="J1952"/>
  <c r="J1963"/>
  <c r="J1969"/>
  <c r="J1975"/>
  <c r="J1979"/>
  <c r="J1983"/>
  <c r="J1986"/>
  <c r="J1992"/>
  <c r="J2003"/>
  <c r="J2008"/>
  <c r="J2019"/>
  <c r="J2025"/>
  <c r="J2032"/>
  <c r="J2040"/>
  <c r="J2048"/>
  <c r="J2057"/>
  <c r="J2063"/>
  <c r="J2067"/>
  <c r="J2072"/>
  <c r="J2082"/>
  <c r="J2088"/>
  <c r="J2097"/>
  <c r="J2106"/>
  <c r="J2114"/>
  <c r="J2121"/>
  <c r="J2128"/>
  <c r="J2138"/>
  <c r="J2146"/>
  <c r="J2154"/>
  <c r="J2162"/>
  <c r="J2171"/>
  <c r="J2178"/>
  <c r="J1779"/>
  <c r="J1784"/>
  <c r="J1795"/>
  <c r="J1802"/>
  <c r="J1808"/>
  <c r="J1819"/>
  <c r="J1834"/>
  <c r="J1842"/>
  <c r="J1848"/>
  <c r="J1858"/>
  <c r="J1864"/>
  <c r="J1873"/>
  <c r="J1897"/>
  <c r="J1904"/>
  <c r="J1914"/>
  <c r="J1920"/>
  <c r="J1928"/>
  <c r="J1935"/>
  <c r="J1939"/>
  <c r="J1943"/>
  <c r="J1947"/>
  <c r="J1953"/>
  <c r="J1960"/>
  <c r="J1970"/>
  <c r="J1976"/>
  <c r="J1987"/>
  <c r="J1993"/>
  <c r="J2000"/>
  <c r="J2009"/>
  <c r="J2016"/>
  <c r="J2026"/>
  <c r="J2033"/>
  <c r="J2041"/>
  <c r="J2049"/>
  <c r="J2058"/>
  <c r="J2064"/>
  <c r="J2073"/>
  <c r="J2079"/>
  <c r="J2083"/>
  <c r="J2089"/>
  <c r="J2098"/>
  <c r="J2103"/>
  <c r="J2107"/>
  <c r="J2111"/>
  <c r="J2115"/>
  <c r="J2122"/>
  <c r="J2129"/>
  <c r="J2135"/>
  <c r="J2139"/>
  <c r="J2143"/>
  <c r="J2147"/>
  <c r="J2151"/>
  <c r="J2155"/>
  <c r="J2159"/>
  <c r="J2163"/>
  <c r="J2168"/>
  <c r="J2175"/>
  <c r="J2179"/>
  <c r="J1776"/>
  <c r="J1785"/>
  <c r="J1792"/>
  <c r="J1803"/>
  <c r="J1809"/>
  <c r="J1816"/>
  <c r="J1827"/>
  <c r="J1831"/>
  <c r="J1835"/>
  <c r="J1839"/>
  <c r="J1843"/>
  <c r="J1849"/>
  <c r="J1855"/>
  <c r="J1859"/>
  <c r="J1865"/>
  <c r="J1874"/>
  <c r="J1880"/>
  <c r="J1888"/>
  <c r="J1898"/>
  <c r="J1905"/>
  <c r="J1911"/>
  <c r="J1915"/>
  <c r="J1923"/>
  <c r="J1921"/>
  <c r="J1929"/>
  <c r="J1944"/>
  <c r="J1954"/>
  <c r="J1961"/>
  <c r="J1967"/>
  <c r="J1977"/>
  <c r="J1984"/>
  <c r="J1994"/>
  <c r="J2001"/>
  <c r="J2010"/>
  <c r="J2017"/>
  <c r="J2023"/>
  <c r="J2027"/>
  <c r="J2034"/>
  <c r="J2042"/>
  <c r="J2050"/>
  <c r="J2059"/>
  <c r="J2065"/>
  <c r="J2074"/>
  <c r="J2080"/>
  <c r="J2090"/>
  <c r="J2099"/>
  <c r="J2104"/>
  <c r="J2112"/>
  <c r="J2123"/>
  <c r="J2130"/>
  <c r="J2136"/>
  <c r="J2144"/>
  <c r="J2152"/>
  <c r="J2160"/>
  <c r="J2169"/>
  <c r="J2176"/>
  <c r="J1791"/>
  <c r="J1799"/>
  <c r="J1815"/>
  <c r="J1823"/>
  <c r="J1847"/>
  <c r="J1879"/>
  <c r="J1903"/>
  <c r="J1927"/>
  <c r="J1951"/>
  <c r="J1991"/>
  <c r="J2015"/>
  <c r="J2095"/>
  <c r="J2119"/>
  <c r="J1887"/>
  <c r="J1959"/>
  <c r="J1999"/>
  <c r="J2055"/>
  <c r="J2087"/>
  <c r="J2127"/>
  <c r="J2167"/>
  <c r="M884" i="12"/>
  <c r="P889"/>
  <c r="Q894"/>
  <c r="M894"/>
  <c r="P883"/>
  <c r="Q895"/>
  <c r="M895"/>
  <c r="P908"/>
  <c r="M903"/>
  <c r="P887"/>
  <c r="M882"/>
  <c r="Q893"/>
  <c r="M893"/>
  <c r="P896"/>
  <c r="M891"/>
  <c r="M896"/>
  <c r="Q896"/>
  <c r="M904"/>
  <c r="P909"/>
  <c r="P897"/>
  <c r="M892"/>
  <c r="Q917"/>
  <c r="M917"/>
  <c r="Q919"/>
  <c r="M919"/>
  <c r="P936"/>
  <c r="M931"/>
  <c r="Q936"/>
  <c r="M936"/>
  <c r="P957"/>
  <c r="M952"/>
  <c r="Q974"/>
  <c r="M974"/>
  <c r="P1004"/>
  <c r="M999"/>
  <c r="Q1009"/>
  <c r="M1009"/>
  <c r="Q1011"/>
  <c r="M1011"/>
  <c r="M1030"/>
  <c r="Q1030"/>
  <c r="Q1071"/>
  <c r="M1071"/>
  <c r="O880"/>
  <c r="O885"/>
  <c r="N888"/>
  <c r="K888"/>
  <c r="K890"/>
  <c r="O890"/>
  <c r="N895"/>
  <c r="N900"/>
  <c r="N881"/>
  <c r="K884"/>
  <c r="N882"/>
  <c r="O882"/>
  <c r="N889"/>
  <c r="O889"/>
  <c r="K891"/>
  <c r="N891"/>
  <c r="K894"/>
  <c r="N896"/>
  <c r="O896"/>
  <c r="N901"/>
  <c r="K902"/>
  <c r="N902"/>
  <c r="K906"/>
  <c r="P906" s="1"/>
  <c r="N909"/>
  <c r="O909"/>
  <c r="L911"/>
  <c r="Q911" s="1"/>
  <c r="Q920"/>
  <c r="M920"/>
  <c r="Q933"/>
  <c r="M933"/>
  <c r="M932"/>
  <c r="P937"/>
  <c r="M937"/>
  <c r="P942"/>
  <c r="Q954"/>
  <c r="M954"/>
  <c r="Q973"/>
  <c r="M973"/>
  <c r="Q975"/>
  <c r="M975"/>
  <c r="M985"/>
  <c r="Q985"/>
  <c r="Q986"/>
  <c r="M986"/>
  <c r="P1005"/>
  <c r="M1000"/>
  <c r="M1007"/>
  <c r="P1012"/>
  <c r="Q1012"/>
  <c r="M1012"/>
  <c r="M1031"/>
  <c r="Q1031"/>
  <c r="P1038"/>
  <c r="M1033"/>
  <c r="M1045"/>
  <c r="P1050"/>
  <c r="M1050"/>
  <c r="Q1050"/>
  <c r="M1067"/>
  <c r="P1072"/>
  <c r="Q1072"/>
  <c r="M1072"/>
  <c r="Q1081"/>
  <c r="M1081"/>
  <c r="N878"/>
  <c r="K885"/>
  <c r="N886"/>
  <c r="K886"/>
  <c r="K892"/>
  <c r="N892"/>
  <c r="O898"/>
  <c r="K907"/>
  <c r="P907" s="1"/>
  <c r="M934"/>
  <c r="Q934"/>
  <c r="Q955"/>
  <c r="M955"/>
  <c r="Q976"/>
  <c r="M976"/>
  <c r="Q987"/>
  <c r="M987"/>
  <c r="M1002"/>
  <c r="P1007"/>
  <c r="M1019"/>
  <c r="P1024"/>
  <c r="Q1029"/>
  <c r="M1029"/>
  <c r="Q1032"/>
  <c r="M1032"/>
  <c r="P1051"/>
  <c r="M1046"/>
  <c r="Q1051"/>
  <c r="M1051"/>
  <c r="M1059"/>
  <c r="P1064"/>
  <c r="M1063"/>
  <c r="P1068"/>
  <c r="M1068"/>
  <c r="P1073"/>
  <c r="N883"/>
  <c r="O883"/>
  <c r="K895"/>
  <c r="N897"/>
  <c r="O897"/>
  <c r="K904"/>
  <c r="P904" s="1"/>
  <c r="N879"/>
  <c r="N884"/>
  <c r="N887"/>
  <c r="O887"/>
  <c r="K893"/>
  <c r="N893"/>
  <c r="N894"/>
  <c r="N899"/>
  <c r="N904"/>
  <c r="M907"/>
  <c r="N907"/>
  <c r="L913"/>
  <c r="Q913" s="1"/>
  <c r="Q918"/>
  <c r="M918"/>
  <c r="M930"/>
  <c r="P935"/>
  <c r="M935"/>
  <c r="Q935"/>
  <c r="Q953"/>
  <c r="M953"/>
  <c r="P956"/>
  <c r="M951"/>
  <c r="M956"/>
  <c r="Q956"/>
  <c r="M962"/>
  <c r="Q962"/>
  <c r="M983"/>
  <c r="P988"/>
  <c r="Q988"/>
  <c r="M988"/>
  <c r="M1003"/>
  <c r="P1008"/>
  <c r="Q1010"/>
  <c r="M1010"/>
  <c r="M1020"/>
  <c r="P1025"/>
  <c r="P1045"/>
  <c r="M1040"/>
  <c r="Q1049"/>
  <c r="M1049"/>
  <c r="Q1052"/>
  <c r="M1052"/>
  <c r="M1060"/>
  <c r="P1065"/>
  <c r="M1064"/>
  <c r="P1069"/>
  <c r="M1069"/>
  <c r="Q1069"/>
  <c r="M1065"/>
  <c r="P1070"/>
  <c r="Q1070"/>
  <c r="M1070"/>
  <c r="K913"/>
  <c r="N912"/>
  <c r="O912"/>
  <c r="K914"/>
  <c r="N914"/>
  <c r="K920"/>
  <c r="N920"/>
  <c r="N923"/>
  <c r="N928"/>
  <c r="O927"/>
  <c r="K926"/>
  <c r="K929"/>
  <c r="P929" s="1"/>
  <c r="K932"/>
  <c r="N932"/>
  <c r="K934"/>
  <c r="N935"/>
  <c r="O935"/>
  <c r="N939"/>
  <c r="K945"/>
  <c r="P945" s="1"/>
  <c r="O945"/>
  <c r="K948"/>
  <c r="N948"/>
  <c r="K951"/>
  <c r="N951"/>
  <c r="K954"/>
  <c r="N956"/>
  <c r="O956"/>
  <c r="N959"/>
  <c r="O960"/>
  <c r="K963"/>
  <c r="P963" s="1"/>
  <c r="N963"/>
  <c r="O962"/>
  <c r="K968"/>
  <c r="N966"/>
  <c r="O966"/>
  <c r="K973"/>
  <c r="N973"/>
  <c r="K975"/>
  <c r="N975"/>
  <c r="N979"/>
  <c r="K982"/>
  <c r="K984"/>
  <c r="P984" s="1"/>
  <c r="N985"/>
  <c r="O984"/>
  <c r="K989"/>
  <c r="N988"/>
  <c r="O988"/>
  <c r="N990"/>
  <c r="K994"/>
  <c r="K996"/>
  <c r="P996" s="1"/>
  <c r="N997"/>
  <c r="O996"/>
  <c r="K999"/>
  <c r="N999"/>
  <c r="K1002"/>
  <c r="N1004"/>
  <c r="O1004"/>
  <c r="K1009"/>
  <c r="N1007"/>
  <c r="O1007"/>
  <c r="K1013"/>
  <c r="N1012"/>
  <c r="O1012"/>
  <c r="N1016"/>
  <c r="K1018"/>
  <c r="K1021"/>
  <c r="P1021" s="1"/>
  <c r="N1021"/>
  <c r="O1020"/>
  <c r="K1022"/>
  <c r="P1022" s="1"/>
  <c r="N1024"/>
  <c r="O1024"/>
  <c r="K1029"/>
  <c r="N1029"/>
  <c r="K1032"/>
  <c r="N1032"/>
  <c r="N1034"/>
  <c r="N1038"/>
  <c r="N1039"/>
  <c r="O1038"/>
  <c r="K1043"/>
  <c r="N1045"/>
  <c r="O1045"/>
  <c r="K1049"/>
  <c r="N1049"/>
  <c r="K1052"/>
  <c r="N1050"/>
  <c r="O1050"/>
  <c r="N1054"/>
  <c r="K1059"/>
  <c r="P1059" s="1"/>
  <c r="N1059"/>
  <c r="O1058"/>
  <c r="K1062"/>
  <c r="P1062" s="1"/>
  <c r="N1064"/>
  <c r="O1064"/>
  <c r="K1066"/>
  <c r="N1068"/>
  <c r="O1068"/>
  <c r="K1071"/>
  <c r="N1072"/>
  <c r="O1072"/>
  <c r="N1077"/>
  <c r="K1078"/>
  <c r="K1081"/>
  <c r="P1081" s="1"/>
  <c r="L1080"/>
  <c r="Q1080" s="1"/>
  <c r="O1081"/>
  <c r="K1085"/>
  <c r="K1082"/>
  <c r="P1082" s="1"/>
  <c r="L1085"/>
  <c r="K910"/>
  <c r="N913"/>
  <c r="K915"/>
  <c r="N915"/>
  <c r="K921"/>
  <c r="N921"/>
  <c r="N924"/>
  <c r="N929"/>
  <c r="O928"/>
  <c r="N926"/>
  <c r="K933"/>
  <c r="N933"/>
  <c r="N936"/>
  <c r="O936"/>
  <c r="N940"/>
  <c r="N942"/>
  <c r="N943"/>
  <c r="O942"/>
  <c r="K949"/>
  <c r="N949"/>
  <c r="K952"/>
  <c r="N952"/>
  <c r="K955"/>
  <c r="N957"/>
  <c r="O957"/>
  <c r="N961"/>
  <c r="K962"/>
  <c r="K964"/>
  <c r="P964" s="1"/>
  <c r="N964"/>
  <c r="K969"/>
  <c r="N967"/>
  <c r="O967"/>
  <c r="K970"/>
  <c r="N970"/>
  <c r="K976"/>
  <c r="N976"/>
  <c r="N980"/>
  <c r="K985"/>
  <c r="P985" s="1"/>
  <c r="K986"/>
  <c r="P986" s="1"/>
  <c r="N989"/>
  <c r="N991"/>
  <c r="K997"/>
  <c r="P997" s="1"/>
  <c r="K1000"/>
  <c r="N1000"/>
  <c r="K1003"/>
  <c r="N1005"/>
  <c r="O1005"/>
  <c r="K1006"/>
  <c r="N1008"/>
  <c r="O1008"/>
  <c r="K1010"/>
  <c r="N1013"/>
  <c r="N1017"/>
  <c r="N1018"/>
  <c r="K1023"/>
  <c r="N1025"/>
  <c r="O1025"/>
  <c r="K1026"/>
  <c r="N1026"/>
  <c r="K1033"/>
  <c r="N1033"/>
  <c r="N1035"/>
  <c r="K1039"/>
  <c r="P1039" s="1"/>
  <c r="N1040"/>
  <c r="K1044"/>
  <c r="N1042"/>
  <c r="O1042"/>
  <c r="K1046"/>
  <c r="N1046"/>
  <c r="K1053"/>
  <c r="N1051"/>
  <c r="O1051"/>
  <c r="N1055"/>
  <c r="K1058"/>
  <c r="K1060"/>
  <c r="P1060" s="1"/>
  <c r="N1060"/>
  <c r="K1063"/>
  <c r="P1063" s="1"/>
  <c r="N1065"/>
  <c r="O1065"/>
  <c r="K1067"/>
  <c r="N1069"/>
  <c r="O1069"/>
  <c r="N1073"/>
  <c r="O1073"/>
  <c r="N1074"/>
  <c r="N1078"/>
  <c r="K1084"/>
  <c r="K1083"/>
  <c r="L1082"/>
  <c r="Q1082" s="1"/>
  <c r="P1088"/>
  <c r="M1083"/>
  <c r="M1084"/>
  <c r="P1089"/>
  <c r="K911"/>
  <c r="N910"/>
  <c r="K916"/>
  <c r="N916"/>
  <c r="K918"/>
  <c r="N918"/>
  <c r="N925"/>
  <c r="K927"/>
  <c r="P927" s="1"/>
  <c r="K930"/>
  <c r="P930" s="1"/>
  <c r="N930"/>
  <c r="N937"/>
  <c r="O937"/>
  <c r="N941"/>
  <c r="K943"/>
  <c r="P943" s="1"/>
  <c r="N944"/>
  <c r="K946"/>
  <c r="P946" s="1"/>
  <c r="N946"/>
  <c r="K953"/>
  <c r="N953"/>
  <c r="N954"/>
  <c r="O958"/>
  <c r="K965"/>
  <c r="P965" s="1"/>
  <c r="N965"/>
  <c r="N968"/>
  <c r="K971"/>
  <c r="N971"/>
  <c r="K977"/>
  <c r="N977"/>
  <c r="N981"/>
  <c r="N982"/>
  <c r="N983"/>
  <c r="K987"/>
  <c r="N986"/>
  <c r="N992"/>
  <c r="N994"/>
  <c r="N995"/>
  <c r="K1001"/>
  <c r="N1001"/>
  <c r="N1002"/>
  <c r="N1009"/>
  <c r="K1011"/>
  <c r="N1010"/>
  <c r="N1014"/>
  <c r="K1019"/>
  <c r="P1019" s="1"/>
  <c r="N1019"/>
  <c r="N1022"/>
  <c r="K1027"/>
  <c r="N1027"/>
  <c r="K1030"/>
  <c r="N1030"/>
  <c r="N1036"/>
  <c r="K1040"/>
  <c r="P1040" s="1"/>
  <c r="N1041"/>
  <c r="N1043"/>
  <c r="K1047"/>
  <c r="N1047"/>
  <c r="N1052"/>
  <c r="N1056"/>
  <c r="K1061"/>
  <c r="P1061" s="1"/>
  <c r="N1061"/>
  <c r="N1062"/>
  <c r="N1066"/>
  <c r="N1070"/>
  <c r="O1070"/>
  <c r="N1075"/>
  <c r="K1079"/>
  <c r="P1079" s="1"/>
  <c r="N1080"/>
  <c r="P1087"/>
  <c r="M1082"/>
  <c r="N911"/>
  <c r="K917"/>
  <c r="N917"/>
  <c r="K919"/>
  <c r="N919"/>
  <c r="N922"/>
  <c r="K931"/>
  <c r="N931"/>
  <c r="N934"/>
  <c r="N938"/>
  <c r="K944"/>
  <c r="P944" s="1"/>
  <c r="K947"/>
  <c r="N947"/>
  <c r="K950"/>
  <c r="N950"/>
  <c r="N955"/>
  <c r="N969"/>
  <c r="K972"/>
  <c r="N972"/>
  <c r="K974"/>
  <c r="N974"/>
  <c r="N978"/>
  <c r="K983"/>
  <c r="P983" s="1"/>
  <c r="N987"/>
  <c r="N993"/>
  <c r="K995"/>
  <c r="P995" s="1"/>
  <c r="K998"/>
  <c r="P998" s="1"/>
  <c r="N998"/>
  <c r="N1003"/>
  <c r="N1006"/>
  <c r="N1011"/>
  <c r="N1015"/>
  <c r="K1020"/>
  <c r="P1020" s="1"/>
  <c r="N1023"/>
  <c r="K1028"/>
  <c r="N1028"/>
  <c r="K1031"/>
  <c r="N1031"/>
  <c r="N1037"/>
  <c r="K1041"/>
  <c r="P1041" s="1"/>
  <c r="N1044"/>
  <c r="K1048"/>
  <c r="N1048"/>
  <c r="N1053"/>
  <c r="N1057"/>
  <c r="N1063"/>
  <c r="N1067"/>
  <c r="N1071"/>
  <c r="N1076"/>
  <c r="K1080"/>
  <c r="P1080" s="1"/>
  <c r="U268" i="13"/>
  <c r="U249"/>
  <c r="M1058" i="12"/>
  <c r="U254" i="13"/>
  <c r="M902" i="12"/>
  <c r="O281" i="21"/>
  <c r="Q281" s="1"/>
  <c r="N281"/>
  <c r="P281" s="1"/>
  <c r="O280"/>
  <c r="Q280" s="1"/>
  <c r="N280"/>
  <c r="P280" s="1"/>
  <c r="L280"/>
  <c r="L281"/>
  <c r="K280"/>
  <c r="K281"/>
  <c r="J280"/>
  <c r="J281"/>
  <c r="I280"/>
  <c r="I281"/>
  <c r="H229" i="13"/>
  <c r="D229"/>
  <c r="J874" i="12"/>
  <c r="J875"/>
  <c r="J876"/>
  <c r="J877"/>
  <c r="I874"/>
  <c r="I875"/>
  <c r="I876"/>
  <c r="I877"/>
  <c r="I873"/>
  <c r="H874"/>
  <c r="L878" s="1"/>
  <c r="H875"/>
  <c r="L879" s="1"/>
  <c r="Q879" s="1"/>
  <c r="H876"/>
  <c r="L880" s="1"/>
  <c r="Q880" s="1"/>
  <c r="H877"/>
  <c r="L881" s="1"/>
  <c r="Q881" s="1"/>
  <c r="G874"/>
  <c r="K878" s="1"/>
  <c r="G875"/>
  <c r="K879" s="1"/>
  <c r="G876"/>
  <c r="K880" s="1"/>
  <c r="G877"/>
  <c r="O877" s="1"/>
  <c r="L1768" i="1"/>
  <c r="L1769"/>
  <c r="L1770"/>
  <c r="L1771"/>
  <c r="K1768"/>
  <c r="K1769"/>
  <c r="K1770"/>
  <c r="K1771"/>
  <c r="I1768"/>
  <c r="I1769"/>
  <c r="I1770"/>
  <c r="I1771"/>
  <c r="H1768"/>
  <c r="H1769"/>
  <c r="H1770"/>
  <c r="H1771"/>
  <c r="L1767"/>
  <c r="K1767"/>
  <c r="I1767"/>
  <c r="H1767"/>
  <c r="E1771"/>
  <c r="D1771"/>
  <c r="E1770"/>
  <c r="D1770"/>
  <c r="E1769"/>
  <c r="D1769"/>
  <c r="E1768"/>
  <c r="D1768"/>
  <c r="E1767"/>
  <c r="D1767"/>
  <c r="H228" i="13"/>
  <c r="D228"/>
  <c r="R228"/>
  <c r="N870" i="12"/>
  <c r="J870"/>
  <c r="J871"/>
  <c r="J872"/>
  <c r="J873"/>
  <c r="I870"/>
  <c r="I871"/>
  <c r="I872"/>
  <c r="H870"/>
  <c r="L870" s="1"/>
  <c r="Q870" s="1"/>
  <c r="H871"/>
  <c r="H872"/>
  <c r="L872" s="1"/>
  <c r="Q872" s="1"/>
  <c r="H873"/>
  <c r="G870"/>
  <c r="O870" s="1"/>
  <c r="G871"/>
  <c r="O871" s="1"/>
  <c r="G872"/>
  <c r="O872" s="1"/>
  <c r="G873"/>
  <c r="L1760" i="1"/>
  <c r="L1761"/>
  <c r="L1762"/>
  <c r="L1763"/>
  <c r="K1760"/>
  <c r="K1761"/>
  <c r="K1762"/>
  <c r="K1763"/>
  <c r="I1760"/>
  <c r="I1761"/>
  <c r="I1762"/>
  <c r="I1763"/>
  <c r="H1760"/>
  <c r="H1761"/>
  <c r="H1762"/>
  <c r="H1763"/>
  <c r="L1759"/>
  <c r="K1759"/>
  <c r="I1759"/>
  <c r="H1759"/>
  <c r="E1763"/>
  <c r="D1763"/>
  <c r="E1762"/>
  <c r="D1762"/>
  <c r="E1761"/>
  <c r="D1761"/>
  <c r="E1760"/>
  <c r="D1760"/>
  <c r="E1759"/>
  <c r="D1759"/>
  <c r="O279" i="21"/>
  <c r="Q279" s="1"/>
  <c r="N279"/>
  <c r="P279" s="1"/>
  <c r="O278"/>
  <c r="Q278" s="1"/>
  <c r="N278"/>
  <c r="P278" s="1"/>
  <c r="L278"/>
  <c r="L279"/>
  <c r="K278"/>
  <c r="K279"/>
  <c r="J278"/>
  <c r="J279"/>
  <c r="I278"/>
  <c r="I279"/>
  <c r="L276"/>
  <c r="L277"/>
  <c r="K276"/>
  <c r="K277"/>
  <c r="J276"/>
  <c r="J277"/>
  <c r="I276"/>
  <c r="I277"/>
  <c r="O277"/>
  <c r="Q277" s="1"/>
  <c r="N277"/>
  <c r="P277" s="1"/>
  <c r="R227" i="13"/>
  <c r="H227"/>
  <c r="D227"/>
  <c r="N864" i="12"/>
  <c r="J866"/>
  <c r="J867"/>
  <c r="J868"/>
  <c r="J869"/>
  <c r="I866"/>
  <c r="I867"/>
  <c r="I868"/>
  <c r="I869"/>
  <c r="H866"/>
  <c r="L866" s="1"/>
  <c r="Q866" s="1"/>
  <c r="H867"/>
  <c r="H868"/>
  <c r="H869"/>
  <c r="G866"/>
  <c r="K870" s="1"/>
  <c r="P870" s="1"/>
  <c r="G867"/>
  <c r="N867" s="1"/>
  <c r="G868"/>
  <c r="N868" s="1"/>
  <c r="G869"/>
  <c r="O869" s="1"/>
  <c r="L1752" i="1"/>
  <c r="L1753"/>
  <c r="L1754"/>
  <c r="L1755"/>
  <c r="K1752"/>
  <c r="K1753"/>
  <c r="K1754"/>
  <c r="K1755"/>
  <c r="I1752"/>
  <c r="I1753"/>
  <c r="I1754"/>
  <c r="I1755"/>
  <c r="H1752"/>
  <c r="H1753"/>
  <c r="H1754"/>
  <c r="H1755"/>
  <c r="L1751"/>
  <c r="K1751"/>
  <c r="I1751"/>
  <c r="H1751"/>
  <c r="E1755"/>
  <c r="D1755"/>
  <c r="E1754"/>
  <c r="D1754"/>
  <c r="E1753"/>
  <c r="D1753"/>
  <c r="E1752"/>
  <c r="D1752"/>
  <c r="E1751"/>
  <c r="D1751"/>
  <c r="N271" i="21"/>
  <c r="P271" s="1"/>
  <c r="L274"/>
  <c r="L275"/>
  <c r="K275"/>
  <c r="K274"/>
  <c r="J274"/>
  <c r="J275"/>
  <c r="I274"/>
  <c r="I275"/>
  <c r="S226" i="13"/>
  <c r="T226"/>
  <c r="H226"/>
  <c r="D226"/>
  <c r="J862" i="12"/>
  <c r="J863"/>
  <c r="J864"/>
  <c r="J865"/>
  <c r="I862"/>
  <c r="I863"/>
  <c r="I864"/>
  <c r="I865"/>
  <c r="H862"/>
  <c r="H863"/>
  <c r="H864"/>
  <c r="H865"/>
  <c r="G862"/>
  <c r="O862" s="1"/>
  <c r="G863"/>
  <c r="O863" s="1"/>
  <c r="G864"/>
  <c r="O864" s="1"/>
  <c r="G865"/>
  <c r="O865" s="1"/>
  <c r="L1744" i="1"/>
  <c r="L1745"/>
  <c r="L1746"/>
  <c r="L1747"/>
  <c r="K1744"/>
  <c r="K1745"/>
  <c r="K1746"/>
  <c r="K1747"/>
  <c r="I1744"/>
  <c r="I1745"/>
  <c r="I1746"/>
  <c r="I1747"/>
  <c r="H1744"/>
  <c r="H1745"/>
  <c r="H1746"/>
  <c r="H1747"/>
  <c r="L1743"/>
  <c r="K1743"/>
  <c r="I1743"/>
  <c r="H1743"/>
  <c r="E1747"/>
  <c r="D1747"/>
  <c r="E1746"/>
  <c r="D1746"/>
  <c r="E1745"/>
  <c r="D1745"/>
  <c r="E1744"/>
  <c r="D1744"/>
  <c r="E1743"/>
  <c r="D1743"/>
  <c r="O272" i="21"/>
  <c r="Q272" s="1"/>
  <c r="N272"/>
  <c r="P272" s="1"/>
  <c r="L273"/>
  <c r="K273"/>
  <c r="L272"/>
  <c r="K272"/>
  <c r="J272"/>
  <c r="J273"/>
  <c r="I272"/>
  <c r="I273"/>
  <c r="H224" i="13"/>
  <c r="H225"/>
  <c r="D225"/>
  <c r="D224"/>
  <c r="J861" i="12"/>
  <c r="J858"/>
  <c r="J859"/>
  <c r="J860"/>
  <c r="I858"/>
  <c r="I859"/>
  <c r="I860"/>
  <c r="I861"/>
  <c r="H858"/>
  <c r="H859"/>
  <c r="L859" s="1"/>
  <c r="H860"/>
  <c r="H861"/>
  <c r="G858"/>
  <c r="O858" s="1"/>
  <c r="G859"/>
  <c r="O859" s="1"/>
  <c r="G860"/>
  <c r="O860" s="1"/>
  <c r="G861"/>
  <c r="O861" s="1"/>
  <c r="L1736" i="1"/>
  <c r="L1737"/>
  <c r="L1738"/>
  <c r="L1739"/>
  <c r="K1736"/>
  <c r="K1737"/>
  <c r="K1738"/>
  <c r="K1739"/>
  <c r="I1736"/>
  <c r="I1737"/>
  <c r="I1738"/>
  <c r="I1739"/>
  <c r="H1736"/>
  <c r="H1737"/>
  <c r="H1738"/>
  <c r="H1739"/>
  <c r="L1735"/>
  <c r="K1735"/>
  <c r="I1735"/>
  <c r="H1735"/>
  <c r="E1739"/>
  <c r="D1739"/>
  <c r="E1738"/>
  <c r="D1738"/>
  <c r="E1737"/>
  <c r="D1737"/>
  <c r="E1736"/>
  <c r="D1736"/>
  <c r="E1735"/>
  <c r="D1735"/>
  <c r="O271" i="21"/>
  <c r="Q271" s="1"/>
  <c r="O270"/>
  <c r="Q270" s="1"/>
  <c r="N270"/>
  <c r="P270" s="1"/>
  <c r="L270"/>
  <c r="L271"/>
  <c r="K270"/>
  <c r="K271"/>
  <c r="J270"/>
  <c r="J271"/>
  <c r="I270"/>
  <c r="I271"/>
  <c r="R224" i="13"/>
  <c r="O855" i="12"/>
  <c r="J854"/>
  <c r="J855"/>
  <c r="J856"/>
  <c r="J857"/>
  <c r="I854"/>
  <c r="I855"/>
  <c r="I856"/>
  <c r="I857"/>
  <c r="H854"/>
  <c r="H855"/>
  <c r="H856"/>
  <c r="H857"/>
  <c r="G854"/>
  <c r="G855"/>
  <c r="N855" s="1"/>
  <c r="G856"/>
  <c r="G857"/>
  <c r="K857" s="1"/>
  <c r="L1728" i="1"/>
  <c r="L1729"/>
  <c r="L1730"/>
  <c r="L1731"/>
  <c r="K1728"/>
  <c r="K1729"/>
  <c r="K1730"/>
  <c r="K1731"/>
  <c r="I1728"/>
  <c r="I1729"/>
  <c r="I1730"/>
  <c r="I1731"/>
  <c r="H1728"/>
  <c r="H1729"/>
  <c r="H1730"/>
  <c r="H1731"/>
  <c r="L1727"/>
  <c r="K1727"/>
  <c r="I1727"/>
  <c r="H1727"/>
  <c r="E1731"/>
  <c r="D1731"/>
  <c r="E1730"/>
  <c r="D1730"/>
  <c r="E1729"/>
  <c r="D1729"/>
  <c r="E1728"/>
  <c r="D1728"/>
  <c r="E1727"/>
  <c r="D1727"/>
  <c r="O269" i="21"/>
  <c r="Q269" s="1"/>
  <c r="N269"/>
  <c r="P269" s="1"/>
  <c r="O268"/>
  <c r="Q268" s="1"/>
  <c r="N268"/>
  <c r="P268" s="1"/>
  <c r="K266"/>
  <c r="K267"/>
  <c r="K268"/>
  <c r="K269"/>
  <c r="L268"/>
  <c r="L269"/>
  <c r="J268"/>
  <c r="J269"/>
  <c r="I268"/>
  <c r="I269"/>
  <c r="R223" i="13"/>
  <c r="H223"/>
  <c r="D223"/>
  <c r="N850" i="12"/>
  <c r="J850"/>
  <c r="J851"/>
  <c r="J852"/>
  <c r="J853"/>
  <c r="I850"/>
  <c r="I851"/>
  <c r="I852"/>
  <c r="I853"/>
  <c r="H850"/>
  <c r="H851"/>
  <c r="L855" s="1"/>
  <c r="Q855" s="1"/>
  <c r="H852"/>
  <c r="L852" s="1"/>
  <c r="Q852" s="1"/>
  <c r="H853"/>
  <c r="G850"/>
  <c r="O850" s="1"/>
  <c r="G851"/>
  <c r="O851" s="1"/>
  <c r="G852"/>
  <c r="O852" s="1"/>
  <c r="G853"/>
  <c r="O853" s="1"/>
  <c r="L1720" i="1"/>
  <c r="L1721"/>
  <c r="L1722"/>
  <c r="L1723"/>
  <c r="K1720"/>
  <c r="K1721"/>
  <c r="K1722"/>
  <c r="K1723"/>
  <c r="I1720"/>
  <c r="I1721"/>
  <c r="I1722"/>
  <c r="I1723"/>
  <c r="H1720"/>
  <c r="H1721"/>
  <c r="H1722"/>
  <c r="H1723"/>
  <c r="L1719"/>
  <c r="K1719"/>
  <c r="I1719"/>
  <c r="H1719"/>
  <c r="E1723"/>
  <c r="D1723"/>
  <c r="E1722"/>
  <c r="D1722"/>
  <c r="E1721"/>
  <c r="D1721"/>
  <c r="E1720"/>
  <c r="D1720"/>
  <c r="E1719"/>
  <c r="D1719"/>
  <c r="O265" i="21"/>
  <c r="Q265" s="1"/>
  <c r="N265"/>
  <c r="P265" s="1"/>
  <c r="O264"/>
  <c r="Q264" s="1"/>
  <c r="N264"/>
  <c r="P264" s="1"/>
  <c r="L266"/>
  <c r="L267"/>
  <c r="J266"/>
  <c r="J267"/>
  <c r="I266"/>
  <c r="I267"/>
  <c r="H222" i="13"/>
  <c r="D222"/>
  <c r="R222"/>
  <c r="T221"/>
  <c r="R220"/>
  <c r="J846" i="12"/>
  <c r="J847"/>
  <c r="J848"/>
  <c r="J849"/>
  <c r="I846"/>
  <c r="I847"/>
  <c r="I848"/>
  <c r="I849"/>
  <c r="H846"/>
  <c r="H847"/>
  <c r="H848"/>
  <c r="H849"/>
  <c r="G846"/>
  <c r="K850" s="1"/>
  <c r="P850" s="1"/>
  <c r="G847"/>
  <c r="O847" s="1"/>
  <c r="G848"/>
  <c r="O848" s="1"/>
  <c r="G849"/>
  <c r="O849" s="1"/>
  <c r="L1712" i="1"/>
  <c r="L1713"/>
  <c r="L1714"/>
  <c r="L1715"/>
  <c r="K1712"/>
  <c r="K1713"/>
  <c r="K1714"/>
  <c r="K1715"/>
  <c r="I1712"/>
  <c r="I1713"/>
  <c r="I1714"/>
  <c r="I1715"/>
  <c r="H1712"/>
  <c r="H1713"/>
  <c r="H1714"/>
  <c r="H1715"/>
  <c r="L1711"/>
  <c r="K1711"/>
  <c r="I1711"/>
  <c r="H1711"/>
  <c r="E1715"/>
  <c r="D1715"/>
  <c r="E1714"/>
  <c r="D1714"/>
  <c r="E1713"/>
  <c r="D1713"/>
  <c r="E1712"/>
  <c r="D1712"/>
  <c r="E1711"/>
  <c r="D1711"/>
  <c r="K264" i="21"/>
  <c r="L264"/>
  <c r="L265"/>
  <c r="K265"/>
  <c r="J264"/>
  <c r="J265"/>
  <c r="I264"/>
  <c r="I265"/>
  <c r="H221" i="13"/>
  <c r="D221"/>
  <c r="J842" i="12"/>
  <c r="J843"/>
  <c r="J844"/>
  <c r="J845"/>
  <c r="I842"/>
  <c r="I843"/>
  <c r="I844"/>
  <c r="I845"/>
  <c r="H842"/>
  <c r="H843"/>
  <c r="L843" s="1"/>
  <c r="H844"/>
  <c r="H845"/>
  <c r="G842"/>
  <c r="O842" s="1"/>
  <c r="G843"/>
  <c r="O843" s="1"/>
  <c r="G844"/>
  <c r="O844" s="1"/>
  <c r="G845"/>
  <c r="O845" s="1"/>
  <c r="L1704" i="1"/>
  <c r="L1705"/>
  <c r="L1706"/>
  <c r="L1707"/>
  <c r="K1704"/>
  <c r="K1705"/>
  <c r="K1706"/>
  <c r="K1707"/>
  <c r="I1704"/>
  <c r="I1705"/>
  <c r="I1706"/>
  <c r="I1707"/>
  <c r="H1704"/>
  <c r="H1705"/>
  <c r="H1706"/>
  <c r="H1707"/>
  <c r="L1703"/>
  <c r="K1703"/>
  <c r="I1703"/>
  <c r="H1703"/>
  <c r="E1707"/>
  <c r="D1707"/>
  <c r="E1706"/>
  <c r="D1706"/>
  <c r="E1705"/>
  <c r="D1705"/>
  <c r="E1704"/>
  <c r="D1704"/>
  <c r="E1703"/>
  <c r="D1703"/>
  <c r="O263" i="21"/>
  <c r="Q263" s="1"/>
  <c r="N263"/>
  <c r="P263" s="1"/>
  <c r="O262"/>
  <c r="Q262" s="1"/>
  <c r="N262"/>
  <c r="P262" s="1"/>
  <c r="L262"/>
  <c r="L263"/>
  <c r="K262"/>
  <c r="K263"/>
  <c r="J262"/>
  <c r="J263"/>
  <c r="I262"/>
  <c r="I263"/>
  <c r="H220" i="13"/>
  <c r="D220"/>
  <c r="J838" i="12"/>
  <c r="J839"/>
  <c r="J840"/>
  <c r="J841"/>
  <c r="I838"/>
  <c r="I839"/>
  <c r="I840"/>
  <c r="I841"/>
  <c r="H838"/>
  <c r="L838" s="1"/>
  <c r="Q838" s="1"/>
  <c r="H839"/>
  <c r="H840"/>
  <c r="H841"/>
  <c r="G838"/>
  <c r="O838" s="1"/>
  <c r="G839"/>
  <c r="O839" s="1"/>
  <c r="G840"/>
  <c r="O840" s="1"/>
  <c r="G841"/>
  <c r="O841" s="1"/>
  <c r="L1696" i="1"/>
  <c r="L1697"/>
  <c r="L1698"/>
  <c r="L1699"/>
  <c r="K1696"/>
  <c r="K1697"/>
  <c r="K1698"/>
  <c r="K1699"/>
  <c r="I1696"/>
  <c r="I1697"/>
  <c r="I1698"/>
  <c r="I1699"/>
  <c r="H1696"/>
  <c r="H1697"/>
  <c r="H1698"/>
  <c r="H1699"/>
  <c r="L1695"/>
  <c r="K1695"/>
  <c r="I1695"/>
  <c r="H1695"/>
  <c r="E1699"/>
  <c r="D1699"/>
  <c r="E1698"/>
  <c r="D1698"/>
  <c r="E1697"/>
  <c r="D1697"/>
  <c r="E1696"/>
  <c r="D1696"/>
  <c r="E1695"/>
  <c r="D1695"/>
  <c r="O261" i="21"/>
  <c r="Q261" s="1"/>
  <c r="N261"/>
  <c r="P261" s="1"/>
  <c r="O260"/>
  <c r="Q260" s="1"/>
  <c r="N260"/>
  <c r="P260" s="1"/>
  <c r="L260"/>
  <c r="L261"/>
  <c r="K260"/>
  <c r="K261"/>
  <c r="J260"/>
  <c r="J261"/>
  <c r="I260"/>
  <c r="I261"/>
  <c r="D219" i="13"/>
  <c r="H219"/>
  <c r="R219"/>
  <c r="J834" i="12"/>
  <c r="J835"/>
  <c r="J836"/>
  <c r="J837"/>
  <c r="I834"/>
  <c r="I835"/>
  <c r="I836"/>
  <c r="I837"/>
  <c r="H834"/>
  <c r="H835"/>
  <c r="H836"/>
  <c r="H837"/>
  <c r="L837" s="1"/>
  <c r="Q837" s="1"/>
  <c r="G834"/>
  <c r="O834" s="1"/>
  <c r="G835"/>
  <c r="O835" s="1"/>
  <c r="G836"/>
  <c r="O836" s="1"/>
  <c r="G837"/>
  <c r="O837" s="1"/>
  <c r="L1688" i="1"/>
  <c r="L1689"/>
  <c r="L1690"/>
  <c r="L1691"/>
  <c r="K1688"/>
  <c r="K1689"/>
  <c r="K1690"/>
  <c r="K1691"/>
  <c r="I1688"/>
  <c r="I1689"/>
  <c r="I1690"/>
  <c r="I1691"/>
  <c r="H1688"/>
  <c r="H1689"/>
  <c r="H1690"/>
  <c r="H1691"/>
  <c r="L1687"/>
  <c r="K1687"/>
  <c r="I1687"/>
  <c r="H1687"/>
  <c r="E1691"/>
  <c r="D1691"/>
  <c r="E1690"/>
  <c r="D1690"/>
  <c r="E1689"/>
  <c r="D1689"/>
  <c r="E1688"/>
  <c r="D1688"/>
  <c r="E1687"/>
  <c r="D1687"/>
  <c r="O259" i="21"/>
  <c r="Q259" s="1"/>
  <c r="N259"/>
  <c r="P259" s="1"/>
  <c r="O258"/>
  <c r="Q258" s="1"/>
  <c r="N258"/>
  <c r="P258" s="1"/>
  <c r="L258"/>
  <c r="L259"/>
  <c r="K258"/>
  <c r="K259"/>
  <c r="J258"/>
  <c r="J259"/>
  <c r="I258"/>
  <c r="I259"/>
  <c r="H218" i="13"/>
  <c r="D218"/>
  <c r="R218"/>
  <c r="J830" i="12"/>
  <c r="J831"/>
  <c r="J832"/>
  <c r="J833"/>
  <c r="I830"/>
  <c r="I831"/>
  <c r="I832"/>
  <c r="I833"/>
  <c r="H830"/>
  <c r="H831"/>
  <c r="H832"/>
  <c r="L832" s="1"/>
  <c r="Q832" s="1"/>
  <c r="H833"/>
  <c r="G830"/>
  <c r="O830" s="1"/>
  <c r="G831"/>
  <c r="O831" s="1"/>
  <c r="G832"/>
  <c r="N832" s="1"/>
  <c r="G833"/>
  <c r="L1680" i="1"/>
  <c r="L1681"/>
  <c r="L1682"/>
  <c r="L1683"/>
  <c r="K1680"/>
  <c r="K1681"/>
  <c r="K1682"/>
  <c r="K1683"/>
  <c r="I1680"/>
  <c r="I1681"/>
  <c r="I1682"/>
  <c r="I1683"/>
  <c r="H1680"/>
  <c r="H1681"/>
  <c r="H1682"/>
  <c r="H1683"/>
  <c r="L1679"/>
  <c r="K1679"/>
  <c r="I1679"/>
  <c r="H1679"/>
  <c r="E1683"/>
  <c r="D1683"/>
  <c r="E1682"/>
  <c r="D1682"/>
  <c r="E1681"/>
  <c r="D1681"/>
  <c r="E1680"/>
  <c r="D1680"/>
  <c r="E1679"/>
  <c r="D1679"/>
  <c r="L256" i="21"/>
  <c r="L257"/>
  <c r="K256"/>
  <c r="K257"/>
  <c r="J256"/>
  <c r="J257"/>
  <c r="I256"/>
  <c r="I257"/>
  <c r="R217" i="13"/>
  <c r="H217"/>
  <c r="D217"/>
  <c r="J826" i="12"/>
  <c r="J827"/>
  <c r="J828"/>
  <c r="J829"/>
  <c r="I826"/>
  <c r="I827"/>
  <c r="I828"/>
  <c r="I829"/>
  <c r="H826"/>
  <c r="H827"/>
  <c r="H828"/>
  <c r="H829"/>
  <c r="G826"/>
  <c r="O826" s="1"/>
  <c r="G827"/>
  <c r="O827" s="1"/>
  <c r="G828"/>
  <c r="O828" s="1"/>
  <c r="G829"/>
  <c r="O829" s="1"/>
  <c r="L1672" i="1"/>
  <c r="L1673"/>
  <c r="L1674"/>
  <c r="L1675"/>
  <c r="K1672"/>
  <c r="K1673"/>
  <c r="K1674"/>
  <c r="K1675"/>
  <c r="I1672"/>
  <c r="I1673"/>
  <c r="I1674"/>
  <c r="I1675"/>
  <c r="H1672"/>
  <c r="H1673"/>
  <c r="H1674"/>
  <c r="H1675"/>
  <c r="L1671"/>
  <c r="K1671"/>
  <c r="I1671"/>
  <c r="H1671"/>
  <c r="E1675"/>
  <c r="D1675"/>
  <c r="E1674"/>
  <c r="D1674"/>
  <c r="E1673"/>
  <c r="D1673"/>
  <c r="E1672"/>
  <c r="D1672"/>
  <c r="E1671"/>
  <c r="D1671"/>
  <c r="O255" i="21"/>
  <c r="Q255" s="1"/>
  <c r="N255"/>
  <c r="P255" s="1"/>
  <c r="O254"/>
  <c r="Q254" s="1"/>
  <c r="N254"/>
  <c r="P254" s="1"/>
  <c r="L254"/>
  <c r="L255"/>
  <c r="K254"/>
  <c r="K255"/>
  <c r="J254"/>
  <c r="J255"/>
  <c r="I254"/>
  <c r="I255"/>
  <c r="S216" i="13"/>
  <c r="T216"/>
  <c r="H216"/>
  <c r="D216"/>
  <c r="K1665" i="1"/>
  <c r="J822" i="12"/>
  <c r="J823"/>
  <c r="J824"/>
  <c r="J825"/>
  <c r="I822"/>
  <c r="I823"/>
  <c r="I824"/>
  <c r="I825"/>
  <c r="I821"/>
  <c r="H822"/>
  <c r="H823"/>
  <c r="H824"/>
  <c r="H825"/>
  <c r="G822"/>
  <c r="O822" s="1"/>
  <c r="G823"/>
  <c r="O823" s="1"/>
  <c r="G824"/>
  <c r="G825"/>
  <c r="O825" s="1"/>
  <c r="L1664" i="1"/>
  <c r="L1665"/>
  <c r="L1666"/>
  <c r="L1667"/>
  <c r="L1663"/>
  <c r="K1664"/>
  <c r="K1666"/>
  <c r="K1667"/>
  <c r="I1664"/>
  <c r="I1665"/>
  <c r="I1666"/>
  <c r="I1667"/>
  <c r="H1664"/>
  <c r="H1665"/>
  <c r="H1666"/>
  <c r="H1667"/>
  <c r="K1663"/>
  <c r="I1663"/>
  <c r="H1663"/>
  <c r="E1667"/>
  <c r="D1667"/>
  <c r="E1666"/>
  <c r="D1666"/>
  <c r="E1665"/>
  <c r="D1665"/>
  <c r="E1664"/>
  <c r="D1664"/>
  <c r="E1663"/>
  <c r="D1663"/>
  <c r="O253" i="21"/>
  <c r="Q253" s="1"/>
  <c r="N253"/>
  <c r="P253" s="1"/>
  <c r="O252"/>
  <c r="Q252" s="1"/>
  <c r="N252"/>
  <c r="P252" s="1"/>
  <c r="L252"/>
  <c r="L253"/>
  <c r="K252"/>
  <c r="K253"/>
  <c r="J252"/>
  <c r="J253"/>
  <c r="I252"/>
  <c r="I253"/>
  <c r="H215" i="13"/>
  <c r="R215"/>
  <c r="D215"/>
  <c r="J818" i="12"/>
  <c r="J819"/>
  <c r="J820"/>
  <c r="J821"/>
  <c r="I818"/>
  <c r="I819"/>
  <c r="I820"/>
  <c r="H818"/>
  <c r="H819"/>
  <c r="H820"/>
  <c r="H821"/>
  <c r="G818"/>
  <c r="G819"/>
  <c r="O819" s="1"/>
  <c r="G820"/>
  <c r="G821"/>
  <c r="K825" s="1"/>
  <c r="P825" s="1"/>
  <c r="L1656" i="1"/>
  <c r="L1657"/>
  <c r="L1658"/>
  <c r="L1659"/>
  <c r="K1656"/>
  <c r="K1657"/>
  <c r="K1658"/>
  <c r="K1659"/>
  <c r="I1656"/>
  <c r="I1657"/>
  <c r="I1658"/>
  <c r="I1659"/>
  <c r="H1656"/>
  <c r="H1657"/>
  <c r="H1658"/>
  <c r="H1659"/>
  <c r="L1655"/>
  <c r="K1655"/>
  <c r="I1655"/>
  <c r="H1655"/>
  <c r="E1659"/>
  <c r="D1659"/>
  <c r="E1658"/>
  <c r="D1658"/>
  <c r="E1657"/>
  <c r="D1657"/>
  <c r="E1656"/>
  <c r="D1656"/>
  <c r="E1655"/>
  <c r="D1655"/>
  <c r="O251" i="21"/>
  <c r="Q251" s="1"/>
  <c r="N251"/>
  <c r="P251" s="1"/>
  <c r="O250"/>
  <c r="Q250" s="1"/>
  <c r="N250"/>
  <c r="P250" s="1"/>
  <c r="L250"/>
  <c r="L251"/>
  <c r="K250"/>
  <c r="K251"/>
  <c r="J250"/>
  <c r="J251"/>
  <c r="I250"/>
  <c r="I251"/>
  <c r="H214" i="13"/>
  <c r="D214"/>
  <c r="J814" i="12"/>
  <c r="J815"/>
  <c r="J816"/>
  <c r="J817"/>
  <c r="I814"/>
  <c r="I815"/>
  <c r="I816"/>
  <c r="I817"/>
  <c r="H814"/>
  <c r="H815"/>
  <c r="L815" s="1"/>
  <c r="Q815" s="1"/>
  <c r="H816"/>
  <c r="H817"/>
  <c r="G814"/>
  <c r="O814" s="1"/>
  <c r="G815"/>
  <c r="K815" s="1"/>
  <c r="G816"/>
  <c r="O816" s="1"/>
  <c r="G817"/>
  <c r="L1648" i="1"/>
  <c r="L1649"/>
  <c r="L1650"/>
  <c r="L1651"/>
  <c r="K1648"/>
  <c r="K1649"/>
  <c r="K1650"/>
  <c r="K1651"/>
  <c r="I1648"/>
  <c r="I1649"/>
  <c r="I1650"/>
  <c r="I1651"/>
  <c r="H1648"/>
  <c r="H1649"/>
  <c r="H1650"/>
  <c r="H1651"/>
  <c r="L1647"/>
  <c r="K1647"/>
  <c r="I1647"/>
  <c r="H1647"/>
  <c r="E1651"/>
  <c r="D1651"/>
  <c r="E1650"/>
  <c r="D1650"/>
  <c r="E1649"/>
  <c r="D1649"/>
  <c r="E1648"/>
  <c r="D1648"/>
  <c r="E1647"/>
  <c r="D1647"/>
  <c r="O249" i="21"/>
  <c r="Q249" s="1"/>
  <c r="N249"/>
  <c r="P249" s="1"/>
  <c r="O248"/>
  <c r="Q248" s="1"/>
  <c r="N248"/>
  <c r="P248" s="1"/>
  <c r="L248"/>
  <c r="L249"/>
  <c r="K248"/>
  <c r="K249"/>
  <c r="J248"/>
  <c r="J249"/>
  <c r="I248"/>
  <c r="I249"/>
  <c r="R213" i="13"/>
  <c r="D213"/>
  <c r="H213"/>
  <c r="J810" i="12"/>
  <c r="J811"/>
  <c r="J812"/>
  <c r="J813"/>
  <c r="I810"/>
  <c r="I811"/>
  <c r="I812"/>
  <c r="I813"/>
  <c r="H810"/>
  <c r="H811"/>
  <c r="H812"/>
  <c r="H813"/>
  <c r="G810"/>
  <c r="N810" s="1"/>
  <c r="G811"/>
  <c r="O811" s="1"/>
  <c r="G812"/>
  <c r="N812" s="1"/>
  <c r="G813"/>
  <c r="O813" s="1"/>
  <c r="L1640" i="1"/>
  <c r="L1641"/>
  <c r="L1642"/>
  <c r="L1643"/>
  <c r="K1640"/>
  <c r="K1641"/>
  <c r="K1642"/>
  <c r="K1643"/>
  <c r="I1640"/>
  <c r="I1641"/>
  <c r="I1642"/>
  <c r="I1643"/>
  <c r="H1640"/>
  <c r="H1641"/>
  <c r="H1642"/>
  <c r="H1643"/>
  <c r="L1639"/>
  <c r="K1639"/>
  <c r="I1639"/>
  <c r="H1639"/>
  <c r="E1643"/>
  <c r="D1643"/>
  <c r="E1642"/>
  <c r="D1642"/>
  <c r="E1641"/>
  <c r="D1641"/>
  <c r="E1640"/>
  <c r="D1640"/>
  <c r="E1639"/>
  <c r="D1639"/>
  <c r="O247" i="21"/>
  <c r="Q247" s="1"/>
  <c r="N247"/>
  <c r="P247" s="1"/>
  <c r="O246"/>
  <c r="Q246" s="1"/>
  <c r="N246"/>
  <c r="P246" s="1"/>
  <c r="L246"/>
  <c r="L247"/>
  <c r="K246"/>
  <c r="K247"/>
  <c r="J246"/>
  <c r="J247"/>
  <c r="I246"/>
  <c r="I247"/>
  <c r="R212" i="13"/>
  <c r="H212"/>
  <c r="D212"/>
  <c r="J806" i="12"/>
  <c r="J807"/>
  <c r="J808"/>
  <c r="J809"/>
  <c r="I806"/>
  <c r="I807"/>
  <c r="I808"/>
  <c r="I809"/>
  <c r="H806"/>
  <c r="H807"/>
  <c r="H808"/>
  <c r="H809"/>
  <c r="G806"/>
  <c r="G807"/>
  <c r="O807" s="1"/>
  <c r="G808"/>
  <c r="O808" s="1"/>
  <c r="G809"/>
  <c r="O809" s="1"/>
  <c r="L1632" i="1"/>
  <c r="L1633"/>
  <c r="L1634"/>
  <c r="L1635"/>
  <c r="K1632"/>
  <c r="K1633"/>
  <c r="K1634"/>
  <c r="K1635"/>
  <c r="I1632"/>
  <c r="I1633"/>
  <c r="I1634"/>
  <c r="I1635"/>
  <c r="H1632"/>
  <c r="H1633"/>
  <c r="H1634"/>
  <c r="H1635"/>
  <c r="L1631"/>
  <c r="K1631"/>
  <c r="I1631"/>
  <c r="H1631"/>
  <c r="E1635"/>
  <c r="D1635"/>
  <c r="E1634"/>
  <c r="D1634"/>
  <c r="E1633"/>
  <c r="D1633"/>
  <c r="E1632"/>
  <c r="D1632"/>
  <c r="E1631"/>
  <c r="D1631"/>
  <c r="L244" i="21"/>
  <c r="L245"/>
  <c r="K244"/>
  <c r="K245"/>
  <c r="J244"/>
  <c r="J245"/>
  <c r="I244"/>
  <c r="I245"/>
  <c r="H211" i="13"/>
  <c r="D211"/>
  <c r="S211"/>
  <c r="T211"/>
  <c r="R210"/>
  <c r="J802" i="12"/>
  <c r="J803"/>
  <c r="J804"/>
  <c r="J805"/>
  <c r="I802"/>
  <c r="I803"/>
  <c r="I804"/>
  <c r="I805"/>
  <c r="H802"/>
  <c r="H803"/>
  <c r="H804"/>
  <c r="H805"/>
  <c r="G802"/>
  <c r="O802" s="1"/>
  <c r="G803"/>
  <c r="O803" s="1"/>
  <c r="G804"/>
  <c r="O804" s="1"/>
  <c r="G805"/>
  <c r="O805" s="1"/>
  <c r="L1624" i="1"/>
  <c r="L1625"/>
  <c r="L1626"/>
  <c r="L1627"/>
  <c r="K1624"/>
  <c r="K1625"/>
  <c r="K1626"/>
  <c r="K1627"/>
  <c r="I1624"/>
  <c r="I1625"/>
  <c r="I1626"/>
  <c r="I1627"/>
  <c r="H1624"/>
  <c r="H1625"/>
  <c r="H1626"/>
  <c r="H1627"/>
  <c r="L1623"/>
  <c r="K1623"/>
  <c r="I1623"/>
  <c r="H1623"/>
  <c r="E1627"/>
  <c r="D1627"/>
  <c r="E1626"/>
  <c r="D1626"/>
  <c r="E1625"/>
  <c r="D1625"/>
  <c r="E1624"/>
  <c r="D1624"/>
  <c r="E1623"/>
  <c r="D1623"/>
  <c r="H210" i="13"/>
  <c r="D210"/>
  <c r="O243" i="21"/>
  <c r="Q243" s="1"/>
  <c r="N243"/>
  <c r="P243" s="1"/>
  <c r="O242"/>
  <c r="Q242" s="1"/>
  <c r="N242"/>
  <c r="P242" s="1"/>
  <c r="L242"/>
  <c r="L243"/>
  <c r="K243"/>
  <c r="K242"/>
  <c r="J242"/>
  <c r="J243"/>
  <c r="I242"/>
  <c r="I243"/>
  <c r="J798" i="12"/>
  <c r="J799"/>
  <c r="J800"/>
  <c r="J801"/>
  <c r="I798"/>
  <c r="I799"/>
  <c r="I800"/>
  <c r="I801"/>
  <c r="H798"/>
  <c r="H799"/>
  <c r="H800"/>
  <c r="H801"/>
  <c r="L801" s="1"/>
  <c r="G798"/>
  <c r="O798" s="1"/>
  <c r="G799"/>
  <c r="O799" s="1"/>
  <c r="G800"/>
  <c r="O800" s="1"/>
  <c r="G801"/>
  <c r="O801" s="1"/>
  <c r="L1616" i="1"/>
  <c r="L1617"/>
  <c r="L1618"/>
  <c r="L1619"/>
  <c r="K1616"/>
  <c r="K1617"/>
  <c r="K1618"/>
  <c r="K1619"/>
  <c r="I1616"/>
  <c r="I1617"/>
  <c r="I1618"/>
  <c r="I1619"/>
  <c r="H1616"/>
  <c r="H1617"/>
  <c r="H1618"/>
  <c r="H1619"/>
  <c r="L1615"/>
  <c r="K1615"/>
  <c r="I1615"/>
  <c r="H1615"/>
  <c r="E1619"/>
  <c r="D1619"/>
  <c r="E1618"/>
  <c r="D1618"/>
  <c r="E1617"/>
  <c r="D1617"/>
  <c r="E1616"/>
  <c r="D1616"/>
  <c r="E1615"/>
  <c r="D1615"/>
  <c r="O237" i="21"/>
  <c r="Q237" s="1"/>
  <c r="N237"/>
  <c r="P237" s="1"/>
  <c r="O236"/>
  <c r="Q236" s="1"/>
  <c r="N236"/>
  <c r="P236" s="1"/>
  <c r="O241"/>
  <c r="Q241" s="1"/>
  <c r="N241"/>
  <c r="P241" s="1"/>
  <c r="O240"/>
  <c r="Q240" s="1"/>
  <c r="N240"/>
  <c r="P240" s="1"/>
  <c r="L240"/>
  <c r="L241"/>
  <c r="K240"/>
  <c r="K241"/>
  <c r="J240"/>
  <c r="J241"/>
  <c r="I240"/>
  <c r="I241"/>
  <c r="H209" i="13"/>
  <c r="D209"/>
  <c r="J794" i="12"/>
  <c r="J795"/>
  <c r="J796"/>
  <c r="J797"/>
  <c r="I794"/>
  <c r="I795"/>
  <c r="I796"/>
  <c r="I797"/>
  <c r="H794"/>
  <c r="H795"/>
  <c r="H796"/>
  <c r="H797"/>
  <c r="G794"/>
  <c r="O794" s="1"/>
  <c r="G795"/>
  <c r="G796"/>
  <c r="G797"/>
  <c r="N797" s="1"/>
  <c r="L1611" i="1"/>
  <c r="K1611"/>
  <c r="I1611"/>
  <c r="H1611"/>
  <c r="L1608"/>
  <c r="L1609"/>
  <c r="L1610"/>
  <c r="K1608"/>
  <c r="K1609"/>
  <c r="K1610"/>
  <c r="I1608"/>
  <c r="I1609"/>
  <c r="I1610"/>
  <c r="H1608"/>
  <c r="H1609"/>
  <c r="H1610"/>
  <c r="L1607"/>
  <c r="K1607"/>
  <c r="I1607"/>
  <c r="H1607"/>
  <c r="E1611"/>
  <c r="D1611"/>
  <c r="E1610"/>
  <c r="D1610"/>
  <c r="E1609"/>
  <c r="D1609"/>
  <c r="E1608"/>
  <c r="D1608"/>
  <c r="E1607"/>
  <c r="D1607"/>
  <c r="L238" i="21"/>
  <c r="L239"/>
  <c r="K238"/>
  <c r="K239"/>
  <c r="J238"/>
  <c r="J239"/>
  <c r="I238"/>
  <c r="I239"/>
  <c r="H206" i="13"/>
  <c r="H207"/>
  <c r="H208"/>
  <c r="D206"/>
  <c r="D207"/>
  <c r="D208"/>
  <c r="R208"/>
  <c r="J790" i="12"/>
  <c r="J791"/>
  <c r="J792"/>
  <c r="J793"/>
  <c r="I790"/>
  <c r="I791"/>
  <c r="I792"/>
  <c r="I793"/>
  <c r="J789"/>
  <c r="H790"/>
  <c r="H791"/>
  <c r="H792"/>
  <c r="H793"/>
  <c r="G790"/>
  <c r="G791"/>
  <c r="O791" s="1"/>
  <c r="G792"/>
  <c r="O792" s="1"/>
  <c r="G793"/>
  <c r="O793" s="1"/>
  <c r="L1600" i="1"/>
  <c r="L1601"/>
  <c r="L1602"/>
  <c r="L1603"/>
  <c r="K1600"/>
  <c r="K1601"/>
  <c r="K1602"/>
  <c r="K1603"/>
  <c r="I1600"/>
  <c r="I1601"/>
  <c r="I1602"/>
  <c r="I1603"/>
  <c r="H1600"/>
  <c r="H1601"/>
  <c r="H1602"/>
  <c r="H1603"/>
  <c r="L1599"/>
  <c r="K1599"/>
  <c r="I1599"/>
  <c r="H1599"/>
  <c r="E1603"/>
  <c r="D1603"/>
  <c r="E1602"/>
  <c r="D1602"/>
  <c r="E1601"/>
  <c r="D1601"/>
  <c r="E1600"/>
  <c r="D1600"/>
  <c r="E1599"/>
  <c r="D1599"/>
  <c r="L236" i="21"/>
  <c r="L237"/>
  <c r="K236"/>
  <c r="K237"/>
  <c r="J236"/>
  <c r="J237"/>
  <c r="I236"/>
  <c r="I237"/>
  <c r="S207" i="13"/>
  <c r="T207"/>
  <c r="J786" i="12"/>
  <c r="J787"/>
  <c r="J788"/>
  <c r="I786"/>
  <c r="I787"/>
  <c r="I788"/>
  <c r="I789"/>
  <c r="H786"/>
  <c r="H787"/>
  <c r="H788"/>
  <c r="H789"/>
  <c r="G786"/>
  <c r="G787"/>
  <c r="G788"/>
  <c r="O788" s="1"/>
  <c r="G789"/>
  <c r="O789" s="1"/>
  <c r="L1592" i="1"/>
  <c r="L1593"/>
  <c r="L1594"/>
  <c r="L1595"/>
  <c r="K1592"/>
  <c r="K1593"/>
  <c r="K1594"/>
  <c r="K1595"/>
  <c r="I1592"/>
  <c r="I1593"/>
  <c r="I1594"/>
  <c r="I1595"/>
  <c r="H1592"/>
  <c r="H1593"/>
  <c r="H1594"/>
  <c r="H1595"/>
  <c r="L1591"/>
  <c r="K1591"/>
  <c r="I1591"/>
  <c r="H1591"/>
  <c r="E1595"/>
  <c r="D1595"/>
  <c r="E1594"/>
  <c r="D1594"/>
  <c r="E1593"/>
  <c r="D1593"/>
  <c r="E1592"/>
  <c r="D1592"/>
  <c r="E1591"/>
  <c r="D1591"/>
  <c r="O235" i="21"/>
  <c r="Q235" s="1"/>
  <c r="N235"/>
  <c r="P235" s="1"/>
  <c r="O234"/>
  <c r="Q234" s="1"/>
  <c r="N234"/>
  <c r="P234" s="1"/>
  <c r="L234"/>
  <c r="L235"/>
  <c r="K234"/>
  <c r="K235"/>
  <c r="J234"/>
  <c r="J235"/>
  <c r="I234"/>
  <c r="I235"/>
  <c r="R206" i="13"/>
  <c r="J782" i="12"/>
  <c r="J783"/>
  <c r="J784"/>
  <c r="J785"/>
  <c r="J781"/>
  <c r="I782"/>
  <c r="I783"/>
  <c r="I784"/>
  <c r="I785"/>
  <c r="H782"/>
  <c r="H783"/>
  <c r="H784"/>
  <c r="L788" s="1"/>
  <c r="Q788" s="1"/>
  <c r="H785"/>
  <c r="G782"/>
  <c r="N782" s="1"/>
  <c r="G783"/>
  <c r="O783" s="1"/>
  <c r="G784"/>
  <c r="N784" s="1"/>
  <c r="G785"/>
  <c r="L1584" i="1"/>
  <c r="L1585"/>
  <c r="L1586"/>
  <c r="L1587"/>
  <c r="K1584"/>
  <c r="K1585"/>
  <c r="K1586"/>
  <c r="K1587"/>
  <c r="I1584"/>
  <c r="I1585"/>
  <c r="I1586"/>
  <c r="I1587"/>
  <c r="H1584"/>
  <c r="H1585"/>
  <c r="H1586"/>
  <c r="H1587"/>
  <c r="L1583"/>
  <c r="K1583"/>
  <c r="I1583"/>
  <c r="H1583"/>
  <c r="E1587"/>
  <c r="D1587"/>
  <c r="E1586"/>
  <c r="D1586"/>
  <c r="E1585"/>
  <c r="D1585"/>
  <c r="E1584"/>
  <c r="D1584"/>
  <c r="E1583"/>
  <c r="D1583"/>
  <c r="O233" i="21"/>
  <c r="Q233" s="1"/>
  <c r="N233"/>
  <c r="P233" s="1"/>
  <c r="O232"/>
  <c r="Q232" s="1"/>
  <c r="N232"/>
  <c r="P232" s="1"/>
  <c r="L232"/>
  <c r="L233"/>
  <c r="K232"/>
  <c r="K233"/>
  <c r="J232"/>
  <c r="J233"/>
  <c r="I232"/>
  <c r="I233"/>
  <c r="H205" i="13"/>
  <c r="D205"/>
  <c r="J778" i="12"/>
  <c r="J779"/>
  <c r="J780"/>
  <c r="I778"/>
  <c r="I779"/>
  <c r="I780"/>
  <c r="I781"/>
  <c r="H778"/>
  <c r="H779"/>
  <c r="H780"/>
  <c r="H781"/>
  <c r="G778"/>
  <c r="G779"/>
  <c r="O779" s="1"/>
  <c r="G780"/>
  <c r="G781"/>
  <c r="O781" s="1"/>
  <c r="L1576" i="1"/>
  <c r="L1577"/>
  <c r="L1578"/>
  <c r="L1579"/>
  <c r="K1576"/>
  <c r="K1577"/>
  <c r="K1578"/>
  <c r="K1579"/>
  <c r="I1576"/>
  <c r="I1577"/>
  <c r="I1578"/>
  <c r="I1579"/>
  <c r="H1576"/>
  <c r="H1577"/>
  <c r="H1578"/>
  <c r="H1579"/>
  <c r="L1575"/>
  <c r="K1575"/>
  <c r="I1575"/>
  <c r="H1575"/>
  <c r="E1579"/>
  <c r="D1579"/>
  <c r="E1578"/>
  <c r="D1578"/>
  <c r="E1577"/>
  <c r="D1577"/>
  <c r="E1576"/>
  <c r="D1576"/>
  <c r="E1575"/>
  <c r="D1575"/>
  <c r="O231" i="21"/>
  <c r="Q231" s="1"/>
  <c r="N231"/>
  <c r="P231" s="1"/>
  <c r="O230"/>
  <c r="Q230" s="1"/>
  <c r="N230"/>
  <c r="P230" s="1"/>
  <c r="L230"/>
  <c r="L231"/>
  <c r="K230"/>
  <c r="K231"/>
  <c r="J230"/>
  <c r="J231"/>
  <c r="I230"/>
  <c r="I231"/>
  <c r="R204" i="13"/>
  <c r="H204"/>
  <c r="D204"/>
  <c r="J774" i="12"/>
  <c r="J775"/>
  <c r="J776"/>
  <c r="J777"/>
  <c r="I774"/>
  <c r="I775"/>
  <c r="I776"/>
  <c r="I777"/>
  <c r="H774"/>
  <c r="H775"/>
  <c r="H776"/>
  <c r="H777"/>
  <c r="L777" s="1"/>
  <c r="Q777" s="1"/>
  <c r="G774"/>
  <c r="G775"/>
  <c r="O775" s="1"/>
  <c r="G776"/>
  <c r="O776" s="1"/>
  <c r="G777"/>
  <c r="O777" s="1"/>
  <c r="L1568" i="1"/>
  <c r="L1569"/>
  <c r="L1570"/>
  <c r="L1571"/>
  <c r="K1568"/>
  <c r="K1569"/>
  <c r="K1570"/>
  <c r="K1571"/>
  <c r="I1568"/>
  <c r="I1569"/>
  <c r="I1570"/>
  <c r="I1571"/>
  <c r="H1568"/>
  <c r="H1569"/>
  <c r="H1570"/>
  <c r="H1571"/>
  <c r="L1567"/>
  <c r="K1567"/>
  <c r="I1567"/>
  <c r="H1567"/>
  <c r="E1571"/>
  <c r="D1571"/>
  <c r="E1570"/>
  <c r="D1570"/>
  <c r="E1569"/>
  <c r="D1569"/>
  <c r="E1568"/>
  <c r="D1568"/>
  <c r="E1567"/>
  <c r="D1567"/>
  <c r="L228" i="21"/>
  <c r="L229"/>
  <c r="K228"/>
  <c r="K229"/>
  <c r="J228"/>
  <c r="J229"/>
  <c r="I228"/>
  <c r="I229"/>
  <c r="R203" i="13"/>
  <c r="H202"/>
  <c r="H203"/>
  <c r="D203"/>
  <c r="J770" i="12"/>
  <c r="J771"/>
  <c r="J772"/>
  <c r="J773"/>
  <c r="I770"/>
  <c r="I771"/>
  <c r="I772"/>
  <c r="I773"/>
  <c r="H770"/>
  <c r="H771"/>
  <c r="L775" s="1"/>
  <c r="Q775" s="1"/>
  <c r="H772"/>
  <c r="H773"/>
  <c r="G770"/>
  <c r="O770" s="1"/>
  <c r="G771"/>
  <c r="O771" s="1"/>
  <c r="G772"/>
  <c r="O772" s="1"/>
  <c r="G773"/>
  <c r="O773" s="1"/>
  <c r="L1560" i="1"/>
  <c r="L1561"/>
  <c r="L1562"/>
  <c r="L1563"/>
  <c r="K1560"/>
  <c r="K1561"/>
  <c r="K1562"/>
  <c r="K1563"/>
  <c r="I1560"/>
  <c r="I1561"/>
  <c r="I1562"/>
  <c r="I1563"/>
  <c r="H1560"/>
  <c r="H1561"/>
  <c r="H1562"/>
  <c r="H1563"/>
  <c r="L1559"/>
  <c r="K1559"/>
  <c r="I1559"/>
  <c r="H1559"/>
  <c r="E1563"/>
  <c r="D1563"/>
  <c r="E1562"/>
  <c r="D1562"/>
  <c r="E1561"/>
  <c r="D1561"/>
  <c r="E1560"/>
  <c r="D1560"/>
  <c r="E1559"/>
  <c r="D1559"/>
  <c r="O227" i="21"/>
  <c r="Q227" s="1"/>
  <c r="N227"/>
  <c r="P227" s="1"/>
  <c r="O226"/>
  <c r="Q226" s="1"/>
  <c r="N226"/>
  <c r="P226" s="1"/>
  <c r="N224"/>
  <c r="L226"/>
  <c r="L227"/>
  <c r="K226"/>
  <c r="K227"/>
  <c r="J226"/>
  <c r="J227"/>
  <c r="I226"/>
  <c r="I227"/>
  <c r="T202" i="13"/>
  <c r="S202"/>
  <c r="D202"/>
  <c r="J766" i="12"/>
  <c r="J767"/>
  <c r="J768"/>
  <c r="J769"/>
  <c r="I766"/>
  <c r="I767"/>
  <c r="I768"/>
  <c r="I769"/>
  <c r="H766"/>
  <c r="H767"/>
  <c r="H768"/>
  <c r="H769"/>
  <c r="G766"/>
  <c r="O766" s="1"/>
  <c r="G767"/>
  <c r="O767" s="1"/>
  <c r="G768"/>
  <c r="O768" s="1"/>
  <c r="G769"/>
  <c r="O769" s="1"/>
  <c r="L1552" i="1"/>
  <c r="L1553"/>
  <c r="L1554"/>
  <c r="L1555"/>
  <c r="K1552"/>
  <c r="K1553"/>
  <c r="K1554"/>
  <c r="K1555"/>
  <c r="I1552"/>
  <c r="I1553"/>
  <c r="I1554"/>
  <c r="I1555"/>
  <c r="H1552"/>
  <c r="H1553"/>
  <c r="H1554"/>
  <c r="H1555"/>
  <c r="L1551"/>
  <c r="K1551"/>
  <c r="I1551"/>
  <c r="H1551"/>
  <c r="E1555"/>
  <c r="D1555"/>
  <c r="E1554"/>
  <c r="D1554"/>
  <c r="E1553"/>
  <c r="D1553"/>
  <c r="E1552"/>
  <c r="D1552"/>
  <c r="E1551"/>
  <c r="D1551"/>
  <c r="O225" i="21"/>
  <c r="Q225" s="1"/>
  <c r="N225"/>
  <c r="P225" s="1"/>
  <c r="P224"/>
  <c r="O224"/>
  <c r="Q224" s="1"/>
  <c r="L224"/>
  <c r="L225"/>
  <c r="K224"/>
  <c r="K225"/>
  <c r="J224"/>
  <c r="J225"/>
  <c r="I224"/>
  <c r="I225"/>
  <c r="R201" i="13"/>
  <c r="D201"/>
  <c r="H201"/>
  <c r="H200"/>
  <c r="J762" i="12"/>
  <c r="J763"/>
  <c r="J764"/>
  <c r="J765"/>
  <c r="I762"/>
  <c r="I763"/>
  <c r="I764"/>
  <c r="I765"/>
  <c r="H762"/>
  <c r="H763"/>
  <c r="H764"/>
  <c r="H765"/>
  <c r="G762"/>
  <c r="G763"/>
  <c r="N763" s="1"/>
  <c r="G764"/>
  <c r="O764" s="1"/>
  <c r="G765"/>
  <c r="N765" s="1"/>
  <c r="L1544" i="1"/>
  <c r="L1545"/>
  <c r="L1546"/>
  <c r="L1547"/>
  <c r="K1544"/>
  <c r="K1545"/>
  <c r="K1546"/>
  <c r="K1547"/>
  <c r="I1544"/>
  <c r="I1545"/>
  <c r="I1546"/>
  <c r="I1547"/>
  <c r="H1544"/>
  <c r="H1545"/>
  <c r="H1546"/>
  <c r="H1547"/>
  <c r="L1543"/>
  <c r="K1543"/>
  <c r="I1543"/>
  <c r="H1543"/>
  <c r="E1547"/>
  <c r="D1547"/>
  <c r="E1546"/>
  <c r="D1546"/>
  <c r="E1545"/>
  <c r="D1545"/>
  <c r="E1544"/>
  <c r="D1544"/>
  <c r="E1543"/>
  <c r="D1543"/>
  <c r="O223" i="21"/>
  <c r="Q223" s="1"/>
  <c r="N223"/>
  <c r="P223" s="1"/>
  <c r="O222"/>
  <c r="Q222" s="1"/>
  <c r="N222"/>
  <c r="P222" s="1"/>
  <c r="L222"/>
  <c r="L223"/>
  <c r="K222"/>
  <c r="K223"/>
  <c r="J222"/>
  <c r="J223"/>
  <c r="I222"/>
  <c r="I223"/>
  <c r="D200" i="13"/>
  <c r="J758" i="12"/>
  <c r="J759"/>
  <c r="J760"/>
  <c r="J761"/>
  <c r="I758"/>
  <c r="I759"/>
  <c r="I760"/>
  <c r="I761"/>
  <c r="H758"/>
  <c r="H759"/>
  <c r="H760"/>
  <c r="H761"/>
  <c r="G758"/>
  <c r="O758" s="1"/>
  <c r="G759"/>
  <c r="O759" s="1"/>
  <c r="G760"/>
  <c r="O760" s="1"/>
  <c r="G761"/>
  <c r="L1536" i="1"/>
  <c r="L1537"/>
  <c r="L1538"/>
  <c r="L1539"/>
  <c r="K1536"/>
  <c r="K1537"/>
  <c r="K1538"/>
  <c r="K1539"/>
  <c r="I1536"/>
  <c r="I1537"/>
  <c r="I1538"/>
  <c r="I1539"/>
  <c r="H1536"/>
  <c r="H1537"/>
  <c r="H1538"/>
  <c r="H1539"/>
  <c r="L1535"/>
  <c r="K1535"/>
  <c r="I1535"/>
  <c r="H1535"/>
  <c r="E1539"/>
  <c r="D1539"/>
  <c r="E1538"/>
  <c r="D1538"/>
  <c r="E1537"/>
  <c r="D1537"/>
  <c r="E1536"/>
  <c r="D1536"/>
  <c r="E1535"/>
  <c r="D1535"/>
  <c r="L218" i="21"/>
  <c r="O221"/>
  <c r="Q221" s="1"/>
  <c r="N221"/>
  <c r="P221" s="1"/>
  <c r="O220"/>
  <c r="Q220" s="1"/>
  <c r="N220"/>
  <c r="P220" s="1"/>
  <c r="L220"/>
  <c r="L221"/>
  <c r="K220"/>
  <c r="K221"/>
  <c r="J220"/>
  <c r="J221"/>
  <c r="I220"/>
  <c r="I221"/>
  <c r="R199" i="13"/>
  <c r="H199"/>
  <c r="D199"/>
  <c r="J754" i="12"/>
  <c r="J755"/>
  <c r="J756"/>
  <c r="J757"/>
  <c r="I754"/>
  <c r="I755"/>
  <c r="I756"/>
  <c r="I757"/>
  <c r="H754"/>
  <c r="L754" s="1"/>
  <c r="Q754" s="1"/>
  <c r="H755"/>
  <c r="H756"/>
  <c r="H757"/>
  <c r="G754"/>
  <c r="O754" s="1"/>
  <c r="G755"/>
  <c r="N755" s="1"/>
  <c r="G756"/>
  <c r="O756" s="1"/>
  <c r="G757"/>
  <c r="N757" s="1"/>
  <c r="L1528" i="1"/>
  <c r="L1529"/>
  <c r="L1530"/>
  <c r="L1531"/>
  <c r="K1528"/>
  <c r="K1529"/>
  <c r="K1530"/>
  <c r="K1531"/>
  <c r="I1528"/>
  <c r="I1529"/>
  <c r="I1530"/>
  <c r="I1531"/>
  <c r="H1528"/>
  <c r="H1529"/>
  <c r="H1530"/>
  <c r="H1531"/>
  <c r="L1527"/>
  <c r="K1527"/>
  <c r="I1527"/>
  <c r="H1527"/>
  <c r="E1531"/>
  <c r="D1531"/>
  <c r="E1530"/>
  <c r="D1530"/>
  <c r="E1529"/>
  <c r="D1529"/>
  <c r="E1528"/>
  <c r="D1528"/>
  <c r="E1527"/>
  <c r="D1527"/>
  <c r="L219" i="21"/>
  <c r="K218"/>
  <c r="K219"/>
  <c r="J218"/>
  <c r="J219"/>
  <c r="I218"/>
  <c r="I219"/>
  <c r="R198" i="13"/>
  <c r="H197"/>
  <c r="H198"/>
  <c r="D198"/>
  <c r="J750" i="12"/>
  <c r="J751"/>
  <c r="J752"/>
  <c r="J753"/>
  <c r="I750"/>
  <c r="I751"/>
  <c r="I752"/>
  <c r="I753"/>
  <c r="H750"/>
  <c r="H751"/>
  <c r="H752"/>
  <c r="H753"/>
  <c r="G750"/>
  <c r="O750" s="1"/>
  <c r="G751"/>
  <c r="G752"/>
  <c r="O752" s="1"/>
  <c r="G753"/>
  <c r="K757" s="1"/>
  <c r="P757" s="1"/>
  <c r="L1520" i="1"/>
  <c r="L1521"/>
  <c r="L1522"/>
  <c r="L1523"/>
  <c r="K1520"/>
  <c r="K1521"/>
  <c r="K1522"/>
  <c r="K1523"/>
  <c r="I1520"/>
  <c r="I1521"/>
  <c r="I1522"/>
  <c r="I1523"/>
  <c r="H1520"/>
  <c r="H1521"/>
  <c r="H1522"/>
  <c r="H1523"/>
  <c r="L1519"/>
  <c r="K1519"/>
  <c r="I1519"/>
  <c r="H1519"/>
  <c r="E1523"/>
  <c r="D1523"/>
  <c r="E1522"/>
  <c r="D1522"/>
  <c r="E1521"/>
  <c r="D1521"/>
  <c r="E1520"/>
  <c r="D1520"/>
  <c r="E1519"/>
  <c r="D1519"/>
  <c r="L216" i="21"/>
  <c r="L217"/>
  <c r="K216"/>
  <c r="K217"/>
  <c r="J216"/>
  <c r="J217"/>
  <c r="I216"/>
  <c r="I217"/>
  <c r="T197" i="13"/>
  <c r="D197"/>
  <c r="J746" i="12"/>
  <c r="J747"/>
  <c r="J748"/>
  <c r="J749"/>
  <c r="I746"/>
  <c r="I747"/>
  <c r="I748"/>
  <c r="I749"/>
  <c r="H746"/>
  <c r="H747"/>
  <c r="H748"/>
  <c r="H749"/>
  <c r="G746"/>
  <c r="O746" s="1"/>
  <c r="G747"/>
  <c r="O747" s="1"/>
  <c r="G748"/>
  <c r="O748" s="1"/>
  <c r="G749"/>
  <c r="O749" s="1"/>
  <c r="L1512" i="1"/>
  <c r="L1513"/>
  <c r="L1514"/>
  <c r="L1515"/>
  <c r="K1512"/>
  <c r="K1513"/>
  <c r="K1514"/>
  <c r="K1515"/>
  <c r="I1512"/>
  <c r="I1513"/>
  <c r="I1514"/>
  <c r="I1515"/>
  <c r="H1512"/>
  <c r="H1513"/>
  <c r="H1514"/>
  <c r="H1515"/>
  <c r="L1511"/>
  <c r="K1511"/>
  <c r="I1511"/>
  <c r="H1511"/>
  <c r="E1515"/>
  <c r="D1515"/>
  <c r="E1514"/>
  <c r="D1514"/>
  <c r="E1513"/>
  <c r="D1513"/>
  <c r="E1512"/>
  <c r="D1512"/>
  <c r="E1511"/>
  <c r="D1511"/>
  <c r="O215" i="21"/>
  <c r="Q215" s="1"/>
  <c r="N215"/>
  <c r="P215" s="1"/>
  <c r="O214"/>
  <c r="Q214" s="1"/>
  <c r="N214"/>
  <c r="P214" s="1"/>
  <c r="L214"/>
  <c r="L215"/>
  <c r="K214"/>
  <c r="K215"/>
  <c r="J214"/>
  <c r="J215"/>
  <c r="I214"/>
  <c r="I215"/>
  <c r="R196" i="13"/>
  <c r="H196"/>
  <c r="D196"/>
  <c r="J742" i="12"/>
  <c r="J743"/>
  <c r="J744"/>
  <c r="J745"/>
  <c r="I742"/>
  <c r="I743"/>
  <c r="I744"/>
  <c r="I745"/>
  <c r="H742"/>
  <c r="H743"/>
  <c r="H744"/>
  <c r="L744" s="1"/>
  <c r="Q744" s="1"/>
  <c r="H745"/>
  <c r="G742"/>
  <c r="G743"/>
  <c r="G744"/>
  <c r="O744" s="1"/>
  <c r="G745"/>
  <c r="O745" s="1"/>
  <c r="L1504" i="1"/>
  <c r="L1505"/>
  <c r="L1506"/>
  <c r="L1507"/>
  <c r="L1503"/>
  <c r="K1504"/>
  <c r="K1505"/>
  <c r="K1506"/>
  <c r="K1507"/>
  <c r="I1504"/>
  <c r="I1505"/>
  <c r="I1506"/>
  <c r="I1507"/>
  <c r="H1504"/>
  <c r="H1505"/>
  <c r="H1506"/>
  <c r="H1507"/>
  <c r="K1503"/>
  <c r="I1503"/>
  <c r="H1503"/>
  <c r="E1507"/>
  <c r="D1507"/>
  <c r="E1506"/>
  <c r="D1506"/>
  <c r="E1505"/>
  <c r="D1505"/>
  <c r="E1504"/>
  <c r="D1504"/>
  <c r="E1503"/>
  <c r="D1503"/>
  <c r="O213" i="21"/>
  <c r="Q213" s="1"/>
  <c r="N213"/>
  <c r="P213" s="1"/>
  <c r="O212"/>
  <c r="Q212" s="1"/>
  <c r="N212"/>
  <c r="P212" s="1"/>
  <c r="L212"/>
  <c r="L213"/>
  <c r="K212"/>
  <c r="K213"/>
  <c r="J212"/>
  <c r="J213"/>
  <c r="I212"/>
  <c r="I213"/>
  <c r="R195" i="13"/>
  <c r="H194"/>
  <c r="H195"/>
  <c r="D195"/>
  <c r="J738" i="12"/>
  <c r="J739"/>
  <c r="J740"/>
  <c r="J741"/>
  <c r="I738"/>
  <c r="I739"/>
  <c r="I740"/>
  <c r="I741"/>
  <c r="H738"/>
  <c r="H739"/>
  <c r="H740"/>
  <c r="H741"/>
  <c r="G738"/>
  <c r="O738" s="1"/>
  <c r="G739"/>
  <c r="O739" s="1"/>
  <c r="G740"/>
  <c r="O740" s="1"/>
  <c r="G741"/>
  <c r="O741" s="1"/>
  <c r="L1496" i="1"/>
  <c r="L1497"/>
  <c r="L1498"/>
  <c r="L1499"/>
  <c r="K1496"/>
  <c r="K1497"/>
  <c r="K1498"/>
  <c r="K1499"/>
  <c r="I1496"/>
  <c r="I1497"/>
  <c r="I1498"/>
  <c r="I1499"/>
  <c r="H1496"/>
  <c r="H1497"/>
  <c r="H1498"/>
  <c r="H1499"/>
  <c r="L1495"/>
  <c r="K1495"/>
  <c r="I1495"/>
  <c r="H1495"/>
  <c r="E1499"/>
  <c r="D1499"/>
  <c r="E1498"/>
  <c r="D1498"/>
  <c r="E1497"/>
  <c r="D1497"/>
  <c r="E1496"/>
  <c r="D1496"/>
  <c r="E1495"/>
  <c r="D1495"/>
  <c r="O211" i="21"/>
  <c r="Q211" s="1"/>
  <c r="N211"/>
  <c r="P211" s="1"/>
  <c r="O210"/>
  <c r="Q210" s="1"/>
  <c r="N210"/>
  <c r="P210" s="1"/>
  <c r="L210"/>
  <c r="L211"/>
  <c r="K210"/>
  <c r="K211"/>
  <c r="J210"/>
  <c r="J211"/>
  <c r="I210"/>
  <c r="I211"/>
  <c r="D194" i="13"/>
  <c r="R194"/>
  <c r="J734" i="12"/>
  <c r="J735"/>
  <c r="J736"/>
  <c r="J737"/>
  <c r="I734"/>
  <c r="I735"/>
  <c r="I736"/>
  <c r="I737"/>
  <c r="H734"/>
  <c r="H735"/>
  <c r="H736"/>
  <c r="L736" s="1"/>
  <c r="Q736" s="1"/>
  <c r="H737"/>
  <c r="G734"/>
  <c r="O734" s="1"/>
  <c r="G735"/>
  <c r="N735" s="1"/>
  <c r="G736"/>
  <c r="O736" s="1"/>
  <c r="G737"/>
  <c r="O737" s="1"/>
  <c r="L1488" i="1"/>
  <c r="L1489"/>
  <c r="L1490"/>
  <c r="L1491"/>
  <c r="K1488"/>
  <c r="K1489"/>
  <c r="K1490"/>
  <c r="K1491"/>
  <c r="I1488"/>
  <c r="I1489"/>
  <c r="I1490"/>
  <c r="I1491"/>
  <c r="H1488"/>
  <c r="H1489"/>
  <c r="H1490"/>
  <c r="H1491"/>
  <c r="L1487"/>
  <c r="K1487"/>
  <c r="I1487"/>
  <c r="H1487"/>
  <c r="E1491"/>
  <c r="D1491"/>
  <c r="E1490"/>
  <c r="D1490"/>
  <c r="E1489"/>
  <c r="D1489"/>
  <c r="E1488"/>
  <c r="D1488"/>
  <c r="E1487"/>
  <c r="D1487"/>
  <c r="D193" i="13"/>
  <c r="H193"/>
  <c r="R193"/>
  <c r="J730" i="12"/>
  <c r="J731"/>
  <c r="J732"/>
  <c r="J733"/>
  <c r="I730"/>
  <c r="I731"/>
  <c r="I732"/>
  <c r="I733"/>
  <c r="H730"/>
  <c r="H731"/>
  <c r="H732"/>
  <c r="H733"/>
  <c r="G730"/>
  <c r="O730" s="1"/>
  <c r="G731"/>
  <c r="O731" s="1"/>
  <c r="G732"/>
  <c r="O732" s="1"/>
  <c r="G733"/>
  <c r="O733" s="1"/>
  <c r="I1480" i="1"/>
  <c r="I1481"/>
  <c r="I1482"/>
  <c r="I1483"/>
  <c r="L1480"/>
  <c r="L1481"/>
  <c r="L1482"/>
  <c r="L1483"/>
  <c r="K1480"/>
  <c r="K1481"/>
  <c r="K1482"/>
  <c r="K1483"/>
  <c r="H1480"/>
  <c r="H1481"/>
  <c r="H1482"/>
  <c r="H1483"/>
  <c r="L1479"/>
  <c r="K1479"/>
  <c r="I1479"/>
  <c r="H1479"/>
  <c r="E1483"/>
  <c r="D1483"/>
  <c r="E1482"/>
  <c r="D1482"/>
  <c r="E1481"/>
  <c r="D1481"/>
  <c r="E1480"/>
  <c r="D1480"/>
  <c r="E1479"/>
  <c r="D1479"/>
  <c r="S192" i="13"/>
  <c r="T192"/>
  <c r="H192"/>
  <c r="D192"/>
  <c r="J726" i="12"/>
  <c r="J727"/>
  <c r="J728"/>
  <c r="J729"/>
  <c r="I726"/>
  <c r="I727"/>
  <c r="I728"/>
  <c r="I729"/>
  <c r="H726"/>
  <c r="H727"/>
  <c r="H728"/>
  <c r="H729"/>
  <c r="G726"/>
  <c r="O726" s="1"/>
  <c r="G727"/>
  <c r="O727" s="1"/>
  <c r="G728"/>
  <c r="O728" s="1"/>
  <c r="G729"/>
  <c r="O729" s="1"/>
  <c r="K1471" i="1"/>
  <c r="L1472"/>
  <c r="L1473"/>
  <c r="L1474"/>
  <c r="L1475"/>
  <c r="K1472"/>
  <c r="K1473"/>
  <c r="K1474"/>
  <c r="K1475"/>
  <c r="I1472"/>
  <c r="I1473"/>
  <c r="I1474"/>
  <c r="I1475"/>
  <c r="H1472"/>
  <c r="H1473"/>
  <c r="H1474"/>
  <c r="H1475"/>
  <c r="L1471"/>
  <c r="I1471"/>
  <c r="H1471"/>
  <c r="E1475"/>
  <c r="D1475"/>
  <c r="E1474"/>
  <c r="D1474"/>
  <c r="E1473"/>
  <c r="D1473"/>
  <c r="E1472"/>
  <c r="D1472"/>
  <c r="E1471"/>
  <c r="D1471"/>
  <c r="O209" i="21"/>
  <c r="Q209" s="1"/>
  <c r="N209"/>
  <c r="P209" s="1"/>
  <c r="O208"/>
  <c r="Q208" s="1"/>
  <c r="N208"/>
  <c r="P208" s="1"/>
  <c r="L208"/>
  <c r="L209"/>
  <c r="K209"/>
  <c r="K208"/>
  <c r="J208"/>
  <c r="J209"/>
  <c r="I208"/>
  <c r="I209"/>
  <c r="R191" i="13"/>
  <c r="H191"/>
  <c r="D191"/>
  <c r="J722" i="12"/>
  <c r="J723"/>
  <c r="J724"/>
  <c r="J725"/>
  <c r="I722"/>
  <c r="I723"/>
  <c r="I724"/>
  <c r="I725"/>
  <c r="H722"/>
  <c r="H723"/>
  <c r="H724"/>
  <c r="H725"/>
  <c r="G722"/>
  <c r="O722" s="1"/>
  <c r="G723"/>
  <c r="O723" s="1"/>
  <c r="G724"/>
  <c r="O724" s="1"/>
  <c r="G725"/>
  <c r="O725" s="1"/>
  <c r="L1464" i="1"/>
  <c r="L1465"/>
  <c r="L1466"/>
  <c r="L1467"/>
  <c r="K1464"/>
  <c r="K1465"/>
  <c r="K1466"/>
  <c r="K1467"/>
  <c r="I1464"/>
  <c r="I1465"/>
  <c r="I1466"/>
  <c r="I1467"/>
  <c r="H1464"/>
  <c r="H1465"/>
  <c r="H1466"/>
  <c r="H1467"/>
  <c r="L1463"/>
  <c r="K1463"/>
  <c r="I1463"/>
  <c r="H1463"/>
  <c r="E1467"/>
  <c r="D1467"/>
  <c r="E1466"/>
  <c r="D1466"/>
  <c r="E1465"/>
  <c r="D1465"/>
  <c r="E1464"/>
  <c r="D1464"/>
  <c r="E1463"/>
  <c r="D1463"/>
  <c r="L205" i="21"/>
  <c r="O207"/>
  <c r="Q207" s="1"/>
  <c r="N207"/>
  <c r="P207" s="1"/>
  <c r="O206"/>
  <c r="Q206" s="1"/>
  <c r="N206"/>
  <c r="P206" s="1"/>
  <c r="L206"/>
  <c r="L207"/>
  <c r="K206"/>
  <c r="K207"/>
  <c r="J206"/>
  <c r="J207"/>
  <c r="I206"/>
  <c r="I207"/>
  <c r="H190" i="13"/>
  <c r="D190"/>
  <c r="J718" i="12"/>
  <c r="J719"/>
  <c r="J720"/>
  <c r="J721"/>
  <c r="I718"/>
  <c r="I719"/>
  <c r="I720"/>
  <c r="I721"/>
  <c r="H718"/>
  <c r="H719"/>
  <c r="H720"/>
  <c r="H721"/>
  <c r="G718"/>
  <c r="O718" s="1"/>
  <c r="G719"/>
  <c r="O719" s="1"/>
  <c r="G720"/>
  <c r="G721"/>
  <c r="H189" i="13"/>
  <c r="D189"/>
  <c r="L1456" i="1"/>
  <c r="L1457"/>
  <c r="L1458"/>
  <c r="L1459"/>
  <c r="K1456"/>
  <c r="K1457"/>
  <c r="K1458"/>
  <c r="K1459"/>
  <c r="I1456"/>
  <c r="I1457"/>
  <c r="I1458"/>
  <c r="I1459"/>
  <c r="H1456"/>
  <c r="H1457"/>
  <c r="H1458"/>
  <c r="H1459"/>
  <c r="L1455"/>
  <c r="K1455"/>
  <c r="I1455"/>
  <c r="H1455"/>
  <c r="E1459"/>
  <c r="D1459"/>
  <c r="E1458"/>
  <c r="D1458"/>
  <c r="E1457"/>
  <c r="D1457"/>
  <c r="E1456"/>
  <c r="D1456"/>
  <c r="E1455"/>
  <c r="D1455"/>
  <c r="O205" i="21"/>
  <c r="Q205" s="1"/>
  <c r="N205"/>
  <c r="P205" s="1"/>
  <c r="O204"/>
  <c r="Q204" s="1"/>
  <c r="N204"/>
  <c r="P204" s="1"/>
  <c r="L204"/>
  <c r="K204"/>
  <c r="K205"/>
  <c r="J204"/>
  <c r="J205"/>
  <c r="I204"/>
  <c r="I205"/>
  <c r="R189" i="13"/>
  <c r="H188"/>
  <c r="J714" i="12"/>
  <c r="J715"/>
  <c r="J716"/>
  <c r="J717"/>
  <c r="I714"/>
  <c r="I715"/>
  <c r="I716"/>
  <c r="I717"/>
  <c r="H714"/>
  <c r="H715"/>
  <c r="H716"/>
  <c r="H717"/>
  <c r="G714"/>
  <c r="O714" s="1"/>
  <c r="G715"/>
  <c r="O715" s="1"/>
  <c r="G716"/>
  <c r="O716" s="1"/>
  <c r="G717"/>
  <c r="O717" s="1"/>
  <c r="L1448" i="1"/>
  <c r="L1449"/>
  <c r="L1450"/>
  <c r="L1451"/>
  <c r="K1448"/>
  <c r="K1449"/>
  <c r="K1450"/>
  <c r="K1451"/>
  <c r="I1448"/>
  <c r="I1449"/>
  <c r="I1450"/>
  <c r="I1451"/>
  <c r="H1448"/>
  <c r="H1449"/>
  <c r="H1450"/>
  <c r="H1451"/>
  <c r="L1447"/>
  <c r="K1447"/>
  <c r="I1447"/>
  <c r="H1447"/>
  <c r="E1451"/>
  <c r="D1451"/>
  <c r="E1450"/>
  <c r="D1450"/>
  <c r="E1449"/>
  <c r="D1449"/>
  <c r="E1448"/>
  <c r="D1448"/>
  <c r="E1447"/>
  <c r="D1447"/>
  <c r="L202" i="21"/>
  <c r="L203"/>
  <c r="K202"/>
  <c r="K203"/>
  <c r="J202"/>
  <c r="J203"/>
  <c r="I202"/>
  <c r="I203"/>
  <c r="R188" i="13"/>
  <c r="D188"/>
  <c r="N714" i="12"/>
  <c r="J710"/>
  <c r="J711"/>
  <c r="J712"/>
  <c r="J713"/>
  <c r="I710"/>
  <c r="I711"/>
  <c r="I712"/>
  <c r="I713"/>
  <c r="H710"/>
  <c r="L714" s="1"/>
  <c r="H711"/>
  <c r="H712"/>
  <c r="H713"/>
  <c r="G710"/>
  <c r="O710" s="1"/>
  <c r="G711"/>
  <c r="O711" s="1"/>
  <c r="G712"/>
  <c r="O712" s="1"/>
  <c r="G713"/>
  <c r="O713" s="1"/>
  <c r="L1440" i="1"/>
  <c r="L1441"/>
  <c r="L1442"/>
  <c r="L1443"/>
  <c r="K1440"/>
  <c r="K1441"/>
  <c r="K1442"/>
  <c r="K1443"/>
  <c r="I1440"/>
  <c r="I1441"/>
  <c r="I1442"/>
  <c r="I1443"/>
  <c r="H1440"/>
  <c r="H1441"/>
  <c r="H1442"/>
  <c r="H1443"/>
  <c r="L1439"/>
  <c r="K1439"/>
  <c r="I1439"/>
  <c r="H1439"/>
  <c r="E1443"/>
  <c r="D1443"/>
  <c r="E1442"/>
  <c r="D1442"/>
  <c r="E1441"/>
  <c r="D1441"/>
  <c r="E1440"/>
  <c r="D1440"/>
  <c r="E1439"/>
  <c r="D1439"/>
  <c r="L200" i="21"/>
  <c r="L201"/>
  <c r="K200"/>
  <c r="K201"/>
  <c r="J200"/>
  <c r="J201"/>
  <c r="I200"/>
  <c r="I201"/>
  <c r="S187" i="13"/>
  <c r="T187"/>
  <c r="H187"/>
  <c r="D187"/>
  <c r="J706" i="12"/>
  <c r="J707"/>
  <c r="J708"/>
  <c r="J709"/>
  <c r="I706"/>
  <c r="I707"/>
  <c r="I708"/>
  <c r="I709"/>
  <c r="H706"/>
  <c r="H707"/>
  <c r="H708"/>
  <c r="H709"/>
  <c r="G706"/>
  <c r="O706" s="1"/>
  <c r="G707"/>
  <c r="O707" s="1"/>
  <c r="G708"/>
  <c r="O708" s="1"/>
  <c r="G709"/>
  <c r="O709" s="1"/>
  <c r="L1432" i="1"/>
  <c r="L1433"/>
  <c r="L1434"/>
  <c r="L1435"/>
  <c r="K1432"/>
  <c r="K1433"/>
  <c r="K1434"/>
  <c r="K1435"/>
  <c r="I1432"/>
  <c r="I1433"/>
  <c r="I1434"/>
  <c r="I1435"/>
  <c r="H1432"/>
  <c r="H1433"/>
  <c r="H1434"/>
  <c r="H1435"/>
  <c r="L1431"/>
  <c r="K1431"/>
  <c r="I1431"/>
  <c r="H1431"/>
  <c r="E1435"/>
  <c r="D1435"/>
  <c r="E1434"/>
  <c r="D1434"/>
  <c r="E1433"/>
  <c r="D1433"/>
  <c r="E1432"/>
  <c r="D1432"/>
  <c r="E1431"/>
  <c r="D1431"/>
  <c r="O199" i="21"/>
  <c r="Q199" s="1"/>
  <c r="N199"/>
  <c r="P199" s="1"/>
  <c r="O198"/>
  <c r="Q198" s="1"/>
  <c r="N198"/>
  <c r="P198" s="1"/>
  <c r="L198"/>
  <c r="L199"/>
  <c r="K198"/>
  <c r="K199"/>
  <c r="J198"/>
  <c r="J199"/>
  <c r="I198"/>
  <c r="I199"/>
  <c r="D186" i="13"/>
  <c r="H186"/>
  <c r="R186"/>
  <c r="J702" i="12"/>
  <c r="J703"/>
  <c r="J704"/>
  <c r="J705"/>
  <c r="I702"/>
  <c r="I703"/>
  <c r="I704"/>
  <c r="I705"/>
  <c r="H702"/>
  <c r="H703"/>
  <c r="H704"/>
  <c r="H705"/>
  <c r="G702"/>
  <c r="O702" s="1"/>
  <c r="G703"/>
  <c r="O703" s="1"/>
  <c r="G704"/>
  <c r="O704" s="1"/>
  <c r="G705"/>
  <c r="O705" s="1"/>
  <c r="L1424" i="1"/>
  <c r="L1425"/>
  <c r="L1426"/>
  <c r="L1427"/>
  <c r="K1424"/>
  <c r="K1425"/>
  <c r="K1426"/>
  <c r="K1427"/>
  <c r="I1424"/>
  <c r="I1425"/>
  <c r="I1426"/>
  <c r="I1427"/>
  <c r="H1424"/>
  <c r="H1425"/>
  <c r="H1426"/>
  <c r="H1427"/>
  <c r="L1423"/>
  <c r="K1423"/>
  <c r="I1423"/>
  <c r="H1423"/>
  <c r="E1427"/>
  <c r="D1427"/>
  <c r="E1426"/>
  <c r="D1426"/>
  <c r="E1425"/>
  <c r="D1425"/>
  <c r="E1424"/>
  <c r="D1424"/>
  <c r="E1423"/>
  <c r="D1423"/>
  <c r="O197" i="21"/>
  <c r="Q197" s="1"/>
  <c r="N197"/>
  <c r="P197" s="1"/>
  <c r="O196"/>
  <c r="Q196" s="1"/>
  <c r="N196"/>
  <c r="P196" s="1"/>
  <c r="L196"/>
  <c r="L197"/>
  <c r="K196"/>
  <c r="K197"/>
  <c r="J196"/>
  <c r="J197"/>
  <c r="I196"/>
  <c r="I197"/>
  <c r="H185" i="13"/>
  <c r="D185"/>
  <c r="J698" i="12"/>
  <c r="J699"/>
  <c r="J700"/>
  <c r="J701"/>
  <c r="I698"/>
  <c r="I699"/>
  <c r="I700"/>
  <c r="I701"/>
  <c r="H698"/>
  <c r="H699"/>
  <c r="H700"/>
  <c r="H701"/>
  <c r="G698"/>
  <c r="N698" s="1"/>
  <c r="G699"/>
  <c r="O699" s="1"/>
  <c r="G700"/>
  <c r="O700" s="1"/>
  <c r="G701"/>
  <c r="O701" s="1"/>
  <c r="L1416" i="1"/>
  <c r="L1417"/>
  <c r="L1418"/>
  <c r="L1419"/>
  <c r="K1416"/>
  <c r="K1417"/>
  <c r="K1418"/>
  <c r="K1419"/>
  <c r="I1416"/>
  <c r="I1417"/>
  <c r="I1418"/>
  <c r="I1419"/>
  <c r="H1416"/>
  <c r="H1417"/>
  <c r="H1418"/>
  <c r="H1419"/>
  <c r="L1415"/>
  <c r="K1415"/>
  <c r="I1415"/>
  <c r="H1415"/>
  <c r="E1419"/>
  <c r="D1419"/>
  <c r="E1418"/>
  <c r="D1418"/>
  <c r="E1417"/>
  <c r="D1417"/>
  <c r="E1416"/>
  <c r="D1416"/>
  <c r="E1415"/>
  <c r="D1415"/>
  <c r="O195" i="21"/>
  <c r="Q195" s="1"/>
  <c r="N195"/>
  <c r="P195" s="1"/>
  <c r="O194"/>
  <c r="Q194" s="1"/>
  <c r="N194"/>
  <c r="P194" s="1"/>
  <c r="L194"/>
  <c r="L195"/>
  <c r="K194"/>
  <c r="K195"/>
  <c r="J194"/>
  <c r="J195"/>
  <c r="I194"/>
  <c r="I195"/>
  <c r="H184" i="13"/>
  <c r="D184"/>
  <c r="R184"/>
  <c r="J694" i="12"/>
  <c r="J695"/>
  <c r="J696"/>
  <c r="J697"/>
  <c r="I694"/>
  <c r="I695"/>
  <c r="I696"/>
  <c r="I697"/>
  <c r="H694"/>
  <c r="H695"/>
  <c r="H696"/>
  <c r="H697"/>
  <c r="H693"/>
  <c r="G694"/>
  <c r="G695"/>
  <c r="G696"/>
  <c r="G697"/>
  <c r="L1408" i="1"/>
  <c r="L1409"/>
  <c r="L1410"/>
  <c r="L1411"/>
  <c r="K1408"/>
  <c r="K1409"/>
  <c r="K1410"/>
  <c r="K1411"/>
  <c r="I1408"/>
  <c r="I1409"/>
  <c r="I1410"/>
  <c r="I1411"/>
  <c r="H1408"/>
  <c r="H1409"/>
  <c r="H1410"/>
  <c r="H1411"/>
  <c r="L1407"/>
  <c r="K1407"/>
  <c r="I1407"/>
  <c r="H1407"/>
  <c r="E1411"/>
  <c r="D1411"/>
  <c r="E1410"/>
  <c r="D1410"/>
  <c r="E1409"/>
  <c r="D1409"/>
  <c r="E1408"/>
  <c r="D1408"/>
  <c r="E1407"/>
  <c r="D1407"/>
  <c r="R183" i="13"/>
  <c r="H183"/>
  <c r="D183"/>
  <c r="L192" i="21"/>
  <c r="L193"/>
  <c r="K192"/>
  <c r="K193"/>
  <c r="J192"/>
  <c r="J193"/>
  <c r="I192"/>
  <c r="I193"/>
  <c r="L190"/>
  <c r="L191"/>
  <c r="K190"/>
  <c r="K191"/>
  <c r="J190"/>
  <c r="J191"/>
  <c r="I190"/>
  <c r="I191"/>
  <c r="J690" i="12"/>
  <c r="J691"/>
  <c r="J692"/>
  <c r="J693"/>
  <c r="I690"/>
  <c r="I691"/>
  <c r="I692"/>
  <c r="I693"/>
  <c r="H690"/>
  <c r="H691"/>
  <c r="L695" s="1"/>
  <c r="Q695" s="1"/>
  <c r="H692"/>
  <c r="G690"/>
  <c r="G691"/>
  <c r="G692"/>
  <c r="G693"/>
  <c r="O693" s="1"/>
  <c r="L1400" i="1"/>
  <c r="L1401"/>
  <c r="L1402"/>
  <c r="L1403"/>
  <c r="K1400"/>
  <c r="K1401"/>
  <c r="K1402"/>
  <c r="K1403"/>
  <c r="K1399"/>
  <c r="I1400"/>
  <c r="I1401"/>
  <c r="I1402"/>
  <c r="I1403"/>
  <c r="H1400"/>
  <c r="H1401"/>
  <c r="H1402"/>
  <c r="H1403"/>
  <c r="L1399"/>
  <c r="I1399"/>
  <c r="H1399"/>
  <c r="E1403"/>
  <c r="D1403"/>
  <c r="E1402"/>
  <c r="D1402"/>
  <c r="E1401"/>
  <c r="D1401"/>
  <c r="E1400"/>
  <c r="D1400"/>
  <c r="E1399"/>
  <c r="D1399"/>
  <c r="T182" i="13"/>
  <c r="S182"/>
  <c r="H182"/>
  <c r="D182"/>
  <c r="J686" i="12"/>
  <c r="J687"/>
  <c r="J688"/>
  <c r="J689"/>
  <c r="I686"/>
  <c r="I687"/>
  <c r="I688"/>
  <c r="I689"/>
  <c r="H686"/>
  <c r="H687"/>
  <c r="H688"/>
  <c r="H689"/>
  <c r="G686"/>
  <c r="G687"/>
  <c r="G688"/>
  <c r="G689"/>
  <c r="L1392" i="1"/>
  <c r="L1393"/>
  <c r="L1394"/>
  <c r="L1395"/>
  <c r="K1392"/>
  <c r="K1393"/>
  <c r="K1394"/>
  <c r="K1395"/>
  <c r="I1392"/>
  <c r="I1393"/>
  <c r="I1394"/>
  <c r="I1395"/>
  <c r="H1392"/>
  <c r="H1393"/>
  <c r="H1394"/>
  <c r="H1395"/>
  <c r="L1391"/>
  <c r="K1391"/>
  <c r="I1391"/>
  <c r="H1391"/>
  <c r="E1395"/>
  <c r="D1395"/>
  <c r="E1394"/>
  <c r="D1394"/>
  <c r="E1393"/>
  <c r="D1393"/>
  <c r="E1392"/>
  <c r="D1392"/>
  <c r="E1391"/>
  <c r="D1391"/>
  <c r="O189" i="21"/>
  <c r="Q189" s="1"/>
  <c r="N189"/>
  <c r="P189" s="1"/>
  <c r="O188"/>
  <c r="Q188" s="1"/>
  <c r="N188"/>
  <c r="P188" s="1"/>
  <c r="L188"/>
  <c r="L189"/>
  <c r="K188"/>
  <c r="K189"/>
  <c r="J188"/>
  <c r="J189"/>
  <c r="I188"/>
  <c r="I189"/>
  <c r="H181" i="13"/>
  <c r="D181"/>
  <c r="R181"/>
  <c r="J682" i="12"/>
  <c r="J683"/>
  <c r="J684"/>
  <c r="J685"/>
  <c r="I682"/>
  <c r="I683"/>
  <c r="I684"/>
  <c r="I685"/>
  <c r="H682"/>
  <c r="H683"/>
  <c r="H684"/>
  <c r="H685"/>
  <c r="G682"/>
  <c r="O682" s="1"/>
  <c r="G683"/>
  <c r="O683" s="1"/>
  <c r="G684"/>
  <c r="O684" s="1"/>
  <c r="G685"/>
  <c r="O685" s="1"/>
  <c r="L1384" i="1"/>
  <c r="L1385"/>
  <c r="L1386"/>
  <c r="L1387"/>
  <c r="K1384"/>
  <c r="K1385"/>
  <c r="K1386"/>
  <c r="K1387"/>
  <c r="I1384"/>
  <c r="I1385"/>
  <c r="I1386"/>
  <c r="I1387"/>
  <c r="H1384"/>
  <c r="H1385"/>
  <c r="H1386"/>
  <c r="H1387"/>
  <c r="L1383"/>
  <c r="K1383"/>
  <c r="I1383"/>
  <c r="H1383"/>
  <c r="E1387"/>
  <c r="D1387"/>
  <c r="E1386"/>
  <c r="D1386"/>
  <c r="E1385"/>
  <c r="D1385"/>
  <c r="E1384"/>
  <c r="D1384"/>
  <c r="E1383"/>
  <c r="D1383"/>
  <c r="O187" i="21"/>
  <c r="Q187" s="1"/>
  <c r="N187"/>
  <c r="P187" s="1"/>
  <c r="O186"/>
  <c r="Q186" s="1"/>
  <c r="N186"/>
  <c r="P186" s="1"/>
  <c r="L186"/>
  <c r="L187"/>
  <c r="K186"/>
  <c r="K187"/>
  <c r="J186"/>
  <c r="J187"/>
  <c r="I186"/>
  <c r="I187"/>
  <c r="R180" i="13"/>
  <c r="H180"/>
  <c r="D180"/>
  <c r="J678" i="12"/>
  <c r="J679"/>
  <c r="J680"/>
  <c r="J681"/>
  <c r="I678"/>
  <c r="I679"/>
  <c r="I680"/>
  <c r="I681"/>
  <c r="H678"/>
  <c r="H679"/>
  <c r="H680"/>
  <c r="H681"/>
  <c r="G678"/>
  <c r="O678" s="1"/>
  <c r="G679"/>
  <c r="O679" s="1"/>
  <c r="G680"/>
  <c r="O680" s="1"/>
  <c r="G681"/>
  <c r="O681" s="1"/>
  <c r="L1376" i="1"/>
  <c r="L1377"/>
  <c r="L1378"/>
  <c r="L1379"/>
  <c r="K1376"/>
  <c r="K1377"/>
  <c r="K1378"/>
  <c r="K1379"/>
  <c r="I1376"/>
  <c r="I1377"/>
  <c r="I1378"/>
  <c r="I1379"/>
  <c r="H1376"/>
  <c r="H1377"/>
  <c r="H1378"/>
  <c r="H1379"/>
  <c r="L1375"/>
  <c r="K1375"/>
  <c r="I1375"/>
  <c r="H1375"/>
  <c r="E1379"/>
  <c r="D1379"/>
  <c r="E1378"/>
  <c r="D1378"/>
  <c r="E1377"/>
  <c r="D1377"/>
  <c r="E1376"/>
  <c r="D1376"/>
  <c r="E1375"/>
  <c r="D1375"/>
  <c r="O185" i="21"/>
  <c r="Q185" s="1"/>
  <c r="N185"/>
  <c r="P185" s="1"/>
  <c r="O184"/>
  <c r="Q184" s="1"/>
  <c r="N184"/>
  <c r="P184" s="1"/>
  <c r="L184"/>
  <c r="L185"/>
  <c r="K184"/>
  <c r="K185"/>
  <c r="J184"/>
  <c r="J185"/>
  <c r="I184"/>
  <c r="I185"/>
  <c r="R179" i="13"/>
  <c r="H179"/>
  <c r="D179"/>
  <c r="J674" i="12"/>
  <c r="J675"/>
  <c r="J676"/>
  <c r="J677"/>
  <c r="I674"/>
  <c r="I675"/>
  <c r="I676"/>
  <c r="I677"/>
  <c r="H674"/>
  <c r="H675"/>
  <c r="H676"/>
  <c r="H677"/>
  <c r="G674"/>
  <c r="O674" s="1"/>
  <c r="G675"/>
  <c r="O675" s="1"/>
  <c r="G676"/>
  <c r="N676" s="1"/>
  <c r="G677"/>
  <c r="O677" s="1"/>
  <c r="L1368" i="1"/>
  <c r="L1369"/>
  <c r="L1370"/>
  <c r="L1371"/>
  <c r="K1368"/>
  <c r="K1369"/>
  <c r="K1370"/>
  <c r="K1371"/>
  <c r="I1368"/>
  <c r="I1369"/>
  <c r="I1370"/>
  <c r="I1371"/>
  <c r="H1368"/>
  <c r="H1369"/>
  <c r="H1370"/>
  <c r="H1371"/>
  <c r="L1367"/>
  <c r="K1367"/>
  <c r="I1367"/>
  <c r="H1367"/>
  <c r="E1371"/>
  <c r="D1371"/>
  <c r="E1370"/>
  <c r="D1370"/>
  <c r="E1369"/>
  <c r="D1369"/>
  <c r="E1368"/>
  <c r="D1368"/>
  <c r="E1367"/>
  <c r="D1367"/>
  <c r="L182" i="21"/>
  <c r="L183"/>
  <c r="K182"/>
  <c r="K183"/>
  <c r="J182"/>
  <c r="J183"/>
  <c r="I182"/>
  <c r="I183"/>
  <c r="R178" i="13"/>
  <c r="H178"/>
  <c r="D178"/>
  <c r="J670" i="12"/>
  <c r="J671"/>
  <c r="J672"/>
  <c r="J673"/>
  <c r="I670"/>
  <c r="I671"/>
  <c r="I672"/>
  <c r="I673"/>
  <c r="H670"/>
  <c r="H671"/>
  <c r="H672"/>
  <c r="H673"/>
  <c r="G670"/>
  <c r="O670" s="1"/>
  <c r="G671"/>
  <c r="O671" s="1"/>
  <c r="G672"/>
  <c r="G673"/>
  <c r="L1363" i="1"/>
  <c r="L1362"/>
  <c r="L1361"/>
  <c r="L1360"/>
  <c r="K1360"/>
  <c r="K1361"/>
  <c r="K1362"/>
  <c r="K1363"/>
  <c r="I1360"/>
  <c r="I1361"/>
  <c r="I1362"/>
  <c r="I1363"/>
  <c r="H1360"/>
  <c r="H1361"/>
  <c r="H1362"/>
  <c r="H1363"/>
  <c r="L1359"/>
  <c r="K1359"/>
  <c r="I1359"/>
  <c r="H1359"/>
  <c r="E1363"/>
  <c r="D1363"/>
  <c r="E1362"/>
  <c r="D1362"/>
  <c r="E1361"/>
  <c r="D1361"/>
  <c r="E1360"/>
  <c r="D1360"/>
  <c r="E1359"/>
  <c r="D1359"/>
  <c r="L180" i="21"/>
  <c r="L181"/>
  <c r="K180"/>
  <c r="K181"/>
  <c r="J181"/>
  <c r="J180"/>
  <c r="I180"/>
  <c r="I181"/>
  <c r="H177" i="13"/>
  <c r="D177"/>
  <c r="J666" i="12"/>
  <c r="J667"/>
  <c r="J668"/>
  <c r="J669"/>
  <c r="I666"/>
  <c r="I667"/>
  <c r="I668"/>
  <c r="I669"/>
  <c r="H666"/>
  <c r="H667"/>
  <c r="H668"/>
  <c r="H669"/>
  <c r="G666"/>
  <c r="O666" s="1"/>
  <c r="G667"/>
  <c r="O667" s="1"/>
  <c r="G668"/>
  <c r="O668" s="1"/>
  <c r="G669"/>
  <c r="O669" s="1"/>
  <c r="L1352" i="1"/>
  <c r="L1353"/>
  <c r="L1354"/>
  <c r="L1355"/>
  <c r="K1352"/>
  <c r="K1353"/>
  <c r="K1354"/>
  <c r="K1355"/>
  <c r="I1352"/>
  <c r="I1353"/>
  <c r="I1354"/>
  <c r="I1355"/>
  <c r="H1352"/>
  <c r="H1353"/>
  <c r="H1354"/>
  <c r="H1355"/>
  <c r="L1351"/>
  <c r="K1351"/>
  <c r="I1351"/>
  <c r="H1351"/>
  <c r="E1355"/>
  <c r="D1355"/>
  <c r="E1354"/>
  <c r="D1354"/>
  <c r="E1353"/>
  <c r="D1353"/>
  <c r="E1352"/>
  <c r="D1352"/>
  <c r="E1351"/>
  <c r="D1351"/>
  <c r="O179" i="21"/>
  <c r="Q179" s="1"/>
  <c r="N179"/>
  <c r="P179" s="1"/>
  <c r="O178"/>
  <c r="Q178" s="1"/>
  <c r="N178"/>
  <c r="P178" s="1"/>
  <c r="L178"/>
  <c r="L179"/>
  <c r="K178"/>
  <c r="K179"/>
  <c r="J178"/>
  <c r="J179"/>
  <c r="I178"/>
  <c r="I179"/>
  <c r="H176" i="13"/>
  <c r="D176"/>
  <c r="R176"/>
  <c r="J662" i="12"/>
  <c r="J663"/>
  <c r="J664"/>
  <c r="J665"/>
  <c r="I662"/>
  <c r="I663"/>
  <c r="I664"/>
  <c r="I665"/>
  <c r="H662"/>
  <c r="H663"/>
  <c r="H664"/>
  <c r="H665"/>
  <c r="G662"/>
  <c r="O662" s="1"/>
  <c r="G663"/>
  <c r="O663" s="1"/>
  <c r="G664"/>
  <c r="O664" s="1"/>
  <c r="G665"/>
  <c r="O665" s="1"/>
  <c r="L1344" i="1"/>
  <c r="L1345"/>
  <c r="L1346"/>
  <c r="L1347"/>
  <c r="K1344"/>
  <c r="K1345"/>
  <c r="K1346"/>
  <c r="K1347"/>
  <c r="I1344"/>
  <c r="I1345"/>
  <c r="I1346"/>
  <c r="I1347"/>
  <c r="H1344"/>
  <c r="H1345"/>
  <c r="H1346"/>
  <c r="H1347"/>
  <c r="L1343"/>
  <c r="K1343"/>
  <c r="I1343"/>
  <c r="H1343"/>
  <c r="E1347"/>
  <c r="D1347"/>
  <c r="E1346"/>
  <c r="D1346"/>
  <c r="E1345"/>
  <c r="D1345"/>
  <c r="E1344"/>
  <c r="D1344"/>
  <c r="E1343"/>
  <c r="D1343"/>
  <c r="O177" i="21"/>
  <c r="Q177" s="1"/>
  <c r="N177"/>
  <c r="P177" s="1"/>
  <c r="O176"/>
  <c r="Q176" s="1"/>
  <c r="N176"/>
  <c r="P176" s="1"/>
  <c r="L176"/>
  <c r="L177"/>
  <c r="K176"/>
  <c r="K177"/>
  <c r="J176"/>
  <c r="J177"/>
  <c r="I176"/>
  <c r="I177"/>
  <c r="R175" i="13"/>
  <c r="H175"/>
  <c r="D175"/>
  <c r="J658" i="12"/>
  <c r="J659"/>
  <c r="J660"/>
  <c r="J661"/>
  <c r="I658"/>
  <c r="I659"/>
  <c r="I660"/>
  <c r="I661"/>
  <c r="H658"/>
  <c r="H659"/>
  <c r="H660"/>
  <c r="H661"/>
  <c r="G658"/>
  <c r="N658" s="1"/>
  <c r="G659"/>
  <c r="N659" s="1"/>
  <c r="G660"/>
  <c r="N660" s="1"/>
  <c r="G661"/>
  <c r="N661" s="1"/>
  <c r="H174" i="13"/>
  <c r="D174"/>
  <c r="L1336" i="1"/>
  <c r="L1337"/>
  <c r="L1338"/>
  <c r="L1339"/>
  <c r="K1336"/>
  <c r="K1337"/>
  <c r="K1338"/>
  <c r="K1339"/>
  <c r="I1336"/>
  <c r="I1337"/>
  <c r="I1338"/>
  <c r="I1339"/>
  <c r="H1336"/>
  <c r="H1337"/>
  <c r="H1338"/>
  <c r="H1339"/>
  <c r="L1335"/>
  <c r="K1335"/>
  <c r="I1335"/>
  <c r="H1335"/>
  <c r="E1339"/>
  <c r="D1339"/>
  <c r="E1338"/>
  <c r="D1338"/>
  <c r="E1337"/>
  <c r="D1337"/>
  <c r="E1336"/>
  <c r="D1336"/>
  <c r="E1335"/>
  <c r="D1335"/>
  <c r="R174" i="13"/>
  <c r="L174" i="21"/>
  <c r="L175"/>
  <c r="K174"/>
  <c r="K175"/>
  <c r="J174"/>
  <c r="J175"/>
  <c r="I174"/>
  <c r="I175"/>
  <c r="J654" i="12"/>
  <c r="J655"/>
  <c r="J656"/>
  <c r="J657"/>
  <c r="I654"/>
  <c r="I655"/>
  <c r="I656"/>
  <c r="I657"/>
  <c r="H654"/>
  <c r="H655"/>
  <c r="H656"/>
  <c r="H657"/>
  <c r="G654"/>
  <c r="O654" s="1"/>
  <c r="G655"/>
  <c r="O655" s="1"/>
  <c r="G656"/>
  <c r="G657"/>
  <c r="O657" s="1"/>
  <c r="L1328" i="1"/>
  <c r="L1329"/>
  <c r="L1330"/>
  <c r="L1331"/>
  <c r="K1328"/>
  <c r="K1329"/>
  <c r="K1330"/>
  <c r="K1331"/>
  <c r="I1328"/>
  <c r="I1329"/>
  <c r="I1330"/>
  <c r="I1331"/>
  <c r="H1328"/>
  <c r="H1329"/>
  <c r="H1330"/>
  <c r="H1331"/>
  <c r="L1327"/>
  <c r="K1327"/>
  <c r="I1327"/>
  <c r="H1327"/>
  <c r="E1331"/>
  <c r="D1331"/>
  <c r="E1330"/>
  <c r="D1330"/>
  <c r="E1329"/>
  <c r="D1329"/>
  <c r="E1328"/>
  <c r="D1328"/>
  <c r="E1327"/>
  <c r="D1327"/>
  <c r="L172" i="21"/>
  <c r="L173"/>
  <c r="K172"/>
  <c r="K173"/>
  <c r="J172"/>
  <c r="J173"/>
  <c r="I172"/>
  <c r="I173"/>
  <c r="H173" i="13"/>
  <c r="D173"/>
  <c r="S173"/>
  <c r="T173"/>
  <c r="J650" i="12"/>
  <c r="J651"/>
  <c r="J652"/>
  <c r="J653"/>
  <c r="I650"/>
  <c r="I651"/>
  <c r="I652"/>
  <c r="I653"/>
  <c r="H650"/>
  <c r="H651"/>
  <c r="H652"/>
  <c r="H653"/>
  <c r="G650"/>
  <c r="O650" s="1"/>
  <c r="G651"/>
  <c r="O651" s="1"/>
  <c r="G652"/>
  <c r="O652" s="1"/>
  <c r="G653"/>
  <c r="O653" s="1"/>
  <c r="L1320" i="1"/>
  <c r="L1321"/>
  <c r="L1322"/>
  <c r="L1323"/>
  <c r="K1320"/>
  <c r="K1321"/>
  <c r="K1322"/>
  <c r="K1323"/>
  <c r="I1320"/>
  <c r="I1321"/>
  <c r="I1322"/>
  <c r="I1323"/>
  <c r="H1320"/>
  <c r="H1321"/>
  <c r="H1322"/>
  <c r="H1323"/>
  <c r="L1319"/>
  <c r="K1319"/>
  <c r="I1319"/>
  <c r="H1319"/>
  <c r="E1323"/>
  <c r="D1323"/>
  <c r="E1322"/>
  <c r="D1322"/>
  <c r="E1321"/>
  <c r="D1321"/>
  <c r="E1320"/>
  <c r="D1320"/>
  <c r="E1319"/>
  <c r="D1319"/>
  <c r="O171" i="21"/>
  <c r="Q171" s="1"/>
  <c r="N171"/>
  <c r="P171" s="1"/>
  <c r="O170"/>
  <c r="Q170" s="1"/>
  <c r="N170"/>
  <c r="P170" s="1"/>
  <c r="L170"/>
  <c r="L171"/>
  <c r="K170"/>
  <c r="K171"/>
  <c r="J170"/>
  <c r="J171"/>
  <c r="I170"/>
  <c r="I171"/>
  <c r="R172" i="13"/>
  <c r="H172"/>
  <c r="D172"/>
  <c r="J647" i="12"/>
  <c r="J648"/>
  <c r="J649"/>
  <c r="J646"/>
  <c r="I646"/>
  <c r="I647"/>
  <c r="I648"/>
  <c r="I649"/>
  <c r="H646"/>
  <c r="H647"/>
  <c r="H648"/>
  <c r="H649"/>
  <c r="G646"/>
  <c r="O646" s="1"/>
  <c r="G647"/>
  <c r="O647" s="1"/>
  <c r="G648"/>
  <c r="O648" s="1"/>
  <c r="G649"/>
  <c r="O649" s="1"/>
  <c r="L1312" i="1"/>
  <c r="L1313"/>
  <c r="L1314"/>
  <c r="L1315"/>
  <c r="K1312"/>
  <c r="K1313"/>
  <c r="K1314"/>
  <c r="K1315"/>
  <c r="I1312"/>
  <c r="I1313"/>
  <c r="I1314"/>
  <c r="I1315"/>
  <c r="H1312"/>
  <c r="H1313"/>
  <c r="H1314"/>
  <c r="H1315"/>
  <c r="L1311"/>
  <c r="K1311"/>
  <c r="I1311"/>
  <c r="H1311"/>
  <c r="E1315"/>
  <c r="D1315"/>
  <c r="E1314"/>
  <c r="D1314"/>
  <c r="E1313"/>
  <c r="D1313"/>
  <c r="E1312"/>
  <c r="D1312"/>
  <c r="E1311"/>
  <c r="D1311"/>
  <c r="O169" i="21"/>
  <c r="Q169" s="1"/>
  <c r="N169"/>
  <c r="P169" s="1"/>
  <c r="O168"/>
  <c r="Q168" s="1"/>
  <c r="N168"/>
  <c r="P168" s="1"/>
  <c r="L168"/>
  <c r="L169"/>
  <c r="K168"/>
  <c r="K169"/>
  <c r="J168"/>
  <c r="J169"/>
  <c r="I168"/>
  <c r="I169"/>
  <c r="H171" i="13"/>
  <c r="D171"/>
  <c r="J642" i="12"/>
  <c r="J643"/>
  <c r="J644"/>
  <c r="J645"/>
  <c r="I642"/>
  <c r="I643"/>
  <c r="I644"/>
  <c r="I645"/>
  <c r="H642"/>
  <c r="H643"/>
  <c r="H644"/>
  <c r="H645"/>
  <c r="G642"/>
  <c r="G643"/>
  <c r="G644"/>
  <c r="G645"/>
  <c r="O645" s="1"/>
  <c r="L1304" i="1"/>
  <c r="L1305"/>
  <c r="L1306"/>
  <c r="L1307"/>
  <c r="K1304"/>
  <c r="K1305"/>
  <c r="K1306"/>
  <c r="K1307"/>
  <c r="I1304"/>
  <c r="I1305"/>
  <c r="I1306"/>
  <c r="I1307"/>
  <c r="H1304"/>
  <c r="H1305"/>
  <c r="H1306"/>
  <c r="H1307"/>
  <c r="L1303"/>
  <c r="K1303"/>
  <c r="I1303"/>
  <c r="H1303"/>
  <c r="E1307"/>
  <c r="D1307"/>
  <c r="E1306"/>
  <c r="D1306"/>
  <c r="E1305"/>
  <c r="D1305"/>
  <c r="E1304"/>
  <c r="D1304"/>
  <c r="E1303"/>
  <c r="D1303"/>
  <c r="O167" i="21"/>
  <c r="Q167" s="1"/>
  <c r="N167"/>
  <c r="P167" s="1"/>
  <c r="O166"/>
  <c r="Q166" s="1"/>
  <c r="N166"/>
  <c r="P166" s="1"/>
  <c r="L166"/>
  <c r="L167"/>
  <c r="K166"/>
  <c r="K167"/>
  <c r="J166"/>
  <c r="J167"/>
  <c r="I166"/>
  <c r="I167"/>
  <c r="R170" i="13"/>
  <c r="H168"/>
  <c r="H169"/>
  <c r="H170"/>
  <c r="D168"/>
  <c r="D169"/>
  <c r="D170"/>
  <c r="J638" i="12"/>
  <c r="J639"/>
  <c r="J640"/>
  <c r="J641"/>
  <c r="I638"/>
  <c r="I639"/>
  <c r="I640"/>
  <c r="I641"/>
  <c r="H638"/>
  <c r="H639"/>
  <c r="H640"/>
  <c r="H641"/>
  <c r="G638"/>
  <c r="G639"/>
  <c r="N639" s="1"/>
  <c r="G640"/>
  <c r="N640" s="1"/>
  <c r="G641"/>
  <c r="O641" s="1"/>
  <c r="L1296" i="1"/>
  <c r="L1297"/>
  <c r="L1298"/>
  <c r="L1299"/>
  <c r="K1296"/>
  <c r="K1297"/>
  <c r="K1298"/>
  <c r="K1299"/>
  <c r="I1296"/>
  <c r="I1297"/>
  <c r="I1298"/>
  <c r="I1299"/>
  <c r="H1296"/>
  <c r="H1297"/>
  <c r="H1298"/>
  <c r="H1299"/>
  <c r="L1295"/>
  <c r="K1295"/>
  <c r="I1295"/>
  <c r="H1295"/>
  <c r="E1299"/>
  <c r="D1299"/>
  <c r="E1298"/>
  <c r="D1298"/>
  <c r="E1297"/>
  <c r="D1297"/>
  <c r="E1296"/>
  <c r="D1296"/>
  <c r="E1295"/>
  <c r="D1295"/>
  <c r="L164" i="21"/>
  <c r="L165"/>
  <c r="K164"/>
  <c r="K165"/>
  <c r="J164"/>
  <c r="J165"/>
  <c r="I164"/>
  <c r="I165"/>
  <c r="R169" i="13"/>
  <c r="S168"/>
  <c r="T168"/>
  <c r="J634" i="12"/>
  <c r="J635"/>
  <c r="J636"/>
  <c r="J637"/>
  <c r="I634"/>
  <c r="I635"/>
  <c r="I636"/>
  <c r="I637"/>
  <c r="J630"/>
  <c r="J631"/>
  <c r="J632"/>
  <c r="J633"/>
  <c r="I630"/>
  <c r="I631"/>
  <c r="I632"/>
  <c r="I633"/>
  <c r="H630"/>
  <c r="H631"/>
  <c r="H632"/>
  <c r="H633"/>
  <c r="H634"/>
  <c r="H635"/>
  <c r="H636"/>
  <c r="H637"/>
  <c r="G630"/>
  <c r="G631"/>
  <c r="O631" s="1"/>
  <c r="G632"/>
  <c r="N632" s="1"/>
  <c r="G633"/>
  <c r="O633" s="1"/>
  <c r="G634"/>
  <c r="O634" s="1"/>
  <c r="G635"/>
  <c r="G636"/>
  <c r="G637"/>
  <c r="O637" s="1"/>
  <c r="K1279" i="1"/>
  <c r="L1288"/>
  <c r="L1289"/>
  <c r="L1290"/>
  <c r="L1291"/>
  <c r="K1288"/>
  <c r="K1289"/>
  <c r="K1290"/>
  <c r="K1291"/>
  <c r="I1288"/>
  <c r="I1289"/>
  <c r="I1290"/>
  <c r="I1291"/>
  <c r="H1288"/>
  <c r="H1289"/>
  <c r="H1290"/>
  <c r="H1291"/>
  <c r="L1287"/>
  <c r="K1287"/>
  <c r="I1287"/>
  <c r="H1287"/>
  <c r="E1291"/>
  <c r="D1291"/>
  <c r="E1290"/>
  <c r="D1290"/>
  <c r="E1289"/>
  <c r="D1289"/>
  <c r="E1288"/>
  <c r="D1288"/>
  <c r="E1287"/>
  <c r="D1287"/>
  <c r="L1280"/>
  <c r="L1281"/>
  <c r="L1282"/>
  <c r="L1283"/>
  <c r="K1280"/>
  <c r="K1281"/>
  <c r="K1282"/>
  <c r="K1283"/>
  <c r="I1280"/>
  <c r="I1281"/>
  <c r="I1282"/>
  <c r="I1283"/>
  <c r="H1280"/>
  <c r="H1281"/>
  <c r="H1282"/>
  <c r="H1283"/>
  <c r="L1279"/>
  <c r="I1279"/>
  <c r="H1279"/>
  <c r="E1283"/>
  <c r="D1283"/>
  <c r="E1282"/>
  <c r="D1282"/>
  <c r="E1281"/>
  <c r="D1281"/>
  <c r="E1280"/>
  <c r="D1280"/>
  <c r="E1279"/>
  <c r="D1279"/>
  <c r="O161" i="21"/>
  <c r="Q161" s="1"/>
  <c r="N161"/>
  <c r="P161" s="1"/>
  <c r="O160"/>
  <c r="Q160" s="1"/>
  <c r="N160"/>
  <c r="P160" s="1"/>
  <c r="L160"/>
  <c r="L161"/>
  <c r="K160"/>
  <c r="K161"/>
  <c r="J160"/>
  <c r="J161"/>
  <c r="I160"/>
  <c r="I161"/>
  <c r="H167" i="13"/>
  <c r="R167"/>
  <c r="D167"/>
  <c r="J629" i="12"/>
  <c r="J626"/>
  <c r="J627"/>
  <c r="J628"/>
  <c r="I626"/>
  <c r="I627"/>
  <c r="I628"/>
  <c r="I629"/>
  <c r="H626"/>
  <c r="H627"/>
  <c r="H628"/>
  <c r="H629"/>
  <c r="G626"/>
  <c r="G627"/>
  <c r="O627" s="1"/>
  <c r="G628"/>
  <c r="O628" s="1"/>
  <c r="G629"/>
  <c r="O629" s="1"/>
  <c r="L1272" i="1"/>
  <c r="L1273"/>
  <c r="L1274"/>
  <c r="L1275"/>
  <c r="K1272"/>
  <c r="K1273"/>
  <c r="K1274"/>
  <c r="K1275"/>
  <c r="I1272"/>
  <c r="I1273"/>
  <c r="I1274"/>
  <c r="I1275"/>
  <c r="H1272"/>
  <c r="H1273"/>
  <c r="H1274"/>
  <c r="H1275"/>
  <c r="L1271"/>
  <c r="K1271"/>
  <c r="I1271"/>
  <c r="H1271"/>
  <c r="E1275"/>
  <c r="D1275"/>
  <c r="E1274"/>
  <c r="D1274"/>
  <c r="E1273"/>
  <c r="D1273"/>
  <c r="E1272"/>
  <c r="D1272"/>
  <c r="E1271"/>
  <c r="D1271"/>
  <c r="O159" i="21"/>
  <c r="Q159" s="1"/>
  <c r="N159"/>
  <c r="P159" s="1"/>
  <c r="O158"/>
  <c r="Q158" s="1"/>
  <c r="N158"/>
  <c r="P158" s="1"/>
  <c r="L158"/>
  <c r="L159"/>
  <c r="K158"/>
  <c r="K159"/>
  <c r="J158"/>
  <c r="J159"/>
  <c r="I158"/>
  <c r="I159"/>
  <c r="H165" i="13"/>
  <c r="H166"/>
  <c r="D165"/>
  <c r="D166"/>
  <c r="J622" i="12"/>
  <c r="J623"/>
  <c r="J624"/>
  <c r="J625"/>
  <c r="I622"/>
  <c r="I623"/>
  <c r="I624"/>
  <c r="I625"/>
  <c r="H622"/>
  <c r="H623"/>
  <c r="H624"/>
  <c r="H625"/>
  <c r="L629" s="1"/>
  <c r="G622"/>
  <c r="O622" s="1"/>
  <c r="G623"/>
  <c r="O623" s="1"/>
  <c r="G624"/>
  <c r="O624" s="1"/>
  <c r="G625"/>
  <c r="K629" s="1"/>
  <c r="L1264" i="1"/>
  <c r="L1265"/>
  <c r="L1266"/>
  <c r="L1267"/>
  <c r="K1264"/>
  <c r="K1265"/>
  <c r="K1266"/>
  <c r="K1267"/>
  <c r="I1264"/>
  <c r="I1265"/>
  <c r="I1266"/>
  <c r="I1267"/>
  <c r="H1264"/>
  <c r="H1265"/>
  <c r="H1266"/>
  <c r="H1267"/>
  <c r="L1263"/>
  <c r="K1263"/>
  <c r="I1263"/>
  <c r="H1263"/>
  <c r="E1267"/>
  <c r="D1267"/>
  <c r="E1266"/>
  <c r="D1266"/>
  <c r="E1265"/>
  <c r="D1265"/>
  <c r="E1264"/>
  <c r="D1264"/>
  <c r="E1263"/>
  <c r="D1263"/>
  <c r="O157" i="21"/>
  <c r="Q157" s="1"/>
  <c r="N157"/>
  <c r="P157" s="1"/>
  <c r="O156"/>
  <c r="Q156" s="1"/>
  <c r="N156"/>
  <c r="P156" s="1"/>
  <c r="L156"/>
  <c r="L157"/>
  <c r="K156"/>
  <c r="K157"/>
  <c r="J156"/>
  <c r="J157"/>
  <c r="I156"/>
  <c r="I157"/>
  <c r="R165" i="13"/>
  <c r="J618" i="12"/>
  <c r="J619"/>
  <c r="J620"/>
  <c r="J621"/>
  <c r="I618"/>
  <c r="I619"/>
  <c r="I620"/>
  <c r="I621"/>
  <c r="H618"/>
  <c r="H619"/>
  <c r="H620"/>
  <c r="H621"/>
  <c r="G618"/>
  <c r="O618" s="1"/>
  <c r="G619"/>
  <c r="O619" s="1"/>
  <c r="G620"/>
  <c r="O620" s="1"/>
  <c r="G621"/>
  <c r="O621" s="1"/>
  <c r="L1256" i="1"/>
  <c r="L1257"/>
  <c r="L1258"/>
  <c r="L1259"/>
  <c r="K1256"/>
  <c r="K1257"/>
  <c r="K1258"/>
  <c r="K1259"/>
  <c r="I1256"/>
  <c r="I1257"/>
  <c r="I1258"/>
  <c r="I1259"/>
  <c r="H1256"/>
  <c r="H1257"/>
  <c r="H1258"/>
  <c r="H1259"/>
  <c r="L1255"/>
  <c r="K1255"/>
  <c r="I1255"/>
  <c r="H1255"/>
  <c r="E1259"/>
  <c r="D1259"/>
  <c r="E1258"/>
  <c r="D1258"/>
  <c r="E1257"/>
  <c r="D1257"/>
  <c r="E1256"/>
  <c r="D1256"/>
  <c r="E1255"/>
  <c r="D1255"/>
  <c r="L154" i="21"/>
  <c r="L155"/>
  <c r="K154"/>
  <c r="K155"/>
  <c r="J154"/>
  <c r="J155"/>
  <c r="I154"/>
  <c r="I155"/>
  <c r="R164" i="13"/>
  <c r="H164"/>
  <c r="D164"/>
  <c r="J615" i="12"/>
  <c r="J616"/>
  <c r="J617"/>
  <c r="I615"/>
  <c r="I616"/>
  <c r="I617"/>
  <c r="J614"/>
  <c r="I614"/>
  <c r="H614"/>
  <c r="H615"/>
  <c r="H616"/>
  <c r="H617"/>
  <c r="G614"/>
  <c r="G615"/>
  <c r="O615" s="1"/>
  <c r="G616"/>
  <c r="O616" s="1"/>
  <c r="G617"/>
  <c r="O617" s="1"/>
  <c r="L1248" i="1"/>
  <c r="L1249"/>
  <c r="L1250"/>
  <c r="L1251"/>
  <c r="K1248"/>
  <c r="K1249"/>
  <c r="K1250"/>
  <c r="K1251"/>
  <c r="I1248"/>
  <c r="I1249"/>
  <c r="I1250"/>
  <c r="I1251"/>
  <c r="H1248"/>
  <c r="H1249"/>
  <c r="H1250"/>
  <c r="H1251"/>
  <c r="L1247"/>
  <c r="K1247"/>
  <c r="I1247"/>
  <c r="H1247"/>
  <c r="E1251"/>
  <c r="D1251"/>
  <c r="E1250"/>
  <c r="D1250"/>
  <c r="E1249"/>
  <c r="D1249"/>
  <c r="E1248"/>
  <c r="D1248"/>
  <c r="E1247"/>
  <c r="D1247"/>
  <c r="L152" i="21"/>
  <c r="L153"/>
  <c r="K152"/>
  <c r="K153"/>
  <c r="J152"/>
  <c r="J153"/>
  <c r="I152"/>
  <c r="I153"/>
  <c r="H163" i="13"/>
  <c r="D163"/>
  <c r="S163"/>
  <c r="T163"/>
  <c r="J610" i="12"/>
  <c r="J611"/>
  <c r="J612"/>
  <c r="J613"/>
  <c r="I610"/>
  <c r="I611"/>
  <c r="I612"/>
  <c r="I613"/>
  <c r="H610"/>
  <c r="H611"/>
  <c r="H612"/>
  <c r="H613"/>
  <c r="G610"/>
  <c r="G611"/>
  <c r="O611" s="1"/>
  <c r="G612"/>
  <c r="N612" s="1"/>
  <c r="G613"/>
  <c r="O613" s="1"/>
  <c r="L1240" i="1"/>
  <c r="L1241"/>
  <c r="L1242"/>
  <c r="L1243"/>
  <c r="K1240"/>
  <c r="K1241"/>
  <c r="K1242"/>
  <c r="K1243"/>
  <c r="I1240"/>
  <c r="I1241"/>
  <c r="I1242"/>
  <c r="I1243"/>
  <c r="H1240"/>
  <c r="H1241"/>
  <c r="H1242"/>
  <c r="H1243"/>
  <c r="L1239"/>
  <c r="K1239"/>
  <c r="I1239"/>
  <c r="H1239"/>
  <c r="E1243"/>
  <c r="D1243"/>
  <c r="E1242"/>
  <c r="D1242"/>
  <c r="E1241"/>
  <c r="D1241"/>
  <c r="E1240"/>
  <c r="D1240"/>
  <c r="E1239"/>
  <c r="D1239"/>
  <c r="O151" i="21"/>
  <c r="Q151" s="1"/>
  <c r="N151"/>
  <c r="P151" s="1"/>
  <c r="O150"/>
  <c r="Q150" s="1"/>
  <c r="N150"/>
  <c r="P150" s="1"/>
  <c r="L150"/>
  <c r="L151"/>
  <c r="K150"/>
  <c r="K151"/>
  <c r="J150"/>
  <c r="J151"/>
  <c r="I150"/>
  <c r="I151"/>
  <c r="R162" i="13"/>
  <c r="H162"/>
  <c r="D162"/>
  <c r="J606" i="12"/>
  <c r="J607"/>
  <c r="J608"/>
  <c r="J609"/>
  <c r="I606"/>
  <c r="I607"/>
  <c r="I608"/>
  <c r="I609"/>
  <c r="H606"/>
  <c r="H607"/>
  <c r="H608"/>
  <c r="H609"/>
  <c r="G606"/>
  <c r="N606" s="1"/>
  <c r="G607"/>
  <c r="G608"/>
  <c r="G609"/>
  <c r="L1232" i="1"/>
  <c r="L1233"/>
  <c r="L1234"/>
  <c r="L1235"/>
  <c r="K1232"/>
  <c r="K1233"/>
  <c r="K1234"/>
  <c r="K1235"/>
  <c r="I1232"/>
  <c r="I1233"/>
  <c r="I1234"/>
  <c r="I1235"/>
  <c r="H1232"/>
  <c r="H1233"/>
  <c r="H1234"/>
  <c r="H1235"/>
  <c r="L1231"/>
  <c r="K1231"/>
  <c r="I1231"/>
  <c r="H1231"/>
  <c r="E1235"/>
  <c r="D1235"/>
  <c r="E1234"/>
  <c r="D1234"/>
  <c r="E1233"/>
  <c r="D1233"/>
  <c r="E1232"/>
  <c r="D1232"/>
  <c r="E1231"/>
  <c r="D1231"/>
  <c r="O149" i="21"/>
  <c r="Q149" s="1"/>
  <c r="N149"/>
  <c r="P149" s="1"/>
  <c r="O148"/>
  <c r="Q148" s="1"/>
  <c r="N148"/>
  <c r="P148" s="1"/>
  <c r="L148"/>
  <c r="L149"/>
  <c r="K148"/>
  <c r="K149"/>
  <c r="J148"/>
  <c r="J149"/>
  <c r="I148"/>
  <c r="I149"/>
  <c r="H161" i="13"/>
  <c r="D161"/>
  <c r="J602" i="12"/>
  <c r="J603"/>
  <c r="J604"/>
  <c r="J605"/>
  <c r="I602"/>
  <c r="I603"/>
  <c r="I604"/>
  <c r="I605"/>
  <c r="H602"/>
  <c r="H603"/>
  <c r="H604"/>
  <c r="H605"/>
  <c r="G602"/>
  <c r="O602" s="1"/>
  <c r="G603"/>
  <c r="G604"/>
  <c r="O604" s="1"/>
  <c r="G605"/>
  <c r="O605" s="1"/>
  <c r="L1224" i="1"/>
  <c r="L1225"/>
  <c r="L1226"/>
  <c r="L1227"/>
  <c r="K1224"/>
  <c r="K1225"/>
  <c r="K1226"/>
  <c r="K1227"/>
  <c r="I1224"/>
  <c r="I1225"/>
  <c r="I1226"/>
  <c r="I1227"/>
  <c r="H1224"/>
  <c r="H1225"/>
  <c r="H1226"/>
  <c r="H1227"/>
  <c r="L1223"/>
  <c r="K1223"/>
  <c r="I1223"/>
  <c r="H1223"/>
  <c r="H1215"/>
  <c r="E1227"/>
  <c r="D1227"/>
  <c r="E1226"/>
  <c r="D1226"/>
  <c r="E1225"/>
  <c r="D1225"/>
  <c r="E1224"/>
  <c r="D1224"/>
  <c r="E1223"/>
  <c r="D1223"/>
  <c r="O147" i="21"/>
  <c r="Q147" s="1"/>
  <c r="N147"/>
  <c r="P147" s="1"/>
  <c r="O146"/>
  <c r="Q146" s="1"/>
  <c r="N146"/>
  <c r="P146" s="1"/>
  <c r="L146"/>
  <c r="L147"/>
  <c r="K146"/>
  <c r="K147"/>
  <c r="J146"/>
  <c r="J147"/>
  <c r="I146"/>
  <c r="I147"/>
  <c r="L144"/>
  <c r="L145"/>
  <c r="K144"/>
  <c r="K145"/>
  <c r="J144"/>
  <c r="J145"/>
  <c r="J143"/>
  <c r="I144"/>
  <c r="I145"/>
  <c r="H160" i="13"/>
  <c r="D160"/>
  <c r="R160"/>
  <c r="J598" i="12"/>
  <c r="J599"/>
  <c r="J600"/>
  <c r="J601"/>
  <c r="I598"/>
  <c r="I599"/>
  <c r="I600"/>
  <c r="I601"/>
  <c r="H598"/>
  <c r="H599"/>
  <c r="H600"/>
  <c r="H601"/>
  <c r="G598"/>
  <c r="G599"/>
  <c r="O599" s="1"/>
  <c r="G600"/>
  <c r="N600" s="1"/>
  <c r="G601"/>
  <c r="O601" s="1"/>
  <c r="L1216" i="1"/>
  <c r="L1217"/>
  <c r="L1218"/>
  <c r="L1219"/>
  <c r="K1216"/>
  <c r="K1217"/>
  <c r="K1218"/>
  <c r="K1219"/>
  <c r="I1216"/>
  <c r="I1217"/>
  <c r="I1218"/>
  <c r="I1219"/>
  <c r="H1216"/>
  <c r="H1217"/>
  <c r="H1218"/>
  <c r="H1219"/>
  <c r="L1215"/>
  <c r="K1215"/>
  <c r="I1215"/>
  <c r="E1219"/>
  <c r="D1219"/>
  <c r="E1218"/>
  <c r="D1218"/>
  <c r="E1217"/>
  <c r="D1217"/>
  <c r="E1216"/>
  <c r="D1216"/>
  <c r="E1215"/>
  <c r="D1215"/>
  <c r="J1215" s="1"/>
  <c r="H159" i="13"/>
  <c r="D159"/>
  <c r="R159"/>
  <c r="J594" i="12"/>
  <c r="J595"/>
  <c r="J596"/>
  <c r="J597"/>
  <c r="I594"/>
  <c r="I595"/>
  <c r="I596"/>
  <c r="I597"/>
  <c r="H594"/>
  <c r="H595"/>
  <c r="H596"/>
  <c r="H597"/>
  <c r="G594"/>
  <c r="N594" s="1"/>
  <c r="G595"/>
  <c r="N595" s="1"/>
  <c r="G596"/>
  <c r="G597"/>
  <c r="N597" s="1"/>
  <c r="L1208" i="1"/>
  <c r="L1209"/>
  <c r="L1210"/>
  <c r="L1211"/>
  <c r="K1208"/>
  <c r="K1209"/>
  <c r="K1210"/>
  <c r="K1211"/>
  <c r="I1208"/>
  <c r="I1209"/>
  <c r="I1210"/>
  <c r="I1211"/>
  <c r="H1208"/>
  <c r="H1209"/>
  <c r="H1210"/>
  <c r="H1211"/>
  <c r="L1207"/>
  <c r="K1207"/>
  <c r="I1207"/>
  <c r="H1207"/>
  <c r="H1199"/>
  <c r="E1211"/>
  <c r="D1211"/>
  <c r="E1210"/>
  <c r="D1210"/>
  <c r="E1209"/>
  <c r="D1209"/>
  <c r="E1208"/>
  <c r="D1208"/>
  <c r="E1207"/>
  <c r="D1207"/>
  <c r="L142" i="21"/>
  <c r="L143"/>
  <c r="K142"/>
  <c r="K143"/>
  <c r="J142"/>
  <c r="I142"/>
  <c r="I143"/>
  <c r="H157" i="13"/>
  <c r="H158"/>
  <c r="D157"/>
  <c r="D158"/>
  <c r="S158"/>
  <c r="T158"/>
  <c r="J590" i="12"/>
  <c r="J591"/>
  <c r="J592"/>
  <c r="J593"/>
  <c r="I590"/>
  <c r="I591"/>
  <c r="I592"/>
  <c r="I593"/>
  <c r="H590"/>
  <c r="H591"/>
  <c r="H592"/>
  <c r="H593"/>
  <c r="G590"/>
  <c r="G591"/>
  <c r="G592"/>
  <c r="G593"/>
  <c r="L1200" i="1"/>
  <c r="L1201"/>
  <c r="L1202"/>
  <c r="L1203"/>
  <c r="K1200"/>
  <c r="K1201"/>
  <c r="K1202"/>
  <c r="K1203"/>
  <c r="I1200"/>
  <c r="I1201"/>
  <c r="I1202"/>
  <c r="I1203"/>
  <c r="H1200"/>
  <c r="H1201"/>
  <c r="H1202"/>
  <c r="H1203"/>
  <c r="L1199"/>
  <c r="K1199"/>
  <c r="I1199"/>
  <c r="E1203"/>
  <c r="D1203"/>
  <c r="E1202"/>
  <c r="D1202"/>
  <c r="E1201"/>
  <c r="D1201"/>
  <c r="E1200"/>
  <c r="D1200"/>
  <c r="E1199"/>
  <c r="D1199"/>
  <c r="J1199" s="1"/>
  <c r="O141" i="21"/>
  <c r="Q141" s="1"/>
  <c r="N141"/>
  <c r="P141" s="1"/>
  <c r="O140"/>
  <c r="Q140" s="1"/>
  <c r="N140"/>
  <c r="P140" s="1"/>
  <c r="N138"/>
  <c r="P138" s="1"/>
  <c r="L140"/>
  <c r="L141"/>
  <c r="K140"/>
  <c r="K141"/>
  <c r="J140"/>
  <c r="J141"/>
  <c r="I140"/>
  <c r="I141"/>
  <c r="R157" i="13"/>
  <c r="J586" i="12"/>
  <c r="J587"/>
  <c r="J588"/>
  <c r="J589"/>
  <c r="I586"/>
  <c r="I587"/>
  <c r="I588"/>
  <c r="I589"/>
  <c r="H586"/>
  <c r="H587"/>
  <c r="H588"/>
  <c r="H589"/>
  <c r="G586"/>
  <c r="O586" s="1"/>
  <c r="G587"/>
  <c r="G588"/>
  <c r="O588" s="1"/>
  <c r="G589"/>
  <c r="O589" s="1"/>
  <c r="L1192" i="1"/>
  <c r="L1193"/>
  <c r="L1194"/>
  <c r="L1195"/>
  <c r="K1192"/>
  <c r="K1193"/>
  <c r="K1194"/>
  <c r="K1195"/>
  <c r="I1192"/>
  <c r="I1193"/>
  <c r="I1194"/>
  <c r="I1195"/>
  <c r="H1192"/>
  <c r="H1193"/>
  <c r="H1194"/>
  <c r="H1195"/>
  <c r="L1191"/>
  <c r="K1191"/>
  <c r="I1191"/>
  <c r="H1191"/>
  <c r="E1195"/>
  <c r="D1195"/>
  <c r="E1194"/>
  <c r="D1194"/>
  <c r="E1193"/>
  <c r="D1193"/>
  <c r="E1192"/>
  <c r="D1192"/>
  <c r="E1191"/>
  <c r="D1191"/>
  <c r="O139" i="21"/>
  <c r="Q139" s="1"/>
  <c r="N139"/>
  <c r="P139" s="1"/>
  <c r="O138"/>
  <c r="Q138" s="1"/>
  <c r="L138"/>
  <c r="L139"/>
  <c r="K138"/>
  <c r="K139"/>
  <c r="J138"/>
  <c r="J139"/>
  <c r="I138"/>
  <c r="I139"/>
  <c r="H156" i="13"/>
  <c r="D156"/>
  <c r="J582" i="12"/>
  <c r="J583"/>
  <c r="J584"/>
  <c r="J585"/>
  <c r="I582"/>
  <c r="I583"/>
  <c r="I584"/>
  <c r="I585"/>
  <c r="H582"/>
  <c r="H583"/>
  <c r="H584"/>
  <c r="H585"/>
  <c r="G582"/>
  <c r="O582" s="1"/>
  <c r="G583"/>
  <c r="O583" s="1"/>
  <c r="G584"/>
  <c r="O584" s="1"/>
  <c r="G585"/>
  <c r="O585" s="1"/>
  <c r="L1184" i="1"/>
  <c r="L1185"/>
  <c r="L1186"/>
  <c r="L1187"/>
  <c r="K1184"/>
  <c r="K1185"/>
  <c r="K1186"/>
  <c r="K1187"/>
  <c r="I1184"/>
  <c r="I1185"/>
  <c r="I1186"/>
  <c r="I1187"/>
  <c r="H1184"/>
  <c r="H1185"/>
  <c r="H1186"/>
  <c r="H1187"/>
  <c r="L1183"/>
  <c r="K1183"/>
  <c r="I1183"/>
  <c r="H1183"/>
  <c r="E1187"/>
  <c r="D1187"/>
  <c r="E1186"/>
  <c r="D1186"/>
  <c r="E1185"/>
  <c r="D1185"/>
  <c r="E1184"/>
  <c r="D1184"/>
  <c r="E1183"/>
  <c r="D1183"/>
  <c r="O137" i="21"/>
  <c r="Q137" s="1"/>
  <c r="N137"/>
  <c r="P137" s="1"/>
  <c r="O136"/>
  <c r="Q136" s="1"/>
  <c r="N136"/>
  <c r="P136" s="1"/>
  <c r="L136"/>
  <c r="L137"/>
  <c r="K136"/>
  <c r="K137"/>
  <c r="L134"/>
  <c r="L135"/>
  <c r="J136"/>
  <c r="J137"/>
  <c r="I136"/>
  <c r="I137"/>
  <c r="H155" i="13"/>
  <c r="R155"/>
  <c r="D155"/>
  <c r="J578" i="12"/>
  <c r="J579"/>
  <c r="J580"/>
  <c r="J581"/>
  <c r="I578"/>
  <c r="I579"/>
  <c r="I580"/>
  <c r="I581"/>
  <c r="H578"/>
  <c r="H579"/>
  <c r="H580"/>
  <c r="H581"/>
  <c r="G578"/>
  <c r="G579"/>
  <c r="G580"/>
  <c r="O580" s="1"/>
  <c r="G581"/>
  <c r="L1176" i="1"/>
  <c r="L1177"/>
  <c r="L1178"/>
  <c r="L1179"/>
  <c r="K1176"/>
  <c r="K1177"/>
  <c r="K1178"/>
  <c r="K1179"/>
  <c r="I1176"/>
  <c r="I1177"/>
  <c r="I1178"/>
  <c r="I1179"/>
  <c r="H1176"/>
  <c r="H1177"/>
  <c r="H1178"/>
  <c r="H1179"/>
  <c r="L1175"/>
  <c r="K1175"/>
  <c r="I1175"/>
  <c r="H1175"/>
  <c r="H1167"/>
  <c r="E1179"/>
  <c r="D1179"/>
  <c r="E1178"/>
  <c r="D1178"/>
  <c r="E1177"/>
  <c r="D1177"/>
  <c r="E1176"/>
  <c r="D1176"/>
  <c r="E1175"/>
  <c r="D1175"/>
  <c r="K134" i="21"/>
  <c r="K135"/>
  <c r="J134"/>
  <c r="J135"/>
  <c r="I134"/>
  <c r="I135"/>
  <c r="R154" i="13"/>
  <c r="H154"/>
  <c r="D154"/>
  <c r="J574" i="12"/>
  <c r="J575"/>
  <c r="J576"/>
  <c r="J577"/>
  <c r="I574"/>
  <c r="I575"/>
  <c r="I576"/>
  <c r="I577"/>
  <c r="H574"/>
  <c r="H575"/>
  <c r="H576"/>
  <c r="H577"/>
  <c r="G574"/>
  <c r="G575"/>
  <c r="G576"/>
  <c r="N576" s="1"/>
  <c r="G577"/>
  <c r="O577" s="1"/>
  <c r="L1168" i="1"/>
  <c r="L1169"/>
  <c r="L1170"/>
  <c r="L1171"/>
  <c r="K1168"/>
  <c r="K1169"/>
  <c r="K1170"/>
  <c r="K1171"/>
  <c r="I1168"/>
  <c r="I1169"/>
  <c r="I1170"/>
  <c r="I1171"/>
  <c r="H1168"/>
  <c r="H1169"/>
  <c r="H1170"/>
  <c r="H1171"/>
  <c r="L1167"/>
  <c r="K1167"/>
  <c r="I1167"/>
  <c r="E1171"/>
  <c r="D1171"/>
  <c r="E1170"/>
  <c r="D1170"/>
  <c r="E1169"/>
  <c r="D1169"/>
  <c r="E1168"/>
  <c r="D1168"/>
  <c r="E1167"/>
  <c r="D1167"/>
  <c r="J1167" s="1"/>
  <c r="L132" i="21"/>
  <c r="L133"/>
  <c r="K132"/>
  <c r="K133"/>
  <c r="J132"/>
  <c r="J133"/>
  <c r="I132"/>
  <c r="I133"/>
  <c r="H152" i="13"/>
  <c r="H153"/>
  <c r="D152"/>
  <c r="D153"/>
  <c r="J570" i="12"/>
  <c r="J571"/>
  <c r="J572"/>
  <c r="J573"/>
  <c r="I570"/>
  <c r="I571"/>
  <c r="I572"/>
  <c r="I573"/>
  <c r="H570"/>
  <c r="H571"/>
  <c r="H572"/>
  <c r="H573"/>
  <c r="G570"/>
  <c r="O570" s="1"/>
  <c r="G571"/>
  <c r="G572"/>
  <c r="G573"/>
  <c r="O573" s="1"/>
  <c r="G569"/>
  <c r="L1160" i="1"/>
  <c r="L1161"/>
  <c r="L1162"/>
  <c r="L1163"/>
  <c r="K1160"/>
  <c r="K1161"/>
  <c r="K1162"/>
  <c r="K1163"/>
  <c r="I1160"/>
  <c r="I1161"/>
  <c r="I1162"/>
  <c r="I1163"/>
  <c r="H1160"/>
  <c r="H1161"/>
  <c r="H1162"/>
  <c r="H1163"/>
  <c r="L1159"/>
  <c r="K1159"/>
  <c r="I1159"/>
  <c r="H1159"/>
  <c r="E1163"/>
  <c r="D1163"/>
  <c r="E1162"/>
  <c r="D1162"/>
  <c r="E1161"/>
  <c r="D1161"/>
  <c r="E1160"/>
  <c r="D1160"/>
  <c r="E1159"/>
  <c r="D1159"/>
  <c r="O131" i="21"/>
  <c r="Q131" s="1"/>
  <c r="N131"/>
  <c r="P131" s="1"/>
  <c r="O130"/>
  <c r="Q130" s="1"/>
  <c r="N130"/>
  <c r="P130" s="1"/>
  <c r="L130"/>
  <c r="L131"/>
  <c r="K130"/>
  <c r="K131"/>
  <c r="J130"/>
  <c r="J131"/>
  <c r="I130"/>
  <c r="I131"/>
  <c r="R152" i="13"/>
  <c r="J566" i="12"/>
  <c r="J567"/>
  <c r="J568"/>
  <c r="J569"/>
  <c r="I566"/>
  <c r="I567"/>
  <c r="I568"/>
  <c r="I569"/>
  <c r="H566"/>
  <c r="H567"/>
  <c r="H568"/>
  <c r="H569"/>
  <c r="G566"/>
  <c r="O566" s="1"/>
  <c r="G567"/>
  <c r="O567" s="1"/>
  <c r="G568"/>
  <c r="N568" s="1"/>
  <c r="L1152" i="1"/>
  <c r="L1153"/>
  <c r="L1154"/>
  <c r="L1155"/>
  <c r="K1152"/>
  <c r="K1153"/>
  <c r="K1154"/>
  <c r="K1155"/>
  <c r="I1152"/>
  <c r="I1153"/>
  <c r="I1154"/>
  <c r="I1155"/>
  <c r="H1152"/>
  <c r="H1153"/>
  <c r="H1154"/>
  <c r="H1155"/>
  <c r="L1151"/>
  <c r="K1151"/>
  <c r="I1151"/>
  <c r="H1151"/>
  <c r="E1155"/>
  <c r="D1155"/>
  <c r="E1154"/>
  <c r="D1154"/>
  <c r="E1153"/>
  <c r="D1153"/>
  <c r="E1152"/>
  <c r="D1152"/>
  <c r="E1151"/>
  <c r="D1151"/>
  <c r="O129" i="21"/>
  <c r="Q129" s="1"/>
  <c r="N129"/>
  <c r="P129" s="1"/>
  <c r="O128"/>
  <c r="Q128" s="1"/>
  <c r="N128"/>
  <c r="P128" s="1"/>
  <c r="L128"/>
  <c r="L129"/>
  <c r="K128"/>
  <c r="K129"/>
  <c r="J128"/>
  <c r="J129"/>
  <c r="I128"/>
  <c r="I129"/>
  <c r="H150" i="13"/>
  <c r="H151"/>
  <c r="D150"/>
  <c r="D151"/>
  <c r="J562" i="12"/>
  <c r="J563"/>
  <c r="J564"/>
  <c r="J565"/>
  <c r="I562"/>
  <c r="I563"/>
  <c r="I564"/>
  <c r="I565"/>
  <c r="H562"/>
  <c r="H563"/>
  <c r="H564"/>
  <c r="H565"/>
  <c r="G562"/>
  <c r="O562" s="1"/>
  <c r="G563"/>
  <c r="G564"/>
  <c r="O564" s="1"/>
  <c r="G565"/>
  <c r="O565" s="1"/>
  <c r="L1144" i="1"/>
  <c r="L1145"/>
  <c r="L1146"/>
  <c r="L1147"/>
  <c r="K1144"/>
  <c r="K1145"/>
  <c r="K1146"/>
  <c r="K1147"/>
  <c r="I1144"/>
  <c r="I1145"/>
  <c r="I1146"/>
  <c r="I1147"/>
  <c r="H1144"/>
  <c r="H1145"/>
  <c r="H1146"/>
  <c r="H1147"/>
  <c r="L1143"/>
  <c r="K1143"/>
  <c r="I1143"/>
  <c r="H1143"/>
  <c r="E1147"/>
  <c r="D1147"/>
  <c r="E1146"/>
  <c r="D1146"/>
  <c r="E1145"/>
  <c r="D1145"/>
  <c r="E1144"/>
  <c r="D1144"/>
  <c r="E1143"/>
  <c r="D1143"/>
  <c r="O127" i="21"/>
  <c r="Q127" s="1"/>
  <c r="N127"/>
  <c r="P127" s="1"/>
  <c r="O126"/>
  <c r="Q126" s="1"/>
  <c r="N126"/>
  <c r="P126" s="1"/>
  <c r="L126"/>
  <c r="L127"/>
  <c r="K126"/>
  <c r="K127"/>
  <c r="J126"/>
  <c r="J127"/>
  <c r="I126"/>
  <c r="I127"/>
  <c r="R150" i="13"/>
  <c r="J558" i="12"/>
  <c r="J559"/>
  <c r="J560"/>
  <c r="J561"/>
  <c r="I558"/>
  <c r="I559"/>
  <c r="I560"/>
  <c r="I561"/>
  <c r="H558"/>
  <c r="H559"/>
  <c r="H560"/>
  <c r="H561"/>
  <c r="G558"/>
  <c r="O558" s="1"/>
  <c r="G559"/>
  <c r="G560"/>
  <c r="O560" s="1"/>
  <c r="G561"/>
  <c r="O561" s="1"/>
  <c r="L1136" i="1"/>
  <c r="L1137"/>
  <c r="L1138"/>
  <c r="L1139"/>
  <c r="K1136"/>
  <c r="K1137"/>
  <c r="K1138"/>
  <c r="K1139"/>
  <c r="I1136"/>
  <c r="I1137"/>
  <c r="I1138"/>
  <c r="I1139"/>
  <c r="H1136"/>
  <c r="H1137"/>
  <c r="H1138"/>
  <c r="H1139"/>
  <c r="L1135"/>
  <c r="K1135"/>
  <c r="I1135"/>
  <c r="H1135"/>
  <c r="E1139"/>
  <c r="D1139"/>
  <c r="E1138"/>
  <c r="D1138"/>
  <c r="E1137"/>
  <c r="D1137"/>
  <c r="E1136"/>
  <c r="D1136"/>
  <c r="E1135"/>
  <c r="D1135"/>
  <c r="L124" i="21"/>
  <c r="L125"/>
  <c r="K124"/>
  <c r="K125"/>
  <c r="J124"/>
  <c r="J125"/>
  <c r="I124"/>
  <c r="I125"/>
  <c r="R149" i="13"/>
  <c r="H149"/>
  <c r="D149"/>
  <c r="J554" i="12"/>
  <c r="J555"/>
  <c r="J556"/>
  <c r="J557"/>
  <c r="I554"/>
  <c r="I555"/>
  <c r="I556"/>
  <c r="I557"/>
  <c r="H554"/>
  <c r="H555"/>
  <c r="H556"/>
  <c r="H557"/>
  <c r="G554"/>
  <c r="O554" s="1"/>
  <c r="G555"/>
  <c r="O555" s="1"/>
  <c r="G556"/>
  <c r="G557"/>
  <c r="O557" s="1"/>
  <c r="L1128" i="1"/>
  <c r="L1129"/>
  <c r="L1130"/>
  <c r="L1131"/>
  <c r="K1128"/>
  <c r="K1129"/>
  <c r="K1130"/>
  <c r="K1131"/>
  <c r="I1128"/>
  <c r="I1129"/>
  <c r="I1130"/>
  <c r="I1131"/>
  <c r="H1128"/>
  <c r="H1129"/>
  <c r="H1130"/>
  <c r="H1131"/>
  <c r="L1127"/>
  <c r="K1127"/>
  <c r="I1127"/>
  <c r="H1127"/>
  <c r="E1131"/>
  <c r="D1131"/>
  <c r="E1130"/>
  <c r="D1130"/>
  <c r="E1129"/>
  <c r="D1129"/>
  <c r="E1128"/>
  <c r="D1128"/>
  <c r="E1127"/>
  <c r="D1127"/>
  <c r="J550" i="12"/>
  <c r="J551"/>
  <c r="J552"/>
  <c r="J553"/>
  <c r="I550"/>
  <c r="I551"/>
  <c r="I552"/>
  <c r="I553"/>
  <c r="H550"/>
  <c r="H551"/>
  <c r="H552"/>
  <c r="H553"/>
  <c r="G550"/>
  <c r="O550" s="1"/>
  <c r="G551"/>
  <c r="O551" s="1"/>
  <c r="G552"/>
  <c r="G553"/>
  <c r="O553" s="1"/>
  <c r="L122" i="21"/>
  <c r="L123"/>
  <c r="K122"/>
  <c r="K123"/>
  <c r="J122"/>
  <c r="J123"/>
  <c r="I122"/>
  <c r="I123"/>
  <c r="T148" i="13"/>
  <c r="S148"/>
  <c r="H148"/>
  <c r="H143"/>
  <c r="D148"/>
  <c r="L1120" i="1"/>
  <c r="L1121"/>
  <c r="L1122"/>
  <c r="L1123"/>
  <c r="K1120"/>
  <c r="K1121"/>
  <c r="K1122"/>
  <c r="K1123"/>
  <c r="I1120"/>
  <c r="I1121"/>
  <c r="I1122"/>
  <c r="I1123"/>
  <c r="H1120"/>
  <c r="H1121"/>
  <c r="H1122"/>
  <c r="H1123"/>
  <c r="L1119"/>
  <c r="K1119"/>
  <c r="I1119"/>
  <c r="H1119"/>
  <c r="E1123"/>
  <c r="D1123"/>
  <c r="E1122"/>
  <c r="D1122"/>
  <c r="E1121"/>
  <c r="D1121"/>
  <c r="E1120"/>
  <c r="D1120"/>
  <c r="E1119"/>
  <c r="D1119"/>
  <c r="O121" i="21"/>
  <c r="Q121" s="1"/>
  <c r="N121"/>
  <c r="P121" s="1"/>
  <c r="O120"/>
  <c r="Q120" s="1"/>
  <c r="N120"/>
  <c r="P120" s="1"/>
  <c r="L120"/>
  <c r="L121"/>
  <c r="K120"/>
  <c r="K121"/>
  <c r="J120"/>
  <c r="J121"/>
  <c r="I120"/>
  <c r="I121"/>
  <c r="R146" i="13"/>
  <c r="D143"/>
  <c r="J546" i="12"/>
  <c r="J547"/>
  <c r="J548"/>
  <c r="J549"/>
  <c r="I546"/>
  <c r="I547"/>
  <c r="I548"/>
  <c r="I549"/>
  <c r="H546"/>
  <c r="H547"/>
  <c r="H548"/>
  <c r="H549"/>
  <c r="G546"/>
  <c r="G547"/>
  <c r="G548"/>
  <c r="O548" s="1"/>
  <c r="G549"/>
  <c r="O549" s="1"/>
  <c r="L1112" i="1"/>
  <c r="L1113"/>
  <c r="L1114"/>
  <c r="L1115"/>
  <c r="K1112"/>
  <c r="K1113"/>
  <c r="K1114"/>
  <c r="K1115"/>
  <c r="I1112"/>
  <c r="I1113"/>
  <c r="I1114"/>
  <c r="I1115"/>
  <c r="H1112"/>
  <c r="H1113"/>
  <c r="H1114"/>
  <c r="H1115"/>
  <c r="L1111"/>
  <c r="K1111"/>
  <c r="I1111"/>
  <c r="H1111"/>
  <c r="E1115"/>
  <c r="D1115"/>
  <c r="E1114"/>
  <c r="D1114"/>
  <c r="E1113"/>
  <c r="D1113"/>
  <c r="E1112"/>
  <c r="D1112"/>
  <c r="E1111"/>
  <c r="D1111"/>
  <c r="O119" i="21"/>
  <c r="Q119" s="1"/>
  <c r="N119"/>
  <c r="P119" s="1"/>
  <c r="O118"/>
  <c r="Q118" s="1"/>
  <c r="N118"/>
  <c r="P118" s="1"/>
  <c r="L118"/>
  <c r="L119"/>
  <c r="K118"/>
  <c r="K119"/>
  <c r="J118"/>
  <c r="J119"/>
  <c r="I118"/>
  <c r="I119"/>
  <c r="H142" i="13"/>
  <c r="D142"/>
  <c r="J542" i="12"/>
  <c r="J543"/>
  <c r="J544"/>
  <c r="J545"/>
  <c r="I542"/>
  <c r="I543"/>
  <c r="I544"/>
  <c r="I545"/>
  <c r="H542"/>
  <c r="H543"/>
  <c r="H544"/>
  <c r="H545"/>
  <c r="G542"/>
  <c r="G543"/>
  <c r="O543" s="1"/>
  <c r="G544"/>
  <c r="O544" s="1"/>
  <c r="G545"/>
  <c r="O545" s="1"/>
  <c r="L1104" i="1"/>
  <c r="L1105"/>
  <c r="L1106"/>
  <c r="L1107"/>
  <c r="K1104"/>
  <c r="K1105"/>
  <c r="K1106"/>
  <c r="K1107"/>
  <c r="I1104"/>
  <c r="I1105"/>
  <c r="I1106"/>
  <c r="I1107"/>
  <c r="H1104"/>
  <c r="H1105"/>
  <c r="H1106"/>
  <c r="H1107"/>
  <c r="L1103"/>
  <c r="K1103"/>
  <c r="I1103"/>
  <c r="H1103"/>
  <c r="E1107"/>
  <c r="D1107"/>
  <c r="E1106"/>
  <c r="D1106"/>
  <c r="E1105"/>
  <c r="D1105"/>
  <c r="E1104"/>
  <c r="D1104"/>
  <c r="E1103"/>
  <c r="D1103"/>
  <c r="O117" i="21"/>
  <c r="Q117" s="1"/>
  <c r="N117"/>
  <c r="P117" s="1"/>
  <c r="O116"/>
  <c r="Q116" s="1"/>
  <c r="N116"/>
  <c r="P116" s="1"/>
  <c r="N106"/>
  <c r="L116"/>
  <c r="L117"/>
  <c r="K116"/>
  <c r="K117"/>
  <c r="J116"/>
  <c r="J117"/>
  <c r="I116"/>
  <c r="I117"/>
  <c r="H141" i="13"/>
  <c r="D141"/>
  <c r="R144"/>
  <c r="N474" i="12"/>
  <c r="N475"/>
  <c r="N476"/>
  <c r="N477"/>
  <c r="J538"/>
  <c r="J539"/>
  <c r="J540"/>
  <c r="J541"/>
  <c r="I538"/>
  <c r="I539"/>
  <c r="I540"/>
  <c r="I541"/>
  <c r="H538"/>
  <c r="H539"/>
  <c r="H540"/>
  <c r="H541"/>
  <c r="G538"/>
  <c r="G539"/>
  <c r="N539" s="1"/>
  <c r="G540"/>
  <c r="N540" s="1"/>
  <c r="G541"/>
  <c r="N541" s="1"/>
  <c r="L1096" i="1"/>
  <c r="L1097"/>
  <c r="L1098"/>
  <c r="L1099"/>
  <c r="K1096"/>
  <c r="K1097"/>
  <c r="K1098"/>
  <c r="K1099"/>
  <c r="I1096"/>
  <c r="I1097"/>
  <c r="I1098"/>
  <c r="I1099"/>
  <c r="H1096"/>
  <c r="H1097"/>
  <c r="H1098"/>
  <c r="H1099"/>
  <c r="L1095"/>
  <c r="K1095"/>
  <c r="I1095"/>
  <c r="H1095"/>
  <c r="E1099"/>
  <c r="D1099"/>
  <c r="E1098"/>
  <c r="D1098"/>
  <c r="E1097"/>
  <c r="D1097"/>
  <c r="E1096"/>
  <c r="D1096"/>
  <c r="E1095"/>
  <c r="D1095"/>
  <c r="L114" i="21"/>
  <c r="L115"/>
  <c r="K114"/>
  <c r="K115"/>
  <c r="J114"/>
  <c r="J115"/>
  <c r="I114"/>
  <c r="I115"/>
  <c r="R143" i="13"/>
  <c r="H140"/>
  <c r="D140"/>
  <c r="J534" i="12"/>
  <c r="J535"/>
  <c r="J536"/>
  <c r="J537"/>
  <c r="I534"/>
  <c r="I535"/>
  <c r="I536"/>
  <c r="I537"/>
  <c r="H534"/>
  <c r="H535"/>
  <c r="H536"/>
  <c r="H537"/>
  <c r="G534"/>
  <c r="O534" s="1"/>
  <c r="G535"/>
  <c r="G536"/>
  <c r="N536" s="1"/>
  <c r="G537"/>
  <c r="N537" s="1"/>
  <c r="L1088" i="1"/>
  <c r="L1089"/>
  <c r="L1090"/>
  <c r="L1091"/>
  <c r="K1088"/>
  <c r="K1089"/>
  <c r="K1090"/>
  <c r="K1091"/>
  <c r="I1088"/>
  <c r="I1089"/>
  <c r="I1090"/>
  <c r="I1091"/>
  <c r="H1088"/>
  <c r="H1089"/>
  <c r="H1090"/>
  <c r="H1091"/>
  <c r="L1087"/>
  <c r="K1087"/>
  <c r="I1087"/>
  <c r="H1087"/>
  <c r="E1091"/>
  <c r="D1091"/>
  <c r="E1090"/>
  <c r="D1090"/>
  <c r="E1089"/>
  <c r="D1089"/>
  <c r="E1088"/>
  <c r="D1088"/>
  <c r="E1087"/>
  <c r="D1087"/>
  <c r="L112" i="21"/>
  <c r="L113"/>
  <c r="K112"/>
  <c r="K113"/>
  <c r="J112"/>
  <c r="J113"/>
  <c r="I112"/>
  <c r="I113"/>
  <c r="S142" i="13"/>
  <c r="T142"/>
  <c r="H139"/>
  <c r="D139"/>
  <c r="J530" i="12"/>
  <c r="J531"/>
  <c r="J532"/>
  <c r="J533"/>
  <c r="I530"/>
  <c r="I531"/>
  <c r="I532"/>
  <c r="I533"/>
  <c r="H530"/>
  <c r="H531"/>
  <c r="H532"/>
  <c r="H533"/>
  <c r="G530"/>
  <c r="G531"/>
  <c r="G532"/>
  <c r="G533"/>
  <c r="N533" s="1"/>
  <c r="L1080" i="1"/>
  <c r="L1081"/>
  <c r="L1082"/>
  <c r="L1083"/>
  <c r="K1080"/>
  <c r="K1081"/>
  <c r="K1082"/>
  <c r="K1083"/>
  <c r="I1080"/>
  <c r="I1081"/>
  <c r="I1082"/>
  <c r="I1083"/>
  <c r="H1080"/>
  <c r="H1081"/>
  <c r="H1082"/>
  <c r="H1083"/>
  <c r="L1079"/>
  <c r="K1079"/>
  <c r="I1079"/>
  <c r="H1079"/>
  <c r="E1083"/>
  <c r="D1083"/>
  <c r="E1082"/>
  <c r="D1082"/>
  <c r="E1081"/>
  <c r="D1081"/>
  <c r="E1080"/>
  <c r="D1080"/>
  <c r="E1079"/>
  <c r="D1079"/>
  <c r="O111" i="21"/>
  <c r="Q111" s="1"/>
  <c r="N111"/>
  <c r="P111" s="1"/>
  <c r="O110"/>
  <c r="Q110" s="1"/>
  <c r="N110"/>
  <c r="P110" s="1"/>
  <c r="L110"/>
  <c r="L111"/>
  <c r="K110"/>
  <c r="K111"/>
  <c r="J110"/>
  <c r="J111"/>
  <c r="I110"/>
  <c r="I111"/>
  <c r="R140" i="13"/>
  <c r="H138"/>
  <c r="D138"/>
  <c r="J526" i="12"/>
  <c r="J527"/>
  <c r="J528"/>
  <c r="J529"/>
  <c r="I526"/>
  <c r="I527"/>
  <c r="I528"/>
  <c r="I529"/>
  <c r="H526"/>
  <c r="H527"/>
  <c r="H528"/>
  <c r="H529"/>
  <c r="G526"/>
  <c r="G527"/>
  <c r="G528"/>
  <c r="O528" s="1"/>
  <c r="G529"/>
  <c r="N529" s="1"/>
  <c r="K1071" i="1"/>
  <c r="L1072"/>
  <c r="L1073"/>
  <c r="L1074"/>
  <c r="L1075"/>
  <c r="K1072"/>
  <c r="K1073"/>
  <c r="K1074"/>
  <c r="K1075"/>
  <c r="I1072"/>
  <c r="I1073"/>
  <c r="I1074"/>
  <c r="I1075"/>
  <c r="H1072"/>
  <c r="H1073"/>
  <c r="H1074"/>
  <c r="H1075"/>
  <c r="L1071"/>
  <c r="I1071"/>
  <c r="H1071"/>
  <c r="E1075"/>
  <c r="D1075"/>
  <c r="E1074"/>
  <c r="D1074"/>
  <c r="E1073"/>
  <c r="D1073"/>
  <c r="E1072"/>
  <c r="D1072"/>
  <c r="E1071"/>
  <c r="D1071"/>
  <c r="O109" i="21"/>
  <c r="Q109" s="1"/>
  <c r="N109"/>
  <c r="P109" s="1"/>
  <c r="O108"/>
  <c r="Q108" s="1"/>
  <c r="N108"/>
  <c r="P108" s="1"/>
  <c r="L108"/>
  <c r="L109"/>
  <c r="N104"/>
  <c r="P104" s="1"/>
  <c r="K108"/>
  <c r="K109"/>
  <c r="J108"/>
  <c r="J109"/>
  <c r="I108"/>
  <c r="I109"/>
  <c r="H137" i="13"/>
  <c r="D137"/>
  <c r="J522" i="12"/>
  <c r="J523"/>
  <c r="J524"/>
  <c r="J525"/>
  <c r="I522"/>
  <c r="I523"/>
  <c r="I524"/>
  <c r="I525"/>
  <c r="H522"/>
  <c r="H523"/>
  <c r="H524"/>
  <c r="H525"/>
  <c r="G522"/>
  <c r="G523"/>
  <c r="G524"/>
  <c r="N524" s="1"/>
  <c r="G525"/>
  <c r="N525" s="1"/>
  <c r="K1066" i="1"/>
  <c r="L1064"/>
  <c r="L1065"/>
  <c r="L1066"/>
  <c r="L1067"/>
  <c r="K1064"/>
  <c r="K1065"/>
  <c r="K1067"/>
  <c r="I1064"/>
  <c r="I1065"/>
  <c r="I1066"/>
  <c r="I1067"/>
  <c r="H1064"/>
  <c r="H1065"/>
  <c r="H1066"/>
  <c r="H1067"/>
  <c r="L1063"/>
  <c r="K1063"/>
  <c r="I1063"/>
  <c r="H1063"/>
  <c r="E1067"/>
  <c r="D1067"/>
  <c r="E1066"/>
  <c r="D1066"/>
  <c r="E1065"/>
  <c r="D1065"/>
  <c r="E1064"/>
  <c r="D1064"/>
  <c r="E1063"/>
  <c r="D1063"/>
  <c r="O107" i="21"/>
  <c r="Q107" s="1"/>
  <c r="N107"/>
  <c r="P107" s="1"/>
  <c r="O106"/>
  <c r="Q106" s="1"/>
  <c r="P106"/>
  <c r="L106"/>
  <c r="L107"/>
  <c r="K106"/>
  <c r="K107"/>
  <c r="J106"/>
  <c r="J107"/>
  <c r="I106"/>
  <c r="I107"/>
  <c r="H136" i="13"/>
  <c r="D136"/>
  <c r="R138"/>
  <c r="J518" i="12"/>
  <c r="J519"/>
  <c r="J520"/>
  <c r="J521"/>
  <c r="I518"/>
  <c r="I519"/>
  <c r="I520"/>
  <c r="I521"/>
  <c r="H518"/>
  <c r="H519"/>
  <c r="H520"/>
  <c r="H521"/>
  <c r="G518"/>
  <c r="G519"/>
  <c r="O519" s="1"/>
  <c r="G520"/>
  <c r="O520" s="1"/>
  <c r="G521"/>
  <c r="N521" s="1"/>
  <c r="L1056" i="1"/>
  <c r="L1057"/>
  <c r="L1058"/>
  <c r="L1059"/>
  <c r="K1056"/>
  <c r="K1057"/>
  <c r="K1058"/>
  <c r="K1059"/>
  <c r="I1056"/>
  <c r="I1057"/>
  <c r="I1058"/>
  <c r="I1059"/>
  <c r="H1056"/>
  <c r="H1057"/>
  <c r="H1058"/>
  <c r="H1059"/>
  <c r="L1055"/>
  <c r="K1055"/>
  <c r="I1055"/>
  <c r="H1055"/>
  <c r="E1059"/>
  <c r="D1059"/>
  <c r="E1058"/>
  <c r="D1058"/>
  <c r="E1057"/>
  <c r="D1057"/>
  <c r="E1056"/>
  <c r="D1056"/>
  <c r="E1055"/>
  <c r="D1055"/>
  <c r="O105" i="21"/>
  <c r="Q105" s="1"/>
  <c r="N105"/>
  <c r="P105" s="1"/>
  <c r="O104"/>
  <c r="Q104" s="1"/>
  <c r="L104"/>
  <c r="L105"/>
  <c r="K104"/>
  <c r="K105"/>
  <c r="J104"/>
  <c r="J105"/>
  <c r="I104"/>
  <c r="I105"/>
  <c r="R137" i="13"/>
  <c r="H135"/>
  <c r="D135"/>
  <c r="J514" i="12"/>
  <c r="J515"/>
  <c r="J516"/>
  <c r="J517"/>
  <c r="I514"/>
  <c r="I515"/>
  <c r="I516"/>
  <c r="I517"/>
  <c r="H514"/>
  <c r="H515"/>
  <c r="H516"/>
  <c r="H517"/>
  <c r="G514"/>
  <c r="O514" s="1"/>
  <c r="G515"/>
  <c r="N515" s="1"/>
  <c r="G516"/>
  <c r="N516" s="1"/>
  <c r="G517"/>
  <c r="N517" s="1"/>
  <c r="L1048" i="1"/>
  <c r="L1049"/>
  <c r="L1050"/>
  <c r="L1051"/>
  <c r="K1048"/>
  <c r="K1049"/>
  <c r="K1050"/>
  <c r="K1051"/>
  <c r="I1048"/>
  <c r="I1049"/>
  <c r="I1050"/>
  <c r="I1051"/>
  <c r="H1048"/>
  <c r="H1049"/>
  <c r="H1050"/>
  <c r="H1051"/>
  <c r="L1047"/>
  <c r="K1047"/>
  <c r="I1047"/>
  <c r="H1047"/>
  <c r="E1051"/>
  <c r="D1051"/>
  <c r="E1050"/>
  <c r="D1050"/>
  <c r="E1049"/>
  <c r="D1049"/>
  <c r="E1048"/>
  <c r="D1048"/>
  <c r="E1047"/>
  <c r="D1047"/>
  <c r="L102" i="21"/>
  <c r="L103"/>
  <c r="K102"/>
  <c r="K103"/>
  <c r="J102"/>
  <c r="J103"/>
  <c r="I102"/>
  <c r="I103"/>
  <c r="T136" i="13"/>
  <c r="H134"/>
  <c r="D134"/>
  <c r="J510" i="12"/>
  <c r="J511"/>
  <c r="J512"/>
  <c r="J513"/>
  <c r="I510"/>
  <c r="I511"/>
  <c r="I512"/>
  <c r="I513"/>
  <c r="H510"/>
  <c r="H511"/>
  <c r="H512"/>
  <c r="H513"/>
  <c r="G510"/>
  <c r="N510" s="1"/>
  <c r="G511"/>
  <c r="N511" s="1"/>
  <c r="G512"/>
  <c r="N512" s="1"/>
  <c r="G513"/>
  <c r="N513" s="1"/>
  <c r="L1040" i="1"/>
  <c r="L1041"/>
  <c r="L1042"/>
  <c r="L1043"/>
  <c r="K1040"/>
  <c r="K1041"/>
  <c r="K1042"/>
  <c r="K1043"/>
  <c r="I1040"/>
  <c r="I1041"/>
  <c r="I1042"/>
  <c r="I1043"/>
  <c r="H1040"/>
  <c r="H1041"/>
  <c r="H1042"/>
  <c r="H1043"/>
  <c r="L1039"/>
  <c r="K1039"/>
  <c r="I1039"/>
  <c r="H1039"/>
  <c r="E1043"/>
  <c r="D1043"/>
  <c r="E1042"/>
  <c r="D1042"/>
  <c r="E1041"/>
  <c r="D1041"/>
  <c r="E1040"/>
  <c r="D1040"/>
  <c r="E1039"/>
  <c r="D1039"/>
  <c r="O101" i="21"/>
  <c r="Q101" s="1"/>
  <c r="N101"/>
  <c r="P101" s="1"/>
  <c r="O100"/>
  <c r="Q100" s="1"/>
  <c r="N100"/>
  <c r="P100" s="1"/>
  <c r="L100"/>
  <c r="L101"/>
  <c r="K100"/>
  <c r="K101"/>
  <c r="J100"/>
  <c r="J101"/>
  <c r="I100"/>
  <c r="I101"/>
  <c r="D133" i="13"/>
  <c r="H133"/>
  <c r="R135"/>
  <c r="J506" i="12"/>
  <c r="J507"/>
  <c r="J508"/>
  <c r="J509"/>
  <c r="I506"/>
  <c r="I507"/>
  <c r="I508"/>
  <c r="I509"/>
  <c r="H506"/>
  <c r="H507"/>
  <c r="H508"/>
  <c r="H509"/>
  <c r="G506"/>
  <c r="O506" s="1"/>
  <c r="G507"/>
  <c r="O507" s="1"/>
  <c r="G508"/>
  <c r="O508" s="1"/>
  <c r="G509"/>
  <c r="N509" s="1"/>
  <c r="L1032" i="1"/>
  <c r="L1033"/>
  <c r="L1034"/>
  <c r="L1035"/>
  <c r="K1032"/>
  <c r="K1033"/>
  <c r="K1034"/>
  <c r="K1035"/>
  <c r="I1032"/>
  <c r="I1033"/>
  <c r="I1034"/>
  <c r="I1035"/>
  <c r="H1032"/>
  <c r="H1033"/>
  <c r="H1034"/>
  <c r="H1035"/>
  <c r="L1031"/>
  <c r="K1031"/>
  <c r="I1031"/>
  <c r="H1031"/>
  <c r="E1035"/>
  <c r="D1035"/>
  <c r="E1034"/>
  <c r="D1034"/>
  <c r="E1033"/>
  <c r="D1033"/>
  <c r="E1032"/>
  <c r="D1032"/>
  <c r="E1031"/>
  <c r="D1031"/>
  <c r="O99" i="21"/>
  <c r="Q99" s="1"/>
  <c r="N99"/>
  <c r="P99" s="1"/>
  <c r="O98"/>
  <c r="Q98" s="1"/>
  <c r="N98"/>
  <c r="P98" s="1"/>
  <c r="L98"/>
  <c r="L99"/>
  <c r="K98"/>
  <c r="K99"/>
  <c r="J98"/>
  <c r="J99"/>
  <c r="I98"/>
  <c r="I99"/>
  <c r="R134" i="13"/>
  <c r="H132"/>
  <c r="D132"/>
  <c r="J502" i="12"/>
  <c r="J503"/>
  <c r="J504"/>
  <c r="J505"/>
  <c r="I502"/>
  <c r="I503"/>
  <c r="I504"/>
  <c r="I505"/>
  <c r="H502"/>
  <c r="H503"/>
  <c r="H504"/>
  <c r="H505"/>
  <c r="G502"/>
  <c r="O502" s="1"/>
  <c r="G503"/>
  <c r="O503" s="1"/>
  <c r="G504"/>
  <c r="G505"/>
  <c r="N505" s="1"/>
  <c r="L1024" i="1"/>
  <c r="L1025"/>
  <c r="L1026"/>
  <c r="L1027"/>
  <c r="K1024"/>
  <c r="K1025"/>
  <c r="K1026"/>
  <c r="K1027"/>
  <c r="I1024"/>
  <c r="I1025"/>
  <c r="I1026"/>
  <c r="I1027"/>
  <c r="H1024"/>
  <c r="H1025"/>
  <c r="H1026"/>
  <c r="H1027"/>
  <c r="L1023"/>
  <c r="K1023"/>
  <c r="I1023"/>
  <c r="H1023"/>
  <c r="E1027"/>
  <c r="D1027"/>
  <c r="E1026"/>
  <c r="D1026"/>
  <c r="E1025"/>
  <c r="D1025"/>
  <c r="E1024"/>
  <c r="D1024"/>
  <c r="E1023"/>
  <c r="D1023"/>
  <c r="L96" i="21"/>
  <c r="L97"/>
  <c r="K96"/>
  <c r="K97"/>
  <c r="J96"/>
  <c r="J97"/>
  <c r="I96"/>
  <c r="I97"/>
  <c r="R133" i="13"/>
  <c r="H131"/>
  <c r="D131"/>
  <c r="J498" i="12"/>
  <c r="J499"/>
  <c r="J500"/>
  <c r="J501"/>
  <c r="I498"/>
  <c r="I499"/>
  <c r="I500"/>
  <c r="I501"/>
  <c r="H498"/>
  <c r="H499"/>
  <c r="H500"/>
  <c r="H501"/>
  <c r="G498"/>
  <c r="N498" s="1"/>
  <c r="G499"/>
  <c r="G500"/>
  <c r="N500" s="1"/>
  <c r="G501"/>
  <c r="N501" s="1"/>
  <c r="L1016" i="1"/>
  <c r="L1017"/>
  <c r="L1018"/>
  <c r="L1019"/>
  <c r="K1016"/>
  <c r="K1017"/>
  <c r="K1018"/>
  <c r="K1019"/>
  <c r="I1016"/>
  <c r="I1017"/>
  <c r="I1018"/>
  <c r="I1019"/>
  <c r="H1016"/>
  <c r="H1017"/>
  <c r="H1018"/>
  <c r="H1019"/>
  <c r="J1019" s="1"/>
  <c r="L1015"/>
  <c r="K1015"/>
  <c r="I1015"/>
  <c r="H1015"/>
  <c r="J1015" s="1"/>
  <c r="E1019"/>
  <c r="D1019"/>
  <c r="E1018"/>
  <c r="D1018"/>
  <c r="E1017"/>
  <c r="D1017"/>
  <c r="E1016"/>
  <c r="D1016"/>
  <c r="E1015"/>
  <c r="D1015"/>
  <c r="L94" i="21"/>
  <c r="L95"/>
  <c r="K94"/>
  <c r="K95"/>
  <c r="J94"/>
  <c r="J95"/>
  <c r="I94"/>
  <c r="I95"/>
  <c r="T132" i="13"/>
  <c r="S132"/>
  <c r="H130"/>
  <c r="D130"/>
  <c r="J494" i="12"/>
  <c r="J495"/>
  <c r="J496"/>
  <c r="J497"/>
  <c r="I494"/>
  <c r="I495"/>
  <c r="I496"/>
  <c r="I497"/>
  <c r="H494"/>
  <c r="H495"/>
  <c r="H496"/>
  <c r="H497"/>
  <c r="G494"/>
  <c r="O494" s="1"/>
  <c r="G495"/>
  <c r="N495" s="1"/>
  <c r="G496"/>
  <c r="G497"/>
  <c r="N497" s="1"/>
  <c r="L1008" i="1"/>
  <c r="L1009"/>
  <c r="L1010"/>
  <c r="L1011"/>
  <c r="K1008"/>
  <c r="K1009"/>
  <c r="K1010"/>
  <c r="K1011"/>
  <c r="I1008"/>
  <c r="I1009"/>
  <c r="I1010"/>
  <c r="I1011"/>
  <c r="H1008"/>
  <c r="H1009"/>
  <c r="H1010"/>
  <c r="H1011"/>
  <c r="L1007"/>
  <c r="K1007"/>
  <c r="I1007"/>
  <c r="H1007"/>
  <c r="E1011"/>
  <c r="D1011"/>
  <c r="E1010"/>
  <c r="D1010"/>
  <c r="E1009"/>
  <c r="D1009"/>
  <c r="E1008"/>
  <c r="D1008"/>
  <c r="E1007"/>
  <c r="D1007"/>
  <c r="O93" i="21"/>
  <c r="Q93" s="1"/>
  <c r="N93"/>
  <c r="P93" s="1"/>
  <c r="O92"/>
  <c r="Q92" s="1"/>
  <c r="N92"/>
  <c r="P92" s="1"/>
  <c r="L92"/>
  <c r="L93"/>
  <c r="K92"/>
  <c r="K93"/>
  <c r="J92"/>
  <c r="J93"/>
  <c r="I92"/>
  <c r="I93"/>
  <c r="H129" i="13"/>
  <c r="D129"/>
  <c r="J490" i="12"/>
  <c r="J491"/>
  <c r="J492"/>
  <c r="J493"/>
  <c r="I490"/>
  <c r="I491"/>
  <c r="I492"/>
  <c r="I493"/>
  <c r="H490"/>
  <c r="H491"/>
  <c r="H492"/>
  <c r="H493"/>
  <c r="G490"/>
  <c r="O490" s="1"/>
  <c r="G491"/>
  <c r="N491" s="1"/>
  <c r="G492"/>
  <c r="N492" s="1"/>
  <c r="G493"/>
  <c r="N493" s="1"/>
  <c r="L1000" i="1"/>
  <c r="L1001"/>
  <c r="L1002"/>
  <c r="L1003"/>
  <c r="K1000"/>
  <c r="K1001"/>
  <c r="K1002"/>
  <c r="K1003"/>
  <c r="I1000"/>
  <c r="I1001"/>
  <c r="I1002"/>
  <c r="I1003"/>
  <c r="H1000"/>
  <c r="H1001"/>
  <c r="H1002"/>
  <c r="H1003"/>
  <c r="L999"/>
  <c r="K999"/>
  <c r="I999"/>
  <c r="H999"/>
  <c r="E1003"/>
  <c r="D1003"/>
  <c r="E1002"/>
  <c r="D1002"/>
  <c r="E1001"/>
  <c r="D1001"/>
  <c r="E1000"/>
  <c r="D1000"/>
  <c r="E999"/>
  <c r="D999"/>
  <c r="O91" i="21"/>
  <c r="Q91" s="1"/>
  <c r="N91"/>
  <c r="P91" s="1"/>
  <c r="O90"/>
  <c r="Q90" s="1"/>
  <c r="N90"/>
  <c r="P90" s="1"/>
  <c r="L90"/>
  <c r="L91"/>
  <c r="K90"/>
  <c r="K91"/>
  <c r="J90"/>
  <c r="J91"/>
  <c r="I90"/>
  <c r="I91"/>
  <c r="H128" i="13"/>
  <c r="D128"/>
  <c r="J486" i="12"/>
  <c r="J487"/>
  <c r="J488"/>
  <c r="J489"/>
  <c r="I486"/>
  <c r="I487"/>
  <c r="I488"/>
  <c r="I489"/>
  <c r="H486"/>
  <c r="H487"/>
  <c r="H488"/>
  <c r="H489"/>
  <c r="G486"/>
  <c r="O486" s="1"/>
  <c r="G487"/>
  <c r="O487" s="1"/>
  <c r="G488"/>
  <c r="O488" s="1"/>
  <c r="G489"/>
  <c r="N489" s="1"/>
  <c r="L992" i="1"/>
  <c r="L993"/>
  <c r="L994"/>
  <c r="L995"/>
  <c r="K992"/>
  <c r="K993"/>
  <c r="K994"/>
  <c r="K995"/>
  <c r="I992"/>
  <c r="I993"/>
  <c r="I994"/>
  <c r="I995"/>
  <c r="H992"/>
  <c r="H993"/>
  <c r="H994"/>
  <c r="H995"/>
  <c r="L991"/>
  <c r="K991"/>
  <c r="I991"/>
  <c r="H991"/>
  <c r="E995"/>
  <c r="D995"/>
  <c r="E994"/>
  <c r="D994"/>
  <c r="E993"/>
  <c r="D993"/>
  <c r="E992"/>
  <c r="D992"/>
  <c r="E991"/>
  <c r="D991"/>
  <c r="O89" i="21"/>
  <c r="Q89" s="1"/>
  <c r="N89"/>
  <c r="P89" s="1"/>
  <c r="O88"/>
  <c r="Q88" s="1"/>
  <c r="N88"/>
  <c r="P88" s="1"/>
  <c r="L88"/>
  <c r="L89"/>
  <c r="K88"/>
  <c r="K89"/>
  <c r="J88"/>
  <c r="J89"/>
  <c r="I88"/>
  <c r="I89"/>
  <c r="R128" i="13"/>
  <c r="H127"/>
  <c r="D127"/>
  <c r="J482" i="12"/>
  <c r="J483"/>
  <c r="J484"/>
  <c r="J485"/>
  <c r="I482"/>
  <c r="I483"/>
  <c r="I484"/>
  <c r="I485"/>
  <c r="H482"/>
  <c r="H483"/>
  <c r="H484"/>
  <c r="H485"/>
  <c r="G482"/>
  <c r="O482" s="1"/>
  <c r="G483"/>
  <c r="O483" s="1"/>
  <c r="G484"/>
  <c r="O484" s="1"/>
  <c r="G485"/>
  <c r="N485" s="1"/>
  <c r="L984" i="1"/>
  <c r="L985"/>
  <c r="L986"/>
  <c r="L987"/>
  <c r="K984"/>
  <c r="K985"/>
  <c r="K986"/>
  <c r="K987"/>
  <c r="I984"/>
  <c r="I985"/>
  <c r="I986"/>
  <c r="I987"/>
  <c r="H984"/>
  <c r="H985"/>
  <c r="H986"/>
  <c r="H987"/>
  <c r="L983"/>
  <c r="K983"/>
  <c r="I983"/>
  <c r="H983"/>
  <c r="E987"/>
  <c r="D987"/>
  <c r="E986"/>
  <c r="D986"/>
  <c r="E985"/>
  <c r="D985"/>
  <c r="E984"/>
  <c r="D984"/>
  <c r="E983"/>
  <c r="D983"/>
  <c r="L86" i="21"/>
  <c r="L87"/>
  <c r="K86"/>
  <c r="K87"/>
  <c r="J86"/>
  <c r="J87"/>
  <c r="I86"/>
  <c r="I87"/>
  <c r="R127" i="13"/>
  <c r="D125"/>
  <c r="D126"/>
  <c r="H126"/>
  <c r="H125"/>
  <c r="S126"/>
  <c r="H124"/>
  <c r="D124"/>
  <c r="J479" i="12"/>
  <c r="J480"/>
  <c r="J481"/>
  <c r="I479"/>
  <c r="I480"/>
  <c r="I481"/>
  <c r="H479"/>
  <c r="H480"/>
  <c r="H481"/>
  <c r="G479"/>
  <c r="G480"/>
  <c r="N480" s="1"/>
  <c r="G481"/>
  <c r="J478"/>
  <c r="I478"/>
  <c r="H478"/>
  <c r="G478"/>
  <c r="L976" i="1"/>
  <c r="L977"/>
  <c r="L978"/>
  <c r="L979"/>
  <c r="K976"/>
  <c r="K977"/>
  <c r="K978"/>
  <c r="K979"/>
  <c r="I976"/>
  <c r="I977"/>
  <c r="I978"/>
  <c r="I979"/>
  <c r="H976"/>
  <c r="H977"/>
  <c r="H978"/>
  <c r="H979"/>
  <c r="L975"/>
  <c r="K975"/>
  <c r="I975"/>
  <c r="H975"/>
  <c r="E979"/>
  <c r="D979"/>
  <c r="E978"/>
  <c r="D978"/>
  <c r="E977"/>
  <c r="D977"/>
  <c r="E976"/>
  <c r="D976"/>
  <c r="E975"/>
  <c r="D975"/>
  <c r="L968"/>
  <c r="L969"/>
  <c r="L970"/>
  <c r="L971"/>
  <c r="K968"/>
  <c r="K969"/>
  <c r="K970"/>
  <c r="K971"/>
  <c r="I968"/>
  <c r="I969"/>
  <c r="I970"/>
  <c r="I971"/>
  <c r="H968"/>
  <c r="H969"/>
  <c r="H970"/>
  <c r="H971"/>
  <c r="L967"/>
  <c r="K967"/>
  <c r="I967"/>
  <c r="H967"/>
  <c r="E971"/>
  <c r="D971"/>
  <c r="E970"/>
  <c r="D970"/>
  <c r="E969"/>
  <c r="D969"/>
  <c r="E968"/>
  <c r="D968"/>
  <c r="E967"/>
  <c r="D967"/>
  <c r="O85" i="21"/>
  <c r="Q85" s="1"/>
  <c r="N85"/>
  <c r="P85" s="1"/>
  <c r="O84"/>
  <c r="Q84" s="1"/>
  <c r="N84"/>
  <c r="P84" s="1"/>
  <c r="L84"/>
  <c r="L85"/>
  <c r="K85"/>
  <c r="K84"/>
  <c r="J84"/>
  <c r="J85"/>
  <c r="I84"/>
  <c r="I85"/>
  <c r="R124" i="13"/>
  <c r="J470" i="12"/>
  <c r="J471"/>
  <c r="J472"/>
  <c r="J473"/>
  <c r="I470"/>
  <c r="I471"/>
  <c r="I472"/>
  <c r="I473"/>
  <c r="H470"/>
  <c r="H471"/>
  <c r="H472"/>
  <c r="H473"/>
  <c r="G470"/>
  <c r="O470" s="1"/>
  <c r="G471"/>
  <c r="O471" s="1"/>
  <c r="G472"/>
  <c r="O472" s="1"/>
  <c r="G473"/>
  <c r="N473" s="1"/>
  <c r="L960" i="1"/>
  <c r="L961"/>
  <c r="L962"/>
  <c r="L963"/>
  <c r="K960"/>
  <c r="K961"/>
  <c r="K962"/>
  <c r="K963"/>
  <c r="I960"/>
  <c r="I961"/>
  <c r="I962"/>
  <c r="I963"/>
  <c r="H960"/>
  <c r="H961"/>
  <c r="H962"/>
  <c r="H963"/>
  <c r="L959"/>
  <c r="K959"/>
  <c r="I959"/>
  <c r="H959"/>
  <c r="E963"/>
  <c r="D963"/>
  <c r="E962"/>
  <c r="D962"/>
  <c r="E961"/>
  <c r="D961"/>
  <c r="E960"/>
  <c r="D960"/>
  <c r="E959"/>
  <c r="D959"/>
  <c r="O83" i="21"/>
  <c r="Q83" s="1"/>
  <c r="N83"/>
  <c r="P83" s="1"/>
  <c r="O82"/>
  <c r="Q82" s="1"/>
  <c r="N82"/>
  <c r="P82" s="1"/>
  <c r="L82"/>
  <c r="L83"/>
  <c r="K82"/>
  <c r="K83"/>
  <c r="J82"/>
  <c r="J83"/>
  <c r="I82"/>
  <c r="I83"/>
  <c r="H123" i="13"/>
  <c r="D123"/>
  <c r="J466" i="12"/>
  <c r="J467"/>
  <c r="J468"/>
  <c r="J469"/>
  <c r="I466"/>
  <c r="I467"/>
  <c r="I468"/>
  <c r="I469"/>
  <c r="H466"/>
  <c r="H467"/>
  <c r="H468"/>
  <c r="H469"/>
  <c r="G466"/>
  <c r="O466" s="1"/>
  <c r="G467"/>
  <c r="G468"/>
  <c r="N468" s="1"/>
  <c r="G469"/>
  <c r="N469" s="1"/>
  <c r="L952" i="1"/>
  <c r="L953"/>
  <c r="L954"/>
  <c r="L955"/>
  <c r="K952"/>
  <c r="K953"/>
  <c r="K954"/>
  <c r="K955"/>
  <c r="I952"/>
  <c r="I953"/>
  <c r="I954"/>
  <c r="I955"/>
  <c r="H952"/>
  <c r="H953"/>
  <c r="H954"/>
  <c r="H955"/>
  <c r="L951"/>
  <c r="K951"/>
  <c r="I951"/>
  <c r="H951"/>
  <c r="E955"/>
  <c r="D955"/>
  <c r="E954"/>
  <c r="D954"/>
  <c r="E953"/>
  <c r="D953"/>
  <c r="E952"/>
  <c r="D952"/>
  <c r="E951"/>
  <c r="D951"/>
  <c r="L80" i="21"/>
  <c r="L81"/>
  <c r="K80"/>
  <c r="K81"/>
  <c r="J80"/>
  <c r="J81"/>
  <c r="I80"/>
  <c r="I81"/>
  <c r="R122" i="13"/>
  <c r="H122"/>
  <c r="D122"/>
  <c r="J462" i="12"/>
  <c r="J463"/>
  <c r="J464"/>
  <c r="J465"/>
  <c r="I462"/>
  <c r="I463"/>
  <c r="I464"/>
  <c r="I465"/>
  <c r="H462"/>
  <c r="H463"/>
  <c r="H464"/>
  <c r="H465"/>
  <c r="G462"/>
  <c r="G463"/>
  <c r="N463" s="1"/>
  <c r="G464"/>
  <c r="N464" s="1"/>
  <c r="G465"/>
  <c r="N465" s="1"/>
  <c r="L944" i="1"/>
  <c r="L945"/>
  <c r="L946"/>
  <c r="L947"/>
  <c r="K944"/>
  <c r="K945"/>
  <c r="K946"/>
  <c r="K947"/>
  <c r="I944"/>
  <c r="I945"/>
  <c r="I946"/>
  <c r="I947"/>
  <c r="H944"/>
  <c r="H945"/>
  <c r="H946"/>
  <c r="H947"/>
  <c r="L943"/>
  <c r="K943"/>
  <c r="I943"/>
  <c r="H943"/>
  <c r="E947"/>
  <c r="D947"/>
  <c r="E946"/>
  <c r="D946"/>
  <c r="E945"/>
  <c r="D945"/>
  <c r="E944"/>
  <c r="D944"/>
  <c r="E943"/>
  <c r="D943"/>
  <c r="O79" i="21"/>
  <c r="Q79" s="1"/>
  <c r="N79"/>
  <c r="P79" s="1"/>
  <c r="O78"/>
  <c r="Q78" s="1"/>
  <c r="N78"/>
  <c r="P78" s="1"/>
  <c r="L78"/>
  <c r="L79"/>
  <c r="K78"/>
  <c r="K79"/>
  <c r="J78"/>
  <c r="J79"/>
  <c r="I78"/>
  <c r="I79"/>
  <c r="T121" i="13"/>
  <c r="W121" s="1"/>
  <c r="W123" s="1"/>
  <c r="D117"/>
  <c r="D118"/>
  <c r="D119"/>
  <c r="D120"/>
  <c r="D121"/>
  <c r="H118"/>
  <c r="H119"/>
  <c r="H120"/>
  <c r="H121"/>
  <c r="J458" i="12"/>
  <c r="J459"/>
  <c r="J460"/>
  <c r="J461"/>
  <c r="I458"/>
  <c r="I459"/>
  <c r="I460"/>
  <c r="I461"/>
  <c r="H458"/>
  <c r="H459"/>
  <c r="H460"/>
  <c r="H461"/>
  <c r="G458"/>
  <c r="N458" s="1"/>
  <c r="G459"/>
  <c r="N459" s="1"/>
  <c r="G460"/>
  <c r="N460" s="1"/>
  <c r="G461"/>
  <c r="N461" s="1"/>
  <c r="L936" i="1"/>
  <c r="L937"/>
  <c r="L938"/>
  <c r="L939"/>
  <c r="K936"/>
  <c r="K937"/>
  <c r="K938"/>
  <c r="K939"/>
  <c r="I936"/>
  <c r="I937"/>
  <c r="I938"/>
  <c r="I939"/>
  <c r="H936"/>
  <c r="H937"/>
  <c r="H938"/>
  <c r="H939"/>
  <c r="L935"/>
  <c r="K935"/>
  <c r="I935"/>
  <c r="H935"/>
  <c r="E939"/>
  <c r="D939"/>
  <c r="E938"/>
  <c r="D938"/>
  <c r="E937"/>
  <c r="D937"/>
  <c r="E936"/>
  <c r="D936"/>
  <c r="E935"/>
  <c r="D935"/>
  <c r="O77" i="21"/>
  <c r="Q77" s="1"/>
  <c r="N77"/>
  <c r="P77" s="1"/>
  <c r="O76"/>
  <c r="Q76" s="1"/>
  <c r="N76"/>
  <c r="P76" s="1"/>
  <c r="L76"/>
  <c r="L77"/>
  <c r="K76"/>
  <c r="K77"/>
  <c r="J76"/>
  <c r="J77"/>
  <c r="I76"/>
  <c r="I77"/>
  <c r="O75"/>
  <c r="Q75" s="1"/>
  <c r="N75"/>
  <c r="P75" s="1"/>
  <c r="O74"/>
  <c r="Q74" s="1"/>
  <c r="N74"/>
  <c r="P74" s="1"/>
  <c r="L74"/>
  <c r="L75"/>
  <c r="K74"/>
  <c r="K75"/>
  <c r="J74"/>
  <c r="J75"/>
  <c r="I74"/>
  <c r="I75"/>
  <c r="R120" i="13"/>
  <c r="R119"/>
  <c r="J454" i="12"/>
  <c r="J455"/>
  <c r="J456"/>
  <c r="J457"/>
  <c r="I454"/>
  <c r="I455"/>
  <c r="I456"/>
  <c r="I457"/>
  <c r="H454"/>
  <c r="H455"/>
  <c r="H456"/>
  <c r="H457"/>
  <c r="G454"/>
  <c r="O454" s="1"/>
  <c r="G455"/>
  <c r="O455" s="1"/>
  <c r="G456"/>
  <c r="O456" s="1"/>
  <c r="G457"/>
  <c r="N457" s="1"/>
  <c r="J450"/>
  <c r="J451"/>
  <c r="J452"/>
  <c r="J453"/>
  <c r="I450"/>
  <c r="I451"/>
  <c r="I452"/>
  <c r="I453"/>
  <c r="H450"/>
  <c r="H451"/>
  <c r="H452"/>
  <c r="H453"/>
  <c r="G450"/>
  <c r="O450" s="1"/>
  <c r="G451"/>
  <c r="O451" s="1"/>
  <c r="G452"/>
  <c r="O452" s="1"/>
  <c r="G453"/>
  <c r="N453" s="1"/>
  <c r="L928" i="1"/>
  <c r="L929"/>
  <c r="L930"/>
  <c r="L931"/>
  <c r="K928"/>
  <c r="K929"/>
  <c r="K930"/>
  <c r="K931"/>
  <c r="I928"/>
  <c r="I929"/>
  <c r="I930"/>
  <c r="I931"/>
  <c r="H928"/>
  <c r="H929"/>
  <c r="H930"/>
  <c r="H931"/>
  <c r="L927"/>
  <c r="K927"/>
  <c r="I927"/>
  <c r="H927"/>
  <c r="E931"/>
  <c r="D931"/>
  <c r="E930"/>
  <c r="D930"/>
  <c r="E929"/>
  <c r="D929"/>
  <c r="E928"/>
  <c r="D928"/>
  <c r="E927"/>
  <c r="D927"/>
  <c r="L920"/>
  <c r="L921"/>
  <c r="L922"/>
  <c r="L923"/>
  <c r="K920"/>
  <c r="K921"/>
  <c r="K922"/>
  <c r="K923"/>
  <c r="I920"/>
  <c r="I921"/>
  <c r="I922"/>
  <c r="I923"/>
  <c r="H920"/>
  <c r="H921"/>
  <c r="H922"/>
  <c r="H923"/>
  <c r="L919"/>
  <c r="K919"/>
  <c r="I919"/>
  <c r="H919"/>
  <c r="E923"/>
  <c r="D923"/>
  <c r="E922"/>
  <c r="D922"/>
  <c r="E921"/>
  <c r="D921"/>
  <c r="E920"/>
  <c r="D920"/>
  <c r="E919"/>
  <c r="D919"/>
  <c r="L72" i="21"/>
  <c r="L73"/>
  <c r="K72"/>
  <c r="K73"/>
  <c r="J72"/>
  <c r="J73"/>
  <c r="I72"/>
  <c r="I73"/>
  <c r="R118" i="13"/>
  <c r="J446" i="12"/>
  <c r="J447"/>
  <c r="J448"/>
  <c r="J449"/>
  <c r="I446"/>
  <c r="I447"/>
  <c r="I448"/>
  <c r="I449"/>
  <c r="H446"/>
  <c r="H447"/>
  <c r="H448"/>
  <c r="H449"/>
  <c r="G446"/>
  <c r="O446" s="1"/>
  <c r="G447"/>
  <c r="O447" s="1"/>
  <c r="G448"/>
  <c r="N448" s="1"/>
  <c r="G449"/>
  <c r="N449" s="1"/>
  <c r="L912" i="1"/>
  <c r="L913"/>
  <c r="L914"/>
  <c r="L915"/>
  <c r="K912"/>
  <c r="K913"/>
  <c r="K914"/>
  <c r="K915"/>
  <c r="I912"/>
  <c r="I913"/>
  <c r="I914"/>
  <c r="I915"/>
  <c r="H912"/>
  <c r="H913"/>
  <c r="H914"/>
  <c r="H915"/>
  <c r="L911"/>
  <c r="K911"/>
  <c r="I911"/>
  <c r="H911"/>
  <c r="E915"/>
  <c r="D915"/>
  <c r="E914"/>
  <c r="D914"/>
  <c r="E913"/>
  <c r="D913"/>
  <c r="E912"/>
  <c r="D912"/>
  <c r="E911"/>
  <c r="D911"/>
  <c r="L70" i="21"/>
  <c r="L71"/>
  <c r="K70"/>
  <c r="K71"/>
  <c r="J70"/>
  <c r="J71"/>
  <c r="I70"/>
  <c r="I71"/>
  <c r="T117" i="13"/>
  <c r="H117"/>
  <c r="J442" i="12"/>
  <c r="J443"/>
  <c r="J444"/>
  <c r="J445"/>
  <c r="I442"/>
  <c r="I443"/>
  <c r="I444"/>
  <c r="I445"/>
  <c r="H442"/>
  <c r="H443"/>
  <c r="H444"/>
  <c r="H445"/>
  <c r="G442"/>
  <c r="O442" s="1"/>
  <c r="G443"/>
  <c r="O443" s="1"/>
  <c r="G444"/>
  <c r="N444" s="1"/>
  <c r="G445"/>
  <c r="N445" s="1"/>
  <c r="L904" i="1"/>
  <c r="L905"/>
  <c r="L906"/>
  <c r="L907"/>
  <c r="K904"/>
  <c r="K905"/>
  <c r="K906"/>
  <c r="K907"/>
  <c r="I904"/>
  <c r="I905"/>
  <c r="I906"/>
  <c r="I907"/>
  <c r="H904"/>
  <c r="H905"/>
  <c r="H906"/>
  <c r="H907"/>
  <c r="L903"/>
  <c r="K903"/>
  <c r="I903"/>
  <c r="H903"/>
  <c r="E907"/>
  <c r="D907"/>
  <c r="E906"/>
  <c r="D906"/>
  <c r="E905"/>
  <c r="D905"/>
  <c r="E904"/>
  <c r="D904"/>
  <c r="E903"/>
  <c r="D903"/>
  <c r="J441" i="12"/>
  <c r="O69" i="21"/>
  <c r="Q69" s="1"/>
  <c r="N69"/>
  <c r="P69" s="1"/>
  <c r="O68"/>
  <c r="Q68" s="1"/>
  <c r="N68"/>
  <c r="P68" s="1"/>
  <c r="L68"/>
  <c r="L69"/>
  <c r="K68"/>
  <c r="K69"/>
  <c r="J68"/>
  <c r="J69"/>
  <c r="I69"/>
  <c r="I68"/>
  <c r="R116" i="13"/>
  <c r="D115"/>
  <c r="D116"/>
  <c r="H115"/>
  <c r="H116"/>
  <c r="J438" i="12"/>
  <c r="J439"/>
  <c r="J440"/>
  <c r="I438"/>
  <c r="I439"/>
  <c r="I440"/>
  <c r="I441"/>
  <c r="H438"/>
  <c r="H439"/>
  <c r="H440"/>
  <c r="H441"/>
  <c r="G438"/>
  <c r="O438" s="1"/>
  <c r="G439"/>
  <c r="O439" s="1"/>
  <c r="G440"/>
  <c r="N440" s="1"/>
  <c r="G441"/>
  <c r="N441" s="1"/>
  <c r="L896" i="1"/>
  <c r="L897"/>
  <c r="L898"/>
  <c r="L899"/>
  <c r="K896"/>
  <c r="K897"/>
  <c r="K898"/>
  <c r="K899"/>
  <c r="I896"/>
  <c r="I897"/>
  <c r="I898"/>
  <c r="I899"/>
  <c r="H896"/>
  <c r="H897"/>
  <c r="H898"/>
  <c r="H899"/>
  <c r="L895"/>
  <c r="K895"/>
  <c r="I895"/>
  <c r="H895"/>
  <c r="E899"/>
  <c r="D899"/>
  <c r="E898"/>
  <c r="D898"/>
  <c r="E897"/>
  <c r="D897"/>
  <c r="E896"/>
  <c r="D896"/>
  <c r="E895"/>
  <c r="D895"/>
  <c r="O67" i="21"/>
  <c r="Q67" s="1"/>
  <c r="N67"/>
  <c r="P67" s="1"/>
  <c r="O66"/>
  <c r="Q66" s="1"/>
  <c r="N66"/>
  <c r="P66" s="1"/>
  <c r="L66"/>
  <c r="L67"/>
  <c r="K66"/>
  <c r="K67"/>
  <c r="J66"/>
  <c r="J67"/>
  <c r="I66"/>
  <c r="I67"/>
  <c r="R115" i="13"/>
  <c r="J434" i="12"/>
  <c r="J435"/>
  <c r="J436"/>
  <c r="J437"/>
  <c r="I434"/>
  <c r="I435"/>
  <c r="I436"/>
  <c r="I437"/>
  <c r="H434"/>
  <c r="H435"/>
  <c r="H436"/>
  <c r="H437"/>
  <c r="G434"/>
  <c r="G435"/>
  <c r="G436"/>
  <c r="N436" s="1"/>
  <c r="G437"/>
  <c r="N437" s="1"/>
  <c r="L888" i="1"/>
  <c r="L889"/>
  <c r="L890"/>
  <c r="L891"/>
  <c r="K888"/>
  <c r="K889"/>
  <c r="K890"/>
  <c r="K891"/>
  <c r="I888"/>
  <c r="I889"/>
  <c r="I890"/>
  <c r="I891"/>
  <c r="H888"/>
  <c r="H889"/>
  <c r="H890"/>
  <c r="H891"/>
  <c r="L887"/>
  <c r="K887"/>
  <c r="I887"/>
  <c r="H887"/>
  <c r="E891"/>
  <c r="D891"/>
  <c r="E890"/>
  <c r="D890"/>
  <c r="E889"/>
  <c r="D889"/>
  <c r="E888"/>
  <c r="D888"/>
  <c r="E887"/>
  <c r="D887"/>
  <c r="L64" i="21"/>
  <c r="L65"/>
  <c r="K64"/>
  <c r="K65"/>
  <c r="J64"/>
  <c r="J65"/>
  <c r="I64"/>
  <c r="I65"/>
  <c r="R114" i="13"/>
  <c r="H114"/>
  <c r="D114"/>
  <c r="J430" i="12"/>
  <c r="J431"/>
  <c r="J432"/>
  <c r="J433"/>
  <c r="I430"/>
  <c r="I431"/>
  <c r="I432"/>
  <c r="I433"/>
  <c r="H430"/>
  <c r="H431"/>
  <c r="H432"/>
  <c r="H433"/>
  <c r="G430"/>
  <c r="O430" s="1"/>
  <c r="G431"/>
  <c r="G432"/>
  <c r="N432" s="1"/>
  <c r="G433"/>
  <c r="N433" s="1"/>
  <c r="L880" i="1"/>
  <c r="L881"/>
  <c r="L882"/>
  <c r="L883"/>
  <c r="K880"/>
  <c r="K881"/>
  <c r="K882"/>
  <c r="K883"/>
  <c r="I880"/>
  <c r="I881"/>
  <c r="I882"/>
  <c r="I883"/>
  <c r="H880"/>
  <c r="H881"/>
  <c r="H882"/>
  <c r="H883"/>
  <c r="L879"/>
  <c r="K879"/>
  <c r="I879"/>
  <c r="H879"/>
  <c r="E883"/>
  <c r="D883"/>
  <c r="E882"/>
  <c r="D882"/>
  <c r="E881"/>
  <c r="D881"/>
  <c r="E880"/>
  <c r="D880"/>
  <c r="E879"/>
  <c r="D879"/>
  <c r="L62" i="21"/>
  <c r="L63"/>
  <c r="K62"/>
  <c r="K63"/>
  <c r="J62"/>
  <c r="J63"/>
  <c r="I62"/>
  <c r="I63"/>
  <c r="H113" i="13"/>
  <c r="D113"/>
  <c r="T113"/>
  <c r="J426" i="12"/>
  <c r="J427"/>
  <c r="J428"/>
  <c r="J429"/>
  <c r="I426"/>
  <c r="I427"/>
  <c r="I428"/>
  <c r="I429"/>
  <c r="H426"/>
  <c r="H427"/>
  <c r="H428"/>
  <c r="H429"/>
  <c r="G426"/>
  <c r="O426" s="1"/>
  <c r="G427"/>
  <c r="O427" s="1"/>
  <c r="G428"/>
  <c r="O428" s="1"/>
  <c r="G429"/>
  <c r="O429" s="1"/>
  <c r="L872" i="1"/>
  <c r="L873"/>
  <c r="L874"/>
  <c r="L875"/>
  <c r="K872"/>
  <c r="K873"/>
  <c r="K874"/>
  <c r="K875"/>
  <c r="I872"/>
  <c r="I873"/>
  <c r="I874"/>
  <c r="I875"/>
  <c r="H872"/>
  <c r="H873"/>
  <c r="H874"/>
  <c r="H875"/>
  <c r="L871"/>
  <c r="K871"/>
  <c r="I871"/>
  <c r="H871"/>
  <c r="E875"/>
  <c r="D875"/>
  <c r="E874"/>
  <c r="D874"/>
  <c r="E873"/>
  <c r="D873"/>
  <c r="E872"/>
  <c r="D872"/>
  <c r="E871"/>
  <c r="D871"/>
  <c r="L60" i="21"/>
  <c r="O61"/>
  <c r="Q61" s="1"/>
  <c r="N61"/>
  <c r="P61" s="1"/>
  <c r="O60"/>
  <c r="Q60" s="1"/>
  <c r="N60"/>
  <c r="P60" s="1"/>
  <c r="N58"/>
  <c r="L61"/>
  <c r="K60"/>
  <c r="K61"/>
  <c r="J60"/>
  <c r="J61"/>
  <c r="I60"/>
  <c r="I61"/>
  <c r="H108" i="13"/>
  <c r="D108"/>
  <c r="J422" i="12"/>
  <c r="J423"/>
  <c r="J424"/>
  <c r="J425"/>
  <c r="I422"/>
  <c r="I423"/>
  <c r="I424"/>
  <c r="I425"/>
  <c r="H422"/>
  <c r="H423"/>
  <c r="H424"/>
  <c r="H425"/>
  <c r="G422"/>
  <c r="O422" s="1"/>
  <c r="G423"/>
  <c r="O423" s="1"/>
  <c r="G424"/>
  <c r="O424" s="1"/>
  <c r="G425"/>
  <c r="O425" s="1"/>
  <c r="L864" i="1"/>
  <c r="L865"/>
  <c r="L866"/>
  <c r="L867"/>
  <c r="K864"/>
  <c r="K865"/>
  <c r="K866"/>
  <c r="K867"/>
  <c r="I864"/>
  <c r="I865"/>
  <c r="I866"/>
  <c r="I867"/>
  <c r="H864"/>
  <c r="H865"/>
  <c r="H866"/>
  <c r="H867"/>
  <c r="L863"/>
  <c r="K863"/>
  <c r="I863"/>
  <c r="H863"/>
  <c r="E867"/>
  <c r="D867"/>
  <c r="E866"/>
  <c r="D866"/>
  <c r="E865"/>
  <c r="D865"/>
  <c r="E864"/>
  <c r="D864"/>
  <c r="E863"/>
  <c r="D863"/>
  <c r="P58" i="21"/>
  <c r="O59"/>
  <c r="Q59" s="1"/>
  <c r="O58"/>
  <c r="Q58" s="1"/>
  <c r="N59"/>
  <c r="P59" s="1"/>
  <c r="L58"/>
  <c r="L59"/>
  <c r="K58"/>
  <c r="K59"/>
  <c r="J58"/>
  <c r="J59"/>
  <c r="I58"/>
  <c r="I59"/>
  <c r="D107" i="13"/>
  <c r="H107"/>
  <c r="J418" i="12"/>
  <c r="J419"/>
  <c r="J420"/>
  <c r="J421"/>
  <c r="I418"/>
  <c r="I419"/>
  <c r="I420"/>
  <c r="I421"/>
  <c r="H418"/>
  <c r="H419"/>
  <c r="H420"/>
  <c r="H421"/>
  <c r="G418"/>
  <c r="N418" s="1"/>
  <c r="G419"/>
  <c r="O419" s="1"/>
  <c r="G420"/>
  <c r="G421"/>
  <c r="L856" i="1"/>
  <c r="L857"/>
  <c r="L858"/>
  <c r="L859"/>
  <c r="K856"/>
  <c r="K857"/>
  <c r="K858"/>
  <c r="K859"/>
  <c r="I856"/>
  <c r="I857"/>
  <c r="I858"/>
  <c r="I859"/>
  <c r="H856"/>
  <c r="H857"/>
  <c r="H858"/>
  <c r="H859"/>
  <c r="L855"/>
  <c r="K855"/>
  <c r="I855"/>
  <c r="H855"/>
  <c r="E859"/>
  <c r="D859"/>
  <c r="E858"/>
  <c r="D858"/>
  <c r="E857"/>
  <c r="D857"/>
  <c r="E856"/>
  <c r="D856"/>
  <c r="E855"/>
  <c r="D855"/>
  <c r="L56" i="21"/>
  <c r="L57"/>
  <c r="K56"/>
  <c r="K57"/>
  <c r="J56"/>
  <c r="J57"/>
  <c r="I56"/>
  <c r="I57"/>
  <c r="H106" i="13"/>
  <c r="D106"/>
  <c r="J414" i="12"/>
  <c r="J415"/>
  <c r="J416"/>
  <c r="J417"/>
  <c r="I414"/>
  <c r="I415"/>
  <c r="I416"/>
  <c r="I417"/>
  <c r="H414"/>
  <c r="H415"/>
  <c r="H416"/>
  <c r="H417"/>
  <c r="G414"/>
  <c r="O414" s="1"/>
  <c r="G415"/>
  <c r="N415" s="1"/>
  <c r="G416"/>
  <c r="O416" s="1"/>
  <c r="G417"/>
  <c r="N417" s="1"/>
  <c r="L848" i="1"/>
  <c r="L849"/>
  <c r="L850"/>
  <c r="L851"/>
  <c r="K848"/>
  <c r="K849"/>
  <c r="K850"/>
  <c r="K851"/>
  <c r="I848"/>
  <c r="I849"/>
  <c r="I850"/>
  <c r="I851"/>
  <c r="H848"/>
  <c r="H849"/>
  <c r="H850"/>
  <c r="H851"/>
  <c r="L847"/>
  <c r="K847"/>
  <c r="I847"/>
  <c r="H847"/>
  <c r="E851"/>
  <c r="D851"/>
  <c r="E850"/>
  <c r="D850"/>
  <c r="E849"/>
  <c r="D849"/>
  <c r="E848"/>
  <c r="D848"/>
  <c r="E847"/>
  <c r="D847"/>
  <c r="L54" i="21"/>
  <c r="L55"/>
  <c r="K54"/>
  <c r="K55"/>
  <c r="J54"/>
  <c r="J55"/>
  <c r="I54"/>
  <c r="I55"/>
  <c r="S109" i="13"/>
  <c r="T109"/>
  <c r="H105"/>
  <c r="D105"/>
  <c r="J410" i="12"/>
  <c r="J411"/>
  <c r="J412"/>
  <c r="J413"/>
  <c r="I410"/>
  <c r="I411"/>
  <c r="I412"/>
  <c r="I413"/>
  <c r="H410"/>
  <c r="H411"/>
  <c r="H412"/>
  <c r="H413"/>
  <c r="G410"/>
  <c r="G411"/>
  <c r="O411" s="1"/>
  <c r="G412"/>
  <c r="O412" s="1"/>
  <c r="G413"/>
  <c r="O413" s="1"/>
  <c r="L840" i="1"/>
  <c r="L841"/>
  <c r="L842"/>
  <c r="L843"/>
  <c r="K840"/>
  <c r="K841"/>
  <c r="K842"/>
  <c r="K843"/>
  <c r="I840"/>
  <c r="I841"/>
  <c r="I842"/>
  <c r="I843"/>
  <c r="H840"/>
  <c r="H841"/>
  <c r="H842"/>
  <c r="H843"/>
  <c r="L839"/>
  <c r="K839"/>
  <c r="I839"/>
  <c r="H839"/>
  <c r="E843"/>
  <c r="D843"/>
  <c r="E842"/>
  <c r="D842"/>
  <c r="E841"/>
  <c r="D841"/>
  <c r="E840"/>
  <c r="D840"/>
  <c r="E839"/>
  <c r="D839"/>
  <c r="O53" i="21"/>
  <c r="Q53" s="1"/>
  <c r="N53"/>
  <c r="P53" s="1"/>
  <c r="O52"/>
  <c r="Q52" s="1"/>
  <c r="N52"/>
  <c r="P52" s="1"/>
  <c r="L52"/>
  <c r="L53"/>
  <c r="K52"/>
  <c r="K53"/>
  <c r="J52"/>
  <c r="J53"/>
  <c r="I52"/>
  <c r="I53"/>
  <c r="H104" i="13"/>
  <c r="D104"/>
  <c r="J406" i="12"/>
  <c r="J407"/>
  <c r="J408"/>
  <c r="J409"/>
  <c r="I406"/>
  <c r="I407"/>
  <c r="I408"/>
  <c r="I409"/>
  <c r="H406"/>
  <c r="H407"/>
  <c r="H408"/>
  <c r="H409"/>
  <c r="G406"/>
  <c r="G407"/>
  <c r="O407" s="1"/>
  <c r="G408"/>
  <c r="O408" s="1"/>
  <c r="G409"/>
  <c r="O409" s="1"/>
  <c r="L832" i="1"/>
  <c r="L833"/>
  <c r="L834"/>
  <c r="L835"/>
  <c r="K832"/>
  <c r="K833"/>
  <c r="K834"/>
  <c r="K835"/>
  <c r="I832"/>
  <c r="I833"/>
  <c r="I834"/>
  <c r="I835"/>
  <c r="I831"/>
  <c r="H832"/>
  <c r="H833"/>
  <c r="H834"/>
  <c r="H835"/>
  <c r="L831"/>
  <c r="K831"/>
  <c r="H831"/>
  <c r="E835"/>
  <c r="D835"/>
  <c r="E834"/>
  <c r="D834"/>
  <c r="E833"/>
  <c r="D833"/>
  <c r="E832"/>
  <c r="D832"/>
  <c r="E831"/>
  <c r="D831"/>
  <c r="O51" i="21"/>
  <c r="Q51" s="1"/>
  <c r="O50"/>
  <c r="Q50" s="1"/>
  <c r="N51"/>
  <c r="P51" s="1"/>
  <c r="N50"/>
  <c r="P50" s="1"/>
  <c r="L50"/>
  <c r="L51"/>
  <c r="K50"/>
  <c r="K51"/>
  <c r="J50"/>
  <c r="J51"/>
  <c r="I51"/>
  <c r="I50"/>
  <c r="H103" i="13"/>
  <c r="D103"/>
  <c r="J402" i="12"/>
  <c r="J403"/>
  <c r="J404"/>
  <c r="J405"/>
  <c r="I402"/>
  <c r="I403"/>
  <c r="I404"/>
  <c r="I405"/>
  <c r="H402"/>
  <c r="H403"/>
  <c r="H404"/>
  <c r="H405"/>
  <c r="G402"/>
  <c r="O402" s="1"/>
  <c r="G403"/>
  <c r="O403" s="1"/>
  <c r="G404"/>
  <c r="O404" s="1"/>
  <c r="G405"/>
  <c r="O405" s="1"/>
  <c r="L824" i="1"/>
  <c r="L825"/>
  <c r="L826"/>
  <c r="L827"/>
  <c r="K824"/>
  <c r="K825"/>
  <c r="K826"/>
  <c r="K827"/>
  <c r="I824"/>
  <c r="I825"/>
  <c r="I826"/>
  <c r="I827"/>
  <c r="H824"/>
  <c r="H825"/>
  <c r="H826"/>
  <c r="H827"/>
  <c r="L823"/>
  <c r="K823"/>
  <c r="I823"/>
  <c r="H823"/>
  <c r="E827"/>
  <c r="D827"/>
  <c r="E826"/>
  <c r="D826"/>
  <c r="E825"/>
  <c r="D825"/>
  <c r="E824"/>
  <c r="D824"/>
  <c r="E823"/>
  <c r="D823"/>
  <c r="O49" i="21"/>
  <c r="Q49" s="1"/>
  <c r="N49"/>
  <c r="P49" s="1"/>
  <c r="O48"/>
  <c r="Q48" s="1"/>
  <c r="N48"/>
  <c r="P48" s="1"/>
  <c r="L48"/>
  <c r="L49"/>
  <c r="K48"/>
  <c r="K49"/>
  <c r="J48"/>
  <c r="J49"/>
  <c r="I48"/>
  <c r="I49"/>
  <c r="R105" i="13"/>
  <c r="H102"/>
  <c r="D102"/>
  <c r="J398" i="12"/>
  <c r="J399"/>
  <c r="J400"/>
  <c r="J401"/>
  <c r="I398"/>
  <c r="I399"/>
  <c r="I400"/>
  <c r="I401"/>
  <c r="H398"/>
  <c r="H399"/>
  <c r="H400"/>
  <c r="H401"/>
  <c r="G398"/>
  <c r="N398" s="1"/>
  <c r="G399"/>
  <c r="N399" s="1"/>
  <c r="G400"/>
  <c r="N400" s="1"/>
  <c r="G401"/>
  <c r="N401" s="1"/>
  <c r="L816" i="1"/>
  <c r="L817"/>
  <c r="L818"/>
  <c r="L819"/>
  <c r="K816"/>
  <c r="K817"/>
  <c r="K818"/>
  <c r="K819"/>
  <c r="I816"/>
  <c r="I817"/>
  <c r="I818"/>
  <c r="I819"/>
  <c r="H816"/>
  <c r="H817"/>
  <c r="H818"/>
  <c r="H819"/>
  <c r="L815"/>
  <c r="K815"/>
  <c r="I815"/>
  <c r="H815"/>
  <c r="E819"/>
  <c r="D819"/>
  <c r="E818"/>
  <c r="D818"/>
  <c r="E817"/>
  <c r="D817"/>
  <c r="E816"/>
  <c r="D816"/>
  <c r="E815"/>
  <c r="D815"/>
  <c r="L46" i="21"/>
  <c r="L47"/>
  <c r="K46"/>
  <c r="K47"/>
  <c r="J46"/>
  <c r="J47"/>
  <c r="I46"/>
  <c r="I47"/>
  <c r="R104" i="13"/>
  <c r="T103"/>
  <c r="S103"/>
  <c r="H101"/>
  <c r="D101"/>
  <c r="J395" i="12"/>
  <c r="J396"/>
  <c r="J397"/>
  <c r="J394"/>
  <c r="I397"/>
  <c r="I396"/>
  <c r="I395"/>
  <c r="J392"/>
  <c r="I394"/>
  <c r="H394"/>
  <c r="L398" s="1"/>
  <c r="Q398" s="1"/>
  <c r="H395"/>
  <c r="H396"/>
  <c r="L400" s="1"/>
  <c r="Q400" s="1"/>
  <c r="H397"/>
  <c r="G394"/>
  <c r="K398" s="1"/>
  <c r="G395"/>
  <c r="O395" s="1"/>
  <c r="G396"/>
  <c r="N396" s="1"/>
  <c r="G397"/>
  <c r="N397" s="1"/>
  <c r="L808" i="1"/>
  <c r="L809"/>
  <c r="L810"/>
  <c r="L811"/>
  <c r="K808"/>
  <c r="K809"/>
  <c r="K810"/>
  <c r="K811"/>
  <c r="I808"/>
  <c r="I809"/>
  <c r="I810"/>
  <c r="I811"/>
  <c r="H808"/>
  <c r="H809"/>
  <c r="H810"/>
  <c r="H811"/>
  <c r="L807"/>
  <c r="K807"/>
  <c r="I807"/>
  <c r="H807"/>
  <c r="E811"/>
  <c r="D811"/>
  <c r="E810"/>
  <c r="D810"/>
  <c r="E809"/>
  <c r="D809"/>
  <c r="E808"/>
  <c r="D808"/>
  <c r="E807"/>
  <c r="D807"/>
  <c r="H100" i="13"/>
  <c r="H99"/>
  <c r="D99"/>
  <c r="D100"/>
  <c r="J389" i="12"/>
  <c r="J390"/>
  <c r="J391"/>
  <c r="I389"/>
  <c r="I390"/>
  <c r="I391"/>
  <c r="I392"/>
  <c r="H389"/>
  <c r="H390"/>
  <c r="H391"/>
  <c r="H392"/>
  <c r="G389"/>
  <c r="O389" s="1"/>
  <c r="G390"/>
  <c r="O390" s="1"/>
  <c r="G391"/>
  <c r="O391" s="1"/>
  <c r="G392"/>
  <c r="O392" s="1"/>
  <c r="L800" i="1"/>
  <c r="L801"/>
  <c r="L802"/>
  <c r="L803"/>
  <c r="K800"/>
  <c r="K801"/>
  <c r="K802"/>
  <c r="K803"/>
  <c r="I800"/>
  <c r="I801"/>
  <c r="I802"/>
  <c r="I803"/>
  <c r="H800"/>
  <c r="H801"/>
  <c r="H802"/>
  <c r="H803"/>
  <c r="L799"/>
  <c r="K799"/>
  <c r="I799"/>
  <c r="H799"/>
  <c r="E803"/>
  <c r="D803"/>
  <c r="E802"/>
  <c r="D802"/>
  <c r="E801"/>
  <c r="D801"/>
  <c r="E800"/>
  <c r="D800"/>
  <c r="E799"/>
  <c r="D799"/>
  <c r="O45" i="21"/>
  <c r="Q45" s="1"/>
  <c r="O44"/>
  <c r="Q44" s="1"/>
  <c r="N45"/>
  <c r="P45" s="1"/>
  <c r="N44"/>
  <c r="P44" s="1"/>
  <c r="L44"/>
  <c r="L45"/>
  <c r="K44"/>
  <c r="K45"/>
  <c r="J44"/>
  <c r="J45"/>
  <c r="I44"/>
  <c r="I45"/>
  <c r="J385" i="12"/>
  <c r="J386"/>
  <c r="J387"/>
  <c r="J388"/>
  <c r="I385"/>
  <c r="I386"/>
  <c r="I387"/>
  <c r="I388"/>
  <c r="H385"/>
  <c r="H386"/>
  <c r="H387"/>
  <c r="H388"/>
  <c r="G385"/>
  <c r="O385" s="1"/>
  <c r="G386"/>
  <c r="O386" s="1"/>
  <c r="G387"/>
  <c r="O387" s="1"/>
  <c r="G388"/>
  <c r="O388" s="1"/>
  <c r="L792" i="1"/>
  <c r="L793"/>
  <c r="L794"/>
  <c r="L795"/>
  <c r="K792"/>
  <c r="K793"/>
  <c r="K794"/>
  <c r="K795"/>
  <c r="I792"/>
  <c r="I793"/>
  <c r="I794"/>
  <c r="I795"/>
  <c r="H792"/>
  <c r="H793"/>
  <c r="H794"/>
  <c r="H795"/>
  <c r="L791"/>
  <c r="K791"/>
  <c r="I791"/>
  <c r="H791"/>
  <c r="E795"/>
  <c r="D795"/>
  <c r="E794"/>
  <c r="D794"/>
  <c r="E793"/>
  <c r="D793"/>
  <c r="E792"/>
  <c r="D792"/>
  <c r="E791"/>
  <c r="D791"/>
  <c r="O43" i="21"/>
  <c r="Q43" s="1"/>
  <c r="O42"/>
  <c r="Q42" s="1"/>
  <c r="N43"/>
  <c r="P43" s="1"/>
  <c r="N42"/>
  <c r="P42" s="1"/>
  <c r="L42"/>
  <c r="L43"/>
  <c r="K42"/>
  <c r="K43"/>
  <c r="J42"/>
  <c r="J43"/>
  <c r="I42"/>
  <c r="I43"/>
  <c r="H98" i="13"/>
  <c r="D98"/>
  <c r="J381" i="12"/>
  <c r="J382"/>
  <c r="J383"/>
  <c r="J384"/>
  <c r="I381"/>
  <c r="I382"/>
  <c r="I383"/>
  <c r="I384"/>
  <c r="H381"/>
  <c r="H382"/>
  <c r="H383"/>
  <c r="H384"/>
  <c r="G381"/>
  <c r="O381" s="1"/>
  <c r="G382"/>
  <c r="O382" s="1"/>
  <c r="G383"/>
  <c r="O383" s="1"/>
  <c r="G384"/>
  <c r="O384" s="1"/>
  <c r="L784" i="1"/>
  <c r="L785"/>
  <c r="L786"/>
  <c r="L787"/>
  <c r="K784"/>
  <c r="K785"/>
  <c r="K786"/>
  <c r="K787"/>
  <c r="I784"/>
  <c r="I785"/>
  <c r="I786"/>
  <c r="I787"/>
  <c r="H784"/>
  <c r="H785"/>
  <c r="H786"/>
  <c r="H787"/>
  <c r="L783"/>
  <c r="K783"/>
  <c r="I783"/>
  <c r="H783"/>
  <c r="E787"/>
  <c r="D787"/>
  <c r="E786"/>
  <c r="D786"/>
  <c r="E785"/>
  <c r="D785"/>
  <c r="E784"/>
  <c r="D784"/>
  <c r="E783"/>
  <c r="D783"/>
  <c r="O41" i="21"/>
  <c r="Q41" s="1"/>
  <c r="N41"/>
  <c r="P41" s="1"/>
  <c r="O40"/>
  <c r="Q40" s="1"/>
  <c r="N40"/>
  <c r="P40" s="1"/>
  <c r="L40"/>
  <c r="L41"/>
  <c r="K40"/>
  <c r="K41"/>
  <c r="J40"/>
  <c r="J41"/>
  <c r="I40"/>
  <c r="I41"/>
  <c r="H97" i="13"/>
  <c r="D97"/>
  <c r="J377" i="12"/>
  <c r="J378"/>
  <c r="J379"/>
  <c r="J380"/>
  <c r="I377"/>
  <c r="I378"/>
  <c r="I379"/>
  <c r="I380"/>
  <c r="H377"/>
  <c r="H378"/>
  <c r="H379"/>
  <c r="H380"/>
  <c r="G377"/>
  <c r="G378"/>
  <c r="N378" s="1"/>
  <c r="G379"/>
  <c r="O379" s="1"/>
  <c r="G380"/>
  <c r="O380" s="1"/>
  <c r="L776" i="1"/>
  <c r="L777"/>
  <c r="L778"/>
  <c r="L779"/>
  <c r="K776"/>
  <c r="K777"/>
  <c r="K778"/>
  <c r="K779"/>
  <c r="I776"/>
  <c r="I777"/>
  <c r="I778"/>
  <c r="I779"/>
  <c r="H776"/>
  <c r="H777"/>
  <c r="H778"/>
  <c r="H779"/>
  <c r="L775"/>
  <c r="K775"/>
  <c r="I775"/>
  <c r="H775"/>
  <c r="E779"/>
  <c r="D779"/>
  <c r="E778"/>
  <c r="D778"/>
  <c r="E777"/>
  <c r="D777"/>
  <c r="E776"/>
  <c r="D776"/>
  <c r="E775"/>
  <c r="D775"/>
  <c r="L38" i="21"/>
  <c r="L39"/>
  <c r="K38"/>
  <c r="K39"/>
  <c r="J38"/>
  <c r="J39"/>
  <c r="I38"/>
  <c r="I39"/>
  <c r="R98" i="13"/>
  <c r="H96"/>
  <c r="D96"/>
  <c r="J374" i="12"/>
  <c r="J375"/>
  <c r="J376"/>
  <c r="I374"/>
  <c r="I375"/>
  <c r="I376"/>
  <c r="H374"/>
  <c r="H375"/>
  <c r="H376"/>
  <c r="G374"/>
  <c r="G375"/>
  <c r="G376"/>
  <c r="J373"/>
  <c r="I373"/>
  <c r="H373"/>
  <c r="G373"/>
  <c r="L768" i="1"/>
  <c r="L769"/>
  <c r="L770"/>
  <c r="L771"/>
  <c r="K768"/>
  <c r="K769"/>
  <c r="K770"/>
  <c r="K771"/>
  <c r="I768"/>
  <c r="I769"/>
  <c r="I770"/>
  <c r="I771"/>
  <c r="H768"/>
  <c r="H769"/>
  <c r="H770"/>
  <c r="H771"/>
  <c r="L767"/>
  <c r="K767"/>
  <c r="I767"/>
  <c r="H767"/>
  <c r="E771"/>
  <c r="D771"/>
  <c r="E770"/>
  <c r="D770"/>
  <c r="E769"/>
  <c r="D769"/>
  <c r="E768"/>
  <c r="D768"/>
  <c r="E767"/>
  <c r="D767"/>
  <c r="S97" i="13"/>
  <c r="T97"/>
  <c r="R96"/>
  <c r="H95"/>
  <c r="D95"/>
  <c r="L36" i="21"/>
  <c r="L37"/>
  <c r="K36"/>
  <c r="K37"/>
  <c r="J36"/>
  <c r="J37"/>
  <c r="I36"/>
  <c r="I37"/>
  <c r="J368" i="12"/>
  <c r="J369"/>
  <c r="J370"/>
  <c r="J371"/>
  <c r="I368"/>
  <c r="I369"/>
  <c r="I370"/>
  <c r="I371"/>
  <c r="H368"/>
  <c r="H369"/>
  <c r="H370"/>
  <c r="H371"/>
  <c r="G368"/>
  <c r="N368" s="1"/>
  <c r="G369"/>
  <c r="N369" s="1"/>
  <c r="G370"/>
  <c r="N370" s="1"/>
  <c r="G371"/>
  <c r="N371" s="1"/>
  <c r="L760" i="1"/>
  <c r="L761"/>
  <c r="L762"/>
  <c r="L763"/>
  <c r="K760"/>
  <c r="K761"/>
  <c r="K762"/>
  <c r="K763"/>
  <c r="I760"/>
  <c r="I761"/>
  <c r="I762"/>
  <c r="I763"/>
  <c r="H760"/>
  <c r="H761"/>
  <c r="H762"/>
  <c r="H763"/>
  <c r="L759"/>
  <c r="K759"/>
  <c r="I759"/>
  <c r="H759"/>
  <c r="E763"/>
  <c r="D763"/>
  <c r="E762"/>
  <c r="D762"/>
  <c r="E761"/>
  <c r="D761"/>
  <c r="E760"/>
  <c r="D760"/>
  <c r="E759"/>
  <c r="D759"/>
  <c r="O34" i="21"/>
  <c r="Q34" s="1"/>
  <c r="O35"/>
  <c r="Q35" s="1"/>
  <c r="N34"/>
  <c r="P34" s="1"/>
  <c r="N35"/>
  <c r="P35" s="1"/>
  <c r="L34"/>
  <c r="L35"/>
  <c r="K34"/>
  <c r="K35"/>
  <c r="J34"/>
  <c r="J35"/>
  <c r="I34"/>
  <c r="I35"/>
  <c r="R95" i="13"/>
  <c r="H94"/>
  <c r="D94"/>
  <c r="J364" i="12"/>
  <c r="J365"/>
  <c r="J366"/>
  <c r="J367"/>
  <c r="I364"/>
  <c r="I365"/>
  <c r="I366"/>
  <c r="I367"/>
  <c r="H364"/>
  <c r="H365"/>
  <c r="H366"/>
  <c r="H367"/>
  <c r="G364"/>
  <c r="N364" s="1"/>
  <c r="G365"/>
  <c r="N365" s="1"/>
  <c r="G366"/>
  <c r="N366" s="1"/>
  <c r="G367"/>
  <c r="N367" s="1"/>
  <c r="L752" i="1"/>
  <c r="L753"/>
  <c r="L754"/>
  <c r="L755"/>
  <c r="K752"/>
  <c r="K753"/>
  <c r="K754"/>
  <c r="K755"/>
  <c r="I752"/>
  <c r="I753"/>
  <c r="I754"/>
  <c r="I755"/>
  <c r="H752"/>
  <c r="H753"/>
  <c r="H754"/>
  <c r="H755"/>
  <c r="L751"/>
  <c r="K751"/>
  <c r="I751"/>
  <c r="H751"/>
  <c r="E755"/>
  <c r="D755"/>
  <c r="E754"/>
  <c r="D754"/>
  <c r="E753"/>
  <c r="D753"/>
  <c r="E752"/>
  <c r="D752"/>
  <c r="E751"/>
  <c r="D751"/>
  <c r="O33" i="21"/>
  <c r="Q33" s="1"/>
  <c r="O32"/>
  <c r="Q32" s="1"/>
  <c r="N33"/>
  <c r="P33" s="1"/>
  <c r="N32"/>
  <c r="P32" s="1"/>
  <c r="L32"/>
  <c r="L33"/>
  <c r="K32"/>
  <c r="K33"/>
  <c r="J32"/>
  <c r="J33"/>
  <c r="I32"/>
  <c r="I33"/>
  <c r="R94" i="13"/>
  <c r="H93"/>
  <c r="D93"/>
  <c r="J360" i="12"/>
  <c r="J361"/>
  <c r="J362"/>
  <c r="J363"/>
  <c r="I360"/>
  <c r="I361"/>
  <c r="I362"/>
  <c r="I363"/>
  <c r="H360"/>
  <c r="H361"/>
  <c r="H362"/>
  <c r="H363"/>
  <c r="G360"/>
  <c r="N360" s="1"/>
  <c r="G361"/>
  <c r="N361" s="1"/>
  <c r="G362"/>
  <c r="N362" s="1"/>
  <c r="G363"/>
  <c r="O363" s="1"/>
  <c r="L744" i="1"/>
  <c r="L745"/>
  <c r="L746"/>
  <c r="L747"/>
  <c r="K744"/>
  <c r="K745"/>
  <c r="K746"/>
  <c r="K747"/>
  <c r="I744"/>
  <c r="I745"/>
  <c r="I746"/>
  <c r="I747"/>
  <c r="H744"/>
  <c r="H745"/>
  <c r="H746"/>
  <c r="H747"/>
  <c r="L743"/>
  <c r="K743"/>
  <c r="I743"/>
  <c r="H743"/>
  <c r="E747"/>
  <c r="D747"/>
  <c r="E746"/>
  <c r="D746"/>
  <c r="E745"/>
  <c r="D745"/>
  <c r="E744"/>
  <c r="D744"/>
  <c r="E743"/>
  <c r="D743"/>
  <c r="L30" i="21"/>
  <c r="L31"/>
  <c r="K30"/>
  <c r="K31"/>
  <c r="J30"/>
  <c r="J31"/>
  <c r="I30"/>
  <c r="I31"/>
  <c r="R93" i="13"/>
  <c r="H92"/>
  <c r="D92"/>
  <c r="J357" i="12"/>
  <c r="J358"/>
  <c r="J359"/>
  <c r="I357"/>
  <c r="I358"/>
  <c r="I359"/>
  <c r="H357"/>
  <c r="H358"/>
  <c r="H359"/>
  <c r="G357"/>
  <c r="G358"/>
  <c r="G359"/>
  <c r="J356"/>
  <c r="I356"/>
  <c r="H356"/>
  <c r="G356"/>
  <c r="L736" i="1"/>
  <c r="L737"/>
  <c r="L738"/>
  <c r="L739"/>
  <c r="K736"/>
  <c r="K737"/>
  <c r="K738"/>
  <c r="K739"/>
  <c r="I736"/>
  <c r="I737"/>
  <c r="I738"/>
  <c r="I739"/>
  <c r="H736"/>
  <c r="H737"/>
  <c r="H738"/>
  <c r="H739"/>
  <c r="L735"/>
  <c r="K735"/>
  <c r="I735"/>
  <c r="H735"/>
  <c r="E739"/>
  <c r="D739"/>
  <c r="E738"/>
  <c r="D738"/>
  <c r="E737"/>
  <c r="D737"/>
  <c r="E736"/>
  <c r="D736"/>
  <c r="E735"/>
  <c r="D735"/>
  <c r="L28" i="21"/>
  <c r="L29"/>
  <c r="K28"/>
  <c r="K29"/>
  <c r="J28"/>
  <c r="J29"/>
  <c r="I28"/>
  <c r="I29"/>
  <c r="H91" i="13"/>
  <c r="D91"/>
  <c r="T92"/>
  <c r="R91"/>
  <c r="J351" i="12"/>
  <c r="J352"/>
  <c r="J353"/>
  <c r="J354"/>
  <c r="I351"/>
  <c r="I352"/>
  <c r="I353"/>
  <c r="I354"/>
  <c r="H351"/>
  <c r="H352"/>
  <c r="H353"/>
  <c r="H354"/>
  <c r="G351"/>
  <c r="N351" s="1"/>
  <c r="G352"/>
  <c r="N352" s="1"/>
  <c r="G353"/>
  <c r="N353" s="1"/>
  <c r="G354"/>
  <c r="N354" s="1"/>
  <c r="L728" i="1"/>
  <c r="L729"/>
  <c r="L730"/>
  <c r="L731"/>
  <c r="K728"/>
  <c r="K729"/>
  <c r="K730"/>
  <c r="K731"/>
  <c r="I728"/>
  <c r="I729"/>
  <c r="I730"/>
  <c r="I731"/>
  <c r="H728"/>
  <c r="H729"/>
  <c r="H730"/>
  <c r="H731"/>
  <c r="L727"/>
  <c r="K727"/>
  <c r="I727"/>
  <c r="H727"/>
  <c r="E731"/>
  <c r="D731"/>
  <c r="E730"/>
  <c r="D730"/>
  <c r="E729"/>
  <c r="D729"/>
  <c r="E728"/>
  <c r="D728"/>
  <c r="E727"/>
  <c r="D727"/>
  <c r="O26" i="21"/>
  <c r="Q26" s="1"/>
  <c r="O27"/>
  <c r="Q27" s="1"/>
  <c r="N26"/>
  <c r="P26" s="1"/>
  <c r="N27"/>
  <c r="P27" s="1"/>
  <c r="L26"/>
  <c r="L27"/>
  <c r="K26"/>
  <c r="K27"/>
  <c r="J26"/>
  <c r="J27"/>
  <c r="I26"/>
  <c r="I27"/>
  <c r="R90" i="13"/>
  <c r="H90"/>
  <c r="D90"/>
  <c r="J347" i="12"/>
  <c r="J348"/>
  <c r="J349"/>
  <c r="J350"/>
  <c r="I347"/>
  <c r="I348"/>
  <c r="I349"/>
  <c r="I350"/>
  <c r="H347"/>
  <c r="H348"/>
  <c r="H349"/>
  <c r="H350"/>
  <c r="G347"/>
  <c r="N347" s="1"/>
  <c r="G348"/>
  <c r="N348" s="1"/>
  <c r="G349"/>
  <c r="G350"/>
  <c r="N350" s="1"/>
  <c r="L720" i="1"/>
  <c r="L721"/>
  <c r="L722"/>
  <c r="L723"/>
  <c r="K720"/>
  <c r="K721"/>
  <c r="K722"/>
  <c r="K723"/>
  <c r="I720"/>
  <c r="I721"/>
  <c r="I722"/>
  <c r="I723"/>
  <c r="H720"/>
  <c r="H721"/>
  <c r="H722"/>
  <c r="H723"/>
  <c r="L719"/>
  <c r="K719"/>
  <c r="I719"/>
  <c r="H719"/>
  <c r="E723"/>
  <c r="D723"/>
  <c r="E722"/>
  <c r="D722"/>
  <c r="E721"/>
  <c r="D721"/>
  <c r="E720"/>
  <c r="D720"/>
  <c r="E719"/>
  <c r="D719"/>
  <c r="J944" l="1"/>
  <c r="J1627"/>
  <c r="J1634"/>
  <c r="J954"/>
  <c r="J962"/>
  <c r="J1010"/>
  <c r="J1034"/>
  <c r="J1043"/>
  <c r="J1122"/>
  <c r="J1138"/>
  <c r="J1155"/>
  <c r="J1024"/>
  <c r="J1128"/>
  <c r="J1192"/>
  <c r="O377" i="12"/>
  <c r="O406"/>
  <c r="O410"/>
  <c r="J754" i="1"/>
  <c r="J763"/>
  <c r="J770"/>
  <c r="J775"/>
  <c r="J779"/>
  <c r="J787"/>
  <c r="J795"/>
  <c r="J810"/>
  <c r="J818"/>
  <c r="J827"/>
  <c r="J839"/>
  <c r="J843"/>
  <c r="J874"/>
  <c r="J883"/>
  <c r="J899"/>
  <c r="J906"/>
  <c r="J914"/>
  <c r="J931"/>
  <c r="J939"/>
  <c r="J971"/>
  <c r="J987"/>
  <c r="J1000"/>
  <c r="J1072"/>
  <c r="J1082"/>
  <c r="J1115"/>
  <c r="J1163"/>
  <c r="J1169"/>
  <c r="J1177"/>
  <c r="K626" i="12"/>
  <c r="L626"/>
  <c r="Q626" s="1"/>
  <c r="L700"/>
  <c r="Q700" s="1"/>
  <c r="K742"/>
  <c r="L742"/>
  <c r="Q742" s="1"/>
  <c r="O755"/>
  <c r="K761"/>
  <c r="L761"/>
  <c r="Q761" s="1"/>
  <c r="L765"/>
  <c r="N775"/>
  <c r="O797"/>
  <c r="L799"/>
  <c r="Q799" s="1"/>
  <c r="K817"/>
  <c r="L817"/>
  <c r="Q817" s="1"/>
  <c r="L825"/>
  <c r="Q825" s="1"/>
  <c r="K856"/>
  <c r="L856"/>
  <c r="Q856" s="1"/>
  <c r="L858"/>
  <c r="L869"/>
  <c r="Q869" s="1"/>
  <c r="K866"/>
  <c r="P866" s="1"/>
  <c r="N862"/>
  <c r="L871"/>
  <c r="K874"/>
  <c r="P874" s="1"/>
  <c r="N874"/>
  <c r="N349"/>
  <c r="J835" i="1"/>
  <c r="J739"/>
  <c r="J744"/>
  <c r="J762"/>
  <c r="J778"/>
  <c r="J786"/>
  <c r="J794"/>
  <c r="J800"/>
  <c r="J826"/>
  <c r="J833"/>
  <c r="J842"/>
  <c r="J848"/>
  <c r="J856"/>
  <c r="J864"/>
  <c r="J882"/>
  <c r="J887"/>
  <c r="J891"/>
  <c r="J898"/>
  <c r="J920"/>
  <c r="J930"/>
  <c r="J959"/>
  <c r="J963"/>
  <c r="J970"/>
  <c r="J976"/>
  <c r="J986"/>
  <c r="J995"/>
  <c r="J1035"/>
  <c r="J1063"/>
  <c r="J1067"/>
  <c r="J1091"/>
  <c r="J1096"/>
  <c r="J1106"/>
  <c r="J1146"/>
  <c r="J1168"/>
  <c r="J1187"/>
  <c r="K640" i="12"/>
  <c r="P640" s="1"/>
  <c r="L717"/>
  <c r="Q717" s="1"/>
  <c r="K734"/>
  <c r="P734" s="1"/>
  <c r="K755"/>
  <c r="P755" s="1"/>
  <c r="L756"/>
  <c r="Q756" s="1"/>
  <c r="L779"/>
  <c r="Q779" s="1"/>
  <c r="K787"/>
  <c r="L787"/>
  <c r="K794"/>
  <c r="L796"/>
  <c r="Q796" s="1"/>
  <c r="L802"/>
  <c r="L810"/>
  <c r="Q810" s="1"/>
  <c r="K824"/>
  <c r="L824"/>
  <c r="L833"/>
  <c r="Q833" s="1"/>
  <c r="L830"/>
  <c r="Q830" s="1"/>
  <c r="L835"/>
  <c r="Q835" s="1"/>
  <c r="L840"/>
  <c r="Q840" s="1"/>
  <c r="L845"/>
  <c r="M845" s="1"/>
  <c r="L850"/>
  <c r="Q850" s="1"/>
  <c r="K855"/>
  <c r="O857"/>
  <c r="L861"/>
  <c r="M861" s="1"/>
  <c r="L868"/>
  <c r="Q868" s="1"/>
  <c r="N866"/>
  <c r="O868"/>
  <c r="K872"/>
  <c r="P872" s="1"/>
  <c r="N872"/>
  <c r="L876"/>
  <c r="Q876" s="1"/>
  <c r="O876"/>
  <c r="J1048" i="1"/>
  <c r="J1056"/>
  <c r="N736" i="12"/>
  <c r="L759"/>
  <c r="Q759" s="1"/>
  <c r="L763"/>
  <c r="Q763" s="1"/>
  <c r="L819"/>
  <c r="Q819" s="1"/>
  <c r="L853"/>
  <c r="Q853" s="1"/>
  <c r="K854"/>
  <c r="P854" s="1"/>
  <c r="L854"/>
  <c r="Q854" s="1"/>
  <c r="L860"/>
  <c r="L867"/>
  <c r="Q867" s="1"/>
  <c r="K868"/>
  <c r="P868" s="1"/>
  <c r="O866"/>
  <c r="K873"/>
  <c r="L873"/>
  <c r="Q873" s="1"/>
  <c r="L874"/>
  <c r="Q874" s="1"/>
  <c r="O874"/>
  <c r="L781"/>
  <c r="Q781" s="1"/>
  <c r="L789"/>
  <c r="Q789" s="1"/>
  <c r="L804"/>
  <c r="L822"/>
  <c r="N852"/>
  <c r="N857"/>
  <c r="K876"/>
  <c r="P876" s="1"/>
  <c r="N876"/>
  <c r="J1210" i="1"/>
  <c r="J1218"/>
  <c r="J1225"/>
  <c r="J1232"/>
  <c r="J1240"/>
  <c r="J1250"/>
  <c r="J1259"/>
  <c r="J1266"/>
  <c r="J1275"/>
  <c r="J1281"/>
  <c r="J1291"/>
  <c r="J1297"/>
  <c r="J1305"/>
  <c r="J1315"/>
  <c r="J1323"/>
  <c r="J1329"/>
  <c r="J1336"/>
  <c r="J1344"/>
  <c r="J1355"/>
  <c r="J1359"/>
  <c r="J1363"/>
  <c r="J1368"/>
  <c r="J1379"/>
  <c r="J1384"/>
  <c r="J1393"/>
  <c r="J1402"/>
  <c r="J1411"/>
  <c r="J1417"/>
  <c r="J1424"/>
  <c r="J1432"/>
  <c r="J1442"/>
  <c r="J1451"/>
  <c r="J1457"/>
  <c r="J1467"/>
  <c r="J1474"/>
  <c r="J1481"/>
  <c r="J1490"/>
  <c r="J1496"/>
  <c r="J1504"/>
  <c r="J1513"/>
  <c r="J1521"/>
  <c r="J1530"/>
  <c r="J1536"/>
  <c r="J1546"/>
  <c r="J1553"/>
  <c r="J1562"/>
  <c r="J1568"/>
  <c r="J1578"/>
  <c r="J1586"/>
  <c r="J1593"/>
  <c r="J1600"/>
  <c r="J1609"/>
  <c r="J1618"/>
  <c r="J1643"/>
  <c r="J1650"/>
  <c r="J1657"/>
  <c r="J1667"/>
  <c r="J1674"/>
  <c r="J1683"/>
  <c r="J1688"/>
  <c r="J1697"/>
  <c r="J1705"/>
  <c r="J1713"/>
  <c r="J1720"/>
  <c r="J1729"/>
  <c r="J1738"/>
  <c r="J1743"/>
  <c r="J1747"/>
  <c r="J1754"/>
  <c r="J1761"/>
  <c r="J1769"/>
  <c r="J753"/>
  <c r="J769"/>
  <c r="J809"/>
  <c r="J817"/>
  <c r="J873"/>
  <c r="J953"/>
  <c r="J1009"/>
  <c r="J1081"/>
  <c r="J1105"/>
  <c r="J1121"/>
  <c r="J736"/>
  <c r="J745"/>
  <c r="J865"/>
  <c r="J936"/>
  <c r="J977"/>
  <c r="J992"/>
  <c r="J1001"/>
  <c r="J1025"/>
  <c r="J1057"/>
  <c r="J1064"/>
  <c r="J1073"/>
  <c r="J1202"/>
  <c r="J737"/>
  <c r="J746"/>
  <c r="J755"/>
  <c r="J760"/>
  <c r="J771"/>
  <c r="J776"/>
  <c r="J784"/>
  <c r="J792"/>
  <c r="J802"/>
  <c r="J811"/>
  <c r="J819"/>
  <c r="J824"/>
  <c r="J840"/>
  <c r="J850"/>
  <c r="J858"/>
  <c r="J866"/>
  <c r="J875"/>
  <c r="J880"/>
  <c r="J889"/>
  <c r="J896"/>
  <c r="J907"/>
  <c r="J915"/>
  <c r="J922"/>
  <c r="J928"/>
  <c r="J937"/>
  <c r="J946"/>
  <c r="J955"/>
  <c r="J960"/>
  <c r="J968"/>
  <c r="J978"/>
  <c r="J984"/>
  <c r="J993"/>
  <c r="J1002"/>
  <c r="J1011"/>
  <c r="J1017"/>
  <c r="J1026"/>
  <c r="J1032"/>
  <c r="J1041"/>
  <c r="J1050"/>
  <c r="J1058"/>
  <c r="J1065"/>
  <c r="J1074"/>
  <c r="J1083"/>
  <c r="J1089"/>
  <c r="J1098"/>
  <c r="J1107"/>
  <c r="J1113"/>
  <c r="J1123"/>
  <c r="J1130"/>
  <c r="J1135"/>
  <c r="J1139"/>
  <c r="J1143"/>
  <c r="J1147"/>
  <c r="J1152"/>
  <c r="J1160"/>
  <c r="J1170"/>
  <c r="J1178"/>
  <c r="J1184"/>
  <c r="J1193"/>
  <c r="J1203"/>
  <c r="J1211"/>
  <c r="J1219"/>
  <c r="J1226"/>
  <c r="J1233"/>
  <c r="J1241"/>
  <c r="J1251"/>
  <c r="J1256"/>
  <c r="J1267"/>
  <c r="J1272"/>
  <c r="J1282"/>
  <c r="J1288"/>
  <c r="J1298"/>
  <c r="J1306"/>
  <c r="J1312"/>
  <c r="J1320"/>
  <c r="J1330"/>
  <c r="J1337"/>
  <c r="J1345"/>
  <c r="J1352"/>
  <c r="J1360"/>
  <c r="J1369"/>
  <c r="J1376"/>
  <c r="J1385"/>
  <c r="J1394"/>
  <c r="J1403"/>
  <c r="J1408"/>
  <c r="J1418"/>
  <c r="J1425"/>
  <c r="J1433"/>
  <c r="J1439"/>
  <c r="J1443"/>
  <c r="J1448"/>
  <c r="J1458"/>
  <c r="J1464"/>
  <c r="J1475"/>
  <c r="J1482"/>
  <c r="J1487"/>
  <c r="J1491"/>
  <c r="J1497"/>
  <c r="J1505"/>
  <c r="J1514"/>
  <c r="J1522"/>
  <c r="J1531"/>
  <c r="J1537"/>
  <c r="J1547"/>
  <c r="J1554"/>
  <c r="J1563"/>
  <c r="J1569"/>
  <c r="J1579"/>
  <c r="J1587"/>
  <c r="J1594"/>
  <c r="J1601"/>
  <c r="J1610"/>
  <c r="J1611"/>
  <c r="J1619"/>
  <c r="J1624"/>
  <c r="J1635"/>
  <c r="J1640"/>
  <c r="J1651"/>
  <c r="J1658"/>
  <c r="J1664"/>
  <c r="J1675"/>
  <c r="J1680"/>
  <c r="J1689"/>
  <c r="J1698"/>
  <c r="J1706"/>
  <c r="J1714"/>
  <c r="J1721"/>
  <c r="J1730"/>
  <c r="J1739"/>
  <c r="J1744"/>
  <c r="J1751"/>
  <c r="J1755"/>
  <c r="J1762"/>
  <c r="J1770"/>
  <c r="J905"/>
  <c r="J913"/>
  <c r="J1137"/>
  <c r="J801"/>
  <c r="J834"/>
  <c r="J849"/>
  <c r="J857"/>
  <c r="J888"/>
  <c r="J921"/>
  <c r="J945"/>
  <c r="J1016"/>
  <c r="J1040"/>
  <c r="J1049"/>
  <c r="J1088"/>
  <c r="J1097"/>
  <c r="J1112"/>
  <c r="J1129"/>
  <c r="J738"/>
  <c r="J747"/>
  <c r="J752"/>
  <c r="J761"/>
  <c r="J768"/>
  <c r="J777"/>
  <c r="J785"/>
  <c r="J793"/>
  <c r="J803"/>
  <c r="J808"/>
  <c r="J816"/>
  <c r="J825"/>
  <c r="J832"/>
  <c r="J841"/>
  <c r="J851"/>
  <c r="J859"/>
  <c r="J867"/>
  <c r="J872"/>
  <c r="J881"/>
  <c r="J890"/>
  <c r="J897"/>
  <c r="J904"/>
  <c r="J912"/>
  <c r="J923"/>
  <c r="J929"/>
  <c r="J938"/>
  <c r="J947"/>
  <c r="J952"/>
  <c r="J961"/>
  <c r="J969"/>
  <c r="J979"/>
  <c r="J985"/>
  <c r="J994"/>
  <c r="J1003"/>
  <c r="J1008"/>
  <c r="J1018"/>
  <c r="J1027"/>
  <c r="J1033"/>
  <c r="J1042"/>
  <c r="J1051"/>
  <c r="J1059"/>
  <c r="J1066"/>
  <c r="J1075"/>
  <c r="J1080"/>
  <c r="J1090"/>
  <c r="J1099"/>
  <c r="J1104"/>
  <c r="J1114"/>
  <c r="J1120"/>
  <c r="J1131"/>
  <c r="J1136"/>
  <c r="J1144"/>
  <c r="J1153"/>
  <c r="J1161"/>
  <c r="J1171"/>
  <c r="J1179"/>
  <c r="J1185"/>
  <c r="J1194"/>
  <c r="J1200"/>
  <c r="J1208"/>
  <c r="J1216"/>
  <c r="J1227"/>
  <c r="J1234"/>
  <c r="J1242"/>
  <c r="J1248"/>
  <c r="J1257"/>
  <c r="J1264"/>
  <c r="J1273"/>
  <c r="J1283"/>
  <c r="J1289"/>
  <c r="J1299"/>
  <c r="J1307"/>
  <c r="J1313"/>
  <c r="J1321"/>
  <c r="J1331"/>
  <c r="J1338"/>
  <c r="J1346"/>
  <c r="J1353"/>
  <c r="J1361"/>
  <c r="J1370"/>
  <c r="J1377"/>
  <c r="J1386"/>
  <c r="J1395"/>
  <c r="J1400"/>
  <c r="J1409"/>
  <c r="J1419"/>
  <c r="J1426"/>
  <c r="J1434"/>
  <c r="J1440"/>
  <c r="J1449"/>
  <c r="J1459"/>
  <c r="J1465"/>
  <c r="J1472"/>
  <c r="J1483"/>
  <c r="J1488"/>
  <c r="J1498"/>
  <c r="J1506"/>
  <c r="J1515"/>
  <c r="J1519"/>
  <c r="J1523"/>
  <c r="J1528"/>
  <c r="J1538"/>
  <c r="J1544"/>
  <c r="J1555"/>
  <c r="J1560"/>
  <c r="J1570"/>
  <c r="J1576"/>
  <c r="J1584"/>
  <c r="J1595"/>
  <c r="J1602"/>
  <c r="J1616"/>
  <c r="J1625"/>
  <c r="J1632"/>
  <c r="J1641"/>
  <c r="J1648"/>
  <c r="J1659"/>
  <c r="J1665"/>
  <c r="J1672"/>
  <c r="J1681"/>
  <c r="J1690"/>
  <c r="J1699"/>
  <c r="J1707"/>
  <c r="J1711"/>
  <c r="J1715"/>
  <c r="J1722"/>
  <c r="J1731"/>
  <c r="J1736"/>
  <c r="J1745"/>
  <c r="J1752"/>
  <c r="J1759"/>
  <c r="J1763"/>
  <c r="J1771"/>
  <c r="J1145"/>
  <c r="J1154"/>
  <c r="J1162"/>
  <c r="J1176"/>
  <c r="J1186"/>
  <c r="J1195"/>
  <c r="J1201"/>
  <c r="J1209"/>
  <c r="J1217"/>
  <c r="J1224"/>
  <c r="J1235"/>
  <c r="J1243"/>
  <c r="J1249"/>
  <c r="J1258"/>
  <c r="J1265"/>
  <c r="J1274"/>
  <c r="J1280"/>
  <c r="J1290"/>
  <c r="J1296"/>
  <c r="J1304"/>
  <c r="J1314"/>
  <c r="J1322"/>
  <c r="J1328"/>
  <c r="J1339"/>
  <c r="J1347"/>
  <c r="J1354"/>
  <c r="J1362"/>
  <c r="J1371"/>
  <c r="J1378"/>
  <c r="J1387"/>
  <c r="J1392"/>
  <c r="J1401"/>
  <c r="J1410"/>
  <c r="J1416"/>
  <c r="J1427"/>
  <c r="J1435"/>
  <c r="J1441"/>
  <c r="J1450"/>
  <c r="J1456"/>
  <c r="J1466"/>
  <c r="J1473"/>
  <c r="J1480"/>
  <c r="J1489"/>
  <c r="J1499"/>
  <c r="J1507"/>
  <c r="J1512"/>
  <c r="J1520"/>
  <c r="J1529"/>
  <c r="J1539"/>
  <c r="J1545"/>
  <c r="J1552"/>
  <c r="J1561"/>
  <c r="J1571"/>
  <c r="J1577"/>
  <c r="J1585"/>
  <c r="J1592"/>
  <c r="J1603"/>
  <c r="J1608"/>
  <c r="J1617"/>
  <c r="J1626"/>
  <c r="J1633"/>
  <c r="J1642"/>
  <c r="J1649"/>
  <c r="J1656"/>
  <c r="J1663"/>
  <c r="J1666"/>
  <c r="J1673"/>
  <c r="J1682"/>
  <c r="J1691"/>
  <c r="J1696"/>
  <c r="J1704"/>
  <c r="J1712"/>
  <c r="J1723"/>
  <c r="J1728"/>
  <c r="J1737"/>
  <c r="J1746"/>
  <c r="J1753"/>
  <c r="J1760"/>
  <c r="J1768"/>
  <c r="J722"/>
  <c r="J727"/>
  <c r="J731"/>
  <c r="J751"/>
  <c r="J767"/>
  <c r="J799"/>
  <c r="J895"/>
  <c r="J927"/>
  <c r="J1007"/>
  <c r="J1023"/>
  <c r="J1047"/>
  <c r="J1055"/>
  <c r="J1095"/>
  <c r="J1127"/>
  <c r="J1151"/>
  <c r="J1159"/>
  <c r="J1231"/>
  <c r="J1239"/>
  <c r="J1335"/>
  <c r="J1343"/>
  <c r="J1375"/>
  <c r="J1399"/>
  <c r="J1407"/>
  <c r="J1503"/>
  <c r="J1511"/>
  <c r="J1535"/>
  <c r="J1567"/>
  <c r="J1599"/>
  <c r="J1679"/>
  <c r="J1735"/>
  <c r="J723"/>
  <c r="J743"/>
  <c r="J879"/>
  <c r="J903"/>
  <c r="J911"/>
  <c r="J951"/>
  <c r="J975"/>
  <c r="J999"/>
  <c r="J1039"/>
  <c r="J1087"/>
  <c r="J1111"/>
  <c r="J1175"/>
  <c r="J1255"/>
  <c r="J1271"/>
  <c r="J1287"/>
  <c r="J1311"/>
  <c r="J1319"/>
  <c r="J1351"/>
  <c r="J1455"/>
  <c r="J1479"/>
  <c r="J1495"/>
  <c r="J1623"/>
  <c r="J1639"/>
  <c r="J1671"/>
  <c r="J1727"/>
  <c r="J720"/>
  <c r="J735"/>
  <c r="J783"/>
  <c r="J791"/>
  <c r="J823"/>
  <c r="J831"/>
  <c r="J871"/>
  <c r="J919"/>
  <c r="J943"/>
  <c r="J991"/>
  <c r="J1031"/>
  <c r="J1191"/>
  <c r="J1247"/>
  <c r="J1263"/>
  <c r="J1279"/>
  <c r="J1391"/>
  <c r="J1415"/>
  <c r="J1527"/>
  <c r="J1543"/>
  <c r="J1559"/>
  <c r="J1575"/>
  <c r="J1583"/>
  <c r="J1607"/>
  <c r="J1615"/>
  <c r="J1631"/>
  <c r="J1647"/>
  <c r="J1695"/>
  <c r="J1703"/>
  <c r="J1719"/>
  <c r="J1767"/>
  <c r="J721"/>
  <c r="J759"/>
  <c r="J807"/>
  <c r="J815"/>
  <c r="J847"/>
  <c r="J855"/>
  <c r="J863"/>
  <c r="J935"/>
  <c r="J967"/>
  <c r="J983"/>
  <c r="J1071"/>
  <c r="J1079"/>
  <c r="J1103"/>
  <c r="J1119"/>
  <c r="J1183"/>
  <c r="J1207"/>
  <c r="J1223"/>
  <c r="J1295"/>
  <c r="J1303"/>
  <c r="J1327"/>
  <c r="J1367"/>
  <c r="J1383"/>
  <c r="J1423"/>
  <c r="J1431"/>
  <c r="J1447"/>
  <c r="J1463"/>
  <c r="J1471"/>
  <c r="J1551"/>
  <c r="J1591"/>
  <c r="J1655"/>
  <c r="J1687"/>
  <c r="P856" i="12"/>
  <c r="Q871"/>
  <c r="M871"/>
  <c r="P879"/>
  <c r="M874"/>
  <c r="P857"/>
  <c r="M852"/>
  <c r="Q858"/>
  <c r="M858"/>
  <c r="P880"/>
  <c r="M765"/>
  <c r="Q765"/>
  <c r="Q859"/>
  <c r="M859"/>
  <c r="M868"/>
  <c r="P873"/>
  <c r="M850"/>
  <c r="P855"/>
  <c r="Q860"/>
  <c r="M860"/>
  <c r="P878"/>
  <c r="M873"/>
  <c r="Q878"/>
  <c r="M878"/>
  <c r="P1028"/>
  <c r="M1023"/>
  <c r="P931"/>
  <c r="M926"/>
  <c r="M982"/>
  <c r="P987"/>
  <c r="P1044"/>
  <c r="M1039"/>
  <c r="P1003"/>
  <c r="M998"/>
  <c r="P970"/>
  <c r="M965"/>
  <c r="M947"/>
  <c r="P952"/>
  <c r="M916"/>
  <c r="P921"/>
  <c r="M905"/>
  <c r="P910"/>
  <c r="P1052"/>
  <c r="M1047"/>
  <c r="M1013"/>
  <c r="P1018"/>
  <c r="M1008"/>
  <c r="P1013"/>
  <c r="M994"/>
  <c r="P999"/>
  <c r="M989"/>
  <c r="P994"/>
  <c r="M984"/>
  <c r="P989"/>
  <c r="M977"/>
  <c r="P982"/>
  <c r="M963"/>
  <c r="P968"/>
  <c r="P954"/>
  <c r="M949"/>
  <c r="P948"/>
  <c r="M943"/>
  <c r="M927"/>
  <c r="P932"/>
  <c r="P913"/>
  <c r="M908"/>
  <c r="P893"/>
  <c r="M888"/>
  <c r="M886"/>
  <c r="P891"/>
  <c r="M883"/>
  <c r="P888"/>
  <c r="L553"/>
  <c r="Q553" s="1"/>
  <c r="K592"/>
  <c r="P592" s="1"/>
  <c r="L592"/>
  <c r="K600"/>
  <c r="P600" s="1"/>
  <c r="O600"/>
  <c r="L665"/>
  <c r="L674"/>
  <c r="Q674" s="1"/>
  <c r="L694"/>
  <c r="Q694" s="1"/>
  <c r="L716"/>
  <c r="Q716" s="1"/>
  <c r="K720"/>
  <c r="L720"/>
  <c r="Q720" s="1"/>
  <c r="N719"/>
  <c r="L724"/>
  <c r="Q724" s="1"/>
  <c r="L728"/>
  <c r="L740"/>
  <c r="Q740" s="1"/>
  <c r="L745"/>
  <c r="Q745" s="1"/>
  <c r="N742"/>
  <c r="L747"/>
  <c r="L757"/>
  <c r="Q757" s="1"/>
  <c r="O757"/>
  <c r="L760"/>
  <c r="K762"/>
  <c r="L762"/>
  <c r="Q762" s="1"/>
  <c r="O763"/>
  <c r="L766"/>
  <c r="K782"/>
  <c r="L782"/>
  <c r="Q782" s="1"/>
  <c r="K781"/>
  <c r="P781" s="1"/>
  <c r="L783"/>
  <c r="Q783" s="1"/>
  <c r="L784"/>
  <c r="Q784" s="1"/>
  <c r="O782"/>
  <c r="K795"/>
  <c r="P795" s="1"/>
  <c r="L795"/>
  <c r="Q795" s="1"/>
  <c r="K797"/>
  <c r="P797" s="1"/>
  <c r="L798"/>
  <c r="Q798" s="1"/>
  <c r="L803"/>
  <c r="M803" s="1"/>
  <c r="K810"/>
  <c r="L811"/>
  <c r="Q811" s="1"/>
  <c r="L816"/>
  <c r="Q816" s="1"/>
  <c r="O817"/>
  <c r="K818"/>
  <c r="L818"/>
  <c r="Q818" s="1"/>
  <c r="K819"/>
  <c r="P819" s="1"/>
  <c r="L823"/>
  <c r="M823" s="1"/>
  <c r="K833"/>
  <c r="P833" s="1"/>
  <c r="N830"/>
  <c r="L834"/>
  <c r="Q834" s="1"/>
  <c r="L839"/>
  <c r="Q839" s="1"/>
  <c r="L844"/>
  <c r="N849"/>
  <c r="K851"/>
  <c r="P851" s="1"/>
  <c r="N851"/>
  <c r="N856"/>
  <c r="O856"/>
  <c r="K860"/>
  <c r="N860"/>
  <c r="K867"/>
  <c r="P867" s="1"/>
  <c r="N863"/>
  <c r="O867"/>
  <c r="K871"/>
  <c r="N873"/>
  <c r="O873"/>
  <c r="K875"/>
  <c r="L875"/>
  <c r="Q875" s="1"/>
  <c r="N875"/>
  <c r="O875"/>
  <c r="M969"/>
  <c r="P974"/>
  <c r="M942"/>
  <c r="P947"/>
  <c r="P919"/>
  <c r="M914"/>
  <c r="M1025"/>
  <c r="P1030"/>
  <c r="M1006"/>
  <c r="P1011"/>
  <c r="P1001"/>
  <c r="M996"/>
  <c r="P971"/>
  <c r="M966"/>
  <c r="P918"/>
  <c r="M913"/>
  <c r="P911"/>
  <c r="M906"/>
  <c r="P1058"/>
  <c r="M1053"/>
  <c r="P1053"/>
  <c r="M1048"/>
  <c r="M1021"/>
  <c r="P1026"/>
  <c r="M964"/>
  <c r="P969"/>
  <c r="P1085"/>
  <c r="M1080"/>
  <c r="M1073"/>
  <c r="P1078"/>
  <c r="M1066"/>
  <c r="P1071"/>
  <c r="P1032"/>
  <c r="M1027"/>
  <c r="M1004"/>
  <c r="P1009"/>
  <c r="M970"/>
  <c r="P975"/>
  <c r="M915"/>
  <c r="P920"/>
  <c r="P886"/>
  <c r="M881"/>
  <c r="P890"/>
  <c r="M885"/>
  <c r="K694"/>
  <c r="K721"/>
  <c r="M716" s="1"/>
  <c r="L721"/>
  <c r="Q721" s="1"/>
  <c r="N721"/>
  <c r="L725"/>
  <c r="M725" s="1"/>
  <c r="L729"/>
  <c r="M729" s="1"/>
  <c r="L737"/>
  <c r="Q737" s="1"/>
  <c r="L741"/>
  <c r="Q741" s="1"/>
  <c r="L748"/>
  <c r="Q748" s="1"/>
  <c r="O765"/>
  <c r="K767"/>
  <c r="L767"/>
  <c r="K774"/>
  <c r="M769" s="1"/>
  <c r="L774"/>
  <c r="Q774" s="1"/>
  <c r="K784"/>
  <c r="O784"/>
  <c r="K796"/>
  <c r="P796" s="1"/>
  <c r="O810"/>
  <c r="N815"/>
  <c r="O832"/>
  <c r="N846"/>
  <c r="O846"/>
  <c r="K852"/>
  <c r="P852" s="1"/>
  <c r="L851"/>
  <c r="Q851" s="1"/>
  <c r="L857"/>
  <c r="K861"/>
  <c r="N861"/>
  <c r="N869"/>
  <c r="K881"/>
  <c r="P1031"/>
  <c r="M1026"/>
  <c r="P953"/>
  <c r="M948"/>
  <c r="P1084"/>
  <c r="M1079"/>
  <c r="P1023"/>
  <c r="M1018"/>
  <c r="M1005"/>
  <c r="P1010"/>
  <c r="P1000"/>
  <c r="M995"/>
  <c r="M971"/>
  <c r="P976"/>
  <c r="P962"/>
  <c r="M957"/>
  <c r="P955"/>
  <c r="M950"/>
  <c r="P949"/>
  <c r="M944"/>
  <c r="M928"/>
  <c r="P933"/>
  <c r="M910"/>
  <c r="P915"/>
  <c r="P1066"/>
  <c r="M1061"/>
  <c r="M1044"/>
  <c r="P1049"/>
  <c r="M997"/>
  <c r="P1002"/>
  <c r="M946"/>
  <c r="P951"/>
  <c r="P934"/>
  <c r="M929"/>
  <c r="P926"/>
  <c r="M921"/>
  <c r="M887"/>
  <c r="P892"/>
  <c r="M897"/>
  <c r="P902"/>
  <c r="P894"/>
  <c r="M889"/>
  <c r="O695"/>
  <c r="L715"/>
  <c r="Q715" s="1"/>
  <c r="K714"/>
  <c r="P714" s="1"/>
  <c r="N715"/>
  <c r="L718"/>
  <c r="Q718" s="1"/>
  <c r="L722"/>
  <c r="Q722" s="1"/>
  <c r="L726"/>
  <c r="M726" s="1"/>
  <c r="L734"/>
  <c r="Q734" s="1"/>
  <c r="L738"/>
  <c r="Q738" s="1"/>
  <c r="K743"/>
  <c r="M738" s="1"/>
  <c r="L743"/>
  <c r="Q743" s="1"/>
  <c r="L749"/>
  <c r="Q749" s="1"/>
  <c r="L755"/>
  <c r="Q755" s="1"/>
  <c r="L758"/>
  <c r="Q758" s="1"/>
  <c r="L764"/>
  <c r="Q764" s="1"/>
  <c r="K763"/>
  <c r="P763" s="1"/>
  <c r="L768"/>
  <c r="N767"/>
  <c r="N777"/>
  <c r="K780"/>
  <c r="L780"/>
  <c r="Q780" s="1"/>
  <c r="K789"/>
  <c r="M784" s="1"/>
  <c r="L785"/>
  <c r="M785" s="1"/>
  <c r="K786"/>
  <c r="L786"/>
  <c r="K788"/>
  <c r="M783" s="1"/>
  <c r="L797"/>
  <c r="Q797" s="1"/>
  <c r="L800"/>
  <c r="Q800" s="1"/>
  <c r="L805"/>
  <c r="Q805" s="1"/>
  <c r="L812"/>
  <c r="Q812" s="1"/>
  <c r="L813"/>
  <c r="Q813" s="1"/>
  <c r="O812"/>
  <c r="L814"/>
  <c r="K820"/>
  <c r="M815" s="1"/>
  <c r="L820"/>
  <c r="Q820" s="1"/>
  <c r="L831"/>
  <c r="Q831" s="1"/>
  <c r="N833"/>
  <c r="L836"/>
  <c r="Q836" s="1"/>
  <c r="K841"/>
  <c r="M836" s="1"/>
  <c r="L841"/>
  <c r="N841"/>
  <c r="L842"/>
  <c r="Q842" s="1"/>
  <c r="N847"/>
  <c r="K853"/>
  <c r="P853" s="1"/>
  <c r="N853"/>
  <c r="N854"/>
  <c r="O854"/>
  <c r="K858"/>
  <c r="N858"/>
  <c r="K869"/>
  <c r="P869" s="1"/>
  <c r="M867"/>
  <c r="N865"/>
  <c r="N871"/>
  <c r="K877"/>
  <c r="L877"/>
  <c r="N877"/>
  <c r="P1048"/>
  <c r="M1043"/>
  <c r="P972"/>
  <c r="M967"/>
  <c r="P950"/>
  <c r="M945"/>
  <c r="P917"/>
  <c r="M912"/>
  <c r="M1042"/>
  <c r="P1047"/>
  <c r="M1022"/>
  <c r="P1027"/>
  <c r="M972"/>
  <c r="P977"/>
  <c r="P916"/>
  <c r="M911"/>
  <c r="P1083"/>
  <c r="M1078"/>
  <c r="M1062"/>
  <c r="P1067"/>
  <c r="P1046"/>
  <c r="M1041"/>
  <c r="P1033"/>
  <c r="M1028"/>
  <c r="P1006"/>
  <c r="M1001"/>
  <c r="Q1085"/>
  <c r="M1085"/>
  <c r="M1038"/>
  <c r="P1043"/>
  <c r="M1024"/>
  <c r="P1029"/>
  <c r="M968"/>
  <c r="P973"/>
  <c r="M909"/>
  <c r="P914"/>
  <c r="P895"/>
  <c r="M890"/>
  <c r="P885"/>
  <c r="M880"/>
  <c r="P884"/>
  <c r="M879"/>
  <c r="N628"/>
  <c r="N717"/>
  <c r="K719"/>
  <c r="P719" s="1"/>
  <c r="L719"/>
  <c r="Q719" s="1"/>
  <c r="O721"/>
  <c r="L723"/>
  <c r="Q723" s="1"/>
  <c r="L727"/>
  <c r="L735"/>
  <c r="Q735" s="1"/>
  <c r="L739"/>
  <c r="Q739" s="1"/>
  <c r="O742"/>
  <c r="L746"/>
  <c r="K765"/>
  <c r="P765" s="1"/>
  <c r="K769"/>
  <c r="M764" s="1"/>
  <c r="L769"/>
  <c r="Q769" s="1"/>
  <c r="N769"/>
  <c r="L776"/>
  <c r="Q776" s="1"/>
  <c r="K779"/>
  <c r="P779" s="1"/>
  <c r="L794"/>
  <c r="Q794" s="1"/>
  <c r="O815"/>
  <c r="K821"/>
  <c r="M816" s="1"/>
  <c r="L821"/>
  <c r="M821" s="1"/>
  <c r="N848"/>
  <c r="K859"/>
  <c r="N859"/>
  <c r="W163" i="13"/>
  <c r="P720" i="12"/>
  <c r="Q728"/>
  <c r="M728"/>
  <c r="Q747"/>
  <c r="M747"/>
  <c r="Q760"/>
  <c r="P762"/>
  <c r="M757"/>
  <c r="Q766"/>
  <c r="M766"/>
  <c r="P782"/>
  <c r="M777"/>
  <c r="Q803"/>
  <c r="P810"/>
  <c r="M805"/>
  <c r="P818"/>
  <c r="Q845"/>
  <c r="Q725"/>
  <c r="P742"/>
  <c r="M737"/>
  <c r="M748"/>
  <c r="P761"/>
  <c r="M756"/>
  <c r="P767"/>
  <c r="Q767"/>
  <c r="M767"/>
  <c r="P774"/>
  <c r="M789"/>
  <c r="P794"/>
  <c r="Q804"/>
  <c r="M804"/>
  <c r="M812"/>
  <c r="P817"/>
  <c r="P824"/>
  <c r="M819"/>
  <c r="Q824"/>
  <c r="M824"/>
  <c r="M842"/>
  <c r="Q726"/>
  <c r="P743"/>
  <c r="Q768"/>
  <c r="M768"/>
  <c r="M775"/>
  <c r="P780"/>
  <c r="P789"/>
  <c r="M781"/>
  <c r="P786"/>
  <c r="M786"/>
  <c r="Q786"/>
  <c r="Q814"/>
  <c r="P820"/>
  <c r="P841"/>
  <c r="M841"/>
  <c r="Q841"/>
  <c r="Q843"/>
  <c r="M843"/>
  <c r="Q727"/>
  <c r="M727"/>
  <c r="Q746"/>
  <c r="M746"/>
  <c r="P769"/>
  <c r="M782"/>
  <c r="P787"/>
  <c r="Q787"/>
  <c r="M787"/>
  <c r="Q801"/>
  <c r="M801"/>
  <c r="Q802"/>
  <c r="M802"/>
  <c r="P815"/>
  <c r="M810"/>
  <c r="Q821"/>
  <c r="Q822"/>
  <c r="M822"/>
  <c r="Q844"/>
  <c r="M844"/>
  <c r="M714"/>
  <c r="K718"/>
  <c r="P718" s="1"/>
  <c r="K723"/>
  <c r="N723"/>
  <c r="K727"/>
  <c r="N727"/>
  <c r="K735"/>
  <c r="P735" s="1"/>
  <c r="O735"/>
  <c r="K739"/>
  <c r="N739"/>
  <c r="K744"/>
  <c r="K746"/>
  <c r="N746"/>
  <c r="N751"/>
  <c r="O751"/>
  <c r="N756"/>
  <c r="K760"/>
  <c r="N760"/>
  <c r="K768"/>
  <c r="N772"/>
  <c r="N774"/>
  <c r="O774"/>
  <c r="N778"/>
  <c r="O778"/>
  <c r="N786"/>
  <c r="O786"/>
  <c r="N790"/>
  <c r="O790"/>
  <c r="K799"/>
  <c r="P799" s="1"/>
  <c r="N799"/>
  <c r="K803"/>
  <c r="N803"/>
  <c r="N806"/>
  <c r="O806"/>
  <c r="K811"/>
  <c r="P811" s="1"/>
  <c r="N811"/>
  <c r="K814"/>
  <c r="P814" s="1"/>
  <c r="N820"/>
  <c r="O820"/>
  <c r="N824"/>
  <c r="O824"/>
  <c r="K837"/>
  <c r="M832" s="1"/>
  <c r="N837"/>
  <c r="K838"/>
  <c r="P838" s="1"/>
  <c r="K845"/>
  <c r="N845"/>
  <c r="L633"/>
  <c r="Q633" s="1"/>
  <c r="L639"/>
  <c r="Q639" s="1"/>
  <c r="K715"/>
  <c r="P715" s="1"/>
  <c r="N716"/>
  <c r="Q714"/>
  <c r="N720"/>
  <c r="O720"/>
  <c r="K724"/>
  <c r="N724"/>
  <c r="K728"/>
  <c r="N728"/>
  <c r="K736"/>
  <c r="P736" s="1"/>
  <c r="N737"/>
  <c r="K740"/>
  <c r="N740"/>
  <c r="K745"/>
  <c r="N743"/>
  <c r="O743"/>
  <c r="K747"/>
  <c r="N747"/>
  <c r="N752"/>
  <c r="K756"/>
  <c r="P756" s="1"/>
  <c r="N761"/>
  <c r="O761"/>
  <c r="K764"/>
  <c r="N762"/>
  <c r="O762"/>
  <c r="N768"/>
  <c r="N773"/>
  <c r="M774"/>
  <c r="K775"/>
  <c r="P775" s="1"/>
  <c r="N776"/>
  <c r="K778"/>
  <c r="P778" s="1"/>
  <c r="L778"/>
  <c r="Q778" s="1"/>
  <c r="N779"/>
  <c r="K785"/>
  <c r="N785"/>
  <c r="O785"/>
  <c r="N787"/>
  <c r="O787"/>
  <c r="M788"/>
  <c r="N791"/>
  <c r="N794"/>
  <c r="K800"/>
  <c r="N800"/>
  <c r="K804"/>
  <c r="N804"/>
  <c r="N807"/>
  <c r="K812"/>
  <c r="P812" s="1"/>
  <c r="N814"/>
  <c r="N821"/>
  <c r="O821"/>
  <c r="K822"/>
  <c r="N825"/>
  <c r="K831"/>
  <c r="P831" s="1"/>
  <c r="O833"/>
  <c r="K834"/>
  <c r="P834" s="1"/>
  <c r="N834"/>
  <c r="K839"/>
  <c r="N838"/>
  <c r="K842"/>
  <c r="N842"/>
  <c r="L439"/>
  <c r="Q439" s="1"/>
  <c r="L442"/>
  <c r="Q442" s="1"/>
  <c r="L484"/>
  <c r="Q484" s="1"/>
  <c r="K522"/>
  <c r="P522" s="1"/>
  <c r="L522"/>
  <c r="Q522" s="1"/>
  <c r="L702"/>
  <c r="Q702" s="1"/>
  <c r="K716"/>
  <c r="P716" s="1"/>
  <c r="K725"/>
  <c r="N725"/>
  <c r="K729"/>
  <c r="N729"/>
  <c r="K737"/>
  <c r="P737" s="1"/>
  <c r="K741"/>
  <c r="N741"/>
  <c r="N744"/>
  <c r="K748"/>
  <c r="N748"/>
  <c r="N753"/>
  <c r="O753"/>
  <c r="K754"/>
  <c r="K758"/>
  <c r="P758" s="1"/>
  <c r="M758"/>
  <c r="N758"/>
  <c r="K766"/>
  <c r="N770"/>
  <c r="K776"/>
  <c r="P776" s="1"/>
  <c r="N780"/>
  <c r="O780"/>
  <c r="N788"/>
  <c r="P788"/>
  <c r="N792"/>
  <c r="N795"/>
  <c r="O795"/>
  <c r="K801"/>
  <c r="N801"/>
  <c r="K805"/>
  <c r="N805"/>
  <c r="N808"/>
  <c r="K813"/>
  <c r="P813" s="1"/>
  <c r="N813"/>
  <c r="K816"/>
  <c r="N817"/>
  <c r="N818"/>
  <c r="O818"/>
  <c r="K823"/>
  <c r="N822"/>
  <c r="K830"/>
  <c r="M825" s="1"/>
  <c r="K832"/>
  <c r="P832" s="1"/>
  <c r="N831"/>
  <c r="K835"/>
  <c r="M830" s="1"/>
  <c r="N835"/>
  <c r="K840"/>
  <c r="N839"/>
  <c r="K843"/>
  <c r="N843"/>
  <c r="O606"/>
  <c r="K610"/>
  <c r="L610"/>
  <c r="Q610" s="1"/>
  <c r="L664"/>
  <c r="Q664" s="1"/>
  <c r="L680"/>
  <c r="Q680" s="1"/>
  <c r="L685"/>
  <c r="K686"/>
  <c r="P686" s="1"/>
  <c r="L686"/>
  <c r="M686" s="1"/>
  <c r="O692"/>
  <c r="N696"/>
  <c r="L697"/>
  <c r="Q697" s="1"/>
  <c r="L699"/>
  <c r="Q699" s="1"/>
  <c r="L703"/>
  <c r="Q703" s="1"/>
  <c r="K717"/>
  <c r="P717" s="1"/>
  <c r="N718"/>
  <c r="K722"/>
  <c r="N722"/>
  <c r="K726"/>
  <c r="N726"/>
  <c r="N734"/>
  <c r="K738"/>
  <c r="P738" s="1"/>
  <c r="N738"/>
  <c r="N745"/>
  <c r="K749"/>
  <c r="N749"/>
  <c r="N750"/>
  <c r="N754"/>
  <c r="K759"/>
  <c r="N759"/>
  <c r="N764"/>
  <c r="N766"/>
  <c r="N771"/>
  <c r="K777"/>
  <c r="P777" s="1"/>
  <c r="N781"/>
  <c r="K783"/>
  <c r="N783"/>
  <c r="N789"/>
  <c r="N793"/>
  <c r="N796"/>
  <c r="O796"/>
  <c r="K798"/>
  <c r="P798" s="1"/>
  <c r="N798"/>
  <c r="K802"/>
  <c r="N802"/>
  <c r="N809"/>
  <c r="N816"/>
  <c r="N819"/>
  <c r="N823"/>
  <c r="K836"/>
  <c r="N836"/>
  <c r="N840"/>
  <c r="K844"/>
  <c r="P844" s="1"/>
  <c r="N844"/>
  <c r="P837"/>
  <c r="P830"/>
  <c r="W148" i="13"/>
  <c r="M794" i="12"/>
  <c r="L591"/>
  <c r="M591" s="1"/>
  <c r="L599"/>
  <c r="Q599" s="1"/>
  <c r="N599"/>
  <c r="K603"/>
  <c r="P603" s="1"/>
  <c r="L603"/>
  <c r="Q603" s="1"/>
  <c r="O640"/>
  <c r="K643"/>
  <c r="L643"/>
  <c r="Q643" s="1"/>
  <c r="L659"/>
  <c r="Q659" s="1"/>
  <c r="O660"/>
  <c r="L668"/>
  <c r="K677"/>
  <c r="P677" s="1"/>
  <c r="O697"/>
  <c r="L701"/>
  <c r="Q701" s="1"/>
  <c r="N700"/>
  <c r="L704"/>
  <c r="Q704" s="1"/>
  <c r="L708"/>
  <c r="M708" s="1"/>
  <c r="K378"/>
  <c r="P378" s="1"/>
  <c r="L436"/>
  <c r="Q436" s="1"/>
  <c r="L472"/>
  <c r="Q472" s="1"/>
  <c r="L509"/>
  <c r="L528"/>
  <c r="Q528" s="1"/>
  <c r="L534"/>
  <c r="K546"/>
  <c r="L546"/>
  <c r="Q546" s="1"/>
  <c r="L555"/>
  <c r="L561"/>
  <c r="Q561" s="1"/>
  <c r="K572"/>
  <c r="L572"/>
  <c r="K574"/>
  <c r="L574"/>
  <c r="L584"/>
  <c r="Q584" s="1"/>
  <c r="K599"/>
  <c r="P599" s="1"/>
  <c r="K639"/>
  <c r="P639" s="1"/>
  <c r="L631"/>
  <c r="K660"/>
  <c r="P660" s="1"/>
  <c r="K659"/>
  <c r="P659" s="1"/>
  <c r="L683"/>
  <c r="Q683" s="1"/>
  <c r="K688"/>
  <c r="P688" s="1"/>
  <c r="L688"/>
  <c r="Q688" s="1"/>
  <c r="O690"/>
  <c r="O694"/>
  <c r="N695"/>
  <c r="K698"/>
  <c r="P698" s="1"/>
  <c r="L698"/>
  <c r="Q698" s="1"/>
  <c r="O698"/>
  <c r="L705"/>
  <c r="M705" s="1"/>
  <c r="L709"/>
  <c r="O373"/>
  <c r="N375"/>
  <c r="L378"/>
  <c r="Q378" s="1"/>
  <c r="L437"/>
  <c r="Q437" s="1"/>
  <c r="L452"/>
  <c r="L461"/>
  <c r="Q461" s="1"/>
  <c r="K462"/>
  <c r="L462"/>
  <c r="K467"/>
  <c r="L467"/>
  <c r="Q467" s="1"/>
  <c r="L473"/>
  <c r="Q473" s="1"/>
  <c r="O479"/>
  <c r="L486"/>
  <c r="Q486" s="1"/>
  <c r="L491"/>
  <c r="Q491" s="1"/>
  <c r="L496"/>
  <c r="Q496" s="1"/>
  <c r="K504"/>
  <c r="P504" s="1"/>
  <c r="L504"/>
  <c r="Q504" s="1"/>
  <c r="L506"/>
  <c r="Q506" s="1"/>
  <c r="L511"/>
  <c r="L529"/>
  <c r="Q529" s="1"/>
  <c r="K535"/>
  <c r="M530" s="1"/>
  <c r="L535"/>
  <c r="L540"/>
  <c r="Q540" s="1"/>
  <c r="K547"/>
  <c r="L547"/>
  <c r="Q547" s="1"/>
  <c r="L558"/>
  <c r="Q558" s="1"/>
  <c r="K563"/>
  <c r="L563"/>
  <c r="Q563" s="1"/>
  <c r="L573"/>
  <c r="Q573" s="1"/>
  <c r="K575"/>
  <c r="L575"/>
  <c r="L585"/>
  <c r="Q585" s="1"/>
  <c r="L586"/>
  <c r="Q586" s="1"/>
  <c r="L593"/>
  <c r="Q593" s="1"/>
  <c r="K598"/>
  <c r="L598"/>
  <c r="Q598" s="1"/>
  <c r="K608"/>
  <c r="M603" s="1"/>
  <c r="L608"/>
  <c r="Q608" s="1"/>
  <c r="L613"/>
  <c r="Q613" s="1"/>
  <c r="L624"/>
  <c r="Q624" s="1"/>
  <c r="K632"/>
  <c r="P632" s="1"/>
  <c r="L632"/>
  <c r="K638"/>
  <c r="L638"/>
  <c r="Q638" s="1"/>
  <c r="L658"/>
  <c r="L663"/>
  <c r="Q663" s="1"/>
  <c r="L666"/>
  <c r="L676"/>
  <c r="Q676" s="1"/>
  <c r="K689"/>
  <c r="P689" s="1"/>
  <c r="O691"/>
  <c r="L696"/>
  <c r="Q696" s="1"/>
  <c r="L706"/>
  <c r="M706" s="1"/>
  <c r="N710"/>
  <c r="O639"/>
  <c r="O659"/>
  <c r="K700"/>
  <c r="M695" s="1"/>
  <c r="L707"/>
  <c r="Q707" s="1"/>
  <c r="Q708"/>
  <c r="Q705"/>
  <c r="Q709"/>
  <c r="M709"/>
  <c r="K614"/>
  <c r="L651"/>
  <c r="N686"/>
  <c r="N691"/>
  <c r="O696"/>
  <c r="K701"/>
  <c r="L590"/>
  <c r="L604"/>
  <c r="Q604" s="1"/>
  <c r="K609"/>
  <c r="P609" s="1"/>
  <c r="L609"/>
  <c r="Q609" s="1"/>
  <c r="L611"/>
  <c r="L619"/>
  <c r="Q619" s="1"/>
  <c r="L620"/>
  <c r="Q620" s="1"/>
  <c r="N619"/>
  <c r="L622"/>
  <c r="Q622" s="1"/>
  <c r="L627"/>
  <c r="Q627" s="1"/>
  <c r="K630"/>
  <c r="P630" s="1"/>
  <c r="L630"/>
  <c r="O636"/>
  <c r="K644"/>
  <c r="P644" s="1"/>
  <c r="L644"/>
  <c r="Q644" s="1"/>
  <c r="L648"/>
  <c r="Q648" s="1"/>
  <c r="L652"/>
  <c r="L662"/>
  <c r="Q662" s="1"/>
  <c r="L669"/>
  <c r="Q669" s="1"/>
  <c r="L675"/>
  <c r="Q675" s="1"/>
  <c r="O676"/>
  <c r="L681"/>
  <c r="Q681" s="1"/>
  <c r="L682"/>
  <c r="Q682" s="1"/>
  <c r="K687"/>
  <c r="P687" s="1"/>
  <c r="L687"/>
  <c r="N687"/>
  <c r="O687"/>
  <c r="N692"/>
  <c r="K697"/>
  <c r="P697" s="1"/>
  <c r="P694"/>
  <c r="N701"/>
  <c r="K704"/>
  <c r="N704"/>
  <c r="K708"/>
  <c r="N708"/>
  <c r="N711"/>
  <c r="N499"/>
  <c r="O556"/>
  <c r="O579"/>
  <c r="L614"/>
  <c r="L647"/>
  <c r="Q647" s="1"/>
  <c r="O686"/>
  <c r="K696"/>
  <c r="P696" s="1"/>
  <c r="N697"/>
  <c r="K703"/>
  <c r="N703"/>
  <c r="K707"/>
  <c r="N707"/>
  <c r="O478"/>
  <c r="L600"/>
  <c r="Q600" s="1"/>
  <c r="K605"/>
  <c r="L605"/>
  <c r="Q605" s="1"/>
  <c r="N605"/>
  <c r="K606"/>
  <c r="L606"/>
  <c r="Q606" s="1"/>
  <c r="K612"/>
  <c r="L612"/>
  <c r="M612" s="1"/>
  <c r="O612"/>
  <c r="L621"/>
  <c r="Q621" s="1"/>
  <c r="K620"/>
  <c r="P620" s="1"/>
  <c r="L623"/>
  <c r="Q623" s="1"/>
  <c r="K628"/>
  <c r="L628"/>
  <c r="Q628" s="1"/>
  <c r="N636"/>
  <c r="L640"/>
  <c r="Q640" s="1"/>
  <c r="K645"/>
  <c r="P645" s="1"/>
  <c r="L645"/>
  <c r="Q645" s="1"/>
  <c r="N645"/>
  <c r="L649"/>
  <c r="M649" s="1"/>
  <c r="L653"/>
  <c r="Q653" s="1"/>
  <c r="L660"/>
  <c r="Q660" s="1"/>
  <c r="L678"/>
  <c r="Q678" s="1"/>
  <c r="M688"/>
  <c r="N688"/>
  <c r="O688"/>
  <c r="N693"/>
  <c r="N694"/>
  <c r="K699"/>
  <c r="K705"/>
  <c r="N705"/>
  <c r="K709"/>
  <c r="P709" s="1"/>
  <c r="N709"/>
  <c r="N712"/>
  <c r="O431"/>
  <c r="N496"/>
  <c r="L601"/>
  <c r="Q601" s="1"/>
  <c r="L602"/>
  <c r="Q602" s="1"/>
  <c r="K607"/>
  <c r="P607" s="1"/>
  <c r="L607"/>
  <c r="Q607" s="1"/>
  <c r="L618"/>
  <c r="Q618" s="1"/>
  <c r="O632"/>
  <c r="L641"/>
  <c r="Q641" s="1"/>
  <c r="K642"/>
  <c r="P642" s="1"/>
  <c r="L642"/>
  <c r="Q642" s="1"/>
  <c r="L646"/>
  <c r="Q646" s="1"/>
  <c r="L650"/>
  <c r="Q650" s="1"/>
  <c r="L661"/>
  <c r="Q661" s="1"/>
  <c r="L667"/>
  <c r="Q667" s="1"/>
  <c r="K676"/>
  <c r="P676" s="1"/>
  <c r="L677"/>
  <c r="Q677" s="1"/>
  <c r="L679"/>
  <c r="Q679" s="1"/>
  <c r="L684"/>
  <c r="Q684" s="1"/>
  <c r="L689"/>
  <c r="Q689" s="1"/>
  <c r="N689"/>
  <c r="O689"/>
  <c r="N690"/>
  <c r="K695"/>
  <c r="P695" s="1"/>
  <c r="N699"/>
  <c r="K702"/>
  <c r="N702"/>
  <c r="K706"/>
  <c r="N706"/>
  <c r="N713"/>
  <c r="M593"/>
  <c r="P598"/>
  <c r="P608"/>
  <c r="M605"/>
  <c r="P610"/>
  <c r="M610"/>
  <c r="M624"/>
  <c r="P629"/>
  <c r="M629"/>
  <c r="Q629"/>
  <c r="M621"/>
  <c r="P626"/>
  <c r="M633"/>
  <c r="P638"/>
  <c r="M638"/>
  <c r="P643"/>
  <c r="Q651"/>
  <c r="M651"/>
  <c r="Q658"/>
  <c r="Q665"/>
  <c r="M665"/>
  <c r="Q668"/>
  <c r="M668"/>
  <c r="Q685"/>
  <c r="M685"/>
  <c r="M609"/>
  <c r="Q590"/>
  <c r="M590"/>
  <c r="Q611"/>
  <c r="M611"/>
  <c r="Q630"/>
  <c r="M630"/>
  <c r="Q652"/>
  <c r="M652"/>
  <c r="M682"/>
  <c r="Q591"/>
  <c r="P605"/>
  <c r="P606"/>
  <c r="P612"/>
  <c r="P628"/>
  <c r="Q631"/>
  <c r="M631"/>
  <c r="Q649"/>
  <c r="Q666"/>
  <c r="M666"/>
  <c r="Q592"/>
  <c r="M592"/>
  <c r="M602"/>
  <c r="Q632"/>
  <c r="M632"/>
  <c r="M650"/>
  <c r="K434"/>
  <c r="P434" s="1"/>
  <c r="L434"/>
  <c r="Q434" s="1"/>
  <c r="L441"/>
  <c r="Q441" s="1"/>
  <c r="L444"/>
  <c r="Q444" s="1"/>
  <c r="L453"/>
  <c r="L457"/>
  <c r="Q457" s="1"/>
  <c r="L458"/>
  <c r="Q458" s="1"/>
  <c r="L468"/>
  <c r="Q468" s="1"/>
  <c r="L470"/>
  <c r="Q470" s="1"/>
  <c r="L482"/>
  <c r="Q482" s="1"/>
  <c r="L487"/>
  <c r="Q487" s="1"/>
  <c r="L492"/>
  <c r="Q492" s="1"/>
  <c r="L497"/>
  <c r="Q497" s="1"/>
  <c r="L505"/>
  <c r="Q505" s="1"/>
  <c r="L507"/>
  <c r="Q507" s="1"/>
  <c r="L512"/>
  <c r="L521"/>
  <c r="Q521" s="1"/>
  <c r="L524"/>
  <c r="Q524" s="1"/>
  <c r="K526"/>
  <c r="L526"/>
  <c r="Q526" s="1"/>
  <c r="K530"/>
  <c r="M525" s="1"/>
  <c r="L530"/>
  <c r="Q530" s="1"/>
  <c r="L541"/>
  <c r="Q541" s="1"/>
  <c r="K542"/>
  <c r="P542" s="1"/>
  <c r="L542"/>
  <c r="Q542" s="1"/>
  <c r="L548"/>
  <c r="Q548" s="1"/>
  <c r="L551"/>
  <c r="M551" s="1"/>
  <c r="K559"/>
  <c r="P559" s="1"/>
  <c r="L559"/>
  <c r="Q559" s="1"/>
  <c r="L564"/>
  <c r="Q564" s="1"/>
  <c r="L568"/>
  <c r="Q568" s="1"/>
  <c r="L570"/>
  <c r="Q570" s="1"/>
  <c r="L580"/>
  <c r="Q580" s="1"/>
  <c r="L582"/>
  <c r="Q582" s="1"/>
  <c r="K587"/>
  <c r="P587" s="1"/>
  <c r="L587"/>
  <c r="Q587" s="1"/>
  <c r="K590"/>
  <c r="P590" s="1"/>
  <c r="N590"/>
  <c r="O590"/>
  <c r="O594"/>
  <c r="K601"/>
  <c r="P601" s="1"/>
  <c r="N601"/>
  <c r="K604"/>
  <c r="N603"/>
  <c r="O603"/>
  <c r="N607"/>
  <c r="O607"/>
  <c r="K611"/>
  <c r="N610"/>
  <c r="O610"/>
  <c r="N616"/>
  <c r="K621"/>
  <c r="P621" s="1"/>
  <c r="N620"/>
  <c r="K623"/>
  <c r="N623"/>
  <c r="K627"/>
  <c r="N629"/>
  <c r="K631"/>
  <c r="N630"/>
  <c r="O630"/>
  <c r="N634"/>
  <c r="K641"/>
  <c r="P641" s="1"/>
  <c r="N641"/>
  <c r="N642"/>
  <c r="O642"/>
  <c r="K648"/>
  <c r="N648"/>
  <c r="K652"/>
  <c r="N652"/>
  <c r="N654"/>
  <c r="K661"/>
  <c r="P661" s="1"/>
  <c r="O661"/>
  <c r="K663"/>
  <c r="P663" s="1"/>
  <c r="N663"/>
  <c r="K666"/>
  <c r="N666"/>
  <c r="N671"/>
  <c r="N677"/>
  <c r="K680"/>
  <c r="N680"/>
  <c r="K685"/>
  <c r="N685"/>
  <c r="L360"/>
  <c r="Q360" s="1"/>
  <c r="O358"/>
  <c r="L380"/>
  <c r="Q380" s="1"/>
  <c r="L415"/>
  <c r="K435"/>
  <c r="P435" s="1"/>
  <c r="L435"/>
  <c r="Q435" s="1"/>
  <c r="L438"/>
  <c r="Q438" s="1"/>
  <c r="L445"/>
  <c r="Q445" s="1"/>
  <c r="L450"/>
  <c r="L454"/>
  <c r="Q454" s="1"/>
  <c r="L459"/>
  <c r="Q459" s="1"/>
  <c r="L469"/>
  <c r="Q469" s="1"/>
  <c r="L471"/>
  <c r="Q471" s="1"/>
  <c r="N481"/>
  <c r="L483"/>
  <c r="Q483" s="1"/>
  <c r="L488"/>
  <c r="Q488" s="1"/>
  <c r="L493"/>
  <c r="Q493" s="1"/>
  <c r="L494"/>
  <c r="Q494" s="1"/>
  <c r="L502"/>
  <c r="Q502" s="1"/>
  <c r="L508"/>
  <c r="Q508" s="1"/>
  <c r="L513"/>
  <c r="Q513" s="1"/>
  <c r="K518"/>
  <c r="L518"/>
  <c r="Q518" s="1"/>
  <c r="L525"/>
  <c r="Q525" s="1"/>
  <c r="K527"/>
  <c r="P527" s="1"/>
  <c r="L527"/>
  <c r="Q527" s="1"/>
  <c r="K531"/>
  <c r="L531"/>
  <c r="M531" s="1"/>
  <c r="K538"/>
  <c r="P538" s="1"/>
  <c r="L538"/>
  <c r="Q538" s="1"/>
  <c r="L543"/>
  <c r="Q543" s="1"/>
  <c r="L549"/>
  <c r="M549" s="1"/>
  <c r="K552"/>
  <c r="P552" s="1"/>
  <c r="L552"/>
  <c r="L560"/>
  <c r="Q560" s="1"/>
  <c r="L565"/>
  <c r="Q565" s="1"/>
  <c r="L569"/>
  <c r="Q569" s="1"/>
  <c r="K571"/>
  <c r="L571"/>
  <c r="M571" s="1"/>
  <c r="K581"/>
  <c r="P581" s="1"/>
  <c r="L581"/>
  <c r="Q581" s="1"/>
  <c r="L583"/>
  <c r="Q583" s="1"/>
  <c r="L588"/>
  <c r="Q588" s="1"/>
  <c r="K591"/>
  <c r="P591" s="1"/>
  <c r="N591"/>
  <c r="O591"/>
  <c r="O595"/>
  <c r="N598"/>
  <c r="O598"/>
  <c r="N604"/>
  <c r="N608"/>
  <c r="O608"/>
  <c r="N611"/>
  <c r="N617"/>
  <c r="N621"/>
  <c r="K624"/>
  <c r="N624"/>
  <c r="N626"/>
  <c r="O626"/>
  <c r="N631"/>
  <c r="N635"/>
  <c r="O635"/>
  <c r="N638"/>
  <c r="O638"/>
  <c r="N643"/>
  <c r="O643"/>
  <c r="K649"/>
  <c r="N649"/>
  <c r="K653"/>
  <c r="N653"/>
  <c r="N655"/>
  <c r="O658"/>
  <c r="K664"/>
  <c r="N664"/>
  <c r="K667"/>
  <c r="N667"/>
  <c r="N672"/>
  <c r="O672"/>
  <c r="K674"/>
  <c r="K675"/>
  <c r="P675" s="1"/>
  <c r="N674"/>
  <c r="K681"/>
  <c r="N681"/>
  <c r="K682"/>
  <c r="N682"/>
  <c r="L451"/>
  <c r="L455"/>
  <c r="Q455" s="1"/>
  <c r="L460"/>
  <c r="Q460" s="1"/>
  <c r="L466"/>
  <c r="Q466" s="1"/>
  <c r="L489"/>
  <c r="Q489" s="1"/>
  <c r="L490"/>
  <c r="Q490" s="1"/>
  <c r="L495"/>
  <c r="Q495" s="1"/>
  <c r="L503"/>
  <c r="Q503" s="1"/>
  <c r="L510"/>
  <c r="M510" s="1"/>
  <c r="L519"/>
  <c r="Q519" s="1"/>
  <c r="K532"/>
  <c r="P532" s="1"/>
  <c r="L532"/>
  <c r="Q532" s="1"/>
  <c r="L539"/>
  <c r="Q539" s="1"/>
  <c r="L544"/>
  <c r="Q544" s="1"/>
  <c r="L562"/>
  <c r="Q562" s="1"/>
  <c r="L566"/>
  <c r="Q566" s="1"/>
  <c r="K578"/>
  <c r="L578"/>
  <c r="Q578" s="1"/>
  <c r="L589"/>
  <c r="M589" s="1"/>
  <c r="N592"/>
  <c r="O592"/>
  <c r="O596"/>
  <c r="N596"/>
  <c r="K602"/>
  <c r="P602" s="1"/>
  <c r="N609"/>
  <c r="O609"/>
  <c r="K613"/>
  <c r="N614"/>
  <c r="O614"/>
  <c r="K618"/>
  <c r="K619"/>
  <c r="P619" s="1"/>
  <c r="N618"/>
  <c r="K625"/>
  <c r="L625"/>
  <c r="Q625" s="1"/>
  <c r="N625"/>
  <c r="O625"/>
  <c r="N627"/>
  <c r="K633"/>
  <c r="N644"/>
  <c r="O644"/>
  <c r="K646"/>
  <c r="N646"/>
  <c r="K650"/>
  <c r="N650"/>
  <c r="N656"/>
  <c r="O656"/>
  <c r="K658"/>
  <c r="K665"/>
  <c r="N665"/>
  <c r="K668"/>
  <c r="N668"/>
  <c r="N673"/>
  <c r="O673"/>
  <c r="N675"/>
  <c r="K678"/>
  <c r="P678" s="1"/>
  <c r="N678"/>
  <c r="K683"/>
  <c r="N683"/>
  <c r="L440"/>
  <c r="Q440" s="1"/>
  <c r="L443"/>
  <c r="Q443" s="1"/>
  <c r="L456"/>
  <c r="Q456" s="1"/>
  <c r="L485"/>
  <c r="Q485" s="1"/>
  <c r="L520"/>
  <c r="Q520" s="1"/>
  <c r="K523"/>
  <c r="P523" s="1"/>
  <c r="L523"/>
  <c r="Q523" s="1"/>
  <c r="L533"/>
  <c r="Q533" s="1"/>
  <c r="L545"/>
  <c r="Q545" s="1"/>
  <c r="L550"/>
  <c r="Q550" s="1"/>
  <c r="L567"/>
  <c r="Q567" s="1"/>
  <c r="M570"/>
  <c r="L579"/>
  <c r="Q579" s="1"/>
  <c r="K593"/>
  <c r="P593" s="1"/>
  <c r="N593"/>
  <c r="O593"/>
  <c r="O597"/>
  <c r="N602"/>
  <c r="N613"/>
  <c r="N615"/>
  <c r="K622"/>
  <c r="P622" s="1"/>
  <c r="N622"/>
  <c r="N633"/>
  <c r="N637"/>
  <c r="K647"/>
  <c r="N647"/>
  <c r="K651"/>
  <c r="N651"/>
  <c r="N657"/>
  <c r="K662"/>
  <c r="P662" s="1"/>
  <c r="N662"/>
  <c r="K669"/>
  <c r="N669"/>
  <c r="N670"/>
  <c r="K679"/>
  <c r="P679" s="1"/>
  <c r="N679"/>
  <c r="K684"/>
  <c r="N684"/>
  <c r="M674"/>
  <c r="M598"/>
  <c r="Q512"/>
  <c r="M512"/>
  <c r="M582"/>
  <c r="M585"/>
  <c r="M435"/>
  <c r="P518"/>
  <c r="M526"/>
  <c r="P531"/>
  <c r="Q552"/>
  <c r="M552"/>
  <c r="P571"/>
  <c r="M509"/>
  <c r="Q509"/>
  <c r="Q510"/>
  <c r="M532"/>
  <c r="P546"/>
  <c r="P572"/>
  <c r="Q572"/>
  <c r="M572"/>
  <c r="P578"/>
  <c r="M587"/>
  <c r="M467"/>
  <c r="P467"/>
  <c r="Q511"/>
  <c r="M511"/>
  <c r="P547"/>
  <c r="M542"/>
  <c r="P563"/>
  <c r="L384"/>
  <c r="Q384" s="1"/>
  <c r="L390"/>
  <c r="Q390" s="1"/>
  <c r="L401"/>
  <c r="Q401" s="1"/>
  <c r="L402"/>
  <c r="Q402" s="1"/>
  <c r="L406"/>
  <c r="Q406" s="1"/>
  <c r="L411"/>
  <c r="Q411" s="1"/>
  <c r="K420"/>
  <c r="L420"/>
  <c r="Q420" s="1"/>
  <c r="O418"/>
  <c r="L422"/>
  <c r="Q422" s="1"/>
  <c r="L427"/>
  <c r="Q427" s="1"/>
  <c r="O432"/>
  <c r="K436"/>
  <c r="O434"/>
  <c r="K440"/>
  <c r="O440"/>
  <c r="K444"/>
  <c r="O444"/>
  <c r="O448"/>
  <c r="K450"/>
  <c r="K451"/>
  <c r="M451" s="1"/>
  <c r="O453"/>
  <c r="K457"/>
  <c r="O457"/>
  <c r="K458"/>
  <c r="O458"/>
  <c r="O462"/>
  <c r="K468"/>
  <c r="O467"/>
  <c r="K473"/>
  <c r="O473"/>
  <c r="O480"/>
  <c r="K482"/>
  <c r="K483"/>
  <c r="O485"/>
  <c r="K486"/>
  <c r="O489"/>
  <c r="K491"/>
  <c r="O491"/>
  <c r="K495"/>
  <c r="O495"/>
  <c r="O498"/>
  <c r="K505"/>
  <c r="P505" s="1"/>
  <c r="O504"/>
  <c r="K506"/>
  <c r="P506" s="1"/>
  <c r="O509"/>
  <c r="K510"/>
  <c r="O510"/>
  <c r="O515"/>
  <c r="K521"/>
  <c r="P521" s="1"/>
  <c r="O521"/>
  <c r="K524"/>
  <c r="O522"/>
  <c r="K528"/>
  <c r="O529"/>
  <c r="K533"/>
  <c r="O530"/>
  <c r="O536"/>
  <c r="O538"/>
  <c r="N538"/>
  <c r="N534"/>
  <c r="N530"/>
  <c r="N526"/>
  <c r="N522"/>
  <c r="N518"/>
  <c r="N514"/>
  <c r="N506"/>
  <c r="N502"/>
  <c r="N494"/>
  <c r="N490"/>
  <c r="N486"/>
  <c r="N482"/>
  <c r="N478"/>
  <c r="N470"/>
  <c r="N466"/>
  <c r="N462"/>
  <c r="N454"/>
  <c r="N450"/>
  <c r="N446"/>
  <c r="N442"/>
  <c r="N438"/>
  <c r="N434"/>
  <c r="N430"/>
  <c r="N426"/>
  <c r="N422"/>
  <c r="N414"/>
  <c r="N410"/>
  <c r="N406"/>
  <c r="N402"/>
  <c r="K543"/>
  <c r="N542"/>
  <c r="O542"/>
  <c r="K548"/>
  <c r="N546"/>
  <c r="O546"/>
  <c r="K553"/>
  <c r="N552"/>
  <c r="O552"/>
  <c r="N556"/>
  <c r="K560"/>
  <c r="P560" s="1"/>
  <c r="N559"/>
  <c r="O559"/>
  <c r="K564"/>
  <c r="N563"/>
  <c r="O563"/>
  <c r="K566"/>
  <c r="O568"/>
  <c r="K573"/>
  <c r="N571"/>
  <c r="O571"/>
  <c r="O574"/>
  <c r="K579"/>
  <c r="P579" s="1"/>
  <c r="N581"/>
  <c r="N577"/>
  <c r="O581"/>
  <c r="K583"/>
  <c r="N583"/>
  <c r="K588"/>
  <c r="N587"/>
  <c r="O587"/>
  <c r="O378"/>
  <c r="L391"/>
  <c r="Q391" s="1"/>
  <c r="L403"/>
  <c r="Q403" s="1"/>
  <c r="L407"/>
  <c r="Q407" s="1"/>
  <c r="L412"/>
  <c r="Q412" s="1"/>
  <c r="L414"/>
  <c r="K421"/>
  <c r="L421"/>
  <c r="Q421" s="1"/>
  <c r="O420"/>
  <c r="L423"/>
  <c r="Q423" s="1"/>
  <c r="L428"/>
  <c r="Q428" s="1"/>
  <c r="O433"/>
  <c r="K437"/>
  <c r="O435"/>
  <c r="K441"/>
  <c r="O441"/>
  <c r="K445"/>
  <c r="O445"/>
  <c r="O449"/>
  <c r="K452"/>
  <c r="M452" s="1"/>
  <c r="K454"/>
  <c r="K459"/>
  <c r="O459"/>
  <c r="O463"/>
  <c r="K469"/>
  <c r="O468"/>
  <c r="K470"/>
  <c r="O481"/>
  <c r="K484"/>
  <c r="K487"/>
  <c r="K492"/>
  <c r="O492"/>
  <c r="K496"/>
  <c r="O496"/>
  <c r="O499"/>
  <c r="O505"/>
  <c r="K507"/>
  <c r="P507" s="1"/>
  <c r="K511"/>
  <c r="O511"/>
  <c r="O516"/>
  <c r="O518"/>
  <c r="K525"/>
  <c r="O523"/>
  <c r="K529"/>
  <c r="P529" s="1"/>
  <c r="O526"/>
  <c r="O531"/>
  <c r="O537"/>
  <c r="K534"/>
  <c r="M529" s="1"/>
  <c r="K539"/>
  <c r="O539"/>
  <c r="N535"/>
  <c r="N531"/>
  <c r="N527"/>
  <c r="N523"/>
  <c r="N519"/>
  <c r="N507"/>
  <c r="N503"/>
  <c r="N487"/>
  <c r="N483"/>
  <c r="N479"/>
  <c r="N471"/>
  <c r="N467"/>
  <c r="N455"/>
  <c r="N451"/>
  <c r="N447"/>
  <c r="N443"/>
  <c r="N439"/>
  <c r="N435"/>
  <c r="N431"/>
  <c r="N427"/>
  <c r="N423"/>
  <c r="N419"/>
  <c r="N411"/>
  <c r="N407"/>
  <c r="N403"/>
  <c r="K544"/>
  <c r="N543"/>
  <c r="K549"/>
  <c r="N547"/>
  <c r="O547"/>
  <c r="K550"/>
  <c r="N553"/>
  <c r="N557"/>
  <c r="K561"/>
  <c r="P561" s="1"/>
  <c r="N560"/>
  <c r="K565"/>
  <c r="N564"/>
  <c r="K567"/>
  <c r="N566"/>
  <c r="O569"/>
  <c r="K570"/>
  <c r="N572"/>
  <c r="O572"/>
  <c r="O575"/>
  <c r="K580"/>
  <c r="P580" s="1"/>
  <c r="N578"/>
  <c r="N574"/>
  <c r="O578"/>
  <c r="K584"/>
  <c r="N584"/>
  <c r="K589"/>
  <c r="N588"/>
  <c r="L369"/>
  <c r="Q369" s="1"/>
  <c r="L379"/>
  <c r="Q379" s="1"/>
  <c r="L382"/>
  <c r="Q382" s="1"/>
  <c r="L392"/>
  <c r="Q392" s="1"/>
  <c r="L399"/>
  <c r="Q399" s="1"/>
  <c r="L404"/>
  <c r="Q404" s="1"/>
  <c r="L408"/>
  <c r="Q408" s="1"/>
  <c r="L413"/>
  <c r="Q413" s="1"/>
  <c r="K415"/>
  <c r="O415"/>
  <c r="L424"/>
  <c r="Q424" s="1"/>
  <c r="L429"/>
  <c r="Q429" s="1"/>
  <c r="O436"/>
  <c r="K438"/>
  <c r="K442"/>
  <c r="K453"/>
  <c r="M453" s="1"/>
  <c r="K455"/>
  <c r="K460"/>
  <c r="O460"/>
  <c r="O464"/>
  <c r="K466"/>
  <c r="O469"/>
  <c r="K471"/>
  <c r="K485"/>
  <c r="K488"/>
  <c r="K493"/>
  <c r="O493"/>
  <c r="O497"/>
  <c r="O500"/>
  <c r="K502"/>
  <c r="K503"/>
  <c r="P503" s="1"/>
  <c r="K508"/>
  <c r="K512"/>
  <c r="O512"/>
  <c r="O517"/>
  <c r="K519"/>
  <c r="P519" s="1"/>
  <c r="O524"/>
  <c r="O527"/>
  <c r="O532"/>
  <c r="K540"/>
  <c r="O540"/>
  <c r="N532"/>
  <c r="N528"/>
  <c r="N520"/>
  <c r="N508"/>
  <c r="N504"/>
  <c r="N488"/>
  <c r="N484"/>
  <c r="N472"/>
  <c r="N456"/>
  <c r="N452"/>
  <c r="N428"/>
  <c r="N424"/>
  <c r="N420"/>
  <c r="N416"/>
  <c r="N412"/>
  <c r="N408"/>
  <c r="N404"/>
  <c r="K545"/>
  <c r="N544"/>
  <c r="N548"/>
  <c r="K551"/>
  <c r="N550"/>
  <c r="N554"/>
  <c r="N561"/>
  <c r="K562"/>
  <c r="P562" s="1"/>
  <c r="N565"/>
  <c r="K568"/>
  <c r="N567"/>
  <c r="N573"/>
  <c r="O576"/>
  <c r="N579"/>
  <c r="N575"/>
  <c r="K585"/>
  <c r="N585"/>
  <c r="K586"/>
  <c r="N589"/>
  <c r="K380"/>
  <c r="P380" s="1"/>
  <c r="N380"/>
  <c r="N386"/>
  <c r="L405"/>
  <c r="Q405" s="1"/>
  <c r="L409"/>
  <c r="Q409" s="1"/>
  <c r="L410"/>
  <c r="Q410" s="1"/>
  <c r="O417"/>
  <c r="L419"/>
  <c r="Q419" s="1"/>
  <c r="L425"/>
  <c r="Q425" s="1"/>
  <c r="L426"/>
  <c r="Q426" s="1"/>
  <c r="O437"/>
  <c r="K439"/>
  <c r="K443"/>
  <c r="K456"/>
  <c r="K461"/>
  <c r="O461"/>
  <c r="O465"/>
  <c r="K472"/>
  <c r="K489"/>
  <c r="K490"/>
  <c r="K494"/>
  <c r="O501"/>
  <c r="K509"/>
  <c r="K513"/>
  <c r="O513"/>
  <c r="K520"/>
  <c r="P520" s="1"/>
  <c r="O525"/>
  <c r="O533"/>
  <c r="O535"/>
  <c r="K541"/>
  <c r="P541" s="1"/>
  <c r="O541"/>
  <c r="N429"/>
  <c r="N425"/>
  <c r="N421"/>
  <c r="N413"/>
  <c r="N409"/>
  <c r="N405"/>
  <c r="N545"/>
  <c r="N549"/>
  <c r="N551"/>
  <c r="K555"/>
  <c r="M550" s="1"/>
  <c r="N555"/>
  <c r="K558"/>
  <c r="N558"/>
  <c r="N562"/>
  <c r="N570"/>
  <c r="N580"/>
  <c r="K582"/>
  <c r="P582" s="1"/>
  <c r="N582"/>
  <c r="N586"/>
  <c r="W142" i="13"/>
  <c r="K569" i="12"/>
  <c r="N569"/>
  <c r="T122" i="13"/>
  <c r="T126" s="1"/>
  <c r="W103"/>
  <c r="P420" i="12"/>
  <c r="M420"/>
  <c r="P398"/>
  <c r="M398"/>
  <c r="P421"/>
  <c r="O357"/>
  <c r="O376"/>
  <c r="O368"/>
  <c r="L381"/>
  <c r="Q381" s="1"/>
  <c r="L385"/>
  <c r="Q385" s="1"/>
  <c r="N388"/>
  <c r="N395"/>
  <c r="K399"/>
  <c r="O398"/>
  <c r="K403"/>
  <c r="K407"/>
  <c r="K411"/>
  <c r="K414"/>
  <c r="L418"/>
  <c r="Q418" s="1"/>
  <c r="O421"/>
  <c r="K424"/>
  <c r="K429"/>
  <c r="L377"/>
  <c r="Q377" s="1"/>
  <c r="L386"/>
  <c r="Q386" s="1"/>
  <c r="K390"/>
  <c r="P390" s="1"/>
  <c r="N390"/>
  <c r="N394"/>
  <c r="O396"/>
  <c r="K400"/>
  <c r="O399"/>
  <c r="K404"/>
  <c r="K408"/>
  <c r="K412"/>
  <c r="K418"/>
  <c r="K419"/>
  <c r="K425"/>
  <c r="K426"/>
  <c r="O356"/>
  <c r="O359"/>
  <c r="L362"/>
  <c r="Q362" s="1"/>
  <c r="L383"/>
  <c r="Q383" s="1"/>
  <c r="L387"/>
  <c r="Q387" s="1"/>
  <c r="L389"/>
  <c r="Q389" s="1"/>
  <c r="K392"/>
  <c r="P392" s="1"/>
  <c r="N392"/>
  <c r="O397"/>
  <c r="K401"/>
  <c r="O400"/>
  <c r="K405"/>
  <c r="K409"/>
  <c r="K413"/>
  <c r="K422"/>
  <c r="K427"/>
  <c r="L388"/>
  <c r="Q388" s="1"/>
  <c r="O394"/>
  <c r="O401"/>
  <c r="K402"/>
  <c r="K406"/>
  <c r="K410"/>
  <c r="K423"/>
  <c r="K428"/>
  <c r="O374"/>
  <c r="O369"/>
  <c r="O365"/>
  <c r="O361"/>
  <c r="O352"/>
  <c r="O348"/>
  <c r="K377"/>
  <c r="N377"/>
  <c r="K383"/>
  <c r="P383" s="1"/>
  <c r="N383"/>
  <c r="K386"/>
  <c r="P386" s="1"/>
  <c r="K391"/>
  <c r="P391" s="1"/>
  <c r="N391"/>
  <c r="N387"/>
  <c r="L353"/>
  <c r="Q353" s="1"/>
  <c r="L366"/>
  <c r="Q366" s="1"/>
  <c r="O375"/>
  <c r="O370"/>
  <c r="O366"/>
  <c r="O362"/>
  <c r="O353"/>
  <c r="O349"/>
  <c r="K384"/>
  <c r="P384" s="1"/>
  <c r="N384"/>
  <c r="K387"/>
  <c r="P387" s="1"/>
  <c r="O371"/>
  <c r="O367"/>
  <c r="O354"/>
  <c r="O350"/>
  <c r="K379"/>
  <c r="P379" s="1"/>
  <c r="N379"/>
  <c r="K381"/>
  <c r="P381" s="1"/>
  <c r="N381"/>
  <c r="K388"/>
  <c r="P388" s="1"/>
  <c r="K389"/>
  <c r="P389" s="1"/>
  <c r="N389"/>
  <c r="N385"/>
  <c r="O364"/>
  <c r="O360"/>
  <c r="O351"/>
  <c r="O347"/>
  <c r="K382"/>
  <c r="P382" s="1"/>
  <c r="N382"/>
  <c r="K385"/>
  <c r="P385" s="1"/>
  <c r="M378"/>
  <c r="L361"/>
  <c r="Q361" s="1"/>
  <c r="L367"/>
  <c r="Q367" s="1"/>
  <c r="L368"/>
  <c r="Q368" s="1"/>
  <c r="N373"/>
  <c r="N376"/>
  <c r="N374"/>
  <c r="L364"/>
  <c r="Q364" s="1"/>
  <c r="K363"/>
  <c r="P363" s="1"/>
  <c r="L363"/>
  <c r="Q363" s="1"/>
  <c r="K360"/>
  <c r="P360" s="1"/>
  <c r="L365"/>
  <c r="Q365" s="1"/>
  <c r="L370"/>
  <c r="Q370" s="1"/>
  <c r="L351"/>
  <c r="Q351" s="1"/>
  <c r="N358"/>
  <c r="L371"/>
  <c r="Q371" s="1"/>
  <c r="N363"/>
  <c r="K364"/>
  <c r="K369"/>
  <c r="L354"/>
  <c r="Q354" s="1"/>
  <c r="N357"/>
  <c r="K361"/>
  <c r="K365"/>
  <c r="K370"/>
  <c r="K362"/>
  <c r="K366"/>
  <c r="K371"/>
  <c r="L352"/>
  <c r="Q352" s="1"/>
  <c r="N356"/>
  <c r="N359"/>
  <c r="K367"/>
  <c r="K368"/>
  <c r="K354"/>
  <c r="K351"/>
  <c r="K352"/>
  <c r="K353"/>
  <c r="J719" i="1"/>
  <c r="J728"/>
  <c r="J729"/>
  <c r="J730"/>
  <c r="O25" i="21"/>
  <c r="Q25" s="1"/>
  <c r="O24"/>
  <c r="Q24" s="1"/>
  <c r="N25"/>
  <c r="P25" s="1"/>
  <c r="N24"/>
  <c r="P24" s="1"/>
  <c r="L24"/>
  <c r="L25"/>
  <c r="K24"/>
  <c r="K25"/>
  <c r="J24"/>
  <c r="J25"/>
  <c r="I24"/>
  <c r="I25"/>
  <c r="R89" i="13"/>
  <c r="D89"/>
  <c r="H89"/>
  <c r="J343" i="12"/>
  <c r="J344"/>
  <c r="J345"/>
  <c r="J346"/>
  <c r="I343"/>
  <c r="I344"/>
  <c r="I345"/>
  <c r="I346"/>
  <c r="H343"/>
  <c r="L347" s="1"/>
  <c r="Q347" s="1"/>
  <c r="H344"/>
  <c r="L348" s="1"/>
  <c r="Q348" s="1"/>
  <c r="H345"/>
  <c r="L349" s="1"/>
  <c r="Q349" s="1"/>
  <c r="H346"/>
  <c r="L350" s="1"/>
  <c r="Q350" s="1"/>
  <c r="G343"/>
  <c r="G344"/>
  <c r="G345"/>
  <c r="G346"/>
  <c r="L712" i="1"/>
  <c r="L713"/>
  <c r="L714"/>
  <c r="L715"/>
  <c r="K712"/>
  <c r="K713"/>
  <c r="K714"/>
  <c r="K715"/>
  <c r="I712"/>
  <c r="I713"/>
  <c r="I714"/>
  <c r="I715"/>
  <c r="H712"/>
  <c r="H713"/>
  <c r="H714"/>
  <c r="H715"/>
  <c r="L711"/>
  <c r="K711"/>
  <c r="I711"/>
  <c r="H711"/>
  <c r="E715"/>
  <c r="D715"/>
  <c r="E714"/>
  <c r="D714"/>
  <c r="E713"/>
  <c r="D713"/>
  <c r="E712"/>
  <c r="D712"/>
  <c r="E711"/>
  <c r="D711"/>
  <c r="M527" i="12" l="1"/>
  <c r="Q571"/>
  <c r="P530"/>
  <c r="M434"/>
  <c r="M573"/>
  <c r="M667"/>
  <c r="M683"/>
  <c r="Q612"/>
  <c r="M600"/>
  <c r="M833"/>
  <c r="P821"/>
  <c r="M776"/>
  <c r="Q785"/>
  <c r="M762"/>
  <c r="Q729"/>
  <c r="P721"/>
  <c r="Q823"/>
  <c r="M745"/>
  <c r="M869"/>
  <c r="Q861"/>
  <c r="M558"/>
  <c r="Q589"/>
  <c r="Q549"/>
  <c r="Q686"/>
  <c r="M820"/>
  <c r="M814"/>
  <c r="M813"/>
  <c r="M715"/>
  <c r="M639"/>
  <c r="J714" i="1"/>
  <c r="J711"/>
  <c r="J715"/>
  <c r="J713"/>
  <c r="J712"/>
  <c r="M872" i="12"/>
  <c r="P877"/>
  <c r="P881"/>
  <c r="M876"/>
  <c r="Q857"/>
  <c r="M857"/>
  <c r="M870"/>
  <c r="P875"/>
  <c r="M855"/>
  <c r="P860"/>
  <c r="M851"/>
  <c r="Q877"/>
  <c r="M877"/>
  <c r="P861"/>
  <c r="M856"/>
  <c r="M866"/>
  <c r="P871"/>
  <c r="M875"/>
  <c r="M853"/>
  <c r="P858"/>
  <c r="P784"/>
  <c r="M779"/>
  <c r="P859"/>
  <c r="M854"/>
  <c r="M839"/>
  <c r="M760"/>
  <c r="P759"/>
  <c r="M754"/>
  <c r="M744"/>
  <c r="P749"/>
  <c r="P722"/>
  <c r="M717"/>
  <c r="P842"/>
  <c r="M837"/>
  <c r="M817"/>
  <c r="P822"/>
  <c r="P804"/>
  <c r="M799"/>
  <c r="M735"/>
  <c r="P740"/>
  <c r="P728"/>
  <c r="M723"/>
  <c r="M741"/>
  <c r="P746"/>
  <c r="M601"/>
  <c r="M707"/>
  <c r="P836"/>
  <c r="M831"/>
  <c r="P840"/>
  <c r="M835"/>
  <c r="P805"/>
  <c r="M800"/>
  <c r="P766"/>
  <c r="M761"/>
  <c r="M749"/>
  <c r="P754"/>
  <c r="P748"/>
  <c r="M743"/>
  <c r="M720"/>
  <c r="P725"/>
  <c r="M742"/>
  <c r="P747"/>
  <c r="P845"/>
  <c r="M840"/>
  <c r="M755"/>
  <c r="P760"/>
  <c r="P739"/>
  <c r="M734"/>
  <c r="M722"/>
  <c r="P727"/>
  <c r="M721"/>
  <c r="P726"/>
  <c r="P823"/>
  <c r="M818"/>
  <c r="P816"/>
  <c r="M811"/>
  <c r="M736"/>
  <c r="P741"/>
  <c r="P839"/>
  <c r="M834"/>
  <c r="M795"/>
  <c r="P800"/>
  <c r="M780"/>
  <c r="P785"/>
  <c r="P745"/>
  <c r="M740"/>
  <c r="M719"/>
  <c r="P724"/>
  <c r="M684"/>
  <c r="P700"/>
  <c r="P835"/>
  <c r="M797"/>
  <c r="P802"/>
  <c r="M778"/>
  <c r="P783"/>
  <c r="P843"/>
  <c r="M838"/>
  <c r="M796"/>
  <c r="P801"/>
  <c r="P729"/>
  <c r="M724"/>
  <c r="M759"/>
  <c r="P764"/>
  <c r="M798"/>
  <c r="P803"/>
  <c r="P768"/>
  <c r="M763"/>
  <c r="P744"/>
  <c r="M739"/>
  <c r="M718"/>
  <c r="P723"/>
  <c r="Q706"/>
  <c r="M462"/>
  <c r="M521"/>
  <c r="P702"/>
  <c r="M697"/>
  <c r="M704"/>
  <c r="M698"/>
  <c r="P703"/>
  <c r="M694"/>
  <c r="P699"/>
  <c r="M703"/>
  <c r="P708"/>
  <c r="M421"/>
  <c r="M522"/>
  <c r="Q531"/>
  <c r="M513"/>
  <c r="M604"/>
  <c r="M681"/>
  <c r="M701"/>
  <c r="P706"/>
  <c r="P705"/>
  <c r="M700"/>
  <c r="M702"/>
  <c r="P707"/>
  <c r="M696"/>
  <c r="P701"/>
  <c r="M380"/>
  <c r="M518"/>
  <c r="M569"/>
  <c r="M541"/>
  <c r="M586"/>
  <c r="M547"/>
  <c r="Q551"/>
  <c r="P526"/>
  <c r="M627"/>
  <c r="M640"/>
  <c r="M607"/>
  <c r="M689"/>
  <c r="M699"/>
  <c r="P704"/>
  <c r="Q687"/>
  <c r="M687"/>
  <c r="M392"/>
  <c r="M450"/>
  <c r="M566"/>
  <c r="M623"/>
  <c r="P669"/>
  <c r="M664"/>
  <c r="M653"/>
  <c r="P658"/>
  <c r="M645"/>
  <c r="P650"/>
  <c r="M608"/>
  <c r="P613"/>
  <c r="M677"/>
  <c r="P682"/>
  <c r="M619"/>
  <c r="P624"/>
  <c r="P648"/>
  <c r="M643"/>
  <c r="M626"/>
  <c r="P631"/>
  <c r="M618"/>
  <c r="P623"/>
  <c r="M567"/>
  <c r="M625"/>
  <c r="M658"/>
  <c r="P684"/>
  <c r="M679"/>
  <c r="M642"/>
  <c r="P647"/>
  <c r="P665"/>
  <c r="M660"/>
  <c r="P664"/>
  <c r="M659"/>
  <c r="P653"/>
  <c r="M648"/>
  <c r="M675"/>
  <c r="P680"/>
  <c r="M661"/>
  <c r="P666"/>
  <c r="P604"/>
  <c r="M599"/>
  <c r="M390"/>
  <c r="M386"/>
  <c r="M588"/>
  <c r="M533"/>
  <c r="P683"/>
  <c r="M678"/>
  <c r="P646"/>
  <c r="M641"/>
  <c r="M620"/>
  <c r="P625"/>
  <c r="M676"/>
  <c r="P681"/>
  <c r="M647"/>
  <c r="P652"/>
  <c r="M622"/>
  <c r="P627"/>
  <c r="M606"/>
  <c r="P611"/>
  <c r="P651"/>
  <c r="M646"/>
  <c r="P668"/>
  <c r="M663"/>
  <c r="M628"/>
  <c r="P633"/>
  <c r="M613"/>
  <c r="P618"/>
  <c r="M669"/>
  <c r="P674"/>
  <c r="M662"/>
  <c r="P667"/>
  <c r="M644"/>
  <c r="P649"/>
  <c r="P685"/>
  <c r="M680"/>
  <c r="M384"/>
  <c r="P472"/>
  <c r="M472"/>
  <c r="M456"/>
  <c r="P456"/>
  <c r="M553"/>
  <c r="P558"/>
  <c r="M504"/>
  <c r="P509"/>
  <c r="M489"/>
  <c r="P489"/>
  <c r="P461"/>
  <c r="M461"/>
  <c r="M581"/>
  <c r="P586"/>
  <c r="P568"/>
  <c r="M563"/>
  <c r="M535"/>
  <c r="P540"/>
  <c r="P508"/>
  <c r="M503"/>
  <c r="M485"/>
  <c r="P485"/>
  <c r="M560"/>
  <c r="P565"/>
  <c r="P549"/>
  <c r="M544"/>
  <c r="M520"/>
  <c r="P525"/>
  <c r="M506"/>
  <c r="P511"/>
  <c r="P487"/>
  <c r="M487"/>
  <c r="P459"/>
  <c r="M459"/>
  <c r="P588"/>
  <c r="M583"/>
  <c r="M561"/>
  <c r="P566"/>
  <c r="M538"/>
  <c r="P543"/>
  <c r="P528"/>
  <c r="M523"/>
  <c r="M491"/>
  <c r="P491"/>
  <c r="M483"/>
  <c r="P483"/>
  <c r="P473"/>
  <c r="M473"/>
  <c r="M385"/>
  <c r="M387"/>
  <c r="M383"/>
  <c r="M502"/>
  <c r="M508"/>
  <c r="P513"/>
  <c r="M490"/>
  <c r="P490"/>
  <c r="P439"/>
  <c r="M439"/>
  <c r="P512"/>
  <c r="M507"/>
  <c r="P488"/>
  <c r="M488"/>
  <c r="P466"/>
  <c r="M466"/>
  <c r="M455"/>
  <c r="P455"/>
  <c r="P584"/>
  <c r="M579"/>
  <c r="P570"/>
  <c r="M565"/>
  <c r="M492"/>
  <c r="P492"/>
  <c r="P470"/>
  <c r="M470"/>
  <c r="P441"/>
  <c r="M441"/>
  <c r="M559"/>
  <c r="P564"/>
  <c r="M505"/>
  <c r="P510"/>
  <c r="P457"/>
  <c r="M457"/>
  <c r="P440"/>
  <c r="M440"/>
  <c r="M524"/>
  <c r="P494"/>
  <c r="M494"/>
  <c r="P443"/>
  <c r="M443"/>
  <c r="P585"/>
  <c r="M580"/>
  <c r="P551"/>
  <c r="M546"/>
  <c r="P497"/>
  <c r="M497"/>
  <c r="P502"/>
  <c r="M493"/>
  <c r="P493"/>
  <c r="P460"/>
  <c r="M460"/>
  <c r="P438"/>
  <c r="M438"/>
  <c r="M562"/>
  <c r="P567"/>
  <c r="P544"/>
  <c r="M539"/>
  <c r="M578"/>
  <c r="P583"/>
  <c r="P573"/>
  <c r="M568"/>
  <c r="M548"/>
  <c r="P553"/>
  <c r="M528"/>
  <c r="P533"/>
  <c r="P524"/>
  <c r="M519"/>
  <c r="P495"/>
  <c r="M495"/>
  <c r="M486"/>
  <c r="P486"/>
  <c r="P468"/>
  <c r="M468"/>
  <c r="M540"/>
  <c r="P545"/>
  <c r="P471"/>
  <c r="M471"/>
  <c r="P442"/>
  <c r="M442"/>
  <c r="P589"/>
  <c r="M584"/>
  <c r="M545"/>
  <c r="P550"/>
  <c r="M534"/>
  <c r="P539"/>
  <c r="P496"/>
  <c r="M496"/>
  <c r="P484"/>
  <c r="M484"/>
  <c r="M469"/>
  <c r="P469"/>
  <c r="M454"/>
  <c r="P454"/>
  <c r="P445"/>
  <c r="M445"/>
  <c r="M437"/>
  <c r="P437"/>
  <c r="P548"/>
  <c r="M543"/>
  <c r="M482"/>
  <c r="P482"/>
  <c r="P458"/>
  <c r="M458"/>
  <c r="P444"/>
  <c r="M444"/>
  <c r="M436"/>
  <c r="P436"/>
  <c r="M564"/>
  <c r="P569"/>
  <c r="P410"/>
  <c r="M410"/>
  <c r="M401"/>
  <c r="P401"/>
  <c r="P404"/>
  <c r="M404"/>
  <c r="P403"/>
  <c r="M403"/>
  <c r="P423"/>
  <c r="M423"/>
  <c r="P422"/>
  <c r="M422"/>
  <c r="P425"/>
  <c r="M425"/>
  <c r="P408"/>
  <c r="M408"/>
  <c r="P407"/>
  <c r="M407"/>
  <c r="M379"/>
  <c r="M389"/>
  <c r="P399"/>
  <c r="M399"/>
  <c r="P428"/>
  <c r="M428"/>
  <c r="P402"/>
  <c r="M402"/>
  <c r="P427"/>
  <c r="M427"/>
  <c r="P405"/>
  <c r="M405"/>
  <c r="P426"/>
  <c r="M426"/>
  <c r="P412"/>
  <c r="M412"/>
  <c r="M400"/>
  <c r="P400"/>
  <c r="P424"/>
  <c r="M424"/>
  <c r="P411"/>
  <c r="M411"/>
  <c r="P406"/>
  <c r="M406"/>
  <c r="P409"/>
  <c r="M409"/>
  <c r="P418"/>
  <c r="M418"/>
  <c r="P429"/>
  <c r="M429"/>
  <c r="M360"/>
  <c r="M388"/>
  <c r="P413"/>
  <c r="M413"/>
  <c r="P419"/>
  <c r="M419"/>
  <c r="N345"/>
  <c r="O345"/>
  <c r="K350"/>
  <c r="M350" s="1"/>
  <c r="O346"/>
  <c r="K349"/>
  <c r="P349" s="1"/>
  <c r="M382"/>
  <c r="M381"/>
  <c r="K347"/>
  <c r="P347" s="1"/>
  <c r="O343"/>
  <c r="N344"/>
  <c r="O344"/>
  <c r="P377"/>
  <c r="M377"/>
  <c r="M391"/>
  <c r="M363"/>
  <c r="M351"/>
  <c r="P351"/>
  <c r="M354"/>
  <c r="P354"/>
  <c r="P368"/>
  <c r="M368"/>
  <c r="P366"/>
  <c r="M366"/>
  <c r="P370"/>
  <c r="M370"/>
  <c r="P361"/>
  <c r="M361"/>
  <c r="M352"/>
  <c r="P352"/>
  <c r="P369"/>
  <c r="M369"/>
  <c r="N343"/>
  <c r="M349"/>
  <c r="P367"/>
  <c r="M367"/>
  <c r="P371"/>
  <c r="M371"/>
  <c r="P362"/>
  <c r="M362"/>
  <c r="P365"/>
  <c r="M365"/>
  <c r="M353"/>
  <c r="P353"/>
  <c r="P364"/>
  <c r="M364"/>
  <c r="K348"/>
  <c r="N346"/>
  <c r="O23" i="21"/>
  <c r="Q23" s="1"/>
  <c r="O22"/>
  <c r="Q22" s="1"/>
  <c r="N23"/>
  <c r="P23" s="1"/>
  <c r="N22"/>
  <c r="P22" s="1"/>
  <c r="L22"/>
  <c r="L23"/>
  <c r="K22"/>
  <c r="K23"/>
  <c r="J22"/>
  <c r="J23"/>
  <c r="I22"/>
  <c r="I23"/>
  <c r="H88" i="13"/>
  <c r="D88"/>
  <c r="R88"/>
  <c r="J339" i="12"/>
  <c r="J340"/>
  <c r="J341"/>
  <c r="J342"/>
  <c r="I339"/>
  <c r="I340"/>
  <c r="I341"/>
  <c r="I342"/>
  <c r="H339"/>
  <c r="L343" s="1"/>
  <c r="Q343" s="1"/>
  <c r="H340"/>
  <c r="L344" s="1"/>
  <c r="Q344" s="1"/>
  <c r="H341"/>
  <c r="L345" s="1"/>
  <c r="Q345" s="1"/>
  <c r="H342"/>
  <c r="L346" s="1"/>
  <c r="Q346" s="1"/>
  <c r="G339"/>
  <c r="G340"/>
  <c r="G341"/>
  <c r="G342"/>
  <c r="L704" i="1"/>
  <c r="L705"/>
  <c r="L706"/>
  <c r="L707"/>
  <c r="K704"/>
  <c r="K705"/>
  <c r="K706"/>
  <c r="K707"/>
  <c r="I704"/>
  <c r="I705"/>
  <c r="I706"/>
  <c r="I707"/>
  <c r="H704"/>
  <c r="H705"/>
  <c r="H706"/>
  <c r="H707"/>
  <c r="L703"/>
  <c r="K703"/>
  <c r="I703"/>
  <c r="H703"/>
  <c r="E707"/>
  <c r="D707"/>
  <c r="E706"/>
  <c r="D706"/>
  <c r="E705"/>
  <c r="D705"/>
  <c r="E704"/>
  <c r="D704"/>
  <c r="E703"/>
  <c r="D703"/>
  <c r="L20" i="21"/>
  <c r="L21"/>
  <c r="K20"/>
  <c r="K21"/>
  <c r="J20"/>
  <c r="J21"/>
  <c r="I20"/>
  <c r="I21"/>
  <c r="R87" i="13"/>
  <c r="H87"/>
  <c r="D87"/>
  <c r="J336" i="12"/>
  <c r="J337"/>
  <c r="J338"/>
  <c r="I336"/>
  <c r="I337"/>
  <c r="I338"/>
  <c r="H336"/>
  <c r="H337"/>
  <c r="H338"/>
  <c r="G336"/>
  <c r="G337"/>
  <c r="G338"/>
  <c r="J335"/>
  <c r="I335"/>
  <c r="H335"/>
  <c r="G335"/>
  <c r="L696" i="1"/>
  <c r="L697"/>
  <c r="L698"/>
  <c r="L699"/>
  <c r="K696"/>
  <c r="K697"/>
  <c r="K698"/>
  <c r="K699"/>
  <c r="I696"/>
  <c r="I697"/>
  <c r="I698"/>
  <c r="I699"/>
  <c r="H696"/>
  <c r="H697"/>
  <c r="H698"/>
  <c r="H699"/>
  <c r="L695"/>
  <c r="K695"/>
  <c r="I695"/>
  <c r="H695"/>
  <c r="E699"/>
  <c r="D699"/>
  <c r="E698"/>
  <c r="D698"/>
  <c r="E697"/>
  <c r="D697"/>
  <c r="E696"/>
  <c r="D696"/>
  <c r="E695"/>
  <c r="D695"/>
  <c r="L18" i="21"/>
  <c r="L19"/>
  <c r="K18"/>
  <c r="K19"/>
  <c r="J18"/>
  <c r="J19"/>
  <c r="I18"/>
  <c r="I19"/>
  <c r="S86" i="13"/>
  <c r="T86"/>
  <c r="H85"/>
  <c r="D85"/>
  <c r="J330" i="12"/>
  <c r="J331"/>
  <c r="J332"/>
  <c r="J333"/>
  <c r="I330"/>
  <c r="I331"/>
  <c r="I332"/>
  <c r="I333"/>
  <c r="H330"/>
  <c r="H331"/>
  <c r="H332"/>
  <c r="H333"/>
  <c r="G330"/>
  <c r="N330" s="1"/>
  <c r="G331"/>
  <c r="N331" s="1"/>
  <c r="G332"/>
  <c r="G333"/>
  <c r="N333" s="1"/>
  <c r="L688" i="1"/>
  <c r="L689"/>
  <c r="L690"/>
  <c r="L691"/>
  <c r="K688"/>
  <c r="K689"/>
  <c r="K690"/>
  <c r="K691"/>
  <c r="I688"/>
  <c r="I689"/>
  <c r="I690"/>
  <c r="I691"/>
  <c r="H688"/>
  <c r="H689"/>
  <c r="H690"/>
  <c r="H691"/>
  <c r="L687"/>
  <c r="K687"/>
  <c r="I687"/>
  <c r="H687"/>
  <c r="E691"/>
  <c r="D691"/>
  <c r="E690"/>
  <c r="D690"/>
  <c r="E689"/>
  <c r="D689"/>
  <c r="E688"/>
  <c r="D688"/>
  <c r="E687"/>
  <c r="D687"/>
  <c r="L16" i="21"/>
  <c r="L17"/>
  <c r="K16"/>
  <c r="K17"/>
  <c r="J16"/>
  <c r="J17"/>
  <c r="I16"/>
  <c r="I17"/>
  <c r="H84" i="13"/>
  <c r="D84"/>
  <c r="R84"/>
  <c r="J326" i="12"/>
  <c r="J327"/>
  <c r="J328"/>
  <c r="J329"/>
  <c r="I326"/>
  <c r="I327"/>
  <c r="I328"/>
  <c r="I329"/>
  <c r="H326"/>
  <c r="H327"/>
  <c r="H328"/>
  <c r="H329"/>
  <c r="G326"/>
  <c r="N326" s="1"/>
  <c r="G327"/>
  <c r="G328"/>
  <c r="N328" s="1"/>
  <c r="G329"/>
  <c r="L680" i="1"/>
  <c r="L681"/>
  <c r="L682"/>
  <c r="L683"/>
  <c r="K680"/>
  <c r="K681"/>
  <c r="K682"/>
  <c r="K683"/>
  <c r="I680"/>
  <c r="I681"/>
  <c r="I682"/>
  <c r="I683"/>
  <c r="H680"/>
  <c r="H681"/>
  <c r="H682"/>
  <c r="H683"/>
  <c r="L679"/>
  <c r="K679"/>
  <c r="I679"/>
  <c r="H679"/>
  <c r="E683"/>
  <c r="D683"/>
  <c r="E682"/>
  <c r="D682"/>
  <c r="E681"/>
  <c r="D681"/>
  <c r="E680"/>
  <c r="D680"/>
  <c r="E679"/>
  <c r="D679"/>
  <c r="L14" i="21"/>
  <c r="L15"/>
  <c r="K14"/>
  <c r="K15"/>
  <c r="J14"/>
  <c r="J15"/>
  <c r="I14"/>
  <c r="I15"/>
  <c r="H83" i="13"/>
  <c r="D83"/>
  <c r="J322" i="12"/>
  <c r="J323"/>
  <c r="J324"/>
  <c r="J325"/>
  <c r="I322"/>
  <c r="I323"/>
  <c r="I324"/>
  <c r="I325"/>
  <c r="H322"/>
  <c r="H323"/>
  <c r="H324"/>
  <c r="H325"/>
  <c r="G322"/>
  <c r="N322" s="1"/>
  <c r="G323"/>
  <c r="G324"/>
  <c r="N324" s="1"/>
  <c r="G325"/>
  <c r="N325" s="1"/>
  <c r="L672" i="1"/>
  <c r="L673"/>
  <c r="L674"/>
  <c r="L675"/>
  <c r="K672"/>
  <c r="K673"/>
  <c r="K674"/>
  <c r="K675"/>
  <c r="I672"/>
  <c r="I673"/>
  <c r="I674"/>
  <c r="I675"/>
  <c r="H672"/>
  <c r="H673"/>
  <c r="H674"/>
  <c r="H675"/>
  <c r="L671"/>
  <c r="K671"/>
  <c r="I671"/>
  <c r="H671"/>
  <c r="E675"/>
  <c r="D675"/>
  <c r="E674"/>
  <c r="D674"/>
  <c r="E673"/>
  <c r="D673"/>
  <c r="E672"/>
  <c r="D672"/>
  <c r="E671"/>
  <c r="D671"/>
  <c r="L12" i="21"/>
  <c r="L13"/>
  <c r="K12"/>
  <c r="K13"/>
  <c r="J12"/>
  <c r="J13"/>
  <c r="I12"/>
  <c r="I13"/>
  <c r="R82" i="13"/>
  <c r="H82"/>
  <c r="D82"/>
  <c r="J318" i="12"/>
  <c r="J319"/>
  <c r="J320"/>
  <c r="J321"/>
  <c r="I318"/>
  <c r="I319"/>
  <c r="I320"/>
  <c r="I321"/>
  <c r="H318"/>
  <c r="H319"/>
  <c r="H320"/>
  <c r="H321"/>
  <c r="G318"/>
  <c r="G319"/>
  <c r="G320"/>
  <c r="N320" s="1"/>
  <c r="G321"/>
  <c r="N321" s="1"/>
  <c r="L664" i="1"/>
  <c r="L665"/>
  <c r="L666"/>
  <c r="L667"/>
  <c r="K664"/>
  <c r="K665"/>
  <c r="K666"/>
  <c r="K667"/>
  <c r="I664"/>
  <c r="I665"/>
  <c r="I666"/>
  <c r="I667"/>
  <c r="H664"/>
  <c r="H665"/>
  <c r="H666"/>
  <c r="H667"/>
  <c r="L663"/>
  <c r="K663"/>
  <c r="I663"/>
  <c r="H663"/>
  <c r="E667"/>
  <c r="D667"/>
  <c r="E666"/>
  <c r="D666"/>
  <c r="E665"/>
  <c r="D665"/>
  <c r="E664"/>
  <c r="D664"/>
  <c r="E663"/>
  <c r="D663"/>
  <c r="L11" i="21"/>
  <c r="K11"/>
  <c r="J11"/>
  <c r="I11"/>
  <c r="L10"/>
  <c r="K10"/>
  <c r="J10"/>
  <c r="I10"/>
  <c r="R79" i="13"/>
  <c r="R78"/>
  <c r="T78"/>
  <c r="R77"/>
  <c r="R76"/>
  <c r="R81"/>
  <c r="H81"/>
  <c r="H80"/>
  <c r="D81"/>
  <c r="D80"/>
  <c r="J314" i="12"/>
  <c r="J315"/>
  <c r="J316"/>
  <c r="J317"/>
  <c r="I314"/>
  <c r="I315"/>
  <c r="I316"/>
  <c r="I317"/>
  <c r="H314"/>
  <c r="H315"/>
  <c r="H316"/>
  <c r="H317"/>
  <c r="G314"/>
  <c r="G315"/>
  <c r="N315" s="1"/>
  <c r="G316"/>
  <c r="G317"/>
  <c r="N317" s="1"/>
  <c r="L656" i="1"/>
  <c r="L657"/>
  <c r="L658"/>
  <c r="L659"/>
  <c r="K656"/>
  <c r="K657"/>
  <c r="K658"/>
  <c r="K659"/>
  <c r="I656"/>
  <c r="I657"/>
  <c r="I658"/>
  <c r="I659"/>
  <c r="H656"/>
  <c r="H657"/>
  <c r="H658"/>
  <c r="H659"/>
  <c r="L655"/>
  <c r="K655"/>
  <c r="I655"/>
  <c r="H655"/>
  <c r="E659"/>
  <c r="D659"/>
  <c r="E658"/>
  <c r="D658"/>
  <c r="E657"/>
  <c r="D657"/>
  <c r="E656"/>
  <c r="D656"/>
  <c r="E655"/>
  <c r="D655"/>
  <c r="L3" i="21"/>
  <c r="L4"/>
  <c r="L5"/>
  <c r="L6"/>
  <c r="L7"/>
  <c r="L8"/>
  <c r="L9"/>
  <c r="L2"/>
  <c r="K3"/>
  <c r="K4"/>
  <c r="K5"/>
  <c r="K6"/>
  <c r="K7"/>
  <c r="K8"/>
  <c r="K9"/>
  <c r="K2"/>
  <c r="J655" i="1" l="1"/>
  <c r="J659"/>
  <c r="J663"/>
  <c r="J667"/>
  <c r="J695"/>
  <c r="J699"/>
  <c r="J671"/>
  <c r="J675"/>
  <c r="J679"/>
  <c r="J683"/>
  <c r="J688"/>
  <c r="J703"/>
  <c r="J707"/>
  <c r="J656"/>
  <c r="J664"/>
  <c r="J673"/>
  <c r="J681"/>
  <c r="J690"/>
  <c r="J696"/>
  <c r="J705"/>
  <c r="J657"/>
  <c r="J665"/>
  <c r="J674"/>
  <c r="J682"/>
  <c r="J691"/>
  <c r="J697"/>
  <c r="J706"/>
  <c r="J658"/>
  <c r="J666"/>
  <c r="J698"/>
  <c r="J672"/>
  <c r="J680"/>
  <c r="J689"/>
  <c r="J704"/>
  <c r="P350" i="12"/>
  <c r="M347"/>
  <c r="N332"/>
  <c r="O335"/>
  <c r="O338"/>
  <c r="K324"/>
  <c r="L324"/>
  <c r="K333"/>
  <c r="L333"/>
  <c r="N340"/>
  <c r="O340"/>
  <c r="K345"/>
  <c r="M345" s="1"/>
  <c r="O341"/>
  <c r="N336"/>
  <c r="O336"/>
  <c r="K346"/>
  <c r="P346" s="1"/>
  <c r="O342"/>
  <c r="O337"/>
  <c r="K343"/>
  <c r="M343" s="1"/>
  <c r="O339"/>
  <c r="T79" i="13"/>
  <c r="T80" s="1"/>
  <c r="N316" i="12"/>
  <c r="N319"/>
  <c r="K322"/>
  <c r="L322"/>
  <c r="K331"/>
  <c r="L331"/>
  <c r="N335"/>
  <c r="N338"/>
  <c r="L341"/>
  <c r="Q341" s="1"/>
  <c r="L326"/>
  <c r="K323"/>
  <c r="L323"/>
  <c r="K327"/>
  <c r="L327"/>
  <c r="K332"/>
  <c r="L332"/>
  <c r="K339"/>
  <c r="P339" s="1"/>
  <c r="K328"/>
  <c r="L328"/>
  <c r="K325"/>
  <c r="L325"/>
  <c r="K329"/>
  <c r="L329"/>
  <c r="K330"/>
  <c r="L330"/>
  <c r="L339"/>
  <c r="Q339" s="1"/>
  <c r="M348"/>
  <c r="P348"/>
  <c r="K326"/>
  <c r="K341"/>
  <c r="P341" s="1"/>
  <c r="N323"/>
  <c r="N327"/>
  <c r="N337"/>
  <c r="K342"/>
  <c r="L342"/>
  <c r="Q342" s="1"/>
  <c r="N341"/>
  <c r="N329"/>
  <c r="N342"/>
  <c r="K340"/>
  <c r="P340" s="1"/>
  <c r="L340"/>
  <c r="Q340" s="1"/>
  <c r="N339"/>
  <c r="K344"/>
  <c r="J687" i="1"/>
  <c r="K321" i="12"/>
  <c r="K318"/>
  <c r="K319"/>
  <c r="K320"/>
  <c r="L321"/>
  <c r="N314"/>
  <c r="L318"/>
  <c r="N318"/>
  <c r="L319"/>
  <c r="L320"/>
  <c r="J8" i="21"/>
  <c r="J9"/>
  <c r="I8"/>
  <c r="I9"/>
  <c r="J310" i="12"/>
  <c r="L314" s="1"/>
  <c r="J311"/>
  <c r="J312"/>
  <c r="L316" s="1"/>
  <c r="J313"/>
  <c r="I294"/>
  <c r="I295"/>
  <c r="I296"/>
  <c r="I297"/>
  <c r="I298"/>
  <c r="K298" s="1"/>
  <c r="I299"/>
  <c r="I300"/>
  <c r="K300" s="1"/>
  <c r="I301"/>
  <c r="K301" s="1"/>
  <c r="I302"/>
  <c r="I303"/>
  <c r="K303" s="1"/>
  <c r="I304"/>
  <c r="K304" s="1"/>
  <c r="I305"/>
  <c r="K305" s="1"/>
  <c r="I306"/>
  <c r="K306" s="1"/>
  <c r="I307"/>
  <c r="K307" s="1"/>
  <c r="I308"/>
  <c r="I309"/>
  <c r="K309" s="1"/>
  <c r="J294"/>
  <c r="P343" l="1"/>
  <c r="K302"/>
  <c r="M333"/>
  <c r="P345"/>
  <c r="M346"/>
  <c r="M324"/>
  <c r="M326"/>
  <c r="M318"/>
  <c r="M327"/>
  <c r="M331"/>
  <c r="M319"/>
  <c r="M332"/>
  <c r="M323"/>
  <c r="M322"/>
  <c r="K299"/>
  <c r="M339"/>
  <c r="M344"/>
  <c r="P344"/>
  <c r="M342"/>
  <c r="P342"/>
  <c r="M328"/>
  <c r="M341"/>
  <c r="M330"/>
  <c r="M325"/>
  <c r="M329"/>
  <c r="M321"/>
  <c r="K308"/>
  <c r="M340"/>
  <c r="M320"/>
  <c r="L317"/>
  <c r="L315"/>
  <c r="I311"/>
  <c r="I312"/>
  <c r="I313"/>
  <c r="I310"/>
  <c r="H311"/>
  <c r="H312"/>
  <c r="H313"/>
  <c r="H310"/>
  <c r="G311"/>
  <c r="N311" s="1"/>
  <c r="G312"/>
  <c r="N312" s="1"/>
  <c r="G313"/>
  <c r="N313" s="1"/>
  <c r="G310"/>
  <c r="N310" s="1"/>
  <c r="L648" i="1"/>
  <c r="L649"/>
  <c r="L650"/>
  <c r="L651"/>
  <c r="K648"/>
  <c r="K649"/>
  <c r="K650"/>
  <c r="K651"/>
  <c r="I648"/>
  <c r="I649"/>
  <c r="I650"/>
  <c r="I651"/>
  <c r="H648"/>
  <c r="H649"/>
  <c r="H650"/>
  <c r="H651"/>
  <c r="L647"/>
  <c r="K647"/>
  <c r="I647"/>
  <c r="H647"/>
  <c r="E651"/>
  <c r="D651"/>
  <c r="E650"/>
  <c r="D650"/>
  <c r="E649"/>
  <c r="D649"/>
  <c r="E648"/>
  <c r="D648"/>
  <c r="E647"/>
  <c r="D647"/>
  <c r="J6" i="21"/>
  <c r="J7"/>
  <c r="I6"/>
  <c r="I7"/>
  <c r="H79" i="13"/>
  <c r="D79"/>
  <c r="J306" i="12"/>
  <c r="J307"/>
  <c r="J308"/>
  <c r="J309"/>
  <c r="H306"/>
  <c r="H307"/>
  <c r="H308"/>
  <c r="H309"/>
  <c r="G306"/>
  <c r="G307"/>
  <c r="N307" s="1"/>
  <c r="G308"/>
  <c r="N308" s="1"/>
  <c r="G309"/>
  <c r="N309" s="1"/>
  <c r="L640" i="1"/>
  <c r="L641"/>
  <c r="L642"/>
  <c r="L643"/>
  <c r="K640"/>
  <c r="K641"/>
  <c r="K642"/>
  <c r="K643"/>
  <c r="I640"/>
  <c r="I641"/>
  <c r="I642"/>
  <c r="I643"/>
  <c r="H640"/>
  <c r="H641"/>
  <c r="H642"/>
  <c r="H643"/>
  <c r="L639"/>
  <c r="K639"/>
  <c r="I639"/>
  <c r="H639"/>
  <c r="E643"/>
  <c r="D643"/>
  <c r="E642"/>
  <c r="D642"/>
  <c r="E641"/>
  <c r="D641"/>
  <c r="E640"/>
  <c r="D640"/>
  <c r="E639"/>
  <c r="D639"/>
  <c r="J5" i="21"/>
  <c r="I5"/>
  <c r="J4"/>
  <c r="I4"/>
  <c r="H78" i="13"/>
  <c r="D78"/>
  <c r="J302" i="12"/>
  <c r="J303"/>
  <c r="J304"/>
  <c r="J305"/>
  <c r="H302"/>
  <c r="H303"/>
  <c r="H304"/>
  <c r="H305"/>
  <c r="G302"/>
  <c r="G303"/>
  <c r="N303" s="1"/>
  <c r="G304"/>
  <c r="N304" s="1"/>
  <c r="G305"/>
  <c r="L632" i="1"/>
  <c r="L633"/>
  <c r="L634"/>
  <c r="L635"/>
  <c r="K632"/>
  <c r="K633"/>
  <c r="K634"/>
  <c r="K635"/>
  <c r="I632"/>
  <c r="I633"/>
  <c r="I634"/>
  <c r="I635"/>
  <c r="H632"/>
  <c r="H633"/>
  <c r="H634"/>
  <c r="H635"/>
  <c r="L631"/>
  <c r="K631"/>
  <c r="I631"/>
  <c r="H631"/>
  <c r="E635"/>
  <c r="D635"/>
  <c r="E634"/>
  <c r="D634"/>
  <c r="E633"/>
  <c r="D633"/>
  <c r="E632"/>
  <c r="D632"/>
  <c r="E631"/>
  <c r="D631"/>
  <c r="N306" i="12" l="1"/>
  <c r="J632" i="1"/>
  <c r="J640"/>
  <c r="J648"/>
  <c r="J633"/>
  <c r="J641"/>
  <c r="J634"/>
  <c r="J642"/>
  <c r="J650"/>
  <c r="J649"/>
  <c r="J631"/>
  <c r="J635"/>
  <c r="J643"/>
  <c r="J651"/>
  <c r="J639"/>
  <c r="J647"/>
  <c r="K313" i="12"/>
  <c r="K317"/>
  <c r="M317" s="1"/>
  <c r="L307"/>
  <c r="M307" s="1"/>
  <c r="K310"/>
  <c r="K314"/>
  <c r="M314" s="1"/>
  <c r="L310"/>
  <c r="L311"/>
  <c r="K315"/>
  <c r="M315" s="1"/>
  <c r="K311"/>
  <c r="L313"/>
  <c r="K316"/>
  <c r="M316" s="1"/>
  <c r="K312"/>
  <c r="L312"/>
  <c r="L309"/>
  <c r="M309" s="1"/>
  <c r="L308"/>
  <c r="M308" s="1"/>
  <c r="L306"/>
  <c r="M306" s="1"/>
  <c r="N305"/>
  <c r="N302"/>
  <c r="J3" i="21"/>
  <c r="I3"/>
  <c r="J2"/>
  <c r="I2"/>
  <c r="H77" i="13"/>
  <c r="D77"/>
  <c r="J298" i="12"/>
  <c r="J299"/>
  <c r="J300"/>
  <c r="J301"/>
  <c r="H298"/>
  <c r="H299"/>
  <c r="H300"/>
  <c r="H301"/>
  <c r="G298"/>
  <c r="N298" s="1"/>
  <c r="G299"/>
  <c r="G300"/>
  <c r="G301"/>
  <c r="L624" i="1"/>
  <c r="L625"/>
  <c r="L626"/>
  <c r="L627"/>
  <c r="K624"/>
  <c r="K625"/>
  <c r="K626"/>
  <c r="K627"/>
  <c r="I624"/>
  <c r="I625"/>
  <c r="I626"/>
  <c r="I627"/>
  <c r="H624"/>
  <c r="H625"/>
  <c r="H626"/>
  <c r="H627"/>
  <c r="L623"/>
  <c r="K623"/>
  <c r="I623"/>
  <c r="H623"/>
  <c r="E627"/>
  <c r="D627"/>
  <c r="E626"/>
  <c r="D626"/>
  <c r="E625"/>
  <c r="D625"/>
  <c r="E624"/>
  <c r="D624"/>
  <c r="E623"/>
  <c r="D623"/>
  <c r="H76" i="13"/>
  <c r="D76"/>
  <c r="J297" i="12"/>
  <c r="J296"/>
  <c r="J295"/>
  <c r="H297"/>
  <c r="H296"/>
  <c r="H295"/>
  <c r="H294"/>
  <c r="G297"/>
  <c r="G296"/>
  <c r="G295"/>
  <c r="G294"/>
  <c r="L616" i="1"/>
  <c r="L617"/>
  <c r="L618"/>
  <c r="L619"/>
  <c r="K616"/>
  <c r="K617"/>
  <c r="K618"/>
  <c r="K619"/>
  <c r="I616"/>
  <c r="I617"/>
  <c r="I618"/>
  <c r="I619"/>
  <c r="H616"/>
  <c r="H617"/>
  <c r="H618"/>
  <c r="H619"/>
  <c r="L615"/>
  <c r="K615"/>
  <c r="I615"/>
  <c r="H615"/>
  <c r="E619"/>
  <c r="D619"/>
  <c r="E618"/>
  <c r="D618"/>
  <c r="E617"/>
  <c r="D617"/>
  <c r="E616"/>
  <c r="D616"/>
  <c r="E615"/>
  <c r="D615"/>
  <c r="H75" i="13"/>
  <c r="D75"/>
  <c r="J291" i="12"/>
  <c r="J292"/>
  <c r="J293"/>
  <c r="I291"/>
  <c r="K295" s="1"/>
  <c r="I292"/>
  <c r="K296" s="1"/>
  <c r="I293"/>
  <c r="K297" s="1"/>
  <c r="H291"/>
  <c r="H292"/>
  <c r="H293"/>
  <c r="G291"/>
  <c r="G292"/>
  <c r="G293"/>
  <c r="J290"/>
  <c r="I290"/>
  <c r="K294" s="1"/>
  <c r="H290"/>
  <c r="G290"/>
  <c r="L608" i="1"/>
  <c r="L609"/>
  <c r="L610"/>
  <c r="L611"/>
  <c r="K608"/>
  <c r="K609"/>
  <c r="K610"/>
  <c r="K611"/>
  <c r="I608"/>
  <c r="I609"/>
  <c r="I610"/>
  <c r="I611"/>
  <c r="H608"/>
  <c r="H609"/>
  <c r="H610"/>
  <c r="H611"/>
  <c r="L607"/>
  <c r="K607"/>
  <c r="I607"/>
  <c r="H607"/>
  <c r="E611"/>
  <c r="D611"/>
  <c r="E610"/>
  <c r="D610"/>
  <c r="E609"/>
  <c r="D609"/>
  <c r="E608"/>
  <c r="D608"/>
  <c r="E607"/>
  <c r="D607"/>
  <c r="H74" i="13"/>
  <c r="D74"/>
  <c r="R73"/>
  <c r="J287" i="12"/>
  <c r="J288"/>
  <c r="J289"/>
  <c r="I287"/>
  <c r="I288"/>
  <c r="I289"/>
  <c r="H287"/>
  <c r="H288"/>
  <c r="H289"/>
  <c r="G287"/>
  <c r="G288"/>
  <c r="G289"/>
  <c r="J286"/>
  <c r="I286"/>
  <c r="H286"/>
  <c r="G286"/>
  <c r="L600" i="1"/>
  <c r="L601"/>
  <c r="L602"/>
  <c r="L603"/>
  <c r="K600"/>
  <c r="K601"/>
  <c r="K602"/>
  <c r="K603"/>
  <c r="I600"/>
  <c r="I601"/>
  <c r="I602"/>
  <c r="I603"/>
  <c r="H600"/>
  <c r="H601"/>
  <c r="H602"/>
  <c r="H603"/>
  <c r="L599"/>
  <c r="K599"/>
  <c r="I599"/>
  <c r="H599"/>
  <c r="E603"/>
  <c r="D603"/>
  <c r="E602"/>
  <c r="D602"/>
  <c r="E601"/>
  <c r="D601"/>
  <c r="E600"/>
  <c r="D600"/>
  <c r="E599"/>
  <c r="D599"/>
  <c r="R72" i="13"/>
  <c r="H73"/>
  <c r="D73"/>
  <c r="J283" i="12"/>
  <c r="J284"/>
  <c r="J285"/>
  <c r="I283"/>
  <c r="I284"/>
  <c r="I285"/>
  <c r="H283"/>
  <c r="H284"/>
  <c r="H285"/>
  <c r="G283"/>
  <c r="G284"/>
  <c r="G285"/>
  <c r="J282"/>
  <c r="I282"/>
  <c r="H282"/>
  <c r="G282"/>
  <c r="L592" i="1"/>
  <c r="L593"/>
  <c r="L594"/>
  <c r="L595"/>
  <c r="K592"/>
  <c r="K593"/>
  <c r="K594"/>
  <c r="K595"/>
  <c r="I592"/>
  <c r="I593"/>
  <c r="I594"/>
  <c r="I595"/>
  <c r="H592"/>
  <c r="H593"/>
  <c r="H594"/>
  <c r="H595"/>
  <c r="L591"/>
  <c r="K591"/>
  <c r="I591"/>
  <c r="H591"/>
  <c r="E595"/>
  <c r="D595"/>
  <c r="E594"/>
  <c r="D594"/>
  <c r="E593"/>
  <c r="D593"/>
  <c r="E592"/>
  <c r="D592"/>
  <c r="E591"/>
  <c r="D591"/>
  <c r="R71" i="13"/>
  <c r="H72"/>
  <c r="D72"/>
  <c r="J279" i="12"/>
  <c r="J280"/>
  <c r="J281"/>
  <c r="I279"/>
  <c r="I280"/>
  <c r="I281"/>
  <c r="H279"/>
  <c r="H280"/>
  <c r="H281"/>
  <c r="G279"/>
  <c r="G280"/>
  <c r="G281"/>
  <c r="J278"/>
  <c r="I278"/>
  <c r="H278"/>
  <c r="G278"/>
  <c r="L584" i="1"/>
  <c r="L585"/>
  <c r="L586"/>
  <c r="L587"/>
  <c r="K584"/>
  <c r="K585"/>
  <c r="K586"/>
  <c r="K587"/>
  <c r="I584"/>
  <c r="I585"/>
  <c r="I586"/>
  <c r="I587"/>
  <c r="H584"/>
  <c r="H585"/>
  <c r="H586"/>
  <c r="H587"/>
  <c r="L583"/>
  <c r="K583"/>
  <c r="I583"/>
  <c r="H583"/>
  <c r="E587"/>
  <c r="D587"/>
  <c r="E586"/>
  <c r="D586"/>
  <c r="E585"/>
  <c r="D585"/>
  <c r="E584"/>
  <c r="D584"/>
  <c r="E583"/>
  <c r="D583"/>
  <c r="H71" i="13"/>
  <c r="D71"/>
  <c r="J275" i="12"/>
  <c r="J276"/>
  <c r="J277"/>
  <c r="I275"/>
  <c r="I276"/>
  <c r="K280" s="1"/>
  <c r="I277"/>
  <c r="H275"/>
  <c r="H276"/>
  <c r="H277"/>
  <c r="G275"/>
  <c r="G276"/>
  <c r="G277"/>
  <c r="J274"/>
  <c r="I274"/>
  <c r="H274"/>
  <c r="G274"/>
  <c r="L576" i="1"/>
  <c r="L577"/>
  <c r="L578"/>
  <c r="L579"/>
  <c r="K576"/>
  <c r="K577"/>
  <c r="K578"/>
  <c r="K579"/>
  <c r="I576"/>
  <c r="I577"/>
  <c r="I578"/>
  <c r="I579"/>
  <c r="H576"/>
  <c r="H577"/>
  <c r="H578"/>
  <c r="H579"/>
  <c r="L575"/>
  <c r="K575"/>
  <c r="I575"/>
  <c r="H575"/>
  <c r="E579"/>
  <c r="D579"/>
  <c r="E578"/>
  <c r="D578"/>
  <c r="E577"/>
  <c r="D577"/>
  <c r="E576"/>
  <c r="D576"/>
  <c r="E575"/>
  <c r="D575"/>
  <c r="L569"/>
  <c r="H70" i="13"/>
  <c r="D70"/>
  <c r="J271" i="12"/>
  <c r="J272"/>
  <c r="J273"/>
  <c r="I271"/>
  <c r="I272"/>
  <c r="I273"/>
  <c r="H271"/>
  <c r="H272"/>
  <c r="H273"/>
  <c r="G271"/>
  <c r="G272"/>
  <c r="G273"/>
  <c r="J270"/>
  <c r="I270"/>
  <c r="H270"/>
  <c r="G270"/>
  <c r="L568" i="1"/>
  <c r="L570"/>
  <c r="L571"/>
  <c r="K568"/>
  <c r="K569"/>
  <c r="K570"/>
  <c r="K571"/>
  <c r="I568"/>
  <c r="I569"/>
  <c r="I570"/>
  <c r="I571"/>
  <c r="H568"/>
  <c r="H569"/>
  <c r="H570"/>
  <c r="H571"/>
  <c r="L567"/>
  <c r="K567"/>
  <c r="I567"/>
  <c r="H567"/>
  <c r="E571"/>
  <c r="D571"/>
  <c r="E570"/>
  <c r="D570"/>
  <c r="E569"/>
  <c r="D569"/>
  <c r="E568"/>
  <c r="D568"/>
  <c r="E567"/>
  <c r="D567"/>
  <c r="H69" i="13"/>
  <c r="D69"/>
  <c r="J267" i="12"/>
  <c r="J268"/>
  <c r="J269"/>
  <c r="I267"/>
  <c r="I268"/>
  <c r="I269"/>
  <c r="H267"/>
  <c r="H268"/>
  <c r="H269"/>
  <c r="G267"/>
  <c r="G268"/>
  <c r="G269"/>
  <c r="J266"/>
  <c r="I266"/>
  <c r="H266"/>
  <c r="G266"/>
  <c r="L560" i="1"/>
  <c r="L561"/>
  <c r="L562"/>
  <c r="L563"/>
  <c r="K560"/>
  <c r="K561"/>
  <c r="K562"/>
  <c r="K563"/>
  <c r="I560"/>
  <c r="I561"/>
  <c r="I562"/>
  <c r="I563"/>
  <c r="H560"/>
  <c r="H561"/>
  <c r="H562"/>
  <c r="H563"/>
  <c r="L559"/>
  <c r="K559"/>
  <c r="I559"/>
  <c r="H559"/>
  <c r="E563"/>
  <c r="D563"/>
  <c r="E562"/>
  <c r="D562"/>
  <c r="E561"/>
  <c r="D561"/>
  <c r="E560"/>
  <c r="D560"/>
  <c r="E559"/>
  <c r="D559"/>
  <c r="R67" i="13"/>
  <c r="H68"/>
  <c r="D68"/>
  <c r="J263" i="12"/>
  <c r="J264"/>
  <c r="J265"/>
  <c r="I263"/>
  <c r="I264"/>
  <c r="I265"/>
  <c r="H263"/>
  <c r="H264"/>
  <c r="H265"/>
  <c r="G263"/>
  <c r="G264"/>
  <c r="G265"/>
  <c r="J262"/>
  <c r="I262"/>
  <c r="H262"/>
  <c r="G262"/>
  <c r="L552" i="1"/>
  <c r="L553"/>
  <c r="L554"/>
  <c r="L555"/>
  <c r="K552"/>
  <c r="K553"/>
  <c r="K554"/>
  <c r="K555"/>
  <c r="I552"/>
  <c r="I553"/>
  <c r="I554"/>
  <c r="I555"/>
  <c r="H552"/>
  <c r="H553"/>
  <c r="H554"/>
  <c r="H555"/>
  <c r="L551"/>
  <c r="K551"/>
  <c r="I551"/>
  <c r="H551"/>
  <c r="E555"/>
  <c r="D555"/>
  <c r="E554"/>
  <c r="D554"/>
  <c r="E553"/>
  <c r="D553"/>
  <c r="E552"/>
  <c r="D552"/>
  <c r="E551"/>
  <c r="D551"/>
  <c r="H67" i="13"/>
  <c r="D67"/>
  <c r="R66"/>
  <c r="J259" i="12"/>
  <c r="J260"/>
  <c r="J261"/>
  <c r="I259"/>
  <c r="I260"/>
  <c r="I261"/>
  <c r="H259"/>
  <c r="H260"/>
  <c r="H261"/>
  <c r="G259"/>
  <c r="G260"/>
  <c r="G261"/>
  <c r="J258"/>
  <c r="I258"/>
  <c r="H258"/>
  <c r="G258"/>
  <c r="L544" i="1"/>
  <c r="L545"/>
  <c r="L546"/>
  <c r="L547"/>
  <c r="K544"/>
  <c r="K545"/>
  <c r="K546"/>
  <c r="K547"/>
  <c r="I544"/>
  <c r="I545"/>
  <c r="I546"/>
  <c r="I547"/>
  <c r="H544"/>
  <c r="H545"/>
  <c r="H546"/>
  <c r="H547"/>
  <c r="L543"/>
  <c r="K543"/>
  <c r="I543"/>
  <c r="H543"/>
  <c r="E547"/>
  <c r="D547"/>
  <c r="E546"/>
  <c r="D546"/>
  <c r="E545"/>
  <c r="D545"/>
  <c r="E544"/>
  <c r="D544"/>
  <c r="E543"/>
  <c r="D543"/>
  <c r="R65" i="13"/>
  <c r="H66"/>
  <c r="D66"/>
  <c r="H65"/>
  <c r="D65"/>
  <c r="J255" i="12"/>
  <c r="J256"/>
  <c r="J257"/>
  <c r="I255"/>
  <c r="I256"/>
  <c r="I257"/>
  <c r="H255"/>
  <c r="H256"/>
  <c r="H257"/>
  <c r="G255"/>
  <c r="G256"/>
  <c r="G257"/>
  <c r="J254"/>
  <c r="I254"/>
  <c r="H254"/>
  <c r="G254"/>
  <c r="L536" i="1"/>
  <c r="L537"/>
  <c r="L538"/>
  <c r="L539"/>
  <c r="K536"/>
  <c r="K537"/>
  <c r="K538"/>
  <c r="K539"/>
  <c r="I536"/>
  <c r="I537"/>
  <c r="I538"/>
  <c r="I539"/>
  <c r="H536"/>
  <c r="H537"/>
  <c r="H538"/>
  <c r="H539"/>
  <c r="L535"/>
  <c r="K535"/>
  <c r="I535"/>
  <c r="H535"/>
  <c r="E539"/>
  <c r="D539"/>
  <c r="E538"/>
  <c r="D538"/>
  <c r="E537"/>
  <c r="D537"/>
  <c r="E536"/>
  <c r="D536"/>
  <c r="E535"/>
  <c r="D535"/>
  <c r="J251" i="12"/>
  <c r="J252"/>
  <c r="J253"/>
  <c r="I251"/>
  <c r="I252"/>
  <c r="I253"/>
  <c r="H251"/>
  <c r="H252"/>
  <c r="H253"/>
  <c r="G251"/>
  <c r="G252"/>
  <c r="G253"/>
  <c r="J250"/>
  <c r="I250"/>
  <c r="H250"/>
  <c r="G250"/>
  <c r="L528" i="1"/>
  <c r="L529"/>
  <c r="L530"/>
  <c r="L531"/>
  <c r="K528"/>
  <c r="K529"/>
  <c r="K530"/>
  <c r="K531"/>
  <c r="I528"/>
  <c r="I529"/>
  <c r="I530"/>
  <c r="I531"/>
  <c r="H528"/>
  <c r="H529"/>
  <c r="H530"/>
  <c r="H531"/>
  <c r="L527"/>
  <c r="K527"/>
  <c r="I527"/>
  <c r="H527"/>
  <c r="E531"/>
  <c r="D531"/>
  <c r="E530"/>
  <c r="D530"/>
  <c r="E529"/>
  <c r="D529"/>
  <c r="E528"/>
  <c r="D528"/>
  <c r="E527"/>
  <c r="D527"/>
  <c r="H64" i="13"/>
  <c r="D64"/>
  <c r="R63"/>
  <c r="J247" i="12"/>
  <c r="J248"/>
  <c r="J249"/>
  <c r="I247"/>
  <c r="I248"/>
  <c r="I249"/>
  <c r="H247"/>
  <c r="H248"/>
  <c r="H249"/>
  <c r="G247"/>
  <c r="G248"/>
  <c r="G249"/>
  <c r="J246"/>
  <c r="I246"/>
  <c r="H246"/>
  <c r="G246"/>
  <c r="L520" i="1"/>
  <c r="L521"/>
  <c r="L522"/>
  <c r="L523"/>
  <c r="K520"/>
  <c r="K521"/>
  <c r="K522"/>
  <c r="K523"/>
  <c r="I520"/>
  <c r="I521"/>
  <c r="I522"/>
  <c r="I523"/>
  <c r="H520"/>
  <c r="H521"/>
  <c r="H522"/>
  <c r="H523"/>
  <c r="L519"/>
  <c r="K519"/>
  <c r="I519"/>
  <c r="H519"/>
  <c r="E523"/>
  <c r="D523"/>
  <c r="E522"/>
  <c r="D522"/>
  <c r="E521"/>
  <c r="D521"/>
  <c r="E520"/>
  <c r="D520"/>
  <c r="E519"/>
  <c r="D519"/>
  <c r="R62" i="13"/>
  <c r="H63"/>
  <c r="D63"/>
  <c r="J245" i="12"/>
  <c r="I245"/>
  <c r="H245"/>
  <c r="G245"/>
  <c r="J244"/>
  <c r="I244"/>
  <c r="H244"/>
  <c r="G244"/>
  <c r="J243"/>
  <c r="I243"/>
  <c r="H243"/>
  <c r="G243"/>
  <c r="J242"/>
  <c r="I242"/>
  <c r="H242"/>
  <c r="G242"/>
  <c r="L515" i="1"/>
  <c r="K515"/>
  <c r="I515"/>
  <c r="H515"/>
  <c r="E515"/>
  <c r="D515"/>
  <c r="L514"/>
  <c r="K514"/>
  <c r="I514"/>
  <c r="H514"/>
  <c r="E514"/>
  <c r="D514"/>
  <c r="L513"/>
  <c r="K513"/>
  <c r="I513"/>
  <c r="H513"/>
  <c r="E513"/>
  <c r="D513"/>
  <c r="L512"/>
  <c r="K512"/>
  <c r="I512"/>
  <c r="H512"/>
  <c r="E512"/>
  <c r="D512"/>
  <c r="L511"/>
  <c r="K511"/>
  <c r="I511"/>
  <c r="H511"/>
  <c r="E511"/>
  <c r="D511"/>
  <c r="J611" l="1"/>
  <c r="J619"/>
  <c r="J535"/>
  <c r="J539"/>
  <c r="J546"/>
  <c r="J555"/>
  <c r="J602"/>
  <c r="J626"/>
  <c r="J560"/>
  <c r="J568"/>
  <c r="J576"/>
  <c r="J584"/>
  <c r="J520"/>
  <c r="J624"/>
  <c r="J511"/>
  <c r="J514"/>
  <c r="J515"/>
  <c r="J522"/>
  <c r="J531"/>
  <c r="J537"/>
  <c r="J544"/>
  <c r="J553"/>
  <c r="J562"/>
  <c r="J570"/>
  <c r="J578"/>
  <c r="J586"/>
  <c r="J595"/>
  <c r="J600"/>
  <c r="J609"/>
  <c r="J617"/>
  <c r="J523"/>
  <c r="J528"/>
  <c r="J538"/>
  <c r="J545"/>
  <c r="J554"/>
  <c r="J563"/>
  <c r="J567"/>
  <c r="J571"/>
  <c r="J579"/>
  <c r="J587"/>
  <c r="J592"/>
  <c r="J601"/>
  <c r="J610"/>
  <c r="J618"/>
  <c r="J625"/>
  <c r="J529"/>
  <c r="J593"/>
  <c r="J521"/>
  <c r="J530"/>
  <c r="J536"/>
  <c r="J547"/>
  <c r="J552"/>
  <c r="J561"/>
  <c r="J569"/>
  <c r="J577"/>
  <c r="J585"/>
  <c r="J594"/>
  <c r="J603"/>
  <c r="J608"/>
  <c r="J616"/>
  <c r="J623"/>
  <c r="J627"/>
  <c r="T64" i="13"/>
  <c r="T68"/>
  <c r="T69" s="1"/>
  <c r="T70" s="1"/>
  <c r="T75" s="1"/>
  <c r="W75" s="1"/>
  <c r="K256" i="12"/>
  <c r="K252"/>
  <c r="N254"/>
  <c r="K276"/>
  <c r="K247"/>
  <c r="M312"/>
  <c r="J512" i="1"/>
  <c r="J513"/>
  <c r="J543"/>
  <c r="J591"/>
  <c r="J575"/>
  <c r="J583"/>
  <c r="J527"/>
  <c r="J559"/>
  <c r="J607"/>
  <c r="J615"/>
  <c r="J519"/>
  <c r="J551"/>
  <c r="J599"/>
  <c r="M313" i="12"/>
  <c r="L249"/>
  <c r="L295"/>
  <c r="M295" s="1"/>
  <c r="N247"/>
  <c r="L298"/>
  <c r="M298" s="1"/>
  <c r="M310"/>
  <c r="L251"/>
  <c r="L255"/>
  <c r="L275"/>
  <c r="L279"/>
  <c r="L297"/>
  <c r="M297" s="1"/>
  <c r="L303"/>
  <c r="M303" s="1"/>
  <c r="M311"/>
  <c r="L294"/>
  <c r="M294" s="1"/>
  <c r="L300"/>
  <c r="M300" s="1"/>
  <c r="L305"/>
  <c r="M305" s="1"/>
  <c r="L296"/>
  <c r="M296" s="1"/>
  <c r="L301"/>
  <c r="M301" s="1"/>
  <c r="L304"/>
  <c r="M304" s="1"/>
  <c r="L299"/>
  <c r="M299" s="1"/>
  <c r="L302"/>
  <c r="M302" s="1"/>
  <c r="N256"/>
  <c r="N258"/>
  <c r="N261"/>
  <c r="N268"/>
  <c r="L273"/>
  <c r="N270"/>
  <c r="N273"/>
  <c r="N279"/>
  <c r="K285"/>
  <c r="L284"/>
  <c r="N284"/>
  <c r="L285"/>
  <c r="N289"/>
  <c r="N259"/>
  <c r="K265"/>
  <c r="L264"/>
  <c r="N264"/>
  <c r="K273"/>
  <c r="L272"/>
  <c r="N277"/>
  <c r="N281"/>
  <c r="K293"/>
  <c r="L292"/>
  <c r="N292"/>
  <c r="L293"/>
  <c r="L257"/>
  <c r="N250"/>
  <c r="N257"/>
  <c r="K255"/>
  <c r="M255" s="1"/>
  <c r="L265"/>
  <c r="N267"/>
  <c r="N293"/>
  <c r="K291"/>
  <c r="N297"/>
  <c r="K263"/>
  <c r="N251"/>
  <c r="K253"/>
  <c r="L252"/>
  <c r="M252" s="1"/>
  <c r="N255"/>
  <c r="N265"/>
  <c r="K268"/>
  <c r="L267"/>
  <c r="L270"/>
  <c r="N276"/>
  <c r="N285"/>
  <c r="K283"/>
  <c r="K288"/>
  <c r="L287"/>
  <c r="K275"/>
  <c r="M275" s="1"/>
  <c r="N243"/>
  <c r="N252"/>
  <c r="K251"/>
  <c r="M251" s="1"/>
  <c r="K260"/>
  <c r="L259"/>
  <c r="L261"/>
  <c r="N269"/>
  <c r="K277"/>
  <c r="L276"/>
  <c r="M276" s="1"/>
  <c r="K282"/>
  <c r="L281"/>
  <c r="K284"/>
  <c r="M284" s="1"/>
  <c r="L283"/>
  <c r="L289"/>
  <c r="K292"/>
  <c r="M292" s="1"/>
  <c r="L291"/>
  <c r="N295"/>
  <c r="N299"/>
  <c r="L253"/>
  <c r="K246"/>
  <c r="K249"/>
  <c r="L248"/>
  <c r="N253"/>
  <c r="L254"/>
  <c r="K257"/>
  <c r="L256"/>
  <c r="N260"/>
  <c r="K259"/>
  <c r="L266"/>
  <c r="K269"/>
  <c r="L268"/>
  <c r="K271"/>
  <c r="K274"/>
  <c r="N275"/>
  <c r="L277"/>
  <c r="N280"/>
  <c r="K279"/>
  <c r="K289"/>
  <c r="L288"/>
  <c r="M288" s="1"/>
  <c r="N288"/>
  <c r="K287"/>
  <c r="N296"/>
  <c r="N300"/>
  <c r="N301"/>
  <c r="K267"/>
  <c r="M267" s="1"/>
  <c r="N294"/>
  <c r="M265"/>
  <c r="N242"/>
  <c r="N244"/>
  <c r="K248"/>
  <c r="L247"/>
  <c r="N248"/>
  <c r="L250"/>
  <c r="L258"/>
  <c r="K261"/>
  <c r="L260"/>
  <c r="L262"/>
  <c r="N263"/>
  <c r="N266"/>
  <c r="K270"/>
  <c r="M270" s="1"/>
  <c r="N271"/>
  <c r="K278"/>
  <c r="K281"/>
  <c r="L280"/>
  <c r="M280" s="1"/>
  <c r="L282"/>
  <c r="N283"/>
  <c r="K286"/>
  <c r="N287"/>
  <c r="K290"/>
  <c r="N291"/>
  <c r="N249"/>
  <c r="K250"/>
  <c r="K258"/>
  <c r="L269"/>
  <c r="K272"/>
  <c r="L271"/>
  <c r="N272"/>
  <c r="L274"/>
  <c r="L278"/>
  <c r="N245"/>
  <c r="L246"/>
  <c r="K254"/>
  <c r="K264"/>
  <c r="L263"/>
  <c r="K266"/>
  <c r="N290"/>
  <c r="K262"/>
  <c r="L286"/>
  <c r="L290"/>
  <c r="N286"/>
  <c r="N282"/>
  <c r="N278"/>
  <c r="N274"/>
  <c r="N262"/>
  <c r="N246"/>
  <c r="M293" l="1"/>
  <c r="M273"/>
  <c r="M247"/>
  <c r="M279"/>
  <c r="M249"/>
  <c r="M256"/>
  <c r="M283"/>
  <c r="M264"/>
  <c r="M272"/>
  <c r="M287"/>
  <c r="M261"/>
  <c r="M289"/>
  <c r="M257"/>
  <c r="M268"/>
  <c r="M253"/>
  <c r="M291"/>
  <c r="M285"/>
  <c r="M263"/>
  <c r="M271"/>
  <c r="M262"/>
  <c r="M266"/>
  <c r="M269"/>
  <c r="M282"/>
  <c r="M260"/>
  <c r="M259"/>
  <c r="M281"/>
  <c r="M274"/>
  <c r="M278"/>
  <c r="M248"/>
  <c r="M246"/>
  <c r="M254"/>
  <c r="M258"/>
  <c r="M277"/>
  <c r="M250"/>
  <c r="M290"/>
  <c r="M286"/>
  <c r="H62" i="13"/>
  <c r="D62"/>
  <c r="J239" i="12"/>
  <c r="J240"/>
  <c r="J241"/>
  <c r="I239"/>
  <c r="K243" s="1"/>
  <c r="I240"/>
  <c r="K244" s="1"/>
  <c r="I241"/>
  <c r="K245" s="1"/>
  <c r="H239"/>
  <c r="H240"/>
  <c r="H241"/>
  <c r="G239"/>
  <c r="G240"/>
  <c r="G241"/>
  <c r="J238"/>
  <c r="I238"/>
  <c r="H238"/>
  <c r="G238"/>
  <c r="L504" i="1"/>
  <c r="L505"/>
  <c r="L506"/>
  <c r="L507"/>
  <c r="K504"/>
  <c r="K505"/>
  <c r="K506"/>
  <c r="K507"/>
  <c r="I504"/>
  <c r="I505"/>
  <c r="I506"/>
  <c r="I507"/>
  <c r="H504"/>
  <c r="H505"/>
  <c r="H506"/>
  <c r="H507"/>
  <c r="L503"/>
  <c r="K503"/>
  <c r="I503"/>
  <c r="H503"/>
  <c r="E507"/>
  <c r="D507"/>
  <c r="E506"/>
  <c r="D506"/>
  <c r="E505"/>
  <c r="D505"/>
  <c r="E504"/>
  <c r="D504"/>
  <c r="E503"/>
  <c r="D503"/>
  <c r="H61" i="13"/>
  <c r="D61"/>
  <c r="R59"/>
  <c r="T60" s="1"/>
  <c r="J235" i="12"/>
  <c r="J236"/>
  <c r="J237"/>
  <c r="I235"/>
  <c r="I236"/>
  <c r="I237"/>
  <c r="H235"/>
  <c r="H236"/>
  <c r="H237"/>
  <c r="G235"/>
  <c r="G236"/>
  <c r="G237"/>
  <c r="J234"/>
  <c r="I234"/>
  <c r="H234"/>
  <c r="G234"/>
  <c r="L496" i="1"/>
  <c r="L497"/>
  <c r="L498"/>
  <c r="L499"/>
  <c r="K496"/>
  <c r="K497"/>
  <c r="K498"/>
  <c r="K499"/>
  <c r="I496"/>
  <c r="I497"/>
  <c r="I498"/>
  <c r="I499"/>
  <c r="H496"/>
  <c r="H497"/>
  <c r="H498"/>
  <c r="H499"/>
  <c r="L495"/>
  <c r="K495"/>
  <c r="I495"/>
  <c r="H495"/>
  <c r="E499"/>
  <c r="D499"/>
  <c r="E498"/>
  <c r="D498"/>
  <c r="E497"/>
  <c r="D497"/>
  <c r="E496"/>
  <c r="D496"/>
  <c r="E495"/>
  <c r="D495"/>
  <c r="H60" i="13"/>
  <c r="D60"/>
  <c r="J231" i="12"/>
  <c r="J232"/>
  <c r="J233"/>
  <c r="I231"/>
  <c r="I232"/>
  <c r="I233"/>
  <c r="K237" s="1"/>
  <c r="H231"/>
  <c r="H232"/>
  <c r="H233"/>
  <c r="G231"/>
  <c r="G232"/>
  <c r="G233"/>
  <c r="J230"/>
  <c r="I230"/>
  <c r="K234" s="1"/>
  <c r="H230"/>
  <c r="G230"/>
  <c r="L488" i="1"/>
  <c r="L489"/>
  <c r="L490"/>
  <c r="L491"/>
  <c r="K488"/>
  <c r="K489"/>
  <c r="K490"/>
  <c r="K491"/>
  <c r="I488"/>
  <c r="I489"/>
  <c r="I490"/>
  <c r="I491"/>
  <c r="H488"/>
  <c r="H489"/>
  <c r="H490"/>
  <c r="H491"/>
  <c r="L487"/>
  <c r="K487"/>
  <c r="I487"/>
  <c r="H487"/>
  <c r="E491"/>
  <c r="D491"/>
  <c r="E490"/>
  <c r="D490"/>
  <c r="E489"/>
  <c r="D489"/>
  <c r="E488"/>
  <c r="D488"/>
  <c r="E487"/>
  <c r="D487"/>
  <c r="H59" i="13"/>
  <c r="D59"/>
  <c r="J227" i="12"/>
  <c r="J228"/>
  <c r="J229"/>
  <c r="I227"/>
  <c r="I228"/>
  <c r="I229"/>
  <c r="K233" s="1"/>
  <c r="H227"/>
  <c r="H228"/>
  <c r="H229"/>
  <c r="G227"/>
  <c r="G228"/>
  <c r="G229"/>
  <c r="J226"/>
  <c r="I226"/>
  <c r="H226"/>
  <c r="G226"/>
  <c r="L480" i="1"/>
  <c r="L481"/>
  <c r="L482"/>
  <c r="L483"/>
  <c r="K480"/>
  <c r="K481"/>
  <c r="K482"/>
  <c r="K483"/>
  <c r="I480"/>
  <c r="I481"/>
  <c r="I482"/>
  <c r="I483"/>
  <c r="H480"/>
  <c r="H481"/>
  <c r="H482"/>
  <c r="H483"/>
  <c r="L479"/>
  <c r="K479"/>
  <c r="I479"/>
  <c r="H479"/>
  <c r="E483"/>
  <c r="D483"/>
  <c r="E482"/>
  <c r="D482"/>
  <c r="E481"/>
  <c r="D481"/>
  <c r="E480"/>
  <c r="D480"/>
  <c r="E479"/>
  <c r="D479"/>
  <c r="R57" i="13"/>
  <c r="H58"/>
  <c r="D58"/>
  <c r="J223" i="12"/>
  <c r="J224"/>
  <c r="J225"/>
  <c r="I223"/>
  <c r="I224"/>
  <c r="I225"/>
  <c r="H223"/>
  <c r="H224"/>
  <c r="H225"/>
  <c r="G223"/>
  <c r="G224"/>
  <c r="G225"/>
  <c r="J222"/>
  <c r="I222"/>
  <c r="H222"/>
  <c r="G222"/>
  <c r="L472" i="1"/>
  <c r="L473"/>
  <c r="L474"/>
  <c r="L475"/>
  <c r="K472"/>
  <c r="K473"/>
  <c r="K474"/>
  <c r="K475"/>
  <c r="I472"/>
  <c r="I473"/>
  <c r="I474"/>
  <c r="I475"/>
  <c r="H472"/>
  <c r="H473"/>
  <c r="H474"/>
  <c r="H475"/>
  <c r="L471"/>
  <c r="K471"/>
  <c r="I471"/>
  <c r="H471"/>
  <c r="E475"/>
  <c r="D475"/>
  <c r="E474"/>
  <c r="D474"/>
  <c r="E473"/>
  <c r="D473"/>
  <c r="E472"/>
  <c r="D472"/>
  <c r="E471"/>
  <c r="D471"/>
  <c r="R56" i="13"/>
  <c r="H57"/>
  <c r="D57"/>
  <c r="J219" i="12"/>
  <c r="J220"/>
  <c r="J221"/>
  <c r="I219"/>
  <c r="I220"/>
  <c r="I221"/>
  <c r="H219"/>
  <c r="H220"/>
  <c r="H221"/>
  <c r="G219"/>
  <c r="G220"/>
  <c r="G221"/>
  <c r="J218"/>
  <c r="I218"/>
  <c r="H218"/>
  <c r="G218"/>
  <c r="L464" i="1"/>
  <c r="L465"/>
  <c r="L466"/>
  <c r="L467"/>
  <c r="K464"/>
  <c r="K465"/>
  <c r="K466"/>
  <c r="K467"/>
  <c r="I464"/>
  <c r="I465"/>
  <c r="I466"/>
  <c r="I467"/>
  <c r="H464"/>
  <c r="H465"/>
  <c r="H466"/>
  <c r="H467"/>
  <c r="L463"/>
  <c r="K463"/>
  <c r="I463"/>
  <c r="H463"/>
  <c r="E467"/>
  <c r="D467"/>
  <c r="E466"/>
  <c r="D466"/>
  <c r="E465"/>
  <c r="D465"/>
  <c r="E464"/>
  <c r="D464"/>
  <c r="E463"/>
  <c r="D463"/>
  <c r="H56" i="13"/>
  <c r="D56"/>
  <c r="J215" i="12"/>
  <c r="J216"/>
  <c r="J217"/>
  <c r="I215"/>
  <c r="I216"/>
  <c r="I217"/>
  <c r="H215"/>
  <c r="H216"/>
  <c r="H217"/>
  <c r="G215"/>
  <c r="G216"/>
  <c r="G217"/>
  <c r="J214"/>
  <c r="I214"/>
  <c r="H214"/>
  <c r="G214"/>
  <c r="L456" i="1"/>
  <c r="L457"/>
  <c r="L458"/>
  <c r="L459"/>
  <c r="K456"/>
  <c r="K457"/>
  <c r="K458"/>
  <c r="K459"/>
  <c r="I456"/>
  <c r="I457"/>
  <c r="I458"/>
  <c r="I459"/>
  <c r="H456"/>
  <c r="H457"/>
  <c r="H458"/>
  <c r="H459"/>
  <c r="L455"/>
  <c r="K455"/>
  <c r="I455"/>
  <c r="H455"/>
  <c r="E459"/>
  <c r="D459"/>
  <c r="E458"/>
  <c r="D458"/>
  <c r="E457"/>
  <c r="D457"/>
  <c r="E456"/>
  <c r="D456"/>
  <c r="E455"/>
  <c r="D455"/>
  <c r="H55" i="13"/>
  <c r="D55"/>
  <c r="R54"/>
  <c r="J211" i="12"/>
  <c r="J212"/>
  <c r="J213"/>
  <c r="I211"/>
  <c r="I212"/>
  <c r="I213"/>
  <c r="H211"/>
  <c r="H212"/>
  <c r="H213"/>
  <c r="G211"/>
  <c r="G212"/>
  <c r="G213"/>
  <c r="J210"/>
  <c r="I210"/>
  <c r="H210"/>
  <c r="G210"/>
  <c r="L448" i="1"/>
  <c r="L449"/>
  <c r="L450"/>
  <c r="L451"/>
  <c r="K448"/>
  <c r="K449"/>
  <c r="K450"/>
  <c r="K451"/>
  <c r="I448"/>
  <c r="I449"/>
  <c r="I450"/>
  <c r="I451"/>
  <c r="H448"/>
  <c r="H449"/>
  <c r="H450"/>
  <c r="H451"/>
  <c r="L447"/>
  <c r="K447"/>
  <c r="I447"/>
  <c r="H447"/>
  <c r="E451"/>
  <c r="D451"/>
  <c r="E450"/>
  <c r="D450"/>
  <c r="E449"/>
  <c r="D449"/>
  <c r="E448"/>
  <c r="D448"/>
  <c r="E447"/>
  <c r="D447"/>
  <c r="H54" i="13"/>
  <c r="D54"/>
  <c r="R53"/>
  <c r="J207" i="12"/>
  <c r="J208"/>
  <c r="J209"/>
  <c r="I207"/>
  <c r="I208"/>
  <c r="I209"/>
  <c r="H207"/>
  <c r="H208"/>
  <c r="H209"/>
  <c r="G207"/>
  <c r="G208"/>
  <c r="G209"/>
  <c r="J206"/>
  <c r="I206"/>
  <c r="H206"/>
  <c r="G206"/>
  <c r="L440" i="1"/>
  <c r="L441"/>
  <c r="L442"/>
  <c r="L443"/>
  <c r="K440"/>
  <c r="K441"/>
  <c r="K442"/>
  <c r="K443"/>
  <c r="I440"/>
  <c r="I441"/>
  <c r="I442"/>
  <c r="I443"/>
  <c r="H440"/>
  <c r="H441"/>
  <c r="H442"/>
  <c r="H443"/>
  <c r="L439"/>
  <c r="K439"/>
  <c r="I439"/>
  <c r="H439"/>
  <c r="E443"/>
  <c r="D443"/>
  <c r="E442"/>
  <c r="D442"/>
  <c r="E441"/>
  <c r="D441"/>
  <c r="E440"/>
  <c r="D440"/>
  <c r="E439"/>
  <c r="D439"/>
  <c r="R52" i="13"/>
  <c r="H53"/>
  <c r="D53"/>
  <c r="J203" i="12"/>
  <c r="J204"/>
  <c r="J205"/>
  <c r="I203"/>
  <c r="I204"/>
  <c r="I205"/>
  <c r="H203"/>
  <c r="H204"/>
  <c r="H205"/>
  <c r="G203"/>
  <c r="G204"/>
  <c r="G205"/>
  <c r="J202"/>
  <c r="I202"/>
  <c r="H202"/>
  <c r="G202"/>
  <c r="L432" i="1"/>
  <c r="L433"/>
  <c r="L434"/>
  <c r="L435"/>
  <c r="K432"/>
  <c r="K433"/>
  <c r="K434"/>
  <c r="K435"/>
  <c r="I432"/>
  <c r="I433"/>
  <c r="I434"/>
  <c r="I435"/>
  <c r="H432"/>
  <c r="H433"/>
  <c r="H434"/>
  <c r="H435"/>
  <c r="L431"/>
  <c r="K431"/>
  <c r="I431"/>
  <c r="H431"/>
  <c r="E435"/>
  <c r="D435"/>
  <c r="E434"/>
  <c r="D434"/>
  <c r="E433"/>
  <c r="D433"/>
  <c r="E432"/>
  <c r="D432"/>
  <c r="E431"/>
  <c r="D431"/>
  <c r="H52" i="13"/>
  <c r="D52"/>
  <c r="R51"/>
  <c r="J199" i="12"/>
  <c r="J200"/>
  <c r="J201"/>
  <c r="I199"/>
  <c r="I200"/>
  <c r="I201"/>
  <c r="H199"/>
  <c r="H200"/>
  <c r="H201"/>
  <c r="G199"/>
  <c r="G200"/>
  <c r="G201"/>
  <c r="J198"/>
  <c r="I198"/>
  <c r="H198"/>
  <c r="G198"/>
  <c r="L424" i="1"/>
  <c r="L425"/>
  <c r="L426"/>
  <c r="L427"/>
  <c r="K424"/>
  <c r="K425"/>
  <c r="K426"/>
  <c r="K427"/>
  <c r="I424"/>
  <c r="I425"/>
  <c r="I426"/>
  <c r="I427"/>
  <c r="H424"/>
  <c r="H425"/>
  <c r="H426"/>
  <c r="H427"/>
  <c r="L423"/>
  <c r="K423"/>
  <c r="I423"/>
  <c r="H423"/>
  <c r="E427"/>
  <c r="D427"/>
  <c r="E426"/>
  <c r="D426"/>
  <c r="E425"/>
  <c r="D425"/>
  <c r="E424"/>
  <c r="D424"/>
  <c r="E423"/>
  <c r="D423"/>
  <c r="H51" i="13"/>
  <c r="D51"/>
  <c r="J195" i="12"/>
  <c r="J196"/>
  <c r="J197"/>
  <c r="I195"/>
  <c r="I196"/>
  <c r="I197"/>
  <c r="H195"/>
  <c r="H196"/>
  <c r="H197"/>
  <c r="G195"/>
  <c r="G196"/>
  <c r="G197"/>
  <c r="J194"/>
  <c r="I194"/>
  <c r="H194"/>
  <c r="G194"/>
  <c r="L416" i="1"/>
  <c r="L417"/>
  <c r="L418"/>
  <c r="L419"/>
  <c r="K416"/>
  <c r="M416" s="1"/>
  <c r="K417"/>
  <c r="M417" s="1"/>
  <c r="K418"/>
  <c r="M418" s="1"/>
  <c r="K419"/>
  <c r="I416"/>
  <c r="I417"/>
  <c r="I418"/>
  <c r="I419"/>
  <c r="H416"/>
  <c r="H417"/>
  <c r="H418"/>
  <c r="H419"/>
  <c r="L415"/>
  <c r="K415"/>
  <c r="I415"/>
  <c r="H415"/>
  <c r="E419"/>
  <c r="D419"/>
  <c r="E418"/>
  <c r="D418"/>
  <c r="E417"/>
  <c r="D417"/>
  <c r="E416"/>
  <c r="D416"/>
  <c r="E415"/>
  <c r="D415"/>
  <c r="R49" i="13"/>
  <c r="H50"/>
  <c r="D50"/>
  <c r="J191" i="12"/>
  <c r="J192"/>
  <c r="J193"/>
  <c r="I191"/>
  <c r="I192"/>
  <c r="I193"/>
  <c r="H191"/>
  <c r="H192"/>
  <c r="H193"/>
  <c r="G191"/>
  <c r="G192"/>
  <c r="G193"/>
  <c r="J190"/>
  <c r="I190"/>
  <c r="H190"/>
  <c r="G190"/>
  <c r="L408" i="1"/>
  <c r="L409"/>
  <c r="L410"/>
  <c r="L411"/>
  <c r="K408"/>
  <c r="M408" s="1"/>
  <c r="K409"/>
  <c r="M409" s="1"/>
  <c r="K410"/>
  <c r="M410" s="1"/>
  <c r="K411"/>
  <c r="I408"/>
  <c r="I409"/>
  <c r="I410"/>
  <c r="I411"/>
  <c r="H408"/>
  <c r="H409"/>
  <c r="H410"/>
  <c r="H411"/>
  <c r="L407"/>
  <c r="K407"/>
  <c r="M407" s="1"/>
  <c r="I407"/>
  <c r="H407"/>
  <c r="E411"/>
  <c r="D411"/>
  <c r="E410"/>
  <c r="D410"/>
  <c r="E409"/>
  <c r="D409"/>
  <c r="E408"/>
  <c r="D408"/>
  <c r="E407"/>
  <c r="D407"/>
  <c r="R48" i="13"/>
  <c r="H49"/>
  <c r="D49"/>
  <c r="J187" i="12"/>
  <c r="J188"/>
  <c r="J189"/>
  <c r="I187"/>
  <c r="I188"/>
  <c r="I189"/>
  <c r="H187"/>
  <c r="H188"/>
  <c r="H189"/>
  <c r="G187"/>
  <c r="G188"/>
  <c r="G189"/>
  <c r="J186"/>
  <c r="I186"/>
  <c r="H186"/>
  <c r="G186"/>
  <c r="L400" i="1"/>
  <c r="L401"/>
  <c r="L402"/>
  <c r="L403"/>
  <c r="K400"/>
  <c r="M400" s="1"/>
  <c r="K401"/>
  <c r="M401" s="1"/>
  <c r="K402"/>
  <c r="M402" s="1"/>
  <c r="K403"/>
  <c r="I400"/>
  <c r="I401"/>
  <c r="I402"/>
  <c r="I403"/>
  <c r="H400"/>
  <c r="H401"/>
  <c r="H402"/>
  <c r="H403"/>
  <c r="L399"/>
  <c r="K399"/>
  <c r="I399"/>
  <c r="H399"/>
  <c r="E403"/>
  <c r="D403"/>
  <c r="E402"/>
  <c r="D402"/>
  <c r="E401"/>
  <c r="D401"/>
  <c r="E400"/>
  <c r="D400"/>
  <c r="E399"/>
  <c r="D399"/>
  <c r="R47" i="13"/>
  <c r="H48"/>
  <c r="D48"/>
  <c r="J183" i="12"/>
  <c r="J184"/>
  <c r="J185"/>
  <c r="I183"/>
  <c r="I184"/>
  <c r="I185"/>
  <c r="H183"/>
  <c r="H184"/>
  <c r="H185"/>
  <c r="G183"/>
  <c r="G184"/>
  <c r="G185"/>
  <c r="J182"/>
  <c r="I182"/>
  <c r="H182"/>
  <c r="G182"/>
  <c r="L392" i="1"/>
  <c r="L393"/>
  <c r="L394"/>
  <c r="L395"/>
  <c r="K392"/>
  <c r="M392" s="1"/>
  <c r="K393"/>
  <c r="M393" s="1"/>
  <c r="K394"/>
  <c r="M394" s="1"/>
  <c r="K395"/>
  <c r="I392"/>
  <c r="I393"/>
  <c r="I394"/>
  <c r="I395"/>
  <c r="H392"/>
  <c r="H393"/>
  <c r="H394"/>
  <c r="H395"/>
  <c r="L391"/>
  <c r="K391"/>
  <c r="I391"/>
  <c r="H391"/>
  <c r="E395"/>
  <c r="D395"/>
  <c r="E394"/>
  <c r="D394"/>
  <c r="E393"/>
  <c r="D393"/>
  <c r="E392"/>
  <c r="D392"/>
  <c r="E391"/>
  <c r="D391"/>
  <c r="R46" i="13"/>
  <c r="H47"/>
  <c r="D47"/>
  <c r="J179" i="12"/>
  <c r="J180"/>
  <c r="J181"/>
  <c r="I179"/>
  <c r="I180"/>
  <c r="I181"/>
  <c r="H179"/>
  <c r="H180"/>
  <c r="H181"/>
  <c r="G179"/>
  <c r="G180"/>
  <c r="G181"/>
  <c r="J178"/>
  <c r="I178"/>
  <c r="H178"/>
  <c r="G178"/>
  <c r="L384" i="1"/>
  <c r="L385"/>
  <c r="L386"/>
  <c r="L387"/>
  <c r="K384"/>
  <c r="M384" s="1"/>
  <c r="K385"/>
  <c r="M385" s="1"/>
  <c r="K386"/>
  <c r="M386" s="1"/>
  <c r="K387"/>
  <c r="I384"/>
  <c r="I385"/>
  <c r="I386"/>
  <c r="I387"/>
  <c r="H384"/>
  <c r="H385"/>
  <c r="H386"/>
  <c r="H387"/>
  <c r="L383"/>
  <c r="K383"/>
  <c r="I383"/>
  <c r="H383"/>
  <c r="E387"/>
  <c r="D387"/>
  <c r="E386"/>
  <c r="D386"/>
  <c r="E385"/>
  <c r="D385"/>
  <c r="E384"/>
  <c r="D384"/>
  <c r="E383"/>
  <c r="D383"/>
  <c r="H46" i="13"/>
  <c r="D46"/>
  <c r="J175" i="12"/>
  <c r="J176"/>
  <c r="J177"/>
  <c r="I175"/>
  <c r="I176"/>
  <c r="I177"/>
  <c r="H175"/>
  <c r="H176"/>
  <c r="H177"/>
  <c r="G175"/>
  <c r="G176"/>
  <c r="G177"/>
  <c r="J174"/>
  <c r="I174"/>
  <c r="H174"/>
  <c r="G174"/>
  <c r="L376" i="1"/>
  <c r="L377"/>
  <c r="L378"/>
  <c r="L379"/>
  <c r="K376"/>
  <c r="M376" s="1"/>
  <c r="K377"/>
  <c r="M377" s="1"/>
  <c r="K378"/>
  <c r="M378" s="1"/>
  <c r="K379"/>
  <c r="I376"/>
  <c r="I377"/>
  <c r="I378"/>
  <c r="I379"/>
  <c r="H376"/>
  <c r="H377"/>
  <c r="H378"/>
  <c r="H379"/>
  <c r="L375"/>
  <c r="K375"/>
  <c r="I375"/>
  <c r="H375"/>
  <c r="E379"/>
  <c r="D379"/>
  <c r="E378"/>
  <c r="D378"/>
  <c r="E377"/>
  <c r="D377"/>
  <c r="E376"/>
  <c r="D376"/>
  <c r="E375"/>
  <c r="D375"/>
  <c r="H45" i="13"/>
  <c r="D45"/>
  <c r="R44"/>
  <c r="J171" i="12"/>
  <c r="J172"/>
  <c r="J173"/>
  <c r="I171"/>
  <c r="I172"/>
  <c r="I173"/>
  <c r="H171"/>
  <c r="H172"/>
  <c r="H173"/>
  <c r="G171"/>
  <c r="G172"/>
  <c r="G173"/>
  <c r="J170"/>
  <c r="I170"/>
  <c r="H170"/>
  <c r="G170"/>
  <c r="L368" i="1"/>
  <c r="L369"/>
  <c r="L370"/>
  <c r="L371"/>
  <c r="K368"/>
  <c r="M368" s="1"/>
  <c r="K369"/>
  <c r="M369" s="1"/>
  <c r="K370"/>
  <c r="K371"/>
  <c r="I368"/>
  <c r="I369"/>
  <c r="I370"/>
  <c r="I371"/>
  <c r="H368"/>
  <c r="H369"/>
  <c r="H370"/>
  <c r="H371"/>
  <c r="L367"/>
  <c r="K367"/>
  <c r="M367" s="1"/>
  <c r="I367"/>
  <c r="H367"/>
  <c r="E371"/>
  <c r="D371"/>
  <c r="E370"/>
  <c r="D370"/>
  <c r="E369"/>
  <c r="D369"/>
  <c r="E368"/>
  <c r="D368"/>
  <c r="E367"/>
  <c r="D367"/>
  <c r="R43" i="13"/>
  <c r="H44"/>
  <c r="D44"/>
  <c r="J167" i="12"/>
  <c r="J168"/>
  <c r="J169"/>
  <c r="I167"/>
  <c r="I168"/>
  <c r="I169"/>
  <c r="H167"/>
  <c r="H168"/>
  <c r="H169"/>
  <c r="G167"/>
  <c r="G168"/>
  <c r="G169"/>
  <c r="J166"/>
  <c r="I166"/>
  <c r="H166"/>
  <c r="G166"/>
  <c r="L360" i="1"/>
  <c r="L361"/>
  <c r="L362"/>
  <c r="L363"/>
  <c r="K360"/>
  <c r="M360" s="1"/>
  <c r="K361"/>
  <c r="M361" s="1"/>
  <c r="K362"/>
  <c r="M362" s="1"/>
  <c r="K363"/>
  <c r="I360"/>
  <c r="I361"/>
  <c r="I362"/>
  <c r="I363"/>
  <c r="H360"/>
  <c r="H361"/>
  <c r="H362"/>
  <c r="H363"/>
  <c r="L359"/>
  <c r="K359"/>
  <c r="I359"/>
  <c r="H359"/>
  <c r="E363"/>
  <c r="D363"/>
  <c r="E362"/>
  <c r="D362"/>
  <c r="E361"/>
  <c r="D361"/>
  <c r="E360"/>
  <c r="D360"/>
  <c r="E359"/>
  <c r="D359"/>
  <c r="H43" i="13"/>
  <c r="D43"/>
  <c r="R42"/>
  <c r="J163" i="12"/>
  <c r="J164"/>
  <c r="J165"/>
  <c r="I163"/>
  <c r="I164"/>
  <c r="I165"/>
  <c r="H163"/>
  <c r="H164"/>
  <c r="H165"/>
  <c r="G163"/>
  <c r="G164"/>
  <c r="G165"/>
  <c r="J162"/>
  <c r="I162"/>
  <c r="H162"/>
  <c r="G162"/>
  <c r="L352" i="1"/>
  <c r="L353"/>
  <c r="L354"/>
  <c r="L355"/>
  <c r="K352"/>
  <c r="M352" s="1"/>
  <c r="K353"/>
  <c r="M353" s="1"/>
  <c r="K354"/>
  <c r="M354" s="1"/>
  <c r="K355"/>
  <c r="I352"/>
  <c r="I353"/>
  <c r="I354"/>
  <c r="I355"/>
  <c r="H352"/>
  <c r="H353"/>
  <c r="H354"/>
  <c r="H355"/>
  <c r="L351"/>
  <c r="K351"/>
  <c r="I351"/>
  <c r="H351"/>
  <c r="E355"/>
  <c r="D355"/>
  <c r="E354"/>
  <c r="D354"/>
  <c r="E353"/>
  <c r="D353"/>
  <c r="E352"/>
  <c r="D352"/>
  <c r="E351"/>
  <c r="D351"/>
  <c r="H42" i="13"/>
  <c r="D42"/>
  <c r="R4"/>
  <c r="R41"/>
  <c r="J159" i="12"/>
  <c r="J160"/>
  <c r="J161"/>
  <c r="I159"/>
  <c r="I160"/>
  <c r="I161"/>
  <c r="H159"/>
  <c r="H160"/>
  <c r="H161"/>
  <c r="G159"/>
  <c r="G160"/>
  <c r="G161"/>
  <c r="J158"/>
  <c r="I158"/>
  <c r="H158"/>
  <c r="G158"/>
  <c r="L344" i="1"/>
  <c r="L345"/>
  <c r="L346"/>
  <c r="L347"/>
  <c r="K344"/>
  <c r="M344" s="1"/>
  <c r="K345"/>
  <c r="M345" s="1"/>
  <c r="K346"/>
  <c r="M346" s="1"/>
  <c r="K347"/>
  <c r="I344"/>
  <c r="I345"/>
  <c r="I346"/>
  <c r="I347"/>
  <c r="H344"/>
  <c r="H345"/>
  <c r="H346"/>
  <c r="H347"/>
  <c r="L343"/>
  <c r="K343"/>
  <c r="M343" s="1"/>
  <c r="I343"/>
  <c r="H343"/>
  <c r="E347"/>
  <c r="D347"/>
  <c r="E346"/>
  <c r="D346"/>
  <c r="E345"/>
  <c r="D345"/>
  <c r="E344"/>
  <c r="D344"/>
  <c r="E343"/>
  <c r="D343"/>
  <c r="H41" i="13"/>
  <c r="D41"/>
  <c r="J155" i="12"/>
  <c r="J156"/>
  <c r="J157"/>
  <c r="I155"/>
  <c r="I156"/>
  <c r="I157"/>
  <c r="H155"/>
  <c r="H156"/>
  <c r="H157"/>
  <c r="G155"/>
  <c r="G156"/>
  <c r="G157"/>
  <c r="J154"/>
  <c r="I154"/>
  <c r="H154"/>
  <c r="G154"/>
  <c r="L336" i="1"/>
  <c r="L337"/>
  <c r="L338"/>
  <c r="L339"/>
  <c r="K336"/>
  <c r="M336" s="1"/>
  <c r="K337"/>
  <c r="M337" s="1"/>
  <c r="K338"/>
  <c r="M338" s="1"/>
  <c r="K339"/>
  <c r="I336"/>
  <c r="I337"/>
  <c r="I338"/>
  <c r="I339"/>
  <c r="H336"/>
  <c r="H337"/>
  <c r="H338"/>
  <c r="H339"/>
  <c r="L335"/>
  <c r="K335"/>
  <c r="M335" s="1"/>
  <c r="I335"/>
  <c r="H335"/>
  <c r="E339"/>
  <c r="D339"/>
  <c r="E338"/>
  <c r="D338"/>
  <c r="E337"/>
  <c r="D337"/>
  <c r="E336"/>
  <c r="D336"/>
  <c r="E335"/>
  <c r="D335"/>
  <c r="R39" i="13"/>
  <c r="H40"/>
  <c r="D40"/>
  <c r="J151" i="12"/>
  <c r="J152"/>
  <c r="J153"/>
  <c r="I151"/>
  <c r="I152"/>
  <c r="I153"/>
  <c r="H151"/>
  <c r="H152"/>
  <c r="H153"/>
  <c r="G151"/>
  <c r="G152"/>
  <c r="G153"/>
  <c r="J150"/>
  <c r="I150"/>
  <c r="H150"/>
  <c r="G150"/>
  <c r="L328" i="1"/>
  <c r="L329"/>
  <c r="L330"/>
  <c r="L331"/>
  <c r="K328"/>
  <c r="M328" s="1"/>
  <c r="K329"/>
  <c r="M329" s="1"/>
  <c r="K330"/>
  <c r="M330" s="1"/>
  <c r="K331"/>
  <c r="I328"/>
  <c r="I329"/>
  <c r="I330"/>
  <c r="I331"/>
  <c r="H328"/>
  <c r="H329"/>
  <c r="H330"/>
  <c r="H331"/>
  <c r="L327"/>
  <c r="K327"/>
  <c r="I327"/>
  <c r="H327"/>
  <c r="E331"/>
  <c r="D331"/>
  <c r="E330"/>
  <c r="D330"/>
  <c r="E329"/>
  <c r="D329"/>
  <c r="E328"/>
  <c r="D328"/>
  <c r="E327"/>
  <c r="D327"/>
  <c r="H39" i="13"/>
  <c r="D39"/>
  <c r="J147" i="12"/>
  <c r="J148"/>
  <c r="J149"/>
  <c r="I147"/>
  <c r="I148"/>
  <c r="I149"/>
  <c r="H147"/>
  <c r="H148"/>
  <c r="H149"/>
  <c r="G147"/>
  <c r="G148"/>
  <c r="G149"/>
  <c r="J146"/>
  <c r="I146"/>
  <c r="H146"/>
  <c r="G146"/>
  <c r="L320" i="1"/>
  <c r="L321"/>
  <c r="L322"/>
  <c r="L323"/>
  <c r="K320"/>
  <c r="M320" s="1"/>
  <c r="K321"/>
  <c r="M321" s="1"/>
  <c r="K322"/>
  <c r="M322" s="1"/>
  <c r="K323"/>
  <c r="I320"/>
  <c r="I321"/>
  <c r="I322"/>
  <c r="I323"/>
  <c r="H320"/>
  <c r="H321"/>
  <c r="H322"/>
  <c r="H323"/>
  <c r="L319"/>
  <c r="K319"/>
  <c r="I319"/>
  <c r="H319"/>
  <c r="E323"/>
  <c r="D323"/>
  <c r="E322"/>
  <c r="D322"/>
  <c r="E321"/>
  <c r="D321"/>
  <c r="E320"/>
  <c r="D320"/>
  <c r="E319"/>
  <c r="D319"/>
  <c r="R37" i="13"/>
  <c r="H38"/>
  <c r="D38"/>
  <c r="H37"/>
  <c r="D37"/>
  <c r="J143" i="12"/>
  <c r="J144"/>
  <c r="J145"/>
  <c r="I143"/>
  <c r="I144"/>
  <c r="I145"/>
  <c r="H143"/>
  <c r="H144"/>
  <c r="H145"/>
  <c r="G143"/>
  <c r="G144"/>
  <c r="G145"/>
  <c r="J142"/>
  <c r="I142"/>
  <c r="H142"/>
  <c r="G142"/>
  <c r="L312" i="1"/>
  <c r="L313"/>
  <c r="L314"/>
  <c r="L315"/>
  <c r="K312"/>
  <c r="M312" s="1"/>
  <c r="K313"/>
  <c r="M313" s="1"/>
  <c r="K314"/>
  <c r="M314" s="1"/>
  <c r="K315"/>
  <c r="I312"/>
  <c r="I313"/>
  <c r="I314"/>
  <c r="I315"/>
  <c r="H312"/>
  <c r="H313"/>
  <c r="H314"/>
  <c r="H315"/>
  <c r="L311"/>
  <c r="K311"/>
  <c r="M311" s="1"/>
  <c r="I311"/>
  <c r="H311"/>
  <c r="E315"/>
  <c r="D315"/>
  <c r="E314"/>
  <c r="D314"/>
  <c r="E313"/>
  <c r="D313"/>
  <c r="E312"/>
  <c r="D312"/>
  <c r="E311"/>
  <c r="D311"/>
  <c r="R36" i="13"/>
  <c r="J139" i="12"/>
  <c r="J140"/>
  <c r="J141"/>
  <c r="I139"/>
  <c r="I140"/>
  <c r="I141"/>
  <c r="H139"/>
  <c r="H140"/>
  <c r="H141"/>
  <c r="G139"/>
  <c r="G140"/>
  <c r="G141"/>
  <c r="J138"/>
  <c r="I138"/>
  <c r="H138"/>
  <c r="G138"/>
  <c r="L304" i="1"/>
  <c r="L305"/>
  <c r="L306"/>
  <c r="L307"/>
  <c r="K304"/>
  <c r="M304" s="1"/>
  <c r="K305"/>
  <c r="M305" s="1"/>
  <c r="K306"/>
  <c r="M306" s="1"/>
  <c r="K307"/>
  <c r="I304"/>
  <c r="I305"/>
  <c r="I306"/>
  <c r="I307"/>
  <c r="H304"/>
  <c r="H305"/>
  <c r="H306"/>
  <c r="H307"/>
  <c r="L303"/>
  <c r="K303"/>
  <c r="I303"/>
  <c r="H303"/>
  <c r="E307"/>
  <c r="D307"/>
  <c r="E306"/>
  <c r="D306"/>
  <c r="E305"/>
  <c r="D305"/>
  <c r="E304"/>
  <c r="D304"/>
  <c r="E303"/>
  <c r="D303"/>
  <c r="H36" i="13"/>
  <c r="D36"/>
  <c r="J135" i="12"/>
  <c r="J136"/>
  <c r="J137"/>
  <c r="I135"/>
  <c r="I136"/>
  <c r="I137"/>
  <c r="H135"/>
  <c r="H136"/>
  <c r="H137"/>
  <c r="G135"/>
  <c r="G136"/>
  <c r="G137"/>
  <c r="J134"/>
  <c r="I134"/>
  <c r="H134"/>
  <c r="G134"/>
  <c r="L296" i="1"/>
  <c r="L297"/>
  <c r="L298"/>
  <c r="L299"/>
  <c r="K296"/>
  <c r="M296" s="1"/>
  <c r="K297"/>
  <c r="M297" s="1"/>
  <c r="K298"/>
  <c r="M298" s="1"/>
  <c r="K299"/>
  <c r="I296"/>
  <c r="I297"/>
  <c r="I298"/>
  <c r="I299"/>
  <c r="H296"/>
  <c r="H297"/>
  <c r="H298"/>
  <c r="H299"/>
  <c r="L295"/>
  <c r="K295"/>
  <c r="I295"/>
  <c r="H295"/>
  <c r="E299"/>
  <c r="D299"/>
  <c r="E298"/>
  <c r="D298"/>
  <c r="E297"/>
  <c r="D297"/>
  <c r="E296"/>
  <c r="D296"/>
  <c r="E295"/>
  <c r="D295"/>
  <c r="H35" i="13"/>
  <c r="D35"/>
  <c r="J131" i="12"/>
  <c r="J132"/>
  <c r="J133"/>
  <c r="I131"/>
  <c r="I132"/>
  <c r="I133"/>
  <c r="H131"/>
  <c r="H132"/>
  <c r="H133"/>
  <c r="G131"/>
  <c r="G132"/>
  <c r="G133"/>
  <c r="J130"/>
  <c r="I130"/>
  <c r="H130"/>
  <c r="G130"/>
  <c r="L288" i="1"/>
  <c r="L289"/>
  <c r="L290"/>
  <c r="L291"/>
  <c r="K288"/>
  <c r="M288" s="1"/>
  <c r="K289"/>
  <c r="M289" s="1"/>
  <c r="K290"/>
  <c r="M290" s="1"/>
  <c r="K291"/>
  <c r="I288"/>
  <c r="I289"/>
  <c r="I290"/>
  <c r="I291"/>
  <c r="H288"/>
  <c r="H289"/>
  <c r="H290"/>
  <c r="H291"/>
  <c r="L287"/>
  <c r="K287"/>
  <c r="I287"/>
  <c r="H287"/>
  <c r="E291"/>
  <c r="D291"/>
  <c r="E290"/>
  <c r="D290"/>
  <c r="E289"/>
  <c r="D289"/>
  <c r="E288"/>
  <c r="D288"/>
  <c r="E287"/>
  <c r="D287"/>
  <c r="H34" i="13"/>
  <c r="D34"/>
  <c r="S33"/>
  <c r="J127" i="12"/>
  <c r="J128"/>
  <c r="J129"/>
  <c r="I127"/>
  <c r="I128"/>
  <c r="I129"/>
  <c r="H127"/>
  <c r="H128"/>
  <c r="H129"/>
  <c r="G127"/>
  <c r="G128"/>
  <c r="G129"/>
  <c r="J126"/>
  <c r="I126"/>
  <c r="H126"/>
  <c r="G126"/>
  <c r="L280" i="1"/>
  <c r="L281"/>
  <c r="L282"/>
  <c r="L283"/>
  <c r="K280"/>
  <c r="M280" s="1"/>
  <c r="K281"/>
  <c r="M281" s="1"/>
  <c r="K282"/>
  <c r="M282" s="1"/>
  <c r="K283"/>
  <c r="I280"/>
  <c r="I281"/>
  <c r="I282"/>
  <c r="I283"/>
  <c r="H280"/>
  <c r="H281"/>
  <c r="H282"/>
  <c r="H283"/>
  <c r="L279"/>
  <c r="K279"/>
  <c r="I279"/>
  <c r="H279"/>
  <c r="E283"/>
  <c r="D283"/>
  <c r="E282"/>
  <c r="D282"/>
  <c r="E281"/>
  <c r="D281"/>
  <c r="E280"/>
  <c r="D280"/>
  <c r="E279"/>
  <c r="D279"/>
  <c r="H33" i="13"/>
  <c r="D33"/>
  <c r="R32"/>
  <c r="J123" i="12"/>
  <c r="J124"/>
  <c r="J125"/>
  <c r="I123"/>
  <c r="I124"/>
  <c r="I125"/>
  <c r="H123"/>
  <c r="H124"/>
  <c r="H125"/>
  <c r="G123"/>
  <c r="G124"/>
  <c r="G125"/>
  <c r="J122"/>
  <c r="I122"/>
  <c r="H122"/>
  <c r="G122"/>
  <c r="L272" i="1"/>
  <c r="L273"/>
  <c r="L274"/>
  <c r="L275"/>
  <c r="K272"/>
  <c r="M272" s="1"/>
  <c r="K273"/>
  <c r="M273" s="1"/>
  <c r="K274"/>
  <c r="M274" s="1"/>
  <c r="K275"/>
  <c r="I272"/>
  <c r="I273"/>
  <c r="I274"/>
  <c r="I275"/>
  <c r="H272"/>
  <c r="H273"/>
  <c r="H274"/>
  <c r="H275"/>
  <c r="L271"/>
  <c r="K271"/>
  <c r="I271"/>
  <c r="H271"/>
  <c r="E275"/>
  <c r="D275"/>
  <c r="E274"/>
  <c r="D274"/>
  <c r="E273"/>
  <c r="D273"/>
  <c r="E272"/>
  <c r="D272"/>
  <c r="E271"/>
  <c r="D271"/>
  <c r="R31" i="13"/>
  <c r="H32"/>
  <c r="D32"/>
  <c r="J119" i="12"/>
  <c r="J120"/>
  <c r="J121"/>
  <c r="I119"/>
  <c r="I120"/>
  <c r="I121"/>
  <c r="H119"/>
  <c r="H120"/>
  <c r="H121"/>
  <c r="G119"/>
  <c r="G120"/>
  <c r="G121"/>
  <c r="J118"/>
  <c r="I118"/>
  <c r="H118"/>
  <c r="G118"/>
  <c r="L264" i="1"/>
  <c r="L265"/>
  <c r="L266"/>
  <c r="L267"/>
  <c r="K264"/>
  <c r="M264" s="1"/>
  <c r="K265"/>
  <c r="M265" s="1"/>
  <c r="K266"/>
  <c r="M266" s="1"/>
  <c r="K267"/>
  <c r="I264"/>
  <c r="I265"/>
  <c r="I266"/>
  <c r="I267"/>
  <c r="H264"/>
  <c r="H265"/>
  <c r="H266"/>
  <c r="H267"/>
  <c r="L263"/>
  <c r="K263"/>
  <c r="I263"/>
  <c r="H263"/>
  <c r="E267"/>
  <c r="D267"/>
  <c r="E266"/>
  <c r="D266"/>
  <c r="E265"/>
  <c r="D265"/>
  <c r="E264"/>
  <c r="D264"/>
  <c r="E263"/>
  <c r="D263"/>
  <c r="H31" i="13"/>
  <c r="D31"/>
  <c r="J115" i="12"/>
  <c r="J116"/>
  <c r="J117"/>
  <c r="I115"/>
  <c r="I116"/>
  <c r="I117"/>
  <c r="H115"/>
  <c r="H116"/>
  <c r="H117"/>
  <c r="G115"/>
  <c r="G116"/>
  <c r="G117"/>
  <c r="J114"/>
  <c r="I114"/>
  <c r="H114"/>
  <c r="G114"/>
  <c r="L256" i="1"/>
  <c r="L257"/>
  <c r="L258"/>
  <c r="L259"/>
  <c r="K256"/>
  <c r="M256" s="1"/>
  <c r="K257"/>
  <c r="M257" s="1"/>
  <c r="K258"/>
  <c r="M258" s="1"/>
  <c r="K259"/>
  <c r="I256"/>
  <c r="I257"/>
  <c r="I258"/>
  <c r="I259"/>
  <c r="H256"/>
  <c r="H257"/>
  <c r="H258"/>
  <c r="H259"/>
  <c r="L255"/>
  <c r="K255"/>
  <c r="I255"/>
  <c r="H255"/>
  <c r="E259"/>
  <c r="D259"/>
  <c r="E258"/>
  <c r="D258"/>
  <c r="E257"/>
  <c r="D257"/>
  <c r="E256"/>
  <c r="D256"/>
  <c r="E255"/>
  <c r="D255"/>
  <c r="R29" i="13"/>
  <c r="H30"/>
  <c r="D30"/>
  <c r="J111" i="12"/>
  <c r="J112"/>
  <c r="J113"/>
  <c r="I111"/>
  <c r="I112"/>
  <c r="I113"/>
  <c r="H111"/>
  <c r="H112"/>
  <c r="H113"/>
  <c r="G111"/>
  <c r="G112"/>
  <c r="G113"/>
  <c r="J110"/>
  <c r="I110"/>
  <c r="H110"/>
  <c r="G110"/>
  <c r="L248" i="1"/>
  <c r="L249"/>
  <c r="L250"/>
  <c r="L251"/>
  <c r="K248"/>
  <c r="M248" s="1"/>
  <c r="K249"/>
  <c r="M249" s="1"/>
  <c r="K250"/>
  <c r="M250" s="1"/>
  <c r="K251"/>
  <c r="I248"/>
  <c r="I249"/>
  <c r="I250"/>
  <c r="I251"/>
  <c r="H248"/>
  <c r="H249"/>
  <c r="H250"/>
  <c r="H251"/>
  <c r="L247"/>
  <c r="K247"/>
  <c r="I247"/>
  <c r="H247"/>
  <c r="E251"/>
  <c r="D251"/>
  <c r="E250"/>
  <c r="D250"/>
  <c r="E249"/>
  <c r="D249"/>
  <c r="E248"/>
  <c r="D248"/>
  <c r="E247"/>
  <c r="D247"/>
  <c r="H29" i="13"/>
  <c r="D29"/>
  <c r="R28"/>
  <c r="J107" i="12"/>
  <c r="J108"/>
  <c r="J109"/>
  <c r="I107"/>
  <c r="I108"/>
  <c r="I109"/>
  <c r="H107"/>
  <c r="H108"/>
  <c r="H109"/>
  <c r="G107"/>
  <c r="G108"/>
  <c r="G109"/>
  <c r="J106"/>
  <c r="I106"/>
  <c r="H106"/>
  <c r="G106"/>
  <c r="L240" i="1"/>
  <c r="L241"/>
  <c r="L242"/>
  <c r="L243"/>
  <c r="K240"/>
  <c r="M240" s="1"/>
  <c r="K241"/>
  <c r="M241" s="1"/>
  <c r="K242"/>
  <c r="K243"/>
  <c r="I240"/>
  <c r="I241"/>
  <c r="I242"/>
  <c r="I243"/>
  <c r="H240"/>
  <c r="H241"/>
  <c r="H242"/>
  <c r="H243"/>
  <c r="L239"/>
  <c r="K239"/>
  <c r="I239"/>
  <c r="H239"/>
  <c r="E243"/>
  <c r="D243"/>
  <c r="E242"/>
  <c r="D242"/>
  <c r="E241"/>
  <c r="D241"/>
  <c r="E240"/>
  <c r="D240"/>
  <c r="E239"/>
  <c r="D239"/>
  <c r="H28" i="13"/>
  <c r="D28"/>
  <c r="R27"/>
  <c r="J103" i="12"/>
  <c r="J104"/>
  <c r="J105"/>
  <c r="I103"/>
  <c r="I104"/>
  <c r="I105"/>
  <c r="H103"/>
  <c r="H104"/>
  <c r="H105"/>
  <c r="G103"/>
  <c r="G104"/>
  <c r="G105"/>
  <c r="J102"/>
  <c r="I102"/>
  <c r="H102"/>
  <c r="G102"/>
  <c r="L232" i="1"/>
  <c r="L233"/>
  <c r="L234"/>
  <c r="L235"/>
  <c r="K232"/>
  <c r="M232" s="1"/>
  <c r="K233"/>
  <c r="M233" s="1"/>
  <c r="K234"/>
  <c r="K235"/>
  <c r="I232"/>
  <c r="I233"/>
  <c r="I234"/>
  <c r="I235"/>
  <c r="H232"/>
  <c r="H233"/>
  <c r="H234"/>
  <c r="H235"/>
  <c r="L231"/>
  <c r="K231"/>
  <c r="I231"/>
  <c r="H231"/>
  <c r="E235"/>
  <c r="D235"/>
  <c r="E234"/>
  <c r="D234"/>
  <c r="E233"/>
  <c r="D233"/>
  <c r="E232"/>
  <c r="D232"/>
  <c r="E231"/>
  <c r="D231"/>
  <c r="H27" i="13"/>
  <c r="D27"/>
  <c r="R26"/>
  <c r="J99" i="12"/>
  <c r="J100"/>
  <c r="J101"/>
  <c r="I99"/>
  <c r="I100"/>
  <c r="I101"/>
  <c r="H99"/>
  <c r="H100"/>
  <c r="H101"/>
  <c r="G99"/>
  <c r="G100"/>
  <c r="G101"/>
  <c r="J98"/>
  <c r="I98"/>
  <c r="H98"/>
  <c r="G98"/>
  <c r="L224" i="1"/>
  <c r="L225"/>
  <c r="L226"/>
  <c r="L227"/>
  <c r="K224"/>
  <c r="M224" s="1"/>
  <c r="K225"/>
  <c r="M225" s="1"/>
  <c r="K226"/>
  <c r="M226" s="1"/>
  <c r="K227"/>
  <c r="I224"/>
  <c r="I225"/>
  <c r="I226"/>
  <c r="I227"/>
  <c r="H224"/>
  <c r="H225"/>
  <c r="H226"/>
  <c r="H227"/>
  <c r="L223"/>
  <c r="K223"/>
  <c r="I223"/>
  <c r="H223"/>
  <c r="E227"/>
  <c r="D227"/>
  <c r="E226"/>
  <c r="D226"/>
  <c r="E225"/>
  <c r="D225"/>
  <c r="E224"/>
  <c r="D224"/>
  <c r="E223"/>
  <c r="D223"/>
  <c r="H26" i="13"/>
  <c r="D26"/>
  <c r="S25"/>
  <c r="J95" i="12"/>
  <c r="J96"/>
  <c r="J97"/>
  <c r="I95"/>
  <c r="I96"/>
  <c r="I97"/>
  <c r="H95"/>
  <c r="H96"/>
  <c r="H97"/>
  <c r="G95"/>
  <c r="G96"/>
  <c r="G97"/>
  <c r="J94"/>
  <c r="I94"/>
  <c r="H94"/>
  <c r="G94"/>
  <c r="L216" i="1"/>
  <c r="L217"/>
  <c r="L218"/>
  <c r="L219"/>
  <c r="K216"/>
  <c r="M216" s="1"/>
  <c r="K217"/>
  <c r="M217" s="1"/>
  <c r="K218"/>
  <c r="M218" s="1"/>
  <c r="K219"/>
  <c r="I216"/>
  <c r="I217"/>
  <c r="I218"/>
  <c r="I219"/>
  <c r="H216"/>
  <c r="H217"/>
  <c r="H218"/>
  <c r="H219"/>
  <c r="L215"/>
  <c r="K215"/>
  <c r="I215"/>
  <c r="H215"/>
  <c r="E219"/>
  <c r="D219"/>
  <c r="E218"/>
  <c r="D218"/>
  <c r="E217"/>
  <c r="D217"/>
  <c r="E216"/>
  <c r="D216"/>
  <c r="E215"/>
  <c r="D215"/>
  <c r="H25" i="13"/>
  <c r="D25"/>
  <c r="R24"/>
  <c r="J91" i="12"/>
  <c r="J92"/>
  <c r="J93"/>
  <c r="I91"/>
  <c r="I92"/>
  <c r="I93"/>
  <c r="H91"/>
  <c r="H92"/>
  <c r="H93"/>
  <c r="G91"/>
  <c r="G92"/>
  <c r="G93"/>
  <c r="J90"/>
  <c r="I90"/>
  <c r="H90"/>
  <c r="G90"/>
  <c r="L208" i="1"/>
  <c r="L209"/>
  <c r="L210"/>
  <c r="L211"/>
  <c r="K208"/>
  <c r="M208" s="1"/>
  <c r="K209"/>
  <c r="M209" s="1"/>
  <c r="K210"/>
  <c r="M210" s="1"/>
  <c r="K211"/>
  <c r="I208"/>
  <c r="I209"/>
  <c r="I210"/>
  <c r="I211"/>
  <c r="H208"/>
  <c r="H209"/>
  <c r="H210"/>
  <c r="H211"/>
  <c r="L207"/>
  <c r="K207"/>
  <c r="I207"/>
  <c r="H207"/>
  <c r="E211"/>
  <c r="D211"/>
  <c r="E210"/>
  <c r="D210"/>
  <c r="E209"/>
  <c r="D209"/>
  <c r="E208"/>
  <c r="D208"/>
  <c r="E207"/>
  <c r="D207"/>
  <c r="H24" i="13"/>
  <c r="D24"/>
  <c r="J87" i="12"/>
  <c r="J88"/>
  <c r="J89"/>
  <c r="I87"/>
  <c r="I88"/>
  <c r="I89"/>
  <c r="H87"/>
  <c r="H88"/>
  <c r="H89"/>
  <c r="G87"/>
  <c r="G88"/>
  <c r="G89"/>
  <c r="J86"/>
  <c r="I86"/>
  <c r="H86"/>
  <c r="G86"/>
  <c r="L200" i="1"/>
  <c r="L201"/>
  <c r="L202"/>
  <c r="L203"/>
  <c r="K200"/>
  <c r="M200" s="1"/>
  <c r="K201"/>
  <c r="M201" s="1"/>
  <c r="K202"/>
  <c r="M202" s="1"/>
  <c r="K203"/>
  <c r="I200"/>
  <c r="I201"/>
  <c r="I202"/>
  <c r="I203"/>
  <c r="H200"/>
  <c r="H201"/>
  <c r="H202"/>
  <c r="H203"/>
  <c r="L199"/>
  <c r="K199"/>
  <c r="I199"/>
  <c r="H199"/>
  <c r="E203"/>
  <c r="D203"/>
  <c r="E202"/>
  <c r="D202"/>
  <c r="E201"/>
  <c r="D201"/>
  <c r="E200"/>
  <c r="D200"/>
  <c r="E199"/>
  <c r="D199"/>
  <c r="H23" i="13"/>
  <c r="D23"/>
  <c r="R22"/>
  <c r="H22"/>
  <c r="D22"/>
  <c r="D21"/>
  <c r="J83" i="12"/>
  <c r="J84"/>
  <c r="J85"/>
  <c r="I83"/>
  <c r="I84"/>
  <c r="I85"/>
  <c r="H83"/>
  <c r="H84"/>
  <c r="H85"/>
  <c r="G83"/>
  <c r="G84"/>
  <c r="G85"/>
  <c r="J82"/>
  <c r="I82"/>
  <c r="H82"/>
  <c r="G82"/>
  <c r="L192" i="1"/>
  <c r="L193"/>
  <c r="L194"/>
  <c r="L195"/>
  <c r="K192"/>
  <c r="M192" s="1"/>
  <c r="K193"/>
  <c r="M193" s="1"/>
  <c r="K194"/>
  <c r="M194" s="1"/>
  <c r="K195"/>
  <c r="I192"/>
  <c r="I193"/>
  <c r="I194"/>
  <c r="I195"/>
  <c r="H192"/>
  <c r="H193"/>
  <c r="H194"/>
  <c r="H195"/>
  <c r="L191"/>
  <c r="K191"/>
  <c r="I191"/>
  <c r="H191"/>
  <c r="E195"/>
  <c r="D195"/>
  <c r="E194"/>
  <c r="D194"/>
  <c r="E193"/>
  <c r="D193"/>
  <c r="E192"/>
  <c r="D192"/>
  <c r="E191"/>
  <c r="D191"/>
  <c r="R21" i="13"/>
  <c r="J79" i="12"/>
  <c r="J80"/>
  <c r="J81"/>
  <c r="I79"/>
  <c r="I80"/>
  <c r="I81"/>
  <c r="H79"/>
  <c r="H80"/>
  <c r="H81"/>
  <c r="G79"/>
  <c r="G80"/>
  <c r="G81"/>
  <c r="J78"/>
  <c r="I78"/>
  <c r="H78"/>
  <c r="G78"/>
  <c r="L184" i="1"/>
  <c r="L185"/>
  <c r="L186"/>
  <c r="L187"/>
  <c r="L183"/>
  <c r="K184"/>
  <c r="K185"/>
  <c r="K186"/>
  <c r="K187"/>
  <c r="K183"/>
  <c r="I184"/>
  <c r="I185"/>
  <c r="I186"/>
  <c r="I187"/>
  <c r="I183"/>
  <c r="H184"/>
  <c r="H185"/>
  <c r="H186"/>
  <c r="H187"/>
  <c r="H183"/>
  <c r="E187"/>
  <c r="D187"/>
  <c r="E186"/>
  <c r="D186"/>
  <c r="E185"/>
  <c r="D185"/>
  <c r="E184"/>
  <c r="D184"/>
  <c r="E183"/>
  <c r="D183"/>
  <c r="H21" i="13"/>
  <c r="J75" i="12"/>
  <c r="J76"/>
  <c r="J77"/>
  <c r="I75"/>
  <c r="I76"/>
  <c r="I77"/>
  <c r="H75"/>
  <c r="H76"/>
  <c r="H77"/>
  <c r="G75"/>
  <c r="G76"/>
  <c r="G77"/>
  <c r="J74"/>
  <c r="I74"/>
  <c r="H74"/>
  <c r="G74"/>
  <c r="L176" i="1"/>
  <c r="L177"/>
  <c r="L178"/>
  <c r="L179"/>
  <c r="K176"/>
  <c r="M176" s="1"/>
  <c r="K177"/>
  <c r="K178"/>
  <c r="M178" s="1"/>
  <c r="K179"/>
  <c r="I176"/>
  <c r="I177"/>
  <c r="I178"/>
  <c r="I179"/>
  <c r="H176"/>
  <c r="H177"/>
  <c r="H178"/>
  <c r="H179"/>
  <c r="L175"/>
  <c r="K175"/>
  <c r="I175"/>
  <c r="H175"/>
  <c r="E179"/>
  <c r="D179"/>
  <c r="E178"/>
  <c r="D178"/>
  <c r="E177"/>
  <c r="D177"/>
  <c r="E176"/>
  <c r="D176"/>
  <c r="E175"/>
  <c r="D175"/>
  <c r="H20" i="13"/>
  <c r="D20"/>
  <c r="R19"/>
  <c r="J71" i="12"/>
  <c r="J72"/>
  <c r="J73"/>
  <c r="I71"/>
  <c r="I72"/>
  <c r="I73"/>
  <c r="H71"/>
  <c r="H72"/>
  <c r="H73"/>
  <c r="G71"/>
  <c r="G72"/>
  <c r="G73"/>
  <c r="J70"/>
  <c r="I70"/>
  <c r="H70"/>
  <c r="G70"/>
  <c r="L168" i="1"/>
  <c r="L169"/>
  <c r="L170"/>
  <c r="L171"/>
  <c r="K168"/>
  <c r="M168" s="1"/>
  <c r="K169"/>
  <c r="M169" s="1"/>
  <c r="K170"/>
  <c r="M170" s="1"/>
  <c r="K171"/>
  <c r="I168"/>
  <c r="I169"/>
  <c r="I170"/>
  <c r="I171"/>
  <c r="H168"/>
  <c r="H169"/>
  <c r="H170"/>
  <c r="H171"/>
  <c r="L167"/>
  <c r="K167"/>
  <c r="I167"/>
  <c r="H167"/>
  <c r="E171"/>
  <c r="D171"/>
  <c r="E170"/>
  <c r="D170"/>
  <c r="E169"/>
  <c r="D169"/>
  <c r="E168"/>
  <c r="D168"/>
  <c r="E167"/>
  <c r="D167"/>
  <c r="H19" i="13"/>
  <c r="D19"/>
  <c r="R18"/>
  <c r="J67" i="12"/>
  <c r="J68"/>
  <c r="J69"/>
  <c r="I67"/>
  <c r="I68"/>
  <c r="I69"/>
  <c r="H67"/>
  <c r="H68"/>
  <c r="H69"/>
  <c r="G67"/>
  <c r="G68"/>
  <c r="G69"/>
  <c r="J66"/>
  <c r="I66"/>
  <c r="H66"/>
  <c r="G66"/>
  <c r="L161" i="1"/>
  <c r="L160"/>
  <c r="L162"/>
  <c r="L163"/>
  <c r="K160"/>
  <c r="K161"/>
  <c r="K162"/>
  <c r="M162" s="1"/>
  <c r="K163"/>
  <c r="M163" s="1"/>
  <c r="I160"/>
  <c r="I161"/>
  <c r="I162"/>
  <c r="I163"/>
  <c r="H160"/>
  <c r="H161"/>
  <c r="H162"/>
  <c r="H163"/>
  <c r="L159"/>
  <c r="K159"/>
  <c r="I159"/>
  <c r="H159"/>
  <c r="E163"/>
  <c r="D163"/>
  <c r="E162"/>
  <c r="D162"/>
  <c r="E161"/>
  <c r="D161"/>
  <c r="E160"/>
  <c r="D160"/>
  <c r="E159"/>
  <c r="D159"/>
  <c r="S5" i="13"/>
  <c r="S6"/>
  <c r="R7"/>
  <c r="S8"/>
  <c r="R9"/>
  <c r="S10"/>
  <c r="R11"/>
  <c r="R12"/>
  <c r="R13"/>
  <c r="R14"/>
  <c r="S15"/>
  <c r="R16"/>
  <c r="R17"/>
  <c r="H18"/>
  <c r="D18"/>
  <c r="J63" i="12"/>
  <c r="J64"/>
  <c r="J65"/>
  <c r="I63"/>
  <c r="I64"/>
  <c r="I65"/>
  <c r="H63"/>
  <c r="H64"/>
  <c r="H65"/>
  <c r="G63"/>
  <c r="G64"/>
  <c r="G65"/>
  <c r="J62"/>
  <c r="I62"/>
  <c r="H62"/>
  <c r="G62"/>
  <c r="L152" i="1"/>
  <c r="L153"/>
  <c r="L154"/>
  <c r="L155"/>
  <c r="K152"/>
  <c r="M152" s="1"/>
  <c r="K153"/>
  <c r="M153" s="1"/>
  <c r="K154"/>
  <c r="K155"/>
  <c r="M155" s="1"/>
  <c r="I152"/>
  <c r="I153"/>
  <c r="I154"/>
  <c r="I155"/>
  <c r="H152"/>
  <c r="H153"/>
  <c r="H154"/>
  <c r="H155"/>
  <c r="L151"/>
  <c r="K151"/>
  <c r="I151"/>
  <c r="H151"/>
  <c r="E155"/>
  <c r="D155"/>
  <c r="E154"/>
  <c r="D154"/>
  <c r="E153"/>
  <c r="D153"/>
  <c r="E152"/>
  <c r="D152"/>
  <c r="E151"/>
  <c r="D151"/>
  <c r="M151" l="1"/>
  <c r="M186"/>
  <c r="M271"/>
  <c r="M319"/>
  <c r="M327"/>
  <c r="M154"/>
  <c r="M239"/>
  <c r="J320"/>
  <c r="J328"/>
  <c r="J355"/>
  <c r="J360"/>
  <c r="J391"/>
  <c r="J395"/>
  <c r="J400"/>
  <c r="M177"/>
  <c r="M234"/>
  <c r="M167"/>
  <c r="M183"/>
  <c r="M184"/>
  <c r="M215"/>
  <c r="M247"/>
  <c r="M287"/>
  <c r="M295"/>
  <c r="M303"/>
  <c r="M375"/>
  <c r="M383"/>
  <c r="J507"/>
  <c r="J210"/>
  <c r="J291"/>
  <c r="J307"/>
  <c r="J314"/>
  <c r="J338"/>
  <c r="J346"/>
  <c r="J352"/>
  <c r="M359"/>
  <c r="J370"/>
  <c r="J379"/>
  <c r="J387"/>
  <c r="J392"/>
  <c r="M399"/>
  <c r="J410"/>
  <c r="J419"/>
  <c r="J427"/>
  <c r="J432"/>
  <c r="J450"/>
  <c r="J459"/>
  <c r="J435"/>
  <c r="J296"/>
  <c r="J498"/>
  <c r="M242"/>
  <c r="M370"/>
  <c r="M415"/>
  <c r="J440"/>
  <c r="J321"/>
  <c r="J329"/>
  <c r="J361"/>
  <c r="J401"/>
  <c r="J441"/>
  <c r="J467"/>
  <c r="J472"/>
  <c r="J481"/>
  <c r="J489"/>
  <c r="J497"/>
  <c r="J506"/>
  <c r="J297"/>
  <c r="M159"/>
  <c r="M161"/>
  <c r="M199"/>
  <c r="M223"/>
  <c r="M255"/>
  <c r="M279"/>
  <c r="J288"/>
  <c r="J298"/>
  <c r="J304"/>
  <c r="J315"/>
  <c r="J322"/>
  <c r="J330"/>
  <c r="J339"/>
  <c r="J347"/>
  <c r="M351"/>
  <c r="J353"/>
  <c r="J362"/>
  <c r="J371"/>
  <c r="J376"/>
  <c r="J384"/>
  <c r="M391"/>
  <c r="J393"/>
  <c r="J402"/>
  <c r="J411"/>
  <c r="J416"/>
  <c r="J424"/>
  <c r="J433"/>
  <c r="J442"/>
  <c r="J451"/>
  <c r="J456"/>
  <c r="J464"/>
  <c r="J473"/>
  <c r="J482"/>
  <c r="J490"/>
  <c r="J186"/>
  <c r="M191"/>
  <c r="J287"/>
  <c r="J289"/>
  <c r="J299"/>
  <c r="J305"/>
  <c r="J312"/>
  <c r="J323"/>
  <c r="J331"/>
  <c r="J336"/>
  <c r="J344"/>
  <c r="J354"/>
  <c r="J363"/>
  <c r="J368"/>
  <c r="J377"/>
  <c r="J385"/>
  <c r="J394"/>
  <c r="J403"/>
  <c r="J408"/>
  <c r="J417"/>
  <c r="J425"/>
  <c r="J434"/>
  <c r="J443"/>
  <c r="J448"/>
  <c r="J457"/>
  <c r="J465"/>
  <c r="J474"/>
  <c r="J483"/>
  <c r="J491"/>
  <c r="J499"/>
  <c r="J504"/>
  <c r="J290"/>
  <c r="J306"/>
  <c r="J313"/>
  <c r="J337"/>
  <c r="J345"/>
  <c r="J369"/>
  <c r="J378"/>
  <c r="J386"/>
  <c r="J409"/>
  <c r="J418"/>
  <c r="J426"/>
  <c r="J449"/>
  <c r="J458"/>
  <c r="J466"/>
  <c r="J475"/>
  <c r="J480"/>
  <c r="J488"/>
  <c r="J496"/>
  <c r="J505"/>
  <c r="N84" i="12"/>
  <c r="K110"/>
  <c r="K108"/>
  <c r="K111"/>
  <c r="J170" i="1"/>
  <c r="M175"/>
  <c r="J177"/>
  <c r="J187"/>
  <c r="J193"/>
  <c r="J199"/>
  <c r="J203"/>
  <c r="J217"/>
  <c r="J224"/>
  <c r="J231"/>
  <c r="J235"/>
  <c r="J242"/>
  <c r="J249"/>
  <c r="J256"/>
  <c r="J266"/>
  <c r="J273"/>
  <c r="J280"/>
  <c r="J311"/>
  <c r="J335"/>
  <c r="J343"/>
  <c r="J367"/>
  <c r="J399"/>
  <c r="J439"/>
  <c r="J479"/>
  <c r="J487"/>
  <c r="J495"/>
  <c r="J167"/>
  <c r="J171"/>
  <c r="J178"/>
  <c r="J183"/>
  <c r="J184"/>
  <c r="J194"/>
  <c r="J200"/>
  <c r="J218"/>
  <c r="J225"/>
  <c r="J232"/>
  <c r="J239"/>
  <c r="J243"/>
  <c r="J250"/>
  <c r="J257"/>
  <c r="J267"/>
  <c r="J274"/>
  <c r="J281"/>
  <c r="J295"/>
  <c r="J319"/>
  <c r="J327"/>
  <c r="J359"/>
  <c r="J431"/>
  <c r="J471"/>
  <c r="J168"/>
  <c r="J175"/>
  <c r="J179"/>
  <c r="J185"/>
  <c r="J191"/>
  <c r="J195"/>
  <c r="J201"/>
  <c r="J208"/>
  <c r="J215"/>
  <c r="J219"/>
  <c r="J226"/>
  <c r="M231"/>
  <c r="J233"/>
  <c r="J240"/>
  <c r="J247"/>
  <c r="J251"/>
  <c r="J258"/>
  <c r="J264"/>
  <c r="J271"/>
  <c r="J275"/>
  <c r="J282"/>
  <c r="J351"/>
  <c r="J415"/>
  <c r="J423"/>
  <c r="J455"/>
  <c r="J463"/>
  <c r="J169"/>
  <c r="J176"/>
  <c r="M185"/>
  <c r="J192"/>
  <c r="J202"/>
  <c r="J216"/>
  <c r="J223"/>
  <c r="J227"/>
  <c r="J234"/>
  <c r="J241"/>
  <c r="J248"/>
  <c r="J255"/>
  <c r="J259"/>
  <c r="M263"/>
  <c r="J265"/>
  <c r="J272"/>
  <c r="J279"/>
  <c r="J283"/>
  <c r="J303"/>
  <c r="J375"/>
  <c r="J383"/>
  <c r="J407"/>
  <c r="J447"/>
  <c r="J503"/>
  <c r="K85" i="12"/>
  <c r="N80"/>
  <c r="L236"/>
  <c r="L245"/>
  <c r="L113"/>
  <c r="L101"/>
  <c r="L107"/>
  <c r="L232"/>
  <c r="L243"/>
  <c r="N65"/>
  <c r="N73"/>
  <c r="L110"/>
  <c r="L244"/>
  <c r="L173"/>
  <c r="N175"/>
  <c r="L181"/>
  <c r="K186"/>
  <c r="K189"/>
  <c r="L188"/>
  <c r="L190"/>
  <c r="K192"/>
  <c r="L191"/>
  <c r="K195"/>
  <c r="K205"/>
  <c r="L204"/>
  <c r="K204"/>
  <c r="M204" s="1"/>
  <c r="L203"/>
  <c r="K207"/>
  <c r="N107"/>
  <c r="N111"/>
  <c r="N115"/>
  <c r="L174"/>
  <c r="N174"/>
  <c r="N177"/>
  <c r="L178"/>
  <c r="K180"/>
  <c r="L179"/>
  <c r="N189"/>
  <c r="K187"/>
  <c r="N192"/>
  <c r="L229"/>
  <c r="N231"/>
  <c r="L240"/>
  <c r="N240"/>
  <c r="N225"/>
  <c r="N228"/>
  <c r="N236"/>
  <c r="L193"/>
  <c r="K194"/>
  <c r="N195"/>
  <c r="K197"/>
  <c r="L196"/>
  <c r="N201"/>
  <c r="N204"/>
  <c r="L205"/>
  <c r="K206"/>
  <c r="N207"/>
  <c r="K209"/>
  <c r="N217"/>
  <c r="N219"/>
  <c r="N98"/>
  <c r="N101"/>
  <c r="N102"/>
  <c r="N105"/>
  <c r="N106"/>
  <c r="N109"/>
  <c r="N110"/>
  <c r="N113"/>
  <c r="N114"/>
  <c r="N118"/>
  <c r="L122"/>
  <c r="K124"/>
  <c r="L123"/>
  <c r="K126"/>
  <c r="K129"/>
  <c r="L128"/>
  <c r="N132"/>
  <c r="N148"/>
  <c r="K156"/>
  <c r="L166"/>
  <c r="N169"/>
  <c r="N170"/>
  <c r="N178"/>
  <c r="N181"/>
  <c r="K179"/>
  <c r="M179" s="1"/>
  <c r="N182"/>
  <c r="N185"/>
  <c r="K183"/>
  <c r="N188"/>
  <c r="L189"/>
  <c r="M189" s="1"/>
  <c r="K190"/>
  <c r="N191"/>
  <c r="K193"/>
  <c r="L192"/>
  <c r="M192" s="1"/>
  <c r="L194"/>
  <c r="M194" s="1"/>
  <c r="K196"/>
  <c r="L195"/>
  <c r="N200"/>
  <c r="L201"/>
  <c r="K202"/>
  <c r="N203"/>
  <c r="L206"/>
  <c r="K208"/>
  <c r="L207"/>
  <c r="M207" s="1"/>
  <c r="N210"/>
  <c r="N213"/>
  <c r="K211"/>
  <c r="N216"/>
  <c r="L217"/>
  <c r="K220"/>
  <c r="L219"/>
  <c r="N232"/>
  <c r="K231"/>
  <c r="K236"/>
  <c r="L235"/>
  <c r="L182"/>
  <c r="K184"/>
  <c r="L183"/>
  <c r="K199"/>
  <c r="L208"/>
  <c r="L210"/>
  <c r="K212"/>
  <c r="L211"/>
  <c r="M211" s="1"/>
  <c r="K215"/>
  <c r="K218"/>
  <c r="K221"/>
  <c r="L220"/>
  <c r="K223"/>
  <c r="K227"/>
  <c r="K232"/>
  <c r="M232" s="1"/>
  <c r="L231"/>
  <c r="N146"/>
  <c r="K178"/>
  <c r="K181"/>
  <c r="M181" s="1"/>
  <c r="L180"/>
  <c r="K182"/>
  <c r="K185"/>
  <c r="L184"/>
  <c r="L186"/>
  <c r="M186" s="1"/>
  <c r="K188"/>
  <c r="L187"/>
  <c r="K191"/>
  <c r="M191" s="1"/>
  <c r="L197"/>
  <c r="L202"/>
  <c r="M202" s="1"/>
  <c r="K200"/>
  <c r="L199"/>
  <c r="N202"/>
  <c r="K203"/>
  <c r="L209"/>
  <c r="K210"/>
  <c r="K213"/>
  <c r="L212"/>
  <c r="L214"/>
  <c r="K216"/>
  <c r="L215"/>
  <c r="N220"/>
  <c r="L221"/>
  <c r="K224"/>
  <c r="L223"/>
  <c r="N229"/>
  <c r="K228"/>
  <c r="L227"/>
  <c r="N235"/>
  <c r="L237"/>
  <c r="M237" s="1"/>
  <c r="N241"/>
  <c r="M244"/>
  <c r="L185"/>
  <c r="K198"/>
  <c r="L213"/>
  <c r="K214"/>
  <c r="K217"/>
  <c r="L216"/>
  <c r="K219"/>
  <c r="K222"/>
  <c r="K225"/>
  <c r="L224"/>
  <c r="L233"/>
  <c r="M233" s="1"/>
  <c r="K235"/>
  <c r="L238"/>
  <c r="L242"/>
  <c r="L135"/>
  <c r="L155"/>
  <c r="K169"/>
  <c r="L168"/>
  <c r="K176"/>
  <c r="L175"/>
  <c r="N183"/>
  <c r="N186"/>
  <c r="N193"/>
  <c r="N196"/>
  <c r="K201"/>
  <c r="L200"/>
  <c r="N198"/>
  <c r="N205"/>
  <c r="N208"/>
  <c r="N211"/>
  <c r="N214"/>
  <c r="N221"/>
  <c r="L222"/>
  <c r="L225"/>
  <c r="N223"/>
  <c r="L226"/>
  <c r="K229"/>
  <c r="M229" s="1"/>
  <c r="L228"/>
  <c r="N233"/>
  <c r="N237"/>
  <c r="N238"/>
  <c r="M243"/>
  <c r="K241"/>
  <c r="K238"/>
  <c r="K242"/>
  <c r="K134"/>
  <c r="K154"/>
  <c r="K159"/>
  <c r="N165"/>
  <c r="N168"/>
  <c r="N167"/>
  <c r="N179"/>
  <c r="N184"/>
  <c r="N187"/>
  <c r="N190"/>
  <c r="N197"/>
  <c r="L198"/>
  <c r="N199"/>
  <c r="N209"/>
  <c r="N212"/>
  <c r="N215"/>
  <c r="N224"/>
  <c r="K226"/>
  <c r="N227"/>
  <c r="L230"/>
  <c r="L241"/>
  <c r="N239"/>
  <c r="L137"/>
  <c r="L177"/>
  <c r="N176"/>
  <c r="N180"/>
  <c r="N194"/>
  <c r="N206"/>
  <c r="L218"/>
  <c r="M218" s="1"/>
  <c r="K230"/>
  <c r="L234"/>
  <c r="M234" s="1"/>
  <c r="M245"/>
  <c r="K239"/>
  <c r="K175"/>
  <c r="N222"/>
  <c r="K240"/>
  <c r="L239"/>
  <c r="N234"/>
  <c r="N230"/>
  <c r="N226"/>
  <c r="N218"/>
  <c r="N85"/>
  <c r="N87"/>
  <c r="N90"/>
  <c r="N92"/>
  <c r="K122"/>
  <c r="K125"/>
  <c r="L124"/>
  <c r="M124" s="1"/>
  <c r="N128"/>
  <c r="L129"/>
  <c r="L130"/>
  <c r="K132"/>
  <c r="L131"/>
  <c r="N135"/>
  <c r="K137"/>
  <c r="L136"/>
  <c r="K138"/>
  <c r="L140"/>
  <c r="N144"/>
  <c r="K146"/>
  <c r="L149"/>
  <c r="L154"/>
  <c r="K157"/>
  <c r="L160"/>
  <c r="N161"/>
  <c r="K164"/>
  <c r="L163"/>
  <c r="K166"/>
  <c r="M166" s="1"/>
  <c r="L169"/>
  <c r="M169" s="1"/>
  <c r="K170"/>
  <c r="K165"/>
  <c r="L164"/>
  <c r="K167"/>
  <c r="K171"/>
  <c r="K139"/>
  <c r="L142"/>
  <c r="N145"/>
  <c r="K145"/>
  <c r="L144"/>
  <c r="N149"/>
  <c r="K151"/>
  <c r="K155"/>
  <c r="N160"/>
  <c r="L165"/>
  <c r="K168"/>
  <c r="L167"/>
  <c r="N173"/>
  <c r="N172"/>
  <c r="K172"/>
  <c r="L171"/>
  <c r="K177"/>
  <c r="L176"/>
  <c r="L86"/>
  <c r="K131"/>
  <c r="K140"/>
  <c r="L139"/>
  <c r="K173"/>
  <c r="L172"/>
  <c r="N136"/>
  <c r="L138"/>
  <c r="N139"/>
  <c r="L141"/>
  <c r="K144"/>
  <c r="L143"/>
  <c r="L146"/>
  <c r="K149"/>
  <c r="L148"/>
  <c r="N151"/>
  <c r="L153"/>
  <c r="K158"/>
  <c r="K163"/>
  <c r="M163" s="1"/>
  <c r="N163"/>
  <c r="K141"/>
  <c r="N164"/>
  <c r="L114"/>
  <c r="L134"/>
  <c r="K136"/>
  <c r="K142"/>
  <c r="N154"/>
  <c r="L157"/>
  <c r="K160"/>
  <c r="L159"/>
  <c r="L162"/>
  <c r="N166"/>
  <c r="L170"/>
  <c r="N171"/>
  <c r="K174"/>
  <c r="M174" s="1"/>
  <c r="K135"/>
  <c r="K143"/>
  <c r="K148"/>
  <c r="L147"/>
  <c r="L150"/>
  <c r="L158"/>
  <c r="K162"/>
  <c r="N162"/>
  <c r="N140"/>
  <c r="K152"/>
  <c r="N152"/>
  <c r="N155"/>
  <c r="K161"/>
  <c r="K116"/>
  <c r="L115"/>
  <c r="L118"/>
  <c r="K120"/>
  <c r="L119"/>
  <c r="N133"/>
  <c r="N137"/>
  <c r="N141"/>
  <c r="L145"/>
  <c r="N142"/>
  <c r="K147"/>
  <c r="N147"/>
  <c r="K153"/>
  <c r="L152"/>
  <c r="N153"/>
  <c r="N156"/>
  <c r="L161"/>
  <c r="N158"/>
  <c r="K115"/>
  <c r="K119"/>
  <c r="K150"/>
  <c r="L151"/>
  <c r="K105"/>
  <c r="L104"/>
  <c r="K109"/>
  <c r="L108"/>
  <c r="M108" s="1"/>
  <c r="K114"/>
  <c r="K117"/>
  <c r="L116"/>
  <c r="K118"/>
  <c r="K121"/>
  <c r="L120"/>
  <c r="M120" s="1"/>
  <c r="L125"/>
  <c r="K127"/>
  <c r="K130"/>
  <c r="M130" s="1"/>
  <c r="K133"/>
  <c r="L132"/>
  <c r="N130"/>
  <c r="N134"/>
  <c r="N138"/>
  <c r="N143"/>
  <c r="N150"/>
  <c r="L156"/>
  <c r="M156" s="1"/>
  <c r="N157"/>
  <c r="N159"/>
  <c r="K93"/>
  <c r="N100"/>
  <c r="N104"/>
  <c r="L105"/>
  <c r="N108"/>
  <c r="L117"/>
  <c r="L121"/>
  <c r="N125"/>
  <c r="K123"/>
  <c r="M123" s="1"/>
  <c r="L126"/>
  <c r="K128"/>
  <c r="M128" s="1"/>
  <c r="L127"/>
  <c r="L133"/>
  <c r="N131"/>
  <c r="M122"/>
  <c r="K97"/>
  <c r="L96"/>
  <c r="K98"/>
  <c r="N99"/>
  <c r="K102"/>
  <c r="N103"/>
  <c r="N116"/>
  <c r="N119"/>
  <c r="N122"/>
  <c r="N129"/>
  <c r="L69"/>
  <c r="K76"/>
  <c r="L75"/>
  <c r="K90"/>
  <c r="N91"/>
  <c r="K99"/>
  <c r="K103"/>
  <c r="N112"/>
  <c r="N117"/>
  <c r="N120"/>
  <c r="N123"/>
  <c r="N126"/>
  <c r="N64"/>
  <c r="K87"/>
  <c r="K91"/>
  <c r="N94"/>
  <c r="K100"/>
  <c r="L99"/>
  <c r="M110"/>
  <c r="K112"/>
  <c r="L111"/>
  <c r="M111" s="1"/>
  <c r="N121"/>
  <c r="N124"/>
  <c r="N127"/>
  <c r="L94"/>
  <c r="L102"/>
  <c r="K113"/>
  <c r="M113" s="1"/>
  <c r="L112"/>
  <c r="J153" i="1"/>
  <c r="J161"/>
  <c r="J154"/>
  <c r="J162"/>
  <c r="M207"/>
  <c r="J209"/>
  <c r="J151"/>
  <c r="J159"/>
  <c r="J155"/>
  <c r="J163"/>
  <c r="J152"/>
  <c r="J160"/>
  <c r="M160"/>
  <c r="J207"/>
  <c r="J211"/>
  <c r="J263"/>
  <c r="K71" i="12"/>
  <c r="K69"/>
  <c r="L68"/>
  <c r="L82"/>
  <c r="L89"/>
  <c r="K86"/>
  <c r="N93"/>
  <c r="K95"/>
  <c r="L97"/>
  <c r="L106"/>
  <c r="L109"/>
  <c r="K82"/>
  <c r="N83"/>
  <c r="K83"/>
  <c r="L85"/>
  <c r="M85" s="1"/>
  <c r="N89"/>
  <c r="K92"/>
  <c r="L91"/>
  <c r="L90"/>
  <c r="L93"/>
  <c r="N97"/>
  <c r="K96"/>
  <c r="L95"/>
  <c r="K104"/>
  <c r="L103"/>
  <c r="K106"/>
  <c r="K107"/>
  <c r="M107" s="1"/>
  <c r="N66"/>
  <c r="N68"/>
  <c r="N77"/>
  <c r="N76"/>
  <c r="K84"/>
  <c r="L83"/>
  <c r="L88"/>
  <c r="K101"/>
  <c r="L100"/>
  <c r="N82"/>
  <c r="N86"/>
  <c r="K94"/>
  <c r="L98"/>
  <c r="K80"/>
  <c r="L92"/>
  <c r="L66"/>
  <c r="K66"/>
  <c r="N70"/>
  <c r="K72"/>
  <c r="L71"/>
  <c r="L74"/>
  <c r="K77"/>
  <c r="L76"/>
  <c r="L78"/>
  <c r="L80"/>
  <c r="N78"/>
  <c r="K88"/>
  <c r="L87"/>
  <c r="N95"/>
  <c r="N81"/>
  <c r="N88"/>
  <c r="K67"/>
  <c r="L70"/>
  <c r="N72"/>
  <c r="K74"/>
  <c r="N74"/>
  <c r="K78"/>
  <c r="L81"/>
  <c r="N79"/>
  <c r="K89"/>
  <c r="N96"/>
  <c r="K73"/>
  <c r="L79"/>
  <c r="N62"/>
  <c r="N69"/>
  <c r="K68"/>
  <c r="L67"/>
  <c r="K70"/>
  <c r="N71"/>
  <c r="L73"/>
  <c r="L72"/>
  <c r="K75"/>
  <c r="M75" s="1"/>
  <c r="L77"/>
  <c r="K79"/>
  <c r="K81"/>
  <c r="L84"/>
  <c r="N63"/>
  <c r="N67"/>
  <c r="N75"/>
  <c r="H17" i="13"/>
  <c r="D17"/>
  <c r="J59" i="12"/>
  <c r="J60"/>
  <c r="J61"/>
  <c r="I59"/>
  <c r="K63" s="1"/>
  <c r="I60"/>
  <c r="K64" s="1"/>
  <c r="I61"/>
  <c r="K65" s="1"/>
  <c r="H59"/>
  <c r="H60"/>
  <c r="H61"/>
  <c r="G59"/>
  <c r="G60"/>
  <c r="G61"/>
  <c r="J58"/>
  <c r="I58"/>
  <c r="K62" s="1"/>
  <c r="H58"/>
  <c r="G58"/>
  <c r="L144" i="1"/>
  <c r="L145"/>
  <c r="L146"/>
  <c r="L147"/>
  <c r="K144"/>
  <c r="M144" s="1"/>
  <c r="K145"/>
  <c r="M145" s="1"/>
  <c r="K146"/>
  <c r="M146" s="1"/>
  <c r="K147"/>
  <c r="I144"/>
  <c r="I145"/>
  <c r="I146"/>
  <c r="I147"/>
  <c r="H144"/>
  <c r="H145"/>
  <c r="H146"/>
  <c r="H147"/>
  <c r="L143"/>
  <c r="K143"/>
  <c r="I143"/>
  <c r="H143"/>
  <c r="E147"/>
  <c r="D147"/>
  <c r="E146"/>
  <c r="D146"/>
  <c r="E145"/>
  <c r="D145"/>
  <c r="E144"/>
  <c r="D144"/>
  <c r="E143"/>
  <c r="D143"/>
  <c r="M193" i="12" l="1"/>
  <c r="M101"/>
  <c r="M125"/>
  <c r="M173"/>
  <c r="M190"/>
  <c r="M126"/>
  <c r="M214"/>
  <c r="M185"/>
  <c r="M224"/>
  <c r="M151"/>
  <c r="M131"/>
  <c r="M129"/>
  <c r="M230"/>
  <c r="M203"/>
  <c r="M188"/>
  <c r="M187"/>
  <c r="M178"/>
  <c r="M195"/>
  <c r="M134"/>
  <c r="M165"/>
  <c r="M240"/>
  <c r="M236"/>
  <c r="M93"/>
  <c r="M115"/>
  <c r="M141"/>
  <c r="M200"/>
  <c r="M157"/>
  <c r="M138"/>
  <c r="M142"/>
  <c r="J144" i="1"/>
  <c r="J146"/>
  <c r="M96" i="12"/>
  <c r="M222"/>
  <c r="M213"/>
  <c r="L65"/>
  <c r="L62"/>
  <c r="L63"/>
  <c r="L64"/>
  <c r="M64" s="1"/>
  <c r="M100"/>
  <c r="M135"/>
  <c r="M159"/>
  <c r="M168"/>
  <c r="M171"/>
  <c r="M164"/>
  <c r="M154"/>
  <c r="M137"/>
  <c r="M198"/>
  <c r="M225"/>
  <c r="M197"/>
  <c r="M180"/>
  <c r="M205"/>
  <c r="M87"/>
  <c r="M167"/>
  <c r="M182"/>
  <c r="M183"/>
  <c r="M231"/>
  <c r="M208"/>
  <c r="M206"/>
  <c r="M143"/>
  <c r="M149"/>
  <c r="M177"/>
  <c r="M201"/>
  <c r="M219"/>
  <c r="M216"/>
  <c r="M220"/>
  <c r="M235"/>
  <c r="M217"/>
  <c r="M209"/>
  <c r="M210"/>
  <c r="M196"/>
  <c r="M132"/>
  <c r="M103"/>
  <c r="M114"/>
  <c r="M226"/>
  <c r="M238"/>
  <c r="M147"/>
  <c r="M162"/>
  <c r="M144"/>
  <c r="M176"/>
  <c r="M239"/>
  <c r="M228"/>
  <c r="M223"/>
  <c r="M215"/>
  <c r="M184"/>
  <c r="M140"/>
  <c r="M227"/>
  <c r="M199"/>
  <c r="M68"/>
  <c r="M109"/>
  <c r="M221"/>
  <c r="M212"/>
  <c r="M170"/>
  <c r="M139"/>
  <c r="M241"/>
  <c r="M84"/>
  <c r="M145"/>
  <c r="M155"/>
  <c r="M146"/>
  <c r="M175"/>
  <c r="M150"/>
  <c r="M148"/>
  <c r="M160"/>
  <c r="M242"/>
  <c r="M79"/>
  <c r="M71"/>
  <c r="M90"/>
  <c r="M82"/>
  <c r="M97"/>
  <c r="M118"/>
  <c r="M136"/>
  <c r="M91"/>
  <c r="M98"/>
  <c r="M86"/>
  <c r="M105"/>
  <c r="M172"/>
  <c r="M95"/>
  <c r="M116"/>
  <c r="M152"/>
  <c r="M158"/>
  <c r="M78"/>
  <c r="M94"/>
  <c r="M106"/>
  <c r="M117"/>
  <c r="M127"/>
  <c r="M153"/>
  <c r="M76"/>
  <c r="M99"/>
  <c r="M89"/>
  <c r="M66"/>
  <c r="M133"/>
  <c r="M119"/>
  <c r="M88"/>
  <c r="M104"/>
  <c r="M69"/>
  <c r="M121"/>
  <c r="M161"/>
  <c r="M92"/>
  <c r="M70"/>
  <c r="M112"/>
  <c r="M102"/>
  <c r="J143" i="1"/>
  <c r="J147"/>
  <c r="M143"/>
  <c r="J145"/>
  <c r="N61" i="12"/>
  <c r="N60"/>
  <c r="N59"/>
  <c r="M65"/>
  <c r="M74"/>
  <c r="M77"/>
  <c r="M83"/>
  <c r="M81"/>
  <c r="M72"/>
  <c r="M62"/>
  <c r="M73"/>
  <c r="M67"/>
  <c r="N58"/>
  <c r="M80"/>
  <c r="M63"/>
  <c r="H16" i="13"/>
  <c r="D16"/>
  <c r="J55" i="12"/>
  <c r="J56"/>
  <c r="J57"/>
  <c r="I55"/>
  <c r="K59" s="1"/>
  <c r="I56"/>
  <c r="K60" s="1"/>
  <c r="I57"/>
  <c r="K61" s="1"/>
  <c r="H55"/>
  <c r="H56"/>
  <c r="H57"/>
  <c r="G55"/>
  <c r="G56"/>
  <c r="G57"/>
  <c r="J54"/>
  <c r="I54"/>
  <c r="K58" s="1"/>
  <c r="H54"/>
  <c r="G54"/>
  <c r="L136" i="1"/>
  <c r="L137"/>
  <c r="L138"/>
  <c r="L139"/>
  <c r="K136"/>
  <c r="M136" s="1"/>
  <c r="K137"/>
  <c r="M137" s="1"/>
  <c r="K138"/>
  <c r="K139"/>
  <c r="I136"/>
  <c r="I137"/>
  <c r="I138"/>
  <c r="I139"/>
  <c r="H136"/>
  <c r="H137"/>
  <c r="H138"/>
  <c r="H139"/>
  <c r="L135"/>
  <c r="K135"/>
  <c r="I135"/>
  <c r="H135"/>
  <c r="E139"/>
  <c r="D139"/>
  <c r="E138"/>
  <c r="D138"/>
  <c r="E137"/>
  <c r="D137"/>
  <c r="E136"/>
  <c r="D136"/>
  <c r="E135"/>
  <c r="D135"/>
  <c r="J51" i="12"/>
  <c r="J52"/>
  <c r="J53"/>
  <c r="I51"/>
  <c r="I52"/>
  <c r="I53"/>
  <c r="H51"/>
  <c r="H52"/>
  <c r="H53"/>
  <c r="G51"/>
  <c r="G52"/>
  <c r="G53"/>
  <c r="J50"/>
  <c r="I50"/>
  <c r="H50"/>
  <c r="G50"/>
  <c r="M15" i="13"/>
  <c r="H15"/>
  <c r="D15"/>
  <c r="L128" i="1"/>
  <c r="L129"/>
  <c r="L130"/>
  <c r="L131"/>
  <c r="K128"/>
  <c r="M128" s="1"/>
  <c r="K129"/>
  <c r="M129" s="1"/>
  <c r="K130"/>
  <c r="M130" s="1"/>
  <c r="K131"/>
  <c r="M131" s="1"/>
  <c r="I128"/>
  <c r="I129"/>
  <c r="I130"/>
  <c r="I131"/>
  <c r="H128"/>
  <c r="H129"/>
  <c r="H130"/>
  <c r="H131"/>
  <c r="L127"/>
  <c r="K127"/>
  <c r="I127"/>
  <c r="H127"/>
  <c r="E131"/>
  <c r="D131"/>
  <c r="E130"/>
  <c r="D130"/>
  <c r="E129"/>
  <c r="D129"/>
  <c r="E128"/>
  <c r="D128"/>
  <c r="E127"/>
  <c r="D127"/>
  <c r="M14" i="13"/>
  <c r="K65" i="1"/>
  <c r="H14" i="13"/>
  <c r="D14"/>
  <c r="J47" i="12"/>
  <c r="J48"/>
  <c r="J49"/>
  <c r="I47"/>
  <c r="I48"/>
  <c r="I49"/>
  <c r="H47"/>
  <c r="H48"/>
  <c r="H49"/>
  <c r="G47"/>
  <c r="G48"/>
  <c r="G49"/>
  <c r="J46"/>
  <c r="I46"/>
  <c r="H46"/>
  <c r="G46"/>
  <c r="L120" i="1"/>
  <c r="L121"/>
  <c r="L122"/>
  <c r="L123"/>
  <c r="K120"/>
  <c r="M120" s="1"/>
  <c r="K121"/>
  <c r="M121" s="1"/>
  <c r="K122"/>
  <c r="M122" s="1"/>
  <c r="K123"/>
  <c r="I120"/>
  <c r="I121"/>
  <c r="I122"/>
  <c r="I123"/>
  <c r="H120"/>
  <c r="H121"/>
  <c r="H122"/>
  <c r="H123"/>
  <c r="L119"/>
  <c r="K119"/>
  <c r="I119"/>
  <c r="H119"/>
  <c r="E123"/>
  <c r="D123"/>
  <c r="E122"/>
  <c r="D122"/>
  <c r="E121"/>
  <c r="D121"/>
  <c r="E120"/>
  <c r="D120"/>
  <c r="E119"/>
  <c r="D119"/>
  <c r="H13" i="13"/>
  <c r="D13"/>
  <c r="J43" i="12"/>
  <c r="J44"/>
  <c r="J45"/>
  <c r="I43"/>
  <c r="I44"/>
  <c r="I45"/>
  <c r="H43"/>
  <c r="H44"/>
  <c r="H45"/>
  <c r="G43"/>
  <c r="G44"/>
  <c r="G45"/>
  <c r="J42"/>
  <c r="I42"/>
  <c r="H42"/>
  <c r="G42"/>
  <c r="L112" i="1"/>
  <c r="L113"/>
  <c r="L114"/>
  <c r="L115"/>
  <c r="K112"/>
  <c r="M112" s="1"/>
  <c r="K113"/>
  <c r="M113" s="1"/>
  <c r="K114"/>
  <c r="M114" s="1"/>
  <c r="K115"/>
  <c r="I112"/>
  <c r="I113"/>
  <c r="I114"/>
  <c r="I115"/>
  <c r="H112"/>
  <c r="H113"/>
  <c r="H114"/>
  <c r="H115"/>
  <c r="L111"/>
  <c r="K111"/>
  <c r="I111"/>
  <c r="H111"/>
  <c r="E115"/>
  <c r="D115"/>
  <c r="E114"/>
  <c r="D114"/>
  <c r="E113"/>
  <c r="D113"/>
  <c r="E112"/>
  <c r="D112"/>
  <c r="E111"/>
  <c r="D111"/>
  <c r="H12" i="13"/>
  <c r="D12"/>
  <c r="J39" i="12"/>
  <c r="J40"/>
  <c r="J41"/>
  <c r="I39"/>
  <c r="I40"/>
  <c r="I41"/>
  <c r="H39"/>
  <c r="H40"/>
  <c r="H41"/>
  <c r="G39"/>
  <c r="G40"/>
  <c r="G41"/>
  <c r="J38"/>
  <c r="I38"/>
  <c r="H38"/>
  <c r="G38"/>
  <c r="L104" i="1"/>
  <c r="L105"/>
  <c r="L106"/>
  <c r="L107"/>
  <c r="K104"/>
  <c r="M104" s="1"/>
  <c r="K105"/>
  <c r="M105" s="1"/>
  <c r="K106"/>
  <c r="M106" s="1"/>
  <c r="K107"/>
  <c r="I104"/>
  <c r="I105"/>
  <c r="I106"/>
  <c r="I107"/>
  <c r="H104"/>
  <c r="H105"/>
  <c r="H106"/>
  <c r="H107"/>
  <c r="L103"/>
  <c r="K103"/>
  <c r="I103"/>
  <c r="H103"/>
  <c r="E107"/>
  <c r="D107"/>
  <c r="E106"/>
  <c r="D106"/>
  <c r="E105"/>
  <c r="D105"/>
  <c r="E104"/>
  <c r="D104"/>
  <c r="E103"/>
  <c r="D103"/>
  <c r="H11" i="13"/>
  <c r="D11"/>
  <c r="J35" i="12"/>
  <c r="J36"/>
  <c r="J37"/>
  <c r="I35"/>
  <c r="I36"/>
  <c r="I37"/>
  <c r="H35"/>
  <c r="H36"/>
  <c r="H37"/>
  <c r="G35"/>
  <c r="G36"/>
  <c r="G37"/>
  <c r="J34"/>
  <c r="J33"/>
  <c r="I34"/>
  <c r="H34"/>
  <c r="G34"/>
  <c r="L96" i="1"/>
  <c r="L97"/>
  <c r="L98"/>
  <c r="L99"/>
  <c r="L95"/>
  <c r="K96"/>
  <c r="K97"/>
  <c r="K98"/>
  <c r="K99"/>
  <c r="K95"/>
  <c r="I96"/>
  <c r="I97"/>
  <c r="I98"/>
  <c r="I99"/>
  <c r="I95"/>
  <c r="H96"/>
  <c r="H97"/>
  <c r="H98"/>
  <c r="H99"/>
  <c r="H95"/>
  <c r="E99"/>
  <c r="D99"/>
  <c r="E98"/>
  <c r="D98"/>
  <c r="E97"/>
  <c r="D97"/>
  <c r="E96"/>
  <c r="D96"/>
  <c r="E95"/>
  <c r="D95"/>
  <c r="H10" i="13"/>
  <c r="D10"/>
  <c r="J31" i="12"/>
  <c r="J32"/>
  <c r="I31"/>
  <c r="I32"/>
  <c r="I33"/>
  <c r="H31"/>
  <c r="H32"/>
  <c r="H33"/>
  <c r="G31"/>
  <c r="G32"/>
  <c r="G33"/>
  <c r="J30"/>
  <c r="J26"/>
  <c r="I30"/>
  <c r="I26"/>
  <c r="H30"/>
  <c r="G30"/>
  <c r="L88" i="1"/>
  <c r="L89"/>
  <c r="L90"/>
  <c r="L91"/>
  <c r="L87"/>
  <c r="K88"/>
  <c r="K89"/>
  <c r="K90"/>
  <c r="K91"/>
  <c r="K87"/>
  <c r="I88"/>
  <c r="I89"/>
  <c r="I90"/>
  <c r="I91"/>
  <c r="I87"/>
  <c r="H88"/>
  <c r="H89"/>
  <c r="H90"/>
  <c r="H91"/>
  <c r="H87"/>
  <c r="E91"/>
  <c r="D91"/>
  <c r="E90"/>
  <c r="D90"/>
  <c r="E89"/>
  <c r="D89"/>
  <c r="E88"/>
  <c r="D88"/>
  <c r="E87"/>
  <c r="D87"/>
  <c r="H9" i="13"/>
  <c r="D9"/>
  <c r="J27" i="12"/>
  <c r="J28"/>
  <c r="J29"/>
  <c r="I27"/>
  <c r="I28"/>
  <c r="I29"/>
  <c r="H26"/>
  <c r="H27"/>
  <c r="H28"/>
  <c r="H29"/>
  <c r="G26"/>
  <c r="N26" s="1"/>
  <c r="G27"/>
  <c r="N27" s="1"/>
  <c r="G28"/>
  <c r="N28" s="1"/>
  <c r="G29"/>
  <c r="N29" s="1"/>
  <c r="L80" i="1"/>
  <c r="L81"/>
  <c r="L82"/>
  <c r="L83"/>
  <c r="L79"/>
  <c r="K80"/>
  <c r="K81"/>
  <c r="K82"/>
  <c r="K83"/>
  <c r="K79"/>
  <c r="I80"/>
  <c r="I81"/>
  <c r="I82"/>
  <c r="I83"/>
  <c r="I79"/>
  <c r="H80"/>
  <c r="H81"/>
  <c r="H82"/>
  <c r="H83"/>
  <c r="H79"/>
  <c r="E83"/>
  <c r="D83"/>
  <c r="E82"/>
  <c r="D82"/>
  <c r="E81"/>
  <c r="D81"/>
  <c r="E80"/>
  <c r="D80"/>
  <c r="E79"/>
  <c r="D79"/>
  <c r="J22" i="12"/>
  <c r="J23"/>
  <c r="J24"/>
  <c r="J25"/>
  <c r="I22"/>
  <c r="I23"/>
  <c r="I24"/>
  <c r="I25"/>
  <c r="H22"/>
  <c r="H23"/>
  <c r="H24"/>
  <c r="H25"/>
  <c r="G22"/>
  <c r="N22" s="1"/>
  <c r="G23"/>
  <c r="G24"/>
  <c r="N24" s="1"/>
  <c r="G25"/>
  <c r="L72" i="1"/>
  <c r="L73"/>
  <c r="L74"/>
  <c r="L75"/>
  <c r="L71"/>
  <c r="K72"/>
  <c r="K73"/>
  <c r="K74"/>
  <c r="K75"/>
  <c r="K71"/>
  <c r="I72"/>
  <c r="I73"/>
  <c r="I74"/>
  <c r="I75"/>
  <c r="I71"/>
  <c r="H72"/>
  <c r="H73"/>
  <c r="H74"/>
  <c r="H75"/>
  <c r="H71"/>
  <c r="E75"/>
  <c r="D75"/>
  <c r="E74"/>
  <c r="D74"/>
  <c r="E73"/>
  <c r="D73"/>
  <c r="E72"/>
  <c r="D72"/>
  <c r="E71"/>
  <c r="D71"/>
  <c r="H8" i="13"/>
  <c r="D8"/>
  <c r="H5"/>
  <c r="H6"/>
  <c r="H7"/>
  <c r="H4"/>
  <c r="I4" s="1"/>
  <c r="D6"/>
  <c r="D7"/>
  <c r="D5"/>
  <c r="D4"/>
  <c r="E4" s="1"/>
  <c r="J19" i="12"/>
  <c r="J20"/>
  <c r="J21"/>
  <c r="J18"/>
  <c r="I19"/>
  <c r="I20"/>
  <c r="I21"/>
  <c r="I18"/>
  <c r="H19"/>
  <c r="H20"/>
  <c r="H21"/>
  <c r="H18"/>
  <c r="G19"/>
  <c r="G20"/>
  <c r="G21"/>
  <c r="N21" s="1"/>
  <c r="G18"/>
  <c r="L64" i="1"/>
  <c r="L65"/>
  <c r="M65" s="1"/>
  <c r="L66"/>
  <c r="L67"/>
  <c r="L63"/>
  <c r="L55"/>
  <c r="K64"/>
  <c r="M64" s="1"/>
  <c r="K66"/>
  <c r="K67"/>
  <c r="K63"/>
  <c r="I64"/>
  <c r="I65"/>
  <c r="I66"/>
  <c r="I67"/>
  <c r="I63"/>
  <c r="H64"/>
  <c r="H65"/>
  <c r="H66"/>
  <c r="H67"/>
  <c r="H63"/>
  <c r="D55"/>
  <c r="D56"/>
  <c r="D57"/>
  <c r="D58"/>
  <c r="D59"/>
  <c r="E67"/>
  <c r="D67"/>
  <c r="E66"/>
  <c r="D66"/>
  <c r="E65"/>
  <c r="D65"/>
  <c r="E64"/>
  <c r="D64"/>
  <c r="E63"/>
  <c r="D63"/>
  <c r="J15" i="12"/>
  <c r="J16"/>
  <c r="J17"/>
  <c r="J14"/>
  <c r="I15"/>
  <c r="I16"/>
  <c r="I17"/>
  <c r="I14"/>
  <c r="H15"/>
  <c r="H16"/>
  <c r="H17"/>
  <c r="H14"/>
  <c r="G15"/>
  <c r="G16"/>
  <c r="G17"/>
  <c r="G14"/>
  <c r="L56" i="1"/>
  <c r="L57"/>
  <c r="L58"/>
  <c r="L59"/>
  <c r="K56"/>
  <c r="M56" s="1"/>
  <c r="K57"/>
  <c r="M57" s="1"/>
  <c r="K58"/>
  <c r="M58" s="1"/>
  <c r="K59"/>
  <c r="K55"/>
  <c r="I56"/>
  <c r="I57"/>
  <c r="I58"/>
  <c r="I59"/>
  <c r="I55"/>
  <c r="H56"/>
  <c r="H57"/>
  <c r="H58"/>
  <c r="H59"/>
  <c r="H55"/>
  <c r="E59"/>
  <c r="E58"/>
  <c r="E57"/>
  <c r="E56"/>
  <c r="E55"/>
  <c r="J11" i="12"/>
  <c r="J12"/>
  <c r="J13"/>
  <c r="J10"/>
  <c r="I11"/>
  <c r="I12"/>
  <c r="I13"/>
  <c r="I10"/>
  <c r="H11"/>
  <c r="H12"/>
  <c r="H13"/>
  <c r="H10"/>
  <c r="G11"/>
  <c r="G12"/>
  <c r="G13"/>
  <c r="G10"/>
  <c r="L48" i="1"/>
  <c r="L49"/>
  <c r="L50"/>
  <c r="L51"/>
  <c r="K48"/>
  <c r="M48" s="1"/>
  <c r="K49"/>
  <c r="M49" s="1"/>
  <c r="K50"/>
  <c r="M50" s="1"/>
  <c r="K51"/>
  <c r="L47"/>
  <c r="K47"/>
  <c r="L40"/>
  <c r="I48"/>
  <c r="I49"/>
  <c r="I50"/>
  <c r="I51"/>
  <c r="I47"/>
  <c r="H48"/>
  <c r="H49"/>
  <c r="H50"/>
  <c r="H51"/>
  <c r="H47"/>
  <c r="E51"/>
  <c r="D51"/>
  <c r="E50"/>
  <c r="D50"/>
  <c r="E49"/>
  <c r="D49"/>
  <c r="E48"/>
  <c r="D48"/>
  <c r="E47"/>
  <c r="D47"/>
  <c r="J3" i="12"/>
  <c r="J4"/>
  <c r="J5"/>
  <c r="J6"/>
  <c r="J7"/>
  <c r="J8"/>
  <c r="J9"/>
  <c r="J2"/>
  <c r="I3"/>
  <c r="I4"/>
  <c r="I5"/>
  <c r="I6"/>
  <c r="I7"/>
  <c r="K7" s="1"/>
  <c r="M7" s="1"/>
  <c r="I8"/>
  <c r="I9"/>
  <c r="K9" s="1"/>
  <c r="M9" s="1"/>
  <c r="I2"/>
  <c r="H7"/>
  <c r="H8"/>
  <c r="H9"/>
  <c r="H6"/>
  <c r="G7"/>
  <c r="N7" s="1"/>
  <c r="G8"/>
  <c r="G9"/>
  <c r="N9" s="1"/>
  <c r="G6"/>
  <c r="L41" i="1"/>
  <c r="L42"/>
  <c r="L43"/>
  <c r="L39"/>
  <c r="K40"/>
  <c r="K41"/>
  <c r="K42"/>
  <c r="K43"/>
  <c r="K39"/>
  <c r="I40"/>
  <c r="I41"/>
  <c r="I42"/>
  <c r="I43"/>
  <c r="I39"/>
  <c r="H40"/>
  <c r="H41"/>
  <c r="H42"/>
  <c r="H43"/>
  <c r="H39"/>
  <c r="E43"/>
  <c r="D43"/>
  <c r="E42"/>
  <c r="D42"/>
  <c r="E41"/>
  <c r="D41"/>
  <c r="E40"/>
  <c r="D40"/>
  <c r="E39"/>
  <c r="D39"/>
  <c r="H3" i="12"/>
  <c r="H4"/>
  <c r="H5"/>
  <c r="H2"/>
  <c r="G3"/>
  <c r="G4"/>
  <c r="G5"/>
  <c r="G2"/>
  <c r="K29" i="1"/>
  <c r="K30"/>
  <c r="K31"/>
  <c r="K32"/>
  <c r="K34" s="1"/>
  <c r="L29"/>
  <c r="L30"/>
  <c r="L31"/>
  <c r="L32"/>
  <c r="L28"/>
  <c r="K28"/>
  <c r="I29"/>
  <c r="I30"/>
  <c r="I31"/>
  <c r="I32"/>
  <c r="I28"/>
  <c r="H29"/>
  <c r="H30"/>
  <c r="H31"/>
  <c r="H32"/>
  <c r="H28"/>
  <c r="E32"/>
  <c r="D32"/>
  <c r="E31"/>
  <c r="D31"/>
  <c r="E30"/>
  <c r="D30"/>
  <c r="E29"/>
  <c r="D29"/>
  <c r="E28"/>
  <c r="D28"/>
  <c r="L20"/>
  <c r="L21"/>
  <c r="L22"/>
  <c r="L23"/>
  <c r="L19"/>
  <c r="K20"/>
  <c r="K21"/>
  <c r="K22"/>
  <c r="K23"/>
  <c r="K19"/>
  <c r="I20"/>
  <c r="I21"/>
  <c r="I22"/>
  <c r="I23"/>
  <c r="I19"/>
  <c r="H20"/>
  <c r="H21"/>
  <c r="H22"/>
  <c r="H23"/>
  <c r="H19"/>
  <c r="E23"/>
  <c r="D23"/>
  <c r="E22"/>
  <c r="D22"/>
  <c r="E21"/>
  <c r="D21"/>
  <c r="E20"/>
  <c r="D20"/>
  <c r="E19"/>
  <c r="D19"/>
  <c r="L12"/>
  <c r="L13"/>
  <c r="L14"/>
  <c r="L15"/>
  <c r="L11"/>
  <c r="K12"/>
  <c r="K13"/>
  <c r="M13" s="1"/>
  <c r="K14"/>
  <c r="K15"/>
  <c r="K11"/>
  <c r="I12"/>
  <c r="I13"/>
  <c r="I14"/>
  <c r="I15"/>
  <c r="I11"/>
  <c r="H12"/>
  <c r="H13"/>
  <c r="H14"/>
  <c r="H15"/>
  <c r="H11"/>
  <c r="K6"/>
  <c r="E15"/>
  <c r="D15"/>
  <c r="E14"/>
  <c r="D14"/>
  <c r="E13"/>
  <c r="D13"/>
  <c r="E12"/>
  <c r="D12"/>
  <c r="E11"/>
  <c r="D11"/>
  <c r="L4"/>
  <c r="M4" s="1"/>
  <c r="L5"/>
  <c r="L6"/>
  <c r="L7"/>
  <c r="L3"/>
  <c r="K4"/>
  <c r="K5"/>
  <c r="M5" s="1"/>
  <c r="K7"/>
  <c r="K3"/>
  <c r="M3" s="1"/>
  <c r="I4"/>
  <c r="I5"/>
  <c r="I6"/>
  <c r="I7"/>
  <c r="H4"/>
  <c r="H5"/>
  <c r="H6"/>
  <c r="H7"/>
  <c r="E4"/>
  <c r="E5"/>
  <c r="E6"/>
  <c r="E7"/>
  <c r="H3"/>
  <c r="D4"/>
  <c r="D5"/>
  <c r="D6"/>
  <c r="D7"/>
  <c r="D3"/>
  <c r="I3"/>
  <c r="E3"/>
  <c r="O769" i="13" l="1"/>
  <c r="J138" i="1"/>
  <c r="M21"/>
  <c r="M138"/>
  <c r="M55"/>
  <c r="J119"/>
  <c r="M127"/>
  <c r="J136"/>
  <c r="N18" i="12"/>
  <c r="M47" i="1"/>
  <c r="M90"/>
  <c r="M97"/>
  <c r="M73"/>
  <c r="M81"/>
  <c r="M87"/>
  <c r="M88"/>
  <c r="L53" i="12"/>
  <c r="L60"/>
  <c r="L61"/>
  <c r="L58"/>
  <c r="L59"/>
  <c r="M60"/>
  <c r="L26"/>
  <c r="N33"/>
  <c r="L42"/>
  <c r="L43"/>
  <c r="N42"/>
  <c r="K43"/>
  <c r="N31"/>
  <c r="K26"/>
  <c r="N30"/>
  <c r="K30"/>
  <c r="K36"/>
  <c r="N41"/>
  <c r="N57"/>
  <c r="N25"/>
  <c r="K53"/>
  <c r="M53" s="1"/>
  <c r="M11" i="1"/>
  <c r="M12"/>
  <c r="M22"/>
  <c r="M63"/>
  <c r="M71"/>
  <c r="M72"/>
  <c r="M79"/>
  <c r="M80"/>
  <c r="M98"/>
  <c r="M111"/>
  <c r="J128"/>
  <c r="J135"/>
  <c r="J139"/>
  <c r="M29"/>
  <c r="J129"/>
  <c r="M14"/>
  <c r="M20"/>
  <c r="M30"/>
  <c r="M66"/>
  <c r="M74"/>
  <c r="M82"/>
  <c r="M89"/>
  <c r="M95"/>
  <c r="M96"/>
  <c r="M103"/>
  <c r="M119"/>
  <c r="J130"/>
  <c r="M135"/>
  <c r="J137"/>
  <c r="M31"/>
  <c r="J127"/>
  <c r="J131"/>
  <c r="K31" i="12"/>
  <c r="K38"/>
  <c r="L41"/>
  <c r="N52"/>
  <c r="K11"/>
  <c r="K29"/>
  <c r="L28"/>
  <c r="L34"/>
  <c r="K42"/>
  <c r="N49"/>
  <c r="K51"/>
  <c r="L35"/>
  <c r="L33"/>
  <c r="L36"/>
  <c r="L52"/>
  <c r="K8"/>
  <c r="M8" s="1"/>
  <c r="N19"/>
  <c r="K12"/>
  <c r="K20"/>
  <c r="L20"/>
  <c r="K24"/>
  <c r="L24"/>
  <c r="L29"/>
  <c r="L30"/>
  <c r="K32"/>
  <c r="K39"/>
  <c r="N44"/>
  <c r="K47"/>
  <c r="N46"/>
  <c r="K52"/>
  <c r="L51"/>
  <c r="K23"/>
  <c r="L13"/>
  <c r="K25"/>
  <c r="L25"/>
  <c r="K27"/>
  <c r="K33"/>
  <c r="L31"/>
  <c r="L37"/>
  <c r="N37"/>
  <c r="K40"/>
  <c r="K45"/>
  <c r="L44"/>
  <c r="K48"/>
  <c r="L47"/>
  <c r="L50"/>
  <c r="N53"/>
  <c r="N54"/>
  <c r="L23"/>
  <c r="K46"/>
  <c r="K10"/>
  <c r="K15"/>
  <c r="L15"/>
  <c r="K22"/>
  <c r="L22"/>
  <c r="K28"/>
  <c r="L27"/>
  <c r="N32"/>
  <c r="L32"/>
  <c r="K34"/>
  <c r="N36"/>
  <c r="K35"/>
  <c r="K41"/>
  <c r="L40"/>
  <c r="N43"/>
  <c r="L49"/>
  <c r="L46"/>
  <c r="K49"/>
  <c r="L48"/>
  <c r="K50"/>
  <c r="K55"/>
  <c r="L57"/>
  <c r="K16"/>
  <c r="L16"/>
  <c r="K21"/>
  <c r="L21"/>
  <c r="K6"/>
  <c r="M6" s="1"/>
  <c r="N34"/>
  <c r="N39"/>
  <c r="N45"/>
  <c r="N47"/>
  <c r="N50"/>
  <c r="L54"/>
  <c r="M61"/>
  <c r="N55"/>
  <c r="N23"/>
  <c r="K37"/>
  <c r="N38"/>
  <c r="K44"/>
  <c r="M44" s="1"/>
  <c r="M58"/>
  <c r="N8"/>
  <c r="K17"/>
  <c r="L17"/>
  <c r="N15"/>
  <c r="K18"/>
  <c r="L18"/>
  <c r="N35"/>
  <c r="L38"/>
  <c r="M38" s="1"/>
  <c r="L39"/>
  <c r="N40"/>
  <c r="L45"/>
  <c r="N48"/>
  <c r="N51"/>
  <c r="K54"/>
  <c r="K56"/>
  <c r="L55"/>
  <c r="N56"/>
  <c r="M59"/>
  <c r="K14"/>
  <c r="L14"/>
  <c r="N17"/>
  <c r="K19"/>
  <c r="L19"/>
  <c r="K13"/>
  <c r="M13" s="1"/>
  <c r="K57"/>
  <c r="L56"/>
  <c r="J120" i="1"/>
  <c r="M19"/>
  <c r="M28"/>
  <c r="M6"/>
  <c r="J121"/>
  <c r="J123"/>
  <c r="J122"/>
  <c r="J31"/>
  <c r="J57"/>
  <c r="J65"/>
  <c r="J74"/>
  <c r="J56"/>
  <c r="J39"/>
  <c r="J47"/>
  <c r="J79"/>
  <c r="J87"/>
  <c r="J95"/>
  <c r="J103"/>
  <c r="J107"/>
  <c r="J115"/>
  <c r="J21"/>
  <c r="J30"/>
  <c r="J41"/>
  <c r="J58"/>
  <c r="J48"/>
  <c r="J80"/>
  <c r="J96"/>
  <c r="J43"/>
  <c r="J51"/>
  <c r="J55"/>
  <c r="J63"/>
  <c r="J64"/>
  <c r="J73"/>
  <c r="J83"/>
  <c r="J91"/>
  <c r="J99"/>
  <c r="J106"/>
  <c r="J114"/>
  <c r="J42"/>
  <c r="J50"/>
  <c r="J59"/>
  <c r="J67"/>
  <c r="J71"/>
  <c r="J72"/>
  <c r="J82"/>
  <c r="J90"/>
  <c r="J98"/>
  <c r="J105"/>
  <c r="J111"/>
  <c r="J113"/>
  <c r="J40"/>
  <c r="J88"/>
  <c r="J49"/>
  <c r="J66"/>
  <c r="J75"/>
  <c r="J81"/>
  <c r="J89"/>
  <c r="J97"/>
  <c r="J104"/>
  <c r="J112"/>
  <c r="J28"/>
  <c r="I5" i="13"/>
  <c r="I6" s="1"/>
  <c r="I7" s="1"/>
  <c r="I8" s="1"/>
  <c r="I9" s="1"/>
  <c r="I10" s="1"/>
  <c r="I11" s="1"/>
  <c r="I12" s="1"/>
  <c r="I13" s="1"/>
  <c r="I14" s="1"/>
  <c r="I15" s="1"/>
  <c r="I16" s="1"/>
  <c r="I17" s="1"/>
  <c r="I18" s="1"/>
  <c r="I19" s="1"/>
  <c r="I20" s="1"/>
  <c r="I21" s="1"/>
  <c r="I22" s="1"/>
  <c r="I23" s="1"/>
  <c r="I24" s="1"/>
  <c r="I25" s="1"/>
  <c r="I26" s="1"/>
  <c r="I27" s="1"/>
  <c r="I28" s="1"/>
  <c r="I29" s="1"/>
  <c r="I30" s="1"/>
  <c r="I31" s="1"/>
  <c r="I32" s="1"/>
  <c r="I33" s="1"/>
  <c r="I34" s="1"/>
  <c r="I35" s="1"/>
  <c r="I36" s="1"/>
  <c r="I37" s="1"/>
  <c r="I38" s="1"/>
  <c r="I39" s="1"/>
  <c r="I40" s="1"/>
  <c r="I41" s="1"/>
  <c r="I42" s="1"/>
  <c r="I43" s="1"/>
  <c r="I44" s="1"/>
  <c r="I45" s="1"/>
  <c r="I46" s="1"/>
  <c r="I47" s="1"/>
  <c r="I48" s="1"/>
  <c r="I49" s="1"/>
  <c r="I50" s="1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I80" s="1"/>
  <c r="I81" s="1"/>
  <c r="I82" s="1"/>
  <c r="I83" s="1"/>
  <c r="I84" s="1"/>
  <c r="I85" s="1"/>
  <c r="E5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E67" s="1"/>
  <c r="E68" s="1"/>
  <c r="E69" s="1"/>
  <c r="E70" s="1"/>
  <c r="E71" s="1"/>
  <c r="E72" s="1"/>
  <c r="E73" s="1"/>
  <c r="E74" s="1"/>
  <c r="E75" s="1"/>
  <c r="E76" s="1"/>
  <c r="E77" s="1"/>
  <c r="E78" s="1"/>
  <c r="E79" s="1"/>
  <c r="E80" s="1"/>
  <c r="E81" s="1"/>
  <c r="E82" s="1"/>
  <c r="E83" s="1"/>
  <c r="E84" s="1"/>
  <c r="L10" i="12"/>
  <c r="N14"/>
  <c r="N20"/>
  <c r="L12"/>
  <c r="N16"/>
  <c r="L11"/>
  <c r="N10"/>
  <c r="N12"/>
  <c r="N13"/>
  <c r="N11"/>
  <c r="N6"/>
  <c r="N2"/>
  <c r="N5"/>
  <c r="N4"/>
  <c r="N3"/>
  <c r="J14" i="1"/>
  <c r="J29"/>
  <c r="J23"/>
  <c r="J32"/>
  <c r="J15"/>
  <c r="J22"/>
  <c r="J19"/>
  <c r="J20"/>
  <c r="J11"/>
  <c r="J12"/>
  <c r="J13"/>
  <c r="J4"/>
  <c r="J7"/>
  <c r="J3"/>
  <c r="J5"/>
  <c r="J6"/>
  <c r="M42" i="12" l="1"/>
  <c r="M43"/>
  <c r="M54"/>
  <c r="M55"/>
  <c r="M31"/>
  <c r="M11"/>
  <c r="M37"/>
  <c r="M50"/>
  <c r="M29"/>
  <c r="M51"/>
  <c r="M30"/>
  <c r="M45"/>
  <c r="M34"/>
  <c r="M26"/>
  <c r="M35"/>
  <c r="M39"/>
  <c r="M36"/>
  <c r="M33"/>
  <c r="M20"/>
  <c r="M41"/>
  <c r="M28"/>
  <c r="M52"/>
  <c r="M24"/>
  <c r="M18"/>
  <c r="M46"/>
  <c r="M47"/>
  <c r="M32"/>
  <c r="M12"/>
  <c r="M21"/>
  <c r="M49"/>
  <c r="M22"/>
  <c r="M25"/>
  <c r="M48"/>
  <c r="M40"/>
  <c r="M23"/>
  <c r="M57"/>
  <c r="M15"/>
  <c r="M27"/>
  <c r="M56"/>
  <c r="M17"/>
  <c r="M16"/>
  <c r="M19"/>
  <c r="M14"/>
  <c r="M10"/>
  <c r="G670" i="22"/>
  <c r="D670"/>
</calcChain>
</file>

<file path=xl/sharedStrings.xml><?xml version="1.0" encoding="utf-8"?>
<sst xmlns="http://schemas.openxmlformats.org/spreadsheetml/2006/main" count="30144" uniqueCount="5802">
  <si>
    <t>Client Type</t>
  </si>
  <si>
    <t>Future Index Long</t>
  </si>
  <si>
    <t>Future Index Short</t>
  </si>
  <si>
    <t>Client</t>
  </si>
  <si>
    <t>DII</t>
  </si>
  <si>
    <t>FII</t>
  </si>
  <si>
    <t>Pro</t>
  </si>
  <si>
    <t>TOTAL</t>
  </si>
  <si>
    <t>RATE OF CHANGE</t>
  </si>
  <si>
    <t>ABSOLUTE CHANGE</t>
  </si>
  <si>
    <t>L/S  FUTURE</t>
  </si>
  <si>
    <t>NET DIFF</t>
  </si>
  <si>
    <t>LONG</t>
  </si>
  <si>
    <t>SHORT</t>
  </si>
  <si>
    <t>INDEX FUTURES</t>
  </si>
  <si>
    <t>Date</t>
  </si>
  <si>
    <t>NIFTY</t>
  </si>
  <si>
    <t>BANKNIFTY</t>
  </si>
  <si>
    <t>25th OCTOBER 2022</t>
  </si>
  <si>
    <t>27th OCTOBER 2022</t>
  </si>
  <si>
    <t>CL-PL</t>
  </si>
  <si>
    <t>CS-PS</t>
  </si>
  <si>
    <t>3112.28</t>
  </si>
  <si>
    <t>3736.16</t>
  </si>
  <si>
    <t>622332.19</t>
  </si>
  <si>
    <t>Net Money Flow (-)</t>
  </si>
  <si>
    <t>Weakness</t>
  </si>
  <si>
    <t>L/S</t>
  </si>
  <si>
    <t>Participant</t>
  </si>
  <si>
    <t>Call Long</t>
  </si>
  <si>
    <t>Put long</t>
  </si>
  <si>
    <t>Call Short</t>
  </si>
  <si>
    <t>Put Short</t>
  </si>
  <si>
    <t>CL+PS</t>
  </si>
  <si>
    <t>CS+PL</t>
  </si>
  <si>
    <t>1st NOVEMBER 2022</t>
  </si>
  <si>
    <t>31st OCTOBER 2022</t>
  </si>
  <si>
    <t>28th OCTOBER 2022</t>
  </si>
  <si>
    <t>21ST OCTOBER 2022</t>
  </si>
  <si>
    <t>20TH OCTOBER 2022</t>
  </si>
  <si>
    <t>NET CHANGE</t>
  </si>
  <si>
    <t>2nd NOVEMBER 2022</t>
  </si>
  <si>
    <t>Difference (Long)</t>
  </si>
  <si>
    <t>Difference (Short)</t>
  </si>
  <si>
    <t>3rd NOVEMBER 2022</t>
  </si>
  <si>
    <t>BUY</t>
  </si>
  <si>
    <t>SELL</t>
  </si>
  <si>
    <t>NET (Cr.)</t>
  </si>
  <si>
    <t>INDEX OPTION</t>
  </si>
  <si>
    <t>DATE</t>
  </si>
  <si>
    <t>NET OVER ALL</t>
  </si>
  <si>
    <t>NET OVER ALL(Cr.)</t>
  </si>
  <si>
    <t>3869.04</t>
  </si>
  <si>
    <t>2315.79</t>
  </si>
  <si>
    <t>605116.71</t>
  </si>
  <si>
    <t>606223.39</t>
  </si>
  <si>
    <t>4211.46</t>
  </si>
  <si>
    <t>3262.81</t>
  </si>
  <si>
    <t>866520.62</t>
  </si>
  <si>
    <t>855563.14</t>
  </si>
  <si>
    <t>2146.14</t>
  </si>
  <si>
    <t>2775.34</t>
  </si>
  <si>
    <t>878635.60</t>
  </si>
  <si>
    <t>876434.26</t>
  </si>
  <si>
    <t>3995.26</t>
  </si>
  <si>
    <t>5003.09</t>
  </si>
  <si>
    <t>2407450.11</t>
  </si>
  <si>
    <t>2400583.01</t>
  </si>
  <si>
    <t>2118.98</t>
  </si>
  <si>
    <t>2364.48</t>
  </si>
  <si>
    <t>612466.36</t>
  </si>
  <si>
    <t>Neutral</t>
  </si>
  <si>
    <t>4th NOVEMBER 2022</t>
  </si>
  <si>
    <t>7th NOVEMBER 2022</t>
  </si>
  <si>
    <t>3917.04</t>
  </si>
  <si>
    <t>4025.32</t>
  </si>
  <si>
    <t>752660.78</t>
  </si>
  <si>
    <t>754318.46</t>
  </si>
  <si>
    <t>9th NOVEMBER 2022</t>
  </si>
  <si>
    <t>3500.42</t>
  </si>
  <si>
    <t>3095.20</t>
  </si>
  <si>
    <t>942171.56</t>
  </si>
  <si>
    <t>937895.00</t>
  </si>
  <si>
    <t>1959862</t>
  </si>
  <si>
    <t>164979</t>
  </si>
  <si>
    <t>127636</t>
  </si>
  <si>
    <t>1286783</t>
  </si>
  <si>
    <t>143265</t>
  </si>
  <si>
    <t>1762502</t>
  </si>
  <si>
    <t>130954</t>
  </si>
  <si>
    <t>1702788</t>
  </si>
  <si>
    <t>1139005</t>
  </si>
  <si>
    <t>155878</t>
  </si>
  <si>
    <t>1778182</t>
  </si>
  <si>
    <t>162817</t>
  </si>
  <si>
    <t>1717256</t>
  </si>
  <si>
    <t>No. of Cont.</t>
  </si>
  <si>
    <t>10th NOVEMBER 2022</t>
  </si>
  <si>
    <t>2318.04</t>
  </si>
  <si>
    <t>3837.76</t>
  </si>
  <si>
    <t>171613</t>
  </si>
  <si>
    <t>1905865.51</t>
  </si>
  <si>
    <t>1900715.99</t>
  </si>
  <si>
    <t>1349102</t>
  </si>
  <si>
    <t>11th NOVEMBER 2022</t>
  </si>
  <si>
    <t>6580.53</t>
  </si>
  <si>
    <t>3598.77</t>
  </si>
  <si>
    <t>173677</t>
  </si>
  <si>
    <t>862087.67</t>
  </si>
  <si>
    <t>859083.37</t>
  </si>
  <si>
    <t>1783434</t>
  </si>
  <si>
    <t>14th NOVEMBER 2022</t>
  </si>
  <si>
    <t>2208 Hedging</t>
  </si>
  <si>
    <t>2305.88</t>
  </si>
  <si>
    <t>3002.33</t>
  </si>
  <si>
    <t>737738.51</t>
  </si>
  <si>
    <t>739410.78</t>
  </si>
  <si>
    <t>171165</t>
  </si>
  <si>
    <t>1832911</t>
  </si>
  <si>
    <t>2829 Hedging</t>
  </si>
  <si>
    <t>Strenght</t>
  </si>
  <si>
    <t>15th NOVEMBER 2022</t>
  </si>
  <si>
    <t>2441.35</t>
  </si>
  <si>
    <t>2331.50</t>
  </si>
  <si>
    <t>812357.48</t>
  </si>
  <si>
    <t>814367.62</t>
  </si>
  <si>
    <t>177398</t>
  </si>
  <si>
    <t>1869382</t>
  </si>
  <si>
    <t xml:space="preserve">INDEX FUTURES </t>
  </si>
  <si>
    <t>CLOSE</t>
  </si>
  <si>
    <t>NET LONG</t>
  </si>
  <si>
    <t>NET SHORT</t>
  </si>
  <si>
    <t>4577.67</t>
  </si>
  <si>
    <t>2732.56</t>
  </si>
  <si>
    <t>184365</t>
  </si>
  <si>
    <t>1077356.58</t>
  </si>
  <si>
    <t>1072389.28</t>
  </si>
  <si>
    <t>1978055</t>
  </si>
  <si>
    <t>SYMBOL</t>
  </si>
  <si>
    <t>16th NOVEMBER 2022</t>
  </si>
  <si>
    <t>17th NOVEMBER 2022</t>
  </si>
  <si>
    <t>2494.65</t>
  </si>
  <si>
    <t>2902.77</t>
  </si>
  <si>
    <t>1745300.38</t>
  </si>
  <si>
    <t>1738438.40</t>
  </si>
  <si>
    <t>182501</t>
  </si>
  <si>
    <t>1367611</t>
  </si>
  <si>
    <t>18th NOVEMBER 2022</t>
  </si>
  <si>
    <t>2713.89</t>
  </si>
  <si>
    <t>2628.89</t>
  </si>
  <si>
    <t>178902</t>
  </si>
  <si>
    <t>651705.49</t>
  </si>
  <si>
    <t>645660.32</t>
  </si>
  <si>
    <t>1909773</t>
  </si>
  <si>
    <t>21st NOVEMBER 2022</t>
  </si>
  <si>
    <t>weakness</t>
  </si>
  <si>
    <t>2663.46</t>
  </si>
  <si>
    <t>3424.51</t>
  </si>
  <si>
    <t>633874.05</t>
  </si>
  <si>
    <t>634942.13</t>
  </si>
  <si>
    <t>170230</t>
  </si>
  <si>
    <t>2037709</t>
  </si>
  <si>
    <t>OPEN</t>
  </si>
  <si>
    <t>22nd NOVEMBER 2022</t>
  </si>
  <si>
    <t>Shortcovering</t>
  </si>
  <si>
    <t>Strength</t>
  </si>
  <si>
    <t>5571.41</t>
  </si>
  <si>
    <t>4050.06</t>
  </si>
  <si>
    <t>575704.99</t>
  </si>
  <si>
    <t>578291.22</t>
  </si>
  <si>
    <t>164722</t>
  </si>
  <si>
    <t>2072510</t>
  </si>
  <si>
    <t>Carry forward 18200PE Writing</t>
  </si>
  <si>
    <t>23rd NOVEMBER 2022</t>
  </si>
  <si>
    <t>6052.67</t>
  </si>
  <si>
    <t>5769.84</t>
  </si>
  <si>
    <t>673127.65</t>
  </si>
  <si>
    <t>660045.30</t>
  </si>
  <si>
    <t>2295739</t>
  </si>
  <si>
    <t>184211</t>
  </si>
  <si>
    <t>24th NOVEMBER 2022</t>
  </si>
  <si>
    <t>Long Build Up</t>
  </si>
  <si>
    <t>8950.00</t>
  </si>
  <si>
    <t>5723.63</t>
  </si>
  <si>
    <t>1587496.09</t>
  </si>
  <si>
    <t>1578968.54</t>
  </si>
  <si>
    <t>165156</t>
  </si>
  <si>
    <t>1235139</t>
  </si>
  <si>
    <t>Carry forward 18500PE Writing</t>
  </si>
  <si>
    <t>25th NOVEMBER 2022</t>
  </si>
  <si>
    <t>Neautral</t>
  </si>
  <si>
    <t>2492.74</t>
  </si>
  <si>
    <t>4150.22</t>
  </si>
  <si>
    <t>791010.67</t>
  </si>
  <si>
    <t>784385.15</t>
  </si>
  <si>
    <t>176073</t>
  </si>
  <si>
    <t>1738790</t>
  </si>
  <si>
    <t>28th NOVEMBER 2022</t>
  </si>
  <si>
    <t>2312.27</t>
  </si>
  <si>
    <t>192587</t>
  </si>
  <si>
    <t>748507.57</t>
  </si>
  <si>
    <t>745969.64</t>
  </si>
  <si>
    <t>1968174</t>
  </si>
  <si>
    <t>29th NOVEMBER 2022</t>
  </si>
  <si>
    <t>2932.22</t>
  </si>
  <si>
    <t>2592.24</t>
  </si>
  <si>
    <t>198956</t>
  </si>
  <si>
    <t>801503.19</t>
  </si>
  <si>
    <t>806830.79</t>
  </si>
  <si>
    <t>1883481</t>
  </si>
  <si>
    <t>30th NOVEMBER 2022</t>
  </si>
  <si>
    <t>4007.81</t>
  </si>
  <si>
    <t>2898.78</t>
  </si>
  <si>
    <t>201518</t>
  </si>
  <si>
    <t>1128169.74</t>
  </si>
  <si>
    <t>1125694.87</t>
  </si>
  <si>
    <t>1999320</t>
  </si>
  <si>
    <t>2816.52</t>
  </si>
  <si>
    <t>3342.61</t>
  </si>
  <si>
    <t>193074</t>
  </si>
  <si>
    <t>2367750.73</t>
  </si>
  <si>
    <t>2359661.90</t>
  </si>
  <si>
    <t>1382533</t>
  </si>
  <si>
    <t>1st December 2022</t>
  </si>
  <si>
    <t>Long Unwinding</t>
  </si>
  <si>
    <t>2nd December 2022</t>
  </si>
  <si>
    <t>2235.23</t>
  </si>
  <si>
    <t>6153.06</t>
  </si>
  <si>
    <t>177438</t>
  </si>
  <si>
    <t>645228.37</t>
  </si>
  <si>
    <t>646337.69</t>
  </si>
  <si>
    <t>1735949</t>
  </si>
  <si>
    <t>5th December 2022</t>
  </si>
  <si>
    <t>2697.64</t>
  </si>
  <si>
    <t>2457.98</t>
  </si>
  <si>
    <t>173508</t>
  </si>
  <si>
    <t>828806.35</t>
  </si>
  <si>
    <t>826540.08</t>
  </si>
  <si>
    <t>1889685</t>
  </si>
  <si>
    <t>3398.31</t>
  </si>
  <si>
    <t>783512.91</t>
  </si>
  <si>
    <t>781576.10</t>
  </si>
  <si>
    <t>177757</t>
  </si>
  <si>
    <t>1955817</t>
  </si>
  <si>
    <t>Carry forward 43200CE Writing</t>
  </si>
  <si>
    <t>6th December 2022</t>
  </si>
  <si>
    <t>7th December 2022</t>
  </si>
  <si>
    <t>1814.76</t>
  </si>
  <si>
    <t>3033.17</t>
  </si>
  <si>
    <t>179172</t>
  </si>
  <si>
    <t>1044803.95</t>
  </si>
  <si>
    <t>1045840.53</t>
  </si>
  <si>
    <t>2080025</t>
  </si>
  <si>
    <t>8th December 2022</t>
  </si>
  <si>
    <t>short Covering</t>
  </si>
  <si>
    <t>3098.04</t>
  </si>
  <si>
    <t>2328.18</t>
  </si>
  <si>
    <t>179365</t>
  </si>
  <si>
    <t>2256185.44</t>
  </si>
  <si>
    <t>2245014.96</t>
  </si>
  <si>
    <t>1434043</t>
  </si>
  <si>
    <t>9th December 2022</t>
  </si>
  <si>
    <t>2687.94</t>
  </si>
  <si>
    <t>3667.51</t>
  </si>
  <si>
    <t>175942</t>
  </si>
  <si>
    <t>880845.21</t>
  </si>
  <si>
    <t>877672.04</t>
  </si>
  <si>
    <t>2064757</t>
  </si>
  <si>
    <t>12th December 2022</t>
  </si>
  <si>
    <t>2824.78</t>
  </si>
  <si>
    <t>2167.15</t>
  </si>
  <si>
    <t>169742</t>
  </si>
  <si>
    <t>1013798.59</t>
  </si>
  <si>
    <t>1008987.70</t>
  </si>
  <si>
    <t>2280599</t>
  </si>
  <si>
    <t>13th December 2022</t>
  </si>
  <si>
    <t>2963.74</t>
  </si>
  <si>
    <t>2406.91</t>
  </si>
  <si>
    <t>169967</t>
  </si>
  <si>
    <t>859924.78</t>
  </si>
  <si>
    <t>864958.93</t>
  </si>
  <si>
    <t>2247653</t>
  </si>
  <si>
    <t>14th December 2022</t>
  </si>
  <si>
    <t>Long buildup</t>
  </si>
  <si>
    <t>2907.33</t>
  </si>
  <si>
    <t>3543.28</t>
  </si>
  <si>
    <t>801524.28</t>
  </si>
  <si>
    <t>805766.61</t>
  </si>
  <si>
    <t>173936</t>
  </si>
  <si>
    <t>2113411</t>
  </si>
  <si>
    <t>Long Unwinding+Short Build Up</t>
  </si>
  <si>
    <t>15th December 2022</t>
  </si>
  <si>
    <t>2644.80</t>
  </si>
  <si>
    <t>4579.43</t>
  </si>
  <si>
    <t>2242286.89</t>
  </si>
  <si>
    <t>2235169.17</t>
  </si>
  <si>
    <t>1431237</t>
  </si>
  <si>
    <t>174403</t>
  </si>
  <si>
    <t>16th December 2022</t>
  </si>
  <si>
    <t>5504.23</t>
  </si>
  <si>
    <t>4990.45</t>
  </si>
  <si>
    <t>1184737.61</t>
  </si>
  <si>
    <t>1182902.79</t>
  </si>
  <si>
    <t>168995</t>
  </si>
  <si>
    <t>1906081</t>
  </si>
  <si>
    <t>19th December 2022</t>
  </si>
  <si>
    <t>3198.30</t>
  </si>
  <si>
    <t>2042.49</t>
  </si>
  <si>
    <t>895821.49</t>
  </si>
  <si>
    <t>892237.83</t>
  </si>
  <si>
    <t>154286</t>
  </si>
  <si>
    <t>2153144</t>
  </si>
  <si>
    <t>Short Build Up</t>
  </si>
  <si>
    <t>20th December 2022</t>
  </si>
  <si>
    <t>2614.20</t>
  </si>
  <si>
    <t>5600.65</t>
  </si>
  <si>
    <t>1294147.83</t>
  </si>
  <si>
    <t>1291814.43</t>
  </si>
  <si>
    <t>157414</t>
  </si>
  <si>
    <t>2134531</t>
  </si>
  <si>
    <t>21st December 2022</t>
  </si>
  <si>
    <t>5141.45</t>
  </si>
  <si>
    <t>5726.93</t>
  </si>
  <si>
    <t>1704236.43</t>
  </si>
  <si>
    <t>1700497.11</t>
  </si>
  <si>
    <t>156009</t>
  </si>
  <si>
    <t>2485476</t>
  </si>
  <si>
    <t>22nd December 2022</t>
  </si>
  <si>
    <t>4619.72</t>
  </si>
  <si>
    <t>5270.31</t>
  </si>
  <si>
    <t>3037315.59</t>
  </si>
  <si>
    <t>3027117.39</t>
  </si>
  <si>
    <t>159768</t>
  </si>
  <si>
    <t>1599442</t>
  </si>
  <si>
    <t>23rd December 2022</t>
  </si>
  <si>
    <t>5662.09</t>
  </si>
  <si>
    <t>6212.94</t>
  </si>
  <si>
    <t>762395.54</t>
  </si>
  <si>
    <t>165210</t>
  </si>
  <si>
    <t>2089473</t>
  </si>
  <si>
    <t>FIIs Average Price</t>
  </si>
  <si>
    <t>Short Covering</t>
  </si>
  <si>
    <t>26th December 2022</t>
  </si>
  <si>
    <t>5194.79</t>
  </si>
  <si>
    <t>4162.67</t>
  </si>
  <si>
    <t>992964.02</t>
  </si>
  <si>
    <t>1005704.97</t>
  </si>
  <si>
    <t>151569</t>
  </si>
  <si>
    <t>2106904</t>
  </si>
  <si>
    <t>27th December 2022</t>
  </si>
  <si>
    <t>5334.86</t>
  </si>
  <si>
    <t>5291.63</t>
  </si>
  <si>
    <t>1376412.08</t>
  </si>
  <si>
    <t>1380270.54</t>
  </si>
  <si>
    <t>140822</t>
  </si>
  <si>
    <t>2134723</t>
  </si>
  <si>
    <t>PUT WRITING @ 18000</t>
  </si>
  <si>
    <t>PUT WRITING @ 42600</t>
  </si>
  <si>
    <t>Carry Forward</t>
  </si>
  <si>
    <t>28th December 2022</t>
  </si>
  <si>
    <t>4010.38</t>
  </si>
  <si>
    <t>3625.45</t>
  </si>
  <si>
    <t>1148247.65</t>
  </si>
  <si>
    <t>1149155.70</t>
  </si>
  <si>
    <t>138557</t>
  </si>
  <si>
    <t>2154807</t>
  </si>
  <si>
    <t>4749.51</t>
  </si>
  <si>
    <t>4763.90</t>
  </si>
  <si>
    <t>2594051.16</t>
  </si>
  <si>
    <t>2578226.99</t>
  </si>
  <si>
    <t>108444</t>
  </si>
  <si>
    <t>887082</t>
  </si>
  <si>
    <t>29th December 2022</t>
  </si>
  <si>
    <t>30th December 2022</t>
  </si>
  <si>
    <t>3294.97</t>
  </si>
  <si>
    <t>4604.68</t>
  </si>
  <si>
    <t>843790.88</t>
  </si>
  <si>
    <t>838457.74</t>
  </si>
  <si>
    <t>118765</t>
  </si>
  <si>
    <t>1526040</t>
  </si>
  <si>
    <t>Call Writing @18200</t>
  </si>
  <si>
    <t>2nd Jan 2023</t>
  </si>
  <si>
    <t>2815.89</t>
  </si>
  <si>
    <t>3532.77</t>
  </si>
  <si>
    <t>790331.23</t>
  </si>
  <si>
    <t>791711.20</t>
  </si>
  <si>
    <t>122541</t>
  </si>
  <si>
    <t>1726595</t>
  </si>
  <si>
    <t>3rd Jan 2023</t>
  </si>
  <si>
    <t>2905.03</t>
  </si>
  <si>
    <t>3571.22</t>
  </si>
  <si>
    <t>1153394.54</t>
  </si>
  <si>
    <t>1143430.16</t>
  </si>
  <si>
    <t>131276</t>
  </si>
  <si>
    <t>1871373</t>
  </si>
  <si>
    <t>4th Jan 2023</t>
  </si>
  <si>
    <t>3990.40</t>
  </si>
  <si>
    <t>6594.99</t>
  </si>
  <si>
    <t>1502476.82</t>
  </si>
  <si>
    <t>1501697.51</t>
  </si>
  <si>
    <t>147865</t>
  </si>
  <si>
    <t>2112438</t>
  </si>
  <si>
    <t>5th Jan 2023</t>
  </si>
  <si>
    <t>5979.87</t>
  </si>
  <si>
    <t>4500.92</t>
  </si>
  <si>
    <t>2939459.01</t>
  </si>
  <si>
    <t>2928308.07</t>
  </si>
  <si>
    <t>141322</t>
  </si>
  <si>
    <t>1266873</t>
  </si>
  <si>
    <t>6th Jan 2023</t>
  </si>
  <si>
    <t>4853.05</t>
  </si>
  <si>
    <t>4925.43</t>
  </si>
  <si>
    <t>146863</t>
  </si>
  <si>
    <t>964946.22</t>
  </si>
  <si>
    <t>951427.28</t>
  </si>
  <si>
    <t>2014120</t>
  </si>
  <si>
    <t>Call Writing @17900</t>
  </si>
  <si>
    <t>4970.50</t>
  </si>
  <si>
    <t>2791.53</t>
  </si>
  <si>
    <t>1032110.51</t>
  </si>
  <si>
    <t>1031940.98</t>
  </si>
  <si>
    <t>137798</t>
  </si>
  <si>
    <t>2054704</t>
  </si>
  <si>
    <t>9th Jan 2023</t>
  </si>
  <si>
    <t>Long Build Up Next Month</t>
  </si>
  <si>
    <t>10th Jan 2023</t>
  </si>
  <si>
    <t>2942.00</t>
  </si>
  <si>
    <t>5395.96</t>
  </si>
  <si>
    <t>1477287.83</t>
  </si>
  <si>
    <t>1473782.95</t>
  </si>
  <si>
    <t>164524</t>
  </si>
  <si>
    <t>2287537</t>
  </si>
  <si>
    <t>1th Jan 2023</t>
  </si>
  <si>
    <t>3446.18</t>
  </si>
  <si>
    <t>3548.31</t>
  </si>
  <si>
    <t>158059</t>
  </si>
  <si>
    <t>1453719.35</t>
  </si>
  <si>
    <t>1454944.29</t>
  </si>
  <si>
    <t>2332954</t>
  </si>
  <si>
    <t>12h Jan 2023</t>
  </si>
  <si>
    <t>3453.02</t>
  </si>
  <si>
    <t>4008.80</t>
  </si>
  <si>
    <t>2854575.06</t>
  </si>
  <si>
    <t>2842686.46</t>
  </si>
  <si>
    <t>158468</t>
  </si>
  <si>
    <t>1420342</t>
  </si>
  <si>
    <t>No Position</t>
  </si>
  <si>
    <t>13th Jan 2023</t>
  </si>
  <si>
    <t>4816.34</t>
  </si>
  <si>
    <t>3308.60</t>
  </si>
  <si>
    <t>751322.94</t>
  </si>
  <si>
    <t>751017.07</t>
  </si>
  <si>
    <t>153897</t>
  </si>
  <si>
    <t>2045509</t>
  </si>
  <si>
    <t>16th Jan 2023</t>
  </si>
  <si>
    <t>3070.58</t>
  </si>
  <si>
    <t>4235.85</t>
  </si>
  <si>
    <t>975775.46</t>
  </si>
  <si>
    <t>978407.53</t>
  </si>
  <si>
    <t>161355</t>
  </si>
  <si>
    <t>2303333</t>
  </si>
  <si>
    <t>PUT WRITING @ 17900</t>
  </si>
  <si>
    <t>17th Jan 2023</t>
  </si>
  <si>
    <t>3802.33</t>
  </si>
  <si>
    <t>2313.88</t>
  </si>
  <si>
    <t>1381993.10</t>
  </si>
  <si>
    <t>1381498.90</t>
  </si>
  <si>
    <t>153794</t>
  </si>
  <si>
    <t>2229936</t>
  </si>
  <si>
    <t>NET OPEN</t>
  </si>
  <si>
    <t>CNF</t>
  </si>
  <si>
    <t>18th Jan 2023</t>
  </si>
  <si>
    <t>3948.95</t>
  </si>
  <si>
    <t>2022.12</t>
  </si>
  <si>
    <t>911258.74</t>
  </si>
  <si>
    <t>918350.99</t>
  </si>
  <si>
    <t>153662</t>
  </si>
  <si>
    <t>2435516</t>
  </si>
  <si>
    <t>PUT WRITING @ 18100</t>
  </si>
  <si>
    <t>19th Jan 2023</t>
  </si>
  <si>
    <t>2528.56</t>
  </si>
  <si>
    <t>2911.14</t>
  </si>
  <si>
    <t>2001942.49</t>
  </si>
  <si>
    <t>1986502.25</t>
  </si>
  <si>
    <t>153572</t>
  </si>
  <si>
    <t>1237855</t>
  </si>
  <si>
    <t>20th Jan 2023</t>
  </si>
  <si>
    <t>5112.24</t>
  </si>
  <si>
    <t>4085.67</t>
  </si>
  <si>
    <t>653922.33</t>
  </si>
  <si>
    <t>640422.47</t>
  </si>
  <si>
    <t>162689</t>
  </si>
  <si>
    <t>2062604</t>
  </si>
  <si>
    <t>Call Writing @18100</t>
  </si>
  <si>
    <t>23rd Jan 2023</t>
  </si>
  <si>
    <t>4395.17</t>
  </si>
  <si>
    <t>3536.66</t>
  </si>
  <si>
    <t>850768.63</t>
  </si>
  <si>
    <t>844372.78</t>
  </si>
  <si>
    <t>152579</t>
  </si>
  <si>
    <t>2372248</t>
  </si>
  <si>
    <t>24rd Jan 2023</t>
  </si>
  <si>
    <t>4651.01</t>
  </si>
  <si>
    <t>4175.71</t>
  </si>
  <si>
    <t>1217251.92</t>
  </si>
  <si>
    <t>1206600.59</t>
  </si>
  <si>
    <t>2408499</t>
  </si>
  <si>
    <t>CNF  CALL WRITING @ 18100</t>
  </si>
  <si>
    <t>25rd Jan 2023</t>
  </si>
  <si>
    <t>27th Jan 2023</t>
  </si>
  <si>
    <t>5604.28</t>
  </si>
  <si>
    <t>9220.01</t>
  </si>
  <si>
    <t>2966406.25</t>
  </si>
  <si>
    <t>2943370.87</t>
  </si>
  <si>
    <t>100259</t>
  </si>
  <si>
    <t>149813</t>
  </si>
  <si>
    <t>1452357</t>
  </si>
  <si>
    <t>4698.02</t>
  </si>
  <si>
    <t>7770.89</t>
  </si>
  <si>
    <t>882311.26</t>
  </si>
  <si>
    <t>876123.61</t>
  </si>
  <si>
    <t>119238</t>
  </si>
  <si>
    <t>2191402</t>
  </si>
  <si>
    <t>PUT BUYING FOR HEDGING</t>
  </si>
  <si>
    <t>30th Jan 2023</t>
  </si>
  <si>
    <t>4874.06</t>
  </si>
  <si>
    <t>6481.46</t>
  </si>
  <si>
    <t>1073373.23</t>
  </si>
  <si>
    <t>1067019.28</t>
  </si>
  <si>
    <t>2234313</t>
  </si>
  <si>
    <t>119479</t>
  </si>
  <si>
    <t>31st Jan 2023</t>
  </si>
  <si>
    <t>1st Feb 2023</t>
  </si>
  <si>
    <t>2nd Feb 2023</t>
  </si>
  <si>
    <t>PUT WRITING @ 17600</t>
  </si>
  <si>
    <t>Short Cover</t>
  </si>
  <si>
    <t>3rd Feb 2023</t>
  </si>
  <si>
    <t>6th Feb 2023</t>
  </si>
  <si>
    <t>3131.32</t>
  </si>
  <si>
    <t>5323.01</t>
  </si>
  <si>
    <t>818786.55</t>
  </si>
  <si>
    <t>817259.21</t>
  </si>
  <si>
    <t>160968</t>
  </si>
  <si>
    <t>2145485</t>
  </si>
  <si>
    <t xml:space="preserve">Call Writing @17800 </t>
  </si>
  <si>
    <t>Call Writing @41500</t>
  </si>
  <si>
    <t>7th Feb 2023</t>
  </si>
  <si>
    <t>7563.67</t>
  </si>
  <si>
    <t>7474.29</t>
  </si>
  <si>
    <t>1319233.82</t>
  </si>
  <si>
    <t>1307837.62</t>
  </si>
  <si>
    <t>162530</t>
  </si>
  <si>
    <t>2262134</t>
  </si>
  <si>
    <t>8th Feb 2023</t>
  </si>
  <si>
    <t>4074.09</t>
  </si>
  <si>
    <t>2808.57</t>
  </si>
  <si>
    <t>1017681.83</t>
  </si>
  <si>
    <t>1024574.42</t>
  </si>
  <si>
    <t>156066</t>
  </si>
  <si>
    <t>2516150</t>
  </si>
  <si>
    <t>Long Build Up &amp; Short Cover</t>
  </si>
  <si>
    <t>9th Feb 2023</t>
  </si>
  <si>
    <t>4424.15</t>
  </si>
  <si>
    <t>4320.15</t>
  </si>
  <si>
    <t>2176025.59</t>
  </si>
  <si>
    <t>2169225.07</t>
  </si>
  <si>
    <t>154310</t>
  </si>
  <si>
    <t>1551108</t>
  </si>
  <si>
    <t>10th Feb 2023</t>
  </si>
  <si>
    <t>3916.55</t>
  </si>
  <si>
    <t>4837.48</t>
  </si>
  <si>
    <t>555276.34</t>
  </si>
  <si>
    <t>557810.49</t>
  </si>
  <si>
    <t>163618</t>
  </si>
  <si>
    <t>2011557</t>
  </si>
  <si>
    <t>Call Writing @17900 &amp; 17800</t>
  </si>
  <si>
    <t>13th Feb 2023</t>
  </si>
  <si>
    <t>2665.94</t>
  </si>
  <si>
    <t>2576.87</t>
  </si>
  <si>
    <t>162987</t>
  </si>
  <si>
    <t>867372.31</t>
  </si>
  <si>
    <t>855716.34</t>
  </si>
  <si>
    <t>2461422</t>
  </si>
  <si>
    <t>OI_CALL</t>
  </si>
  <si>
    <t>OI_CHANG</t>
  </si>
  <si>
    <t>CALL_CONT</t>
  </si>
  <si>
    <t>OI_PUT</t>
  </si>
  <si>
    <t>PUT_CONT</t>
  </si>
  <si>
    <t>OI_CHANG CE_OI_CHANG</t>
  </si>
  <si>
    <t>PE_OI_CHANG : CE_OI_CHANG</t>
  </si>
  <si>
    <t>PE_CONT : CE_CONT</t>
  </si>
  <si>
    <t>NIFTY BANK</t>
  </si>
  <si>
    <t>136231</t>
  </si>
  <si>
    <t>2215059</t>
  </si>
  <si>
    <t>Put Writing @41500</t>
  </si>
  <si>
    <t>Put Writing @17800</t>
  </si>
  <si>
    <t>7179.73</t>
  </si>
  <si>
    <t>3406.21</t>
  </si>
  <si>
    <t>1235625.77</t>
  </si>
  <si>
    <t>1249334.86</t>
  </si>
  <si>
    <t>14th Feb 2023</t>
  </si>
  <si>
    <t>3647.07</t>
  </si>
  <si>
    <t>3909.45</t>
  </si>
  <si>
    <t>136963</t>
  </si>
  <si>
    <t>978754.16</t>
  </si>
  <si>
    <t>976943.63</t>
  </si>
  <si>
    <t>2363539</t>
  </si>
  <si>
    <t>Put Writing @17800 &amp; 17900</t>
  </si>
  <si>
    <t>15th Feb 2023</t>
  </si>
  <si>
    <t>16th Feb 2023</t>
  </si>
  <si>
    <t>142770</t>
  </si>
  <si>
    <t>2675.91</t>
  </si>
  <si>
    <t>3026.64</t>
  </si>
  <si>
    <t>2045625.91</t>
  </si>
  <si>
    <t>2025664.32</t>
  </si>
  <si>
    <t>1846348</t>
  </si>
  <si>
    <t>CE_CHANG %</t>
  </si>
  <si>
    <t>PE_CHANG %</t>
  </si>
  <si>
    <t>17th Feb 2023</t>
  </si>
  <si>
    <t>7028.69</t>
  </si>
  <si>
    <t>8107.98</t>
  </si>
  <si>
    <t>852419.96</t>
  </si>
  <si>
    <t>851627.45</t>
  </si>
  <si>
    <t>151038</t>
  </si>
  <si>
    <t>2466057</t>
  </si>
  <si>
    <t>Expiry</t>
  </si>
  <si>
    <t>Call Writing @18000</t>
  </si>
  <si>
    <t>20th Feb 2023</t>
  </si>
  <si>
    <t>157783</t>
  </si>
  <si>
    <t>4757.41</t>
  </si>
  <si>
    <t>5446.65</t>
  </si>
  <si>
    <t>1126362.78</t>
  </si>
  <si>
    <t>1121665.19</t>
  </si>
  <si>
    <t>2804722</t>
  </si>
  <si>
    <t>21st Feb 2023</t>
  </si>
  <si>
    <t>146844</t>
  </si>
  <si>
    <t>7299.52</t>
  </si>
  <si>
    <t>6333.52</t>
  </si>
  <si>
    <t>1591160.20</t>
  </si>
  <si>
    <t>1595138.87</t>
  </si>
  <si>
    <t>2477153</t>
  </si>
  <si>
    <t>22nd Feb 2023</t>
  </si>
  <si>
    <t>7466.33</t>
  </si>
  <si>
    <t>10198.66</t>
  </si>
  <si>
    <t>1204947.82</t>
  </si>
  <si>
    <t>1196116.70</t>
  </si>
  <si>
    <t>198020</t>
  </si>
  <si>
    <t>2969830</t>
  </si>
  <si>
    <t>23rd Feb 2023</t>
  </si>
  <si>
    <t>8119.92</t>
  </si>
  <si>
    <t>9365.70</t>
  </si>
  <si>
    <t>2971648.49</t>
  </si>
  <si>
    <t>2943287.14</t>
  </si>
  <si>
    <t>171025</t>
  </si>
  <si>
    <t>1820805</t>
  </si>
  <si>
    <t>Monthly Expiry</t>
  </si>
  <si>
    <t>MONTHLY  EXPIRY</t>
  </si>
  <si>
    <t>SIGNAL</t>
  </si>
  <si>
    <t>24th Feb 2023</t>
  </si>
  <si>
    <t>4870.69</t>
  </si>
  <si>
    <t>5130.94</t>
  </si>
  <si>
    <t>868160.95</t>
  </si>
  <si>
    <t>871207.01</t>
  </si>
  <si>
    <t>2165380</t>
  </si>
  <si>
    <t>168553</t>
  </si>
  <si>
    <t>Call Writing @17600 &amp; 17500</t>
  </si>
  <si>
    <t>27th Feb 2023</t>
  </si>
  <si>
    <t>3927.37</t>
  </si>
  <si>
    <t>4610.04</t>
  </si>
  <si>
    <t>1214761.87</t>
  </si>
  <si>
    <t>1207172.76</t>
  </si>
  <si>
    <t>178537</t>
  </si>
  <si>
    <t>2501444</t>
  </si>
  <si>
    <t xml:space="preserve">PE_CONTCHANG </t>
  </si>
  <si>
    <t xml:space="preserve">CE_CONT CHANG </t>
  </si>
  <si>
    <t>PE_CONTCHANG %</t>
  </si>
  <si>
    <t>CE_CONT CHANG %</t>
  </si>
  <si>
    <t>PUT Writing @40000</t>
  </si>
  <si>
    <t>28th Feb 2023</t>
  </si>
  <si>
    <t>3401.83</t>
  </si>
  <si>
    <t>4759.80</t>
  </si>
  <si>
    <t>189163</t>
  </si>
  <si>
    <t>1578263.91</t>
  </si>
  <si>
    <t>1573817.98</t>
  </si>
  <si>
    <t>2624364</t>
  </si>
  <si>
    <t>1st March 2023</t>
  </si>
  <si>
    <t>3129.60</t>
  </si>
  <si>
    <t>2491.17</t>
  </si>
  <si>
    <t>1089344.21</t>
  </si>
  <si>
    <t>1086990.69</t>
  </si>
  <si>
    <t>197164</t>
  </si>
  <si>
    <t>2739518</t>
  </si>
  <si>
    <t>Call Writing @ 17500</t>
  </si>
  <si>
    <t>2nd March 2023</t>
  </si>
  <si>
    <t>Short Build Up &amp; Long Unwinding</t>
  </si>
  <si>
    <t>5908.07</t>
  </si>
  <si>
    <t>6440.43</t>
  </si>
  <si>
    <t>2274632.26</t>
  </si>
  <si>
    <t>2256380.06</t>
  </si>
  <si>
    <t>186446</t>
  </si>
  <si>
    <t>1899927</t>
  </si>
  <si>
    <t>Weekly Expiry</t>
  </si>
  <si>
    <t>WEEKLY  EXPIRY</t>
  </si>
  <si>
    <t>Long Build Up &amp; Short Covered</t>
  </si>
  <si>
    <t>LONG % CHNG</t>
  </si>
  <si>
    <t>SHORT % CHNG</t>
  </si>
  <si>
    <t>8639.34</t>
  </si>
  <si>
    <t>4701.03</t>
  </si>
  <si>
    <t>1085324.47</t>
  </si>
  <si>
    <t>1090825.67</t>
  </si>
  <si>
    <t>2462326</t>
  </si>
  <si>
    <t>166437</t>
  </si>
  <si>
    <t>PUT Writing @17500 And 41000 &amp; 41200</t>
  </si>
  <si>
    <t>3rd March 2023</t>
  </si>
  <si>
    <t xml:space="preserve"> Short Covered</t>
  </si>
  <si>
    <t>151174</t>
  </si>
  <si>
    <t>4055.09</t>
  </si>
  <si>
    <t>2608.45</t>
  </si>
  <si>
    <t>1429915.90</t>
  </si>
  <si>
    <t>1430826.61</t>
  </si>
  <si>
    <t>2254569</t>
  </si>
  <si>
    <t>Call Writing @ 17800 And 41400 &amp; 41500</t>
  </si>
  <si>
    <t>6th March 2023</t>
  </si>
  <si>
    <t>8th March 2023</t>
  </si>
  <si>
    <t>5207.90</t>
  </si>
  <si>
    <t>5784.48</t>
  </si>
  <si>
    <t>1332485.34</t>
  </si>
  <si>
    <t>1327936.91</t>
  </si>
  <si>
    <t>156800</t>
  </si>
  <si>
    <t>PUT Writing @17700 And 41500</t>
  </si>
  <si>
    <t>9th March 2023</t>
  </si>
  <si>
    <t>CLIENT_FUTURE</t>
  </si>
  <si>
    <t>PROP_FUTURE</t>
  </si>
  <si>
    <t>S_CLOSE</t>
  </si>
  <si>
    <t>L_CLOSE</t>
  </si>
  <si>
    <t>4799.08</t>
  </si>
  <si>
    <t>2430814.53</t>
  </si>
  <si>
    <t>2422159.78</t>
  </si>
  <si>
    <t>174408</t>
  </si>
  <si>
    <t>1733886</t>
  </si>
  <si>
    <t>10th March 2023</t>
  </si>
  <si>
    <t>DII_FUTURE</t>
  </si>
  <si>
    <t>5060.53</t>
  </si>
  <si>
    <t>6663.82</t>
  </si>
  <si>
    <t>1013971.47</t>
  </si>
  <si>
    <t>1010512.35</t>
  </si>
  <si>
    <t>178633</t>
  </si>
  <si>
    <t>2378593</t>
  </si>
  <si>
    <t>Call Writing @ 17400 &amp; 17500 And 40500</t>
  </si>
  <si>
    <t>13th March 2023</t>
  </si>
  <si>
    <t>8408.90</t>
  </si>
  <si>
    <t>9028.83</t>
  </si>
  <si>
    <t>1224256.84</t>
  </si>
  <si>
    <t>1216245.31</t>
  </si>
  <si>
    <t>188388</t>
  </si>
  <si>
    <t>2835715</t>
  </si>
  <si>
    <t>PUT BUYING</t>
  </si>
  <si>
    <t>Call Writing @ 17250 And 39700</t>
  </si>
  <si>
    <t>6021.10</t>
  </si>
  <si>
    <t>7500.75</t>
  </si>
  <si>
    <t>1442851.06</t>
  </si>
  <si>
    <t>1429070.41</t>
  </si>
  <si>
    <t>196804</t>
  </si>
  <si>
    <t>3120220</t>
  </si>
  <si>
    <t>14th March 2023</t>
  </si>
  <si>
    <t>15th March 2023</t>
  </si>
  <si>
    <t>short cover</t>
  </si>
  <si>
    <t>5284.11</t>
  </si>
  <si>
    <t>5202.52</t>
  </si>
  <si>
    <t>1344005.66</t>
  </si>
  <si>
    <t>1355994.72</t>
  </si>
  <si>
    <t>188550</t>
  </si>
  <si>
    <t>3088720</t>
  </si>
  <si>
    <t>Bear Spread</t>
  </si>
  <si>
    <t>PUT BUYING plus CALL WRITING</t>
  </si>
  <si>
    <t>16th March 2023</t>
  </si>
  <si>
    <t>4443.77</t>
  </si>
  <si>
    <t>6258.45</t>
  </si>
  <si>
    <t>3606663.38</t>
  </si>
  <si>
    <t>3586329.42</t>
  </si>
  <si>
    <t>2490384</t>
  </si>
  <si>
    <t>211120</t>
  </si>
  <si>
    <t>17th March 2023</t>
  </si>
  <si>
    <t>Difference (L-S)</t>
  </si>
  <si>
    <t>6193.36</t>
  </si>
  <si>
    <t>6885.27</t>
  </si>
  <si>
    <t>1067059.69</t>
  </si>
  <si>
    <t>1072349.90</t>
  </si>
  <si>
    <t>215645</t>
  </si>
  <si>
    <t>2756980</t>
  </si>
  <si>
    <t>Call Writing @ 17150 &amp; 39800</t>
  </si>
  <si>
    <t>20th March 2023</t>
  </si>
  <si>
    <t>4820.71</t>
  </si>
  <si>
    <t>6817.12</t>
  </si>
  <si>
    <t>1360685.55</t>
  </si>
  <si>
    <t>1369105.69</t>
  </si>
  <si>
    <t>235156</t>
  </si>
  <si>
    <t>2909517</t>
  </si>
  <si>
    <t>Call Writing @ 17000 &amp; 39400</t>
  </si>
  <si>
    <t>21st March 2023</t>
  </si>
  <si>
    <t>3336.09</t>
  </si>
  <si>
    <t>3465.17</t>
  </si>
  <si>
    <t>1552271.28</t>
  </si>
  <si>
    <t>1554712.47</t>
  </si>
  <si>
    <t>235080</t>
  </si>
  <si>
    <t>3070821</t>
  </si>
  <si>
    <t>22nd March 2023</t>
  </si>
  <si>
    <t>2383.82</t>
  </si>
  <si>
    <t>2484.74</t>
  </si>
  <si>
    <t>1045824.60</t>
  </si>
  <si>
    <t>1058862.96</t>
  </si>
  <si>
    <t>232406</t>
  </si>
  <si>
    <t>2944154</t>
  </si>
  <si>
    <t>Call Writing @ 17100 &amp; 40000</t>
  </si>
  <si>
    <t>Short Cover &amp; Long Unwinding</t>
  </si>
  <si>
    <t>OPTION CHAIN</t>
  </si>
  <si>
    <t>23rd March 2023</t>
  </si>
  <si>
    <t>4257.58</t>
  </si>
  <si>
    <t>3242.97</t>
  </si>
  <si>
    <t>3050234.69</t>
  </si>
  <si>
    <t>3041596.19</t>
  </si>
  <si>
    <t>238142</t>
  </si>
  <si>
    <t>2318062</t>
  </si>
  <si>
    <t>24th March 2023</t>
  </si>
  <si>
    <t>5942.58</t>
  </si>
  <si>
    <t>5728.64</t>
  </si>
  <si>
    <t>1083440.09</t>
  </si>
  <si>
    <t>1079707.46</t>
  </si>
  <si>
    <t>249739</t>
  </si>
  <si>
    <t>2659559</t>
  </si>
  <si>
    <t>Call Writing @ 17000 &amp; 39500</t>
  </si>
  <si>
    <t>11936.15</t>
  </si>
  <si>
    <t>8687.25</t>
  </si>
  <si>
    <t>1493548.90</t>
  </si>
  <si>
    <t>1479245.83</t>
  </si>
  <si>
    <t>224058</t>
  </si>
  <si>
    <t>3257055</t>
  </si>
  <si>
    <t>27th March 2023</t>
  </si>
  <si>
    <t>28th March 2023</t>
  </si>
  <si>
    <t>Long Unwinding Up &amp; Short Covered</t>
  </si>
  <si>
    <t>7673.50</t>
  </si>
  <si>
    <t>8604.43</t>
  </si>
  <si>
    <t>1622095.73</t>
  </si>
  <si>
    <t>1630676.42</t>
  </si>
  <si>
    <t>229012</t>
  </si>
  <si>
    <t>MONTHLY EXPIRY</t>
  </si>
  <si>
    <t>29th March 2023</t>
  </si>
  <si>
    <t>11340.81</t>
  </si>
  <si>
    <t>9314.20</t>
  </si>
  <si>
    <t>2631739.73</t>
  </si>
  <si>
    <t>2610125.52</t>
  </si>
  <si>
    <t>169723</t>
  </si>
  <si>
    <t>1583009</t>
  </si>
  <si>
    <t>MONTHLY EXP</t>
  </si>
  <si>
    <t>31st March 2023</t>
  </si>
  <si>
    <t>4972.17</t>
  </si>
  <si>
    <t>4704.91</t>
  </si>
  <si>
    <t>956218.06</t>
  </si>
  <si>
    <t>972872.91</t>
  </si>
  <si>
    <t>174064</t>
  </si>
  <si>
    <t>2267585</t>
  </si>
  <si>
    <t xml:space="preserve">PUT BUYING </t>
  </si>
  <si>
    <t>3rd April 2023</t>
  </si>
  <si>
    <t>2187.88</t>
  </si>
  <si>
    <t>2699.38</t>
  </si>
  <si>
    <t>1200513.61</t>
  </si>
  <si>
    <t>1202943.50</t>
  </si>
  <si>
    <t>184413</t>
  </si>
  <si>
    <t>2368300</t>
  </si>
  <si>
    <t>5th April 2023</t>
  </si>
  <si>
    <t>Short Covering &amp; Long Build Up</t>
  </si>
  <si>
    <t>5693.10</t>
  </si>
  <si>
    <t>2904.06</t>
  </si>
  <si>
    <t>1071875.54</t>
  </si>
  <si>
    <t>1062369.07</t>
  </si>
  <si>
    <t>165441</t>
  </si>
  <si>
    <t>3013828</t>
  </si>
  <si>
    <t xml:space="preserve">PUT WRITING @ 17450 &amp; 17500 PUT BUYING </t>
  </si>
  <si>
    <t>6th April 2023</t>
  </si>
  <si>
    <t>3083.09</t>
  </si>
  <si>
    <t>2791.99</t>
  </si>
  <si>
    <t>2385994.79</t>
  </si>
  <si>
    <t>2391046.69</t>
  </si>
  <si>
    <t>166619</t>
  </si>
  <si>
    <t>1516614</t>
  </si>
  <si>
    <t>WEEKLY EXP</t>
  </si>
  <si>
    <t>SW</t>
  </si>
  <si>
    <t xml:space="preserve"> </t>
  </si>
  <si>
    <t>10th April 2023</t>
  </si>
  <si>
    <t>3382.28</t>
  </si>
  <si>
    <t>1018377.83</t>
  </si>
  <si>
    <t>1016082.51</t>
  </si>
  <si>
    <t>151265</t>
  </si>
  <si>
    <t>2380454</t>
  </si>
  <si>
    <t>NEUTRAL</t>
  </si>
  <si>
    <t>11th April 2023</t>
  </si>
  <si>
    <t>12th April 2023</t>
  </si>
  <si>
    <t xml:space="preserve">CNF CALL WRITING @ 17750 </t>
  </si>
  <si>
    <t>CNF PUT WRITING @ 17600</t>
  </si>
  <si>
    <t>PUT WRITING @ 17750</t>
  </si>
  <si>
    <t>4012.39</t>
  </si>
  <si>
    <t>1818.94</t>
  </si>
  <si>
    <t>1357294.98</t>
  </si>
  <si>
    <t>1372891.30</t>
  </si>
  <si>
    <t>140167</t>
  </si>
  <si>
    <t>2522521</t>
  </si>
  <si>
    <t>3569.67</t>
  </si>
  <si>
    <t>1896.03</t>
  </si>
  <si>
    <t>911358.76</t>
  </si>
  <si>
    <t>912044.34</t>
  </si>
  <si>
    <t>136880</t>
  </si>
  <si>
    <t>2893613</t>
  </si>
  <si>
    <t>13th April 2023</t>
  </si>
  <si>
    <t>4120.19</t>
  </si>
  <si>
    <t>2870.51</t>
  </si>
  <si>
    <t>2627850.22</t>
  </si>
  <si>
    <t>2613330.15</t>
  </si>
  <si>
    <t>133703</t>
  </si>
  <si>
    <t>2116866</t>
  </si>
  <si>
    <t>17th April 2023</t>
  </si>
  <si>
    <t>3521.39</t>
  </si>
  <si>
    <t>4268.49</t>
  </si>
  <si>
    <t>1302116.84</t>
  </si>
  <si>
    <t>1299583.27</t>
  </si>
  <si>
    <t>134312</t>
  </si>
  <si>
    <t>3042930</t>
  </si>
  <si>
    <t>18th April 2023</t>
  </si>
  <si>
    <t xml:space="preserve">Short Covering </t>
  </si>
  <si>
    <t>2898.53</t>
  </si>
  <si>
    <t>2826.75</t>
  </si>
  <si>
    <t>1731620.66</t>
  </si>
  <si>
    <t>1726878.35</t>
  </si>
  <si>
    <t>134534</t>
  </si>
  <si>
    <t>2899348</t>
  </si>
  <si>
    <t>19th April 2023</t>
  </si>
  <si>
    <t>2675.96</t>
  </si>
  <si>
    <t>2968.34</t>
  </si>
  <si>
    <t>1179757.40</t>
  </si>
  <si>
    <t>1180859.29</t>
  </si>
  <si>
    <t>138588</t>
  </si>
  <si>
    <t>3113260</t>
  </si>
  <si>
    <t>20th April 2023</t>
  </si>
  <si>
    <t>21st April 2023</t>
  </si>
  <si>
    <t>Short Covering  &amp; Long Build Up</t>
  </si>
  <si>
    <t>3178.89</t>
  </si>
  <si>
    <t>2703.17</t>
  </si>
  <si>
    <t>2481840.38</t>
  </si>
  <si>
    <t>2489971.77</t>
  </si>
  <si>
    <t>139882</t>
  </si>
  <si>
    <t>2198546</t>
  </si>
  <si>
    <t>3164.46</t>
  </si>
  <si>
    <t>3059.93</t>
  </si>
  <si>
    <t>859656.53</t>
  </si>
  <si>
    <t>863552.39</t>
  </si>
  <si>
    <t>147455</t>
  </si>
  <si>
    <t>2969258</t>
  </si>
  <si>
    <t>24th April 2023</t>
  </si>
  <si>
    <t>6758.51</t>
  </si>
  <si>
    <t>5645.29</t>
  </si>
  <si>
    <t>1056350.04</t>
  </si>
  <si>
    <t>1068115.50</t>
  </si>
  <si>
    <t>155601</t>
  </si>
  <si>
    <t>3338050</t>
  </si>
  <si>
    <t>CNF CALL WRITING @ 17700</t>
  </si>
  <si>
    <t>Short Covering  &amp; Long unwinding</t>
  </si>
  <si>
    <t>5775.78</t>
  </si>
  <si>
    <t>5248.65</t>
  </si>
  <si>
    <t>1382239.98</t>
  </si>
  <si>
    <t>1397037.43</t>
  </si>
  <si>
    <t>147924</t>
  </si>
  <si>
    <t>3113488</t>
  </si>
  <si>
    <t>CNF PUT WRITING @ 17700 &amp; PUT BUYING</t>
  </si>
  <si>
    <t>25th April 2023</t>
  </si>
  <si>
    <t>5383.35</t>
  </si>
  <si>
    <t>5329.84</t>
  </si>
  <si>
    <t>1174793.62</t>
  </si>
  <si>
    <t>1170896.24</t>
  </si>
  <si>
    <t>163794</t>
  </si>
  <si>
    <t>3431194</t>
  </si>
  <si>
    <t>CNF PUT WRITING @ 17800 &amp; PUT BUYING</t>
  </si>
  <si>
    <t>26th April 2023</t>
  </si>
  <si>
    <t>27th April 2023</t>
  </si>
  <si>
    <t>4515.06</t>
  </si>
  <si>
    <t>4820.49</t>
  </si>
  <si>
    <t>2334102.88</t>
  </si>
  <si>
    <t>2318457.66</t>
  </si>
  <si>
    <t>114614</t>
  </si>
  <si>
    <t>1648904</t>
  </si>
  <si>
    <t>28th April 2023</t>
  </si>
  <si>
    <t>10000 CNF</t>
  </si>
  <si>
    <t>3781.76</t>
  </si>
  <si>
    <t>3598.08</t>
  </si>
  <si>
    <t>863741.40</t>
  </si>
  <si>
    <t>864836.03</t>
  </si>
  <si>
    <t>126460</t>
  </si>
  <si>
    <t>2551509</t>
  </si>
  <si>
    <t>CNF PUT WRITING @ 18000 &amp; PUT BUYING</t>
  </si>
  <si>
    <t>2nd May 2023</t>
  </si>
  <si>
    <t>4851.20</t>
  </si>
  <si>
    <t>2868.32</t>
  </si>
  <si>
    <t>1217879.67</t>
  </si>
  <si>
    <t>1233821.76</t>
  </si>
  <si>
    <t>150118</t>
  </si>
  <si>
    <t>2565723</t>
  </si>
  <si>
    <t xml:space="preserve"> PUT WRITING @ 18000 &amp; PUT BUYING</t>
  </si>
  <si>
    <t>3rd May 2023</t>
  </si>
  <si>
    <t>3259.20</t>
  </si>
  <si>
    <t>4711.16</t>
  </si>
  <si>
    <t>1170006.65</t>
  </si>
  <si>
    <t>1161697.25</t>
  </si>
  <si>
    <t>151781</t>
  </si>
  <si>
    <t>2781594</t>
  </si>
  <si>
    <t>4th May 2023</t>
  </si>
  <si>
    <t>3352.47</t>
  </si>
  <si>
    <t>2937.36</t>
  </si>
  <si>
    <t>2013231.99</t>
  </si>
  <si>
    <t>2013239.58</t>
  </si>
  <si>
    <t>149648</t>
  </si>
  <si>
    <t>1713010</t>
  </si>
  <si>
    <t xml:space="preserve"> PUT WRITING @ 18100 &amp; PUT BUYING</t>
  </si>
  <si>
    <t xml:space="preserve">Short Build Up </t>
  </si>
  <si>
    <t>5th May 2023</t>
  </si>
  <si>
    <t>4655.92</t>
  </si>
  <si>
    <t>5460.24</t>
  </si>
  <si>
    <t>1338921.13</t>
  </si>
  <si>
    <t>1318630.71</t>
  </si>
  <si>
    <t>161909</t>
  </si>
  <si>
    <t>3107005</t>
  </si>
  <si>
    <t>CNF CALL WRITING @ 18200 &amp; 18150</t>
  </si>
  <si>
    <t>8th May 2023</t>
  </si>
  <si>
    <t>2132.17</t>
  </si>
  <si>
    <t>1341600.19</t>
  </si>
  <si>
    <t>1362692.49</t>
  </si>
  <si>
    <t>171320</t>
  </si>
  <si>
    <t>3080064</t>
  </si>
  <si>
    <t>CNF CALL WRITING @ 18300</t>
  </si>
  <si>
    <t>9th May 2023</t>
  </si>
  <si>
    <t>S_1233</t>
  </si>
  <si>
    <t>L_539</t>
  </si>
  <si>
    <t>L_14662</t>
  </si>
  <si>
    <t>S_12379</t>
  </si>
  <si>
    <t>2355.61</t>
  </si>
  <si>
    <t>2871.44</t>
  </si>
  <si>
    <t>1595517.09</t>
  </si>
  <si>
    <t>1606090.09</t>
  </si>
  <si>
    <t>177472</t>
  </si>
  <si>
    <t>2904725</t>
  </si>
  <si>
    <t>2021.50</t>
  </si>
  <si>
    <t>1708050.73</t>
  </si>
  <si>
    <t>1705438.90</t>
  </si>
  <si>
    <t>182715</t>
  </si>
  <si>
    <t>3016329</t>
  </si>
  <si>
    <t xml:space="preserve"> PUT WRITING @ 18250 &amp; 18300</t>
  </si>
  <si>
    <t>10th May 2023</t>
  </si>
  <si>
    <t>S_13182</t>
  </si>
  <si>
    <t>L_10848  S_8959</t>
  </si>
  <si>
    <t>L_7938</t>
  </si>
  <si>
    <t>2447.37</t>
  </si>
  <si>
    <t>3116.57</t>
  </si>
  <si>
    <t>2900740.01</t>
  </si>
  <si>
    <t>2904852.91</t>
  </si>
  <si>
    <t>191531</t>
  </si>
  <si>
    <t>1988634</t>
  </si>
  <si>
    <t xml:space="preserve"> PUT BUYING</t>
  </si>
  <si>
    <t>Long Unwinding &amp; Short Covering</t>
  </si>
  <si>
    <t>2480.76</t>
  </si>
  <si>
    <t>2726.19</t>
  </si>
  <si>
    <t>916603.54</t>
  </si>
  <si>
    <t>916858.54</t>
  </si>
  <si>
    <t>186061</t>
  </si>
  <si>
    <t>2785689</t>
  </si>
  <si>
    <t xml:space="preserve"> CNF PUT WRITING @ 18300 &amp; PUT BUYING</t>
  </si>
  <si>
    <t>11th May 2023</t>
  </si>
  <si>
    <t>12th May 2023</t>
  </si>
  <si>
    <t>15th May 2023</t>
  </si>
  <si>
    <t>S_20632</t>
  </si>
  <si>
    <t>3461.90</t>
  </si>
  <si>
    <t>2171.41</t>
  </si>
  <si>
    <t>840029.44</t>
  </si>
  <si>
    <t>838575.85</t>
  </si>
  <si>
    <t>192850</t>
  </si>
  <si>
    <t>3367751</t>
  </si>
  <si>
    <t xml:space="preserve"> CNF PUT WRITING @ 18400 &amp; PUT BUYING</t>
  </si>
  <si>
    <t>16th May 2023</t>
  </si>
  <si>
    <t>2435.59</t>
  </si>
  <si>
    <t>2782.48</t>
  </si>
  <si>
    <t>1385727.57</t>
  </si>
  <si>
    <t>1403141.28</t>
  </si>
  <si>
    <t>204100</t>
  </si>
  <si>
    <t>3171473</t>
  </si>
  <si>
    <t>S_16562</t>
  </si>
  <si>
    <t>Short Cover &amp; Long Unwindig</t>
  </si>
  <si>
    <t>17th May 2023</t>
  </si>
  <si>
    <t>4897.69</t>
  </si>
  <si>
    <t>5427.34</t>
  </si>
  <si>
    <t>1446699.08</t>
  </si>
  <si>
    <t>1447588.63</t>
  </si>
  <si>
    <t>3295632</t>
  </si>
  <si>
    <t>206030</t>
  </si>
  <si>
    <t xml:space="preserve"> CNF CALL WRITING @ 18250</t>
  </si>
  <si>
    <t>S_10562</t>
  </si>
  <si>
    <t>S_11651</t>
  </si>
  <si>
    <t>3008.96</t>
  </si>
  <si>
    <t>2352.49</t>
  </si>
  <si>
    <t>2862335.45</t>
  </si>
  <si>
    <t>2850595.40</t>
  </si>
  <si>
    <t>208460</t>
  </si>
  <si>
    <t>2261682</t>
  </si>
  <si>
    <t>18th May 2023</t>
  </si>
  <si>
    <t>19th May 2023</t>
  </si>
  <si>
    <t>Short Build Up &amp; Short Cover</t>
  </si>
  <si>
    <t>3142.18</t>
  </si>
  <si>
    <t>209980</t>
  </si>
  <si>
    <t>1110320.66</t>
  </si>
  <si>
    <t>1115951.52</t>
  </si>
  <si>
    <t>2576122</t>
  </si>
  <si>
    <t xml:space="preserve"> CNF PUT WRITING @ 18150 &amp; PUT BUYING</t>
  </si>
  <si>
    <t xml:space="preserve">Long Build Up </t>
  </si>
  <si>
    <t>22nd May 2023</t>
  </si>
  <si>
    <t>4860.83</t>
  </si>
  <si>
    <t>220798</t>
  </si>
  <si>
    <t>1251249.97</t>
  </si>
  <si>
    <t>1252192.81</t>
  </si>
  <si>
    <t>3285870</t>
  </si>
  <si>
    <t xml:space="preserve"> CNF PUT WRITING @ 18200 &amp; PUT BUYING</t>
  </si>
  <si>
    <t>5449.19</t>
  </si>
  <si>
    <t>4628.75</t>
  </si>
  <si>
    <t>233958</t>
  </si>
  <si>
    <t>1215512.17</t>
  </si>
  <si>
    <t>3110500</t>
  </si>
  <si>
    <t>23rd May 2023</t>
  </si>
  <si>
    <t>24th May 2023</t>
  </si>
  <si>
    <t>Short Build Up &amp; Long Build Up</t>
  </si>
  <si>
    <t>7263.59</t>
  </si>
  <si>
    <t>7721.81</t>
  </si>
  <si>
    <t>238840</t>
  </si>
  <si>
    <t>1251048.40</t>
  </si>
  <si>
    <t>1249095.38</t>
  </si>
  <si>
    <t>3354990</t>
  </si>
  <si>
    <t xml:space="preserve"> CNF CALL WRITING @ 18350</t>
  </si>
  <si>
    <t>25th May 2023</t>
  </si>
  <si>
    <t>6054.70</t>
  </si>
  <si>
    <t>7042.49</t>
  </si>
  <si>
    <t>124439</t>
  </si>
  <si>
    <t>2681873.21</t>
  </si>
  <si>
    <t>2667728.61</t>
  </si>
  <si>
    <t>1771820</t>
  </si>
  <si>
    <t>26th May 2023</t>
  </si>
  <si>
    <t>S_23527</t>
  </si>
  <si>
    <t>5038.09</t>
  </si>
  <si>
    <t>3853.26</t>
  </si>
  <si>
    <t>137071</t>
  </si>
  <si>
    <t>832116.24</t>
  </si>
  <si>
    <t>823587.43</t>
  </si>
  <si>
    <t>2702877</t>
  </si>
  <si>
    <t>29th May 2023</t>
  </si>
  <si>
    <t>3262.05</t>
  </si>
  <si>
    <t>3423.57</t>
  </si>
  <si>
    <t>145178</t>
  </si>
  <si>
    <t>991320.48</t>
  </si>
  <si>
    <t>1002541.18</t>
  </si>
  <si>
    <t>2903379</t>
  </si>
  <si>
    <t xml:space="preserve"> CNF PUT WRITING @ 18550 &amp; PUT BUYING</t>
  </si>
  <si>
    <t>S_28527</t>
  </si>
  <si>
    <t>30th May 2023</t>
  </si>
  <si>
    <t>2156.54</t>
  </si>
  <si>
    <t>1915.74</t>
  </si>
  <si>
    <t>150441</t>
  </si>
  <si>
    <t>1312537.90</t>
  </si>
  <si>
    <t>1329774.99</t>
  </si>
  <si>
    <t>2731122</t>
  </si>
  <si>
    <t xml:space="preserve"> CNF PUT WRITING @ 18600 &amp; PUT BUYING</t>
  </si>
  <si>
    <t>31st May 2023</t>
  </si>
  <si>
    <t>2801.24</t>
  </si>
  <si>
    <t>4828.11</t>
  </si>
  <si>
    <t>135897</t>
  </si>
  <si>
    <t>1542612.67</t>
  </si>
  <si>
    <t>1526817.51</t>
  </si>
  <si>
    <t>3214499</t>
  </si>
  <si>
    <t xml:space="preserve"> CNF CALL WRITING @ 18550</t>
  </si>
  <si>
    <t>S_16527</t>
  </si>
  <si>
    <t>2299.27</t>
  </si>
  <si>
    <t>4482.03</t>
  </si>
  <si>
    <t>136876</t>
  </si>
  <si>
    <t>2443462.17</t>
  </si>
  <si>
    <t>2442251.96</t>
  </si>
  <si>
    <t>1885219</t>
  </si>
  <si>
    <t xml:space="preserve"> CALL WRITING @ 18550</t>
  </si>
  <si>
    <t>S_19000</t>
  </si>
  <si>
    <t>L_23496</t>
  </si>
  <si>
    <t>L_3374</t>
  </si>
  <si>
    <t>2828.36</t>
  </si>
  <si>
    <t>2352.48</t>
  </si>
  <si>
    <t>144187</t>
  </si>
  <si>
    <t>935626.21</t>
  </si>
  <si>
    <t>2737985</t>
  </si>
  <si>
    <t>S_21107</t>
  </si>
  <si>
    <t>L_2219</t>
  </si>
  <si>
    <t>L_20203</t>
  </si>
  <si>
    <t>2318.98</t>
  </si>
  <si>
    <t>1572.85</t>
  </si>
  <si>
    <t>148715</t>
  </si>
  <si>
    <t>768330.53</t>
  </si>
  <si>
    <t>769737.06</t>
  </si>
  <si>
    <t>3162003</t>
  </si>
  <si>
    <t xml:space="preserve"> CALL WRITING @ 18550 &amp; CALL BUYING</t>
  </si>
  <si>
    <t>Short Covering &amp; Long Unwinding</t>
  </si>
  <si>
    <t>L_30303</t>
  </si>
  <si>
    <t>S_1047</t>
  </si>
  <si>
    <t>S_17107</t>
  </si>
  <si>
    <t>2755.93</t>
  </si>
  <si>
    <t>3675.79</t>
  </si>
  <si>
    <t>132350</t>
  </si>
  <si>
    <t>1035493.97</t>
  </si>
  <si>
    <t>1059968.16</t>
  </si>
  <si>
    <t>2605289</t>
  </si>
  <si>
    <t>L_24280</t>
  </si>
  <si>
    <t>S_2977</t>
  </si>
  <si>
    <t>S_17733</t>
  </si>
  <si>
    <t>2957.66</t>
  </si>
  <si>
    <t>2151.58</t>
  </si>
  <si>
    <t>152437</t>
  </si>
  <si>
    <t>918911.73</t>
  </si>
  <si>
    <t>920579.76</t>
  </si>
  <si>
    <t>3275596</t>
  </si>
  <si>
    <t xml:space="preserve"> CNF PUT WRITING @ 18650&amp; PUT BUYING</t>
  </si>
  <si>
    <t>L_22380</t>
  </si>
  <si>
    <t>L_3585</t>
  </si>
  <si>
    <t>3052.62</t>
  </si>
  <si>
    <t>3494.70</t>
  </si>
  <si>
    <t>167893</t>
  </si>
  <si>
    <t>2584599.98</t>
  </si>
  <si>
    <t>2585115.38</t>
  </si>
  <si>
    <t>2129598</t>
  </si>
  <si>
    <t>Long  Unwinding</t>
  </si>
  <si>
    <t>1885.77</t>
  </si>
  <si>
    <t>2503.51</t>
  </si>
  <si>
    <t>161014</t>
  </si>
  <si>
    <t>887543.12</t>
  </si>
  <si>
    <t>880850.50</t>
  </si>
  <si>
    <t>2782225</t>
  </si>
  <si>
    <t>L_25027</t>
  </si>
  <si>
    <t>L_1418</t>
  </si>
  <si>
    <t>S_11707</t>
  </si>
  <si>
    <t>3359.07</t>
  </si>
  <si>
    <t>2390.29</t>
  </si>
  <si>
    <t>147549</t>
  </si>
  <si>
    <t>741724.11</t>
  </si>
  <si>
    <t>742006.21</t>
  </si>
  <si>
    <t>3258440</t>
  </si>
  <si>
    <t xml:space="preserve"> CNF CALL WRITING @ 18650 &amp; 18600</t>
  </si>
  <si>
    <t>L_18401</t>
  </si>
  <si>
    <t>Long  Unwinding &amp; short Build Up</t>
  </si>
  <si>
    <t>3657.01</t>
  </si>
  <si>
    <t>3041.54</t>
  </si>
  <si>
    <t>149649</t>
  </si>
  <si>
    <t>961632.14</t>
  </si>
  <si>
    <t>973191.25</t>
  </si>
  <si>
    <t>2756119</t>
  </si>
  <si>
    <t>S_11300</t>
  </si>
  <si>
    <t>L_15823</t>
  </si>
  <si>
    <t>1775.93</t>
  </si>
  <si>
    <t>163858</t>
  </si>
  <si>
    <t>869391.55</t>
  </si>
  <si>
    <t>869020.53</t>
  </si>
  <si>
    <t>3540556</t>
  </si>
  <si>
    <t xml:space="preserve">CALL BUYING </t>
  </si>
  <si>
    <t>L_8509</t>
  </si>
  <si>
    <t>S_14299</t>
  </si>
  <si>
    <t>3665.97</t>
  </si>
  <si>
    <t>4411.52</t>
  </si>
  <si>
    <t>174886</t>
  </si>
  <si>
    <t>2775113.88</t>
  </si>
  <si>
    <t>2762091.31</t>
  </si>
  <si>
    <t>2219648</t>
  </si>
  <si>
    <t>4268.01</t>
  </si>
  <si>
    <t>3086.84</t>
  </si>
  <si>
    <t>179055</t>
  </si>
  <si>
    <t>896377.52</t>
  </si>
  <si>
    <t>898854.42</t>
  </si>
  <si>
    <t>3158844</t>
  </si>
  <si>
    <t xml:space="preserve"> CNF PUT WRITING @ 18800 &amp; PUT BUYING</t>
  </si>
  <si>
    <t>L_13993</t>
  </si>
  <si>
    <t>S_3262</t>
  </si>
  <si>
    <t>S_12949</t>
  </si>
  <si>
    <t>1795.51</t>
  </si>
  <si>
    <t>3120.17</t>
  </si>
  <si>
    <t>177960</t>
  </si>
  <si>
    <t>1381731.34</t>
  </si>
  <si>
    <t>1377630.57</t>
  </si>
  <si>
    <t>3188319</t>
  </si>
  <si>
    <t>L_25904</t>
  </si>
  <si>
    <t>S_16550</t>
  </si>
  <si>
    <t>2795.29</t>
  </si>
  <si>
    <t>2425.35</t>
  </si>
  <si>
    <t>172854</t>
  </si>
  <si>
    <t>1549117.84</t>
  </si>
  <si>
    <t>1575405.87</t>
  </si>
  <si>
    <t>2562843</t>
  </si>
  <si>
    <t>L_23042</t>
  </si>
  <si>
    <t>S_14416</t>
  </si>
  <si>
    <t>S_16459</t>
  </si>
  <si>
    <t>2390.23</t>
  </si>
  <si>
    <t>2178.00</t>
  </si>
  <si>
    <t>166596</t>
  </si>
  <si>
    <t>1306190.80</t>
  </si>
  <si>
    <t>1312585.16</t>
  </si>
  <si>
    <t>3023793</t>
  </si>
  <si>
    <t xml:space="preserve"> CNF PUT WRITING @ 18850 &amp; PUT BUYING</t>
  </si>
  <si>
    <t>4961.07</t>
  </si>
  <si>
    <t>4636.08</t>
  </si>
  <si>
    <t>175652</t>
  </si>
  <si>
    <t>3053048.12</t>
  </si>
  <si>
    <t>3032240.53</t>
  </si>
  <si>
    <t>2190129</t>
  </si>
  <si>
    <t>ANALYSIS</t>
  </si>
  <si>
    <t>3346.05</t>
  </si>
  <si>
    <t>3593.96</t>
  </si>
  <si>
    <t>172832</t>
  </si>
  <si>
    <t>1019122.91</t>
  </si>
  <si>
    <t>1009015.57</t>
  </si>
  <si>
    <t>2994332</t>
  </si>
  <si>
    <t xml:space="preserve"> CNF CALL WRITING @ 18750</t>
  </si>
  <si>
    <t>3701.55</t>
  </si>
  <si>
    <t>3438.94</t>
  </si>
  <si>
    <t>175393</t>
  </si>
  <si>
    <t>932200.64</t>
  </si>
  <si>
    <t>943920.38</t>
  </si>
  <si>
    <t>3235585</t>
  </si>
  <si>
    <t>1st June 2023</t>
  </si>
  <si>
    <t>2nd June 2023</t>
  </si>
  <si>
    <t>3rd June 2023</t>
  </si>
  <si>
    <t xml:space="preserve"> CNF PUT WRITING @ 18700 &amp; PUT BUYING</t>
  </si>
  <si>
    <t>10385.22</t>
  </si>
  <si>
    <t>7524.44</t>
  </si>
  <si>
    <t>224156</t>
  </si>
  <si>
    <t>1577972.20</t>
  </si>
  <si>
    <t>1580028.19</t>
  </si>
  <si>
    <t>3257601</t>
  </si>
  <si>
    <t>7092.39</t>
  </si>
  <si>
    <t>7940.10</t>
  </si>
  <si>
    <t>170878</t>
  </si>
  <si>
    <t>3273388.05</t>
  </si>
  <si>
    <t>3276853.02</t>
  </si>
  <si>
    <t>1792520</t>
  </si>
  <si>
    <t>3764.08</t>
  </si>
  <si>
    <t>2224.15</t>
  </si>
  <si>
    <t>188577</t>
  </si>
  <si>
    <t>962371.65</t>
  </si>
  <si>
    <t>965943.52</t>
  </si>
  <si>
    <t>2934706</t>
  </si>
  <si>
    <t xml:space="preserve"> CNF PUT WRITING @ 19100 &amp; PUT BUYING</t>
  </si>
  <si>
    <t>5th June 2023</t>
  </si>
  <si>
    <t>6th June 2023</t>
  </si>
  <si>
    <t>7th June 2023</t>
  </si>
  <si>
    <t>8th June 2023</t>
  </si>
  <si>
    <t>9th June2023</t>
  </si>
  <si>
    <t>12th June 2023</t>
  </si>
  <si>
    <t>13th June 2023</t>
  </si>
  <si>
    <t>14th June 2023</t>
  </si>
  <si>
    <t>15th June 2023</t>
  </si>
  <si>
    <t>16th June 2023</t>
  </si>
  <si>
    <t>19th June 2023</t>
  </si>
  <si>
    <t>20th June 2023</t>
  </si>
  <si>
    <t>21st June 2023</t>
  </si>
  <si>
    <t>22nd June 2023</t>
  </si>
  <si>
    <t>23rd June 2023</t>
  </si>
  <si>
    <t>26th June 2023</t>
  </si>
  <si>
    <t>27th June 2023</t>
  </si>
  <si>
    <t>28th June 2023</t>
  </si>
  <si>
    <t>30th June 2023</t>
  </si>
  <si>
    <t>3rd July 2023</t>
  </si>
  <si>
    <t>3297.82</t>
  </si>
  <si>
    <t>2863.43</t>
  </si>
  <si>
    <t>189728</t>
  </si>
  <si>
    <t>1395758.89</t>
  </si>
  <si>
    <t>1388665.51</t>
  </si>
  <si>
    <t>3321965</t>
  </si>
  <si>
    <t xml:space="preserve"> CNF PUT WRITING @ 19300 &amp; PUT BUYING</t>
  </si>
  <si>
    <t>4th July 2023</t>
  </si>
  <si>
    <t>3806.70</t>
  </si>
  <si>
    <t>2633.72</t>
  </si>
  <si>
    <t>204993</t>
  </si>
  <si>
    <t>2202634.86</t>
  </si>
  <si>
    <t>2202625.05</t>
  </si>
  <si>
    <t>3029574</t>
  </si>
  <si>
    <t>5th July 2023</t>
  </si>
  <si>
    <t>2175.34</t>
  </si>
  <si>
    <t>1712.63</t>
  </si>
  <si>
    <t>210726</t>
  </si>
  <si>
    <t>1449001.14</t>
  </si>
  <si>
    <t>1461061.34</t>
  </si>
  <si>
    <t>3103821</t>
  </si>
  <si>
    <t>6th July 2023</t>
  </si>
  <si>
    <t>3100.83</t>
  </si>
  <si>
    <t>2320.42</t>
  </si>
  <si>
    <t>223118</t>
  </si>
  <si>
    <t>3124565.21</t>
  </si>
  <si>
    <t>3112546.92</t>
  </si>
  <si>
    <t>2042236</t>
  </si>
  <si>
    <t>7th July 2023</t>
  </si>
  <si>
    <t>Long Unwinding + Short Covering</t>
  </si>
  <si>
    <t>3036.57</t>
  </si>
  <si>
    <t>4011.65</t>
  </si>
  <si>
    <t>224054</t>
  </si>
  <si>
    <t>1143245.37</t>
  </si>
  <si>
    <t>1110753.90</t>
  </si>
  <si>
    <t>3173296</t>
  </si>
  <si>
    <t xml:space="preserve"> CNF CALL WRITING @ 19400</t>
  </si>
  <si>
    <t>10th July 2023</t>
  </si>
  <si>
    <t>2399.77</t>
  </si>
  <si>
    <t>2079.20</t>
  </si>
  <si>
    <t>216365</t>
  </si>
  <si>
    <t>1387414.02</t>
  </si>
  <si>
    <t>1413740.45</t>
  </si>
  <si>
    <t>3205229</t>
  </si>
  <si>
    <t>11th July 2023</t>
  </si>
  <si>
    <t>3107.99</t>
  </si>
  <si>
    <t>2955.47</t>
  </si>
  <si>
    <t>213747</t>
  </si>
  <si>
    <t>1679552.94</t>
  </si>
  <si>
    <t>1678410.20</t>
  </si>
  <si>
    <t>3160540</t>
  </si>
  <si>
    <t>12th July 2023</t>
  </si>
  <si>
    <t>2607.71</t>
  </si>
  <si>
    <t>2533.09</t>
  </si>
  <si>
    <t>215920</t>
  </si>
  <si>
    <t>1564456.33</t>
  </si>
  <si>
    <t>1567048.07</t>
  </si>
  <si>
    <t>3555528</t>
  </si>
  <si>
    <t xml:space="preserve"> CNF CALL WRITING @ 19500</t>
  </si>
  <si>
    <t xml:space="preserve"> Short Build Up</t>
  </si>
  <si>
    <t>13th July 2023</t>
  </si>
  <si>
    <t>2727.98</t>
  </si>
  <si>
    <t>3634.74</t>
  </si>
  <si>
    <t>225028</t>
  </si>
  <si>
    <t>2965419.24</t>
  </si>
  <si>
    <t>2945229.99</t>
  </si>
  <si>
    <t>2500218</t>
  </si>
  <si>
    <t>14th July 2023</t>
  </si>
  <si>
    <t>3365.73</t>
  </si>
  <si>
    <t>3113.51</t>
  </si>
  <si>
    <t>218529</t>
  </si>
  <si>
    <t>1135942.60</t>
  </si>
  <si>
    <t>1151707.58</t>
  </si>
  <si>
    <t>2713241</t>
  </si>
  <si>
    <t>17th July 2023</t>
  </si>
  <si>
    <t>3213.05</t>
  </si>
  <si>
    <t>2995.21</t>
  </si>
  <si>
    <t>224959</t>
  </si>
  <si>
    <t>1311610.37</t>
  </si>
  <si>
    <t>1307816.96</t>
  </si>
  <si>
    <t>3505253</t>
  </si>
  <si>
    <t xml:space="preserve"> CNF PUT WRITING @ 19600 &amp; PUT BUYING</t>
  </si>
  <si>
    <t>4403.46</t>
  </si>
  <si>
    <t>3902.84</t>
  </si>
  <si>
    <t>228315</t>
  </si>
  <si>
    <t>2115635.08</t>
  </si>
  <si>
    <t>2126942.61</t>
  </si>
  <si>
    <t>3002352</t>
  </si>
  <si>
    <t>18th July 2023</t>
  </si>
  <si>
    <t>2473.08</t>
  </si>
  <si>
    <t>2932.75</t>
  </si>
  <si>
    <t>230733</t>
  </si>
  <si>
    <t>1245518.42</t>
  </si>
  <si>
    <t>1243913.87</t>
  </si>
  <si>
    <t>3312231</t>
  </si>
  <si>
    <t xml:space="preserve"> CNF PUT WRITING @ 19750 &amp; PUT BUYING</t>
  </si>
  <si>
    <t>19th July 2023</t>
  </si>
  <si>
    <t>20th July 2023</t>
  </si>
  <si>
    <t>4816.97</t>
  </si>
  <si>
    <t>3820.58</t>
  </si>
  <si>
    <t>252254</t>
  </si>
  <si>
    <t>2956799.93</t>
  </si>
  <si>
    <t>2915822.39</t>
  </si>
  <si>
    <t>21th July 2023</t>
  </si>
  <si>
    <t xml:space="preserve"> Short Build Up &amp; Long Unwinding</t>
  </si>
  <si>
    <t>2900.75</t>
  </si>
  <si>
    <t>4315.63</t>
  </si>
  <si>
    <t>250404</t>
  </si>
  <si>
    <t>1049233.18</t>
  </si>
  <si>
    <t>1035395.69</t>
  </si>
  <si>
    <t>3409716</t>
  </si>
  <si>
    <t>24th July 2023</t>
  </si>
  <si>
    <t xml:space="preserve"> Short Covering &amp; Long Unwinding</t>
  </si>
  <si>
    <t>5029.67</t>
  </si>
  <si>
    <t>4714.15</t>
  </si>
  <si>
    <t>244712</t>
  </si>
  <si>
    <t>1121862.14</t>
  </si>
  <si>
    <t>1133245.58</t>
  </si>
  <si>
    <t>3886183</t>
  </si>
  <si>
    <t xml:space="preserve"> CNF CALL WRITING @ 19750 &amp; 46100</t>
  </si>
  <si>
    <t>25th July 2023</t>
  </si>
  <si>
    <t>5447.65</t>
  </si>
  <si>
    <t>6507.62</t>
  </si>
  <si>
    <t>245927</t>
  </si>
  <si>
    <t>1650201.93</t>
  </si>
  <si>
    <t>1620017.92</t>
  </si>
  <si>
    <t>3942577</t>
  </si>
  <si>
    <t xml:space="preserve"> CNF CALL WRITING @ 19750 &amp; 46000</t>
  </si>
  <si>
    <t>26th July 2023</t>
  </si>
  <si>
    <t xml:space="preserve"> Short Build Up &amp; Long Build Up</t>
  </si>
  <si>
    <t>7159.08</t>
  </si>
  <si>
    <t>6777.69</t>
  </si>
  <si>
    <t>255258</t>
  </si>
  <si>
    <t>1117862.43</t>
  </si>
  <si>
    <t>1130694.38</t>
  </si>
  <si>
    <t>4032700</t>
  </si>
  <si>
    <t>27th July 2023</t>
  </si>
  <si>
    <t>5683.75</t>
  </si>
  <si>
    <t>8774.08</t>
  </si>
  <si>
    <t>193725</t>
  </si>
  <si>
    <t>3309313.65</t>
  </si>
  <si>
    <t>3267448.31</t>
  </si>
  <si>
    <t>2254635</t>
  </si>
  <si>
    <t>28th July 2023</t>
  </si>
  <si>
    <t>2550.61</t>
  </si>
  <si>
    <t>4353.10</t>
  </si>
  <si>
    <t>188044</t>
  </si>
  <si>
    <t>869551.59</t>
  </si>
  <si>
    <t>835847.92</t>
  </si>
  <si>
    <t>3865990</t>
  </si>
  <si>
    <t xml:space="preserve"> CNF CALL WRITING @ 19650 &amp; 45700</t>
  </si>
  <si>
    <t>31st July 2023</t>
  </si>
  <si>
    <t>2375.39</t>
  </si>
  <si>
    <t>3105.89</t>
  </si>
  <si>
    <t>194177</t>
  </si>
  <si>
    <t>874030.83</t>
  </si>
  <si>
    <t>884030.33</t>
  </si>
  <si>
    <t>4231503</t>
  </si>
  <si>
    <t xml:space="preserve"> CNF CALL WRITING @ 19750 &amp; 45700</t>
  </si>
  <si>
    <t>2367.74</t>
  </si>
  <si>
    <t>2412.69</t>
  </si>
  <si>
    <t>190768</t>
  </si>
  <si>
    <t>1625115.97</t>
  </si>
  <si>
    <t>1619993.91</t>
  </si>
  <si>
    <t>3736031</t>
  </si>
  <si>
    <t>1st August 2023</t>
  </si>
  <si>
    <t>2nd August 2023</t>
  </si>
  <si>
    <t>4283.03</t>
  </si>
  <si>
    <t>5143.50</t>
  </si>
  <si>
    <t>182511</t>
  </si>
  <si>
    <t>1710337.14</t>
  </si>
  <si>
    <t>1697289.09</t>
  </si>
  <si>
    <t>4347798</t>
  </si>
  <si>
    <t xml:space="preserve"> CNF CALL WRITING @ 19600 &amp; 45100</t>
  </si>
  <si>
    <t>3rd August 2023</t>
  </si>
  <si>
    <t>5267.58</t>
  </si>
  <si>
    <t>8709.45</t>
  </si>
  <si>
    <t>203563</t>
  </si>
  <si>
    <t>3462056.27</t>
  </si>
  <si>
    <t>2387271</t>
  </si>
  <si>
    <t>4th August 2023</t>
  </si>
  <si>
    <t>4441.98</t>
  </si>
  <si>
    <t>3337.05</t>
  </si>
  <si>
    <t>208433</t>
  </si>
  <si>
    <t>1367053.28</t>
  </si>
  <si>
    <t>1368962.53</t>
  </si>
  <si>
    <t>3481046</t>
  </si>
  <si>
    <t xml:space="preserve"> CNF  PUT BUYING</t>
  </si>
  <si>
    <t>7th August 2023</t>
  </si>
  <si>
    <t>2957.12</t>
  </si>
  <si>
    <t>2320.87</t>
  </si>
  <si>
    <t>189197</t>
  </si>
  <si>
    <t>1066829.17</t>
  </si>
  <si>
    <t>1065094.87</t>
  </si>
  <si>
    <t>4239777</t>
  </si>
  <si>
    <t>8th August 2023</t>
  </si>
  <si>
    <t>2490.89</t>
  </si>
  <si>
    <t>2067.10</t>
  </si>
  <si>
    <t>180716</t>
  </si>
  <si>
    <t>1603584.49</t>
  </si>
  <si>
    <t>1604520.63</t>
  </si>
  <si>
    <t>4200853</t>
  </si>
  <si>
    <t>9th August 2023</t>
  </si>
  <si>
    <t>3114.74</t>
  </si>
  <si>
    <t>3437.47</t>
  </si>
  <si>
    <t>175897</t>
  </si>
  <si>
    <t>1354899.54</t>
  </si>
  <si>
    <t>1367307.01</t>
  </si>
  <si>
    <t>4334973</t>
  </si>
  <si>
    <t xml:space="preserve"> CNF CALL WRITING @ 19700 &amp; 45200</t>
  </si>
  <si>
    <t>10th August 2023</t>
  </si>
  <si>
    <t>2759.45</t>
  </si>
  <si>
    <t>3921.81</t>
  </si>
  <si>
    <t>183874</t>
  </si>
  <si>
    <t>3268977.36</t>
  </si>
  <si>
    <t>3271532.91</t>
  </si>
  <si>
    <t>2258399</t>
  </si>
  <si>
    <t>11th August 2023</t>
  </si>
  <si>
    <t>2498.02</t>
  </si>
  <si>
    <t>2597.81</t>
  </si>
  <si>
    <t>184716</t>
  </si>
  <si>
    <t>908387.08</t>
  </si>
  <si>
    <t>901554.42</t>
  </si>
  <si>
    <t>3381211</t>
  </si>
  <si>
    <t xml:space="preserve"> CNF CALL WRITING @ 19550 &amp; 44600</t>
  </si>
  <si>
    <t>14th August 2023</t>
  </si>
  <si>
    <t>2590.78</t>
  </si>
  <si>
    <t>3030.53</t>
  </si>
  <si>
    <t>191233</t>
  </si>
  <si>
    <t>1402676.97</t>
  </si>
  <si>
    <t>1407973.13</t>
  </si>
  <si>
    <t>3266149</t>
  </si>
  <si>
    <t xml:space="preserve"> CNF CALL WRITING @ 19550 &amp; 44300</t>
  </si>
  <si>
    <t>2719.28</t>
  </si>
  <si>
    <t>2498.05</t>
  </si>
  <si>
    <t>192590</t>
  </si>
  <si>
    <t>1270188.84</t>
  </si>
  <si>
    <t>1275403.63</t>
  </si>
  <si>
    <t>3847163</t>
  </si>
  <si>
    <t xml:space="preserve"> CNF CALL WRITING @ 19500 &amp; 44300</t>
  </si>
  <si>
    <t>16th August 2023</t>
  </si>
  <si>
    <t>17th August 2023</t>
  </si>
  <si>
    <t>3675.17</t>
  </si>
  <si>
    <t>3891.44</t>
  </si>
  <si>
    <t>198215</t>
  </si>
  <si>
    <t>2735444.68</t>
  </si>
  <si>
    <t>2697301.20</t>
  </si>
  <si>
    <t>2033963</t>
  </si>
  <si>
    <t>18th August 2023</t>
  </si>
  <si>
    <t xml:space="preserve"> Short Covering  &amp; Long Unwinding</t>
  </si>
  <si>
    <t>3308.64</t>
  </si>
  <si>
    <t>2237.58</t>
  </si>
  <si>
    <t>190116</t>
  </si>
  <si>
    <t>915686.66</t>
  </si>
  <si>
    <t>916185.84</t>
  </si>
  <si>
    <t>3806200</t>
  </si>
  <si>
    <t>21st August 2023</t>
  </si>
  <si>
    <t>2820.96</t>
  </si>
  <si>
    <t>2608.97</t>
  </si>
  <si>
    <t>191269</t>
  </si>
  <si>
    <t>883919.31</t>
  </si>
  <si>
    <t>892499.69</t>
  </si>
  <si>
    <t>4333516</t>
  </si>
  <si>
    <t>22nd August 2023</t>
  </si>
  <si>
    <t>1670.57</t>
  </si>
  <si>
    <t>1719.28</t>
  </si>
  <si>
    <t>187550</t>
  </si>
  <si>
    <t>1058790.04</t>
  </si>
  <si>
    <t>1048068.24</t>
  </si>
  <si>
    <t>4179451</t>
  </si>
  <si>
    <t>23rd August 2023</t>
  </si>
  <si>
    <t>2977.45</t>
  </si>
  <si>
    <t>2472.59</t>
  </si>
  <si>
    <t>190621</t>
  </si>
  <si>
    <t>1289124.80</t>
  </si>
  <si>
    <t>1295908.71</t>
  </si>
  <si>
    <t>4767705</t>
  </si>
  <si>
    <t>24th August 2023</t>
  </si>
  <si>
    <t>3117.67</t>
  </si>
  <si>
    <t>3557.05</t>
  </si>
  <si>
    <t>188988</t>
  </si>
  <si>
    <t>3452280.14</t>
  </si>
  <si>
    <t>3434287.81</t>
  </si>
  <si>
    <t>2407199</t>
  </si>
  <si>
    <t>25th August 2023</t>
  </si>
  <si>
    <t xml:space="preserve"> Short Build Up </t>
  </si>
  <si>
    <t>3239.81</t>
  </si>
  <si>
    <t>4504.26</t>
  </si>
  <si>
    <t>203883</t>
  </si>
  <si>
    <t>1083405.46</t>
  </si>
  <si>
    <t>1085027.23</t>
  </si>
  <si>
    <t>3450183</t>
  </si>
  <si>
    <t>28th August 2023</t>
  </si>
  <si>
    <t>5160.47</t>
  </si>
  <si>
    <t>4486.01</t>
  </si>
  <si>
    <t>226868</t>
  </si>
  <si>
    <t>941147.08</t>
  </si>
  <si>
    <t>941428.47</t>
  </si>
  <si>
    <t>4100090</t>
  </si>
  <si>
    <t xml:space="preserve"> CNF PUT WRITING @ 19250 &amp; 19300</t>
  </si>
  <si>
    <t>29th August 2023</t>
  </si>
  <si>
    <t>5498.22</t>
  </si>
  <si>
    <t>4938.91</t>
  </si>
  <si>
    <t>253037</t>
  </si>
  <si>
    <t>1317702.52</t>
  </si>
  <si>
    <t>1319346.29</t>
  </si>
  <si>
    <t>4385086</t>
  </si>
  <si>
    <t>30th August 2023</t>
  </si>
  <si>
    <t xml:space="preserve"> Short Build Up  &amp; Long Build Up</t>
  </si>
  <si>
    <t>5838.88</t>
  </si>
  <si>
    <t>5851.68</t>
  </si>
  <si>
    <t>271844</t>
  </si>
  <si>
    <t>1283982.49</t>
  </si>
  <si>
    <t>1299096.89</t>
  </si>
  <si>
    <t>4617232</t>
  </si>
  <si>
    <t>31st August 2023</t>
  </si>
  <si>
    <t>5259.54</t>
  </si>
  <si>
    <t>7749.50</t>
  </si>
  <si>
    <t>169088</t>
  </si>
  <si>
    <t>3539798.61</t>
  </si>
  <si>
    <t>3533532.22</t>
  </si>
  <si>
    <t>2339495</t>
  </si>
  <si>
    <t>1st September 2023</t>
  </si>
  <si>
    <t>2746.57</t>
  </si>
  <si>
    <t>2648.03</t>
  </si>
  <si>
    <t>164399</t>
  </si>
  <si>
    <t>1219008.68</t>
  </si>
  <si>
    <t>1223233.70</t>
  </si>
  <si>
    <t>3402417</t>
  </si>
  <si>
    <t xml:space="preserve"> CNF PUT WRITING @ 19300 &amp; 19350</t>
  </si>
  <si>
    <t>2nd September 2023</t>
  </si>
  <si>
    <t>2183.82</t>
  </si>
  <si>
    <t>2034.17</t>
  </si>
  <si>
    <t>158025</t>
  </si>
  <si>
    <t>1114149.26</t>
  </si>
  <si>
    <t>1110229.19</t>
  </si>
  <si>
    <t>3853195</t>
  </si>
  <si>
    <t xml:space="preserve"> CNF PUT WRITING @ 19500</t>
  </si>
  <si>
    <t>5th September 2023</t>
  </si>
  <si>
    <t>1846.27</t>
  </si>
  <si>
    <t>1577.06</t>
  </si>
  <si>
    <t>156411</t>
  </si>
  <si>
    <t>1483330.04</t>
  </si>
  <si>
    <t>1480101.17</t>
  </si>
  <si>
    <t>4282245</t>
  </si>
  <si>
    <t>4094.34</t>
  </si>
  <si>
    <t>4127.23</t>
  </si>
  <si>
    <t>158435</t>
  </si>
  <si>
    <t>2512880.68</t>
  </si>
  <si>
    <t>2518459.58</t>
  </si>
  <si>
    <t>3205891</t>
  </si>
  <si>
    <t>6th September 2023</t>
  </si>
  <si>
    <t>7th September 2023</t>
  </si>
  <si>
    <t xml:space="preserve"> Long Build Up</t>
  </si>
  <si>
    <t>4369.45</t>
  </si>
  <si>
    <t>3002.84</t>
  </si>
  <si>
    <t>159291</t>
  </si>
  <si>
    <t>2143486.17</t>
  </si>
  <si>
    <t>2161676.65</t>
  </si>
  <si>
    <t>2660678</t>
  </si>
  <si>
    <t>8th September 2023</t>
  </si>
  <si>
    <t xml:space="preserve"> Long Build Up and Short Covering</t>
  </si>
  <si>
    <t>2734.30</t>
  </si>
  <si>
    <t>2327.45</t>
  </si>
  <si>
    <t>159423</t>
  </si>
  <si>
    <t>1286628.74</t>
  </si>
  <si>
    <t>1299302.95</t>
  </si>
  <si>
    <t>3703250</t>
  </si>
  <si>
    <t xml:space="preserve"> CNF PUT WRITING @ 19750 &amp; 19800</t>
  </si>
  <si>
    <t>11th September 2023</t>
  </si>
  <si>
    <t>2885.34</t>
  </si>
  <si>
    <t>2096.95</t>
  </si>
  <si>
    <t>167510</t>
  </si>
  <si>
    <t>971255.09</t>
  </si>
  <si>
    <t>983718.98</t>
  </si>
  <si>
    <t>4565074</t>
  </si>
  <si>
    <t xml:space="preserve"> CNF PUT WRITING @ 19900</t>
  </si>
  <si>
    <t>12th September 2023</t>
  </si>
  <si>
    <t>4192.58</t>
  </si>
  <si>
    <t>3086.10</t>
  </si>
  <si>
    <t>177861</t>
  </si>
  <si>
    <t>1864816.22</t>
  </si>
  <si>
    <t>1837788.60</t>
  </si>
  <si>
    <t>4555971</t>
  </si>
  <si>
    <t>13th September 2023</t>
  </si>
  <si>
    <t>4998.46</t>
  </si>
  <si>
    <t>3729.63</t>
  </si>
  <si>
    <t>184889</t>
  </si>
  <si>
    <t>2234200.62</t>
  </si>
  <si>
    <t>2265607.37</t>
  </si>
  <si>
    <t>3500492</t>
  </si>
  <si>
    <t xml:space="preserve"> CNF PUT WRITING @ 20000</t>
  </si>
  <si>
    <t>14th September 2023</t>
  </si>
  <si>
    <t>3502.04</t>
  </si>
  <si>
    <t>3687.55</t>
  </si>
  <si>
    <t>195359</t>
  </si>
  <si>
    <t>1575906.04</t>
  </si>
  <si>
    <t>1593103.24</t>
  </si>
  <si>
    <t>2897429</t>
  </si>
  <si>
    <t>15th September 2023</t>
  </si>
  <si>
    <t>2662.21</t>
  </si>
  <si>
    <t>2382.00</t>
  </si>
  <si>
    <t>197728</t>
  </si>
  <si>
    <t>738431.00</t>
  </si>
  <si>
    <t>744496.60</t>
  </si>
  <si>
    <t>3591165</t>
  </si>
  <si>
    <t>18th September 2023</t>
  </si>
  <si>
    <t>1568.09</t>
  </si>
  <si>
    <t>1899.57</t>
  </si>
  <si>
    <t>193057</t>
  </si>
  <si>
    <t>1387141.83</t>
  </si>
  <si>
    <t>1403865.04</t>
  </si>
  <si>
    <t>3406965</t>
  </si>
  <si>
    <t xml:space="preserve"> CNF CALL WRITING @ 20200</t>
  </si>
  <si>
    <t>20th September 2023</t>
  </si>
  <si>
    <t xml:space="preserve">  Long Unwinding &amp; Short Covering</t>
  </si>
  <si>
    <t>3919.47</t>
  </si>
  <si>
    <t>6101.73</t>
  </si>
  <si>
    <t>157301</t>
  </si>
  <si>
    <t>2827078.58</t>
  </si>
  <si>
    <t>2880122.40</t>
  </si>
  <si>
    <t>3016358</t>
  </si>
  <si>
    <t xml:space="preserve"> CNF CALL WRITING @ 20000</t>
  </si>
  <si>
    <t>21st September 2023</t>
  </si>
  <si>
    <t xml:space="preserve"> Short Build Up  </t>
  </si>
  <si>
    <t>5164.02</t>
  </si>
  <si>
    <t>6043.69</t>
  </si>
  <si>
    <t>174769</t>
  </si>
  <si>
    <t>1928999.38</t>
  </si>
  <si>
    <t>1961049.12</t>
  </si>
  <si>
    <t>3282368</t>
  </si>
  <si>
    <t xml:space="preserve"> CNF CALL WRITING @ 44900</t>
  </si>
  <si>
    <t>4193.33</t>
  </si>
  <si>
    <t>5316.92</t>
  </si>
  <si>
    <t>182640</t>
  </si>
  <si>
    <t>1212989.20</t>
  </si>
  <si>
    <t>1220011.04</t>
  </si>
  <si>
    <t>4166259</t>
  </si>
  <si>
    <t xml:space="preserve"> CNF CALL WRITING @ 19800</t>
  </si>
  <si>
    <t>25th September 2023</t>
  </si>
  <si>
    <t>22nd September 2023</t>
  </si>
  <si>
    <t>4080.62</t>
  </si>
  <si>
    <t>5546.64</t>
  </si>
  <si>
    <t>196388</t>
  </si>
  <si>
    <t>1282288.85</t>
  </si>
  <si>
    <t>1281370.16</t>
  </si>
  <si>
    <t xml:space="preserve"> CNF CALL WRITING @ 19700 &amp; 44800</t>
  </si>
  <si>
    <t xml:space="preserve"> Long Unwinding and Short Covering</t>
  </si>
  <si>
    <t>26th September 2023</t>
  </si>
  <si>
    <t>3439.85</t>
  </si>
  <si>
    <t>3798.57</t>
  </si>
  <si>
    <t>191089</t>
  </si>
  <si>
    <t>1691195.07</t>
  </si>
  <si>
    <t>1721799.75</t>
  </si>
  <si>
    <t>4330643</t>
  </si>
  <si>
    <t>27th September 2023</t>
  </si>
  <si>
    <t>4961.82</t>
  </si>
  <si>
    <t>6150.74</t>
  </si>
  <si>
    <t>204534</t>
  </si>
  <si>
    <t>1415162.42</t>
  </si>
  <si>
    <t>1414080.52</t>
  </si>
  <si>
    <t>5035968</t>
  </si>
  <si>
    <t xml:space="preserve"> CNF PUT WRITING @ 19550</t>
  </si>
  <si>
    <t>6643.16</t>
  </si>
  <si>
    <t>10536.47</t>
  </si>
  <si>
    <t>147103</t>
  </si>
  <si>
    <t>2709127.33</t>
  </si>
  <si>
    <t>2711162.04</t>
  </si>
  <si>
    <t>2494082</t>
  </si>
  <si>
    <t>28th September 2023</t>
  </si>
  <si>
    <t>29th September 2023</t>
  </si>
  <si>
    <t>2930.72</t>
  </si>
  <si>
    <t>3631.40</t>
  </si>
  <si>
    <t>147633</t>
  </si>
  <si>
    <t>819433.20</t>
  </si>
  <si>
    <t>845184.61</t>
  </si>
  <si>
    <t>3001849</t>
  </si>
  <si>
    <t>3rd October 2023</t>
  </si>
  <si>
    <t>2324.20</t>
  </si>
  <si>
    <t>4163.53</t>
  </si>
  <si>
    <t>165567</t>
  </si>
  <si>
    <t>1296512.43</t>
  </si>
  <si>
    <t>1288630.37</t>
  </si>
  <si>
    <t>3935754</t>
  </si>
  <si>
    <t xml:space="preserve"> CNF CALL WRITING @ 19600&amp; 44500</t>
  </si>
  <si>
    <t>4th October 2023</t>
  </si>
  <si>
    <t>3905.64</t>
  </si>
  <si>
    <t>4465.33</t>
  </si>
  <si>
    <t>187428</t>
  </si>
  <si>
    <t>2056283.92</t>
  </si>
  <si>
    <t>2096589.92</t>
  </si>
  <si>
    <t>2989485</t>
  </si>
  <si>
    <t xml:space="preserve"> CNF PUT WRITING @ 19350</t>
  </si>
  <si>
    <t>5th October 2023</t>
  </si>
  <si>
    <t>4945.03</t>
  </si>
  <si>
    <t>4421.04</t>
  </si>
  <si>
    <t>186943</t>
  </si>
  <si>
    <t>1334273.00</t>
  </si>
  <si>
    <t>1403713.61</t>
  </si>
  <si>
    <t>2389713</t>
  </si>
  <si>
    <t>6th October 2023</t>
  </si>
  <si>
    <t>3355.80</t>
  </si>
  <si>
    <t>2951.69</t>
  </si>
  <si>
    <t>182672</t>
  </si>
  <si>
    <t>758688.09</t>
  </si>
  <si>
    <t>756644.31</t>
  </si>
  <si>
    <t>3042825</t>
  </si>
  <si>
    <t>9th October 2023</t>
  </si>
  <si>
    <t>10th October 2023</t>
  </si>
  <si>
    <t>2242.95</t>
  </si>
  <si>
    <t>2533.25</t>
  </si>
  <si>
    <t>187467</t>
  </si>
  <si>
    <t>964299.48</t>
  </si>
  <si>
    <t>974644.52</t>
  </si>
  <si>
    <t>3295531</t>
  </si>
  <si>
    <t xml:space="preserve"> CNF PUT WRITING @ 19600</t>
  </si>
  <si>
    <t>2821.47</t>
  </si>
  <si>
    <t>2518.21</t>
  </si>
  <si>
    <t>1434657.52</t>
  </si>
  <si>
    <t>1438284.43</t>
  </si>
  <si>
    <t>3346429</t>
  </si>
  <si>
    <t>11th October 2023</t>
  </si>
  <si>
    <t>2969.39</t>
  </si>
  <si>
    <t>1848.90</t>
  </si>
  <si>
    <t>171619</t>
  </si>
  <si>
    <t>1954438.86</t>
  </si>
  <si>
    <t>1977593.27</t>
  </si>
  <si>
    <t>2811097</t>
  </si>
  <si>
    <t xml:space="preserve"> CNF PUT WRITING @ 19750</t>
  </si>
  <si>
    <t>12th October 2023</t>
  </si>
  <si>
    <t>2049.15</t>
  </si>
  <si>
    <t>1796.46</t>
  </si>
  <si>
    <t>164823</t>
  </si>
  <si>
    <t>1305255.28</t>
  </si>
  <si>
    <t>1335206.36</t>
  </si>
  <si>
    <t>2530674</t>
  </si>
  <si>
    <t>2820.49</t>
  </si>
  <si>
    <t>3604.96</t>
  </si>
  <si>
    <t>177885</t>
  </si>
  <si>
    <t>812410.15</t>
  </si>
  <si>
    <t>823092.96</t>
  </si>
  <si>
    <t>3506018</t>
  </si>
  <si>
    <t>13th October 2023</t>
  </si>
  <si>
    <t>16th October 2023</t>
  </si>
  <si>
    <t>2196.30</t>
  </si>
  <si>
    <t>2168.56</t>
  </si>
  <si>
    <t>172954</t>
  </si>
  <si>
    <t>825471.07</t>
  </si>
  <si>
    <t>846803.64</t>
  </si>
  <si>
    <t>3957874</t>
  </si>
  <si>
    <t>17th October 2023</t>
  </si>
  <si>
    <t>2013.84</t>
  </si>
  <si>
    <t>1549.33</t>
  </si>
  <si>
    <t>171044</t>
  </si>
  <si>
    <t>1296421.57</t>
  </si>
  <si>
    <t>1287583.17</t>
  </si>
  <si>
    <t>4089740</t>
  </si>
  <si>
    <t xml:space="preserve"> CNF CALL WRITING @ 19850</t>
  </si>
  <si>
    <t>18th October 2023</t>
  </si>
  <si>
    <t>3116.78</t>
  </si>
  <si>
    <t>3501.78</t>
  </si>
  <si>
    <t>193102</t>
  </si>
  <si>
    <t>2172894.44</t>
  </si>
  <si>
    <t>2201320.37</t>
  </si>
  <si>
    <t>3134377</t>
  </si>
  <si>
    <t xml:space="preserve"> Short Cover &amp; Long Unwinding</t>
  </si>
  <si>
    <t>19th October 2023</t>
  </si>
  <si>
    <t>3789.40</t>
  </si>
  <si>
    <t>4181.57</t>
  </si>
  <si>
    <t>193791</t>
  </si>
  <si>
    <t>1896061.34</t>
  </si>
  <si>
    <t>1867049.73</t>
  </si>
  <si>
    <t>2990447</t>
  </si>
  <si>
    <t>20th October 2023</t>
  </si>
  <si>
    <t>3407.96</t>
  </si>
  <si>
    <t>4044.34</t>
  </si>
  <si>
    <t>185792</t>
  </si>
  <si>
    <t>723746.12</t>
  </si>
  <si>
    <t>715559.70</t>
  </si>
  <si>
    <t>3728228</t>
  </si>
  <si>
    <t xml:space="preserve"> CNF CALL WRITING @ 19500 &amp; 19550</t>
  </si>
  <si>
    <t>23rd October 2023</t>
  </si>
  <si>
    <t>6457.26</t>
  </si>
  <si>
    <t>6784.89</t>
  </si>
  <si>
    <t>189554</t>
  </si>
  <si>
    <t>1500917.54</t>
  </si>
  <si>
    <t>1515528.35</t>
  </si>
  <si>
    <t>4273793</t>
  </si>
  <si>
    <t>25th October 2023</t>
  </si>
  <si>
    <t>8459.02</t>
  </si>
  <si>
    <t>8610.72</t>
  </si>
  <si>
    <t>194442</t>
  </si>
  <si>
    <t>1571388.63</t>
  </si>
  <si>
    <t>1541198.74</t>
  </si>
  <si>
    <t>5243279</t>
  </si>
  <si>
    <t xml:space="preserve"> CNF CALL WRITING @ 19250</t>
  </si>
  <si>
    <t>9311.48</t>
  </si>
  <si>
    <t>12716.33</t>
  </si>
  <si>
    <t>194336</t>
  </si>
  <si>
    <t>2781897.97</t>
  </si>
  <si>
    <t>2829781.25</t>
  </si>
  <si>
    <t>3017829</t>
  </si>
  <si>
    <t>26th October 2023</t>
  </si>
  <si>
    <t>27th October 2023</t>
  </si>
  <si>
    <t xml:space="preserve"> Long Build Up </t>
  </si>
  <si>
    <t>2943.51</t>
  </si>
  <si>
    <t>3054.70</t>
  </si>
  <si>
    <t>202636</t>
  </si>
  <si>
    <t>844177.87</t>
  </si>
  <si>
    <t>846082.63</t>
  </si>
  <si>
    <t>3692083</t>
  </si>
  <si>
    <t>30th October 2023</t>
  </si>
  <si>
    <t>3525.68</t>
  </si>
  <si>
    <t>3823.49</t>
  </si>
  <si>
    <t>209752</t>
  </si>
  <si>
    <t>1285606.07</t>
  </si>
  <si>
    <t>1316229.32</t>
  </si>
  <si>
    <t>4395740</t>
  </si>
  <si>
    <t xml:space="preserve"> CNF PUT WRITING @ 19050</t>
  </si>
  <si>
    <t>31st October 2023</t>
  </si>
  <si>
    <t>3833.72</t>
  </si>
  <si>
    <t>3765.75</t>
  </si>
  <si>
    <t>215432</t>
  </si>
  <si>
    <t>2103831.06</t>
  </si>
  <si>
    <t>2095707.32</t>
  </si>
  <si>
    <t>4271080</t>
  </si>
  <si>
    <t>1st November 2023</t>
  </si>
  <si>
    <t>2764.80</t>
  </si>
  <si>
    <t>3126.39</t>
  </si>
  <si>
    <t>231499</t>
  </si>
  <si>
    <t>2005381.38</t>
  </si>
  <si>
    <t>2000059.39</t>
  </si>
  <si>
    <t>3482536</t>
  </si>
  <si>
    <t>2nd November 2023</t>
  </si>
  <si>
    <t>3950.39</t>
  </si>
  <si>
    <t>4851.10</t>
  </si>
  <si>
    <t>257148</t>
  </si>
  <si>
    <t>1649827.63</t>
  </si>
  <si>
    <t>1669468.71</t>
  </si>
  <si>
    <t>2809703</t>
  </si>
  <si>
    <t>3rd November 2023</t>
  </si>
  <si>
    <t>2981.54</t>
  </si>
  <si>
    <t>1959.14</t>
  </si>
  <si>
    <t>251726</t>
  </si>
  <si>
    <t>654224.40</t>
  </si>
  <si>
    <t>660021.45</t>
  </si>
  <si>
    <t>3716743</t>
  </si>
  <si>
    <t xml:space="preserve"> Long Build Up &amp; Short Cover</t>
  </si>
  <si>
    <t>3107.06</t>
  </si>
  <si>
    <t>1849.42</t>
  </si>
  <si>
    <t>244572</t>
  </si>
  <si>
    <t>936454.63</t>
  </si>
  <si>
    <t>959174.50</t>
  </si>
  <si>
    <t>4171036</t>
  </si>
  <si>
    <t xml:space="preserve">  Short Cover</t>
  </si>
  <si>
    <t>2573.06</t>
  </si>
  <si>
    <t>2447.72</t>
  </si>
  <si>
    <t>240605</t>
  </si>
  <si>
    <t>2080132.04</t>
  </si>
  <si>
    <t>2075946.82</t>
  </si>
  <si>
    <t>4598614</t>
  </si>
  <si>
    <t>6th November 2023</t>
  </si>
  <si>
    <t>2046.64</t>
  </si>
  <si>
    <t>2354.67</t>
  </si>
  <si>
    <t>247930</t>
  </si>
  <si>
    <t>2125814.42</t>
  </si>
  <si>
    <t>2157883.88</t>
  </si>
  <si>
    <t>3736390</t>
  </si>
  <si>
    <t>7th November 2023</t>
  </si>
  <si>
    <t>8th November 2023</t>
  </si>
  <si>
    <t>9th November 2023</t>
  </si>
  <si>
    <t>10th November 2023</t>
  </si>
  <si>
    <t>1924.73</t>
  </si>
  <si>
    <t>1940.06</t>
  </si>
  <si>
    <t>247617</t>
  </si>
  <si>
    <t>1710003.36</t>
  </si>
  <si>
    <t>1755081.19</t>
  </si>
  <si>
    <t>3180919</t>
  </si>
  <si>
    <t>2406.60</t>
  </si>
  <si>
    <t>2784.30</t>
  </si>
  <si>
    <t>242400</t>
  </si>
  <si>
    <t>879041.22</t>
  </si>
  <si>
    <t>881921.15</t>
  </si>
  <si>
    <t>3774102</t>
  </si>
  <si>
    <t>12th November 2023</t>
  </si>
  <si>
    <t>13th November 2023</t>
  </si>
  <si>
    <t>348.64</t>
  </si>
  <si>
    <t>327.50</t>
  </si>
  <si>
    <t>243046</t>
  </si>
  <si>
    <t>86697.96</t>
  </si>
  <si>
    <t>92880.51</t>
  </si>
  <si>
    <t>4192346</t>
  </si>
  <si>
    <t xml:space="preserve">  Short Cover &amp; Long Unwinding</t>
  </si>
  <si>
    <t>1934.89</t>
  </si>
  <si>
    <t>1318.66</t>
  </si>
  <si>
    <t>235585</t>
  </si>
  <si>
    <t>1782339.46</t>
  </si>
  <si>
    <t>1800684.07</t>
  </si>
  <si>
    <t>3819088</t>
  </si>
  <si>
    <t>15th November 2023</t>
  </si>
  <si>
    <t xml:space="preserve">  Short Cover &amp; Long Build Up</t>
  </si>
  <si>
    <t>4502.29</t>
  </si>
  <si>
    <t>4155.04</t>
  </si>
  <si>
    <t>240545</t>
  </si>
  <si>
    <t>2203854.08</t>
  </si>
  <si>
    <t>2262599.72</t>
  </si>
  <si>
    <t>3297300</t>
  </si>
  <si>
    <t>16th November 2023</t>
  </si>
  <si>
    <t>3977.86</t>
  </si>
  <si>
    <t>2404.33</t>
  </si>
  <si>
    <t>232838</t>
  </si>
  <si>
    <t>2040058.30</t>
  </si>
  <si>
    <t>2040689.09</t>
  </si>
  <si>
    <t>3216991</t>
  </si>
  <si>
    <t>17th November 2023</t>
  </si>
  <si>
    <t xml:space="preserve">  Short Build Up &amp; Long Unwinding</t>
  </si>
  <si>
    <t>2739.79</t>
  </si>
  <si>
    <t>3377.79</t>
  </si>
  <si>
    <t>231892</t>
  </si>
  <si>
    <t>1080306.69</t>
  </si>
  <si>
    <t>1089976.99</t>
  </si>
  <si>
    <t>5090425</t>
  </si>
  <si>
    <t>20th November 2023</t>
  </si>
  <si>
    <t xml:space="preserve">  Short Cover Up &amp; Long Unwinding</t>
  </si>
  <si>
    <t>2635.40</t>
  </si>
  <si>
    <t>2608.41</t>
  </si>
  <si>
    <t>227113</t>
  </si>
  <si>
    <t>1310965.61</t>
  </si>
  <si>
    <t>1328429.80</t>
  </si>
  <si>
    <t>5170461</t>
  </si>
  <si>
    <t>21st November 2023</t>
  </si>
  <si>
    <t>2414.97</t>
  </si>
  <si>
    <t>1746.77</t>
  </si>
  <si>
    <t>228049</t>
  </si>
  <si>
    <t>1600128.24</t>
  </si>
  <si>
    <t>1617347.58</t>
  </si>
  <si>
    <t>5173414</t>
  </si>
  <si>
    <t>3990.62</t>
  </si>
  <si>
    <t>3622.08</t>
  </si>
  <si>
    <t>232176</t>
  </si>
  <si>
    <t>2852953.46</t>
  </si>
  <si>
    <t>2876690.01</t>
  </si>
  <si>
    <t>3895181</t>
  </si>
  <si>
    <t xml:space="preserve"> CNF PUT WRITING @ 19700</t>
  </si>
  <si>
    <t>22st November 2023</t>
  </si>
  <si>
    <t>23rd November 2023</t>
  </si>
  <si>
    <t>2174.93</t>
  </si>
  <si>
    <t>2728.92</t>
  </si>
  <si>
    <t>231430</t>
  </si>
  <si>
    <t>1857020.78</t>
  </si>
  <si>
    <t>1899051.23</t>
  </si>
  <si>
    <t>24th November 2023</t>
  </si>
  <si>
    <t>3210.28</t>
  </si>
  <si>
    <t>3212.23</t>
  </si>
  <si>
    <t>237947</t>
  </si>
  <si>
    <t>912033.63</t>
  </si>
  <si>
    <t>922639.55</t>
  </si>
  <si>
    <t>3635676</t>
  </si>
  <si>
    <t>28th November 2023</t>
  </si>
  <si>
    <t>6278.51</t>
  </si>
  <si>
    <t>6247.48</t>
  </si>
  <si>
    <t>248009</t>
  </si>
  <si>
    <t>1572531.28</t>
  </si>
  <si>
    <t>1607069.90</t>
  </si>
  <si>
    <t>4157492</t>
  </si>
  <si>
    <t xml:space="preserve"> CNF PUT WRITING @ 19800</t>
  </si>
  <si>
    <t>9434.49</t>
  </si>
  <si>
    <t>8100.77</t>
  </si>
  <si>
    <t>274012</t>
  </si>
  <si>
    <t>1810431.41</t>
  </si>
  <si>
    <t>1815118.43</t>
  </si>
  <si>
    <t>5472590</t>
  </si>
  <si>
    <t>29th November 2023</t>
  </si>
  <si>
    <t>30th November 2023</t>
  </si>
  <si>
    <t xml:space="preserve"> Short Cover and Long Unwinding</t>
  </si>
  <si>
    <t>1st December 2023</t>
  </si>
  <si>
    <t>4th December 2023</t>
  </si>
  <si>
    <t>3301.65</t>
  </si>
  <si>
    <t>2599.05</t>
  </si>
  <si>
    <t>203937</t>
  </si>
  <si>
    <t>927041.18</t>
  </si>
  <si>
    <t>939192.57</t>
  </si>
  <si>
    <t>3640824</t>
  </si>
  <si>
    <t>11319.02</t>
  </si>
  <si>
    <t>11149.09</t>
  </si>
  <si>
    <t>199860</t>
  </si>
  <si>
    <t>3665180.17</t>
  </si>
  <si>
    <t>3630816.12</t>
  </si>
  <si>
    <t>2273694</t>
  </si>
  <si>
    <t>6320.46</t>
  </si>
  <si>
    <t>4332.26</t>
  </si>
  <si>
    <t>227966</t>
  </si>
  <si>
    <t>1996918.39</t>
  </si>
  <si>
    <t>1992341.29</t>
  </si>
  <si>
    <t>5135006</t>
  </si>
  <si>
    <t xml:space="preserve"> CNF PUT WRITING @ 20200</t>
  </si>
  <si>
    <t xml:space="preserve"> CNF PUT WRITING @ 20400</t>
  </si>
  <si>
    <t>5th December 2023</t>
  </si>
  <si>
    <t>5897.68</t>
  </si>
  <si>
    <t>3959.21</t>
  </si>
  <si>
    <t>239880</t>
  </si>
  <si>
    <t>2690707.85</t>
  </si>
  <si>
    <t>2731107.47</t>
  </si>
  <si>
    <t>5034395</t>
  </si>
  <si>
    <t>6th December 2023</t>
  </si>
  <si>
    <t>6815.28</t>
  </si>
  <si>
    <t>4774.54</t>
  </si>
  <si>
    <t>237264</t>
  </si>
  <si>
    <t>3105110.14</t>
  </si>
  <si>
    <t>3123920.95</t>
  </si>
  <si>
    <t>3728982</t>
  </si>
  <si>
    <t>7th December 2023</t>
  </si>
  <si>
    <t>4242.30</t>
  </si>
  <si>
    <t>3644.68</t>
  </si>
  <si>
    <t>239467</t>
  </si>
  <si>
    <t>2042596.74</t>
  </si>
  <si>
    <t>2136094.33</t>
  </si>
  <si>
    <t>3102373</t>
  </si>
  <si>
    <t>4049.13</t>
  </si>
  <si>
    <t>3689.34</t>
  </si>
  <si>
    <t>239716</t>
  </si>
  <si>
    <t>1521264.28</t>
  </si>
  <si>
    <t>1509159.94</t>
  </si>
  <si>
    <t>3949025</t>
  </si>
  <si>
    <t>8th December 2023</t>
  </si>
  <si>
    <t>11th December 2023</t>
  </si>
  <si>
    <t>2719.19</t>
  </si>
  <si>
    <t>2952.74</t>
  </si>
  <si>
    <t>244678</t>
  </si>
  <si>
    <t>1583355.02</t>
  </si>
  <si>
    <t>1602877.81</t>
  </si>
  <si>
    <t>4310085</t>
  </si>
  <si>
    <t xml:space="preserve"> CNF PUT WRITING @ 20950</t>
  </si>
  <si>
    <t>12th December 2023</t>
  </si>
  <si>
    <t>2296.33</t>
  </si>
  <si>
    <t>257496</t>
  </si>
  <si>
    <t>2035390.97</t>
  </si>
  <si>
    <t>2061759.34</t>
  </si>
  <si>
    <t>4480980</t>
  </si>
  <si>
    <t>13th December 2023</t>
  </si>
  <si>
    <t xml:space="preserve"> Long Unwinding &amp; Short Cover</t>
  </si>
  <si>
    <t>2870.94</t>
  </si>
  <si>
    <t>3731.92</t>
  </si>
  <si>
    <t>249705</t>
  </si>
  <si>
    <t>3391940.08</t>
  </si>
  <si>
    <t>3436146.49</t>
  </si>
  <si>
    <t>3679685</t>
  </si>
  <si>
    <t>14th December 2023</t>
  </si>
  <si>
    <t>3881.67</t>
  </si>
  <si>
    <t>4221.39</t>
  </si>
  <si>
    <t>254993</t>
  </si>
  <si>
    <t>2218056.23</t>
  </si>
  <si>
    <t>2261024.89</t>
  </si>
  <si>
    <t>3382245</t>
  </si>
  <si>
    <t>15th December 2023</t>
  </si>
  <si>
    <t>6529.95</t>
  </si>
  <si>
    <t>5079.42</t>
  </si>
  <si>
    <t>256617</t>
  </si>
  <si>
    <t>1484839.53</t>
  </si>
  <si>
    <t>1491414.99</t>
  </si>
  <si>
    <t>4461588</t>
  </si>
  <si>
    <t xml:space="preserve"> CNF PUT WRITING @ 21400</t>
  </si>
  <si>
    <t>3277.20</t>
  </si>
  <si>
    <t>3260.73</t>
  </si>
  <si>
    <t>257229</t>
  </si>
  <si>
    <t>1573352.88</t>
  </si>
  <si>
    <t>1594009.28</t>
  </si>
  <si>
    <t>4937342</t>
  </si>
  <si>
    <t xml:space="preserve"> CNF CALL WRITING @ 21450</t>
  </si>
  <si>
    <t>18th December 2023</t>
  </si>
  <si>
    <t>19th December 2023</t>
  </si>
  <si>
    <t>4653.92</t>
  </si>
  <si>
    <t>3369.76</t>
  </si>
  <si>
    <t>265632</t>
  </si>
  <si>
    <t>2588605.54</t>
  </si>
  <si>
    <t>2579371.26</t>
  </si>
  <si>
    <t>5110076</t>
  </si>
  <si>
    <t xml:space="preserve"> CNF CALL WRITING @ 21400</t>
  </si>
  <si>
    <t>20th December 2023</t>
  </si>
  <si>
    <t>21st December 2023</t>
  </si>
  <si>
    <t xml:space="preserve"> Long Unwinding  &amp; Short Cover</t>
  </si>
  <si>
    <t>22nd December 2023</t>
  </si>
  <si>
    <t xml:space="preserve"> Long Unwinding  &amp; Short Build Up</t>
  </si>
  <si>
    <t>6851.53</t>
  </si>
  <si>
    <t>5212.49</t>
  </si>
  <si>
    <t>280793</t>
  </si>
  <si>
    <t>4029862.55</t>
  </si>
  <si>
    <t>4070341.82</t>
  </si>
  <si>
    <t>4405690</t>
  </si>
  <si>
    <t>6806.00</t>
  </si>
  <si>
    <t>6594.19</t>
  </si>
  <si>
    <t>270022</t>
  </si>
  <si>
    <t>2874953.22</t>
  </si>
  <si>
    <t>2898380.10</t>
  </si>
  <si>
    <t>3576621</t>
  </si>
  <si>
    <t>8036.39</t>
  </si>
  <si>
    <t>8261.73</t>
  </si>
  <si>
    <t>273356</t>
  </si>
  <si>
    <t>1624805.13</t>
  </si>
  <si>
    <t>1610646.20</t>
  </si>
  <si>
    <t>4225389</t>
  </si>
  <si>
    <t>26th December 2023</t>
  </si>
  <si>
    <t>7123.45</t>
  </si>
  <si>
    <t>7900.82</t>
  </si>
  <si>
    <t>269014</t>
  </si>
  <si>
    <t>2077408.18</t>
  </si>
  <si>
    <t>2051872.69</t>
  </si>
  <si>
    <t>4818424</t>
  </si>
  <si>
    <t>27th December 2023</t>
  </si>
  <si>
    <t xml:space="preserve"> Long Build Up  &amp; Short Build Up</t>
  </si>
  <si>
    <t>7222.62</t>
  </si>
  <si>
    <t>7711.06</t>
  </si>
  <si>
    <t>294416</t>
  </si>
  <si>
    <t>2289820.90</t>
  </si>
  <si>
    <t>2270008.36</t>
  </si>
  <si>
    <t>5725583</t>
  </si>
  <si>
    <t>28th December 2023</t>
  </si>
  <si>
    <t>5971.93</t>
  </si>
  <si>
    <t>6875.04</t>
  </si>
  <si>
    <t>208828</t>
  </si>
  <si>
    <t>3488106.64</t>
  </si>
  <si>
    <t>3611917.82</t>
  </si>
  <si>
    <t>2078519</t>
  </si>
  <si>
    <t>29th December 2023</t>
  </si>
  <si>
    <t>3993.07</t>
  </si>
  <si>
    <t>3693.36</t>
  </si>
  <si>
    <t>215337</t>
  </si>
  <si>
    <t>1046570.56</t>
  </si>
  <si>
    <t>1017959.64</t>
  </si>
  <si>
    <t>3348902</t>
  </si>
  <si>
    <t>1st January 2024</t>
  </si>
  <si>
    <t>2234.28</t>
  </si>
  <si>
    <t>2519.63</t>
  </si>
  <si>
    <t>215951</t>
  </si>
  <si>
    <t>1535248.56</t>
  </si>
  <si>
    <t>1514073.24</t>
  </si>
  <si>
    <t>4589794</t>
  </si>
  <si>
    <t xml:space="preserve"> CNF PUT WRITING @ 21700</t>
  </si>
  <si>
    <t>2nd January 2024</t>
  </si>
  <si>
    <t>4117.03</t>
  </si>
  <si>
    <t>4512.10</t>
  </si>
  <si>
    <t>220589</t>
  </si>
  <si>
    <t>2546306.91</t>
  </si>
  <si>
    <t>2581792.22</t>
  </si>
  <si>
    <t>5072695</t>
  </si>
  <si>
    <t>3rd January 2024</t>
  </si>
  <si>
    <t>4160.52</t>
  </si>
  <si>
    <t>4779.06</t>
  </si>
  <si>
    <t>225694</t>
  </si>
  <si>
    <t>3854674.70</t>
  </si>
  <si>
    <t>3934057.47</t>
  </si>
  <si>
    <t>3677783</t>
  </si>
  <si>
    <t>4th January 2024</t>
  </si>
  <si>
    <t>2964.73</t>
  </si>
  <si>
    <t>2842.81</t>
  </si>
  <si>
    <t>224979</t>
  </si>
  <si>
    <t>1884544.06</t>
  </si>
  <si>
    <t>1982835.01</t>
  </si>
  <si>
    <t>2677534</t>
  </si>
  <si>
    <t>5th January 2024</t>
  </si>
  <si>
    <t>3528.23</t>
  </si>
  <si>
    <t>3042.91</t>
  </si>
  <si>
    <t>226451</t>
  </si>
  <si>
    <t>1453008.02</t>
  </si>
  <si>
    <t>1426983.48</t>
  </si>
  <si>
    <t>3770173</t>
  </si>
  <si>
    <t>8th January 2024</t>
  </si>
  <si>
    <t>3772.59</t>
  </si>
  <si>
    <t>5191.79</t>
  </si>
  <si>
    <t>246726</t>
  </si>
  <si>
    <t>2123467.23</t>
  </si>
  <si>
    <t>2164325.74</t>
  </si>
  <si>
    <t>4795162</t>
  </si>
  <si>
    <t>9th January 2024</t>
  </si>
  <si>
    <t xml:space="preserve"> Long Build Up  &amp; Short Cover</t>
  </si>
  <si>
    <t>4312.50</t>
  </si>
  <si>
    <t>2877.03</t>
  </si>
  <si>
    <t>255642</t>
  </si>
  <si>
    <t>3017217.46</t>
  </si>
  <si>
    <t>3015316.22</t>
  </si>
  <si>
    <t>4623348</t>
  </si>
  <si>
    <t xml:space="preserve"> CNF PUT WRITING @ 21500</t>
  </si>
  <si>
    <t>10th January 2024</t>
  </si>
  <si>
    <t>3092.08</t>
  </si>
  <si>
    <t>3732.91</t>
  </si>
  <si>
    <t>251987</t>
  </si>
  <si>
    <t>4197497.03</t>
  </si>
  <si>
    <t>4265853.44</t>
  </si>
  <si>
    <t>3179488</t>
  </si>
  <si>
    <t>11th January 2024</t>
  </si>
  <si>
    <t>3267.58</t>
  </si>
  <si>
    <t>3193.06</t>
  </si>
  <si>
    <t>249402</t>
  </si>
  <si>
    <t>2439860.08</t>
  </si>
  <si>
    <t>2516009.14</t>
  </si>
  <si>
    <t>2666846</t>
  </si>
  <si>
    <t>12th January 2024</t>
  </si>
  <si>
    <t>2991.78</t>
  </si>
  <si>
    <t>2927.88</t>
  </si>
  <si>
    <t>249495</t>
  </si>
  <si>
    <t>1357150.85</t>
  </si>
  <si>
    <t>1333571.04</t>
  </si>
  <si>
    <t>4162146</t>
  </si>
  <si>
    <t>3648.02</t>
  </si>
  <si>
    <t>2201.74</t>
  </si>
  <si>
    <t>255813</t>
  </si>
  <si>
    <t>1775836.06</t>
  </si>
  <si>
    <t>1783700.33</t>
  </si>
  <si>
    <t>5093687</t>
  </si>
  <si>
    <t xml:space="preserve"> CNF PUT WRITING @ 22000</t>
  </si>
  <si>
    <t xml:space="preserve"> CNF PUT WRITING @ 21800</t>
  </si>
  <si>
    <t>15th January 2024</t>
  </si>
  <si>
    <t>16th January 2024</t>
  </si>
  <si>
    <t>3403.73</t>
  </si>
  <si>
    <t>3538.32</t>
  </si>
  <si>
    <t>255637</t>
  </si>
  <si>
    <t>2500509.85</t>
  </si>
  <si>
    <t>2502971.73</t>
  </si>
  <si>
    <t>5365091</t>
  </si>
  <si>
    <t>17th January 2024</t>
  </si>
  <si>
    <t>6764.85</t>
  </si>
  <si>
    <t>11813.25</t>
  </si>
  <si>
    <t>246102</t>
  </si>
  <si>
    <t>4291817.21</t>
  </si>
  <si>
    <t>4348715.28</t>
  </si>
  <si>
    <t>4603035</t>
  </si>
  <si>
    <t>18th January 2024</t>
  </si>
  <si>
    <t>7725.57</t>
  </si>
  <si>
    <t>10233.96</t>
  </si>
  <si>
    <t>256603</t>
  </si>
  <si>
    <t>3536142.19</t>
  </si>
  <si>
    <t>3581497.01</t>
  </si>
  <si>
    <t>3611389</t>
  </si>
  <si>
    <t>4382.33</t>
  </si>
  <si>
    <t>5439.42</t>
  </si>
  <si>
    <t>265906</t>
  </si>
  <si>
    <t>1182197.88</t>
  </si>
  <si>
    <t>1181930.30</t>
  </si>
  <si>
    <t>4765388</t>
  </si>
  <si>
    <t>19th January 2024</t>
  </si>
  <si>
    <t>20th January 2024</t>
  </si>
  <si>
    <t>437.79</t>
  </si>
  <si>
    <t>965.94</t>
  </si>
  <si>
    <t>272260</t>
  </si>
  <si>
    <t>779439.69</t>
  </si>
  <si>
    <t>794215.70</t>
  </si>
  <si>
    <t>4555241</t>
  </si>
  <si>
    <t>23rd January 2024</t>
  </si>
  <si>
    <t>10069.15</t>
  </si>
  <si>
    <t>9882.83</t>
  </si>
  <si>
    <t>271251</t>
  </si>
  <si>
    <t>3047851.66</t>
  </si>
  <si>
    <t>3050616.78</t>
  </si>
  <si>
    <t>5111716</t>
  </si>
  <si>
    <t>24th January 2024</t>
  </si>
  <si>
    <t>15504.08</t>
  </si>
  <si>
    <t>14620.24</t>
  </si>
  <si>
    <t>270720</t>
  </si>
  <si>
    <t>2672879.36</t>
  </si>
  <si>
    <t>2682674.12</t>
  </si>
  <si>
    <t>5892173</t>
  </si>
  <si>
    <t>25th January 2024</t>
  </si>
  <si>
    <t>8595.26</t>
  </si>
  <si>
    <t>15589.92</t>
  </si>
  <si>
    <t>194425</t>
  </si>
  <si>
    <t>4212089.30</t>
  </si>
  <si>
    <t>4241226.31</t>
  </si>
  <si>
    <t>2596318</t>
  </si>
  <si>
    <t>29th January 2024</t>
  </si>
  <si>
    <t xml:space="preserve"> Long Unwinding  &amp; Short Cover </t>
  </si>
  <si>
    <t>6226.37</t>
  </si>
  <si>
    <t>5089.35</t>
  </si>
  <si>
    <t>195454</t>
  </si>
  <si>
    <t>1828825.25</t>
  </si>
  <si>
    <t>1851602.63</t>
  </si>
  <si>
    <t>4284196</t>
  </si>
  <si>
    <t>30th January 2024</t>
  </si>
  <si>
    <t>2688.10</t>
  </si>
  <si>
    <t>2916.37</t>
  </si>
  <si>
    <t>192454</t>
  </si>
  <si>
    <t>2456707.80</t>
  </si>
  <si>
    <t>2506077.20</t>
  </si>
  <si>
    <t>4434646</t>
  </si>
  <si>
    <t xml:space="preserve"> CNF Call WRITING @ 21700</t>
  </si>
  <si>
    <t>31st January 2024</t>
  </si>
  <si>
    <t xml:space="preserve"> Long Build Up  &amp; Short Cover </t>
  </si>
  <si>
    <t>4627.23</t>
  </si>
  <si>
    <t>3825.26</t>
  </si>
  <si>
    <t>216401</t>
  </si>
  <si>
    <t>3933495.88</t>
  </si>
  <si>
    <t>3995998.92</t>
  </si>
  <si>
    <t>2849880</t>
  </si>
  <si>
    <t>1st February 2024</t>
  </si>
  <si>
    <t>4829.10</t>
  </si>
  <si>
    <t>3997.56</t>
  </si>
  <si>
    <t>215386</t>
  </si>
  <si>
    <t>3418950.03</t>
  </si>
  <si>
    <t>3463850.07</t>
  </si>
  <si>
    <t>3099051</t>
  </si>
  <si>
    <t>2nd February 2024</t>
  </si>
  <si>
    <t>4358.45</t>
  </si>
  <si>
    <t>3761.43</t>
  </si>
  <si>
    <t>214011</t>
  </si>
  <si>
    <t>1650134.81</t>
  </si>
  <si>
    <t>1653988.66</t>
  </si>
  <si>
    <t>4067322</t>
  </si>
  <si>
    <t>5th February 2024</t>
  </si>
  <si>
    <t>4025.29</t>
  </si>
  <si>
    <t>2716.88</t>
  </si>
  <si>
    <t>224794</t>
  </si>
  <si>
    <t>2064224.10</t>
  </si>
  <si>
    <t>2086214.42</t>
  </si>
  <si>
    <t>4422525</t>
  </si>
  <si>
    <t xml:space="preserve"> CNF Call WRITING @ 21900</t>
  </si>
  <si>
    <t>6th February 2024</t>
  </si>
  <si>
    <t>3931.65</t>
  </si>
  <si>
    <t>3363.74</t>
  </si>
  <si>
    <t>237455</t>
  </si>
  <si>
    <t>2415825.40</t>
  </si>
  <si>
    <t>2434685.37</t>
  </si>
  <si>
    <t>4598012</t>
  </si>
  <si>
    <t>7th February 2024</t>
  </si>
  <si>
    <t>3778.21</t>
  </si>
  <si>
    <t>5031.67</t>
  </si>
  <si>
    <t>256913</t>
  </si>
  <si>
    <t>3486793.15</t>
  </si>
  <si>
    <t>3498417.96</t>
  </si>
  <si>
    <t>2898036</t>
  </si>
  <si>
    <t>8th February 2024</t>
  </si>
  <si>
    <t>4622.69</t>
  </si>
  <si>
    <t>5827.35</t>
  </si>
  <si>
    <t>267570</t>
  </si>
  <si>
    <t>3456032.38</t>
  </si>
  <si>
    <t>3482288.06</t>
  </si>
  <si>
    <t>3378593</t>
  </si>
  <si>
    <t>9th February 2024</t>
  </si>
  <si>
    <t>3734.25</t>
  </si>
  <si>
    <t>3077.51</t>
  </si>
  <si>
    <t>265605</t>
  </si>
  <si>
    <t>1457535.26</t>
  </si>
  <si>
    <t>1463916.25</t>
  </si>
  <si>
    <t>3719733</t>
  </si>
  <si>
    <t>12th February 2024</t>
  </si>
  <si>
    <t>3316.18</t>
  </si>
  <si>
    <t>3441.88</t>
  </si>
  <si>
    <t>271469</t>
  </si>
  <si>
    <t>1918106.63</t>
  </si>
  <si>
    <t>1930219.20</t>
  </si>
  <si>
    <t>4604346</t>
  </si>
  <si>
    <t>13th February 2024</t>
  </si>
  <si>
    <t>4181.23</t>
  </si>
  <si>
    <t>3835.68</t>
  </si>
  <si>
    <t>278797</t>
  </si>
  <si>
    <t>3062829.40</t>
  </si>
  <si>
    <t>4299744</t>
  </si>
  <si>
    <t>14th February 2024</t>
  </si>
  <si>
    <t>6086.33</t>
  </si>
  <si>
    <t>6173.59</t>
  </si>
  <si>
    <t>287448</t>
  </si>
  <si>
    <t>4713941.67</t>
  </si>
  <si>
    <t>4673122.40</t>
  </si>
  <si>
    <t>3100098</t>
  </si>
  <si>
    <t>15th February 2024</t>
  </si>
  <si>
    <t xml:space="preserve"> Short Cover</t>
  </si>
  <si>
    <t>4871.59</t>
  </si>
  <si>
    <t>4379.41</t>
  </si>
  <si>
    <t>277884</t>
  </si>
  <si>
    <t>3368378.48</t>
  </si>
  <si>
    <t>3445831.29</t>
  </si>
  <si>
    <t>3111881</t>
  </si>
  <si>
    <t>16th February 2024</t>
  </si>
  <si>
    <t>3538.76</t>
  </si>
  <si>
    <t>2898.79</t>
  </si>
  <si>
    <t>292474</t>
  </si>
  <si>
    <t>1171455.80</t>
  </si>
  <si>
    <t>1176953.24</t>
  </si>
  <si>
    <t>4083509</t>
  </si>
  <si>
    <t>19th February 2024</t>
  </si>
  <si>
    <t>3203.13</t>
  </si>
  <si>
    <t>2483.16</t>
  </si>
  <si>
    <t>296787</t>
  </si>
  <si>
    <t>1661254.72</t>
  </si>
  <si>
    <t>1686679.03</t>
  </si>
  <si>
    <t>4461235</t>
  </si>
  <si>
    <t xml:space="preserve"> CNF PUT WRITING @ 22100</t>
  </si>
  <si>
    <t>20th February 2024</t>
  </si>
  <si>
    <t xml:space="preserve"> Long Build Up  &amp;  Short Cover</t>
  </si>
  <si>
    <t>4008.11</t>
  </si>
  <si>
    <t>3390.48</t>
  </si>
  <si>
    <t>296730</t>
  </si>
  <si>
    <t>2663966.17</t>
  </si>
  <si>
    <t>2681733.54</t>
  </si>
  <si>
    <t>4827308</t>
  </si>
  <si>
    <t>21st February 2024</t>
  </si>
  <si>
    <t>4739.17</t>
  </si>
  <si>
    <t>4111.74</t>
  </si>
  <si>
    <t>309248</t>
  </si>
  <si>
    <t>4626413.14</t>
  </si>
  <si>
    <t>4641205.42</t>
  </si>
  <si>
    <t>3305589</t>
  </si>
  <si>
    <t>22nd February 2024</t>
  </si>
  <si>
    <t>5353.05</t>
  </si>
  <si>
    <t>5488.72</t>
  </si>
  <si>
    <t>296850</t>
  </si>
  <si>
    <t>1201243.91</t>
  </si>
  <si>
    <t>1207634.92</t>
  </si>
  <si>
    <t>3872571</t>
  </si>
  <si>
    <t>23rd February 2024</t>
  </si>
  <si>
    <t>26th February 2024</t>
  </si>
  <si>
    <t>6668.64</t>
  </si>
  <si>
    <t>6137.73</t>
  </si>
  <si>
    <t>299263</t>
  </si>
  <si>
    <t>1716624.99</t>
  </si>
  <si>
    <t>1742571.84</t>
  </si>
  <si>
    <t>4410263</t>
  </si>
  <si>
    <t>27th February 2024</t>
  </si>
  <si>
    <t xml:space="preserve"> Long Build Up  &amp;  Short Build Up</t>
  </si>
  <si>
    <t>6396.44</t>
  </si>
  <si>
    <t>6257.32</t>
  </si>
  <si>
    <t>311710</t>
  </si>
  <si>
    <t>2167174.38</t>
  </si>
  <si>
    <t>2197991.19</t>
  </si>
  <si>
    <t>4650175</t>
  </si>
  <si>
    <t>28th February 2024</t>
  </si>
  <si>
    <t>8237.11</t>
  </si>
  <si>
    <t>8480.07</t>
  </si>
  <si>
    <t>313683</t>
  </si>
  <si>
    <t>2677943.90</t>
  </si>
  <si>
    <t>2709050.60</t>
  </si>
  <si>
    <t>5910437</t>
  </si>
  <si>
    <t>29th February 2024</t>
  </si>
  <si>
    <t xml:space="preserve"> Long Unwinding   &amp;  Short Cover Up</t>
  </si>
  <si>
    <t>8978.12</t>
  </si>
  <si>
    <t>9874.16</t>
  </si>
  <si>
    <t>196482</t>
  </si>
  <si>
    <t>5248608.36</t>
  </si>
  <si>
    <t>5248943.07</t>
  </si>
  <si>
    <t>2291243</t>
  </si>
  <si>
    <t>1st March 2024</t>
  </si>
  <si>
    <t xml:space="preserve"> Long Build Up  &amp;  Short Build Up Up</t>
  </si>
  <si>
    <t>2nd March 2024</t>
  </si>
  <si>
    <t>4429.43</t>
  </si>
  <si>
    <t>4620.60</t>
  </si>
  <si>
    <t>206929</t>
  </si>
  <si>
    <t>1345790.06</t>
  </si>
  <si>
    <t>1359471.91</t>
  </si>
  <si>
    <t>4th March 2024</t>
  </si>
  <si>
    <t>312.52</t>
  </si>
  <si>
    <t>115.28</t>
  </si>
  <si>
    <t>207988</t>
  </si>
  <si>
    <t>108852.80</t>
  </si>
  <si>
    <t>4312411</t>
  </si>
  <si>
    <t>3896.38</t>
  </si>
  <si>
    <t>2626.45</t>
  </si>
  <si>
    <t>208343</t>
  </si>
  <si>
    <t>1650760.79</t>
  </si>
  <si>
    <t>1670444.28</t>
  </si>
  <si>
    <t>4432645</t>
  </si>
  <si>
    <t>5th March 2024</t>
  </si>
  <si>
    <t>2870.01</t>
  </si>
  <si>
    <t>4271.41</t>
  </si>
  <si>
    <t>222329</t>
  </si>
  <si>
    <t>2501131.33</t>
  </si>
  <si>
    <t>2517401.40</t>
  </si>
  <si>
    <t>4628159</t>
  </si>
  <si>
    <t>6th March 2024</t>
  </si>
  <si>
    <t xml:space="preserve"> Long Build Up  &amp;  Short Cover </t>
  </si>
  <si>
    <t>7261.20</t>
  </si>
  <si>
    <t>5864.77</t>
  </si>
  <si>
    <t>224983</t>
  </si>
  <si>
    <t>4099444.87</t>
  </si>
  <si>
    <t>4102147.84</t>
  </si>
  <si>
    <t>3296978</t>
  </si>
  <si>
    <t>7th March 2024</t>
  </si>
  <si>
    <t>4013.38</t>
  </si>
  <si>
    <t>3191.40</t>
  </si>
  <si>
    <t>207653</t>
  </si>
  <si>
    <t>2512276.21</t>
  </si>
  <si>
    <t>2534011.50</t>
  </si>
  <si>
    <t>3351527</t>
  </si>
  <si>
    <t>11th March 2024</t>
  </si>
  <si>
    <t>4133.19</t>
  </si>
  <si>
    <t>4306.47</t>
  </si>
  <si>
    <t>202869</t>
  </si>
  <si>
    <t>1864228.80</t>
  </si>
  <si>
    <t>1878592.68</t>
  </si>
  <si>
    <t>4413895</t>
  </si>
  <si>
    <t>4152135</t>
  </si>
  <si>
    <t>12th March 2024</t>
  </si>
  <si>
    <t>213337</t>
  </si>
  <si>
    <t>4399.32</t>
  </si>
  <si>
    <t>4841.50</t>
  </si>
  <si>
    <t>2792879.80</t>
  </si>
  <si>
    <t>2800521.72</t>
  </si>
  <si>
    <t>3863822</t>
  </si>
  <si>
    <t>13th March 2024</t>
  </si>
  <si>
    <t>6205.93</t>
  </si>
  <si>
    <t>7587.53</t>
  </si>
  <si>
    <t>221980</t>
  </si>
  <si>
    <t>4041891</t>
  </si>
  <si>
    <t>4444736.58</t>
  </si>
  <si>
    <t>4428042.67</t>
  </si>
  <si>
    <t>14th March 2024</t>
  </si>
  <si>
    <t>4856.34</t>
  </si>
  <si>
    <t>5567.76</t>
  </si>
  <si>
    <t>237549</t>
  </si>
  <si>
    <t>3591202.55</t>
  </si>
  <si>
    <t>3604406.33</t>
  </si>
  <si>
    <t>2810602</t>
  </si>
  <si>
    <t>15th March 2024</t>
  </si>
  <si>
    <t xml:space="preserve"> Long Unwinding  &amp;  Short Build Up</t>
  </si>
  <si>
    <t>6344.09</t>
  </si>
  <si>
    <t>6977.57</t>
  </si>
  <si>
    <t>230538</t>
  </si>
  <si>
    <t>1526987.93</t>
  </si>
  <si>
    <t>1530760.18</t>
  </si>
  <si>
    <t>4217162</t>
  </si>
  <si>
    <t>18th March 2024</t>
  </si>
  <si>
    <t>3739.17</t>
  </si>
  <si>
    <t>3917.78</t>
  </si>
  <si>
    <t>234745</t>
  </si>
  <si>
    <t>1982867.63</t>
  </si>
  <si>
    <t>2000520.61</t>
  </si>
  <si>
    <t>4143346</t>
  </si>
  <si>
    <t>19th March 2024</t>
  </si>
  <si>
    <t>20th March 2024</t>
  </si>
  <si>
    <t xml:space="preserve">   Short Build Up</t>
  </si>
  <si>
    <t>4473.43</t>
  </si>
  <si>
    <t>6616.32</t>
  </si>
  <si>
    <t>244591</t>
  </si>
  <si>
    <t>2422812.19</t>
  </si>
  <si>
    <t>2437358.09</t>
  </si>
  <si>
    <t>4733143</t>
  </si>
  <si>
    <t>5518.81</t>
  </si>
  <si>
    <t>6446.53</t>
  </si>
  <si>
    <t>253820</t>
  </si>
  <si>
    <t>4677781.39</t>
  </si>
  <si>
    <t>4673682.23</t>
  </si>
  <si>
    <t>3242490</t>
  </si>
  <si>
    <t>21st March 2024</t>
  </si>
  <si>
    <t xml:space="preserve"> Long Build Up  </t>
  </si>
  <si>
    <t>5472.83</t>
  </si>
  <si>
    <t>5029.77</t>
  </si>
  <si>
    <t>263261</t>
  </si>
  <si>
    <t>3094184.20</t>
  </si>
  <si>
    <t>3128617.51</t>
  </si>
  <si>
    <t>3123561</t>
  </si>
  <si>
    <t>22nd March 2024</t>
  </si>
  <si>
    <t xml:space="preserve"> Long Unwinding and Short Cover  </t>
  </si>
  <si>
    <t>7611.91</t>
  </si>
  <si>
    <t>6179.09</t>
  </si>
  <si>
    <t>234911</t>
  </si>
  <si>
    <t>1472767.88</t>
  </si>
  <si>
    <t>1492622.10</t>
  </si>
  <si>
    <t>3663655</t>
  </si>
  <si>
    <t>26th March 2024</t>
  </si>
  <si>
    <t>9259.75</t>
  </si>
  <si>
    <t>10140.79</t>
  </si>
  <si>
    <t>221974</t>
  </si>
  <si>
    <t>1775919.09</t>
  </si>
  <si>
    <t>1789264.76</t>
  </si>
  <si>
    <t>4310371</t>
  </si>
  <si>
    <t>27th March 2024</t>
  </si>
  <si>
    <t xml:space="preserve"> Long Unwinding and Short Build Up</t>
  </si>
  <si>
    <t>7770.39</t>
  </si>
  <si>
    <t>8886.28</t>
  </si>
  <si>
    <t>243332</t>
  </si>
  <si>
    <t>3030847.81</t>
  </si>
  <si>
    <t>3045509.32</t>
  </si>
  <si>
    <t>3708214</t>
  </si>
  <si>
    <t>28th March 2024</t>
  </si>
  <si>
    <t>10658.77</t>
  </si>
  <si>
    <t>10590.92</t>
  </si>
  <si>
    <t>230791</t>
  </si>
  <si>
    <t>3346192.16</t>
  </si>
  <si>
    <t>3326406.98</t>
  </si>
  <si>
    <t>2822904</t>
  </si>
  <si>
    <t>1st April 2024</t>
  </si>
  <si>
    <t>4190.74</t>
  </si>
  <si>
    <t>3915.49</t>
  </si>
  <si>
    <t>239225</t>
  </si>
  <si>
    <t>1452486.36</t>
  </si>
  <si>
    <t>1459550.64</t>
  </si>
  <si>
    <t>3529045</t>
  </si>
  <si>
    <t>2nd April 2024</t>
  </si>
  <si>
    <t xml:space="preserve"> Long Build Up &amp; Short Build Up</t>
  </si>
  <si>
    <t>3235.99</t>
  </si>
  <si>
    <t>2558.08</t>
  </si>
  <si>
    <t>243565</t>
  </si>
  <si>
    <t>4013156</t>
  </si>
  <si>
    <t>2247399.88</t>
  </si>
  <si>
    <t>2257790.21</t>
  </si>
  <si>
    <t>3rd April 2024</t>
  </si>
  <si>
    <t>3261.61</t>
  </si>
  <si>
    <t>4938.96</t>
  </si>
  <si>
    <t>255631</t>
  </si>
  <si>
    <t>3863904.47</t>
  </si>
  <si>
    <t>3834898.65</t>
  </si>
  <si>
    <t>2654240</t>
  </si>
  <si>
    <t>4th April 2024</t>
  </si>
  <si>
    <t xml:space="preserve"> Long Unwinding and Short Cover</t>
  </si>
  <si>
    <t>6069.36</t>
  </si>
  <si>
    <t>6823.25</t>
  </si>
  <si>
    <t>238952</t>
  </si>
  <si>
    <t>4054156.15</t>
  </si>
  <si>
    <t>3963296.11</t>
  </si>
  <si>
    <t>2159976</t>
  </si>
  <si>
    <t>5th April 2024</t>
  </si>
  <si>
    <t>2930.03</t>
  </si>
  <si>
    <t>3150.28</t>
  </si>
  <si>
    <t>240202</t>
  </si>
  <si>
    <t>1236351.01</t>
  </si>
  <si>
    <t>1224969.44</t>
  </si>
  <si>
    <t>3968968</t>
  </si>
  <si>
    <t>8th April 2024</t>
  </si>
  <si>
    <t>3929.98</t>
  </si>
  <si>
    <t>2668.10</t>
  </si>
  <si>
    <t>249346</t>
  </si>
  <si>
    <t>1706939.69</t>
  </si>
  <si>
    <t>1737464.21</t>
  </si>
  <si>
    <t>4401857</t>
  </si>
  <si>
    <t>9th April 2024</t>
  </si>
  <si>
    <t>4940.12</t>
  </si>
  <si>
    <t>2455.56</t>
  </si>
  <si>
    <t>262437</t>
  </si>
  <si>
    <t>2990795.04</t>
  </si>
  <si>
    <t>2965196.80</t>
  </si>
  <si>
    <t>4687571</t>
  </si>
  <si>
    <t>10th April 2024</t>
  </si>
  <si>
    <t>5878.08</t>
  </si>
  <si>
    <t>1871.87</t>
  </si>
  <si>
    <t>298230</t>
  </si>
  <si>
    <t>4179603.24</t>
  </si>
  <si>
    <t>4168854.02</t>
  </si>
  <si>
    <t>2049871</t>
  </si>
  <si>
    <t>12th April 2024</t>
  </si>
  <si>
    <t>4155.54</t>
  </si>
  <si>
    <t>6152.27</t>
  </si>
  <si>
    <t>283362</t>
  </si>
  <si>
    <t>1330801.73</t>
  </si>
  <si>
    <t>1339752.99</t>
  </si>
  <si>
    <t>3461913</t>
  </si>
  <si>
    <t>15th April 2024</t>
  </si>
  <si>
    <t>3500.54</t>
  </si>
  <si>
    <t>7350.67</t>
  </si>
  <si>
    <t>282113</t>
  </si>
  <si>
    <t>2092711.09</t>
  </si>
  <si>
    <t>2124326.89</t>
  </si>
  <si>
    <t>4568533</t>
  </si>
  <si>
    <t>16th April 2024</t>
  </si>
  <si>
    <t>4271.50</t>
  </si>
  <si>
    <t>7425.49</t>
  </si>
  <si>
    <t>288237</t>
  </si>
  <si>
    <t>3754973.12</t>
  </si>
  <si>
    <t>3736525.15</t>
  </si>
  <si>
    <t>3132163</t>
  </si>
  <si>
    <t>18th April 2024</t>
  </si>
  <si>
    <t>6224.90</t>
  </si>
  <si>
    <t>13245.70</t>
  </si>
  <si>
    <t>306614</t>
  </si>
  <si>
    <t>4162554.60</t>
  </si>
  <si>
    <t>4132907.63</t>
  </si>
  <si>
    <t>3057188</t>
  </si>
  <si>
    <t xml:space="preserve">NIFTY </t>
  </si>
  <si>
    <t>19th April 2024</t>
  </si>
  <si>
    <t>10513.58</t>
  </si>
  <si>
    <t>9855.08</t>
  </si>
  <si>
    <t>351390</t>
  </si>
  <si>
    <t>1548118.09</t>
  </si>
  <si>
    <t>1542364.67</t>
  </si>
  <si>
    <t>3965416</t>
  </si>
  <si>
    <t>22nd April 2024</t>
  </si>
  <si>
    <t>6205.24</t>
  </si>
  <si>
    <t>6696.13</t>
  </si>
  <si>
    <t>341451</t>
  </si>
  <si>
    <t>1753992.93</t>
  </si>
  <si>
    <t>1768935.06</t>
  </si>
  <si>
    <t>4448349</t>
  </si>
  <si>
    <t>23rd April 2024</t>
  </si>
  <si>
    <t>6569.14</t>
  </si>
  <si>
    <t>6879.07</t>
  </si>
  <si>
    <t>347131</t>
  </si>
  <si>
    <t>2247968.30</t>
  </si>
  <si>
    <t>2273283.27</t>
  </si>
  <si>
    <t>4693265</t>
  </si>
  <si>
    <t>24th April 2024</t>
  </si>
  <si>
    <t>6351.06</t>
  </si>
  <si>
    <t>8608.65</t>
  </si>
  <si>
    <t>335913</t>
  </si>
  <si>
    <t>2965876.20</t>
  </si>
  <si>
    <t>3208506</t>
  </si>
  <si>
    <t>25th April 2024</t>
  </si>
  <si>
    <t xml:space="preserve"> Long Unwinding and Short Covered</t>
  </si>
  <si>
    <t>12854.49</t>
  </si>
  <si>
    <t>13126.59</t>
  </si>
  <si>
    <t>241188</t>
  </si>
  <si>
    <t>3700437.62</t>
  </si>
  <si>
    <t>3611066.46</t>
  </si>
  <si>
    <t>2557329</t>
  </si>
  <si>
    <t>26th April 2024</t>
  </si>
  <si>
    <t xml:space="preserve"> Long Build Up and Short Build Up</t>
  </si>
  <si>
    <t>3474.80</t>
  </si>
  <si>
    <t>5446.50</t>
  </si>
  <si>
    <t>331859</t>
  </si>
  <si>
    <t>1214885.76</t>
  </si>
  <si>
    <t>1206745.05</t>
  </si>
  <si>
    <t>5065921</t>
  </si>
  <si>
    <t>29th April 2024</t>
  </si>
  <si>
    <t xml:space="preserve"> Long Build Up and Short Cover </t>
  </si>
  <si>
    <t>6374.54</t>
  </si>
  <si>
    <t>2743.44</t>
  </si>
  <si>
    <t>353346</t>
  </si>
  <si>
    <t>1946754.64</t>
  </si>
  <si>
    <t>1968575.34</t>
  </si>
  <si>
    <t>6249532</t>
  </si>
  <si>
    <t>30th April 2024</t>
  </si>
  <si>
    <t>7834.62</t>
  </si>
  <si>
    <t>3713.81</t>
  </si>
  <si>
    <t>385768</t>
  </si>
  <si>
    <t>5075875.48</t>
  </si>
  <si>
    <t>5013746.15</t>
  </si>
  <si>
    <t>4962195</t>
  </si>
  <si>
    <t>2903.42</t>
  </si>
  <si>
    <t>2539.79</t>
  </si>
  <si>
    <t>403259</t>
  </si>
  <si>
    <t>2919089.00</t>
  </si>
  <si>
    <t>2941142.22</t>
  </si>
  <si>
    <t>3822098</t>
  </si>
  <si>
    <t>4245.16</t>
  </si>
  <si>
    <t>8664.38</t>
  </si>
  <si>
    <t>370073</t>
  </si>
  <si>
    <t>1371881.51</t>
  </si>
  <si>
    <t>1376191.40</t>
  </si>
  <si>
    <t>5339517</t>
  </si>
  <si>
    <t xml:space="preserve"> Long Build Up and Short Build Up </t>
  </si>
  <si>
    <t>3530.30</t>
  </si>
  <si>
    <t>2994.57</t>
  </si>
  <si>
    <t>386752</t>
  </si>
  <si>
    <t>1658891.06</t>
  </si>
  <si>
    <t>1670399.31</t>
  </si>
  <si>
    <t>5763214</t>
  </si>
  <si>
    <t xml:space="preserve"> Long Unwinding and Short Build Up </t>
  </si>
  <si>
    <t>3736.37</t>
  </si>
  <si>
    <t>5508.61</t>
  </si>
  <si>
    <t>392470</t>
  </si>
  <si>
    <t>2751834.23</t>
  </si>
  <si>
    <t>2752965.35</t>
  </si>
  <si>
    <t>6632769</t>
  </si>
  <si>
    <t xml:space="preserve"> CNF Call WRITING @ 22500 and 49000</t>
  </si>
  <si>
    <t>4053.29</t>
  </si>
  <si>
    <t>5945.74</t>
  </si>
  <si>
    <t>396968</t>
  </si>
  <si>
    <t>4245926.09</t>
  </si>
  <si>
    <t>4257888.59</t>
  </si>
  <si>
    <t>5472699</t>
  </si>
  <si>
    <t>7157.33</t>
  </si>
  <si>
    <t>11039.48</t>
  </si>
  <si>
    <t>458772</t>
  </si>
  <si>
    <t>3077658.05</t>
  </si>
  <si>
    <t>3059990.70</t>
  </si>
  <si>
    <t>4066438</t>
  </si>
  <si>
    <t xml:space="preserve"> CNF Call WRITING @ 22300 and 48200</t>
  </si>
  <si>
    <t>2nd May 2024</t>
  </si>
  <si>
    <t>3rd May 2024</t>
  </si>
  <si>
    <t>6th May 2024</t>
  </si>
  <si>
    <t>7th May 2024</t>
  </si>
  <si>
    <t>8th May 2024</t>
  </si>
  <si>
    <t>9th May 2024</t>
  </si>
  <si>
    <t>10th May 2024</t>
  </si>
  <si>
    <t>4808.81</t>
  </si>
  <si>
    <t>5021.60</t>
  </si>
  <si>
    <t>501146</t>
  </si>
  <si>
    <t>1080153.93</t>
  </si>
  <si>
    <t>1085214.11</t>
  </si>
  <si>
    <t>5137953</t>
  </si>
  <si>
    <t>13th May 2024</t>
  </si>
  <si>
    <t>14th May 2024</t>
  </si>
  <si>
    <t xml:space="preserve"> Long Unwinding Up and Short Build Up</t>
  </si>
  <si>
    <t>strength</t>
  </si>
  <si>
    <t>4926.05</t>
  </si>
  <si>
    <t>5877.53</t>
  </si>
  <si>
    <t>549021</t>
  </si>
  <si>
    <t>1914543.10</t>
  </si>
  <si>
    <t>1908315.87</t>
  </si>
  <si>
    <t>5525968</t>
  </si>
  <si>
    <t>5803.45</t>
  </si>
  <si>
    <t>8167.23</t>
  </si>
  <si>
    <t>545708</t>
  </si>
  <si>
    <t>2057052.87</t>
  </si>
  <si>
    <t>2069956.71</t>
  </si>
  <si>
    <t>5577963</t>
  </si>
  <si>
    <t>15th May 2024</t>
  </si>
  <si>
    <t>3296.59</t>
  </si>
  <si>
    <t>5263.73</t>
  </si>
  <si>
    <t>547228</t>
  </si>
  <si>
    <t>3261075.90</t>
  </si>
  <si>
    <t>3294193.99</t>
  </si>
  <si>
    <t>4864235</t>
  </si>
  <si>
    <t>16th May 2024</t>
  </si>
  <si>
    <t>8237.21</t>
  </si>
  <si>
    <t>8978.05</t>
  </si>
  <si>
    <t>546126</t>
  </si>
  <si>
    <t>3392467.03</t>
  </si>
  <si>
    <t>3379770.35</t>
  </si>
  <si>
    <t>4242555</t>
  </si>
  <si>
    <t>17th May 2024</t>
  </si>
  <si>
    <t>3404.88</t>
  </si>
  <si>
    <t>2790.63</t>
  </si>
  <si>
    <t>566205</t>
  </si>
  <si>
    <t>1169356.01</t>
  </si>
  <si>
    <t>1184607.01</t>
  </si>
  <si>
    <t>4900026</t>
  </si>
  <si>
    <t>18th May 2024</t>
  </si>
  <si>
    <t xml:space="preserve"> Long Build Up and Short Cover</t>
  </si>
  <si>
    <t>neutral</t>
  </si>
  <si>
    <t>204.57</t>
  </si>
  <si>
    <t>70.92</t>
  </si>
  <si>
    <t>567667</t>
  </si>
  <si>
    <t>98061.20</t>
  </si>
  <si>
    <t>83247.51</t>
  </si>
  <si>
    <t>5140491</t>
  </si>
  <si>
    <t>21st May 2024</t>
  </si>
  <si>
    <t>22nd May 2024</t>
  </si>
  <si>
    <t>4886.14</t>
  </si>
  <si>
    <t>2871.05</t>
  </si>
  <si>
    <t>576445</t>
  </si>
  <si>
    <t>1950211.89</t>
  </si>
  <si>
    <t>1980743.24</t>
  </si>
  <si>
    <t>6104226</t>
  </si>
  <si>
    <t>4740.12</t>
  </si>
  <si>
    <t>5486.72</t>
  </si>
  <si>
    <t>572330</t>
  </si>
  <si>
    <t>3346227.87</t>
  </si>
  <si>
    <t>3340178.12</t>
  </si>
  <si>
    <t>5163877</t>
  </si>
  <si>
    <t>23rd May 2024</t>
  </si>
  <si>
    <t>12844.57</t>
  </si>
  <si>
    <t>5628.23</t>
  </si>
  <si>
    <t>623159</t>
  </si>
  <si>
    <t>2727301.22</t>
  </si>
  <si>
    <t>2782549.69</t>
  </si>
  <si>
    <t>4058384</t>
  </si>
  <si>
    <t>24th May 2024</t>
  </si>
  <si>
    <t>27th May 2024</t>
  </si>
  <si>
    <t>9887.07</t>
  </si>
  <si>
    <t>4476.96</t>
  </si>
  <si>
    <t>636242</t>
  </si>
  <si>
    <t>988444.91</t>
  </si>
  <si>
    <t>993439.48</t>
  </si>
  <si>
    <t>5584530</t>
  </si>
  <si>
    <t>9418.30</t>
  </si>
  <si>
    <t>6818.89</t>
  </si>
  <si>
    <t>603630</t>
  </si>
  <si>
    <t>1937866.70</t>
  </si>
  <si>
    <t>1950586.00</t>
  </si>
  <si>
    <t>6541452</t>
  </si>
  <si>
    <t>28th May 2024</t>
  </si>
  <si>
    <t>29th May 2024</t>
  </si>
  <si>
    <t xml:space="preserve"> Long Unwinding and Short cover</t>
  </si>
  <si>
    <t>8681.16</t>
  </si>
  <si>
    <t>6719.24</t>
  </si>
  <si>
    <t>599501</t>
  </si>
  <si>
    <t>2286113.99</t>
  </si>
  <si>
    <t>2304087.05</t>
  </si>
  <si>
    <t>7182898</t>
  </si>
  <si>
    <t>8492.37</t>
  </si>
  <si>
    <t>10209.13</t>
  </si>
  <si>
    <t>520666</t>
  </si>
  <si>
    <t>3442561.83</t>
  </si>
  <si>
    <t>3435253.37</t>
  </si>
  <si>
    <t>5710459</t>
  </si>
  <si>
    <t>30th May 2024</t>
  </si>
  <si>
    <t>31st May 2024</t>
  </si>
  <si>
    <t>8130.20</t>
  </si>
  <si>
    <t>9180.90</t>
  </si>
  <si>
    <t>442935</t>
  </si>
  <si>
    <t>591005.78</t>
  </si>
  <si>
    <t>617457.37</t>
  </si>
  <si>
    <t>5751295</t>
  </si>
  <si>
    <t>5580.15</t>
  </si>
  <si>
    <t>13505.60</t>
  </si>
  <si>
    <t>401038</t>
  </si>
  <si>
    <t>2430416.90</t>
  </si>
  <si>
    <t>2440269.91</t>
  </si>
  <si>
    <t>3563432</t>
  </si>
  <si>
    <t>3rd June 2024</t>
  </si>
  <si>
    <t xml:space="preserve"> Long Build Up and Short Cover Up</t>
  </si>
  <si>
    <t>4th June 2024</t>
  </si>
  <si>
    <t>14941.85</t>
  </si>
  <si>
    <t>7136.20</t>
  </si>
  <si>
    <t>452978</t>
  </si>
  <si>
    <t>1134663.77</t>
  </si>
  <si>
    <t>1140017.27</t>
  </si>
  <si>
    <t>7029082</t>
  </si>
  <si>
    <t>19704.64</t>
  </si>
  <si>
    <t>29548.08</t>
  </si>
  <si>
    <t>477013</t>
  </si>
  <si>
    <t>2340045.30</t>
  </si>
  <si>
    <t>2328719.97</t>
  </si>
  <si>
    <t>7724758</t>
  </si>
  <si>
    <t>5th June 2024</t>
  </si>
  <si>
    <t>16607.08</t>
  </si>
  <si>
    <t>14096.32</t>
  </si>
  <si>
    <t>479219</t>
  </si>
  <si>
    <t>4260900.86</t>
  </si>
  <si>
    <t>4216919.55</t>
  </si>
  <si>
    <t>6452216</t>
  </si>
  <si>
    <t>6th June 2024</t>
  </si>
  <si>
    <t>8486.97</t>
  </si>
  <si>
    <t>6920.61</t>
  </si>
  <si>
    <t>437584</t>
  </si>
  <si>
    <t>2993245.70</t>
  </si>
  <si>
    <t>3001587.33</t>
  </si>
  <si>
    <t>3709808</t>
  </si>
  <si>
    <t>7th June 2024</t>
  </si>
  <si>
    <t>9321.74</t>
  </si>
  <si>
    <t>3658.79</t>
  </si>
  <si>
    <t>472704</t>
  </si>
  <si>
    <t>1026077.08</t>
  </si>
  <si>
    <t>1022797.33</t>
  </si>
  <si>
    <t>5568492</t>
  </si>
  <si>
    <t>10th June 2024</t>
  </si>
  <si>
    <t>6856.20</t>
  </si>
  <si>
    <t>3792.33</t>
  </si>
  <si>
    <t>456778</t>
  </si>
  <si>
    <t>1735729.56</t>
  </si>
  <si>
    <t>1735684.22</t>
  </si>
  <si>
    <t>5955889</t>
  </si>
  <si>
    <t>11th June 2024</t>
  </si>
  <si>
    <t>12th June 2024</t>
  </si>
  <si>
    <t>13th June 2024</t>
  </si>
  <si>
    <t>3491.28</t>
  </si>
  <si>
    <t>2520.95</t>
  </si>
  <si>
    <t>469534</t>
  </si>
  <si>
    <t>6077517</t>
  </si>
  <si>
    <t>2474734.44</t>
  </si>
  <si>
    <t>2450362.38</t>
  </si>
  <si>
    <t>466274</t>
  </si>
  <si>
    <t>2431.75</t>
  </si>
  <si>
    <t>5428.47</t>
  </si>
  <si>
    <t>5787479</t>
  </si>
  <si>
    <t>3554385.89</t>
  </si>
  <si>
    <t>3525822.42</t>
  </si>
  <si>
    <t>4619.39</t>
  </si>
  <si>
    <t>1902.47</t>
  </si>
  <si>
    <t>475456</t>
  </si>
  <si>
    <t>2265552.97</t>
  </si>
  <si>
    <t>2337464.98</t>
  </si>
  <si>
    <t>4121571</t>
  </si>
  <si>
    <t>14th June 2024</t>
  </si>
  <si>
    <t>2868.29</t>
  </si>
  <si>
    <t>2304.83</t>
  </si>
  <si>
    <t>487327</t>
  </si>
  <si>
    <t>1095371.28</t>
  </si>
  <si>
    <t>1089019.78</t>
  </si>
  <si>
    <t>5264393</t>
  </si>
  <si>
    <t>18th June 2024</t>
  </si>
  <si>
    <t>19th June 2024</t>
  </si>
  <si>
    <t>10645.25</t>
  </si>
  <si>
    <t>6288.79</t>
  </si>
  <si>
    <t>534639</t>
  </si>
  <si>
    <t>4700117.56</t>
  </si>
  <si>
    <t>4708068.74</t>
  </si>
  <si>
    <t>5665368</t>
  </si>
  <si>
    <t>3661.13</t>
  </si>
  <si>
    <t>2882.11</t>
  </si>
  <si>
    <t>505340</t>
  </si>
  <si>
    <t>1885775.51</t>
  </si>
  <si>
    <t>1892667.26</t>
  </si>
  <si>
    <t>5594896</t>
  </si>
  <si>
    <t>20th June 2024</t>
  </si>
  <si>
    <t>5953.59</t>
  </si>
  <si>
    <t>4213.90</t>
  </si>
  <si>
    <t>537593</t>
  </si>
  <si>
    <t>2712096.68</t>
  </si>
  <si>
    <t>2783430.03</t>
  </si>
  <si>
    <t>4805521</t>
  </si>
  <si>
    <t>21st June 2024</t>
  </si>
  <si>
    <t xml:space="preserve"> Long Unwinding  and Short Cover</t>
  </si>
  <si>
    <t>7262.38</t>
  </si>
  <si>
    <t>7310.88</t>
  </si>
  <si>
    <t>531457</t>
  </si>
  <si>
    <t>1356493.77</t>
  </si>
  <si>
    <t>1358290.31</t>
  </si>
  <si>
    <t>5608941</t>
  </si>
  <si>
    <t>24th June 2024</t>
  </si>
  <si>
    <t>11278.35</t>
  </si>
  <si>
    <t>9502.26</t>
  </si>
  <si>
    <t>560046</t>
  </si>
  <si>
    <t>1963447.82</t>
  </si>
  <si>
    <t>1962690.09</t>
  </si>
  <si>
    <t>6804135</t>
  </si>
  <si>
    <t>25th June 2024</t>
  </si>
  <si>
    <t>9917.32</t>
  </si>
  <si>
    <t>7218.69</t>
  </si>
  <si>
    <t>615173</t>
  </si>
  <si>
    <t>2926556.65</t>
  </si>
  <si>
    <t>2870763.90</t>
  </si>
  <si>
    <t>7957868</t>
  </si>
  <si>
    <t xml:space="preserve"> Long Build Up and Short CoverUp</t>
  </si>
  <si>
    <t>11753.23</t>
  </si>
  <si>
    <t>8867.39</t>
  </si>
  <si>
    <t>598446</t>
  </si>
  <si>
    <t>3411779.78</t>
  </si>
  <si>
    <t>3420052.71</t>
  </si>
  <si>
    <t>7364264</t>
  </si>
  <si>
    <t>26th June 2024</t>
  </si>
  <si>
    <t>27th June 2024</t>
  </si>
  <si>
    <t>11677.99</t>
  </si>
  <si>
    <t>7309.31</t>
  </si>
  <si>
    <t>503017</t>
  </si>
  <si>
    <t>3506053.12</t>
  </si>
  <si>
    <t>3481354.59</t>
  </si>
  <si>
    <t>4013420</t>
  </si>
  <si>
    <t>28th June 2024</t>
  </si>
  <si>
    <t>5193.35</t>
  </si>
  <si>
    <t>3482.01</t>
  </si>
  <si>
    <t>533605</t>
  </si>
  <si>
    <t>1277984.92</t>
  </si>
  <si>
    <t>1270081.12</t>
  </si>
  <si>
    <t>4859431</t>
  </si>
  <si>
    <t>1st July 2024</t>
  </si>
  <si>
    <t>2803.19</t>
  </si>
  <si>
    <t>2539.29</t>
  </si>
  <si>
    <t>536659</t>
  </si>
  <si>
    <t>1383744.60</t>
  </si>
  <si>
    <t>1408677.85</t>
  </si>
  <si>
    <t>5331274</t>
  </si>
  <si>
    <t>2nd July 2024</t>
  </si>
  <si>
    <t>Long unwinding and Short Build Up</t>
  </si>
  <si>
    <t>3498.17</t>
  </si>
  <si>
    <t>3735.30</t>
  </si>
  <si>
    <t>540407</t>
  </si>
  <si>
    <t>2571474.43</t>
  </si>
  <si>
    <t>2599247.07</t>
  </si>
  <si>
    <t>5493345</t>
  </si>
  <si>
    <t>3rd July 2024</t>
  </si>
  <si>
    <t>7045.45</t>
  </si>
  <si>
    <t>4558.11</t>
  </si>
  <si>
    <t>563409</t>
  </si>
  <si>
    <t>2994135.64</t>
  </si>
  <si>
    <t>2997988.84</t>
  </si>
  <si>
    <t>4697871</t>
  </si>
  <si>
    <t>4th July 2024</t>
  </si>
  <si>
    <t xml:space="preserve"> Long Build Up and Short Build Up Cover </t>
  </si>
  <si>
    <t>3581.79</t>
  </si>
  <si>
    <t>2683.59</t>
  </si>
  <si>
    <t>580607</t>
  </si>
  <si>
    <t>2357450.19</t>
  </si>
  <si>
    <t>2375707.93</t>
  </si>
  <si>
    <t>3808632</t>
  </si>
  <si>
    <t>5th July 2024</t>
  </si>
  <si>
    <t>2430.07</t>
  </si>
  <si>
    <t>2926.31</t>
  </si>
  <si>
    <t>567776</t>
  </si>
  <si>
    <t>1159983.13</t>
  </si>
  <si>
    <t>1125360.44</t>
  </si>
  <si>
    <t>5491278</t>
  </si>
  <si>
    <t>8th July 2024</t>
  </si>
  <si>
    <t>2887.16</t>
  </si>
  <si>
    <t>560583</t>
  </si>
  <si>
    <t>1613996.33</t>
  </si>
  <si>
    <t>1610816.45</t>
  </si>
  <si>
    <t>5797783</t>
  </si>
  <si>
    <t>9th July 2024</t>
  </si>
  <si>
    <t>2884.11</t>
  </si>
  <si>
    <t>2385.80</t>
  </si>
  <si>
    <t>572711</t>
  </si>
  <si>
    <t>1978068.46</t>
  </si>
  <si>
    <t>2006503.51</t>
  </si>
  <si>
    <t>6041468</t>
  </si>
  <si>
    <t xml:space="preserve"> Long Unwinding  and Short Build Up</t>
  </si>
  <si>
    <t>3699.56</t>
  </si>
  <si>
    <t>7134.55</t>
  </si>
  <si>
    <t>568024</t>
  </si>
  <si>
    <t>3054914.49</t>
  </si>
  <si>
    <t>4909390</t>
  </si>
  <si>
    <t>10th July 2024</t>
  </si>
  <si>
    <t>11th July 2024</t>
  </si>
  <si>
    <t>3194.36</t>
  </si>
  <si>
    <t>5373.66</t>
  </si>
  <si>
    <t>545014</t>
  </si>
  <si>
    <t>2256534.44</t>
  </si>
  <si>
    <t>2321853.98</t>
  </si>
  <si>
    <t>3514979</t>
  </si>
  <si>
    <t>12th July 2024</t>
  </si>
  <si>
    <t xml:space="preserve"> Long Buiild Up  and Short Build Up</t>
  </si>
  <si>
    <t>15th July 2024</t>
  </si>
  <si>
    <t>16th July 2024</t>
  </si>
  <si>
    <t>18th July 2024</t>
  </si>
  <si>
    <t>19th July 2024</t>
  </si>
  <si>
    <t>4399.46</t>
  </si>
  <si>
    <t>2985.06</t>
  </si>
  <si>
    <t>557543</t>
  </si>
  <si>
    <t>1147407.20</t>
  </si>
  <si>
    <t>1152858.27</t>
  </si>
  <si>
    <t>4706693</t>
  </si>
  <si>
    <t>3320.34</t>
  </si>
  <si>
    <t>1985.17</t>
  </si>
  <si>
    <t>571552</t>
  </si>
  <si>
    <t>1609971.52</t>
  </si>
  <si>
    <t>1601535.56</t>
  </si>
  <si>
    <t>5302048</t>
  </si>
  <si>
    <t>2115.45</t>
  </si>
  <si>
    <t>2173.89</t>
  </si>
  <si>
    <t>562971</t>
  </si>
  <si>
    <t>2836799.27</t>
  </si>
  <si>
    <t>2855933.21</t>
  </si>
  <si>
    <t>4151221</t>
  </si>
  <si>
    <t>8178.17</t>
  </si>
  <si>
    <t>5583.35</t>
  </si>
  <si>
    <t>635929</t>
  </si>
  <si>
    <t>3144047.62</t>
  </si>
  <si>
    <t>3105258.95</t>
  </si>
  <si>
    <t>3094856</t>
  </si>
  <si>
    <t>4210.66</t>
  </si>
  <si>
    <t>6239.79</t>
  </si>
  <si>
    <t>620546</t>
  </si>
  <si>
    <t>881826.57</t>
  </si>
  <si>
    <t>866001.75</t>
  </si>
  <si>
    <t>4560753</t>
  </si>
  <si>
    <t>22nd July 2024</t>
  </si>
  <si>
    <t>4584.87</t>
  </si>
  <si>
    <t>5858.98</t>
  </si>
  <si>
    <t>615734</t>
  </si>
  <si>
    <t>1754212.24</t>
  </si>
  <si>
    <t>1740272.68</t>
  </si>
  <si>
    <t>5368395</t>
  </si>
  <si>
    <t>23rd July 2024</t>
  </si>
  <si>
    <t>8838.54</t>
  </si>
  <si>
    <t>12498.42</t>
  </si>
  <si>
    <t>599971</t>
  </si>
  <si>
    <t>3471916.28</t>
  </si>
  <si>
    <t>3471691.71</t>
  </si>
  <si>
    <t>6152481</t>
  </si>
  <si>
    <t>24th July 2024</t>
  </si>
  <si>
    <t>12303.26</t>
  </si>
  <si>
    <t>15891.63</t>
  </si>
  <si>
    <t>637237</t>
  </si>
  <si>
    <t>5081546.43</t>
  </si>
  <si>
    <t>5876512</t>
  </si>
  <si>
    <t>25th July 2024</t>
  </si>
  <si>
    <t xml:space="preserve"> Long Unwinding  and Short Cover Up</t>
  </si>
  <si>
    <t>11348.42</t>
  </si>
  <si>
    <t>14435.94</t>
  </si>
  <si>
    <t>462070</t>
  </si>
  <si>
    <t>2758755.52</t>
  </si>
  <si>
    <t>2778415.70</t>
  </si>
  <si>
    <t>3646578</t>
  </si>
  <si>
    <t>AARTIIND</t>
  </si>
  <si>
    <t>ABB</t>
  </si>
  <si>
    <t>ABBOTINDIA</t>
  </si>
  <si>
    <t>ABCAPITAL</t>
  </si>
  <si>
    <t>ABFRL</t>
  </si>
  <si>
    <t>ACC</t>
  </si>
  <si>
    <t>ADANIENT</t>
  </si>
  <si>
    <t>ADANIPORTS</t>
  </si>
  <si>
    <t>ALKEM</t>
  </si>
  <si>
    <t>AMBUJACEM</t>
  </si>
  <si>
    <t>APOLLOHOSP</t>
  </si>
  <si>
    <t>APOLLOTYRE</t>
  </si>
  <si>
    <t>ASHOKLEY</t>
  </si>
  <si>
    <t>ASIANPAINT</t>
  </si>
  <si>
    <t>ASTRAL</t>
  </si>
  <si>
    <t>ATUL</t>
  </si>
  <si>
    <t>AUBANK</t>
  </si>
  <si>
    <t>AUROPHARMA</t>
  </si>
  <si>
    <t>AXISBANK</t>
  </si>
  <si>
    <t>BAJAJ-AUTO</t>
  </si>
  <si>
    <t>BAJAJFINSV</t>
  </si>
  <si>
    <t>BAJFINANCE</t>
  </si>
  <si>
    <t>BALKRISIND</t>
  </si>
  <si>
    <t>BALRAMCHIN</t>
  </si>
  <si>
    <t>BANDHANBNK</t>
  </si>
  <si>
    <t>BANKBARODA</t>
  </si>
  <si>
    <t>BATAINDIA</t>
  </si>
  <si>
    <t>BEL</t>
  </si>
  <si>
    <t>BERGEPAINT</t>
  </si>
  <si>
    <t>BHARATFORG</t>
  </si>
  <si>
    <t>BHARTIARTL</t>
  </si>
  <si>
    <t>BHEL</t>
  </si>
  <si>
    <t>BIOCON</t>
  </si>
  <si>
    <t>BOSCHLTD</t>
  </si>
  <si>
    <t>BPCL</t>
  </si>
  <si>
    <t>BRITANNIA</t>
  </si>
  <si>
    <t>BSOFT</t>
  </si>
  <si>
    <t>CANBK</t>
  </si>
  <si>
    <t>CANFINHOME</t>
  </si>
  <si>
    <t>CHAMBLFERT</t>
  </si>
  <si>
    <t>CHOLAFIN</t>
  </si>
  <si>
    <t>CIPLA</t>
  </si>
  <si>
    <t>COALINDIA</t>
  </si>
  <si>
    <t>COFORGE</t>
  </si>
  <si>
    <t>COLPAL</t>
  </si>
  <si>
    <t>CONCOR</t>
  </si>
  <si>
    <t>COROMANDEL</t>
  </si>
  <si>
    <t>CROMPTON</t>
  </si>
  <si>
    <t>CUB</t>
  </si>
  <si>
    <t>CUMMINSIND</t>
  </si>
  <si>
    <t>DABUR</t>
  </si>
  <si>
    <t>DALBHARAT</t>
  </si>
  <si>
    <t>DEEPAKNTR</t>
  </si>
  <si>
    <t>DIVISLAB</t>
  </si>
  <si>
    <t>DIXON</t>
  </si>
  <si>
    <t>DLF</t>
  </si>
  <si>
    <t>DRREDDY</t>
  </si>
  <si>
    <t>EICHERMOT</t>
  </si>
  <si>
    <t>ESCORTS</t>
  </si>
  <si>
    <t>EXIDEIND</t>
  </si>
  <si>
    <t>FEDERALBNK</t>
  </si>
  <si>
    <t>GAIL</t>
  </si>
  <si>
    <t>GLENMARK</t>
  </si>
  <si>
    <t>GMRINFRA</t>
  </si>
  <si>
    <t>GNFC</t>
  </si>
  <si>
    <t>GODREJCP</t>
  </si>
  <si>
    <t>GODREJPROP</t>
  </si>
  <si>
    <t>GRANULES</t>
  </si>
  <si>
    <t>GRASIM</t>
  </si>
  <si>
    <t>GUJGASLTD</t>
  </si>
  <si>
    <t>HAL</t>
  </si>
  <si>
    <t>HAVELLS</t>
  </si>
  <si>
    <t>HCLTECH</t>
  </si>
  <si>
    <t>HDFCAMC</t>
  </si>
  <si>
    <t>HDFCBANK</t>
  </si>
  <si>
    <t>HDFCLIFE</t>
  </si>
  <si>
    <t>HEROMOTOCO</t>
  </si>
  <si>
    <t>HINDALCO</t>
  </si>
  <si>
    <t>HINDCOPPER</t>
  </si>
  <si>
    <t>HINDPETRO</t>
  </si>
  <si>
    <t>HINDUNILVR</t>
  </si>
  <si>
    <t>ICICIBANK</t>
  </si>
  <si>
    <t>ICICIGI</t>
  </si>
  <si>
    <t>ICICIPRULI</t>
  </si>
  <si>
    <t>IDEA</t>
  </si>
  <si>
    <t>IDFC</t>
  </si>
  <si>
    <t>IDFCFIRSTB</t>
  </si>
  <si>
    <t>IEX</t>
  </si>
  <si>
    <t>IGL</t>
  </si>
  <si>
    <t>INDHOTEL</t>
  </si>
  <si>
    <t>INDIACEM</t>
  </si>
  <si>
    <t>INDIAMART</t>
  </si>
  <si>
    <t>INDIGO</t>
  </si>
  <si>
    <t>INDUSINDBK</t>
  </si>
  <si>
    <t>INDUSTOWER</t>
  </si>
  <si>
    <t>INFY</t>
  </si>
  <si>
    <t>IOC</t>
  </si>
  <si>
    <t>IPCALAB</t>
  </si>
  <si>
    <t>IRCTC</t>
  </si>
  <si>
    <t>ITC</t>
  </si>
  <si>
    <t>JINDALSTEL</t>
  </si>
  <si>
    <t>JKCEMENT</t>
  </si>
  <si>
    <t>JSWSTEEL</t>
  </si>
  <si>
    <t>JUBLFOOD</t>
  </si>
  <si>
    <t>KOTAKBANK</t>
  </si>
  <si>
    <t>LALPATHLAB</t>
  </si>
  <si>
    <t>LAURUSLABS</t>
  </si>
  <si>
    <t>LICHSGFIN</t>
  </si>
  <si>
    <t>LT</t>
  </si>
  <si>
    <t>LTF</t>
  </si>
  <si>
    <t>LTIM</t>
  </si>
  <si>
    <t>LTTS</t>
  </si>
  <si>
    <t>LUPIN</t>
  </si>
  <si>
    <t>M&amp;M</t>
  </si>
  <si>
    <t>M&amp;MFIN</t>
  </si>
  <si>
    <t>MANAPPURAM</t>
  </si>
  <si>
    <t>MARICO</t>
  </si>
  <si>
    <t>MARUTI</t>
  </si>
  <si>
    <t>MCX</t>
  </si>
  <si>
    <t>METROPOLIS</t>
  </si>
  <si>
    <t>MFSL</t>
  </si>
  <si>
    <t>MGL</t>
  </si>
  <si>
    <t>MOTHERSON</t>
  </si>
  <si>
    <t>MPHASIS</t>
  </si>
  <si>
    <t>MRF</t>
  </si>
  <si>
    <t>MUTHOOTFIN</t>
  </si>
  <si>
    <t>NATIONALUM</t>
  </si>
  <si>
    <t>NAUKRI</t>
  </si>
  <si>
    <t>NAVINFLUOR</t>
  </si>
  <si>
    <t>NESTLEIND</t>
  </si>
  <si>
    <t>NMDC</t>
  </si>
  <si>
    <t>NTPC</t>
  </si>
  <si>
    <t>OBEROIRLTY</t>
  </si>
  <si>
    <t>OFSS</t>
  </si>
  <si>
    <t>ONGC</t>
  </si>
  <si>
    <t>PAGEIND</t>
  </si>
  <si>
    <t>PEL</t>
  </si>
  <si>
    <t>PERSISTENT</t>
  </si>
  <si>
    <t>PETRONET</t>
  </si>
  <si>
    <t>PFC</t>
  </si>
  <si>
    <t>PIDILITIND</t>
  </si>
  <si>
    <t>PIIND</t>
  </si>
  <si>
    <t>PNB</t>
  </si>
  <si>
    <t>POLYCAB</t>
  </si>
  <si>
    <t>POWERGRID</t>
  </si>
  <si>
    <t>PVRINOX</t>
  </si>
  <si>
    <t>RAMCOCEM</t>
  </si>
  <si>
    <t>RBLBANK</t>
  </si>
  <si>
    <t>RECLTD</t>
  </si>
  <si>
    <t>RELIANCE</t>
  </si>
  <si>
    <t>SAIL</t>
  </si>
  <si>
    <t>SBICARD</t>
  </si>
  <si>
    <t>SBILIFE</t>
  </si>
  <si>
    <t>SBIN</t>
  </si>
  <si>
    <t>SHREECEM</t>
  </si>
  <si>
    <t>SHRIRAMFIN</t>
  </si>
  <si>
    <t>SIEMENS</t>
  </si>
  <si>
    <t>SRF</t>
  </si>
  <si>
    <t>SUNPHARMA</t>
  </si>
  <si>
    <t>SUNTV</t>
  </si>
  <si>
    <t>SYNGENE</t>
  </si>
  <si>
    <t>TATACHEM</t>
  </si>
  <si>
    <t>TATACOMM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</si>
  <si>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</si>
  <si>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</si>
  <si>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</si>
  <si>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</si>
  <si>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</si>
  <si>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</si>
  <si>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</si>
  <si>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</si>
  <si>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</si>
  <si>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</si>
  <si>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UBL</t>
  </si>
  <si>
    <t>ULTRACEMCO</t>
  </si>
  <si>
    <t>UNITDSPR</t>
  </si>
  <si>
    <t>UPL</t>
  </si>
  <si>
    <t>VEDL</t>
  </si>
  <si>
    <t>VOLTAS</t>
  </si>
  <si>
    <t>WIPRO</t>
  </si>
  <si>
    <t>ZYDUSLIFE</t>
  </si>
  <si>
    <t>CE_OI</t>
  </si>
  <si>
    <t>OI_CHNG</t>
  </si>
  <si>
    <t>PE_OI</t>
  </si>
  <si>
    <t>CE_CONT</t>
  </si>
  <si>
    <t>PE_CONT</t>
  </si>
  <si>
    <t>PE:CE</t>
  </si>
  <si>
    <t>CON_PE : CON_CE</t>
  </si>
  <si>
    <t>26th July 2024</t>
  </si>
  <si>
    <t xml:space="preserve"> Long Buiild Up  and Short Cover Up</t>
  </si>
  <si>
    <t>8760.39</t>
  </si>
  <si>
    <t>4393.68</t>
  </si>
  <si>
    <t>521179</t>
  </si>
  <si>
    <t>1267658.68</t>
  </si>
  <si>
    <t>1252807.78</t>
  </si>
  <si>
    <t>6027835</t>
  </si>
  <si>
    <t>29th July 2024</t>
  </si>
  <si>
    <t>8037.36</t>
  </si>
  <si>
    <t>6364.75</t>
  </si>
  <si>
    <t>492457</t>
  </si>
  <si>
    <t>2336097.74</t>
  </si>
  <si>
    <t>2347733.12</t>
  </si>
  <si>
    <t>6191202</t>
  </si>
  <si>
    <t>30th July 2024</t>
  </si>
  <si>
    <t>31st July 2024</t>
  </si>
  <si>
    <t>4273.92</t>
  </si>
  <si>
    <t>3888.42</t>
  </si>
  <si>
    <t>490789</t>
  </si>
  <si>
    <t>3177941.21</t>
  </si>
  <si>
    <t>3124028.03</t>
  </si>
  <si>
    <t>2551.00</t>
  </si>
  <si>
    <t>3817.95</t>
  </si>
  <si>
    <t>493914</t>
  </si>
  <si>
    <t>3720224.50</t>
  </si>
  <si>
    <t>3678042.79</t>
  </si>
  <si>
    <t>5453427</t>
  </si>
  <si>
    <t>1st August 2024</t>
  </si>
  <si>
    <t>4166.47</t>
  </si>
  <si>
    <t>2776.32</t>
  </si>
  <si>
    <t>508719</t>
  </si>
  <si>
    <t>2276425.61</t>
  </si>
  <si>
    <t>2317119.79</t>
  </si>
  <si>
    <t>3780233</t>
  </si>
  <si>
    <t>2nd August 2024</t>
  </si>
  <si>
    <t xml:space="preserve">Short Buiild Up  and Long Unwinding </t>
  </si>
  <si>
    <t>4091.94</t>
  </si>
  <si>
    <t>5486.60</t>
  </si>
  <si>
    <t>527015</t>
  </si>
  <si>
    <t>1180185.75</t>
  </si>
  <si>
    <t>1147316.47</t>
  </si>
  <si>
    <t>5657261</t>
  </si>
  <si>
    <t>8121.03</t>
  </si>
  <si>
    <t>10554.97</t>
  </si>
  <si>
    <t>539693</t>
  </si>
  <si>
    <t>2050359.75</t>
  </si>
  <si>
    <t>2070715.33</t>
  </si>
  <si>
    <t>6588850</t>
  </si>
  <si>
    <t>5th August 2024</t>
  </si>
  <si>
    <t>6th August 2024</t>
  </si>
  <si>
    <t>3829.27</t>
  </si>
  <si>
    <t>531835</t>
  </si>
  <si>
    <t>3060521.51</t>
  </si>
  <si>
    <t>3014032.95</t>
  </si>
  <si>
    <t>7400691</t>
  </si>
  <si>
    <t>7th August 2024</t>
  </si>
  <si>
    <t>3433.29</t>
  </si>
  <si>
    <t>4465.74</t>
  </si>
  <si>
    <t>536451</t>
  </si>
  <si>
    <t>3681257.26</t>
  </si>
  <si>
    <t>3667217.48</t>
  </si>
  <si>
    <t>6459687</t>
  </si>
  <si>
    <t>8th August 2024</t>
  </si>
  <si>
    <t>2800.15</t>
  </si>
  <si>
    <t>5743.35</t>
  </si>
  <si>
    <t>521659</t>
  </si>
  <si>
    <t>3582149.89</t>
  </si>
  <si>
    <t>3520908.20</t>
  </si>
  <si>
    <t>3910492</t>
  </si>
  <si>
    <t>9th August 2024</t>
  </si>
  <si>
    <t>3483.00</t>
  </si>
  <si>
    <t>3022.02</t>
  </si>
  <si>
    <t>520509</t>
  </si>
  <si>
    <t>4921081</t>
  </si>
  <si>
    <t>862269.51</t>
  </si>
  <si>
    <t>862365.19</t>
  </si>
  <si>
    <t>12th August 2024</t>
  </si>
  <si>
    <t xml:space="preserve"> Long Unwinding  and Short Build  Up</t>
  </si>
  <si>
    <t>2832.11</t>
  </si>
  <si>
    <t>3255.08</t>
  </si>
  <si>
    <t>517569</t>
  </si>
  <si>
    <t>2089905.93</t>
  </si>
  <si>
    <t>2095030.60</t>
  </si>
  <si>
    <t>5232633</t>
  </si>
  <si>
    <t>13th August 2024</t>
  </si>
  <si>
    <t>2831.29</t>
  </si>
  <si>
    <t>5252.73</t>
  </si>
  <si>
    <t>543628</t>
  </si>
  <si>
    <t>3057821.19</t>
  </si>
  <si>
    <t>3043475.44</t>
  </si>
  <si>
    <t>6908923</t>
  </si>
  <si>
    <t>14th August 2024</t>
  </si>
  <si>
    <t>2396.44</t>
  </si>
  <si>
    <t>3165.92</t>
  </si>
  <si>
    <t>552775</t>
  </si>
  <si>
    <t>3714945.95</t>
  </si>
  <si>
    <t>3739172.13</t>
  </si>
  <si>
    <t>3746635</t>
  </si>
  <si>
    <t>16th August 2024</t>
  </si>
  <si>
    <t>5203.15</t>
  </si>
  <si>
    <t>2879.92</t>
  </si>
  <si>
    <t>555013</t>
  </si>
  <si>
    <t>1285743.91</t>
  </si>
  <si>
    <t>1295763.36</t>
  </si>
  <si>
    <t>5393296</t>
  </si>
  <si>
    <t>19th August 2024</t>
  </si>
  <si>
    <t>1981.81</t>
  </si>
  <si>
    <t>2285.76</t>
  </si>
  <si>
    <t>550906</t>
  </si>
  <si>
    <t>2087481.70</t>
  </si>
  <si>
    <t>2075442.69</t>
  </si>
  <si>
    <t>5673083</t>
  </si>
  <si>
    <t>20th August 2024</t>
  </si>
  <si>
    <t>1928.69</t>
  </si>
  <si>
    <t>541234</t>
  </si>
  <si>
    <t>2762817.13</t>
  </si>
  <si>
    <t>2775293.75</t>
  </si>
  <si>
    <t>5834771</t>
  </si>
  <si>
    <t>21st August 2024</t>
  </si>
  <si>
    <t>3213.23</t>
  </si>
  <si>
    <t>3941.16</t>
  </si>
  <si>
    <t>544552</t>
  </si>
  <si>
    <t>4672534.48</t>
  </si>
  <si>
    <t>4650783.01</t>
  </si>
  <si>
    <t>5417379</t>
  </si>
  <si>
    <t>4948.16</t>
  </si>
  <si>
    <t>4855.83</t>
  </si>
  <si>
    <t>556653</t>
  </si>
  <si>
    <t>935072.98</t>
  </si>
  <si>
    <t>946026.82</t>
  </si>
  <si>
    <t>5913372</t>
  </si>
  <si>
    <t>22nd August 2024</t>
  </si>
  <si>
    <t>3784.13</t>
  </si>
  <si>
    <t>3177.03</t>
  </si>
  <si>
    <t>541805</t>
  </si>
  <si>
    <t>2459196.75</t>
  </si>
  <si>
    <t>2483197.71</t>
  </si>
  <si>
    <t>4158019</t>
  </si>
  <si>
    <t>23rd August 2024</t>
  </si>
  <si>
    <t>26th August 2024</t>
  </si>
  <si>
    <t>27th August 2024</t>
  </si>
  <si>
    <t>10613.57</t>
  </si>
  <si>
    <t>7552.66</t>
  </si>
  <si>
    <t>559695</t>
  </si>
  <si>
    <t>1872738.41</t>
  </si>
  <si>
    <t>1867575.27</t>
  </si>
  <si>
    <t>6592977</t>
  </si>
  <si>
    <t>8912.62</t>
  </si>
  <si>
    <t>6854.36</t>
  </si>
  <si>
    <t>565332</t>
  </si>
  <si>
    <t>3272543.53</t>
  </si>
  <si>
    <t>3269681.35</t>
  </si>
  <si>
    <t>6517051</t>
  </si>
  <si>
    <t>28th August 2024</t>
  </si>
  <si>
    <t>29th August 2024</t>
  </si>
  <si>
    <t>11959.40</t>
  </si>
  <si>
    <t>8612.70</t>
  </si>
  <si>
    <t>537750</t>
  </si>
  <si>
    <t>3972720.54</t>
  </si>
  <si>
    <t>3851544.72</t>
  </si>
  <si>
    <t>3984085</t>
  </si>
  <si>
    <t>30th August 2024</t>
  </si>
  <si>
    <t>5742.76</t>
  </si>
  <si>
    <t>3467.07</t>
  </si>
  <si>
    <t>554725</t>
  </si>
  <si>
    <t>1040449.22</t>
  </si>
  <si>
    <t>1025814.33</t>
  </si>
  <si>
    <t>5667125</t>
  </si>
  <si>
    <t>11837.14</t>
  </si>
  <si>
    <t>9734.32</t>
  </si>
  <si>
    <t>582496</t>
  </si>
  <si>
    <t>3391410.69</t>
  </si>
  <si>
    <t>3407282.09</t>
  </si>
  <si>
    <t>6144232</t>
  </si>
  <si>
    <t>2nd September 2024</t>
  </si>
  <si>
    <t>Short Buiild Up  and Long Build Up</t>
  </si>
  <si>
    <t>3145.36</t>
  </si>
  <si>
    <t>3745.54</t>
  </si>
  <si>
    <t>584202</t>
  </si>
  <si>
    <t>1782984.28</t>
  </si>
  <si>
    <t>1791453.48</t>
  </si>
  <si>
    <t>6141114</t>
  </si>
  <si>
    <t>3rd September 2024</t>
  </si>
  <si>
    <t>2764.03</t>
  </si>
  <si>
    <t>2375.07</t>
  </si>
  <si>
    <t>591733</t>
  </si>
  <si>
    <t>2943708.98</t>
  </si>
  <si>
    <t>2918462.41</t>
  </si>
  <si>
    <t>6401634</t>
  </si>
  <si>
    <t>4th September 2024</t>
  </si>
  <si>
    <t>Short Buiild Up  and Long Unwinding</t>
  </si>
  <si>
    <t>2558.22</t>
  </si>
  <si>
    <t>3891.68</t>
  </si>
  <si>
    <t>597355</t>
  </si>
  <si>
    <t>3016782.56</t>
  </si>
  <si>
    <t>3045863.94</t>
  </si>
  <si>
    <t>5842751</t>
  </si>
  <si>
    <t>5th September 2024</t>
  </si>
  <si>
    <t>1596.92</t>
  </si>
  <si>
    <t>2267.11</t>
  </si>
  <si>
    <t>577539</t>
  </si>
  <si>
    <t>2365787.81</t>
  </si>
  <si>
    <t>2424458.91</t>
  </si>
  <si>
    <t>4373546</t>
  </si>
  <si>
    <t>6th September 2024</t>
  </si>
  <si>
    <t>3839.98</t>
  </si>
  <si>
    <t>6946.78</t>
  </si>
  <si>
    <t>550850</t>
  </si>
  <si>
    <t>1482902.19</t>
  </si>
  <si>
    <t>1481638.20</t>
  </si>
  <si>
    <t>6923502</t>
  </si>
  <si>
    <t>9th September 2024</t>
  </si>
  <si>
    <t>Short Cover Up  and Long Unwinding</t>
  </si>
  <si>
    <t>2478.04</t>
  </si>
  <si>
    <t>2850.65</t>
  </si>
  <si>
    <t>555297</t>
  </si>
  <si>
    <t>2011990.81</t>
  </si>
  <si>
    <t>2005477.41</t>
  </si>
  <si>
    <t>6623924</t>
  </si>
  <si>
    <t>10th September 2024</t>
  </si>
  <si>
    <t>2364.19</t>
  </si>
  <si>
    <t>556264</t>
  </si>
  <si>
    <t>3224384.51</t>
  </si>
  <si>
    <t>3262749.89</t>
  </si>
  <si>
    <t>6717607</t>
  </si>
  <si>
    <t>11th September 2024</t>
  </si>
  <si>
    <t>1669.05</t>
  </si>
  <si>
    <t>2145.70</t>
  </si>
  <si>
    <t>557590</t>
  </si>
  <si>
    <t>4191866.09</t>
  </si>
  <si>
    <t>4244083.97</t>
  </si>
  <si>
    <t>6265570</t>
  </si>
  <si>
    <t>12th September 2024</t>
  </si>
  <si>
    <t>6479.51</t>
  </si>
  <si>
    <t>3899.90</t>
  </si>
  <si>
    <t>614541</t>
  </si>
  <si>
    <t>4159557.97</t>
  </si>
  <si>
    <t>4109088.23</t>
  </si>
  <si>
    <t>4700523</t>
  </si>
  <si>
    <t>13th September 2024</t>
  </si>
  <si>
    <t>Short Cover Up  and Long Build Up</t>
  </si>
  <si>
    <t>2976.80</t>
  </si>
  <si>
    <t>1637.91</t>
  </si>
  <si>
    <t>601115</t>
  </si>
  <si>
    <t>1116272.32</t>
  </si>
  <si>
    <t>1118488.07</t>
  </si>
  <si>
    <t>5928671</t>
  </si>
  <si>
    <t>16th September 2024</t>
  </si>
  <si>
    <t>1961.77</t>
  </si>
  <si>
    <t>1629.68</t>
  </si>
  <si>
    <t>598830</t>
  </si>
  <si>
    <t>1926132.22</t>
  </si>
  <si>
    <t>1957547.94</t>
  </si>
  <si>
    <t>5915021</t>
  </si>
  <si>
    <t>17th September 2024</t>
  </si>
  <si>
    <t>1927.48</t>
  </si>
  <si>
    <t>1501.54</t>
  </si>
  <si>
    <t>605216</t>
  </si>
  <si>
    <t>2287394.98</t>
  </si>
  <si>
    <t>2323273.59</t>
  </si>
  <si>
    <t>6069231</t>
  </si>
  <si>
    <t>18th September 2024</t>
  </si>
  <si>
    <t>5306.08</t>
  </si>
  <si>
    <t>3887.15</t>
  </si>
  <si>
    <t>629415</t>
  </si>
  <si>
    <t>4263041.77</t>
  </si>
  <si>
    <t>4223238.34</t>
  </si>
  <si>
    <t>6376776</t>
  </si>
  <si>
    <t>19th September 2024</t>
  </si>
  <si>
    <t>4395.69</t>
  </si>
  <si>
    <t>5319.97</t>
  </si>
  <si>
    <t>629641</t>
  </si>
  <si>
    <t>4106457.68</t>
  </si>
  <si>
    <t>4103788.90</t>
  </si>
  <si>
    <t>5382943</t>
  </si>
  <si>
    <t>20th September 2024</t>
  </si>
  <si>
    <t>13897.37</t>
  </si>
  <si>
    <t>4752.80</t>
  </si>
  <si>
    <t>691942</t>
  </si>
  <si>
    <t>1750246.35</t>
  </si>
  <si>
    <t>1717492.90</t>
  </si>
  <si>
    <t>7296862</t>
  </si>
  <si>
    <t>23rd September 2024</t>
  </si>
  <si>
    <t>9332.14</t>
  </si>
  <si>
    <t>9143.79</t>
  </si>
  <si>
    <t>717057</t>
  </si>
  <si>
    <t>1973015.87</t>
  </si>
  <si>
    <t>1977594.55</t>
  </si>
  <si>
    <t>8166171</t>
  </si>
  <si>
    <t>24th September 2024</t>
  </si>
  <si>
    <t>10767.14</t>
  </si>
  <si>
    <t>12249.34</t>
  </si>
  <si>
    <t>758068</t>
  </si>
  <si>
    <t>2989488.22</t>
  </si>
  <si>
    <t>3015631.13</t>
  </si>
  <si>
    <t>8514675</t>
  </si>
  <si>
    <t>25th September 2024</t>
  </si>
  <si>
    <t>Short Covering  and Long Unwinding</t>
  </si>
  <si>
    <t>9720.15</t>
  </si>
  <si>
    <t>10399.53</t>
  </si>
  <si>
    <t>694911</t>
  </si>
  <si>
    <t>3372114.23</t>
  </si>
  <si>
    <t>3428829.65</t>
  </si>
  <si>
    <t>7511186</t>
  </si>
  <si>
    <t>26th September 2024</t>
  </si>
  <si>
    <t>11536.93</t>
  </si>
  <si>
    <t>11062.45</t>
  </si>
  <si>
    <t>562157</t>
  </si>
  <si>
    <t>3496694.06</t>
  </si>
  <si>
    <t>3385495.58</t>
  </si>
  <si>
    <t>4814877</t>
  </si>
  <si>
    <t>27th September 2024</t>
  </si>
  <si>
    <t>Short Covering  and Long Build Up</t>
  </si>
  <si>
    <t>5070.80</t>
  </si>
  <si>
    <t>3343.24</t>
  </si>
  <si>
    <t>573781</t>
  </si>
  <si>
    <t>1251985.69</t>
  </si>
  <si>
    <t>1200054.37</t>
  </si>
  <si>
    <t>6770508</t>
  </si>
  <si>
    <t>30th September 2024</t>
  </si>
  <si>
    <t>2800.12</t>
  </si>
  <si>
    <t>4502.37</t>
  </si>
  <si>
    <t>548905</t>
  </si>
  <si>
    <t>2255248.43</t>
  </si>
  <si>
    <t>2269045.42</t>
  </si>
  <si>
    <t>8360618</t>
  </si>
  <si>
    <t>1st October 2024</t>
  </si>
  <si>
    <t>Short Build Up  and Long Unwinding</t>
  </si>
  <si>
    <t>2221.08</t>
  </si>
  <si>
    <t>3716.56</t>
  </si>
  <si>
    <t>541157</t>
  </si>
  <si>
    <t>4030091.67</t>
  </si>
  <si>
    <t>4046234.82</t>
  </si>
  <si>
    <t>6823699</t>
  </si>
  <si>
    <t>3rd October 2024</t>
  </si>
  <si>
    <t>4296.97</t>
  </si>
  <si>
    <t>14931.53</t>
  </si>
  <si>
    <t>500657</t>
  </si>
  <si>
    <t>3979685.54</t>
  </si>
  <si>
    <t>4041395.54</t>
  </si>
  <si>
    <t>5147268</t>
  </si>
  <si>
    <t>4th October 2024</t>
  </si>
  <si>
    <t>4801.36</t>
  </si>
  <si>
    <t>10086.36</t>
  </si>
  <si>
    <t>526337</t>
  </si>
  <si>
    <t>1660863.85</t>
  </si>
  <si>
    <t>1616623.52</t>
  </si>
  <si>
    <t>7181120</t>
  </si>
  <si>
    <t>7th October 2024</t>
  </si>
  <si>
    <t>5689.00</t>
  </si>
  <si>
    <t>13676.16</t>
  </si>
  <si>
    <t>553526</t>
  </si>
  <si>
    <t>2378863.56</t>
  </si>
  <si>
    <t>2394192.87</t>
  </si>
  <si>
    <t>7923584</t>
  </si>
  <si>
    <t>8th October 2024</t>
  </si>
  <si>
    <t>3656.75</t>
  </si>
  <si>
    <t>6104.30</t>
  </si>
  <si>
    <t>565079</t>
  </si>
  <si>
    <t>3012132.21</t>
  </si>
  <si>
    <t>3005246.26</t>
  </si>
  <si>
    <t>7895305</t>
  </si>
  <si>
    <t>9th October 2024</t>
  </si>
  <si>
    <t>4138.47</t>
  </si>
  <si>
    <t>7791.15</t>
  </si>
  <si>
    <t>557841</t>
  </si>
  <si>
    <t>4472034.20</t>
  </si>
  <si>
    <t>4508442.88</t>
  </si>
  <si>
    <t>6769492</t>
  </si>
  <si>
    <t>10th October 2024</t>
  </si>
  <si>
    <t>1985.24</t>
  </si>
  <si>
    <t>3648.86</t>
  </si>
  <si>
    <t>537064</t>
  </si>
  <si>
    <t>2916158.70</t>
  </si>
  <si>
    <t>2937159.47</t>
  </si>
  <si>
    <t>5291911</t>
  </si>
  <si>
    <t>11th October 2024</t>
  </si>
  <si>
    <t>2198.45</t>
  </si>
  <si>
    <t>1882.38</t>
  </si>
  <si>
    <t>531435</t>
  </si>
  <si>
    <t>913833.59</t>
  </si>
  <si>
    <t>889672.14</t>
  </si>
  <si>
    <t>6123122</t>
  </si>
  <si>
    <t>14th October 2024</t>
  </si>
  <si>
    <t>2431.73</t>
  </si>
  <si>
    <t>2272.31</t>
  </si>
  <si>
    <t>517245</t>
  </si>
  <si>
    <t>1681258.16</t>
  </si>
  <si>
    <t>1687747.51</t>
  </si>
  <si>
    <t>6387718</t>
  </si>
  <si>
    <t>15th October 2024</t>
  </si>
  <si>
    <t>1714.02</t>
  </si>
  <si>
    <t>2125.89</t>
  </si>
  <si>
    <t>515417</t>
  </si>
  <si>
    <t>2641397.79</t>
  </si>
  <si>
    <t>2605226.33</t>
  </si>
  <si>
    <t>6599458</t>
  </si>
  <si>
    <t>16th October 2024</t>
  </si>
  <si>
    <t>1694.53</t>
  </si>
  <si>
    <t>2378.89</t>
  </si>
  <si>
    <t>508656</t>
  </si>
  <si>
    <t>2950915.67</t>
  </si>
  <si>
    <t>2948483.61</t>
  </si>
  <si>
    <t>6121842</t>
  </si>
  <si>
    <t>17th October 2024</t>
  </si>
  <si>
    <t>Short Cover Up and Long Unwinding</t>
  </si>
  <si>
    <t>2752.44</t>
  </si>
  <si>
    <t>2885.42</t>
  </si>
  <si>
    <t>498578</t>
  </si>
  <si>
    <t>2735868.41</t>
  </si>
  <si>
    <t>2740822.89</t>
  </si>
  <si>
    <t>4981269</t>
  </si>
  <si>
    <t>18th October 2024</t>
  </si>
  <si>
    <t>3731.72</t>
  </si>
  <si>
    <t>3052.65</t>
  </si>
  <si>
    <t>492890</t>
  </si>
  <si>
    <t>1302828.78</t>
  </si>
  <si>
    <t>1306437.86</t>
  </si>
  <si>
    <t>6532702</t>
  </si>
  <si>
    <t>2879.50</t>
  </si>
  <si>
    <t>3212.63</t>
  </si>
  <si>
    <t>491802</t>
  </si>
  <si>
    <t>2305635.70</t>
  </si>
  <si>
    <t>2305394.52</t>
  </si>
  <si>
    <t>6997670</t>
  </si>
  <si>
    <t>21st October 2024</t>
  </si>
  <si>
    <t>22nd October 2024</t>
  </si>
  <si>
    <t>3646.19</t>
  </si>
  <si>
    <t>3864.81</t>
  </si>
  <si>
    <t>483430</t>
  </si>
  <si>
    <t>3373292.31</t>
  </si>
  <si>
    <t>3360531.11</t>
  </si>
  <si>
    <t>7251262</t>
  </si>
  <si>
    <t>23rd October 2024</t>
  </si>
  <si>
    <t>4096.12</t>
  </si>
  <si>
    <t>3979.26</t>
  </si>
  <si>
    <t>489337</t>
  </si>
  <si>
    <t>3699278.35</t>
  </si>
  <si>
    <t>3700210.50</t>
  </si>
  <si>
    <t>6585778</t>
  </si>
  <si>
    <t>24th October 2024</t>
  </si>
  <si>
    <t>Short Cover Up and Long Build Up</t>
  </si>
  <si>
    <t>6451.58</t>
  </si>
  <si>
    <t>4779.31</t>
  </si>
  <si>
    <t>488063</t>
  </si>
  <si>
    <t>2700039.21</t>
  </si>
  <si>
    <t>2720466.43</t>
  </si>
  <si>
    <t>6039941</t>
  </si>
  <si>
    <t>25th October 2024</t>
  </si>
  <si>
    <t>7816.07</t>
  </si>
  <si>
    <t>6850.89</t>
  </si>
  <si>
    <t>487175</t>
  </si>
  <si>
    <t>1307860.16</t>
  </si>
  <si>
    <t>1294312.68</t>
  </si>
  <si>
    <t>8116746</t>
  </si>
  <si>
    <t>28th October 2024</t>
  </si>
  <si>
    <t>6991.35</t>
  </si>
  <si>
    <t>4289.29</t>
  </si>
  <si>
    <t>479074</t>
  </si>
  <si>
    <t>1726226.37</t>
  </si>
  <si>
    <t>1688486.36</t>
  </si>
  <si>
    <t>8201073</t>
  </si>
  <si>
    <t>29th October 2024</t>
  </si>
  <si>
    <t>5288.03</t>
  </si>
  <si>
    <t>4993.64</t>
  </si>
  <si>
    <t>459461</t>
  </si>
  <si>
    <t>3104785.64</t>
  </si>
  <si>
    <t>3084670.18</t>
  </si>
  <si>
    <t>8797502</t>
  </si>
  <si>
    <t>30th October 2024</t>
  </si>
  <si>
    <t>5994.81</t>
  </si>
  <si>
    <t>7459.97</t>
  </si>
  <si>
    <t>425324</t>
  </si>
  <si>
    <t>4009485.69</t>
  </si>
  <si>
    <t>4044550.36</t>
  </si>
  <si>
    <t>7450259</t>
  </si>
  <si>
    <t>31st October 2024</t>
  </si>
  <si>
    <t>2888.25</t>
  </si>
  <si>
    <t>4877.71</t>
  </si>
  <si>
    <t>276269</t>
  </si>
  <si>
    <t>2687677.36</t>
  </si>
  <si>
    <t>2617838.56</t>
  </si>
  <si>
    <t>5229451</t>
  </si>
  <si>
    <t>1st November 2024</t>
  </si>
  <si>
    <t>Short Build Up and Long Build Up</t>
  </si>
  <si>
    <t>207.75</t>
  </si>
  <si>
    <t>112.22</t>
  </si>
  <si>
    <t>276183</t>
  </si>
  <si>
    <t>89543.16</t>
  </si>
  <si>
    <t>90062.23</t>
  </si>
  <si>
    <t>5340364</t>
  </si>
  <si>
    <t>4th November 2024</t>
  </si>
  <si>
    <t>3843.40</t>
  </si>
  <si>
    <t>4423.78</t>
  </si>
  <si>
    <t>304249</t>
  </si>
  <si>
    <t>1449947.95</t>
  </si>
  <si>
    <t>1451798.94</t>
  </si>
  <si>
    <t>6536628</t>
  </si>
  <si>
    <t>5th November 2024</t>
  </si>
  <si>
    <t>4542.24</t>
  </si>
  <si>
    <t>3729.93</t>
  </si>
  <si>
    <t>321905</t>
  </si>
  <si>
    <t>3635226.77</t>
  </si>
  <si>
    <t>3593261.15</t>
  </si>
  <si>
    <t>7181656</t>
  </si>
  <si>
    <t>6th November 2024</t>
  </si>
  <si>
    <t>3570.31</t>
  </si>
  <si>
    <t>4052.70</t>
  </si>
  <si>
    <t>321763</t>
  </si>
  <si>
    <t>3812827.31</t>
  </si>
  <si>
    <t>3803490.10</t>
  </si>
  <si>
    <t>7508021</t>
  </si>
  <si>
    <t>7th November 2024</t>
  </si>
  <si>
    <t>2306.56</t>
  </si>
  <si>
    <t>3452.99</t>
  </si>
  <si>
    <t>341478</t>
  </si>
  <si>
    <t>2925239.25</t>
  </si>
  <si>
    <t>2951555.87</t>
  </si>
  <si>
    <t>5309097</t>
  </si>
  <si>
    <t>8th November 2024</t>
  </si>
  <si>
    <t>11th November 2024</t>
  </si>
  <si>
    <t>12th November 2024</t>
  </si>
  <si>
    <t>Short Build Up  and Long Build Up</t>
  </si>
  <si>
    <t>13th November 2024</t>
  </si>
  <si>
    <t>3696.98</t>
  </si>
  <si>
    <t>5582.87</t>
  </si>
  <si>
    <t>384324</t>
  </si>
  <si>
    <t>4813937.76</t>
  </si>
  <si>
    <t>4776606.25</t>
  </si>
  <si>
    <t>7816331</t>
  </si>
  <si>
    <t>2281.40</t>
  </si>
  <si>
    <t>3015.64</t>
  </si>
  <si>
    <t>358654</t>
  </si>
  <si>
    <t>3868918.03</t>
  </si>
  <si>
    <t>3851986.77</t>
  </si>
  <si>
    <t>7857459</t>
  </si>
  <si>
    <t>2789.79</t>
  </si>
  <si>
    <t>2454.31</t>
  </si>
  <si>
    <t>346310</t>
  </si>
  <si>
    <t>1895166.45</t>
  </si>
  <si>
    <t>1910434.76</t>
  </si>
  <si>
    <t>7090816</t>
  </si>
  <si>
    <t>2285.61</t>
  </si>
  <si>
    <t>2600.03</t>
  </si>
  <si>
    <t>344836</t>
  </si>
  <si>
    <t>1091034.84</t>
  </si>
  <si>
    <t>1080613.26</t>
  </si>
  <si>
    <t>6782594</t>
  </si>
  <si>
    <t>14th November 2024</t>
  </si>
  <si>
    <t>3300.90</t>
  </si>
  <si>
    <t>3706.30</t>
  </si>
  <si>
    <t>407346</t>
  </si>
  <si>
    <t>3043046.61</t>
  </si>
  <si>
    <t>3056480.98</t>
  </si>
  <si>
    <t>5855881</t>
  </si>
  <si>
    <t>18th November 2024</t>
  </si>
  <si>
    <t>2488.88</t>
  </si>
  <si>
    <t>2136.55</t>
  </si>
  <si>
    <t>413560</t>
  </si>
  <si>
    <t>1591910.63</t>
  </si>
  <si>
    <t>1610723.46</t>
  </si>
  <si>
    <t>6866395</t>
  </si>
  <si>
    <t>19th November 2024</t>
  </si>
  <si>
    <t>Short Cover  and Long Unwinding</t>
  </si>
  <si>
    <t>4623.76</t>
  </si>
  <si>
    <t>2640.24</t>
  </si>
  <si>
    <t>390963</t>
  </si>
  <si>
    <t>2679434.30</t>
  </si>
  <si>
    <t>2690545.98</t>
  </si>
  <si>
    <t>6815358</t>
  </si>
  <si>
    <t>21st November 2024</t>
  </si>
  <si>
    <t>4802.73</t>
  </si>
  <si>
    <t>5401.33</t>
  </si>
  <si>
    <t>400675</t>
  </si>
  <si>
    <t>3266009.56</t>
  </si>
  <si>
    <t>3361311.58</t>
  </si>
  <si>
    <t>5329470</t>
  </si>
  <si>
    <t>22nd November 2024</t>
  </si>
  <si>
    <t>Short Cover  and Long Build Up</t>
  </si>
  <si>
    <t>9875.57</t>
  </si>
  <si>
    <t>6857.10</t>
  </si>
  <si>
    <t>412935</t>
  </si>
  <si>
    <t>1250116.05</t>
  </si>
  <si>
    <t>1217220.88</t>
  </si>
  <si>
    <t>7174258</t>
  </si>
  <si>
    <t>25th November 2024</t>
  </si>
  <si>
    <t>26th November 2024</t>
  </si>
  <si>
    <t>10936.48</t>
  </si>
  <si>
    <t>7547.16</t>
  </si>
  <si>
    <t>409909</t>
  </si>
  <si>
    <t>1590074.01</t>
  </si>
  <si>
    <t>1603479.01</t>
  </si>
  <si>
    <t>8135388</t>
  </si>
  <si>
    <t>4508.43</t>
  </si>
  <si>
    <t>5639.53</t>
  </si>
  <si>
    <t>407280</t>
  </si>
  <si>
    <t>2218342.59</t>
  </si>
  <si>
    <t>2259333.44</t>
  </si>
  <si>
    <t>8138121</t>
  </si>
  <si>
    <t>27th November 2024</t>
  </si>
  <si>
    <t>8830.56</t>
  </si>
  <si>
    <t>8950.69</t>
  </si>
  <si>
    <t>449881</t>
  </si>
  <si>
    <t>3482889.99</t>
  </si>
  <si>
    <t>3547204.80</t>
  </si>
  <si>
    <t>6470532</t>
  </si>
  <si>
    <t>28th November 2024</t>
  </si>
  <si>
    <t xml:space="preserve">Short Build Up  and Long Unwinding </t>
  </si>
  <si>
    <t>7088.78</t>
  </si>
  <si>
    <t>9056.63</t>
  </si>
  <si>
    <t>344265</t>
  </si>
  <si>
    <t>3502233.15</t>
  </si>
  <si>
    <t>3435382.85</t>
  </si>
  <si>
    <t>29th November 2024</t>
  </si>
  <si>
    <t xml:space="preserve">Short Cover Up  and Long Unwinding </t>
  </si>
  <si>
    <t>2677.38</t>
  </si>
  <si>
    <t>2459.51</t>
  </si>
  <si>
    <t>339649</t>
  </si>
  <si>
    <t>744122.35</t>
  </si>
  <si>
    <t>744228.82</t>
  </si>
  <si>
    <t>4505294</t>
  </si>
  <si>
    <t>2nd December 2024</t>
  </si>
  <si>
    <t xml:space="preserve">Short Build Up  and Long Build Up </t>
  </si>
  <si>
    <t>2601.89</t>
  </si>
  <si>
    <t>3183.95</t>
  </si>
  <si>
    <t>357816</t>
  </si>
  <si>
    <t>1176946.97</t>
  </si>
  <si>
    <t>1133367.22</t>
  </si>
  <si>
    <t>5721237</t>
  </si>
  <si>
    <t>3rd December 2024</t>
  </si>
  <si>
    <t xml:space="preserve">Short Cover Up  and Long Build Up </t>
  </si>
  <si>
    <t>4874.19</t>
  </si>
  <si>
    <t>2801.07</t>
  </si>
  <si>
    <t>344611</t>
  </si>
  <si>
    <t>1195375.02</t>
  </si>
  <si>
    <t>1191695.57</t>
  </si>
  <si>
    <t>6246199</t>
  </si>
  <si>
    <t>4th December 2024</t>
  </si>
  <si>
    <t>3670.24</t>
  </si>
  <si>
    <t>2570.82</t>
  </si>
  <si>
    <t>347957</t>
  </si>
  <si>
    <t>1708927.62</t>
  </si>
  <si>
    <t>1704193.42</t>
  </si>
  <si>
    <t>7162942</t>
  </si>
  <si>
    <t>5th December 2024</t>
  </si>
  <si>
    <t>6954.15</t>
  </si>
  <si>
    <t>4542.37</t>
  </si>
  <si>
    <t>366673</t>
  </si>
  <si>
    <t>3813829.23</t>
  </si>
  <si>
    <t>3734992.15</t>
  </si>
  <si>
    <t>4768304</t>
  </si>
  <si>
    <t>6th December 2024</t>
  </si>
  <si>
    <t>3587.52</t>
  </si>
  <si>
    <t>3040.69</t>
  </si>
  <si>
    <t>366021</t>
  </si>
  <si>
    <t>784627.43</t>
  </si>
  <si>
    <t>781868.59</t>
  </si>
  <si>
    <t>6163516</t>
  </si>
  <si>
    <t>9th December 2024</t>
  </si>
  <si>
    <t>2058.20</t>
  </si>
  <si>
    <t>1843.09</t>
  </si>
  <si>
    <t>363444</t>
  </si>
  <si>
    <t>929986.08</t>
  </si>
  <si>
    <t>933086.92</t>
  </si>
  <si>
    <t>7462463</t>
  </si>
  <si>
    <t>10th December 2024</t>
  </si>
  <si>
    <t xml:space="preserve">Short Build Up  and Long Unwinding  </t>
  </si>
  <si>
    <t>1935.35</t>
  </si>
  <si>
    <t>2501.08</t>
  </si>
  <si>
    <t>359564</t>
  </si>
  <si>
    <t>1052258.29</t>
  </si>
  <si>
    <t>1068964.01</t>
  </si>
  <si>
    <t>8088907</t>
  </si>
  <si>
    <t>11th December 2024</t>
  </si>
  <si>
    <t>2403.37</t>
  </si>
  <si>
    <t>2534.21</t>
  </si>
  <si>
    <t>361468</t>
  </si>
  <si>
    <t>1363067.81</t>
  </si>
  <si>
    <t>1363822.82</t>
  </si>
  <si>
    <t>9170341</t>
  </si>
  <si>
    <t>12th December 2024</t>
  </si>
  <si>
    <t xml:space="preserve">Short cover Up  and Long Unwinding  </t>
  </si>
  <si>
    <t>13th December 2024</t>
  </si>
  <si>
    <t xml:space="preserve">Short cover Up  and Long Build Up  </t>
  </si>
  <si>
    <t>5436.38</t>
  </si>
  <si>
    <t>4955.60</t>
  </si>
  <si>
    <t>339970</t>
  </si>
  <si>
    <t>1301767.25</t>
  </si>
  <si>
    <t>1252255.22</t>
  </si>
  <si>
    <t>7308548</t>
  </si>
  <si>
    <t>1231.49</t>
  </si>
  <si>
    <t>2605.16</t>
  </si>
  <si>
    <t>338491</t>
  </si>
  <si>
    <t>2261376.16</t>
  </si>
  <si>
    <t>2310887.65</t>
  </si>
  <si>
    <t>5116474</t>
  </si>
  <si>
    <t>16th December 2024</t>
  </si>
  <si>
    <t>2266.03</t>
  </si>
  <si>
    <t>3176.61</t>
  </si>
  <si>
    <t>331674</t>
  </si>
  <si>
    <t>974154.66</t>
  </si>
  <si>
    <t>979145.81</t>
  </si>
  <si>
    <t>7927677</t>
  </si>
  <si>
    <t>17th December 2024</t>
  </si>
  <si>
    <t>3263.43</t>
  </si>
  <si>
    <t>4487.97</t>
  </si>
  <si>
    <t>330432</t>
  </si>
  <si>
    <t>1529752.22</t>
  </si>
  <si>
    <t>1559390.06</t>
  </si>
  <si>
    <t>10027455</t>
  </si>
  <si>
    <t>18th December 2024</t>
  </si>
  <si>
    <t>2782.06</t>
  </si>
  <si>
    <t>3592.84</t>
  </si>
  <si>
    <t>334650</t>
  </si>
  <si>
    <t>1743990.04</t>
  </si>
  <si>
    <t>1760180.01</t>
  </si>
  <si>
    <t>11854756</t>
  </si>
  <si>
    <t>19th December 2024</t>
  </si>
  <si>
    <t>3151.25</t>
  </si>
  <si>
    <t>4670.60</t>
  </si>
  <si>
    <t>358172</t>
  </si>
  <si>
    <t>2108240.77</t>
  </si>
  <si>
    <t>2186363.14</t>
  </si>
  <si>
    <t>6647768</t>
  </si>
  <si>
    <t>20th December 2024</t>
  </si>
  <si>
    <t>5930.38</t>
  </si>
  <si>
    <t>7468.60</t>
  </si>
  <si>
    <t>394628</t>
  </si>
  <si>
    <t>1034966.62</t>
  </si>
  <si>
    <t>1041737.49</t>
  </si>
  <si>
    <t>8070311</t>
  </si>
  <si>
    <t>23rd December 2024</t>
  </si>
  <si>
    <t>5702.37</t>
  </si>
  <si>
    <t>6346.48</t>
  </si>
  <si>
    <t>401887</t>
  </si>
  <si>
    <t>1554713.26</t>
  </si>
  <si>
    <t>1583161.96</t>
  </si>
  <si>
    <t>9258577</t>
  </si>
  <si>
    <t>24th December 2024</t>
  </si>
  <si>
    <t>6641.57</t>
  </si>
  <si>
    <t>7650.02</t>
  </si>
  <si>
    <t>330193</t>
  </si>
  <si>
    <t>2725179.27</t>
  </si>
  <si>
    <t>2698850.97</t>
  </si>
  <si>
    <t>7847911</t>
  </si>
  <si>
    <t>26th December 2024</t>
  </si>
  <si>
    <t>27th December 2024</t>
  </si>
  <si>
    <t>1606.88</t>
  </si>
  <si>
    <t>2784.00</t>
  </si>
  <si>
    <t>265620</t>
  </si>
  <si>
    <t>694323.06</t>
  </si>
  <si>
    <t>674663.98</t>
  </si>
  <si>
    <t>3043747</t>
  </si>
  <si>
    <t>5030.46</t>
  </si>
  <si>
    <t>6826.32</t>
  </si>
  <si>
    <t>245176</t>
  </si>
  <si>
    <t>2526316.77</t>
  </si>
  <si>
    <t>2612595.72</t>
  </si>
  <si>
    <t>2783590</t>
  </si>
  <si>
    <t>30th December 2024</t>
  </si>
  <si>
    <t>2404.87</t>
  </si>
  <si>
    <t>3831.89</t>
  </si>
  <si>
    <t>276391</t>
  </si>
  <si>
    <t>1847527.54</t>
  </si>
  <si>
    <t>1800544.43</t>
  </si>
  <si>
    <t>3207660</t>
  </si>
  <si>
    <t>31st December 2024</t>
  </si>
  <si>
    <t>1st January 2025</t>
  </si>
  <si>
    <t>2nd January 2025</t>
  </si>
  <si>
    <t>5504.48</t>
  </si>
  <si>
    <t>3633.35</t>
  </si>
  <si>
    <t>332116</t>
  </si>
  <si>
    <t>2857840.13</t>
  </si>
  <si>
    <t>2881398.60</t>
  </si>
  <si>
    <t>3072693</t>
  </si>
  <si>
    <t>1041.63</t>
  </si>
  <si>
    <t>1808.97</t>
  </si>
  <si>
    <t>321194</t>
  </si>
  <si>
    <t>1036296.16</t>
  </si>
  <si>
    <t>1023985.03</t>
  </si>
  <si>
    <t>4039236</t>
  </si>
  <si>
    <t>1966.23</t>
  </si>
  <si>
    <t>3542.96</t>
  </si>
  <si>
    <t>305614</t>
  </si>
  <si>
    <t>1658861.30</t>
  </si>
  <si>
    <t>1608042.66</t>
  </si>
  <si>
    <t>3754629</t>
  </si>
  <si>
    <t>3rd January 2025</t>
  </si>
  <si>
    <t>3467.83</t>
  </si>
  <si>
    <t>5388.70</t>
  </si>
  <si>
    <t>350522</t>
  </si>
  <si>
    <t>799849.12</t>
  </si>
  <si>
    <t>802979.72</t>
  </si>
  <si>
    <t>3984831</t>
  </si>
  <si>
    <t>6th January 2025</t>
  </si>
  <si>
    <t>5422.57</t>
  </si>
  <si>
    <t>5180.72</t>
  </si>
  <si>
    <t>348121</t>
  </si>
  <si>
    <t>1170933.09</t>
  </si>
  <si>
    <t>1143289.46</t>
  </si>
  <si>
    <t>4404877</t>
  </si>
  <si>
    <t>7th January 2025</t>
  </si>
  <si>
    <t>3382.47</t>
  </si>
  <si>
    <t>3417.81</t>
  </si>
  <si>
    <t>365939</t>
  </si>
  <si>
    <t>836048.73</t>
  </si>
  <si>
    <t>854161.26</t>
  </si>
  <si>
    <t>4442561</t>
  </si>
  <si>
    <t>8th January 2025</t>
  </si>
  <si>
    <t>2890.44</t>
  </si>
  <si>
    <t>4256.11</t>
  </si>
  <si>
    <t>386407</t>
  </si>
  <si>
    <t>1683080.39</t>
  </si>
  <si>
    <t>1706737.78</t>
  </si>
  <si>
    <t>4823430</t>
  </si>
  <si>
    <t>9th January 2025</t>
  </si>
  <si>
    <t>2426.55</t>
  </si>
  <si>
    <t>4613.40</t>
  </si>
  <si>
    <t>395903</t>
  </si>
  <si>
    <t>2501642.58</t>
  </si>
  <si>
    <t>2524254.83</t>
  </si>
  <si>
    <t>3589531</t>
  </si>
  <si>
    <t>10th January 2025</t>
  </si>
  <si>
    <t>3326.09</t>
  </si>
  <si>
    <t>4346.38</t>
  </si>
  <si>
    <t>406936</t>
  </si>
  <si>
    <t>973084.94</t>
  </si>
  <si>
    <t>973553.01</t>
  </si>
  <si>
    <t>4411150</t>
  </si>
  <si>
    <t>13th January 2025</t>
  </si>
  <si>
    <t>5425.69</t>
  </si>
  <si>
    <t>6844.73</t>
  </si>
  <si>
    <t>427234</t>
  </si>
  <si>
    <t>985417.10</t>
  </si>
  <si>
    <t>957369.15</t>
  </si>
  <si>
    <t>5377480</t>
  </si>
  <si>
    <t>14th January 2025</t>
  </si>
  <si>
    <t>3409.77</t>
  </si>
  <si>
    <t>3867.85</t>
  </si>
  <si>
    <t>441569</t>
  </si>
  <si>
    <t>930815.37</t>
  </si>
  <si>
    <t>907864.08</t>
  </si>
  <si>
    <t>5493004</t>
  </si>
  <si>
    <t>15th January 2025</t>
  </si>
  <si>
    <t>2317.56</t>
  </si>
  <si>
    <t>2130.92</t>
  </si>
  <si>
    <t>442686</t>
  </si>
  <si>
    <t>1407729.26</t>
  </si>
  <si>
    <t>1473277.51</t>
  </si>
  <si>
    <t>5641931</t>
  </si>
  <si>
    <t>16th January 2025</t>
  </si>
  <si>
    <t>2815.95</t>
  </si>
  <si>
    <t>3696.92</t>
  </si>
  <si>
    <t>448816</t>
  </si>
  <si>
    <t>2384157.49</t>
  </si>
  <si>
    <t>2365976.22</t>
  </si>
  <si>
    <t>4223976</t>
  </si>
  <si>
    <t>17th January 2025</t>
  </si>
  <si>
    <t>4724.15</t>
  </si>
  <si>
    <t>478646</t>
  </si>
  <si>
    <t>892108.66</t>
  </si>
  <si>
    <t>906103.46</t>
  </si>
  <si>
    <t>4770776</t>
  </si>
  <si>
    <t>20th January 2025</t>
  </si>
  <si>
    <t>2563.18</t>
  </si>
  <si>
    <t>2860.90</t>
  </si>
  <si>
    <t>505965</t>
  </si>
  <si>
    <t>865027.74</t>
  </si>
  <si>
    <t>853293.26</t>
  </si>
  <si>
    <t>5182295</t>
  </si>
  <si>
    <t>21st January 2025</t>
  </si>
  <si>
    <t>3871.98</t>
  </si>
  <si>
    <t>6300.15</t>
  </si>
  <si>
    <t>532433</t>
  </si>
  <si>
    <t>1460296.58</t>
  </si>
  <si>
    <t>1463233.58</t>
  </si>
  <si>
    <t>5770743</t>
  </si>
  <si>
    <t>22nd January 2025</t>
  </si>
  <si>
    <t>Short Build Up and Long Unwinding</t>
  </si>
  <si>
    <t>4356.53</t>
  </si>
  <si>
    <t>5327.05</t>
  </si>
  <si>
    <t>539900</t>
  </si>
  <si>
    <t>1627402.65</t>
  </si>
  <si>
    <t>1677528.12</t>
  </si>
  <si>
    <t>6438666</t>
  </si>
  <si>
    <t>23rd January 2025</t>
  </si>
  <si>
    <t>3772.23</t>
  </si>
  <si>
    <t>3054.38</t>
  </si>
  <si>
    <t>526101</t>
  </si>
  <si>
    <t>2526773.62</t>
  </si>
  <si>
    <t>2526140.57</t>
  </si>
  <si>
    <t>5625302</t>
  </si>
  <si>
    <t>24th January 2025</t>
  </si>
  <si>
    <t>5897.10</t>
  </si>
  <si>
    <t>5593.88</t>
  </si>
  <si>
    <t>521250</t>
  </si>
  <si>
    <t>969743.99</t>
  </si>
  <si>
    <t>982489.11</t>
  </si>
  <si>
    <t>6511768</t>
  </si>
  <si>
    <t>27th January 2025</t>
  </si>
  <si>
    <t>7607.39</t>
  </si>
  <si>
    <t>7641.70</t>
  </si>
  <si>
    <t>497816</t>
  </si>
  <si>
    <t>862661.32</t>
  </si>
  <si>
    <t>861296.79</t>
  </si>
  <si>
    <t>7171704</t>
  </si>
  <si>
    <t>28th January 2025</t>
  </si>
  <si>
    <t>10421.04</t>
  </si>
  <si>
    <t>10910.37</t>
  </si>
  <si>
    <t>471680</t>
  </si>
  <si>
    <t>1214016.66</t>
  </si>
  <si>
    <t>1209794.94</t>
  </si>
  <si>
    <t>7611225</t>
  </si>
  <si>
    <t>29th January 2025</t>
  </si>
  <si>
    <t>7536.88</t>
  </si>
  <si>
    <t>7371.10</t>
  </si>
  <si>
    <t>445482</t>
  </si>
  <si>
    <t>1238443.26</t>
  </si>
  <si>
    <t>1216850.16</t>
  </si>
  <si>
    <t>8246397</t>
  </si>
  <si>
    <t>30th January 2025</t>
  </si>
  <si>
    <t>7559.86</t>
  </si>
  <si>
    <t>11707.98</t>
  </si>
  <si>
    <t>222445</t>
  </si>
  <si>
    <t>3455018.19</t>
  </si>
  <si>
    <t>3495962.57</t>
  </si>
  <si>
    <t>1497509</t>
  </si>
  <si>
    <t>31st January 2025</t>
  </si>
  <si>
    <t>1st February 2025</t>
  </si>
  <si>
    <t>3428.55</t>
  </si>
  <si>
    <t>3637.73</t>
  </si>
  <si>
    <t>228524</t>
  </si>
  <si>
    <t>537614.24</t>
  </si>
  <si>
    <t>575656.49</t>
  </si>
  <si>
    <t>2213164</t>
  </si>
  <si>
    <t>4178.68</t>
  </si>
  <si>
    <t>4013.42</t>
  </si>
  <si>
    <t>230102</t>
  </si>
  <si>
    <t>848127.70</t>
  </si>
  <si>
    <t>844815.20</t>
  </si>
  <si>
    <t>2624415</t>
  </si>
  <si>
    <t>3rd February 2025</t>
  </si>
  <si>
    <t>3067.24</t>
  </si>
  <si>
    <t>4734.53</t>
  </si>
  <si>
    <t>232933</t>
  </si>
  <si>
    <t>887660.57</t>
  </si>
  <si>
    <t>909320.02</t>
  </si>
  <si>
    <t>2824966</t>
  </si>
  <si>
    <t>4th February 2025</t>
  </si>
  <si>
    <t>10108.77</t>
  </si>
  <si>
    <t>4755.27</t>
  </si>
  <si>
    <t>230804</t>
  </si>
  <si>
    <t>1216104.21</t>
  </si>
  <si>
    <t>1207081.27</t>
  </si>
  <si>
    <t>2906929</t>
  </si>
  <si>
    <t>5th February 2025</t>
  </si>
  <si>
    <t>2938.94</t>
  </si>
  <si>
    <t>2305.80</t>
  </si>
  <si>
    <t>1230379.15</t>
  </si>
  <si>
    <t>1246070.17</t>
  </si>
  <si>
    <t>3279422</t>
  </si>
  <si>
    <t>6th February 2025</t>
  </si>
  <si>
    <t>2082.05</t>
  </si>
  <si>
    <t>3303.58</t>
  </si>
  <si>
    <t>233023</t>
  </si>
  <si>
    <t>2085195.65</t>
  </si>
  <si>
    <t>2072759.41</t>
  </si>
  <si>
    <t>1965862</t>
  </si>
  <si>
    <t>7th February 2025</t>
  </si>
  <si>
    <t>3072.54</t>
  </si>
  <si>
    <t>4155.44</t>
  </si>
  <si>
    <t>238926</t>
  </si>
  <si>
    <t>707597.20</t>
  </si>
  <si>
    <t>699735.54</t>
  </si>
  <si>
    <t>2111321</t>
  </si>
  <si>
    <t>10th February 2025</t>
  </si>
  <si>
    <t>1976.16</t>
  </si>
  <si>
    <t>3790.81</t>
  </si>
  <si>
    <t>246866</t>
  </si>
  <si>
    <t>643658.14</t>
  </si>
  <si>
    <t>636935.35</t>
  </si>
  <si>
    <t>2216344</t>
  </si>
  <si>
    <t>11th February 2025</t>
  </si>
  <si>
    <t>2893.18</t>
  </si>
  <si>
    <t>4577.69</t>
  </si>
  <si>
    <t>257942</t>
  </si>
  <si>
    <t>1027879.36</t>
  </si>
  <si>
    <t>1023921.06</t>
  </si>
  <si>
    <t>12th February 2025</t>
  </si>
  <si>
    <t>4992.67</t>
  </si>
  <si>
    <t>5418.48</t>
  </si>
  <si>
    <t>267737</t>
  </si>
  <si>
    <t>1350444.71</t>
  </si>
  <si>
    <t>1355093.12</t>
  </si>
  <si>
    <t>2424005</t>
  </si>
  <si>
    <t>13th February 2025</t>
  </si>
  <si>
    <t>3828.00</t>
  </si>
  <si>
    <t>3315.78</t>
  </si>
  <si>
    <t>268957</t>
  </si>
  <si>
    <t>2434022.14</t>
  </si>
  <si>
    <t>2426947.66</t>
  </si>
  <si>
    <t>1802999</t>
  </si>
  <si>
    <t>14th February 2025</t>
  </si>
  <si>
    <t>3829.00</t>
  </si>
  <si>
    <t>4687.73</t>
  </si>
  <si>
    <t>275743</t>
  </si>
  <si>
    <t>634638.67</t>
  </si>
  <si>
    <t>626867.79</t>
  </si>
  <si>
    <t>2097358</t>
  </si>
  <si>
    <t>17th February 2025</t>
  </si>
  <si>
    <t>Short cover Up and Long Build Up</t>
  </si>
  <si>
    <t>4262.82</t>
  </si>
  <si>
    <t>3674.51</t>
  </si>
  <si>
    <t>274546</t>
  </si>
  <si>
    <t>574974.66</t>
  </si>
  <si>
    <t>576735.32</t>
  </si>
  <si>
    <t>2137425</t>
  </si>
  <si>
    <t>18th February 2025</t>
  </si>
  <si>
    <t>4166.62</t>
  </si>
  <si>
    <t>4470.00</t>
  </si>
  <si>
    <t>274348</t>
  </si>
  <si>
    <t>577999.21</t>
  </si>
  <si>
    <t>576281.66</t>
  </si>
  <si>
    <t>2220064</t>
  </si>
  <si>
    <t>19th February 2025</t>
  </si>
  <si>
    <t>3789.04</t>
  </si>
  <si>
    <t>3605.71</t>
  </si>
  <si>
    <t>275073</t>
  </si>
  <si>
    <t>855531.92</t>
  </si>
  <si>
    <t>853607.79</t>
  </si>
  <si>
    <t>2272727</t>
  </si>
  <si>
    <t>20th February 2025</t>
  </si>
  <si>
    <t>3182.96</t>
  </si>
  <si>
    <t>4244.22</t>
  </si>
  <si>
    <t>279754</t>
  </si>
  <si>
    <t>1607339.67</t>
  </si>
  <si>
    <t>1613558.48</t>
  </si>
  <si>
    <t>1860938</t>
  </si>
  <si>
    <t>21st February 2025</t>
  </si>
  <si>
    <t>7124.75</t>
  </si>
  <si>
    <t>7106.41</t>
  </si>
  <si>
    <t>275149</t>
  </si>
  <si>
    <t>552204.96</t>
  </si>
  <si>
    <t>550975.41</t>
  </si>
  <si>
    <t>2183179</t>
  </si>
  <si>
    <t>24th February 2025</t>
  </si>
  <si>
    <t>11989.95</t>
  </si>
  <si>
    <t>13381.07</t>
  </si>
  <si>
    <t>289694</t>
  </si>
  <si>
    <t>889696.25</t>
  </si>
  <si>
    <t>891550.86</t>
  </si>
  <si>
    <t>3112119</t>
  </si>
  <si>
    <t>25th February 2025</t>
  </si>
  <si>
    <t>10769.83</t>
  </si>
  <si>
    <t>10662.32</t>
  </si>
  <si>
    <t>302838</t>
  </si>
  <si>
    <t>841892.55</t>
  </si>
  <si>
    <t>845212.84</t>
  </si>
  <si>
    <t>3608858</t>
  </si>
  <si>
    <t>27th February 2025</t>
  </si>
  <si>
    <t>14935.63</t>
  </si>
  <si>
    <t>13982.25</t>
  </si>
  <si>
    <t>257102</t>
  </si>
  <si>
    <t>2032913.65</t>
  </si>
  <si>
    <t>2063638.27</t>
  </si>
  <si>
    <t>1421906</t>
  </si>
  <si>
    <t>28th February 2025</t>
  </si>
  <si>
    <t>4346.90</t>
  </si>
  <si>
    <t>6820.44</t>
  </si>
  <si>
    <t>270863</t>
  </si>
  <si>
    <t>683432.41</t>
  </si>
  <si>
    <t>686620.88</t>
  </si>
  <si>
    <t>2109764</t>
  </si>
  <si>
    <t>03th March 2025</t>
  </si>
  <si>
    <t>4051.74</t>
  </si>
  <si>
    <t>3905.70</t>
  </si>
  <si>
    <t>275582</t>
  </si>
  <si>
    <t>757531.66</t>
  </si>
  <si>
    <t>759055.26</t>
  </si>
  <si>
    <t>2273380</t>
  </si>
  <si>
    <t>04th March 2025</t>
  </si>
  <si>
    <t>3044.36</t>
  </si>
  <si>
    <t>3081.31</t>
  </si>
  <si>
    <t>281309</t>
  </si>
  <si>
    <t>672147.23</t>
  </si>
  <si>
    <t>646098.33</t>
  </si>
  <si>
    <t>2460382</t>
  </si>
  <si>
    <t>05th March 2025</t>
  </si>
  <si>
    <t>3634.31</t>
  </si>
  <si>
    <t>3223.74</t>
  </si>
  <si>
    <t>282154</t>
  </si>
  <si>
    <t>1096917.46</t>
  </si>
  <si>
    <t>1095623.04</t>
  </si>
  <si>
    <t>2803265</t>
  </si>
  <si>
    <t>06th March 2025</t>
  </si>
  <si>
    <t>07th March 2025</t>
  </si>
  <si>
    <t>10th March 2025</t>
  </si>
  <si>
    <t>2773.06</t>
  </si>
  <si>
    <t>3050.70</t>
  </si>
  <si>
    <t>279326</t>
  </si>
  <si>
    <t>722965.79</t>
  </si>
  <si>
    <t>707223.69</t>
  </si>
  <si>
    <t>2490514</t>
  </si>
  <si>
    <t>2614.24</t>
  </si>
  <si>
    <t>3115.96</t>
  </si>
  <si>
    <t>281773</t>
  </si>
  <si>
    <t>864885.66</t>
  </si>
  <si>
    <t>858640.05</t>
  </si>
  <si>
    <t>2738391</t>
  </si>
  <si>
    <t>5934.83</t>
  </si>
  <si>
    <t>4190.98</t>
  </si>
  <si>
    <t>276625</t>
  </si>
  <si>
    <t>2914739.27</t>
  </si>
  <si>
    <t>2933133.72</t>
  </si>
  <si>
    <t>1968138</t>
  </si>
  <si>
    <t>11th March 2025</t>
  </si>
  <si>
    <t>2954.57</t>
  </si>
  <si>
    <t>2874.40</t>
  </si>
  <si>
    <t>282611</t>
  </si>
  <si>
    <t>914774.09</t>
  </si>
  <si>
    <t>894544.64</t>
  </si>
  <si>
    <t>3092928</t>
  </si>
  <si>
    <t>12th March 2025</t>
  </si>
  <si>
    <t>2285.29</t>
  </si>
  <si>
    <t>3107.92</t>
  </si>
  <si>
    <t>285753</t>
  </si>
  <si>
    <t>1440455.24</t>
  </si>
  <si>
    <t>1448521.74</t>
  </si>
  <si>
    <t>3310083</t>
  </si>
  <si>
    <t>13th March 2025</t>
  </si>
  <si>
    <t>2605.02</t>
  </si>
  <si>
    <t>2749.06</t>
  </si>
  <si>
    <t>295102</t>
  </si>
  <si>
    <t>2235440.69</t>
  </si>
  <si>
    <t>2310714.82</t>
  </si>
  <si>
    <t>2299629</t>
  </si>
  <si>
    <t>17th March 2025</t>
  </si>
  <si>
    <t>3213.96</t>
  </si>
  <si>
    <t>1314.69</t>
  </si>
  <si>
    <t>288068</t>
  </si>
  <si>
    <t>710502.26</t>
  </si>
  <si>
    <t>697045.59</t>
  </si>
  <si>
    <t>2710602</t>
  </si>
  <si>
    <t>18th March 2025</t>
  </si>
  <si>
    <t>7575.79</t>
  </si>
  <si>
    <t>2814.43</t>
  </si>
  <si>
    <t>271341</t>
  </si>
  <si>
    <t>842567.23</t>
  </si>
  <si>
    <t>856486.51</t>
  </si>
  <si>
    <t>2971869</t>
  </si>
  <si>
    <t>19th March 2025</t>
  </si>
  <si>
    <t>5106.43</t>
  </si>
  <si>
    <t>3114.35</t>
  </si>
  <si>
    <t>276946</t>
  </si>
  <si>
    <t>946716.43</t>
  </si>
  <si>
    <t>924014.46</t>
  </si>
  <si>
    <t>3155418</t>
  </si>
  <si>
    <t>20th March 2025</t>
  </si>
  <si>
    <t>6625.46</t>
  </si>
  <si>
    <t>3692.02</t>
  </si>
  <si>
    <t>273310</t>
  </si>
  <si>
    <t>2084868.59</t>
  </si>
  <si>
    <t>2151379.60</t>
  </si>
  <si>
    <t>2474138</t>
  </si>
  <si>
    <t>21st March 2025</t>
  </si>
  <si>
    <t>5605.73</t>
  </si>
  <si>
    <t>3186.70</t>
  </si>
  <si>
    <t>265607</t>
  </si>
  <si>
    <t>1045911.07</t>
  </si>
  <si>
    <t>1060099.69</t>
  </si>
  <si>
    <t>3074869</t>
  </si>
  <si>
    <t>24th March 2025</t>
  </si>
  <si>
    <t>5997.51</t>
  </si>
  <si>
    <t>5656.56</t>
  </si>
  <si>
    <t>267190</t>
  </si>
  <si>
    <t>1428568.87</t>
  </si>
  <si>
    <t>1447881.48</t>
  </si>
  <si>
    <t>3630541</t>
  </si>
  <si>
    <t>25th March 2025</t>
  </si>
  <si>
    <t>8984.29</t>
  </si>
  <si>
    <t>8064.53</t>
  </si>
  <si>
    <t>265518</t>
  </si>
  <si>
    <t>1616366.21</t>
  </si>
  <si>
    <t>1590600.15</t>
  </si>
  <si>
    <t>4007280</t>
  </si>
  <si>
    <t>26th March 2025</t>
  </si>
  <si>
    <t>16097.21</t>
  </si>
  <si>
    <t>14768.17</t>
  </si>
  <si>
    <t>254955</t>
  </si>
  <si>
    <t>2005076.88</t>
  </si>
  <si>
    <t>1981930.78</t>
  </si>
  <si>
    <t>4103289</t>
  </si>
  <si>
    <t>27th March 2025</t>
  </si>
  <si>
    <t>28th March 2025</t>
  </si>
  <si>
    <t>3210.44</t>
  </si>
  <si>
    <t>6326.51</t>
  </si>
  <si>
    <t>163543</t>
  </si>
  <si>
    <t>1067233.65</t>
  </si>
  <si>
    <t>1086780.80</t>
  </si>
  <si>
    <t>2134826</t>
  </si>
  <si>
    <t>8950.82</t>
  </si>
  <si>
    <t>8111.97</t>
  </si>
  <si>
    <t>150663</t>
  </si>
  <si>
    <t>4634748.29</t>
  </si>
  <si>
    <t>4654697.29</t>
  </si>
  <si>
    <t>1355030</t>
  </si>
  <si>
    <t>1st April 2025</t>
  </si>
  <si>
    <t>3127.89</t>
  </si>
  <si>
    <t>6054.50</t>
  </si>
  <si>
    <t>171814</t>
  </si>
  <si>
    <t>1236326.97</t>
  </si>
  <si>
    <t>1226321.03</t>
  </si>
  <si>
    <t>2727076</t>
  </si>
  <si>
    <t>2nd April 2025</t>
  </si>
  <si>
    <t>2583.82</t>
  </si>
  <si>
    <t>1920.99</t>
  </si>
  <si>
    <t>176773</t>
  </si>
  <si>
    <t>1453724.11</t>
  </si>
  <si>
    <t>1483446.50</t>
  </si>
  <si>
    <t>3083366</t>
  </si>
  <si>
    <t>3rd April 2025</t>
  </si>
  <si>
    <t>2370.94</t>
  </si>
  <si>
    <t>4281.36</t>
  </si>
  <si>
    <t>184158</t>
  </si>
  <si>
    <t>2431327.44</t>
  </si>
  <si>
    <t>2449384.96</t>
  </si>
  <si>
    <t>1847694</t>
  </si>
  <si>
    <t>4th April 2025</t>
  </si>
  <si>
    <t>4054.62</t>
  </si>
  <si>
    <t>6330.77</t>
  </si>
  <si>
    <t>206276</t>
  </si>
  <si>
    <t>1150634.90</t>
  </si>
  <si>
    <t>1119531.87</t>
  </si>
  <si>
    <t>2722580</t>
  </si>
  <si>
    <t>7th April 2025</t>
  </si>
  <si>
    <t>9114.28</t>
  </si>
  <si>
    <t>12449.15</t>
  </si>
  <si>
    <t>216449</t>
  </si>
  <si>
    <t>1285828.94</t>
  </si>
  <si>
    <t>1271195.72</t>
  </si>
  <si>
    <t>3038596</t>
  </si>
  <si>
    <t>8th April 2025</t>
  </si>
  <si>
    <t>4744.63</t>
  </si>
  <si>
    <t>5075.79</t>
  </si>
  <si>
    <t>212101</t>
  </si>
  <si>
    <t>1751534.02</t>
  </si>
  <si>
    <t>1685406.44</t>
  </si>
  <si>
    <t>3535780</t>
  </si>
  <si>
    <t>9th April 2025</t>
  </si>
  <si>
    <t>4435.72</t>
  </si>
  <si>
    <t>5584.59</t>
  </si>
  <si>
    <t>203861</t>
  </si>
  <si>
    <t>2519734.52</t>
  </si>
  <si>
    <t>2611389.38</t>
  </si>
  <si>
    <t>2403262</t>
  </si>
  <si>
    <t>11th April 2025</t>
  </si>
  <si>
    <t>5792.20</t>
  </si>
  <si>
    <t>3374.04</t>
  </si>
  <si>
    <t>205458</t>
  </si>
  <si>
    <t>983354.55</t>
  </si>
  <si>
    <t>949709.56</t>
  </si>
  <si>
    <t>2929405</t>
  </si>
  <si>
    <t>15th April 2025</t>
  </si>
  <si>
    <t>5792.44</t>
  </si>
  <si>
    <t>3495.59</t>
  </si>
  <si>
    <t>199857</t>
  </si>
  <si>
    <t>945494.45</t>
  </si>
  <si>
    <t>1033135.15</t>
  </si>
  <si>
    <t>3121141</t>
  </si>
  <si>
    <t>16th April 2025</t>
  </si>
  <si>
    <t>3434.10</t>
  </si>
  <si>
    <t>3262.00</t>
  </si>
  <si>
    <t>198381</t>
  </si>
  <si>
    <t>1666970.25</t>
  </si>
  <si>
    <t>1631998.63</t>
  </si>
  <si>
    <t>2989197</t>
  </si>
  <si>
    <t>17th April 2025</t>
  </si>
  <si>
    <t>7011.97</t>
  </si>
  <si>
    <t>6572.82</t>
  </si>
  <si>
    <t>203339</t>
  </si>
  <si>
    <t>4136936.75</t>
  </si>
  <si>
    <t>4200101.23</t>
  </si>
  <si>
    <t>2363406</t>
  </si>
  <si>
    <t>21st April 2025</t>
  </si>
  <si>
    <t>9634.26</t>
  </si>
  <si>
    <t>8534.79</t>
  </si>
  <si>
    <t>210440</t>
  </si>
  <si>
    <t>1298979.98</t>
  </si>
  <si>
    <t>1323625.04</t>
  </si>
  <si>
    <t>3254748</t>
  </si>
  <si>
    <t>22nd April 2025</t>
  </si>
  <si>
    <t>10948.70</t>
  </si>
  <si>
    <t>11183.76</t>
  </si>
  <si>
    <t>212887</t>
  </si>
  <si>
    <t>1227459.73</t>
  </si>
  <si>
    <t>1231455.64</t>
  </si>
  <si>
    <t>3529213</t>
  </si>
  <si>
    <t>23rd April 2025</t>
  </si>
  <si>
    <t>24th April 2025</t>
  </si>
  <si>
    <t>8145.88</t>
  </si>
  <si>
    <t>7190.31</t>
  </si>
  <si>
    <t>135872</t>
  </si>
  <si>
    <t>3797906.65</t>
  </si>
  <si>
    <t>3806832.40</t>
  </si>
  <si>
    <t>1257035</t>
  </si>
  <si>
    <t>25th April 2025</t>
  </si>
  <si>
    <t>6969.88</t>
  </si>
  <si>
    <t>8642.22</t>
  </si>
  <si>
    <t>142440</t>
  </si>
  <si>
    <t>1199492.20</t>
  </si>
  <si>
    <t>1258851.33</t>
  </si>
  <si>
    <t>1997614</t>
  </si>
  <si>
    <t>28th April 2025</t>
  </si>
  <si>
    <t>4843.22</t>
  </si>
  <si>
    <t>2632.71</t>
  </si>
  <si>
    <t>148556</t>
  </si>
  <si>
    <t>1166856.62</t>
  </si>
  <si>
    <t>1175751.30</t>
  </si>
  <si>
    <t>2488766</t>
  </si>
  <si>
    <t>29th April 2025</t>
  </si>
  <si>
    <t>3707.23</t>
  </si>
  <si>
    <t>2796.55</t>
  </si>
  <si>
    <t>157047</t>
  </si>
  <si>
    <t>1273258.71</t>
  </si>
  <si>
    <t>1284748.84</t>
  </si>
  <si>
    <t>2872272</t>
  </si>
  <si>
    <t>30th April 2025</t>
  </si>
  <si>
    <t>3993.01</t>
  </si>
  <si>
    <t>2573.30</t>
  </si>
  <si>
    <t>160186</t>
  </si>
  <si>
    <t>2627544.55</t>
  </si>
  <si>
    <t>2601141.29</t>
  </si>
  <si>
    <t>1605510</t>
  </si>
  <si>
    <t>2nd May 2025</t>
  </si>
  <si>
    <t>5110.57</t>
  </si>
  <si>
    <t>4815.31</t>
  </si>
  <si>
    <t>161620</t>
  </si>
  <si>
    <t>1244489.58</t>
  </si>
  <si>
    <t>1275503.32</t>
  </si>
  <si>
    <t>2257156</t>
  </si>
  <si>
    <t>5th May 2025</t>
  </si>
  <si>
    <t>3589.23</t>
  </si>
  <si>
    <t>3057.72</t>
  </si>
  <si>
    <t>163805</t>
  </si>
  <si>
    <t>954623.79</t>
  </si>
  <si>
    <t>990377.45</t>
  </si>
  <si>
    <t>2637572</t>
  </si>
  <si>
    <t>6th May 2025</t>
  </si>
  <si>
    <t>3482.65</t>
  </si>
  <si>
    <t>2930.51</t>
  </si>
  <si>
    <t>171421</t>
  </si>
  <si>
    <t>958141.47</t>
  </si>
  <si>
    <t>934746.88</t>
  </si>
  <si>
    <t>2851844</t>
  </si>
  <si>
    <t>7th May 2025</t>
  </si>
  <si>
    <t>3831.44</t>
  </si>
  <si>
    <t>3362.26</t>
  </si>
  <si>
    <t>166488</t>
  </si>
  <si>
    <t>1463493.25</t>
  </si>
  <si>
    <t>1467961.69</t>
  </si>
  <si>
    <t>3099353</t>
  </si>
  <si>
    <t>8th May 2025</t>
  </si>
  <si>
    <t>6639.44</t>
  </si>
  <si>
    <t>5300.80</t>
  </si>
  <si>
    <t>171748</t>
  </si>
  <si>
    <t>2662281.87</t>
  </si>
  <si>
    <t>2574740.00</t>
  </si>
  <si>
    <t>2134487</t>
  </si>
  <si>
    <t>09th May 2025</t>
  </si>
  <si>
    <t>4653.77</t>
  </si>
  <si>
    <t>7245.33</t>
  </si>
  <si>
    <t>161792</t>
  </si>
  <si>
    <t>960053.12</t>
  </si>
  <si>
    <t>988936.57</t>
  </si>
  <si>
    <t>2482593</t>
  </si>
  <si>
    <t>12th May 2025</t>
  </si>
  <si>
    <t>6763.66</t>
  </si>
  <si>
    <t>5552.37</t>
  </si>
  <si>
    <t>160449</t>
  </si>
  <si>
    <t>1292976.01</t>
  </si>
  <si>
    <t>1285205.01</t>
  </si>
  <si>
    <t>2897307</t>
  </si>
  <si>
    <t>13th May 2025</t>
  </si>
  <si>
    <t>4327.01</t>
  </si>
  <si>
    <t>10995.29</t>
  </si>
  <si>
    <t>146422</t>
  </si>
  <si>
    <t>1421528.02</t>
  </si>
  <si>
    <t>1434762.98</t>
  </si>
  <si>
    <t>3285432</t>
  </si>
  <si>
    <t>14th May 2025</t>
  </si>
  <si>
    <t>3577.76</t>
  </si>
  <si>
    <t>3320.25</t>
  </si>
  <si>
    <t>148321</t>
  </si>
  <si>
    <t>1701620.32</t>
  </si>
  <si>
    <t>1702994.86</t>
  </si>
  <si>
    <t>3253603</t>
  </si>
  <si>
    <t>15th May 2025</t>
  </si>
  <si>
    <t>9253.75</t>
  </si>
  <si>
    <t>5296.04</t>
  </si>
  <si>
    <t>153567</t>
  </si>
  <si>
    <t>4616685.53</t>
  </si>
  <si>
    <t>4610105.60</t>
  </si>
  <si>
    <t>2287684</t>
  </si>
  <si>
    <t>16th May 2025</t>
  </si>
  <si>
    <t>2653.47</t>
  </si>
  <si>
    <t>4446.36</t>
  </si>
  <si>
    <t>152311</t>
  </si>
  <si>
    <t>741465.56</t>
  </si>
  <si>
    <t>748508.34</t>
  </si>
  <si>
    <t>2596373</t>
  </si>
  <si>
    <t>19th May 2025</t>
  </si>
  <si>
    <t>2563.83</t>
  </si>
  <si>
    <t>2650.58</t>
  </si>
  <si>
    <t>152988</t>
  </si>
  <si>
    <t>777646.50</t>
  </si>
  <si>
    <t>776709.44</t>
  </si>
  <si>
    <t>2810899</t>
  </si>
  <si>
    <t>20th May 2025</t>
  </si>
  <si>
    <t>2790.70</t>
  </si>
  <si>
    <t>5574.90</t>
  </si>
  <si>
    <t>149522</t>
  </si>
  <si>
    <t>1148053.28</t>
  </si>
  <si>
    <t>1141411.22</t>
  </si>
  <si>
    <t>3025495</t>
  </si>
  <si>
    <t>21st May 2025</t>
  </si>
  <si>
    <t>22nd May 2025</t>
  </si>
  <si>
    <t>3535.23</t>
  </si>
  <si>
    <t>3333.81</t>
  </si>
  <si>
    <t>149515</t>
  </si>
  <si>
    <t>1747614.57</t>
  </si>
  <si>
    <t>1712315.19</t>
  </si>
  <si>
    <t>2966543</t>
  </si>
  <si>
    <t>3769.97</t>
  </si>
  <si>
    <t>6939.22</t>
  </si>
  <si>
    <t>153103</t>
  </si>
  <si>
    <t>3396756.73</t>
  </si>
  <si>
    <t>3442285.86</t>
  </si>
  <si>
    <t>2191050</t>
  </si>
  <si>
    <t>23rd May 2025</t>
  </si>
  <si>
    <t>5791.42</t>
  </si>
  <si>
    <t>5639.49</t>
  </si>
  <si>
    <t>159331</t>
  </si>
  <si>
    <t>939041.63</t>
  </si>
  <si>
    <t>923531.13</t>
  </si>
  <si>
    <t>2460156</t>
  </si>
  <si>
    <t>26th May 2025</t>
  </si>
  <si>
    <t>6711.44</t>
  </si>
  <si>
    <t>6146.24</t>
  </si>
  <si>
    <t>168148</t>
  </si>
  <si>
    <t>880061.84</t>
  </si>
  <si>
    <t>837345.95</t>
  </si>
  <si>
    <t>2717547</t>
  </si>
  <si>
    <t>27th May 2025</t>
  </si>
  <si>
    <t>11321.14</t>
  </si>
  <si>
    <t>14310.19</t>
  </si>
  <si>
    <t>180755</t>
  </si>
  <si>
    <t>1319875.30</t>
  </si>
  <si>
    <t>1301168.85</t>
  </si>
  <si>
    <t>3192352</t>
  </si>
  <si>
    <t>28th May 2025</t>
  </si>
  <si>
    <t>7272.30</t>
  </si>
  <si>
    <t>9372.50</t>
  </si>
  <si>
    <t>186355</t>
  </si>
  <si>
    <t>1327796.27</t>
  </si>
  <si>
    <t>1426580.77</t>
  </si>
  <si>
    <t>2934686</t>
  </si>
  <si>
    <t>29th May 2025</t>
  </si>
  <si>
    <t>8166.63</t>
  </si>
  <si>
    <t>11031.45</t>
  </si>
  <si>
    <t>128705</t>
  </si>
  <si>
    <t>4165320.20</t>
  </si>
  <si>
    <t>4163534.02</t>
  </si>
  <si>
    <t>1055289</t>
  </si>
  <si>
    <t>30th May 2025</t>
  </si>
  <si>
    <t>3214.14</t>
  </si>
  <si>
    <t>4294.71</t>
  </si>
  <si>
    <t>136000</t>
  </si>
  <si>
    <t>665009.67</t>
  </si>
  <si>
    <t>643753.83</t>
  </si>
  <si>
    <t>1473103</t>
  </si>
  <si>
    <t>2nd June 2025</t>
  </si>
  <si>
    <t>3504.83</t>
  </si>
  <si>
    <t>4451.68</t>
  </si>
  <si>
    <t>142392</t>
  </si>
  <si>
    <t>904120.23</t>
  </si>
  <si>
    <t>874002.31</t>
  </si>
  <si>
    <t>1787244</t>
  </si>
  <si>
    <t>3rd June 2025</t>
  </si>
  <si>
    <t>4th June 2025</t>
  </si>
  <si>
    <t>3502.22</t>
  </si>
  <si>
    <t>6049.21</t>
  </si>
  <si>
    <t>154726</t>
  </si>
  <si>
    <t>1194811.10</t>
  </si>
  <si>
    <t>1218154.33</t>
  </si>
  <si>
    <t>2101799</t>
  </si>
  <si>
    <t>2305.43</t>
  </si>
  <si>
    <t>2248.28</t>
  </si>
  <si>
    <t>156783</t>
  </si>
  <si>
    <t>941179.54</t>
  </si>
  <si>
    <t>960079.62</t>
  </si>
  <si>
    <t>2094330</t>
  </si>
  <si>
    <t>5th June 2025</t>
  </si>
  <si>
    <t>3230.09</t>
  </si>
  <si>
    <t>4017.49</t>
  </si>
  <si>
    <t>159596</t>
  </si>
  <si>
    <t>3447900.07</t>
  </si>
  <si>
    <t>3433446.46</t>
  </si>
  <si>
    <t>1567993</t>
  </si>
  <si>
    <t>6th June 2025</t>
  </si>
  <si>
    <t>7499.30</t>
  </si>
  <si>
    <t>5043.19</t>
  </si>
  <si>
    <t>159186</t>
  </si>
  <si>
    <t>1008749.13</t>
  </si>
  <si>
    <t>1009531.14</t>
  </si>
  <si>
    <t>1870330</t>
  </si>
  <si>
    <t>9th June 2025</t>
  </si>
  <si>
    <t>10th June 2025</t>
  </si>
  <si>
    <t>Short Cover Up and Long  Unwinding</t>
  </si>
  <si>
    <t>2935.11</t>
  </si>
  <si>
    <t>3472.77</t>
  </si>
  <si>
    <t>158016</t>
  </si>
  <si>
    <t>568816.50</t>
  </si>
  <si>
    <t>575935.61</t>
  </si>
  <si>
    <t>2451.88</t>
  </si>
  <si>
    <t>1891.78</t>
  </si>
  <si>
    <t>154908</t>
  </si>
  <si>
    <t>838901.42</t>
  </si>
  <si>
    <t>834580.07</t>
  </si>
  <si>
    <t>2169546</t>
  </si>
  <si>
    <t>11th June 2025</t>
  </si>
  <si>
    <t>Short Build Up and Long  Unwinding</t>
  </si>
  <si>
    <t>12th June 2025</t>
  </si>
  <si>
    <t>13th June 2025</t>
  </si>
  <si>
    <t>Short Build Up and Long  Build Up</t>
  </si>
  <si>
    <t>3315.96</t>
  </si>
  <si>
    <t>2070.33</t>
  </si>
  <si>
    <t>155495</t>
  </si>
  <si>
    <t>1340332.95</t>
  </si>
  <si>
    <t>1283386.21</t>
  </si>
  <si>
    <t>2330650</t>
  </si>
  <si>
    <t>3672.62</t>
  </si>
  <si>
    <t>6010.51</t>
  </si>
  <si>
    <t>163380</t>
  </si>
  <si>
    <t>3738169.88</t>
  </si>
  <si>
    <t>3746632.25</t>
  </si>
  <si>
    <t>1669293</t>
  </si>
  <si>
    <t>3733.55</t>
  </si>
  <si>
    <t>4509.68</t>
  </si>
  <si>
    <t>168439</t>
  </si>
  <si>
    <t>874267.82</t>
  </si>
  <si>
    <t>875696.80</t>
  </si>
  <si>
    <t>1890319</t>
  </si>
  <si>
    <t>16th June 2025</t>
  </si>
  <si>
    <t>Srength</t>
  </si>
  <si>
    <t>3766.57</t>
  </si>
  <si>
    <t>3346.19</t>
  </si>
  <si>
    <t>170771</t>
  </si>
  <si>
    <t>999765.17</t>
  </si>
  <si>
    <t>1006328.80</t>
  </si>
  <si>
    <t>2000350</t>
  </si>
  <si>
    <t>17th June 2025</t>
  </si>
  <si>
    <t>18th June 2025</t>
  </si>
  <si>
    <t>19th June 2025</t>
  </si>
  <si>
    <t>20th June 2025</t>
  </si>
  <si>
    <t>23rd June 2025</t>
  </si>
  <si>
    <t>24th June 2025</t>
  </si>
  <si>
    <t>25th June 2025</t>
  </si>
  <si>
    <t>26th June 2025</t>
  </si>
  <si>
    <t>27th June 2025</t>
  </si>
  <si>
    <t>2715.78</t>
  </si>
  <si>
    <t>2424.98</t>
  </si>
  <si>
    <t>144922</t>
  </si>
  <si>
    <t>841409.04</t>
  </si>
  <si>
    <t>853460.63</t>
  </si>
  <si>
    <t>1414912</t>
  </si>
  <si>
    <t>13044.43</t>
  </si>
  <si>
    <t>8237.76</t>
  </si>
  <si>
    <t>144773</t>
  </si>
  <si>
    <t>5922656.53</t>
  </si>
  <si>
    <t>5890383.02</t>
  </si>
  <si>
    <t>1214770</t>
  </si>
  <si>
    <t>6913.66</t>
  </si>
  <si>
    <t>6385.40</t>
  </si>
  <si>
    <t>199772</t>
  </si>
  <si>
    <t>1816975.25</t>
  </si>
  <si>
    <t>1795882.33</t>
  </si>
  <si>
    <t>2713455</t>
  </si>
  <si>
    <t>12646.69</t>
  </si>
  <si>
    <t>14104.46</t>
  </si>
  <si>
    <t>201753</t>
  </si>
  <si>
    <t>2071072.05</t>
  </si>
  <si>
    <t>2102876.98</t>
  </si>
  <si>
    <t>2474123</t>
  </si>
  <si>
    <t>6223.73</t>
  </si>
  <si>
    <t>7398.09</t>
  </si>
  <si>
    <t>188035</t>
  </si>
  <si>
    <t>1192191.59</t>
  </si>
  <si>
    <t>1178545.56</t>
  </si>
  <si>
    <t>2243689</t>
  </si>
  <si>
    <t>6422.39</t>
  </si>
  <si>
    <t>6304.64</t>
  </si>
  <si>
    <t>183836</t>
  </si>
  <si>
    <t>1193815.89</t>
  </si>
  <si>
    <t>1216181.51</t>
  </si>
  <si>
    <t>2190838</t>
  </si>
  <si>
    <t>3302.42</t>
  </si>
  <si>
    <t>2876.57</t>
  </si>
  <si>
    <t>175308</t>
  </si>
  <si>
    <t>3344454.10</t>
  </si>
  <si>
    <t>3314278.26</t>
  </si>
  <si>
    <t>1640383</t>
  </si>
  <si>
    <t>3549.73</t>
  </si>
  <si>
    <t>3155.86</t>
  </si>
  <si>
    <t>170949</t>
  </si>
  <si>
    <t>932409.19</t>
  </si>
  <si>
    <t>924297.13</t>
  </si>
  <si>
    <t>2005613</t>
  </si>
  <si>
    <t>3201.44</t>
  </si>
  <si>
    <t>3157.86</t>
  </si>
  <si>
    <t>167869</t>
  </si>
  <si>
    <t>1427526.15</t>
  </si>
  <si>
    <t>1441395.18</t>
  </si>
  <si>
    <t>2111073</t>
  </si>
  <si>
    <t>30th June 2025</t>
  </si>
  <si>
    <t>3070.28</t>
  </si>
  <si>
    <t>3973.13</t>
  </si>
  <si>
    <t>140191</t>
  </si>
  <si>
    <t>1048007.24</t>
  </si>
  <si>
    <t>1058911.63</t>
  </si>
  <si>
    <t>1518276</t>
  </si>
  <si>
    <t>1st July 2025</t>
  </si>
  <si>
    <t>Short Cover Up and Long  Build Up</t>
  </si>
  <si>
    <t>Short Build  Up and Long  Build Up</t>
  </si>
  <si>
    <t>Short Cover  Up and Long  Build Up</t>
  </si>
  <si>
    <t>2329.10</t>
  </si>
  <si>
    <t>2444.77</t>
  </si>
  <si>
    <t>145096</t>
  </si>
  <si>
    <t>872412.88</t>
  </si>
  <si>
    <t>844765.49</t>
  </si>
  <si>
    <t>1621660</t>
  </si>
  <si>
    <t>2nd July 2025</t>
  </si>
  <si>
    <t>Short Build  Up and Long  Unwinding</t>
  </si>
  <si>
    <t>1884.72</t>
  </si>
  <si>
    <t>3942.21</t>
  </si>
  <si>
    <t>148237</t>
  </si>
  <si>
    <t>1849009.41</t>
  </si>
  <si>
    <t>1865637.74</t>
  </si>
  <si>
    <t>1694703</t>
  </si>
  <si>
    <t>3rd July 2025</t>
  </si>
  <si>
    <t>2945.88</t>
  </si>
  <si>
    <t>5389.47</t>
  </si>
  <si>
    <t>149253</t>
  </si>
  <si>
    <t>3907212.65</t>
  </si>
  <si>
    <t>3841721.45</t>
  </si>
  <si>
    <t>1070049</t>
  </si>
  <si>
    <t>4th July 2025</t>
  </si>
  <si>
    <t>7th July 2025</t>
  </si>
  <si>
    <t>2131.82</t>
  </si>
  <si>
    <t>2799.86</t>
  </si>
  <si>
    <t>158879</t>
  </si>
  <si>
    <t>753074.66</t>
  </si>
  <si>
    <t>756859.13</t>
  </si>
  <si>
    <t>1328180</t>
  </si>
  <si>
    <t>2056.40</t>
  </si>
  <si>
    <t>2803.85</t>
  </si>
  <si>
    <t>153659</t>
  </si>
  <si>
    <t>785237.82</t>
  </si>
  <si>
    <t>786618.99</t>
  </si>
  <si>
    <t>1280181</t>
  </si>
  <si>
    <t>8th July 2025</t>
  </si>
  <si>
    <t>1982.24</t>
  </si>
  <si>
    <t>2251.15</t>
  </si>
  <si>
    <t>165855</t>
  </si>
  <si>
    <t>715600.84</t>
  </si>
  <si>
    <t>718308.41</t>
  </si>
  <si>
    <t>1372520</t>
  </si>
  <si>
    <t>9th July 2025</t>
  </si>
  <si>
    <t>1745.59</t>
  </si>
  <si>
    <t>2737.02</t>
  </si>
  <si>
    <t>169769</t>
  </si>
  <si>
    <t>1111788.61</t>
  </si>
  <si>
    <t>1115075.12</t>
  </si>
  <si>
    <t>1450771</t>
  </si>
  <si>
    <t>10th July 2025</t>
  </si>
  <si>
    <t>2456.21</t>
  </si>
  <si>
    <t>4290.15</t>
  </si>
  <si>
    <t>168201</t>
  </si>
  <si>
    <t>2292246.76</t>
  </si>
  <si>
    <t>2285481.14</t>
  </si>
  <si>
    <t>1081354</t>
  </si>
  <si>
    <t>11th July 2025</t>
  </si>
  <si>
    <t>2446.48</t>
  </si>
  <si>
    <t>5984.24</t>
  </si>
  <si>
    <t>174212</t>
  </si>
  <si>
    <t>626533.80</t>
  </si>
  <si>
    <t>629776.15</t>
  </si>
  <si>
    <t>1405598</t>
  </si>
  <si>
    <t>14th July 2025</t>
  </si>
  <si>
    <t>2866.55</t>
  </si>
  <si>
    <t>6144.39</t>
  </si>
  <si>
    <t>191032</t>
  </si>
  <si>
    <t>671908.15</t>
  </si>
  <si>
    <t>681871.93</t>
  </si>
  <si>
    <t>1499915</t>
  </si>
  <si>
    <t>15th July 2025</t>
  </si>
  <si>
    <t>2427.25</t>
  </si>
  <si>
    <t>2580.51</t>
  </si>
  <si>
    <t>194418</t>
  </si>
  <si>
    <t>773217.37</t>
  </si>
  <si>
    <t>768879.96</t>
  </si>
  <si>
    <t>1506224</t>
  </si>
  <si>
    <t>16th July 2025</t>
  </si>
  <si>
    <t>1957.17</t>
  </si>
  <si>
    <t>2648.13</t>
  </si>
  <si>
    <t>197434</t>
  </si>
  <si>
    <t>826286.28</t>
  </si>
  <si>
    <t>826165.28</t>
  </si>
  <si>
    <t>1599818</t>
  </si>
  <si>
    <t>17th July 2025</t>
  </si>
  <si>
    <t>1917.86</t>
  </si>
  <si>
    <t>3907.09</t>
  </si>
  <si>
    <t>203917</t>
  </si>
  <si>
    <t>1658684.39</t>
  </si>
  <si>
    <t>1644699.10</t>
  </si>
  <si>
    <t>1151747</t>
  </si>
  <si>
    <t>18th July 2025</t>
  </si>
  <si>
    <t>2889.86</t>
  </si>
  <si>
    <t>5285.28</t>
  </si>
  <si>
    <t>211622</t>
  </si>
  <si>
    <t>621086.65</t>
  </si>
  <si>
    <t>624616.48</t>
  </si>
  <si>
    <t>1431997</t>
  </si>
  <si>
    <t>21st July 2025</t>
  </si>
  <si>
    <t>Short Cover  Up and Long  Unwinding</t>
  </si>
  <si>
    <t>2926.87</t>
  </si>
  <si>
    <t>2356.53</t>
  </si>
  <si>
    <t>208320</t>
  </si>
  <si>
    <t>743010.21</t>
  </si>
  <si>
    <t>752490.32</t>
  </si>
  <si>
    <t>1499534</t>
  </si>
  <si>
    <t>22nd July 2025</t>
  </si>
  <si>
    <t>1615.78</t>
  </si>
  <si>
    <t>2413.42</t>
  </si>
  <si>
    <t>209962</t>
  </si>
  <si>
    <t>655768.48</t>
  </si>
  <si>
    <t>654271.21</t>
  </si>
  <si>
    <t>1706915</t>
  </si>
  <si>
    <t>23rd July 2025</t>
  </si>
  <si>
    <t>2430.86</t>
  </si>
  <si>
    <t>1670.85</t>
  </si>
  <si>
    <t>209899</t>
  </si>
  <si>
    <t>952687.24</t>
  </si>
  <si>
    <t>954244.37</t>
  </si>
  <si>
    <t>1766101</t>
  </si>
  <si>
    <t>24th July 2025</t>
  </si>
  <si>
    <t>3823.02</t>
  </si>
  <si>
    <t>3821.37</t>
  </si>
  <si>
    <t>206886</t>
  </si>
  <si>
    <t>2352625.23</t>
  </si>
  <si>
    <t>2354481.58</t>
  </si>
  <si>
    <t>1367448</t>
  </si>
  <si>
    <t>25th July 2025</t>
  </si>
  <si>
    <t>4404.49</t>
  </si>
  <si>
    <t>6857.77</t>
  </si>
  <si>
    <t>221970</t>
  </si>
  <si>
    <t>840960.21</t>
  </si>
  <si>
    <t>843401.51</t>
  </si>
  <si>
    <t>1776031</t>
  </si>
  <si>
    <t>28th July 2025</t>
  </si>
  <si>
    <t>5341.71</t>
  </si>
  <si>
    <t>6520.31</t>
  </si>
  <si>
    <t>232700</t>
  </si>
  <si>
    <t>1038540.93</t>
  </si>
  <si>
    <t>1046528.51</t>
  </si>
  <si>
    <t>1902339</t>
  </si>
  <si>
    <t>29th July 2025</t>
  </si>
  <si>
    <t>9656.78</t>
  </si>
  <si>
    <t>10774.07</t>
  </si>
  <si>
    <t>232746</t>
  </si>
  <si>
    <t>893066.36</t>
  </si>
  <si>
    <t>891215.74</t>
  </si>
  <si>
    <t>1912367</t>
  </si>
  <si>
    <t>30th July 2025</t>
  </si>
  <si>
    <t>8372.18</t>
  </si>
  <si>
    <t>8817.58</t>
  </si>
  <si>
    <t>240689</t>
  </si>
  <si>
    <t>1192162.12</t>
  </si>
  <si>
    <t>1206939.32</t>
  </si>
  <si>
    <t>1949984</t>
  </si>
  <si>
    <t>31st July 2025</t>
  </si>
  <si>
    <t>11485.90</t>
  </si>
  <si>
    <t>12721.66</t>
  </si>
  <si>
    <t>170336</t>
  </si>
  <si>
    <t>4652814.66</t>
  </si>
  <si>
    <t>4644858.14</t>
  </si>
  <si>
    <t>882366</t>
  </si>
  <si>
    <t>1st August 2025</t>
  </si>
  <si>
    <t>2100.74</t>
  </si>
  <si>
    <t>5921.43</t>
  </si>
  <si>
    <t>191026</t>
  </si>
  <si>
    <t>877466.61</t>
  </si>
  <si>
    <t>881060.30</t>
  </si>
  <si>
    <t>1267929</t>
  </si>
  <si>
    <t>4th August 2025</t>
  </si>
  <si>
    <t>2340.26</t>
  </si>
  <si>
    <t>2135.91</t>
  </si>
  <si>
    <t>191410</t>
  </si>
  <si>
    <t>752083.38</t>
  </si>
  <si>
    <t>752762.37</t>
  </si>
  <si>
    <t>1275353</t>
  </si>
  <si>
    <t>5th August 2025</t>
  </si>
  <si>
    <t>1500.97</t>
  </si>
  <si>
    <t>3750.13</t>
  </si>
  <si>
    <t>202954</t>
  </si>
  <si>
    <t>688990.00</t>
  </si>
  <si>
    <t>682161.71</t>
  </si>
  <si>
    <t>1425934</t>
  </si>
  <si>
    <t>6th August 2025</t>
  </si>
  <si>
    <t>2203.06</t>
  </si>
  <si>
    <t>1861.30</t>
  </si>
  <si>
    <t>201711</t>
  </si>
  <si>
    <t>1089921.72</t>
  </si>
  <si>
    <t>1080505.74</t>
  </si>
  <si>
    <t>1648108</t>
  </si>
  <si>
    <t>7th August 2025</t>
  </si>
  <si>
    <t>3018.35</t>
  </si>
  <si>
    <t>4149.27</t>
  </si>
  <si>
    <t>209213</t>
  </si>
  <si>
    <t>2974385.77</t>
  </si>
  <si>
    <t>2970511.60</t>
  </si>
  <si>
    <t>1107536</t>
  </si>
  <si>
    <t>8th August 2025</t>
  </si>
  <si>
    <t>2285.10</t>
  </si>
  <si>
    <t>4047.44</t>
  </si>
  <si>
    <t>218914</t>
  </si>
  <si>
    <t>863054.41</t>
  </si>
  <si>
    <t>863202.82</t>
  </si>
  <si>
    <t>1489990</t>
  </si>
  <si>
    <t>11th August 2025</t>
  </si>
  <si>
    <t>2581.09</t>
  </si>
  <si>
    <t>2031.44</t>
  </si>
  <si>
    <t>216291</t>
  </si>
  <si>
    <t>785092.72</t>
  </si>
  <si>
    <t>791247.72</t>
  </si>
  <si>
    <t>1511485</t>
  </si>
  <si>
    <t>12th August 2025</t>
  </si>
  <si>
    <t>1946.36</t>
  </si>
  <si>
    <t>2971.44</t>
  </si>
  <si>
    <t>220298</t>
  </si>
  <si>
    <t>1156114.60</t>
  </si>
  <si>
    <t>1155294.24</t>
  </si>
  <si>
    <t>1573028</t>
  </si>
  <si>
    <t>13th August 2025</t>
  </si>
  <si>
    <t>2074.76</t>
  </si>
  <si>
    <t>1613.94</t>
  </si>
  <si>
    <t>221067</t>
  </si>
  <si>
    <t>1102473.05</t>
  </si>
  <si>
    <t>1107717.98</t>
  </si>
  <si>
    <t>1784409</t>
  </si>
  <si>
    <t>14th August 2025</t>
  </si>
  <si>
    <t>1444.00</t>
  </si>
  <si>
    <t>1461.85</t>
  </si>
  <si>
    <t>219305</t>
  </si>
  <si>
    <t>1959581.10</t>
  </si>
  <si>
    <t>1960793.26</t>
  </si>
  <si>
    <t>1126449</t>
  </si>
  <si>
    <t>18th August 2025</t>
  </si>
  <si>
    <t>4847.28</t>
  </si>
  <si>
    <t>2655.89</t>
  </si>
  <si>
    <t>212730</t>
  </si>
  <si>
    <t>740634.07</t>
  </si>
  <si>
    <t>740316.65</t>
  </si>
  <si>
    <t>1475082</t>
  </si>
  <si>
    <t>19th August 2025</t>
  </si>
  <si>
    <t>1488.41</t>
  </si>
  <si>
    <t>1523.52</t>
  </si>
  <si>
    <t>212895</t>
  </si>
  <si>
    <t>716491.03</t>
  </si>
  <si>
    <t>712086.80</t>
  </si>
  <si>
    <t>1525939</t>
  </si>
  <si>
    <t>20th August 2025</t>
  </si>
  <si>
    <t>2085.20</t>
  </si>
  <si>
    <t>2408.51</t>
  </si>
  <si>
    <t>215958</t>
  </si>
  <si>
    <t>972726.44</t>
  </si>
  <si>
    <t>987291.72</t>
  </si>
  <si>
    <t>1720076</t>
  </si>
  <si>
    <t>21st August 2025</t>
  </si>
  <si>
    <t>4141.88</t>
  </si>
  <si>
    <t>3171.73</t>
  </si>
  <si>
    <t>212500</t>
  </si>
  <si>
    <t>2012970.02</t>
  </si>
  <si>
    <t>2010886.39</t>
  </si>
  <si>
    <t>1196309</t>
  </si>
  <si>
    <t>22nd August 2025</t>
  </si>
  <si>
    <t>4005.69</t>
  </si>
  <si>
    <t>4663.41</t>
  </si>
  <si>
    <t>218217</t>
  </si>
  <si>
    <t>635309.78</t>
  </si>
  <si>
    <t>637250.19</t>
  </si>
  <si>
    <t>1582511</t>
  </si>
  <si>
    <t>25th August 2025</t>
  </si>
  <si>
    <t>12668.51</t>
  </si>
  <si>
    <t>12463.09</t>
  </si>
  <si>
    <t>232720</t>
  </si>
  <si>
    <t>792479.80</t>
  </si>
  <si>
    <t>796771.95</t>
  </si>
  <si>
    <t>1685377</t>
  </si>
  <si>
    <t>26th August 2025</t>
  </si>
  <si>
    <t>14925.95</t>
  </si>
  <si>
    <t>16228.84</t>
  </si>
  <si>
    <t>247911</t>
  </si>
  <si>
    <t>1316332.42</t>
  </si>
  <si>
    <t>1311221.43</t>
  </si>
  <si>
    <t>1883389</t>
  </si>
  <si>
    <t>28th August 2025</t>
  </si>
  <si>
    <t>13106.34</t>
  </si>
  <si>
    <t>15974.45</t>
  </si>
  <si>
    <t>201756</t>
  </si>
  <si>
    <t>4409775.24</t>
  </si>
  <si>
    <t>4413512.54</t>
  </si>
  <si>
    <t>1118158</t>
  </si>
  <si>
    <t>29th August 2025</t>
  </si>
  <si>
    <t>2957.02</t>
  </si>
  <si>
    <t>4196.04</t>
  </si>
  <si>
    <t>211569</t>
  </si>
  <si>
    <t>1148220.25</t>
  </si>
  <si>
    <t>1155779.80</t>
  </si>
  <si>
    <t>1679704</t>
  </si>
  <si>
    <t>1st September 2025</t>
  </si>
  <si>
    <t>2nd September 2025</t>
  </si>
  <si>
    <t>2007.31</t>
  </si>
  <si>
    <t>1514.61</t>
  </si>
  <si>
    <t>211839</t>
  </si>
  <si>
    <t>1177236.90</t>
  </si>
  <si>
    <t>1187700.89</t>
  </si>
  <si>
    <t>1805751</t>
  </si>
  <si>
    <t>1777.09</t>
  </si>
  <si>
    <t>3250.42</t>
  </si>
  <si>
    <t>214865</t>
  </si>
  <si>
    <t>3120394.09</t>
  </si>
  <si>
    <t>3080320.15</t>
  </si>
  <si>
    <t>1147256</t>
  </si>
  <si>
    <t>3rd September 2025</t>
  </si>
  <si>
    <t>4th September 2025</t>
  </si>
  <si>
    <t>2250.62</t>
  </si>
  <si>
    <t>3323.63</t>
  </si>
  <si>
    <t>224713</t>
  </si>
  <si>
    <t>1051695.58</t>
  </si>
  <si>
    <t>1041388.02</t>
  </si>
  <si>
    <t>1741596</t>
  </si>
  <si>
    <t>1927.09</t>
  </si>
  <si>
    <t>2362.88</t>
  </si>
  <si>
    <t>218008</t>
  </si>
  <si>
    <t>774036.10</t>
  </si>
  <si>
    <t>793359.58</t>
  </si>
  <si>
    <t>1540430</t>
  </si>
  <si>
    <t>5th September 2025</t>
  </si>
  <si>
    <t>1964.10</t>
  </si>
  <si>
    <t>2484.30</t>
  </si>
  <si>
    <t>224845</t>
  </si>
  <si>
    <t>1542671.26</t>
  </si>
  <si>
    <t>1536775.78</t>
  </si>
  <si>
    <t>1974046</t>
  </si>
  <si>
    <t>8th September 2025</t>
  </si>
  <si>
    <t>2175.41</t>
  </si>
  <si>
    <t>2166.21</t>
  </si>
  <si>
    <t>227746</t>
  </si>
  <si>
    <t>1423839.69</t>
  </si>
  <si>
    <t>1414415.70</t>
  </si>
  <si>
    <t>2226341</t>
  </si>
  <si>
    <t>9th September 2025</t>
  </si>
  <si>
    <t>1554.13</t>
  </si>
  <si>
    <t>1273.89</t>
  </si>
  <si>
    <t>229886</t>
  </si>
  <si>
    <t>2241315.22</t>
  </si>
  <si>
    <t>2246813.85</t>
  </si>
  <si>
    <t>1235358</t>
  </si>
  <si>
    <t>10th September 2025</t>
  </si>
  <si>
    <t>3126.28</t>
  </si>
  <si>
    <t>2427.93</t>
  </si>
  <si>
    <t>233988</t>
  </si>
  <si>
    <t>689285.36</t>
  </si>
  <si>
    <t>702726.73</t>
  </si>
  <si>
    <t>1550711</t>
  </si>
  <si>
    <t>11th September 2025</t>
  </si>
  <si>
    <t>1628.58</t>
  </si>
  <si>
    <t>992.98</t>
  </si>
  <si>
    <t>233038</t>
  </si>
  <si>
    <t>568571.14</t>
  </si>
  <si>
    <t>561276.28</t>
  </si>
  <si>
    <t>1707347</t>
  </si>
  <si>
    <t>12th September 2025</t>
  </si>
  <si>
    <t>2801.13</t>
  </si>
  <si>
    <t>823.32</t>
  </si>
  <si>
    <t>225671</t>
  </si>
  <si>
    <t>822723.99</t>
  </si>
  <si>
    <t>814150.36</t>
  </si>
  <si>
    <t>1995535</t>
  </si>
  <si>
    <t>15th September 2025</t>
  </si>
  <si>
    <t>1195.91</t>
  </si>
  <si>
    <t>973.48</t>
  </si>
  <si>
    <t>224314</t>
  </si>
  <si>
    <t>805710.53</t>
  </si>
  <si>
    <t>810140.86</t>
  </si>
  <si>
    <t>2183971</t>
  </si>
  <si>
    <t>16th September 2025</t>
  </si>
  <si>
    <t>4331.81</t>
  </si>
  <si>
    <t>2126.12</t>
  </si>
  <si>
    <t>212421</t>
  </si>
  <si>
    <t>2262881.55</t>
  </si>
  <si>
    <t>2220362.01</t>
  </si>
  <si>
    <t>1326940</t>
  </si>
  <si>
    <t>17th September 2025</t>
  </si>
  <si>
    <t>3007.11</t>
  </si>
  <si>
    <t>1299.02</t>
  </si>
  <si>
    <t>204788</t>
  </si>
  <si>
    <t>696428.08</t>
  </si>
  <si>
    <t>699961.31</t>
  </si>
  <si>
    <t>1614340</t>
  </si>
  <si>
    <t>18th September 2025</t>
  </si>
  <si>
    <t>4180.42</t>
  </si>
  <si>
    <t>2833.19</t>
  </si>
  <si>
    <t>199285</t>
  </si>
  <si>
    <t>943177.08</t>
  </si>
  <si>
    <t>932377.49</t>
  </si>
  <si>
    <t>1807068</t>
  </si>
  <si>
    <t>19th September 2025</t>
  </si>
  <si>
    <t>3127.68</t>
  </si>
  <si>
    <t>3731.88</t>
  </si>
  <si>
    <t>197737</t>
  </si>
  <si>
    <t>1336867.88</t>
  </si>
  <si>
    <t>1334215.06</t>
  </si>
  <si>
    <t>2018410</t>
  </si>
  <si>
    <t>22nd September 2025</t>
  </si>
  <si>
    <t>2730.04</t>
  </si>
  <si>
    <t>2255.49</t>
  </si>
  <si>
    <t>196366</t>
  </si>
  <si>
    <t>1563233.21</t>
  </si>
  <si>
    <t>1572774.34</t>
  </si>
  <si>
    <t>2248713</t>
  </si>
  <si>
    <t>23rd September 2025</t>
  </si>
  <si>
    <t>2891.48</t>
  </si>
  <si>
    <t>196298</t>
  </si>
  <si>
    <t>3847657.71</t>
  </si>
  <si>
    <t>3839552.65</t>
  </si>
  <si>
    <t>1403787</t>
  </si>
  <si>
    <t>24th September 2025</t>
  </si>
  <si>
    <t>4048.53</t>
  </si>
  <si>
    <t>4646.37</t>
  </si>
  <si>
    <t>204659</t>
  </si>
  <si>
    <t>897622.39</t>
  </si>
  <si>
    <t>901232.06</t>
  </si>
  <si>
    <t>1743170</t>
  </si>
  <si>
    <t>25th September 2025</t>
  </si>
  <si>
    <t>6998.47</t>
  </si>
  <si>
    <t>7508.00</t>
  </si>
  <si>
    <t>215034</t>
  </si>
  <si>
    <t>1020583.40</t>
  </si>
  <si>
    <t>2060056</t>
  </si>
  <si>
    <t>26th September 2025</t>
  </si>
  <si>
    <t>10747.08</t>
  </si>
  <si>
    <t>14336.46</t>
  </si>
  <si>
    <t>234092</t>
  </si>
  <si>
    <t>1729955.23</t>
  </si>
  <si>
    <t>1723182.01</t>
  </si>
  <si>
    <t>2480461</t>
  </si>
  <si>
    <t>29th September 2025</t>
  </si>
  <si>
    <t>10894.99</t>
  </si>
  <si>
    <t>11423.12</t>
  </si>
  <si>
    <t>249582</t>
  </si>
  <si>
    <t>2548895.94</t>
  </si>
  <si>
    <t>2545725.57</t>
  </si>
  <si>
    <t>2689336</t>
  </si>
  <si>
    <t>30th September 2025</t>
  </si>
  <si>
    <t>7496.06</t>
  </si>
  <si>
    <t>10212.66</t>
  </si>
  <si>
    <t>200026</t>
  </si>
  <si>
    <t>4800416.40</t>
  </si>
  <si>
    <t>4784504.63</t>
  </si>
  <si>
    <t>1159621</t>
  </si>
  <si>
    <t>1st October 2025</t>
  </si>
  <si>
    <t>3470.83</t>
  </si>
  <si>
    <t>3598.97</t>
  </si>
  <si>
    <t>204734</t>
  </si>
  <si>
    <t>1109499.33</t>
  </si>
  <si>
    <t>1098761.32</t>
  </si>
  <si>
    <t>1599760</t>
  </si>
  <si>
    <t>3rd October 2025</t>
  </si>
  <si>
    <t>1761.85</t>
  </si>
  <si>
    <t>4115.00</t>
  </si>
  <si>
    <t>218976</t>
  </si>
  <si>
    <t>1258745.99</t>
  </si>
  <si>
    <t>1255081.94</t>
  </si>
  <si>
    <t>2014832</t>
  </si>
  <si>
    <t>6th October 2025</t>
  </si>
  <si>
    <t>2499.59</t>
  </si>
  <si>
    <t>4003.05</t>
  </si>
  <si>
    <t>230190</t>
  </si>
  <si>
    <t>1775898.01</t>
  </si>
  <si>
    <t>1772076.58</t>
  </si>
  <si>
    <t>2126105</t>
  </si>
  <si>
    <t>7th October 2025</t>
  </si>
  <si>
    <t>3779.03</t>
  </si>
  <si>
    <t>2230.00</t>
  </si>
  <si>
    <t>222134</t>
  </si>
  <si>
    <t>3979170.61</t>
  </si>
  <si>
    <t>3963001.32</t>
  </si>
  <si>
    <t>1271011</t>
  </si>
  <si>
    <t>8th October 2025</t>
  </si>
  <si>
    <t>2362.87</t>
  </si>
  <si>
    <t>2188.37</t>
  </si>
  <si>
    <t>221962</t>
  </si>
  <si>
    <t>1593912</t>
  </si>
  <si>
    <t>1134205.03</t>
  </si>
  <si>
    <t>1135292.75</t>
  </si>
  <si>
    <t>9th October 2025</t>
  </si>
  <si>
    <t>2832.85</t>
  </si>
  <si>
    <t>2288.29</t>
  </si>
  <si>
    <t>218528</t>
  </si>
  <si>
    <t>1055798.05</t>
  </si>
  <si>
    <t>1056056.13</t>
  </si>
  <si>
    <t>1675626</t>
  </si>
  <si>
    <t>10th October 2025</t>
  </si>
  <si>
    <t>3166.83</t>
  </si>
  <si>
    <t>2307.63</t>
  </si>
  <si>
    <t>213509</t>
  </si>
  <si>
    <t>1348479.40</t>
  </si>
  <si>
    <t>1338502.35</t>
  </si>
  <si>
    <t>2053058</t>
  </si>
  <si>
    <t>13th October 2025</t>
  </si>
  <si>
    <t>1771.28</t>
  </si>
  <si>
    <t>2607.21</t>
  </si>
  <si>
    <t>217495</t>
  </si>
  <si>
    <t>1774215.47</t>
  </si>
  <si>
    <t>1775754.30</t>
  </si>
  <si>
    <t>2054281</t>
  </si>
  <si>
    <t>14th October 2025</t>
  </si>
  <si>
    <t>3715.92</t>
  </si>
  <si>
    <t>5367.44</t>
  </si>
  <si>
    <t>226890</t>
  </si>
  <si>
    <t>4513116.61</t>
  </si>
  <si>
    <t>4490032.53</t>
  </si>
  <si>
    <t>1340488</t>
  </si>
  <si>
    <t>15th October 2025</t>
  </si>
  <si>
    <t>16th October 2025</t>
  </si>
  <si>
    <t>17th October 2025</t>
  </si>
  <si>
    <t>20th October 2025</t>
  </si>
  <si>
    <t>21st October 2025</t>
  </si>
  <si>
    <t>23rd October 2025</t>
  </si>
  <si>
    <t>24th October 2025</t>
  </si>
  <si>
    <t>27th October 2025</t>
  </si>
  <si>
    <t>30th October 2025</t>
  </si>
  <si>
    <t>28th October 2025</t>
  </si>
  <si>
    <t>29th October 2025</t>
  </si>
  <si>
    <t>31st October 2025</t>
  </si>
  <si>
    <t>3rd Novembe 2025</t>
  </si>
  <si>
    <t>1896.74</t>
  </si>
  <si>
    <t>3090.89</t>
  </si>
  <si>
    <t>181471</t>
  </si>
  <si>
    <t>1660853.11</t>
  </si>
  <si>
    <t>1666155.13</t>
  </si>
  <si>
    <t>2269862</t>
  </si>
  <si>
    <t>2605.34</t>
  </si>
  <si>
    <t>4216.91</t>
  </si>
  <si>
    <t>174581</t>
  </si>
  <si>
    <t>1616066.22</t>
  </si>
  <si>
    <t>1605954.31</t>
  </si>
  <si>
    <t>2292880</t>
  </si>
  <si>
    <t>1588.59</t>
  </si>
  <si>
    <t>3978.93</t>
  </si>
  <si>
    <t>167268</t>
  </si>
  <si>
    <t>1043181.75</t>
  </si>
  <si>
    <t>1033248.47</t>
  </si>
  <si>
    <t>1906576</t>
  </si>
  <si>
    <t>2418.05</t>
  </si>
  <si>
    <t>3640.35</t>
  </si>
  <si>
    <t>158146</t>
  </si>
  <si>
    <t>892807.10</t>
  </si>
  <si>
    <t>895024.57</t>
  </si>
  <si>
    <t>1471380</t>
  </si>
  <si>
    <t>10809.49</t>
  </si>
  <si>
    <t>14177.32</t>
  </si>
  <si>
    <t>151150</t>
  </si>
  <si>
    <t>5165897.07</t>
  </si>
  <si>
    <t>5133306.46</t>
  </si>
  <si>
    <t>1138603</t>
  </si>
  <si>
    <t>11293.99</t>
  </si>
  <si>
    <t>11537.16</t>
  </si>
  <si>
    <t>221392</t>
  </si>
  <si>
    <t>2002162.32</t>
  </si>
  <si>
    <t>2008975.48</t>
  </si>
  <si>
    <t>2546200</t>
  </si>
  <si>
    <t>10270.36</t>
  </si>
  <si>
    <t>8934.00</t>
  </si>
  <si>
    <t>211701</t>
  </si>
  <si>
    <t>2149481.01</t>
  </si>
  <si>
    <t>2151337.02</t>
  </si>
  <si>
    <t>2628256</t>
  </si>
  <si>
    <t>10840.39</t>
  </si>
  <si>
    <t>6188.17</t>
  </si>
  <si>
    <t>217215</t>
  </si>
  <si>
    <t>1501991.41</t>
  </si>
  <si>
    <t>1493540.44</t>
  </si>
  <si>
    <t>2238644</t>
  </si>
  <si>
    <t>4418.54</t>
  </si>
  <si>
    <t>3390.26</t>
  </si>
  <si>
    <t>219042</t>
  </si>
  <si>
    <t>3848431.09</t>
  </si>
  <si>
    <t>3842885.81</t>
  </si>
  <si>
    <t>1655929</t>
  </si>
  <si>
    <t>3053.75</t>
  </si>
  <si>
    <t>2045.56</t>
  </si>
  <si>
    <t>225955</t>
  </si>
  <si>
    <t>918335.46</t>
  </si>
  <si>
    <t>919356.92</t>
  </si>
  <si>
    <t>1727639</t>
  </si>
  <si>
    <t>7160.48</t>
  </si>
  <si>
    <t>3169.47</t>
  </si>
  <si>
    <t>213362</t>
  </si>
  <si>
    <t>2377933.88</t>
  </si>
  <si>
    <t>2380917.29</t>
  </si>
  <si>
    <t>2371111</t>
  </si>
  <si>
    <t>7875.65</t>
  </si>
  <si>
    <t>2808.94</t>
  </si>
  <si>
    <t>225060</t>
  </si>
  <si>
    <t>1241544.32</t>
  </si>
  <si>
    <t>1217925.64</t>
  </si>
  <si>
    <t>2081268</t>
  </si>
  <si>
    <t>361.20</t>
  </si>
  <si>
    <t>303.68</t>
  </si>
  <si>
    <t>220479</t>
  </si>
  <si>
    <t>150591.13</t>
  </si>
  <si>
    <t>154667.27</t>
  </si>
  <si>
    <t>1777103</t>
  </si>
  <si>
    <t>4th Novembe 2025</t>
  </si>
  <si>
    <t>3434.30</t>
  </si>
  <si>
    <t>5457.55</t>
  </si>
  <si>
    <t>194406</t>
  </si>
  <si>
    <t>2782505.82</t>
  </si>
  <si>
    <t>2723926.09</t>
  </si>
  <si>
    <t>1431027</t>
  </si>
  <si>
    <t>6th Novembe 2025</t>
  </si>
  <si>
    <t>2091.54</t>
  </si>
  <si>
    <t>2604.72</t>
  </si>
  <si>
    <t>192998</t>
  </si>
  <si>
    <t>1043925.08</t>
  </si>
  <si>
    <t>1049663.42</t>
  </si>
  <si>
    <t>1856502</t>
  </si>
  <si>
    <t>7th Novembe 2025</t>
  </si>
  <si>
    <t>2720.13</t>
  </si>
  <si>
    <t>5441.29</t>
  </si>
  <si>
    <t>206735</t>
  </si>
  <si>
    <t>1651845.16</t>
  </si>
  <si>
    <t>1640222.15</t>
  </si>
  <si>
    <t>2153645</t>
  </si>
  <si>
    <t>PCR</t>
  </si>
  <si>
    <t>10th Novembe 2025</t>
  </si>
  <si>
    <t>1248.55</t>
  </si>
  <si>
    <t>2168.37</t>
  </si>
  <si>
    <t>211865</t>
  </si>
  <si>
    <t>1550319.12</t>
  </si>
  <si>
    <t>1559413.09</t>
  </si>
  <si>
    <t>2317736</t>
  </si>
  <si>
    <t>11th Novembe 2025</t>
  </si>
  <si>
    <t>2186.33</t>
  </si>
  <si>
    <t>2798.33</t>
  </si>
  <si>
    <t>214132</t>
  </si>
  <si>
    <t>3443498.88</t>
  </si>
  <si>
    <t>3434482.41</t>
  </si>
  <si>
    <t>1475491</t>
  </si>
  <si>
    <t>12th Novembe 2025</t>
  </si>
  <si>
    <t>2478.45</t>
  </si>
  <si>
    <t>2953.99</t>
  </si>
  <si>
    <t>213374</t>
  </si>
  <si>
    <t>784666.40</t>
  </si>
  <si>
    <t>791244.92</t>
  </si>
  <si>
    <t>1670623</t>
  </si>
  <si>
    <t>13th Novembe 2025</t>
  </si>
  <si>
    <t>2412.03</t>
  </si>
  <si>
    <t>1958.41</t>
  </si>
  <si>
    <t>209031</t>
  </si>
  <si>
    <t>1057398.49</t>
  </si>
  <si>
    <t>1049249.05</t>
  </si>
  <si>
    <t>1892520</t>
  </si>
  <si>
    <t>14th Novembe 2025</t>
  </si>
  <si>
    <t>2574.87</t>
  </si>
  <si>
    <t>4448.14</t>
  </si>
  <si>
    <t>218449</t>
  </si>
  <si>
    <t>1928763.42</t>
  </si>
  <si>
    <t>1918317.12</t>
  </si>
  <si>
    <t>2261780</t>
  </si>
</sst>
</file>

<file path=xl/styles.xml><?xml version="1.0" encoding="utf-8"?>
<styleSheet xmlns="http://schemas.openxmlformats.org/spreadsheetml/2006/main">
  <numFmts count="2">
    <numFmt numFmtId="164" formatCode="0.00;[Red]0.00"/>
    <numFmt numFmtId="165" formatCode="0;[Red]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0" fillId="0" borderId="0"/>
  </cellStyleXfs>
  <cellXfs count="623">
    <xf numFmtId="0" fontId="0" fillId="0" borderId="0" xfId="0"/>
    <xf numFmtId="0" fontId="16" fillId="34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 wrapText="1"/>
    </xf>
    <xf numFmtId="0" fontId="16" fillId="34" borderId="10" xfId="0" applyFont="1" applyFill="1" applyBorder="1"/>
    <xf numFmtId="0" fontId="16" fillId="35" borderId="10" xfId="0" applyFont="1" applyFill="1" applyBorder="1" applyAlignment="1">
      <alignment horizontal="center"/>
    </xf>
    <xf numFmtId="0" fontId="16" fillId="36" borderId="10" xfId="0" applyFont="1" applyFill="1" applyBorder="1" applyAlignment="1">
      <alignment horizontal="center"/>
    </xf>
    <xf numFmtId="0" fontId="16" fillId="34" borderId="14" xfId="0" applyFont="1" applyFill="1" applyBorder="1" applyAlignment="1">
      <alignment horizontal="center" wrapText="1"/>
    </xf>
    <xf numFmtId="0" fontId="16" fillId="37" borderId="10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16" fillId="34" borderId="17" xfId="0" applyFont="1" applyFill="1" applyBorder="1" applyAlignment="1"/>
    <xf numFmtId="0" fontId="16" fillId="34" borderId="10" xfId="0" applyFont="1" applyFill="1" applyBorder="1" applyAlignment="1"/>
    <xf numFmtId="0" fontId="0" fillId="33" borderId="0" xfId="0" applyFill="1"/>
    <xf numFmtId="0" fontId="16" fillId="34" borderId="18" xfId="0" applyFont="1" applyFill="1" applyBorder="1" applyAlignment="1">
      <alignment horizontal="center" wrapText="1"/>
    </xf>
    <xf numFmtId="0" fontId="0" fillId="38" borderId="0" xfId="0" applyFill="1"/>
    <xf numFmtId="0" fontId="0" fillId="36" borderId="0" xfId="0" applyFill="1"/>
    <xf numFmtId="0" fontId="16" fillId="36" borderId="0" xfId="0" applyFont="1" applyFill="1" applyAlignment="1">
      <alignment horizontal="center"/>
    </xf>
    <xf numFmtId="0" fontId="0" fillId="35" borderId="0" xfId="0" applyFill="1"/>
    <xf numFmtId="0" fontId="0" fillId="35" borderId="0" xfId="0" applyFill="1" applyBorder="1"/>
    <xf numFmtId="0" fontId="0" fillId="36" borderId="0" xfId="0" applyFont="1" applyFill="1"/>
    <xf numFmtId="0" fontId="16" fillId="36" borderId="11" xfId="0" applyFont="1" applyFill="1" applyBorder="1"/>
    <xf numFmtId="0" fontId="16" fillId="36" borderId="12" xfId="0" applyFont="1" applyFill="1" applyBorder="1"/>
    <xf numFmtId="0" fontId="16" fillId="36" borderId="13" xfId="0" applyFont="1" applyFill="1" applyBorder="1"/>
    <xf numFmtId="0" fontId="16" fillId="36" borderId="20" xfId="0" applyFont="1" applyFill="1" applyBorder="1"/>
    <xf numFmtId="0" fontId="16" fillId="36" borderId="21" xfId="0" applyFont="1" applyFill="1" applyBorder="1"/>
    <xf numFmtId="0" fontId="16" fillId="36" borderId="22" xfId="0" applyFont="1" applyFill="1" applyBorder="1"/>
    <xf numFmtId="0" fontId="16" fillId="36" borderId="15" xfId="0" applyFont="1" applyFill="1" applyBorder="1"/>
    <xf numFmtId="0" fontId="16" fillId="36" borderId="16" xfId="0" applyFont="1" applyFill="1" applyBorder="1"/>
    <xf numFmtId="0" fontId="16" fillId="36" borderId="17" xfId="0" applyFont="1" applyFill="1" applyBorder="1"/>
    <xf numFmtId="0" fontId="16" fillId="35" borderId="0" xfId="0" applyFont="1" applyFill="1" applyAlignment="1">
      <alignment horizontal="center"/>
    </xf>
    <xf numFmtId="0" fontId="16" fillId="39" borderId="10" xfId="0" applyFont="1" applyFill="1" applyBorder="1" applyAlignment="1">
      <alignment horizontal="center"/>
    </xf>
    <xf numFmtId="0" fontId="0" fillId="39" borderId="0" xfId="0" applyFill="1"/>
    <xf numFmtId="0" fontId="16" fillId="0" borderId="0" xfId="0" applyFont="1" applyAlignment="1">
      <alignment horizontal="center"/>
    </xf>
    <xf numFmtId="0" fontId="0" fillId="35" borderId="0" xfId="0" applyFont="1" applyFill="1"/>
    <xf numFmtId="0" fontId="0" fillId="0" borderId="0" xfId="0" applyFill="1"/>
    <xf numFmtId="0" fontId="16" fillId="40" borderId="10" xfId="0" applyFont="1" applyFill="1" applyBorder="1" applyAlignment="1">
      <alignment horizontal="center"/>
    </xf>
    <xf numFmtId="0" fontId="0" fillId="0" borderId="0" xfId="0" applyFill="1" applyBorder="1"/>
    <xf numFmtId="0" fontId="16" fillId="42" borderId="10" xfId="0" applyFont="1" applyFill="1" applyBorder="1" applyAlignment="1">
      <alignment horizontal="center"/>
    </xf>
    <xf numFmtId="0" fontId="16" fillId="42" borderId="10" xfId="0" applyFont="1" applyFill="1" applyBorder="1"/>
    <xf numFmtId="0" fontId="16" fillId="42" borderId="23" xfId="0" applyFont="1" applyFill="1" applyBorder="1" applyAlignment="1">
      <alignment horizontal="center" wrapText="1"/>
    </xf>
    <xf numFmtId="0" fontId="16" fillId="42" borderId="10" xfId="0" applyFont="1" applyFill="1" applyBorder="1" applyAlignment="1">
      <alignment horizontal="center" wrapText="1"/>
    </xf>
    <xf numFmtId="0" fontId="19" fillId="0" borderId="10" xfId="42" applyFont="1" applyBorder="1"/>
    <xf numFmtId="0" fontId="16" fillId="0" borderId="10" xfId="0" applyFont="1" applyBorder="1"/>
    <xf numFmtId="15" fontId="0" fillId="0" borderId="0" xfId="0" applyNumberFormat="1"/>
    <xf numFmtId="0" fontId="20" fillId="35" borderId="0" xfId="43" applyFill="1"/>
    <xf numFmtId="0" fontId="20" fillId="36" borderId="0" xfId="43" applyFill="1"/>
    <xf numFmtId="0" fontId="0" fillId="36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40" borderId="0" xfId="0" applyFill="1"/>
    <xf numFmtId="0" fontId="18" fillId="36" borderId="0" xfId="42" applyFill="1"/>
    <xf numFmtId="0" fontId="18" fillId="35" borderId="0" xfId="42" applyFill="1"/>
    <xf numFmtId="0" fontId="16" fillId="0" borderId="0" xfId="0" applyFont="1"/>
    <xf numFmtId="0" fontId="19" fillId="0" borderId="0" xfId="42" applyFont="1" applyAlignment="1"/>
    <xf numFmtId="0" fontId="18" fillId="0" borderId="0" xfId="42"/>
    <xf numFmtId="0" fontId="18" fillId="0" borderId="0" xfId="42"/>
    <xf numFmtId="0" fontId="18" fillId="0" borderId="0" xfId="42"/>
    <xf numFmtId="0" fontId="18" fillId="0" borderId="0" xfId="42"/>
    <xf numFmtId="0" fontId="18" fillId="0" borderId="0" xfId="42"/>
    <xf numFmtId="0" fontId="18" fillId="0" borderId="0" xfId="42"/>
    <xf numFmtId="0" fontId="16" fillId="0" borderId="18" xfId="0" applyFont="1" applyBorder="1" applyAlignment="1"/>
    <xf numFmtId="0" fontId="18" fillId="0" borderId="0" xfId="42" applyAlignment="1">
      <alignment horizontal="left"/>
    </xf>
    <xf numFmtId="164" fontId="0" fillId="0" borderId="0" xfId="0" applyNumberFormat="1"/>
    <xf numFmtId="0" fontId="16" fillId="35" borderId="17" xfId="0" applyFont="1" applyFill="1" applyBorder="1" applyAlignment="1">
      <alignment horizontal="center"/>
    </xf>
    <xf numFmtId="0" fontId="16" fillId="34" borderId="24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16" fillId="33" borderId="10" xfId="0" applyFont="1" applyFill="1" applyBorder="1" applyAlignment="1">
      <alignment horizontal="center"/>
    </xf>
    <xf numFmtId="0" fontId="16" fillId="38" borderId="10" xfId="0" applyFont="1" applyFill="1" applyBorder="1" applyAlignment="1">
      <alignment horizontal="center"/>
    </xf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13" xfId="0" applyFon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0" fillId="35" borderId="0" xfId="0" applyFill="1" applyAlignment="1">
      <alignment horizontal="center"/>
    </xf>
    <xf numFmtId="0" fontId="18" fillId="0" borderId="0" xfId="42"/>
    <xf numFmtId="0" fontId="18" fillId="0" borderId="0" xfId="42"/>
    <xf numFmtId="0" fontId="16" fillId="35" borderId="0" xfId="0" applyFont="1" applyFill="1" applyBorder="1" applyAlignment="1"/>
    <xf numFmtId="0" fontId="16" fillId="43" borderId="0" xfId="0" applyFont="1" applyFill="1" applyAlignment="1">
      <alignment horizontal="center"/>
    </xf>
    <xf numFmtId="0" fontId="0" fillId="39" borderId="18" xfId="0" applyFill="1" applyBorder="1" applyAlignment="1"/>
    <xf numFmtId="15" fontId="0" fillId="0" borderId="0" xfId="0" applyNumberFormat="1" applyAlignment="1"/>
    <xf numFmtId="0" fontId="18" fillId="35" borderId="0" xfId="42" applyFill="1" applyAlignment="1"/>
    <xf numFmtId="0" fontId="18" fillId="36" borderId="0" xfId="42" applyFill="1" applyAlignment="1"/>
    <xf numFmtId="0" fontId="0" fillId="0" borderId="0" xfId="0" applyAlignment="1"/>
    <xf numFmtId="0" fontId="0" fillId="35" borderId="0" xfId="0" applyFill="1" applyAlignment="1"/>
    <xf numFmtId="0" fontId="18" fillId="0" borderId="0" xfId="42" applyAlignment="1"/>
    <xf numFmtId="0" fontId="16" fillId="36" borderId="0" xfId="0" applyFont="1" applyFill="1" applyBorder="1"/>
    <xf numFmtId="0" fontId="16" fillId="41" borderId="10" xfId="0" applyFont="1" applyFill="1" applyBorder="1" applyAlignment="1">
      <alignment horizontal="center"/>
    </xf>
    <xf numFmtId="0" fontId="18" fillId="0" borderId="0" xfId="42"/>
    <xf numFmtId="0" fontId="18" fillId="0" borderId="0" xfId="42"/>
    <xf numFmtId="0" fontId="18" fillId="0" borderId="0" xfId="42"/>
    <xf numFmtId="0" fontId="0" fillId="35" borderId="18" xfId="0" applyFill="1" applyBorder="1" applyAlignment="1"/>
    <xf numFmtId="0" fontId="16" fillId="44" borderId="10" xfId="0" applyFont="1" applyFill="1" applyBorder="1" applyAlignment="1">
      <alignment horizontal="center"/>
    </xf>
    <xf numFmtId="0" fontId="0" fillId="38" borderId="0" xfId="0" applyFill="1" applyAlignment="1"/>
    <xf numFmtId="0" fontId="0" fillId="35" borderId="0" xfId="0" applyFill="1" applyAlignment="1">
      <alignment horizontal="left"/>
    </xf>
    <xf numFmtId="0" fontId="0" fillId="36" borderId="18" xfId="0" applyFill="1" applyBorder="1" applyAlignment="1"/>
    <xf numFmtId="0" fontId="16" fillId="45" borderId="10" xfId="0" applyFont="1" applyFill="1" applyBorder="1" applyAlignment="1">
      <alignment horizontal="center"/>
    </xf>
    <xf numFmtId="0" fontId="16" fillId="33" borderId="18" xfId="0" applyFont="1" applyFill="1" applyBorder="1" applyAlignment="1"/>
    <xf numFmtId="0" fontId="16" fillId="35" borderId="18" xfId="0" applyFont="1" applyFill="1" applyBorder="1" applyAlignment="1"/>
    <xf numFmtId="0" fontId="16" fillId="36" borderId="18" xfId="0" applyFont="1" applyFill="1" applyBorder="1" applyAlignment="1"/>
    <xf numFmtId="0" fontId="16" fillId="36" borderId="0" xfId="0" applyFont="1" applyFill="1"/>
    <xf numFmtId="0" fontId="0" fillId="0" borderId="0" xfId="0" applyNumberFormat="1"/>
    <xf numFmtId="0" fontId="0" fillId="0" borderId="0" xfId="0" applyNumberFormat="1" applyFill="1"/>
    <xf numFmtId="14" fontId="0" fillId="0" borderId="0" xfId="0" applyNumberFormat="1"/>
    <xf numFmtId="0" fontId="14" fillId="0" borderId="0" xfId="0" applyFont="1"/>
    <xf numFmtId="0" fontId="0" fillId="35" borderId="0" xfId="0" applyFill="1" applyAlignment="1">
      <alignment horizontal="center"/>
    </xf>
    <xf numFmtId="0" fontId="0" fillId="44" borderId="0" xfId="0" applyFill="1"/>
    <xf numFmtId="0" fontId="0" fillId="44" borderId="18" xfId="0" applyFill="1" applyBorder="1" applyAlignment="1"/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14" fontId="0" fillId="33" borderId="0" xfId="0" applyNumberFormat="1" applyFill="1"/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/>
    <xf numFmtId="0" fontId="16" fillId="39" borderId="18" xfId="0" applyFont="1" applyFill="1" applyBorder="1" applyAlignment="1"/>
    <xf numFmtId="0" fontId="16" fillId="39" borderId="0" xfId="0" applyFont="1" applyFill="1" applyBorder="1"/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16" fillId="33" borderId="0" xfId="0" applyFont="1" applyFill="1" applyAlignment="1"/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0" borderId="0" xfId="0" applyFill="1" applyAlignment="1"/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22" fillId="36" borderId="0" xfId="0" applyFont="1" applyFill="1" applyAlignment="1"/>
    <xf numFmtId="0" fontId="0" fillId="35" borderId="0" xfId="0" applyFill="1" applyAlignment="1">
      <alignment horizontal="center"/>
    </xf>
    <xf numFmtId="0" fontId="16" fillId="45" borderId="0" xfId="0" applyFont="1" applyFill="1" applyAlignment="1">
      <alignment horizontal="left"/>
    </xf>
    <xf numFmtId="0" fontId="16" fillId="45" borderId="0" xfId="0" applyFont="1" applyFill="1"/>
    <xf numFmtId="0" fontId="16" fillId="45" borderId="0" xfId="0" applyFont="1" applyFill="1" applyAlignment="1"/>
    <xf numFmtId="0" fontId="22" fillId="35" borderId="0" xfId="0" applyFont="1" applyFill="1" applyAlignment="1"/>
    <xf numFmtId="0" fontId="16" fillId="44" borderId="0" xfId="0" applyFont="1" applyFill="1"/>
    <xf numFmtId="0" fontId="16" fillId="39" borderId="0" xfId="0" applyFont="1" applyFill="1"/>
    <xf numFmtId="0" fontId="16" fillId="38" borderId="0" xfId="0" applyFont="1" applyFill="1" applyAlignment="1">
      <alignment horizontal="center"/>
    </xf>
    <xf numFmtId="0" fontId="16" fillId="39" borderId="0" xfId="0" applyFont="1" applyFill="1" applyAlignment="1">
      <alignment horizontal="center"/>
    </xf>
    <xf numFmtId="0" fontId="16" fillId="0" borderId="0" xfId="0" applyFont="1" applyFill="1"/>
    <xf numFmtId="9" fontId="0" fillId="0" borderId="0" xfId="0" applyNumberFormat="1" applyFill="1"/>
    <xf numFmtId="0" fontId="0" fillId="35" borderId="0" xfId="0" applyFill="1" applyAlignment="1">
      <alignment horizontal="center"/>
    </xf>
    <xf numFmtId="9" fontId="0" fillId="0" borderId="0" xfId="0" applyNumberFormat="1"/>
    <xf numFmtId="0" fontId="0" fillId="35" borderId="0" xfId="0" applyFill="1" applyAlignment="1">
      <alignment horizontal="center"/>
    </xf>
    <xf numFmtId="0" fontId="16" fillId="33" borderId="0" xfId="0" applyNumberFormat="1" applyFont="1" applyFill="1" applyAlignment="1">
      <alignment horizontal="center"/>
    </xf>
    <xf numFmtId="0" fontId="16" fillId="0" borderId="0" xfId="0" applyFont="1" applyAlignment="1">
      <alignment horizontal="right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Fill="1" applyAlignment="1">
      <alignment horizontal="center"/>
    </xf>
    <xf numFmtId="15" fontId="0" fillId="33" borderId="0" xfId="0" applyNumberFormat="1" applyFill="1"/>
    <xf numFmtId="0" fontId="16" fillId="0" borderId="0" xfId="0" applyFont="1" applyAlignment="1"/>
    <xf numFmtId="0" fontId="16" fillId="39" borderId="0" xfId="0" applyFont="1" applyFill="1" applyAlignment="1">
      <alignment horizontal="center" wrapText="1"/>
    </xf>
    <xf numFmtId="0" fontId="0" fillId="38" borderId="18" xfId="0" applyFill="1" applyBorder="1" applyAlignment="1"/>
    <xf numFmtId="0" fontId="0" fillId="0" borderId="0" xfId="0" applyFill="1" applyAlignment="1">
      <alignment horizontal="center"/>
    </xf>
    <xf numFmtId="0" fontId="16" fillId="33" borderId="0" xfId="0" applyFont="1" applyFill="1"/>
    <xf numFmtId="0" fontId="16" fillId="0" borderId="0" xfId="0" applyFont="1" applyFill="1" applyAlignment="1">
      <alignment horizontal="center"/>
    </xf>
    <xf numFmtId="0" fontId="16" fillId="35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42" applyFont="1" applyAlignment="1">
      <alignment horizontal="left"/>
    </xf>
    <xf numFmtId="0" fontId="23" fillId="0" borderId="0" xfId="0" applyFont="1"/>
    <xf numFmtId="0" fontId="25" fillId="0" borderId="0" xfId="0" applyFont="1" applyAlignment="1">
      <alignment horizontal="left"/>
    </xf>
    <xf numFmtId="0" fontId="25" fillId="0" borderId="0" xfId="0" applyFont="1"/>
    <xf numFmtId="0" fontId="16" fillId="0" borderId="0" xfId="0" applyNumberFormat="1" applyFont="1" applyAlignment="1">
      <alignment horizontal="left"/>
    </xf>
    <xf numFmtId="164" fontId="16" fillId="0" borderId="0" xfId="0" applyNumberFormat="1" applyFont="1"/>
    <xf numFmtId="164" fontId="19" fillId="0" borderId="0" xfId="42" applyNumberFormat="1" applyFont="1"/>
    <xf numFmtId="0" fontId="19" fillId="0" borderId="0" xfId="42" applyFont="1"/>
    <xf numFmtId="0" fontId="16" fillId="0" borderId="0" xfId="0" applyNumberFormat="1" applyFont="1"/>
    <xf numFmtId="0" fontId="16" fillId="38" borderId="0" xfId="0" applyNumberFormat="1" applyFont="1" applyFill="1"/>
    <xf numFmtId="0" fontId="16" fillId="0" borderId="0" xfId="0" applyNumberFormat="1" applyFont="1" applyFill="1"/>
    <xf numFmtId="0" fontId="26" fillId="0" borderId="0" xfId="0" applyNumberFormat="1" applyFont="1" applyAlignment="1">
      <alignment horizontal="left"/>
    </xf>
    <xf numFmtId="0" fontId="26" fillId="0" borderId="0" xfId="0" applyNumberFormat="1" applyFont="1"/>
    <xf numFmtId="0" fontId="26" fillId="0" borderId="0" xfId="0" applyNumberFormat="1" applyFont="1" applyFill="1" applyAlignment="1">
      <alignment horizontal="left"/>
    </xf>
    <xf numFmtId="0" fontId="16" fillId="0" borderId="0" xfId="0" applyNumberFormat="1" applyFont="1" applyFill="1" applyAlignment="1">
      <alignment horizontal="left"/>
    </xf>
    <xf numFmtId="0" fontId="26" fillId="0" borderId="0" xfId="0" applyNumberFormat="1" applyFont="1" applyAlignment="1">
      <alignment horizontal="right"/>
    </xf>
    <xf numFmtId="0" fontId="16" fillId="0" borderId="0" xfId="0" applyNumberFormat="1" applyFont="1" applyAlignment="1">
      <alignment horizontal="right"/>
    </xf>
    <xf numFmtId="0" fontId="26" fillId="0" borderId="0" xfId="0" applyNumberFormat="1" applyFont="1" applyFill="1"/>
    <xf numFmtId="0" fontId="16" fillId="35" borderId="0" xfId="0" applyFont="1" applyFill="1"/>
    <xf numFmtId="0" fontId="25" fillId="33" borderId="0" xfId="0" applyFont="1" applyFill="1"/>
    <xf numFmtId="0" fontId="16" fillId="35" borderId="0" xfId="0" applyFont="1" applyFill="1" applyAlignment="1"/>
    <xf numFmtId="0" fontId="27" fillId="35" borderId="0" xfId="0" applyFont="1" applyFill="1" applyAlignment="1"/>
    <xf numFmtId="9" fontId="0" fillId="0" borderId="0" xfId="0" applyNumberFormat="1" applyAlignment="1">
      <alignment horizontal="right"/>
    </xf>
    <xf numFmtId="0" fontId="27" fillId="36" borderId="0" xfId="0" applyFont="1" applyFill="1" applyAlignment="1"/>
    <xf numFmtId="0" fontId="0" fillId="0" borderId="0" xfId="0" applyFill="1" applyAlignment="1">
      <alignment horizontal="center"/>
    </xf>
    <xf numFmtId="0" fontId="23" fillId="0" borderId="0" xfId="0" applyFont="1" applyFill="1"/>
    <xf numFmtId="0" fontId="25" fillId="0" borderId="0" xfId="0" applyFont="1" applyFill="1" applyAlignment="1">
      <alignment horizontal="left"/>
    </xf>
    <xf numFmtId="0" fontId="16" fillId="0" borderId="0" xfId="0" applyFont="1" applyFill="1" applyAlignment="1">
      <alignment horizontal="left"/>
    </xf>
    <xf numFmtId="0" fontId="27" fillId="0" borderId="0" xfId="0" applyFont="1" applyFill="1" applyAlignment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46" borderId="0" xfId="0" applyFill="1"/>
    <xf numFmtId="9" fontId="0" fillId="46" borderId="0" xfId="0" applyNumberFormat="1" applyFill="1"/>
    <xf numFmtId="0" fontId="16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3" fillId="0" borderId="0" xfId="0" applyFont="1" applyFill="1" applyAlignment="1">
      <alignment horizontal="left"/>
    </xf>
    <xf numFmtId="0" fontId="16" fillId="39" borderId="0" xfId="0" applyFont="1" applyFill="1" applyAlignment="1"/>
    <xf numFmtId="0" fontId="16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Fill="1"/>
    <xf numFmtId="0" fontId="16" fillId="0" borderId="0" xfId="0" applyFont="1" applyFill="1" applyAlignment="1"/>
    <xf numFmtId="0" fontId="22" fillId="0" borderId="0" xfId="0" applyFont="1" applyFill="1" applyAlignment="1"/>
    <xf numFmtId="0" fontId="0" fillId="33" borderId="0" xfId="0" applyFont="1" applyFill="1" applyAlignment="1"/>
    <xf numFmtId="0" fontId="0" fillId="0" borderId="0" xfId="0" applyFill="1" applyAlignment="1">
      <alignment horizontal="center"/>
    </xf>
    <xf numFmtId="0" fontId="16" fillId="38" borderId="18" xfId="0" applyFont="1" applyFill="1" applyBorder="1" applyAlignment="1"/>
    <xf numFmtId="0" fontId="16" fillId="33" borderId="0" xfId="0" applyFont="1" applyFill="1" applyAlignment="1">
      <alignment horizontal="left"/>
    </xf>
    <xf numFmtId="0" fontId="16" fillId="0" borderId="0" xfId="0" applyFont="1" applyFill="1" applyAlignment="1">
      <alignment horizontal="right"/>
    </xf>
    <xf numFmtId="0" fontId="16" fillId="33" borderId="0" xfId="0" applyFont="1" applyFill="1" applyAlignment="1">
      <alignment horizontal="center"/>
    </xf>
    <xf numFmtId="0" fontId="16" fillId="45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6" fillId="33" borderId="0" xfId="0" applyFont="1" applyFill="1" applyAlignment="1">
      <alignment horizontal="center"/>
    </xf>
    <xf numFmtId="0" fontId="0" fillId="36" borderId="0" xfId="0" applyFill="1" applyAlignment="1">
      <alignment horizontal="left"/>
    </xf>
    <xf numFmtId="9" fontId="0" fillId="33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16" fillId="0" borderId="0" xfId="0" applyFont="1" applyAlignment="1">
      <alignment horizontal="center"/>
    </xf>
    <xf numFmtId="0" fontId="23" fillId="33" borderId="0" xfId="0" applyFont="1" applyFill="1" applyAlignment="1">
      <alignment horizontal="left"/>
    </xf>
    <xf numFmtId="0" fontId="25" fillId="33" borderId="0" xfId="0" applyFont="1" applyFill="1" applyAlignment="1">
      <alignment horizontal="left"/>
    </xf>
    <xf numFmtId="0" fontId="16" fillId="44" borderId="0" xfId="0" applyFont="1" applyFill="1" applyAlignment="1">
      <alignment horizontal="left"/>
    </xf>
    <xf numFmtId="0" fontId="0" fillId="0" borderId="0" xfId="0" applyFill="1" applyAlignment="1">
      <alignment horizontal="center"/>
    </xf>
    <xf numFmtId="0" fontId="27" fillId="45" borderId="0" xfId="0" applyFont="1" applyFill="1" applyAlignment="1"/>
    <xf numFmtId="0" fontId="0" fillId="45" borderId="0" xfId="0" applyFill="1" applyAlignment="1"/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0" fillId="48" borderId="0" xfId="0" applyFill="1"/>
    <xf numFmtId="0" fontId="16" fillId="48" borderId="0" xfId="0" applyFont="1" applyFill="1" applyAlignment="1">
      <alignment horizontal="left"/>
    </xf>
    <xf numFmtId="0" fontId="0" fillId="48" borderId="0" xfId="0" applyNumberFormat="1" applyFill="1"/>
    <xf numFmtId="9" fontId="0" fillId="48" borderId="0" xfId="0" applyNumberFormat="1" applyFill="1"/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3" fillId="0" borderId="0" xfId="0" applyFont="1" applyAlignment="1">
      <alignment horizontal="center"/>
    </xf>
    <xf numFmtId="0" fontId="28" fillId="0" borderId="0" xfId="0" applyFont="1"/>
    <xf numFmtId="0" fontId="23" fillId="33" borderId="0" xfId="0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0" fontId="28" fillId="33" borderId="0" xfId="0" applyFont="1" applyFill="1"/>
    <xf numFmtId="0" fontId="0" fillId="49" borderId="0" xfId="0" applyFill="1"/>
    <xf numFmtId="0" fontId="25" fillId="0" borderId="0" xfId="0" applyFont="1" applyFill="1" applyAlignment="1">
      <alignment horizontal="center"/>
    </xf>
    <xf numFmtId="0" fontId="14" fillId="0" borderId="0" xfId="0" applyFont="1" applyFill="1"/>
    <xf numFmtId="0" fontId="25" fillId="0" borderId="0" xfId="0" applyFont="1" applyAlignment="1">
      <alignment horizontal="center"/>
    </xf>
    <xf numFmtId="0" fontId="25" fillId="33" borderId="0" xfId="0" applyFont="1" applyFill="1" applyAlignment="1">
      <alignment horizontal="center"/>
    </xf>
    <xf numFmtId="0" fontId="14" fillId="33" borderId="0" xfId="0" applyFont="1" applyFill="1"/>
    <xf numFmtId="0" fontId="16" fillId="45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14" fontId="0" fillId="50" borderId="0" xfId="0" applyNumberFormat="1" applyFill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44" borderId="0" xfId="0" applyFont="1" applyFill="1" applyAlignment="1">
      <alignment horizontal="center"/>
    </xf>
    <xf numFmtId="0" fontId="16" fillId="44" borderId="18" xfId="0" applyFont="1" applyFill="1" applyBorder="1" applyAlignment="1"/>
    <xf numFmtId="0" fontId="27" fillId="36" borderId="0" xfId="0" applyFont="1" applyFill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7" fillId="33" borderId="0" xfId="0" applyFont="1" applyFill="1" applyAlignment="1"/>
    <xf numFmtId="0" fontId="0" fillId="33" borderId="0" xfId="0" applyFill="1" applyAlignme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7" fillId="39" borderId="0" xfId="0" applyFont="1" applyFill="1" applyAlignment="1"/>
    <xf numFmtId="0" fontId="0" fillId="39" borderId="0" xfId="0" applyFill="1" applyAlignment="1"/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33" borderId="0" xfId="0" applyFont="1" applyFill="1"/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5" fontId="0" fillId="0" borderId="0" xfId="0" applyNumberFormat="1" applyFill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39" borderId="0" xfId="0" applyFont="1" applyFill="1"/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0" fillId="33" borderId="0" xfId="0" applyFill="1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165" fontId="23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9" fontId="0" fillId="0" borderId="0" xfId="0" applyNumberFormat="1" applyFill="1" applyAlignment="1">
      <alignment horizontal="right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14" fontId="16" fillId="44" borderId="0" xfId="0" applyNumberFormat="1" applyFont="1" applyFill="1" applyAlignment="1">
      <alignment vertical="center"/>
    </xf>
    <xf numFmtId="14" fontId="16" fillId="33" borderId="0" xfId="0" applyNumberFormat="1" applyFont="1" applyFill="1" applyAlignment="1">
      <alignment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36" borderId="18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9" fontId="0" fillId="35" borderId="0" xfId="0" applyNumberFormat="1" applyFill="1"/>
    <xf numFmtId="9" fontId="0" fillId="36" borderId="0" xfId="0" applyNumberFormat="1" applyFill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27" fillId="44" borderId="0" xfId="0" applyFont="1" applyFill="1"/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25" fillId="0" borderId="0" xfId="0" applyFont="1" applyFill="1" applyAlignment="1">
      <alignment horizontal="left" vertical="top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0" fillId="0" borderId="0" xfId="0" applyNumberFormat="1" applyAlignment="1">
      <alignment horizontal="left"/>
    </xf>
    <xf numFmtId="0" fontId="0" fillId="33" borderId="0" xfId="0" applyNumberFormat="1" applyFill="1" applyAlignment="1">
      <alignment horizontal="left"/>
    </xf>
    <xf numFmtId="0" fontId="0" fillId="35" borderId="0" xfId="0" applyNumberFormat="1" applyFill="1" applyAlignment="1">
      <alignment horizontal="left"/>
    </xf>
    <xf numFmtId="0" fontId="0" fillId="36" borderId="0" xfId="0" applyNumberFormat="1" applyFill="1" applyAlignment="1">
      <alignment horizontal="left"/>
    </xf>
    <xf numFmtId="0" fontId="16" fillId="33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51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29" fillId="35" borderId="0" xfId="0" applyFont="1" applyFill="1"/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9" fontId="0" fillId="39" borderId="0" xfId="0" applyNumberFormat="1" applyFill="1"/>
    <xf numFmtId="0" fontId="16" fillId="33" borderId="0" xfId="0" applyFont="1" applyFill="1" applyAlignment="1">
      <alignment horizontal="center"/>
    </xf>
    <xf numFmtId="0" fontId="26" fillId="39" borderId="18" xfId="0" applyFont="1" applyFill="1" applyBorder="1" applyAlignment="1"/>
    <xf numFmtId="0" fontId="16" fillId="38" borderId="0" xfId="0" applyFont="1" applyFill="1"/>
    <xf numFmtId="0" fontId="26" fillId="35" borderId="18" xfId="0" applyFont="1" applyFill="1" applyBorder="1" applyAlignment="1"/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52" borderId="0" xfId="0" applyFont="1" applyFill="1"/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9" fontId="0" fillId="38" borderId="0" xfId="0" applyNumberFormat="1" applyFill="1"/>
    <xf numFmtId="0" fontId="16" fillId="33" borderId="0" xfId="0" applyFont="1" applyFill="1" applyAlignment="1">
      <alignment horizontal="center"/>
    </xf>
    <xf numFmtId="9" fontId="0" fillId="36" borderId="0" xfId="0" applyNumberFormat="1" applyFont="1" applyFill="1"/>
    <xf numFmtId="0" fontId="16" fillId="33" borderId="0" xfId="0" applyFont="1" applyFill="1" applyAlignment="1">
      <alignment horizontal="center"/>
    </xf>
    <xf numFmtId="9" fontId="0" fillId="0" borderId="0" xfId="0" applyNumberFormat="1" applyFont="1" applyFill="1"/>
    <xf numFmtId="0" fontId="16" fillId="33" borderId="0" xfId="0" applyFont="1" applyFill="1" applyAlignment="1">
      <alignment horizontal="center"/>
    </xf>
    <xf numFmtId="0" fontId="16" fillId="51" borderId="0" xfId="0" applyFont="1" applyFill="1"/>
    <xf numFmtId="0" fontId="16" fillId="33" borderId="0" xfId="0" applyFont="1" applyFill="1" applyAlignment="1">
      <alignment horizontal="center"/>
    </xf>
    <xf numFmtId="0" fontId="27" fillId="44" borderId="0" xfId="0" applyFont="1" applyFill="1" applyAlignment="1">
      <alignment horizontal="left"/>
    </xf>
    <xf numFmtId="0" fontId="16" fillId="33" borderId="0" xfId="0" applyFont="1" applyFill="1" applyAlignment="1">
      <alignment horizontal="center"/>
    </xf>
    <xf numFmtId="9" fontId="0" fillId="35" borderId="0" xfId="0" applyNumberFormat="1" applyFont="1" applyFill="1"/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9" fontId="16" fillId="0" borderId="0" xfId="0" applyNumberFormat="1" applyFont="1" applyFill="1"/>
    <xf numFmtId="9" fontId="16" fillId="36" borderId="0" xfId="0" applyNumberFormat="1" applyFont="1" applyFill="1"/>
    <xf numFmtId="0" fontId="16" fillId="33" borderId="0" xfId="0" applyFont="1" applyFill="1" applyAlignment="1">
      <alignment horizontal="center"/>
    </xf>
    <xf numFmtId="9" fontId="16" fillId="39" borderId="0" xfId="0" applyNumberFormat="1" applyFont="1" applyFill="1"/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9" fontId="16" fillId="35" borderId="0" xfId="0" applyNumberFormat="1" applyFont="1" applyFill="1"/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9" fontId="16" fillId="38" borderId="0" xfId="0" applyNumberFormat="1" applyFont="1" applyFill="1"/>
    <xf numFmtId="0" fontId="16" fillId="33" borderId="0" xfId="0" applyFont="1" applyFill="1" applyAlignment="1">
      <alignment horizontal="center"/>
    </xf>
    <xf numFmtId="9" fontId="0" fillId="38" borderId="0" xfId="0" applyNumberFormat="1" applyFont="1" applyFill="1"/>
    <xf numFmtId="0" fontId="16" fillId="33" borderId="0" xfId="0" applyFont="1" applyFill="1" applyAlignment="1">
      <alignment horizontal="center"/>
    </xf>
    <xf numFmtId="0" fontId="28" fillId="0" borderId="0" xfId="0" applyFont="1" applyFill="1" applyAlignment="1">
      <alignment horizontal="left"/>
    </xf>
    <xf numFmtId="0" fontId="14" fillId="0" borderId="0" xfId="0" applyFont="1" applyFill="1" applyAlignment="1">
      <alignment horizontal="left"/>
    </xf>
    <xf numFmtId="0" fontId="16" fillId="33" borderId="0" xfId="0" applyFont="1" applyFill="1" applyAlignment="1">
      <alignment horizontal="center"/>
    </xf>
    <xf numFmtId="15" fontId="0" fillId="33" borderId="0" xfId="0" applyNumberFormat="1" applyFont="1" applyFill="1"/>
    <xf numFmtId="15" fontId="0" fillId="0" borderId="0" xfId="0" applyNumberFormat="1" applyFont="1" applyFill="1"/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right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9" fontId="16" fillId="44" borderId="0" xfId="0" applyNumberFormat="1" applyFont="1" applyFill="1"/>
    <xf numFmtId="0" fontId="16" fillId="33" borderId="0" xfId="0" applyFont="1" applyFill="1" applyAlignment="1">
      <alignment horizontal="center"/>
    </xf>
    <xf numFmtId="0" fontId="0" fillId="38" borderId="0" xfId="0" applyFont="1" applyFill="1"/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9" fontId="16" fillId="33" borderId="0" xfId="0" applyNumberFormat="1" applyFont="1" applyFill="1"/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14" fontId="16" fillId="45" borderId="0" xfId="0" applyNumberFormat="1" applyFont="1" applyFill="1" applyAlignment="1">
      <alignment vertic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0" fillId="33" borderId="0" xfId="0" applyFill="1" applyBorder="1" applyAlignment="1">
      <alignment horizontal="center"/>
    </xf>
    <xf numFmtId="0" fontId="16" fillId="0" borderId="0" xfId="0" applyFont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16" fillId="0" borderId="12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0" fontId="0" fillId="33" borderId="15" xfId="0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16" fillId="36" borderId="12" xfId="0" applyFont="1" applyFill="1" applyBorder="1" applyAlignment="1">
      <alignment horizontal="center" vertical="center"/>
    </xf>
    <xf numFmtId="0" fontId="16" fillId="36" borderId="13" xfId="0" applyFont="1" applyFill="1" applyBorder="1" applyAlignment="1">
      <alignment horizontal="center" vertical="center"/>
    </xf>
    <xf numFmtId="0" fontId="16" fillId="36" borderId="0" xfId="0" applyFont="1" applyFill="1" applyAlignment="1">
      <alignment horizontal="center" vertical="center"/>
    </xf>
    <xf numFmtId="0" fontId="16" fillId="36" borderId="19" xfId="0" applyFont="1" applyFill="1" applyBorder="1" applyAlignment="1">
      <alignment horizontal="center" vertical="center"/>
    </xf>
    <xf numFmtId="0" fontId="16" fillId="36" borderId="21" xfId="0" applyFont="1" applyFill="1" applyBorder="1" applyAlignment="1">
      <alignment horizontal="center" vertical="center"/>
    </xf>
    <xf numFmtId="0" fontId="16" fillId="36" borderId="22" xfId="0" applyFont="1" applyFill="1" applyBorder="1" applyAlignment="1">
      <alignment horizontal="center" vertical="center"/>
    </xf>
    <xf numFmtId="0" fontId="0" fillId="33" borderId="0" xfId="0" applyFill="1" applyAlignment="1">
      <alignment horizontal="center"/>
    </xf>
    <xf numFmtId="14" fontId="0" fillId="0" borderId="23" xfId="0" applyNumberFormat="1" applyFill="1" applyBorder="1" applyAlignment="1">
      <alignment horizontal="center" vertical="center"/>
    </xf>
    <xf numFmtId="14" fontId="0" fillId="0" borderId="14" xfId="0" applyNumberFormat="1" applyFill="1" applyBorder="1" applyAlignment="1">
      <alignment horizontal="center" vertical="center"/>
    </xf>
    <xf numFmtId="14" fontId="0" fillId="0" borderId="24" xfId="0" applyNumberFormat="1" applyFill="1" applyBorder="1" applyAlignment="1">
      <alignment horizontal="center" vertical="center"/>
    </xf>
    <xf numFmtId="14" fontId="0" fillId="33" borderId="23" xfId="0" applyNumberFormat="1" applyFill="1" applyBorder="1" applyAlignment="1">
      <alignment horizontal="center" vertical="center"/>
    </xf>
    <xf numFmtId="14" fontId="0" fillId="33" borderId="14" xfId="0" applyNumberFormat="1" applyFill="1" applyBorder="1" applyAlignment="1">
      <alignment horizontal="center" vertical="center"/>
    </xf>
    <xf numFmtId="14" fontId="0" fillId="33" borderId="24" xfId="0" applyNumberFormat="1" applyFill="1" applyBorder="1" applyAlignment="1">
      <alignment horizontal="center" vertical="center"/>
    </xf>
    <xf numFmtId="14" fontId="0" fillId="41" borderId="23" xfId="0" applyNumberFormat="1" applyFill="1" applyBorder="1" applyAlignment="1">
      <alignment horizontal="center" vertical="center"/>
    </xf>
    <xf numFmtId="14" fontId="0" fillId="41" borderId="14" xfId="0" applyNumberFormat="1" applyFill="1" applyBorder="1" applyAlignment="1">
      <alignment horizontal="center" vertical="center"/>
    </xf>
    <xf numFmtId="14" fontId="0" fillId="41" borderId="24" xfId="0" applyNumberFormat="1" applyFill="1" applyBorder="1" applyAlignment="1">
      <alignment horizontal="center" vertical="center"/>
    </xf>
    <xf numFmtId="0" fontId="16" fillId="46" borderId="0" xfId="0" applyFont="1" applyFill="1" applyAlignment="1">
      <alignment horizontal="center"/>
    </xf>
    <xf numFmtId="14" fontId="0" fillId="41" borderId="10" xfId="0" applyNumberFormat="1" applyFill="1" applyBorder="1" applyAlignment="1">
      <alignment horizontal="center" vertical="center"/>
    </xf>
    <xf numFmtId="0" fontId="0" fillId="41" borderId="10" xfId="0" applyFill="1" applyBorder="1" applyAlignment="1">
      <alignment horizontal="center" vertical="center"/>
    </xf>
    <xf numFmtId="0" fontId="16" fillId="33" borderId="0" xfId="0" applyFont="1" applyFill="1" applyAlignment="1">
      <alignment horizontal="center"/>
    </xf>
    <xf numFmtId="0" fontId="19" fillId="39" borderId="0" xfId="42" applyFont="1" applyFill="1" applyAlignment="1">
      <alignment horizontal="center"/>
    </xf>
    <xf numFmtId="0" fontId="16" fillId="43" borderId="10" xfId="0" applyFont="1" applyFill="1" applyBorder="1" applyAlignment="1">
      <alignment horizontal="center"/>
    </xf>
    <xf numFmtId="0" fontId="0" fillId="35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36" borderId="0" xfId="0" applyFill="1" applyAlignment="1">
      <alignment horizontal="center"/>
    </xf>
    <xf numFmtId="14" fontId="16" fillId="33" borderId="0" xfId="0" applyNumberFormat="1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14" fontId="16" fillId="44" borderId="0" xfId="0" applyNumberFormat="1" applyFont="1" applyFill="1" applyAlignment="1">
      <alignment horizontal="center" vertical="center"/>
    </xf>
    <xf numFmtId="0" fontId="16" fillId="44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14" fontId="16" fillId="45" borderId="0" xfId="0" applyNumberFormat="1" applyFont="1" applyFill="1" applyAlignment="1">
      <alignment horizontal="center" vertical="center"/>
    </xf>
    <xf numFmtId="0" fontId="16" fillId="45" borderId="0" xfId="0" applyFont="1" applyFill="1" applyAlignment="1">
      <alignment horizontal="center" vertical="center"/>
    </xf>
    <xf numFmtId="0" fontId="16" fillId="45" borderId="0" xfId="0" applyFont="1" applyFill="1" applyAlignment="1">
      <alignment horizontal="center"/>
    </xf>
    <xf numFmtId="0" fontId="16" fillId="47" borderId="0" xfId="0" applyFont="1" applyFill="1" applyAlignment="1">
      <alignment horizontal="center"/>
    </xf>
    <xf numFmtId="0" fontId="0" fillId="47" borderId="0" xfId="0" applyFill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0000"/>
      <color rgb="FFFF3300"/>
      <color rgb="FFFF6600"/>
      <color rgb="FFFF0066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083"/>
  <sheetViews>
    <sheetView tabSelected="1" topLeftCell="A6067" workbookViewId="0">
      <selection activeCell="I6089" sqref="I6089"/>
    </sheetView>
  </sheetViews>
  <sheetFormatPr defaultRowHeight="14.4"/>
  <cols>
    <col min="1" max="1" width="10.5546875" customWidth="1"/>
    <col min="4" max="5" width="10" customWidth="1"/>
    <col min="11" max="11" width="10.33203125" customWidth="1"/>
    <col min="14" max="14" width="36.44140625" bestFit="1" customWidth="1"/>
    <col min="15" max="15" width="10.109375" bestFit="1" customWidth="1"/>
  </cols>
  <sheetData>
    <row r="1" spans="1:17">
      <c r="A1" s="585" t="s">
        <v>39</v>
      </c>
      <c r="B1" s="586"/>
      <c r="C1" s="586"/>
      <c r="D1" s="586"/>
      <c r="E1" s="586"/>
      <c r="F1" s="578" t="s">
        <v>38</v>
      </c>
      <c r="G1" s="579"/>
      <c r="H1" s="579"/>
      <c r="I1" s="579"/>
      <c r="K1" s="4" t="s">
        <v>12</v>
      </c>
      <c r="L1" s="17" t="s">
        <v>13</v>
      </c>
      <c r="P1" s="577" t="s">
        <v>340</v>
      </c>
      <c r="Q1" s="577"/>
    </row>
    <row r="2" spans="1:17" ht="43.2">
      <c r="A2" s="1" t="s">
        <v>0</v>
      </c>
      <c r="B2" s="2" t="s">
        <v>1</v>
      </c>
      <c r="C2" s="2" t="s">
        <v>2</v>
      </c>
      <c r="D2" s="2" t="s">
        <v>11</v>
      </c>
      <c r="E2" s="6"/>
      <c r="F2" s="2" t="s">
        <v>1</v>
      </c>
      <c r="G2" s="2" t="s">
        <v>2</v>
      </c>
      <c r="H2" s="2" t="s">
        <v>11</v>
      </c>
      <c r="I2" s="6" t="s">
        <v>10</v>
      </c>
      <c r="J2" s="14" t="s">
        <v>8</v>
      </c>
      <c r="K2" s="12" t="s">
        <v>9</v>
      </c>
      <c r="L2" s="11"/>
      <c r="M2" s="78" t="s">
        <v>7</v>
      </c>
    </row>
    <row r="3" spans="1:17">
      <c r="A3" s="3" t="s">
        <v>3</v>
      </c>
      <c r="B3" s="4">
        <v>271061</v>
      </c>
      <c r="C3" s="5">
        <v>130363</v>
      </c>
      <c r="D3" s="8">
        <f>SUM(B3-C3)</f>
        <v>140698</v>
      </c>
      <c r="E3" s="7">
        <f>SUM(B3/C3)</f>
        <v>2.0792786296725296</v>
      </c>
      <c r="F3" s="4">
        <v>265355</v>
      </c>
      <c r="G3" s="5">
        <v>141006</v>
      </c>
      <c r="H3" s="8">
        <f>SUM(F3-G3)</f>
        <v>124349</v>
      </c>
      <c r="I3" s="7">
        <f>SUM(F3/G3)</f>
        <v>1.8818702750237579</v>
      </c>
      <c r="J3" s="5">
        <f>SUM(H3-D3)</f>
        <v>-16349</v>
      </c>
      <c r="K3" s="5">
        <f t="shared" ref="K3:L7" si="0">SUM(F3-B3)</f>
        <v>-5706</v>
      </c>
      <c r="L3" s="4">
        <f t="shared" si="0"/>
        <v>10643</v>
      </c>
      <c r="M3">
        <f>K3+L3</f>
        <v>4937</v>
      </c>
    </row>
    <row r="4" spans="1:17">
      <c r="A4" s="3" t="s">
        <v>4</v>
      </c>
      <c r="B4" s="4">
        <v>31701</v>
      </c>
      <c r="C4" s="5">
        <v>90785</v>
      </c>
      <c r="D4" s="8">
        <f t="shared" ref="D4:D7" si="1">SUM(B4-C4)</f>
        <v>-59084</v>
      </c>
      <c r="E4" s="7">
        <f t="shared" ref="E4:E7" si="2">SUM(B4/C4)</f>
        <v>0.34918764113014267</v>
      </c>
      <c r="F4" s="4">
        <v>31642</v>
      </c>
      <c r="G4" s="5">
        <v>93693</v>
      </c>
      <c r="H4" s="8">
        <f t="shared" ref="H4:H7" si="3">SUM(F4-G4)</f>
        <v>-62051</v>
      </c>
      <c r="I4" s="7">
        <f t="shared" ref="I4:I7" si="4">SUM(F4/G4)</f>
        <v>0.33772000042692624</v>
      </c>
      <c r="J4" s="5">
        <f>SUM(H4-D4)</f>
        <v>-2967</v>
      </c>
      <c r="K4" s="5">
        <f t="shared" si="0"/>
        <v>-59</v>
      </c>
      <c r="L4" s="4">
        <f t="shared" si="0"/>
        <v>2908</v>
      </c>
      <c r="M4">
        <f t="shared" ref="M4:M6" si="5">K4+L4</f>
        <v>2849</v>
      </c>
    </row>
    <row r="5" spans="1:17">
      <c r="A5" s="3" t="s">
        <v>5</v>
      </c>
      <c r="B5" s="4">
        <v>48897</v>
      </c>
      <c r="C5" s="5">
        <v>130790</v>
      </c>
      <c r="D5" s="8">
        <f t="shared" si="1"/>
        <v>-81893</v>
      </c>
      <c r="E5" s="7">
        <f t="shared" si="2"/>
        <v>0.37385885771083416</v>
      </c>
      <c r="F5" s="4">
        <v>59630</v>
      </c>
      <c r="G5" s="5">
        <v>136480</v>
      </c>
      <c r="H5" s="8">
        <f t="shared" si="3"/>
        <v>-76850</v>
      </c>
      <c r="I5" s="7">
        <f t="shared" si="4"/>
        <v>0.43691383352872215</v>
      </c>
      <c r="J5" s="4">
        <f>SUM(H5-D5)</f>
        <v>5043</v>
      </c>
      <c r="K5" s="4">
        <f t="shared" si="0"/>
        <v>10733</v>
      </c>
      <c r="L5" s="4">
        <f t="shared" si="0"/>
        <v>5690</v>
      </c>
      <c r="M5">
        <f t="shared" si="5"/>
        <v>16423</v>
      </c>
    </row>
    <row r="6" spans="1:17">
      <c r="A6" s="3" t="s">
        <v>6</v>
      </c>
      <c r="B6" s="4">
        <v>37421</v>
      </c>
      <c r="C6" s="5">
        <v>37142</v>
      </c>
      <c r="D6" s="8">
        <f t="shared" si="1"/>
        <v>279</v>
      </c>
      <c r="E6" s="7">
        <f t="shared" si="2"/>
        <v>1.007511711808734</v>
      </c>
      <c r="F6" s="4">
        <v>41995</v>
      </c>
      <c r="G6" s="5">
        <v>27443</v>
      </c>
      <c r="H6" s="8">
        <f t="shared" si="3"/>
        <v>14552</v>
      </c>
      <c r="I6" s="7">
        <f t="shared" si="4"/>
        <v>1.5302627263783115</v>
      </c>
      <c r="J6" s="4">
        <f>SUM(H6-D6)</f>
        <v>14273</v>
      </c>
      <c r="K6" s="4">
        <f t="shared" si="0"/>
        <v>4574</v>
      </c>
      <c r="L6" s="5">
        <f t="shared" si="0"/>
        <v>-9699</v>
      </c>
      <c r="M6">
        <f t="shared" si="5"/>
        <v>-5125</v>
      </c>
    </row>
    <row r="7" spans="1:17">
      <c r="A7" s="3" t="s">
        <v>7</v>
      </c>
      <c r="B7" s="4">
        <v>389080</v>
      </c>
      <c r="C7" s="5">
        <v>389080</v>
      </c>
      <c r="D7" s="8">
        <f t="shared" si="1"/>
        <v>0</v>
      </c>
      <c r="E7" s="7">
        <f t="shared" si="2"/>
        <v>1</v>
      </c>
      <c r="F7" s="4">
        <v>398622</v>
      </c>
      <c r="G7" s="5">
        <v>398622</v>
      </c>
      <c r="H7" s="8">
        <f t="shared" si="3"/>
        <v>0</v>
      </c>
      <c r="I7" s="7">
        <f t="shared" si="4"/>
        <v>1</v>
      </c>
      <c r="J7" s="10">
        <f>SUM(H7-D7)</f>
        <v>0</v>
      </c>
      <c r="K7" s="10">
        <f t="shared" si="0"/>
        <v>9542</v>
      </c>
      <c r="L7" s="10">
        <f t="shared" si="0"/>
        <v>9542</v>
      </c>
    </row>
    <row r="8" spans="1:17" ht="15" customHeight="1">
      <c r="H8" s="583"/>
      <c r="I8" s="584"/>
      <c r="J8" s="582"/>
      <c r="K8" s="583"/>
      <c r="L8" s="584"/>
    </row>
    <row r="9" spans="1:17">
      <c r="B9" s="578" t="s">
        <v>38</v>
      </c>
      <c r="C9" s="579"/>
      <c r="D9" s="579"/>
      <c r="E9" s="579"/>
      <c r="F9" s="578" t="s">
        <v>18</v>
      </c>
      <c r="G9" s="579"/>
      <c r="H9" s="579"/>
      <c r="I9" s="579"/>
      <c r="K9" s="4" t="s">
        <v>12</v>
      </c>
      <c r="L9" s="17" t="s">
        <v>13</v>
      </c>
    </row>
    <row r="10" spans="1:17" ht="43.2">
      <c r="A10" s="1" t="s">
        <v>0</v>
      </c>
      <c r="B10" s="2" t="s">
        <v>1</v>
      </c>
      <c r="C10" s="2" t="s">
        <v>2</v>
      </c>
      <c r="D10" s="2" t="s">
        <v>11</v>
      </c>
      <c r="E10" s="6" t="s">
        <v>10</v>
      </c>
      <c r="F10" s="2" t="s">
        <v>1</v>
      </c>
      <c r="G10" s="2" t="s">
        <v>2</v>
      </c>
      <c r="H10" s="2" t="s">
        <v>11</v>
      </c>
      <c r="I10" s="6" t="s">
        <v>10</v>
      </c>
      <c r="J10" s="14" t="s">
        <v>8</v>
      </c>
      <c r="K10" s="12" t="s">
        <v>9</v>
      </c>
      <c r="L10" s="11"/>
    </row>
    <row r="11" spans="1:17">
      <c r="A11" s="3" t="s">
        <v>3</v>
      </c>
      <c r="B11" s="4">
        <v>265355</v>
      </c>
      <c r="C11" s="5">
        <v>141006</v>
      </c>
      <c r="D11" s="8">
        <f>SUM(B11-C11)</f>
        <v>124349</v>
      </c>
      <c r="E11" s="7">
        <f>SUM(B11/C11)</f>
        <v>1.8818702750237579</v>
      </c>
      <c r="F11" s="18">
        <v>248201</v>
      </c>
      <c r="G11" s="16">
        <v>142994</v>
      </c>
      <c r="H11" s="8">
        <f>SUM(F11-G11)</f>
        <v>105207</v>
      </c>
      <c r="I11" s="7">
        <f>SUM(F11/G11)</f>
        <v>1.7357441570975005</v>
      </c>
      <c r="J11" s="5">
        <f>SUM(H11-D11)</f>
        <v>-19142</v>
      </c>
      <c r="K11" s="5">
        <f>SUM(F11-B11)</f>
        <v>-17154</v>
      </c>
      <c r="L11" s="4">
        <f>SUM(G11-C11)</f>
        <v>1988</v>
      </c>
      <c r="M11">
        <f t="shared" ref="M11:M14" si="6">K11+L11</f>
        <v>-15166</v>
      </c>
    </row>
    <row r="12" spans="1:17">
      <c r="A12" s="3" t="s">
        <v>4</v>
      </c>
      <c r="B12" s="4">
        <v>31642</v>
      </c>
      <c r="C12" s="5">
        <v>93693</v>
      </c>
      <c r="D12" s="8">
        <f t="shared" ref="D12:D15" si="7">SUM(B12-C12)</f>
        <v>-62051</v>
      </c>
      <c r="E12" s="7">
        <f t="shared" ref="E12:E15" si="8">SUM(B12/C12)</f>
        <v>0.33772000042692624</v>
      </c>
      <c r="F12" s="18">
        <v>31388</v>
      </c>
      <c r="G12" s="16">
        <v>97985</v>
      </c>
      <c r="H12" s="8">
        <f t="shared" ref="H12:H15" si="9">SUM(F12-G12)</f>
        <v>-66597</v>
      </c>
      <c r="I12" s="7">
        <f t="shared" ref="I12:I15" si="10">SUM(F12/G12)</f>
        <v>0.32033474511404808</v>
      </c>
      <c r="J12" s="5">
        <f t="shared" ref="J12:J15" si="11">SUM(H12-D12)</f>
        <v>-4546</v>
      </c>
      <c r="K12" s="5">
        <f t="shared" ref="K12:K15" si="12">SUM(F12-B12)</f>
        <v>-254</v>
      </c>
      <c r="L12" s="4">
        <f t="shared" ref="L12:L15" si="13">SUM(G12-C12)</f>
        <v>4292</v>
      </c>
      <c r="M12">
        <f t="shared" si="6"/>
        <v>4038</v>
      </c>
    </row>
    <row r="13" spans="1:17">
      <c r="A13" s="3" t="s">
        <v>5</v>
      </c>
      <c r="B13" s="4">
        <v>59630</v>
      </c>
      <c r="C13" s="5">
        <v>136480</v>
      </c>
      <c r="D13" s="8">
        <f t="shared" si="7"/>
        <v>-76850</v>
      </c>
      <c r="E13" s="7">
        <f t="shared" si="8"/>
        <v>0.43691383352872215</v>
      </c>
      <c r="F13" s="18">
        <v>61020</v>
      </c>
      <c r="G13" s="16">
        <v>118618</v>
      </c>
      <c r="H13" s="8">
        <f t="shared" si="9"/>
        <v>-57598</v>
      </c>
      <c r="I13" s="7">
        <f t="shared" si="10"/>
        <v>0.51442445497310696</v>
      </c>
      <c r="J13" s="4">
        <f t="shared" si="11"/>
        <v>19252</v>
      </c>
      <c r="K13" s="4">
        <f t="shared" si="12"/>
        <v>1390</v>
      </c>
      <c r="L13" s="5">
        <f t="shared" si="13"/>
        <v>-17862</v>
      </c>
      <c r="M13">
        <f t="shared" si="6"/>
        <v>-16472</v>
      </c>
    </row>
    <row r="14" spans="1:17">
      <c r="A14" s="3" t="s">
        <v>6</v>
      </c>
      <c r="B14" s="4">
        <v>41995</v>
      </c>
      <c r="C14" s="5">
        <v>27443</v>
      </c>
      <c r="D14" s="8">
        <f t="shared" si="7"/>
        <v>14552</v>
      </c>
      <c r="E14" s="7">
        <f t="shared" si="8"/>
        <v>1.5302627263783115</v>
      </c>
      <c r="F14" s="18">
        <v>48136</v>
      </c>
      <c r="G14" s="16">
        <v>29148</v>
      </c>
      <c r="H14" s="8">
        <f t="shared" si="9"/>
        <v>18988</v>
      </c>
      <c r="I14" s="7">
        <f t="shared" si="10"/>
        <v>1.6514340606559628</v>
      </c>
      <c r="J14" s="4">
        <f t="shared" si="11"/>
        <v>4436</v>
      </c>
      <c r="K14" s="4">
        <f t="shared" si="12"/>
        <v>6141</v>
      </c>
      <c r="L14" s="4">
        <f t="shared" si="13"/>
        <v>1705</v>
      </c>
      <c r="M14">
        <f t="shared" si="6"/>
        <v>7846</v>
      </c>
    </row>
    <row r="15" spans="1:17">
      <c r="A15" s="3" t="s">
        <v>7</v>
      </c>
      <c r="B15" s="4">
        <v>398622</v>
      </c>
      <c r="C15" s="5">
        <v>398622</v>
      </c>
      <c r="D15" s="8">
        <f t="shared" si="7"/>
        <v>0</v>
      </c>
      <c r="E15" s="7">
        <f t="shared" si="8"/>
        <v>1</v>
      </c>
      <c r="F15" s="18">
        <v>388745</v>
      </c>
      <c r="G15" s="16">
        <v>388745</v>
      </c>
      <c r="H15" s="8">
        <f t="shared" si="9"/>
        <v>0</v>
      </c>
      <c r="I15" s="7">
        <f t="shared" si="10"/>
        <v>1</v>
      </c>
      <c r="J15" s="7">
        <f t="shared" si="11"/>
        <v>0</v>
      </c>
      <c r="K15" s="5">
        <f t="shared" si="12"/>
        <v>-9877</v>
      </c>
      <c r="L15" s="5">
        <f t="shared" si="13"/>
        <v>-9877</v>
      </c>
    </row>
    <row r="16" spans="1:17" ht="15" customHeight="1">
      <c r="H16" s="583"/>
      <c r="I16" s="584"/>
      <c r="J16" s="71"/>
      <c r="K16" s="72"/>
      <c r="L16" s="73"/>
    </row>
    <row r="17" spans="1:14">
      <c r="B17" s="578" t="s">
        <v>18</v>
      </c>
      <c r="C17" s="579"/>
      <c r="D17" s="579"/>
      <c r="E17" s="579"/>
      <c r="F17" s="578" t="s">
        <v>19</v>
      </c>
      <c r="G17" s="579"/>
      <c r="H17" s="579"/>
      <c r="I17" s="579"/>
      <c r="K17" s="4" t="s">
        <v>12</v>
      </c>
      <c r="L17" s="17" t="s">
        <v>13</v>
      </c>
    </row>
    <row r="18" spans="1:14" ht="43.2">
      <c r="A18" s="1" t="s">
        <v>0</v>
      </c>
      <c r="B18" s="2" t="s">
        <v>1</v>
      </c>
      <c r="C18" s="2" t="s">
        <v>2</v>
      </c>
      <c r="D18" s="2" t="s">
        <v>11</v>
      </c>
      <c r="E18" s="6" t="s">
        <v>10</v>
      </c>
      <c r="F18" s="2" t="s">
        <v>1</v>
      </c>
      <c r="G18" s="2" t="s">
        <v>2</v>
      </c>
      <c r="H18" s="2" t="s">
        <v>11</v>
      </c>
      <c r="I18" s="6" t="s">
        <v>10</v>
      </c>
      <c r="J18" s="14" t="s">
        <v>8</v>
      </c>
      <c r="K18" s="12" t="s">
        <v>9</v>
      </c>
      <c r="L18" s="11"/>
    </row>
    <row r="19" spans="1:14">
      <c r="A19" s="3" t="s">
        <v>3</v>
      </c>
      <c r="B19" s="18">
        <v>248201</v>
      </c>
      <c r="C19" s="16">
        <v>142994</v>
      </c>
      <c r="D19" s="8">
        <f>SUM(B19-C19)</f>
        <v>105207</v>
      </c>
      <c r="E19" s="7">
        <f>SUM(B19/C19)</f>
        <v>1.7357441570975005</v>
      </c>
      <c r="F19" s="18">
        <v>189002</v>
      </c>
      <c r="G19" s="16">
        <v>130598</v>
      </c>
      <c r="H19" s="8">
        <f>SUM(F19-G19)</f>
        <v>58404</v>
      </c>
      <c r="I19" s="7">
        <f>SUM(F19/G19)</f>
        <v>1.4472043982296818</v>
      </c>
      <c r="J19" s="5">
        <f>SUM(H19-D19)</f>
        <v>-46803</v>
      </c>
      <c r="K19" s="5">
        <f>SUM(F19-B19)</f>
        <v>-59199</v>
      </c>
      <c r="L19" s="5">
        <f>SUM(G19-C19)</f>
        <v>-12396</v>
      </c>
      <c r="M19">
        <f t="shared" ref="M19:M22" si="14">K19+L19</f>
        <v>-71595</v>
      </c>
    </row>
    <row r="20" spans="1:14">
      <c r="A20" s="3" t="s">
        <v>4</v>
      </c>
      <c r="B20" s="18">
        <v>31388</v>
      </c>
      <c r="C20" s="16">
        <v>97985</v>
      </c>
      <c r="D20" s="8">
        <f t="shared" ref="D20:D23" si="15">SUM(B20-C20)</f>
        <v>-66597</v>
      </c>
      <c r="E20" s="7">
        <f t="shared" ref="E20:E23" si="16">SUM(B20/C20)</f>
        <v>0.32033474511404808</v>
      </c>
      <c r="F20" s="18">
        <v>27016</v>
      </c>
      <c r="G20" s="16">
        <v>93995</v>
      </c>
      <c r="H20" s="8">
        <f t="shared" ref="H20:H23" si="17">SUM(F20-G20)</f>
        <v>-66979</v>
      </c>
      <c r="I20" s="7">
        <f t="shared" ref="I20:I23" si="18">SUM(F20/G20)</f>
        <v>0.2874195435927443</v>
      </c>
      <c r="J20" s="5">
        <f t="shared" ref="J20:J23" si="19">SUM(H20-D20)</f>
        <v>-382</v>
      </c>
      <c r="K20" s="5">
        <f t="shared" ref="K20:K23" si="20">SUM(F20-B20)</f>
        <v>-4372</v>
      </c>
      <c r="L20" s="5">
        <f t="shared" ref="L20:L23" si="21">SUM(G20-C20)</f>
        <v>-3990</v>
      </c>
      <c r="M20">
        <f t="shared" si="14"/>
        <v>-8362</v>
      </c>
    </row>
    <row r="21" spans="1:14">
      <c r="A21" s="3" t="s">
        <v>5</v>
      </c>
      <c r="B21" s="18">
        <v>61020</v>
      </c>
      <c r="C21" s="16">
        <v>118618</v>
      </c>
      <c r="D21" s="8">
        <f t="shared" si="15"/>
        <v>-57598</v>
      </c>
      <c r="E21" s="7">
        <f t="shared" si="16"/>
        <v>0.51442445497310696</v>
      </c>
      <c r="F21" s="18">
        <v>74828</v>
      </c>
      <c r="G21" s="16">
        <v>51543</v>
      </c>
      <c r="H21" s="8">
        <f t="shared" si="17"/>
        <v>23285</v>
      </c>
      <c r="I21" s="7">
        <f t="shared" si="18"/>
        <v>1.4517587257241527</v>
      </c>
      <c r="J21" s="4">
        <f t="shared" si="19"/>
        <v>80883</v>
      </c>
      <c r="K21" s="4">
        <f t="shared" si="20"/>
        <v>13808</v>
      </c>
      <c r="L21" s="5">
        <f t="shared" si="21"/>
        <v>-67075</v>
      </c>
      <c r="M21">
        <f t="shared" si="14"/>
        <v>-53267</v>
      </c>
    </row>
    <row r="22" spans="1:14">
      <c r="A22" s="3" t="s">
        <v>6</v>
      </c>
      <c r="B22" s="18">
        <v>48136</v>
      </c>
      <c r="C22" s="16">
        <v>29148</v>
      </c>
      <c r="D22" s="8">
        <f t="shared" si="15"/>
        <v>18988</v>
      </c>
      <c r="E22" s="7">
        <f t="shared" si="16"/>
        <v>1.6514340606559628</v>
      </c>
      <c r="F22" s="18">
        <v>20685</v>
      </c>
      <c r="G22" s="16">
        <v>35395</v>
      </c>
      <c r="H22" s="8">
        <f t="shared" si="17"/>
        <v>-14710</v>
      </c>
      <c r="I22" s="7">
        <f t="shared" si="18"/>
        <v>0.58440457691764369</v>
      </c>
      <c r="J22" s="5">
        <f t="shared" si="19"/>
        <v>-33698</v>
      </c>
      <c r="K22" s="5">
        <f t="shared" si="20"/>
        <v>-27451</v>
      </c>
      <c r="L22" s="4">
        <f t="shared" si="21"/>
        <v>6247</v>
      </c>
      <c r="M22">
        <f t="shared" si="14"/>
        <v>-21204</v>
      </c>
    </row>
    <row r="23" spans="1:14">
      <c r="A23" s="3" t="s">
        <v>7</v>
      </c>
      <c r="B23" s="18">
        <v>388745</v>
      </c>
      <c r="C23" s="16">
        <v>388745</v>
      </c>
      <c r="D23" s="8">
        <f t="shared" si="15"/>
        <v>0</v>
      </c>
      <c r="E23" s="7">
        <f t="shared" si="16"/>
        <v>1</v>
      </c>
      <c r="F23" s="18">
        <v>311531</v>
      </c>
      <c r="G23" s="16">
        <v>311531</v>
      </c>
      <c r="H23" s="8">
        <f t="shared" si="17"/>
        <v>0</v>
      </c>
      <c r="I23" s="7">
        <f t="shared" si="18"/>
        <v>1</v>
      </c>
      <c r="J23" s="5">
        <f t="shared" si="19"/>
        <v>0</v>
      </c>
      <c r="K23" s="5">
        <f t="shared" si="20"/>
        <v>-77214</v>
      </c>
      <c r="L23" s="4">
        <f t="shared" si="21"/>
        <v>-77214</v>
      </c>
    </row>
    <row r="24" spans="1:14">
      <c r="H24" s="583"/>
      <c r="I24" s="584"/>
      <c r="J24" s="71"/>
      <c r="K24" s="72"/>
      <c r="L24" s="73"/>
    </row>
    <row r="26" spans="1:14">
      <c r="B26" s="578" t="s">
        <v>19</v>
      </c>
      <c r="C26" s="579"/>
      <c r="D26" s="579"/>
      <c r="E26" s="579"/>
      <c r="F26" s="578" t="s">
        <v>37</v>
      </c>
      <c r="G26" s="579"/>
      <c r="H26" s="579"/>
      <c r="I26" s="579"/>
      <c r="K26" s="4" t="s">
        <v>12</v>
      </c>
      <c r="L26" s="17" t="s">
        <v>13</v>
      </c>
    </row>
    <row r="27" spans="1:14" ht="43.2">
      <c r="A27" s="1" t="s">
        <v>0</v>
      </c>
      <c r="B27" s="2" t="s">
        <v>1</v>
      </c>
      <c r="C27" s="2" t="s">
        <v>2</v>
      </c>
      <c r="D27" s="2" t="s">
        <v>11</v>
      </c>
      <c r="E27" s="6" t="s">
        <v>10</v>
      </c>
      <c r="F27" s="2" t="s">
        <v>1</v>
      </c>
      <c r="G27" s="2" t="s">
        <v>2</v>
      </c>
      <c r="H27" s="2" t="s">
        <v>11</v>
      </c>
      <c r="I27" s="6" t="s">
        <v>10</v>
      </c>
      <c r="J27" s="14" t="s">
        <v>8</v>
      </c>
      <c r="K27" s="12" t="s">
        <v>9</v>
      </c>
      <c r="L27" s="11"/>
    </row>
    <row r="28" spans="1:14">
      <c r="A28" s="3" t="s">
        <v>3</v>
      </c>
      <c r="B28" s="18">
        <v>189002</v>
      </c>
      <c r="C28" s="16">
        <v>130598</v>
      </c>
      <c r="D28" s="8">
        <f>SUM(B28-C28)</f>
        <v>58404</v>
      </c>
      <c r="E28" s="7">
        <f>SUM(B28/C28)</f>
        <v>1.4472043982296818</v>
      </c>
      <c r="F28" s="18">
        <v>200063</v>
      </c>
      <c r="G28" s="16">
        <v>142465</v>
      </c>
      <c r="H28" s="8">
        <f>SUM(F28-G28)</f>
        <v>57598</v>
      </c>
      <c r="I28" s="7">
        <f>SUM(F28/G28)</f>
        <v>1.4042957919488996</v>
      </c>
      <c r="J28" s="5">
        <f>SUM(H28-D28)</f>
        <v>-806</v>
      </c>
      <c r="K28" s="4">
        <f>SUM(F28-B28)</f>
        <v>11061</v>
      </c>
      <c r="L28" s="4">
        <f>SUM(G28-C28)</f>
        <v>11867</v>
      </c>
      <c r="M28">
        <f t="shared" ref="M28:M31" si="22">K28+L28</f>
        <v>22928</v>
      </c>
    </row>
    <row r="29" spans="1:14">
      <c r="A29" s="3" t="s">
        <v>4</v>
      </c>
      <c r="B29" s="18">
        <v>27016</v>
      </c>
      <c r="C29" s="16">
        <v>93995</v>
      </c>
      <c r="D29" s="8">
        <f t="shared" ref="D29:D32" si="23">SUM(B29-C29)</f>
        <v>-66979</v>
      </c>
      <c r="E29" s="7">
        <f t="shared" ref="E29:E32" si="24">SUM(B29/C29)</f>
        <v>0.2874195435927443</v>
      </c>
      <c r="F29" s="18">
        <v>27074</v>
      </c>
      <c r="G29" s="16">
        <v>95948</v>
      </c>
      <c r="H29" s="8">
        <f t="shared" ref="H29:H32" si="25">SUM(F29-G29)</f>
        <v>-68874</v>
      </c>
      <c r="I29" s="7">
        <f t="shared" ref="I29:I32" si="26">SUM(F29/G29)</f>
        <v>0.28217367740859634</v>
      </c>
      <c r="J29" s="5">
        <f t="shared" ref="J29:J32" si="27">SUM(H29-D29)</f>
        <v>-1895</v>
      </c>
      <c r="K29" s="4">
        <f t="shared" ref="K29:K32" si="28">SUM(F29-B29)</f>
        <v>58</v>
      </c>
      <c r="L29" s="5">
        <f t="shared" ref="L29:L32" si="29">SUM(G29-C29)</f>
        <v>1953</v>
      </c>
      <c r="M29">
        <f t="shared" si="22"/>
        <v>2011</v>
      </c>
    </row>
    <row r="30" spans="1:14">
      <c r="A30" s="3" t="s">
        <v>5</v>
      </c>
      <c r="B30" s="18">
        <v>74828</v>
      </c>
      <c r="C30" s="16">
        <v>51543</v>
      </c>
      <c r="D30" s="8">
        <f t="shared" si="23"/>
        <v>23285</v>
      </c>
      <c r="E30" s="7">
        <f t="shared" si="24"/>
        <v>1.4517587257241527</v>
      </c>
      <c r="F30" s="18">
        <v>74816</v>
      </c>
      <c r="G30" s="16">
        <v>57422</v>
      </c>
      <c r="H30" s="8">
        <f t="shared" si="25"/>
        <v>17394</v>
      </c>
      <c r="I30" s="7">
        <f t="shared" si="26"/>
        <v>1.3029152589599804</v>
      </c>
      <c r="J30" s="5">
        <f t="shared" si="27"/>
        <v>-5891</v>
      </c>
      <c r="K30" s="5">
        <f t="shared" si="28"/>
        <v>-12</v>
      </c>
      <c r="L30" s="4">
        <f t="shared" si="29"/>
        <v>5879</v>
      </c>
      <c r="M30">
        <f t="shared" si="22"/>
        <v>5867</v>
      </c>
      <c r="N30" s="16">
        <v>5879</v>
      </c>
    </row>
    <row r="31" spans="1:14">
      <c r="A31" s="3" t="s">
        <v>6</v>
      </c>
      <c r="B31" s="18">
        <v>20685</v>
      </c>
      <c r="C31" s="16">
        <v>35395</v>
      </c>
      <c r="D31" s="8">
        <f t="shared" si="23"/>
        <v>-14710</v>
      </c>
      <c r="E31" s="7">
        <f t="shared" si="24"/>
        <v>0.58440457691764369</v>
      </c>
      <c r="F31" s="18">
        <v>25857</v>
      </c>
      <c r="G31" s="16">
        <v>31975</v>
      </c>
      <c r="H31" s="8">
        <f t="shared" si="25"/>
        <v>-6118</v>
      </c>
      <c r="I31" s="7">
        <f t="shared" si="26"/>
        <v>0.80866301798279905</v>
      </c>
      <c r="J31" s="4">
        <f t="shared" si="27"/>
        <v>8592</v>
      </c>
      <c r="K31" s="4">
        <f t="shared" si="28"/>
        <v>5172</v>
      </c>
      <c r="L31" s="5">
        <f t="shared" si="29"/>
        <v>-3420</v>
      </c>
      <c r="M31">
        <f t="shared" si="22"/>
        <v>1752</v>
      </c>
    </row>
    <row r="32" spans="1:14">
      <c r="A32" s="3" t="s">
        <v>7</v>
      </c>
      <c r="B32" s="18">
        <v>311531</v>
      </c>
      <c r="C32" s="16">
        <v>311531</v>
      </c>
      <c r="D32" s="8">
        <f t="shared" si="23"/>
        <v>0</v>
      </c>
      <c r="E32" s="7">
        <f t="shared" si="24"/>
        <v>1</v>
      </c>
      <c r="F32" s="18">
        <v>327810</v>
      </c>
      <c r="G32" s="16">
        <v>327810</v>
      </c>
      <c r="H32" s="8">
        <f t="shared" si="25"/>
        <v>0</v>
      </c>
      <c r="I32" s="7">
        <f t="shared" si="26"/>
        <v>1</v>
      </c>
      <c r="J32" s="5">
        <f t="shared" si="27"/>
        <v>0</v>
      </c>
      <c r="K32" s="4">
        <f t="shared" si="28"/>
        <v>16279</v>
      </c>
      <c r="L32" s="5">
        <f t="shared" si="29"/>
        <v>16279</v>
      </c>
    </row>
    <row r="33" spans="1:13">
      <c r="H33" s="587" t="s">
        <v>25</v>
      </c>
      <c r="I33" s="588"/>
      <c r="J33" s="21"/>
      <c r="K33" s="22"/>
      <c r="L33" s="23"/>
    </row>
    <row r="34" spans="1:13">
      <c r="H34" s="589"/>
      <c r="I34" s="590"/>
      <c r="J34" s="24"/>
      <c r="K34" s="25">
        <f>K32/B32*100</f>
        <v>5.2254831782390836</v>
      </c>
      <c r="L34" s="26"/>
    </row>
    <row r="35" spans="1:13">
      <c r="H35" s="591"/>
      <c r="I35" s="592"/>
      <c r="J35" s="27"/>
      <c r="K35" s="28" t="s">
        <v>26</v>
      </c>
      <c r="L35" s="29"/>
    </row>
    <row r="37" spans="1:13">
      <c r="B37" s="578" t="s">
        <v>37</v>
      </c>
      <c r="C37" s="579"/>
      <c r="D37" s="579"/>
      <c r="E37" s="579"/>
      <c r="F37" s="578" t="s">
        <v>36</v>
      </c>
      <c r="G37" s="579"/>
      <c r="H37" s="579"/>
      <c r="I37" s="579"/>
      <c r="K37" s="4" t="s">
        <v>12</v>
      </c>
      <c r="L37" s="17" t="s">
        <v>13</v>
      </c>
    </row>
    <row r="38" spans="1:13" ht="43.2">
      <c r="A38" s="1" t="s">
        <v>0</v>
      </c>
      <c r="B38" s="2" t="s">
        <v>1</v>
      </c>
      <c r="C38" s="2" t="s">
        <v>2</v>
      </c>
      <c r="D38" s="2" t="s">
        <v>11</v>
      </c>
      <c r="E38" s="6" t="s">
        <v>10</v>
      </c>
      <c r="F38" s="2" t="s">
        <v>1</v>
      </c>
      <c r="G38" s="2" t="s">
        <v>2</v>
      </c>
      <c r="H38" s="2" t="s">
        <v>11</v>
      </c>
      <c r="I38" s="6" t="s">
        <v>10</v>
      </c>
      <c r="J38" s="14" t="s">
        <v>8</v>
      </c>
      <c r="K38" s="12" t="s">
        <v>9</v>
      </c>
      <c r="L38" s="11"/>
    </row>
    <row r="39" spans="1:13">
      <c r="A39" s="3" t="s">
        <v>3</v>
      </c>
      <c r="B39" s="18">
        <v>200063</v>
      </c>
      <c r="C39" s="16">
        <v>142465</v>
      </c>
      <c r="D39" s="8">
        <f>SUM(B39-C39)</f>
        <v>57598</v>
      </c>
      <c r="E39" s="7">
        <f>SUM(B39/C39)</f>
        <v>1.4042957919488996</v>
      </c>
      <c r="F39" s="18">
        <v>209227</v>
      </c>
      <c r="G39" s="16">
        <v>152054</v>
      </c>
      <c r="H39" s="8">
        <f>SUM(F39-G39)</f>
        <v>57173</v>
      </c>
      <c r="I39" s="7">
        <f>SUM(F39/G39)</f>
        <v>1.3760045773212148</v>
      </c>
      <c r="J39" s="5">
        <f>SUM(H39-D39)</f>
        <v>-425</v>
      </c>
      <c r="K39" s="4">
        <f>SUM(F39-B39)</f>
        <v>9164</v>
      </c>
      <c r="L39" s="4">
        <f>SUM(G39-C39)</f>
        <v>9589</v>
      </c>
      <c r="M39">
        <v>-15166</v>
      </c>
    </row>
    <row r="40" spans="1:13">
      <c r="A40" s="3" t="s">
        <v>4</v>
      </c>
      <c r="B40" s="18">
        <v>27074</v>
      </c>
      <c r="C40" s="16">
        <v>95948</v>
      </c>
      <c r="D40" s="8">
        <f t="shared" ref="D40:D43" si="30">SUM(B40-C40)</f>
        <v>-68874</v>
      </c>
      <c r="E40" s="7">
        <f t="shared" ref="E40:E43" si="31">SUM(B40/C40)</f>
        <v>0.28217367740859634</v>
      </c>
      <c r="F40" s="18">
        <v>27016</v>
      </c>
      <c r="G40" s="16">
        <v>95104</v>
      </c>
      <c r="H40" s="8">
        <f t="shared" ref="H40:H43" si="32">SUM(F40-G40)</f>
        <v>-68088</v>
      </c>
      <c r="I40" s="7">
        <f t="shared" ref="I40:I43" si="33">SUM(F40/G40)</f>
        <v>0.2840679676985195</v>
      </c>
      <c r="J40" s="4">
        <f t="shared" ref="J40:J43" si="34">SUM(H40-D40)</f>
        <v>786</v>
      </c>
      <c r="K40" s="31">
        <f t="shared" ref="K40:K43" si="35">SUM(F40-B40)</f>
        <v>-58</v>
      </c>
      <c r="L40" s="4">
        <f t="shared" ref="L40:L43" si="36">SUM(G40-C40)</f>
        <v>-844</v>
      </c>
      <c r="M40">
        <v>-15166</v>
      </c>
    </row>
    <row r="41" spans="1:13">
      <c r="A41" s="3" t="s">
        <v>5</v>
      </c>
      <c r="B41" s="18">
        <v>74816</v>
      </c>
      <c r="C41" s="16">
        <v>57422</v>
      </c>
      <c r="D41" s="8">
        <f t="shared" si="30"/>
        <v>17394</v>
      </c>
      <c r="E41" s="7">
        <f t="shared" si="31"/>
        <v>1.3029152589599804</v>
      </c>
      <c r="F41" s="18">
        <v>80720</v>
      </c>
      <c r="G41" s="16">
        <v>46916</v>
      </c>
      <c r="H41" s="8">
        <f t="shared" si="32"/>
        <v>33804</v>
      </c>
      <c r="I41" s="7">
        <f t="shared" si="33"/>
        <v>1.7205217836132662</v>
      </c>
      <c r="J41" s="4">
        <f>SUM(H41-D41)</f>
        <v>16410</v>
      </c>
      <c r="K41" s="4">
        <f t="shared" si="35"/>
        <v>5904</v>
      </c>
      <c r="L41" s="5">
        <f t="shared" si="36"/>
        <v>-10506</v>
      </c>
      <c r="M41">
        <v>-15166</v>
      </c>
    </row>
    <row r="42" spans="1:13">
      <c r="A42" s="3" t="s">
        <v>6</v>
      </c>
      <c r="B42" s="18">
        <v>25857</v>
      </c>
      <c r="C42" s="16">
        <v>31975</v>
      </c>
      <c r="D42" s="8">
        <f t="shared" si="30"/>
        <v>-6118</v>
      </c>
      <c r="E42" s="7">
        <f t="shared" si="31"/>
        <v>0.80866301798279905</v>
      </c>
      <c r="F42" s="18">
        <v>23002</v>
      </c>
      <c r="G42" s="16">
        <v>45891</v>
      </c>
      <c r="H42" s="8">
        <f t="shared" si="32"/>
        <v>-22889</v>
      </c>
      <c r="I42" s="7">
        <f t="shared" si="33"/>
        <v>0.50123117822666752</v>
      </c>
      <c r="J42" s="5">
        <f t="shared" si="34"/>
        <v>-16771</v>
      </c>
      <c r="K42" s="5">
        <f t="shared" si="35"/>
        <v>-2855</v>
      </c>
      <c r="L42" s="4">
        <f t="shared" si="36"/>
        <v>13916</v>
      </c>
      <c r="M42">
        <v>-15166</v>
      </c>
    </row>
    <row r="43" spans="1:13">
      <c r="A43" s="3" t="s">
        <v>7</v>
      </c>
      <c r="B43" s="18">
        <v>327810</v>
      </c>
      <c r="C43" s="16">
        <v>327810</v>
      </c>
      <c r="D43" s="8">
        <f t="shared" si="30"/>
        <v>0</v>
      </c>
      <c r="E43" s="7">
        <f t="shared" si="31"/>
        <v>1</v>
      </c>
      <c r="F43" s="18">
        <v>339965</v>
      </c>
      <c r="G43" s="16">
        <v>339965</v>
      </c>
      <c r="H43" s="8">
        <f t="shared" si="32"/>
        <v>0</v>
      </c>
      <c r="I43" s="7">
        <f t="shared" si="33"/>
        <v>1</v>
      </c>
      <c r="J43" s="5">
        <f t="shared" si="34"/>
        <v>0</v>
      </c>
      <c r="K43" s="4">
        <f t="shared" si="35"/>
        <v>12155</v>
      </c>
      <c r="L43" s="4">
        <f t="shared" si="36"/>
        <v>12155</v>
      </c>
    </row>
    <row r="44" spans="1:13">
      <c r="H44" s="583"/>
      <c r="I44" s="584"/>
      <c r="J44" s="68"/>
      <c r="K44" s="69"/>
      <c r="L44" s="70"/>
    </row>
    <row r="45" spans="1:13">
      <c r="B45" s="578" t="s">
        <v>36</v>
      </c>
      <c r="C45" s="579"/>
      <c r="D45" s="579"/>
      <c r="E45" s="579"/>
      <c r="F45" s="578" t="s">
        <v>35</v>
      </c>
      <c r="G45" s="579"/>
      <c r="H45" s="579"/>
      <c r="I45" s="579"/>
      <c r="K45" s="4" t="s">
        <v>12</v>
      </c>
      <c r="L45" s="17" t="s">
        <v>13</v>
      </c>
    </row>
    <row r="46" spans="1:13" ht="43.2">
      <c r="A46" s="1" t="s">
        <v>0</v>
      </c>
      <c r="B46" s="2" t="s">
        <v>1</v>
      </c>
      <c r="C46" s="2" t="s">
        <v>2</v>
      </c>
      <c r="D46" s="2" t="s">
        <v>11</v>
      </c>
      <c r="E46" s="6" t="s">
        <v>10</v>
      </c>
      <c r="F46" s="2" t="s">
        <v>1</v>
      </c>
      <c r="G46" s="2" t="s">
        <v>2</v>
      </c>
      <c r="H46" s="2" t="s">
        <v>11</v>
      </c>
      <c r="I46" s="6" t="s">
        <v>10</v>
      </c>
      <c r="J46" s="14" t="s">
        <v>8</v>
      </c>
      <c r="K46" s="12" t="s">
        <v>9</v>
      </c>
      <c r="L46" s="11"/>
    </row>
    <row r="47" spans="1:13">
      <c r="A47" s="3" t="s">
        <v>3</v>
      </c>
      <c r="B47" s="18">
        <v>209227</v>
      </c>
      <c r="C47" s="16">
        <v>152054</v>
      </c>
      <c r="D47" s="8">
        <f>SUM(B47-C47)</f>
        <v>57173</v>
      </c>
      <c r="E47" s="7">
        <f>SUM(B47/C47)</f>
        <v>1.3760045773212148</v>
      </c>
      <c r="F47" s="18">
        <v>205885</v>
      </c>
      <c r="G47" s="16">
        <v>163520</v>
      </c>
      <c r="H47" s="8">
        <f>SUM(F47-G47)</f>
        <v>42365</v>
      </c>
      <c r="I47" s="7">
        <f>SUM(F47/G47)</f>
        <v>1.259081457925636</v>
      </c>
      <c r="J47" s="5">
        <f>SUM(H47-D47)</f>
        <v>-14808</v>
      </c>
      <c r="K47" s="36">
        <f>SUM(F47-B47)</f>
        <v>-3342</v>
      </c>
      <c r="L47" s="36">
        <f>SUM(G47-C47)</f>
        <v>11466</v>
      </c>
      <c r="M47">
        <f t="shared" ref="M47:M50" si="37">K47+L47</f>
        <v>8124</v>
      </c>
    </row>
    <row r="48" spans="1:13">
      <c r="A48" s="3" t="s">
        <v>4</v>
      </c>
      <c r="B48" s="18">
        <v>27016</v>
      </c>
      <c r="C48" s="16">
        <v>95104</v>
      </c>
      <c r="D48" s="8">
        <f t="shared" ref="D48:D51" si="38">SUM(B48-C48)</f>
        <v>-68088</v>
      </c>
      <c r="E48" s="7">
        <f t="shared" ref="E48:E51" si="39">SUM(B48/C48)</f>
        <v>0.2840679676985195</v>
      </c>
      <c r="F48" s="18">
        <v>26799</v>
      </c>
      <c r="G48" s="16">
        <v>94072</v>
      </c>
      <c r="H48" s="8">
        <f t="shared" ref="H48:H51" si="40">SUM(F48-G48)</f>
        <v>-67273</v>
      </c>
      <c r="I48" s="7">
        <f t="shared" ref="I48:I51" si="41">SUM(F48/G48)</f>
        <v>0.2848775406071945</v>
      </c>
      <c r="J48" s="31">
        <f t="shared" ref="J48:J51" si="42">SUM(H48-D48)</f>
        <v>815</v>
      </c>
      <c r="K48" s="31">
        <f t="shared" ref="K48:K51" si="43">SUM(F48-B48)</f>
        <v>-217</v>
      </c>
      <c r="L48" s="31">
        <f t="shared" ref="L48:L51" si="44">SUM(G48-C48)</f>
        <v>-1032</v>
      </c>
      <c r="M48">
        <f t="shared" si="37"/>
        <v>-1249</v>
      </c>
    </row>
    <row r="49" spans="1:13">
      <c r="A49" s="3" t="s">
        <v>5</v>
      </c>
      <c r="B49" s="18">
        <v>80720</v>
      </c>
      <c r="C49" s="16">
        <v>46916</v>
      </c>
      <c r="D49" s="8">
        <f t="shared" si="38"/>
        <v>33804</v>
      </c>
      <c r="E49" s="7">
        <f t="shared" si="39"/>
        <v>1.7205217836132662</v>
      </c>
      <c r="F49" s="18">
        <v>94223</v>
      </c>
      <c r="G49" s="16">
        <v>49042</v>
      </c>
      <c r="H49" s="8">
        <f t="shared" si="40"/>
        <v>45181</v>
      </c>
      <c r="I49" s="7">
        <f t="shared" si="41"/>
        <v>1.9212715631499531</v>
      </c>
      <c r="J49" s="4">
        <f t="shared" si="42"/>
        <v>11377</v>
      </c>
      <c r="K49" s="4">
        <f t="shared" si="43"/>
        <v>13503</v>
      </c>
      <c r="L49" s="36">
        <f t="shared" si="44"/>
        <v>2126</v>
      </c>
      <c r="M49">
        <f t="shared" si="37"/>
        <v>15629</v>
      </c>
    </row>
    <row r="50" spans="1:13">
      <c r="A50" s="3" t="s">
        <v>6</v>
      </c>
      <c r="B50" s="18">
        <v>23002</v>
      </c>
      <c r="C50" s="16">
        <v>45891</v>
      </c>
      <c r="D50" s="8">
        <f t="shared" si="38"/>
        <v>-22889</v>
      </c>
      <c r="E50" s="7">
        <f t="shared" si="39"/>
        <v>0.50123117822666752</v>
      </c>
      <c r="F50" s="18">
        <v>26548</v>
      </c>
      <c r="G50" s="16">
        <v>46821</v>
      </c>
      <c r="H50" s="8">
        <f t="shared" si="40"/>
        <v>-20273</v>
      </c>
      <c r="I50" s="7">
        <f t="shared" si="41"/>
        <v>0.56701052946327501</v>
      </c>
      <c r="J50" s="4">
        <f t="shared" si="42"/>
        <v>2616</v>
      </c>
      <c r="K50" s="4">
        <f t="shared" si="43"/>
        <v>3546</v>
      </c>
      <c r="L50" s="36">
        <f t="shared" si="44"/>
        <v>930</v>
      </c>
      <c r="M50">
        <f t="shared" si="37"/>
        <v>4476</v>
      </c>
    </row>
    <row r="51" spans="1:13">
      <c r="A51" s="3" t="s">
        <v>7</v>
      </c>
      <c r="B51" s="18">
        <v>339965</v>
      </c>
      <c r="C51" s="16">
        <v>339965</v>
      </c>
      <c r="D51" s="8">
        <f t="shared" si="38"/>
        <v>0</v>
      </c>
      <c r="E51" s="7">
        <f t="shared" si="39"/>
        <v>1</v>
      </c>
      <c r="F51" s="18">
        <v>353455</v>
      </c>
      <c r="G51" s="16">
        <v>353455</v>
      </c>
      <c r="H51" s="8">
        <f t="shared" si="40"/>
        <v>0</v>
      </c>
      <c r="I51" s="7">
        <f t="shared" si="41"/>
        <v>1</v>
      </c>
      <c r="J51" s="5">
        <f t="shared" si="42"/>
        <v>0</v>
      </c>
      <c r="K51" s="4">
        <f t="shared" si="43"/>
        <v>13490</v>
      </c>
      <c r="L51" s="36">
        <f t="shared" si="44"/>
        <v>13490</v>
      </c>
    </row>
    <row r="52" spans="1:13">
      <c r="H52" s="583"/>
      <c r="I52" s="584"/>
      <c r="J52" s="68"/>
      <c r="K52" s="69"/>
      <c r="L52" s="70"/>
    </row>
    <row r="53" spans="1:13">
      <c r="B53" s="578" t="s">
        <v>35</v>
      </c>
      <c r="C53" s="579"/>
      <c r="D53" s="579"/>
      <c r="E53" s="579"/>
      <c r="F53" s="578" t="s">
        <v>41</v>
      </c>
      <c r="G53" s="579"/>
      <c r="H53" s="579"/>
      <c r="I53" s="579"/>
      <c r="K53" s="4" t="s">
        <v>12</v>
      </c>
      <c r="L53" s="17" t="s">
        <v>13</v>
      </c>
    </row>
    <row r="54" spans="1:13" ht="43.2">
      <c r="A54" s="1" t="s">
        <v>0</v>
      </c>
      <c r="B54" s="2" t="s">
        <v>1</v>
      </c>
      <c r="C54" s="2" t="s">
        <v>2</v>
      </c>
      <c r="D54" s="2" t="s">
        <v>11</v>
      </c>
      <c r="E54" s="6" t="s">
        <v>10</v>
      </c>
      <c r="F54" s="2" t="s">
        <v>1</v>
      </c>
      <c r="G54" s="2" t="s">
        <v>2</v>
      </c>
      <c r="H54" s="2" t="s">
        <v>11</v>
      </c>
      <c r="I54" s="6" t="s">
        <v>10</v>
      </c>
      <c r="J54" s="14" t="s">
        <v>8</v>
      </c>
      <c r="K54" s="12" t="s">
        <v>9</v>
      </c>
      <c r="L54" s="11"/>
    </row>
    <row r="55" spans="1:13">
      <c r="A55" s="3" t="s">
        <v>3</v>
      </c>
      <c r="B55" s="18">
        <v>205885</v>
      </c>
      <c r="C55" s="16">
        <v>163520</v>
      </c>
      <c r="D55" s="8">
        <f>SUM(B55-C55)</f>
        <v>42365</v>
      </c>
      <c r="E55" s="7">
        <f>SUM(B55/C55)</f>
        <v>1.259081457925636</v>
      </c>
      <c r="F55" s="18">
        <v>204350</v>
      </c>
      <c r="G55" s="16">
        <v>160032</v>
      </c>
      <c r="H55" s="8">
        <f>SUM(F55-G55)</f>
        <v>44318</v>
      </c>
      <c r="I55" s="7">
        <f>SUM(F55/G55)</f>
        <v>1.2769321135772846</v>
      </c>
      <c r="J55" s="4">
        <f>SUM(H55-D55)</f>
        <v>1953</v>
      </c>
      <c r="K55" s="36">
        <f>SUM(F55-B55)</f>
        <v>-1535</v>
      </c>
      <c r="L55" s="36">
        <f>SUM(G55-C55)</f>
        <v>-3488</v>
      </c>
      <c r="M55">
        <f t="shared" ref="M55:M58" si="45">K55+L55</f>
        <v>-5023</v>
      </c>
    </row>
    <row r="56" spans="1:13">
      <c r="A56" s="3" t="s">
        <v>4</v>
      </c>
      <c r="B56" s="18">
        <v>26799</v>
      </c>
      <c r="C56" s="16">
        <v>94072</v>
      </c>
      <c r="D56" s="8">
        <f t="shared" ref="D56:D59" si="46">SUM(B56-C56)</f>
        <v>-67273</v>
      </c>
      <c r="E56" s="7">
        <f t="shared" ref="E56:E59" si="47">SUM(B56/C56)</f>
        <v>0.2848775406071945</v>
      </c>
      <c r="F56" s="18">
        <v>23984</v>
      </c>
      <c r="G56" s="16">
        <v>93796</v>
      </c>
      <c r="H56" s="8">
        <f t="shared" ref="H56:H59" si="48">SUM(F56-G56)</f>
        <v>-69812</v>
      </c>
      <c r="I56" s="7">
        <f t="shared" ref="I56:I59" si="49">SUM(F56/G56)</f>
        <v>0.2557038679687833</v>
      </c>
      <c r="J56" s="5">
        <f t="shared" ref="J56:J59" si="50">SUM(H56-D56)</f>
        <v>-2539</v>
      </c>
      <c r="K56" s="36">
        <f t="shared" ref="K56:K59" si="51">SUM(F56-B56)</f>
        <v>-2815</v>
      </c>
      <c r="L56" s="36">
        <f t="shared" ref="L56:L59" si="52">SUM(G56-C56)</f>
        <v>-276</v>
      </c>
      <c r="M56">
        <f t="shared" si="45"/>
        <v>-3091</v>
      </c>
    </row>
    <row r="57" spans="1:13">
      <c r="A57" s="3" t="s">
        <v>5</v>
      </c>
      <c r="B57" s="18">
        <v>94223</v>
      </c>
      <c r="C57" s="16">
        <v>49042</v>
      </c>
      <c r="D57" s="8">
        <f t="shared" si="46"/>
        <v>45181</v>
      </c>
      <c r="E57" s="7">
        <f t="shared" si="47"/>
        <v>1.9212715631499531</v>
      </c>
      <c r="F57" s="18">
        <v>84543</v>
      </c>
      <c r="G57" s="16">
        <v>46411</v>
      </c>
      <c r="H57" s="8">
        <f t="shared" si="48"/>
        <v>38132</v>
      </c>
      <c r="I57" s="7">
        <f t="shared" si="49"/>
        <v>1.8216155652754735</v>
      </c>
      <c r="J57" s="5">
        <f t="shared" si="50"/>
        <v>-7049</v>
      </c>
      <c r="K57" s="36">
        <f t="shared" si="51"/>
        <v>-9680</v>
      </c>
      <c r="L57" s="36">
        <f t="shared" si="52"/>
        <v>-2631</v>
      </c>
      <c r="M57">
        <f t="shared" si="45"/>
        <v>-12311</v>
      </c>
    </row>
    <row r="58" spans="1:13">
      <c r="A58" s="3" t="s">
        <v>6</v>
      </c>
      <c r="B58" s="18">
        <v>26548</v>
      </c>
      <c r="C58" s="16">
        <v>46821</v>
      </c>
      <c r="D58" s="8">
        <f t="shared" si="46"/>
        <v>-20273</v>
      </c>
      <c r="E58" s="7">
        <f t="shared" si="47"/>
        <v>0.56701052946327501</v>
      </c>
      <c r="F58" s="18">
        <v>26393</v>
      </c>
      <c r="G58" s="16">
        <v>39031</v>
      </c>
      <c r="H58" s="8">
        <f t="shared" si="48"/>
        <v>-12638</v>
      </c>
      <c r="I58" s="7">
        <f t="shared" si="49"/>
        <v>0.67620609259306708</v>
      </c>
      <c r="J58" s="4">
        <f t="shared" si="50"/>
        <v>7635</v>
      </c>
      <c r="K58" s="36">
        <f t="shared" si="51"/>
        <v>-155</v>
      </c>
      <c r="L58" s="36">
        <f t="shared" si="52"/>
        <v>-7790</v>
      </c>
      <c r="M58">
        <f t="shared" si="45"/>
        <v>-7945</v>
      </c>
    </row>
    <row r="59" spans="1:13">
      <c r="A59" s="3" t="s">
        <v>7</v>
      </c>
      <c r="B59" s="18">
        <v>353455</v>
      </c>
      <c r="C59" s="16">
        <v>353455</v>
      </c>
      <c r="D59" s="8">
        <f t="shared" si="46"/>
        <v>0</v>
      </c>
      <c r="E59" s="7">
        <f t="shared" si="47"/>
        <v>1</v>
      </c>
      <c r="F59" s="18">
        <v>339270</v>
      </c>
      <c r="G59" s="16">
        <v>339270</v>
      </c>
      <c r="H59" s="8">
        <f t="shared" si="48"/>
        <v>0</v>
      </c>
      <c r="I59" s="7">
        <f t="shared" si="49"/>
        <v>1</v>
      </c>
      <c r="J59" s="5">
        <f t="shared" si="50"/>
        <v>0</v>
      </c>
      <c r="K59" s="36">
        <f t="shared" si="51"/>
        <v>-14185</v>
      </c>
      <c r="L59" s="36">
        <f t="shared" si="52"/>
        <v>-14185</v>
      </c>
    </row>
    <row r="60" spans="1:13">
      <c r="H60" s="583"/>
      <c r="I60" s="584"/>
      <c r="J60" s="68"/>
      <c r="K60" s="69"/>
      <c r="L60" s="70"/>
    </row>
    <row r="61" spans="1:13">
      <c r="B61" s="578" t="s">
        <v>41</v>
      </c>
      <c r="C61" s="579"/>
      <c r="D61" s="579"/>
      <c r="E61" s="579"/>
      <c r="F61" s="578" t="s">
        <v>44</v>
      </c>
      <c r="G61" s="579"/>
      <c r="H61" s="579"/>
      <c r="I61" s="579"/>
      <c r="K61" s="4" t="s">
        <v>12</v>
      </c>
      <c r="L61" s="17" t="s">
        <v>13</v>
      </c>
    </row>
    <row r="62" spans="1:13" ht="43.2">
      <c r="A62" s="1" t="s">
        <v>0</v>
      </c>
      <c r="B62" s="2" t="s">
        <v>1</v>
      </c>
      <c r="C62" s="2" t="s">
        <v>2</v>
      </c>
      <c r="D62" s="2" t="s">
        <v>11</v>
      </c>
      <c r="E62" s="6" t="s">
        <v>10</v>
      </c>
      <c r="F62" s="2" t="s">
        <v>1</v>
      </c>
      <c r="G62" s="2" t="s">
        <v>2</v>
      </c>
      <c r="H62" s="2" t="s">
        <v>11</v>
      </c>
      <c r="I62" s="6" t="s">
        <v>10</v>
      </c>
      <c r="J62" s="14" t="s">
        <v>8</v>
      </c>
      <c r="K62" s="12" t="s">
        <v>9</v>
      </c>
      <c r="L62" s="11"/>
    </row>
    <row r="63" spans="1:13">
      <c r="A63" s="3" t="s">
        <v>3</v>
      </c>
      <c r="B63" s="18">
        <v>204350</v>
      </c>
      <c r="C63" s="16">
        <v>160032</v>
      </c>
      <c r="D63" s="8">
        <f>SUM(B63-C63)</f>
        <v>44318</v>
      </c>
      <c r="E63" s="7">
        <f>SUM(B63/C63)</f>
        <v>1.2769321135772846</v>
      </c>
      <c r="F63" s="18">
        <v>215012</v>
      </c>
      <c r="G63" s="16">
        <v>163585</v>
      </c>
      <c r="H63" s="8">
        <f>SUM(F63-G63)</f>
        <v>51427</v>
      </c>
      <c r="I63" s="7">
        <f>SUM(F63/G63)</f>
        <v>1.3143747898645963</v>
      </c>
      <c r="J63" s="4">
        <f>SUM(H63-D63)</f>
        <v>7109</v>
      </c>
      <c r="K63" s="4">
        <f>SUM(F63-B63)</f>
        <v>10662</v>
      </c>
      <c r="L63" s="36">
        <f>SUM(G63-C63)</f>
        <v>3553</v>
      </c>
      <c r="M63">
        <f t="shared" ref="M63:M66" si="53">K63+L63</f>
        <v>14215</v>
      </c>
    </row>
    <row r="64" spans="1:13">
      <c r="A64" s="3" t="s">
        <v>4</v>
      </c>
      <c r="B64" s="18">
        <v>23984</v>
      </c>
      <c r="C64" s="16">
        <v>93796</v>
      </c>
      <c r="D64" s="8">
        <f t="shared" ref="D64:D67" si="54">SUM(B64-C64)</f>
        <v>-69812</v>
      </c>
      <c r="E64" s="7">
        <f t="shared" ref="E64:E67" si="55">SUM(B64/C64)</f>
        <v>0.2557038679687833</v>
      </c>
      <c r="F64" s="18">
        <v>23468</v>
      </c>
      <c r="G64" s="16">
        <v>93697</v>
      </c>
      <c r="H64" s="8">
        <f t="shared" ref="H64:H67" si="56">SUM(F64-G64)</f>
        <v>-70229</v>
      </c>
      <c r="I64" s="7">
        <f t="shared" ref="I64:I67" si="57">SUM(F64/G64)</f>
        <v>0.25046693063812075</v>
      </c>
      <c r="J64" s="4">
        <f t="shared" ref="J64:J67" si="58">SUM(H64-D64)</f>
        <v>-417</v>
      </c>
      <c r="K64" s="36">
        <f t="shared" ref="K64:K67" si="59">SUM(F64-B64)</f>
        <v>-516</v>
      </c>
      <c r="L64" s="36">
        <f t="shared" ref="L64:L67" si="60">SUM(G64-C64)</f>
        <v>-99</v>
      </c>
      <c r="M64">
        <f t="shared" si="53"/>
        <v>-615</v>
      </c>
    </row>
    <row r="65" spans="1:13">
      <c r="A65" s="3" t="s">
        <v>5</v>
      </c>
      <c r="B65" s="18">
        <v>84543</v>
      </c>
      <c r="C65" s="16">
        <v>46411</v>
      </c>
      <c r="D65" s="8">
        <f t="shared" si="54"/>
        <v>38132</v>
      </c>
      <c r="E65" s="7">
        <f t="shared" si="55"/>
        <v>1.8216155652754735</v>
      </c>
      <c r="F65" s="18">
        <v>88280</v>
      </c>
      <c r="G65" s="16">
        <v>61506</v>
      </c>
      <c r="H65" s="8">
        <f t="shared" si="56"/>
        <v>26774</v>
      </c>
      <c r="I65" s="7">
        <f t="shared" si="57"/>
        <v>1.4353071245081781</v>
      </c>
      <c r="J65" s="5">
        <f t="shared" si="58"/>
        <v>-11358</v>
      </c>
      <c r="K65" s="4">
        <f>SUM(F65-B65)</f>
        <v>3737</v>
      </c>
      <c r="L65" s="4">
        <f t="shared" si="60"/>
        <v>15095</v>
      </c>
      <c r="M65">
        <f t="shared" si="53"/>
        <v>18832</v>
      </c>
    </row>
    <row r="66" spans="1:13">
      <c r="A66" s="3" t="s">
        <v>6</v>
      </c>
      <c r="B66" s="18">
        <v>26393</v>
      </c>
      <c r="C66" s="16">
        <v>39031</v>
      </c>
      <c r="D66" s="8">
        <f t="shared" si="54"/>
        <v>-12638</v>
      </c>
      <c r="E66" s="7">
        <f t="shared" si="55"/>
        <v>0.67620609259306708</v>
      </c>
      <c r="F66" s="18">
        <v>29446</v>
      </c>
      <c r="G66" s="16">
        <v>37418</v>
      </c>
      <c r="H66" s="8">
        <f t="shared" si="56"/>
        <v>-7972</v>
      </c>
      <c r="I66" s="7">
        <f t="shared" si="57"/>
        <v>0.78694745844246083</v>
      </c>
      <c r="J66" s="4">
        <f t="shared" si="58"/>
        <v>4666</v>
      </c>
      <c r="K66" s="4">
        <f t="shared" si="59"/>
        <v>3053</v>
      </c>
      <c r="L66" s="36">
        <f t="shared" si="60"/>
        <v>-1613</v>
      </c>
      <c r="M66">
        <f t="shared" si="53"/>
        <v>1440</v>
      </c>
    </row>
    <row r="67" spans="1:13">
      <c r="A67" s="3" t="s">
        <v>7</v>
      </c>
      <c r="B67" s="18">
        <v>339270</v>
      </c>
      <c r="C67" s="16">
        <v>339270</v>
      </c>
      <c r="D67" s="8">
        <f t="shared" si="54"/>
        <v>0</v>
      </c>
      <c r="E67" s="7">
        <f t="shared" si="55"/>
        <v>1</v>
      </c>
      <c r="F67" s="18">
        <v>356206</v>
      </c>
      <c r="G67" s="16">
        <v>356206</v>
      </c>
      <c r="H67" s="8">
        <f t="shared" si="56"/>
        <v>0</v>
      </c>
      <c r="I67" s="7">
        <f t="shared" si="57"/>
        <v>1</v>
      </c>
      <c r="J67" s="4">
        <f t="shared" si="58"/>
        <v>0</v>
      </c>
      <c r="K67" s="36">
        <f t="shared" si="59"/>
        <v>16936</v>
      </c>
      <c r="L67" s="36">
        <f t="shared" si="60"/>
        <v>16936</v>
      </c>
    </row>
    <row r="68" spans="1:13">
      <c r="H68" s="580"/>
      <c r="I68" s="581"/>
      <c r="J68" s="68"/>
      <c r="K68" s="69"/>
      <c r="L68" s="70"/>
    </row>
    <row r="69" spans="1:13">
      <c r="B69" s="578" t="s">
        <v>44</v>
      </c>
      <c r="C69" s="579"/>
      <c r="D69" s="579"/>
      <c r="E69" s="579"/>
      <c r="G69" s="578" t="s">
        <v>72</v>
      </c>
      <c r="H69" s="579"/>
      <c r="I69" s="579"/>
      <c r="J69" s="579"/>
      <c r="K69" s="4" t="s">
        <v>12</v>
      </c>
      <c r="L69" s="17" t="s">
        <v>13</v>
      </c>
    </row>
    <row r="70" spans="1:13" ht="43.2">
      <c r="A70" s="1" t="s">
        <v>0</v>
      </c>
      <c r="B70" s="2" t="s">
        <v>1</v>
      </c>
      <c r="C70" s="2" t="s">
        <v>2</v>
      </c>
      <c r="D70" s="2" t="s">
        <v>11</v>
      </c>
      <c r="E70" s="6" t="s">
        <v>10</v>
      </c>
      <c r="F70" s="2" t="s">
        <v>1</v>
      </c>
      <c r="G70" s="2" t="s">
        <v>2</v>
      </c>
      <c r="H70" s="2" t="s">
        <v>11</v>
      </c>
      <c r="I70" s="6" t="s">
        <v>10</v>
      </c>
      <c r="J70" s="14" t="s">
        <v>8</v>
      </c>
      <c r="K70" s="12" t="s">
        <v>9</v>
      </c>
      <c r="L70" s="11"/>
    </row>
    <row r="71" spans="1:13">
      <c r="A71" s="3" t="s">
        <v>3</v>
      </c>
      <c r="B71" s="18">
        <v>215012</v>
      </c>
      <c r="C71" s="16">
        <v>163585</v>
      </c>
      <c r="D71" s="8">
        <f>SUM(B71-C71)</f>
        <v>51427</v>
      </c>
      <c r="E71" s="7">
        <f>SUM(B71/C71)</f>
        <v>1.3143747898645963</v>
      </c>
      <c r="F71" s="18">
        <v>222035</v>
      </c>
      <c r="G71" s="16">
        <v>157969</v>
      </c>
      <c r="H71" s="8">
        <f>SUM(F71-G71)</f>
        <v>64066</v>
      </c>
      <c r="I71" s="7">
        <f>SUM(F71/G71)</f>
        <v>1.4055605846716761</v>
      </c>
      <c r="J71" s="4">
        <f>SUM(H71-D71)</f>
        <v>12639</v>
      </c>
      <c r="K71" s="4">
        <f>SUM(F71-B71)</f>
        <v>7023</v>
      </c>
      <c r="L71" s="4">
        <f>SUM(G71-C71)</f>
        <v>-5616</v>
      </c>
      <c r="M71">
        <f t="shared" ref="M71:M74" si="61">K71+L71</f>
        <v>1407</v>
      </c>
    </row>
    <row r="72" spans="1:13">
      <c r="A72" s="3" t="s">
        <v>4</v>
      </c>
      <c r="B72" s="18">
        <v>23468</v>
      </c>
      <c r="C72" s="16">
        <v>93697</v>
      </c>
      <c r="D72" s="8">
        <f t="shared" ref="D72:D75" si="62">SUM(B72-C72)</f>
        <v>-70229</v>
      </c>
      <c r="E72" s="7">
        <f t="shared" ref="E72:E75" si="63">SUM(B72/C72)</f>
        <v>0.25046693063812075</v>
      </c>
      <c r="F72" s="18">
        <v>22947</v>
      </c>
      <c r="G72" s="16">
        <v>93749</v>
      </c>
      <c r="H72" s="8">
        <f t="shared" ref="H72:H75" si="64">SUM(F72-G72)</f>
        <v>-70802</v>
      </c>
      <c r="I72" s="7">
        <f t="shared" ref="I72:I75" si="65">SUM(F72/G72)</f>
        <v>0.24477061088651611</v>
      </c>
      <c r="J72" s="4">
        <f t="shared" ref="J72:J75" si="66">SUM(H72-D72)</f>
        <v>-573</v>
      </c>
      <c r="K72" s="4">
        <f t="shared" ref="K72:K75" si="67">SUM(F72-B72)</f>
        <v>-521</v>
      </c>
      <c r="L72" s="31">
        <f t="shared" ref="L72:L75" si="68">SUM(G72-C72)</f>
        <v>52</v>
      </c>
      <c r="M72">
        <f t="shared" si="61"/>
        <v>-469</v>
      </c>
    </row>
    <row r="73" spans="1:13">
      <c r="A73" s="3" t="s">
        <v>5</v>
      </c>
      <c r="B73" s="18">
        <v>88280</v>
      </c>
      <c r="C73" s="16">
        <v>61506</v>
      </c>
      <c r="D73" s="8">
        <f t="shared" si="62"/>
        <v>26774</v>
      </c>
      <c r="E73" s="7">
        <f t="shared" si="63"/>
        <v>1.4353071245081781</v>
      </c>
      <c r="F73" s="18">
        <v>90344</v>
      </c>
      <c r="G73" s="16">
        <v>65534</v>
      </c>
      <c r="H73" s="8">
        <f t="shared" si="64"/>
        <v>24810</v>
      </c>
      <c r="I73" s="7">
        <f t="shared" si="65"/>
        <v>1.3785821100497451</v>
      </c>
      <c r="J73" s="4">
        <f t="shared" si="66"/>
        <v>-1964</v>
      </c>
      <c r="K73" s="4">
        <f t="shared" si="67"/>
        <v>2064</v>
      </c>
      <c r="L73" s="5">
        <f t="shared" si="68"/>
        <v>4028</v>
      </c>
      <c r="M73">
        <f t="shared" si="61"/>
        <v>6092</v>
      </c>
    </row>
    <row r="74" spans="1:13">
      <c r="A74" s="3" t="s">
        <v>6</v>
      </c>
      <c r="B74" s="18">
        <v>29446</v>
      </c>
      <c r="C74" s="16">
        <v>37418</v>
      </c>
      <c r="D74" s="8">
        <f t="shared" si="62"/>
        <v>-7972</v>
      </c>
      <c r="E74" s="7">
        <f t="shared" si="63"/>
        <v>0.78694745844246083</v>
      </c>
      <c r="F74" s="18">
        <v>30062</v>
      </c>
      <c r="G74" s="16">
        <v>48136</v>
      </c>
      <c r="H74" s="8">
        <f t="shared" si="64"/>
        <v>-18074</v>
      </c>
      <c r="I74" s="7">
        <f t="shared" si="65"/>
        <v>0.62452218713644669</v>
      </c>
      <c r="J74" s="4">
        <f t="shared" si="66"/>
        <v>-10102</v>
      </c>
      <c r="K74" s="4">
        <f t="shared" si="67"/>
        <v>616</v>
      </c>
      <c r="L74" s="5">
        <f t="shared" si="68"/>
        <v>10718</v>
      </c>
      <c r="M74">
        <f t="shared" si="61"/>
        <v>11334</v>
      </c>
    </row>
    <row r="75" spans="1:13">
      <c r="A75" s="3" t="s">
        <v>7</v>
      </c>
      <c r="B75" s="18">
        <v>356206</v>
      </c>
      <c r="C75" s="16">
        <v>356206</v>
      </c>
      <c r="D75" s="8">
        <f t="shared" si="62"/>
        <v>0</v>
      </c>
      <c r="E75" s="7">
        <f t="shared" si="63"/>
        <v>1</v>
      </c>
      <c r="F75" s="18">
        <v>365388</v>
      </c>
      <c r="G75" s="16">
        <v>365388</v>
      </c>
      <c r="H75" s="8">
        <f t="shared" si="64"/>
        <v>0</v>
      </c>
      <c r="I75" s="7">
        <f t="shared" si="65"/>
        <v>1</v>
      </c>
      <c r="J75" s="4">
        <f t="shared" si="66"/>
        <v>0</v>
      </c>
      <c r="K75" s="4">
        <f t="shared" si="67"/>
        <v>9182</v>
      </c>
      <c r="L75" s="5">
        <f t="shared" si="68"/>
        <v>9182</v>
      </c>
    </row>
    <row r="76" spans="1:13">
      <c r="H76" s="580"/>
      <c r="I76" s="581"/>
      <c r="J76" s="68"/>
      <c r="K76" s="69"/>
      <c r="L76" s="70"/>
    </row>
    <row r="77" spans="1:13">
      <c r="B77" s="578" t="s">
        <v>72</v>
      </c>
      <c r="C77" s="579"/>
      <c r="D77" s="579"/>
      <c r="E77" s="579"/>
      <c r="G77" s="578" t="s">
        <v>73</v>
      </c>
      <c r="H77" s="579"/>
      <c r="I77" s="579"/>
      <c r="J77" s="579"/>
      <c r="K77" s="4" t="s">
        <v>12</v>
      </c>
      <c r="L77" s="5" t="s">
        <v>13</v>
      </c>
    </row>
    <row r="78" spans="1:13" ht="43.2">
      <c r="A78" s="1" t="s">
        <v>0</v>
      </c>
      <c r="B78" s="2" t="s">
        <v>1</v>
      </c>
      <c r="C78" s="2" t="s">
        <v>2</v>
      </c>
      <c r="D78" s="2" t="s">
        <v>11</v>
      </c>
      <c r="E78" s="6" t="s">
        <v>10</v>
      </c>
      <c r="F78" s="2" t="s">
        <v>1</v>
      </c>
      <c r="G78" s="2" t="s">
        <v>2</v>
      </c>
      <c r="H78" s="2" t="s">
        <v>11</v>
      </c>
      <c r="I78" s="6" t="s">
        <v>10</v>
      </c>
      <c r="J78" s="14" t="s">
        <v>8</v>
      </c>
      <c r="K78" s="12" t="s">
        <v>9</v>
      </c>
      <c r="L78" s="11"/>
    </row>
    <row r="79" spans="1:13">
      <c r="A79" s="3" t="s">
        <v>3</v>
      </c>
      <c r="B79" s="18">
        <v>222035</v>
      </c>
      <c r="C79" s="16">
        <v>157969</v>
      </c>
      <c r="D79" s="8">
        <f>SUM(B79-C79)</f>
        <v>64066</v>
      </c>
      <c r="E79" s="7">
        <f>SUM(B79/C79)</f>
        <v>1.4055605846716761</v>
      </c>
      <c r="F79" s="18">
        <v>226880</v>
      </c>
      <c r="G79" s="16">
        <v>162693</v>
      </c>
      <c r="H79" s="8">
        <f>SUM(F79-G79)</f>
        <v>64187</v>
      </c>
      <c r="I79" s="7">
        <f>SUM(F79/G79)</f>
        <v>1.3945283447966415</v>
      </c>
      <c r="J79" s="4">
        <f>SUM(H79-D79)</f>
        <v>121</v>
      </c>
      <c r="K79" s="4">
        <f>SUM(F79-B79)</f>
        <v>4845</v>
      </c>
      <c r="L79" s="5">
        <f>SUM(G79-C79)</f>
        <v>4724</v>
      </c>
      <c r="M79">
        <f t="shared" ref="M79:M82" si="69">K79+L79</f>
        <v>9569</v>
      </c>
    </row>
    <row r="80" spans="1:13">
      <c r="A80" s="3" t="s">
        <v>4</v>
      </c>
      <c r="B80" s="18">
        <v>22947</v>
      </c>
      <c r="C80" s="16">
        <v>93749</v>
      </c>
      <c r="D80" s="8">
        <f t="shared" ref="D80:D83" si="70">SUM(B80-C80)</f>
        <v>-70802</v>
      </c>
      <c r="E80" s="7">
        <f t="shared" ref="E80:E83" si="71">SUM(B80/C80)</f>
        <v>0.24477061088651611</v>
      </c>
      <c r="F80" s="18">
        <v>22934</v>
      </c>
      <c r="G80" s="16">
        <v>93879</v>
      </c>
      <c r="H80" s="8">
        <f t="shared" ref="H80:H83" si="72">SUM(F80-G80)</f>
        <v>-70945</v>
      </c>
      <c r="I80" s="7">
        <f t="shared" ref="I80:I83" si="73">SUM(F80/G80)</f>
        <v>0.24429318590952184</v>
      </c>
      <c r="J80" s="4">
        <f t="shared" ref="J80:J83" si="74">SUM(H80-D80)</f>
        <v>-143</v>
      </c>
      <c r="K80" s="4">
        <f t="shared" ref="K80:K83" si="75">SUM(F80-B80)</f>
        <v>-13</v>
      </c>
      <c r="L80" s="31">
        <f t="shared" ref="L80:L83" si="76">SUM(G80-C80)</f>
        <v>130</v>
      </c>
      <c r="M80">
        <f t="shared" si="69"/>
        <v>117</v>
      </c>
    </row>
    <row r="81" spans="1:15">
      <c r="A81" s="3" t="s">
        <v>5</v>
      </c>
      <c r="B81" s="18">
        <v>90344</v>
      </c>
      <c r="C81" s="16">
        <v>65534</v>
      </c>
      <c r="D81" s="8">
        <f t="shared" si="70"/>
        <v>24810</v>
      </c>
      <c r="E81" s="7">
        <f t="shared" si="71"/>
        <v>1.3785821100497451</v>
      </c>
      <c r="F81" s="18">
        <v>93015</v>
      </c>
      <c r="G81" s="16">
        <v>69802</v>
      </c>
      <c r="H81" s="8">
        <f t="shared" si="72"/>
        <v>23213</v>
      </c>
      <c r="I81" s="7">
        <f t="shared" si="73"/>
        <v>1.3325549411191657</v>
      </c>
      <c r="J81" s="4">
        <f t="shared" si="74"/>
        <v>-1597</v>
      </c>
      <c r="K81" s="4">
        <f t="shared" si="75"/>
        <v>2671</v>
      </c>
      <c r="L81" s="5">
        <f t="shared" si="76"/>
        <v>4268</v>
      </c>
      <c r="M81">
        <f t="shared" si="69"/>
        <v>6939</v>
      </c>
    </row>
    <row r="82" spans="1:15">
      <c r="A82" s="3" t="s">
        <v>6</v>
      </c>
      <c r="B82" s="18">
        <v>30062</v>
      </c>
      <c r="C82" s="16">
        <v>48136</v>
      </c>
      <c r="D82" s="8">
        <f t="shared" si="70"/>
        <v>-18074</v>
      </c>
      <c r="E82" s="7">
        <f t="shared" si="71"/>
        <v>0.62452218713644669</v>
      </c>
      <c r="F82" s="18">
        <v>28781</v>
      </c>
      <c r="G82" s="16">
        <v>45236</v>
      </c>
      <c r="H82" s="8">
        <f t="shared" si="72"/>
        <v>-16455</v>
      </c>
      <c r="I82" s="7">
        <f t="shared" si="73"/>
        <v>0.63624104695375361</v>
      </c>
      <c r="J82" s="4">
        <f t="shared" si="74"/>
        <v>1619</v>
      </c>
      <c r="K82" s="4">
        <f t="shared" si="75"/>
        <v>-1281</v>
      </c>
      <c r="L82" s="4">
        <f t="shared" si="76"/>
        <v>-2900</v>
      </c>
      <c r="M82">
        <f t="shared" si="69"/>
        <v>-4181</v>
      </c>
      <c r="O82" s="52"/>
    </row>
    <row r="83" spans="1:15">
      <c r="A83" s="3" t="s">
        <v>7</v>
      </c>
      <c r="B83" s="18">
        <v>365388</v>
      </c>
      <c r="C83" s="16">
        <v>365388</v>
      </c>
      <c r="D83" s="8">
        <f t="shared" si="70"/>
        <v>0</v>
      </c>
      <c r="E83" s="7">
        <f t="shared" si="71"/>
        <v>1</v>
      </c>
      <c r="F83" s="18">
        <v>371610</v>
      </c>
      <c r="G83" s="16">
        <v>371610</v>
      </c>
      <c r="H83" s="8">
        <f t="shared" si="72"/>
        <v>0</v>
      </c>
      <c r="I83" s="7">
        <f t="shared" si="73"/>
        <v>1</v>
      </c>
      <c r="J83" s="4">
        <f t="shared" si="74"/>
        <v>0</v>
      </c>
      <c r="K83" s="4">
        <f t="shared" si="75"/>
        <v>6222</v>
      </c>
      <c r="L83" s="36">
        <f t="shared" si="76"/>
        <v>6222</v>
      </c>
    </row>
    <row r="84" spans="1:15" ht="15" customHeight="1">
      <c r="H84" s="580"/>
      <c r="I84" s="581"/>
      <c r="J84" s="68"/>
      <c r="K84" s="69"/>
      <c r="L84" s="70"/>
    </row>
    <row r="85" spans="1:15">
      <c r="B85" s="578" t="s">
        <v>73</v>
      </c>
      <c r="C85" s="579"/>
      <c r="D85" s="579"/>
      <c r="E85" s="579"/>
      <c r="G85" s="578" t="s">
        <v>78</v>
      </c>
      <c r="H85" s="579"/>
      <c r="I85" s="579"/>
      <c r="J85" s="579"/>
      <c r="K85" s="4" t="s">
        <v>12</v>
      </c>
      <c r="L85" s="5" t="s">
        <v>13</v>
      </c>
    </row>
    <row r="86" spans="1:15" ht="43.2">
      <c r="A86" s="1" t="s">
        <v>0</v>
      </c>
      <c r="B86" s="2" t="s">
        <v>1</v>
      </c>
      <c r="C86" s="2" t="s">
        <v>2</v>
      </c>
      <c r="D86" s="2" t="s">
        <v>11</v>
      </c>
      <c r="E86" s="6" t="s">
        <v>10</v>
      </c>
      <c r="F86" s="2" t="s">
        <v>1</v>
      </c>
      <c r="G86" s="2" t="s">
        <v>2</v>
      </c>
      <c r="H86" s="2" t="s">
        <v>11</v>
      </c>
      <c r="I86" s="6" t="s">
        <v>10</v>
      </c>
      <c r="J86" s="14" t="s">
        <v>8</v>
      </c>
      <c r="K86" s="12" t="s">
        <v>9</v>
      </c>
      <c r="L86" s="11"/>
    </row>
    <row r="87" spans="1:15">
      <c r="A87" s="3" t="s">
        <v>3</v>
      </c>
      <c r="B87" s="18">
        <v>226880</v>
      </c>
      <c r="C87" s="16">
        <v>162693</v>
      </c>
      <c r="D87" s="8">
        <f>SUM(B87-C87)</f>
        <v>64187</v>
      </c>
      <c r="E87" s="7">
        <f>SUM(B87/C87)</f>
        <v>1.3945283447966415</v>
      </c>
      <c r="F87" s="18">
        <v>238954</v>
      </c>
      <c r="G87" s="16">
        <v>177800</v>
      </c>
      <c r="H87" s="8">
        <f>SUM(F87-G87)</f>
        <v>61154</v>
      </c>
      <c r="I87" s="7">
        <f>SUM(F87/G87)</f>
        <v>1.3439482564679415</v>
      </c>
      <c r="J87" s="5">
        <f>SUM(H87-D87)</f>
        <v>-3033</v>
      </c>
      <c r="K87" s="4">
        <f>SUM(F87-B87)</f>
        <v>12074</v>
      </c>
      <c r="L87" s="5">
        <f>SUM(G87-C87)</f>
        <v>15107</v>
      </c>
      <c r="M87">
        <f t="shared" ref="M87:M90" si="77">K87+L87</f>
        <v>27181</v>
      </c>
    </row>
    <row r="88" spans="1:15">
      <c r="A88" s="3" t="s">
        <v>4</v>
      </c>
      <c r="B88" s="18">
        <v>22934</v>
      </c>
      <c r="C88" s="16">
        <v>93879</v>
      </c>
      <c r="D88" s="8">
        <f t="shared" ref="D88:D91" si="78">SUM(B88-C88)</f>
        <v>-70945</v>
      </c>
      <c r="E88" s="7">
        <f t="shared" ref="E88:E91" si="79">SUM(B88/C88)</f>
        <v>0.24429318590952184</v>
      </c>
      <c r="F88" s="18">
        <v>22916</v>
      </c>
      <c r="G88" s="16">
        <v>93879</v>
      </c>
      <c r="H88" s="8">
        <f t="shared" ref="H88:H91" si="80">SUM(F88-G88)</f>
        <v>-70963</v>
      </c>
      <c r="I88" s="7">
        <f t="shared" ref="I88:I91" si="81">SUM(F88/G88)</f>
        <v>0.24410144973849315</v>
      </c>
      <c r="J88" s="4">
        <f t="shared" ref="J88:J91" si="82">SUM(H88-D88)</f>
        <v>-18</v>
      </c>
      <c r="K88" s="4">
        <f t="shared" ref="K88:K91" si="83">SUM(F88-B88)</f>
        <v>-18</v>
      </c>
      <c r="L88" s="36">
        <f t="shared" ref="L88:L91" si="84">SUM(G88-C88)</f>
        <v>0</v>
      </c>
      <c r="M88">
        <f t="shared" si="77"/>
        <v>-18</v>
      </c>
    </row>
    <row r="89" spans="1:15">
      <c r="A89" s="3" t="s">
        <v>5</v>
      </c>
      <c r="B89" s="18">
        <v>93015</v>
      </c>
      <c r="C89" s="16">
        <v>69802</v>
      </c>
      <c r="D89" s="8">
        <f t="shared" si="78"/>
        <v>23213</v>
      </c>
      <c r="E89" s="7">
        <f t="shared" si="79"/>
        <v>1.3325549411191657</v>
      </c>
      <c r="F89" s="18">
        <v>96202</v>
      </c>
      <c r="G89" s="16">
        <v>68777</v>
      </c>
      <c r="H89" s="8">
        <f t="shared" si="80"/>
        <v>27425</v>
      </c>
      <c r="I89" s="7">
        <f t="shared" si="81"/>
        <v>1.3987524899312269</v>
      </c>
      <c r="J89" s="4">
        <f t="shared" si="82"/>
        <v>4212</v>
      </c>
      <c r="K89" s="4">
        <f t="shared" si="83"/>
        <v>3187</v>
      </c>
      <c r="L89" s="4">
        <f t="shared" si="84"/>
        <v>-1025</v>
      </c>
      <c r="M89">
        <f t="shared" si="77"/>
        <v>2162</v>
      </c>
    </row>
    <row r="90" spans="1:15">
      <c r="A90" s="3" t="s">
        <v>6</v>
      </c>
      <c r="B90" s="18">
        <v>28781</v>
      </c>
      <c r="C90" s="16">
        <v>45236</v>
      </c>
      <c r="D90" s="8">
        <f t="shared" si="78"/>
        <v>-16455</v>
      </c>
      <c r="E90" s="7">
        <f t="shared" si="79"/>
        <v>0.63624104695375361</v>
      </c>
      <c r="F90" s="18">
        <v>32157</v>
      </c>
      <c r="G90" s="16">
        <v>49773</v>
      </c>
      <c r="H90" s="8">
        <f t="shared" si="80"/>
        <v>-17616</v>
      </c>
      <c r="I90" s="7">
        <f t="shared" si="81"/>
        <v>0.64607317220179616</v>
      </c>
      <c r="J90" s="5">
        <f t="shared" si="82"/>
        <v>-1161</v>
      </c>
      <c r="K90" s="4">
        <f t="shared" si="83"/>
        <v>3376</v>
      </c>
      <c r="L90" s="5">
        <f t="shared" si="84"/>
        <v>4537</v>
      </c>
      <c r="M90">
        <f t="shared" si="77"/>
        <v>7913</v>
      </c>
    </row>
    <row r="91" spans="1:15">
      <c r="A91" s="3" t="s">
        <v>7</v>
      </c>
      <c r="B91" s="18">
        <v>371610</v>
      </c>
      <c r="C91" s="16">
        <v>371610</v>
      </c>
      <c r="D91" s="8">
        <f t="shared" si="78"/>
        <v>0</v>
      </c>
      <c r="E91" s="7">
        <f t="shared" si="79"/>
        <v>1</v>
      </c>
      <c r="F91" s="18">
        <v>390229</v>
      </c>
      <c r="G91" s="16">
        <v>390229</v>
      </c>
      <c r="H91" s="8">
        <f t="shared" si="80"/>
        <v>0</v>
      </c>
      <c r="I91" s="7">
        <f t="shared" si="81"/>
        <v>1</v>
      </c>
      <c r="J91" s="4">
        <f t="shared" si="82"/>
        <v>0</v>
      </c>
      <c r="K91" s="4">
        <f t="shared" si="83"/>
        <v>18619</v>
      </c>
      <c r="L91" s="5">
        <f t="shared" si="84"/>
        <v>18619</v>
      </c>
    </row>
    <row r="92" spans="1:15" ht="15" customHeight="1">
      <c r="H92" s="580"/>
      <c r="I92" s="581"/>
      <c r="J92" s="68"/>
      <c r="K92" s="69"/>
      <c r="L92" s="70"/>
    </row>
    <row r="93" spans="1:15">
      <c r="B93" s="578" t="s">
        <v>78</v>
      </c>
      <c r="C93" s="579"/>
      <c r="D93" s="579"/>
      <c r="E93" s="579"/>
      <c r="F93" s="576" t="s">
        <v>97</v>
      </c>
      <c r="G93" s="576"/>
      <c r="H93" s="576"/>
      <c r="I93" s="576"/>
      <c r="K93" s="63" t="s">
        <v>12</v>
      </c>
      <c r="L93" s="5" t="s">
        <v>13</v>
      </c>
    </row>
    <row r="94" spans="1:15" ht="43.2">
      <c r="A94" s="1" t="s">
        <v>0</v>
      </c>
      <c r="B94" s="2" t="s">
        <v>1</v>
      </c>
      <c r="C94" s="2" t="s">
        <v>2</v>
      </c>
      <c r="D94" s="2" t="s">
        <v>11</v>
      </c>
      <c r="E94" s="6" t="s">
        <v>10</v>
      </c>
      <c r="F94" s="2" t="s">
        <v>1</v>
      </c>
      <c r="G94" s="64" t="s">
        <v>2</v>
      </c>
      <c r="H94" s="64" t="s">
        <v>11</v>
      </c>
      <c r="I94" s="6" t="s">
        <v>10</v>
      </c>
      <c r="J94" s="14" t="s">
        <v>8</v>
      </c>
      <c r="K94" s="12" t="s">
        <v>9</v>
      </c>
      <c r="L94" s="11"/>
    </row>
    <row r="95" spans="1:15">
      <c r="A95" s="3" t="s">
        <v>3</v>
      </c>
      <c r="B95" s="18">
        <v>238954</v>
      </c>
      <c r="C95" s="16">
        <v>177800</v>
      </c>
      <c r="D95" s="8">
        <f>SUM(B95-C95)</f>
        <v>61154</v>
      </c>
      <c r="E95" s="7">
        <f>SUM(B95/C95)</f>
        <v>1.3439482564679415</v>
      </c>
      <c r="F95" s="18">
        <v>244138</v>
      </c>
      <c r="G95" s="16">
        <v>170695</v>
      </c>
      <c r="H95" s="8">
        <f>SUM(F95-G95)</f>
        <v>73443</v>
      </c>
      <c r="I95" s="7">
        <f>SUM(F95/G95)</f>
        <v>1.4302586484665631</v>
      </c>
      <c r="J95" s="5">
        <f>SUM(H95-D95)</f>
        <v>12289</v>
      </c>
      <c r="K95" s="4">
        <f>SUM(F95-B95)</f>
        <v>5184</v>
      </c>
      <c r="L95" s="4">
        <f>SUM(G95-C95)</f>
        <v>-7105</v>
      </c>
      <c r="M95">
        <f t="shared" ref="M95:M98" si="85">K95+L95</f>
        <v>-1921</v>
      </c>
    </row>
    <row r="96" spans="1:15">
      <c r="A96" s="3" t="s">
        <v>4</v>
      </c>
      <c r="B96" s="18">
        <v>22916</v>
      </c>
      <c r="C96" s="16">
        <v>93879</v>
      </c>
      <c r="D96" s="8">
        <f t="shared" ref="D96:D99" si="86">SUM(B96-C96)</f>
        <v>-70963</v>
      </c>
      <c r="E96" s="7">
        <f t="shared" ref="E96:E99" si="87">SUM(B96/C96)</f>
        <v>0.24410144973849315</v>
      </c>
      <c r="F96" s="18">
        <v>22618</v>
      </c>
      <c r="G96" s="16">
        <v>93167</v>
      </c>
      <c r="H96" s="8">
        <f t="shared" ref="H96:H99" si="88">SUM(F96-G96)</f>
        <v>-70549</v>
      </c>
      <c r="I96" s="7">
        <f t="shared" ref="I96:I99" si="89">SUM(F96/G96)</f>
        <v>0.24276836218832848</v>
      </c>
      <c r="J96" s="5">
        <f t="shared" ref="J96:J99" si="90">SUM(H96-D96)</f>
        <v>414</v>
      </c>
      <c r="K96" s="31">
        <f t="shared" ref="K96:K99" si="91">SUM(F96-B96)</f>
        <v>-298</v>
      </c>
      <c r="L96" s="31">
        <f t="shared" ref="L96:L99" si="92">SUM(G96-C96)</f>
        <v>-712</v>
      </c>
      <c r="M96">
        <f t="shared" si="85"/>
        <v>-1010</v>
      </c>
    </row>
    <row r="97" spans="1:13">
      <c r="A97" s="3" t="s">
        <v>5</v>
      </c>
      <c r="B97" s="18">
        <v>96202</v>
      </c>
      <c r="C97" s="16">
        <v>68777</v>
      </c>
      <c r="D97" s="8">
        <f t="shared" si="86"/>
        <v>27425</v>
      </c>
      <c r="E97" s="7">
        <f t="shared" si="87"/>
        <v>1.3987524899312269</v>
      </c>
      <c r="F97" s="18">
        <v>91776</v>
      </c>
      <c r="G97" s="16">
        <v>79837</v>
      </c>
      <c r="H97" s="8">
        <f t="shared" si="88"/>
        <v>11939</v>
      </c>
      <c r="I97" s="7">
        <f t="shared" si="89"/>
        <v>1.1495421922166413</v>
      </c>
      <c r="J97" s="5">
        <f t="shared" si="90"/>
        <v>-15486</v>
      </c>
      <c r="K97" s="5">
        <f t="shared" si="91"/>
        <v>-4426</v>
      </c>
      <c r="L97" s="5">
        <f t="shared" si="92"/>
        <v>11060</v>
      </c>
      <c r="M97">
        <f t="shared" si="85"/>
        <v>6634</v>
      </c>
    </row>
    <row r="98" spans="1:13">
      <c r="A98" s="3" t="s">
        <v>6</v>
      </c>
      <c r="B98" s="18">
        <v>32157</v>
      </c>
      <c r="C98" s="16">
        <v>49773</v>
      </c>
      <c r="D98" s="8">
        <f t="shared" si="86"/>
        <v>-17616</v>
      </c>
      <c r="E98" s="7">
        <f t="shared" si="87"/>
        <v>0.64607317220179616</v>
      </c>
      <c r="F98" s="18">
        <v>31465</v>
      </c>
      <c r="G98" s="16">
        <v>46298</v>
      </c>
      <c r="H98" s="8">
        <f t="shared" si="88"/>
        <v>-14833</v>
      </c>
      <c r="I98" s="7">
        <f t="shared" si="89"/>
        <v>0.67961899002116721</v>
      </c>
      <c r="J98" s="5">
        <f t="shared" si="90"/>
        <v>2783</v>
      </c>
      <c r="K98" s="4">
        <f t="shared" si="91"/>
        <v>-692</v>
      </c>
      <c r="L98" s="4">
        <f t="shared" si="92"/>
        <v>-3475</v>
      </c>
      <c r="M98">
        <f t="shared" si="85"/>
        <v>-4167</v>
      </c>
    </row>
    <row r="99" spans="1:13">
      <c r="A99" s="3" t="s">
        <v>7</v>
      </c>
      <c r="B99" s="18">
        <v>390229</v>
      </c>
      <c r="C99" s="16">
        <v>390229</v>
      </c>
      <c r="D99" s="8">
        <f t="shared" si="86"/>
        <v>0</v>
      </c>
      <c r="E99" s="7">
        <f t="shared" si="87"/>
        <v>1</v>
      </c>
      <c r="F99" s="18">
        <v>389997</v>
      </c>
      <c r="G99" s="16">
        <v>389997</v>
      </c>
      <c r="H99" s="8">
        <f t="shared" si="88"/>
        <v>0</v>
      </c>
      <c r="I99" s="7">
        <f t="shared" si="89"/>
        <v>1</v>
      </c>
      <c r="J99" s="5">
        <f t="shared" si="90"/>
        <v>0</v>
      </c>
      <c r="K99" s="4">
        <f t="shared" si="91"/>
        <v>-232</v>
      </c>
      <c r="L99" s="5">
        <f t="shared" si="92"/>
        <v>-232</v>
      </c>
    </row>
    <row r="100" spans="1:13" ht="15" customHeight="1">
      <c r="H100" s="580"/>
      <c r="I100" s="581"/>
      <c r="J100" s="68"/>
      <c r="K100" s="69"/>
      <c r="L100" s="70"/>
    </row>
    <row r="101" spans="1:13">
      <c r="B101" s="576" t="s">
        <v>97</v>
      </c>
      <c r="C101" s="576"/>
      <c r="D101" s="576"/>
      <c r="E101" s="576"/>
      <c r="F101" s="576" t="s">
        <v>104</v>
      </c>
      <c r="G101" s="576"/>
      <c r="H101" s="576"/>
      <c r="I101" s="576"/>
      <c r="K101" s="63" t="s">
        <v>12</v>
      </c>
      <c r="L101" s="5" t="s">
        <v>13</v>
      </c>
    </row>
    <row r="102" spans="1:13" ht="43.2">
      <c r="A102" s="1" t="s">
        <v>0</v>
      </c>
      <c r="B102" s="2" t="s">
        <v>1</v>
      </c>
      <c r="C102" s="64" t="s">
        <v>2</v>
      </c>
      <c r="D102" s="64" t="s">
        <v>11</v>
      </c>
      <c r="E102" s="6" t="s">
        <v>10</v>
      </c>
      <c r="F102" s="2" t="s">
        <v>1</v>
      </c>
      <c r="G102" s="64" t="s">
        <v>2</v>
      </c>
      <c r="H102" s="64" t="s">
        <v>11</v>
      </c>
      <c r="I102" s="6" t="s">
        <v>10</v>
      </c>
      <c r="J102" s="14" t="s">
        <v>8</v>
      </c>
      <c r="K102" s="12" t="s">
        <v>9</v>
      </c>
      <c r="L102" s="11"/>
    </row>
    <row r="103" spans="1:13">
      <c r="A103" s="3" t="s">
        <v>3</v>
      </c>
      <c r="B103" s="18">
        <v>244138</v>
      </c>
      <c r="C103" s="16">
        <v>170695</v>
      </c>
      <c r="D103" s="8">
        <f>SUM(B103-C103)</f>
        <v>73443</v>
      </c>
      <c r="E103" s="7">
        <f>SUM(B103/C103)</f>
        <v>1.4302586484665631</v>
      </c>
      <c r="F103" s="18">
        <v>248092</v>
      </c>
      <c r="G103" s="16">
        <v>187050</v>
      </c>
      <c r="H103" s="8">
        <f>SUM(F103-G103)</f>
        <v>61042</v>
      </c>
      <c r="I103" s="7">
        <f>SUM(F103/G103)</f>
        <v>1.3263405506549051</v>
      </c>
      <c r="J103" s="5">
        <f>SUM(H103-D103)</f>
        <v>-12401</v>
      </c>
      <c r="K103" s="4">
        <f>SUM(F103-B103)</f>
        <v>3954</v>
      </c>
      <c r="L103" s="5">
        <f>SUM(G103-C103)</f>
        <v>16355</v>
      </c>
      <c r="M103">
        <f t="shared" ref="M103:M106" si="93">K103+L103</f>
        <v>20309</v>
      </c>
    </row>
    <row r="104" spans="1:13">
      <c r="A104" s="3" t="s">
        <v>4</v>
      </c>
      <c r="B104" s="18">
        <v>22618</v>
      </c>
      <c r="C104" s="16">
        <v>93167</v>
      </c>
      <c r="D104" s="8">
        <f t="shared" ref="D104:D107" si="94">SUM(B104-C104)</f>
        <v>-70549</v>
      </c>
      <c r="E104" s="7">
        <f t="shared" ref="E104:E107" si="95">SUM(B104/C104)</f>
        <v>0.24276836218832848</v>
      </c>
      <c r="F104" s="18">
        <v>22420</v>
      </c>
      <c r="G104" s="16">
        <v>93164</v>
      </c>
      <c r="H104" s="8">
        <f t="shared" ref="H104:H107" si="96">SUM(F104-G104)</f>
        <v>-70744</v>
      </c>
      <c r="I104" s="7">
        <f t="shared" ref="I104:I107" si="97">SUM(F104/G104)</f>
        <v>0.24065089519556909</v>
      </c>
      <c r="J104" s="5">
        <f t="shared" ref="J104:J107" si="98">SUM(H104-D104)</f>
        <v>-195</v>
      </c>
      <c r="K104" s="31">
        <f t="shared" ref="K104:K107" si="99">SUM(F104-B104)</f>
        <v>-198</v>
      </c>
      <c r="L104" s="31">
        <f t="shared" ref="L104:L107" si="100">SUM(G104-C104)</f>
        <v>-3</v>
      </c>
      <c r="M104">
        <f t="shared" si="93"/>
        <v>-201</v>
      </c>
    </row>
    <row r="105" spans="1:13">
      <c r="A105" s="3" t="s">
        <v>5</v>
      </c>
      <c r="B105" s="18">
        <v>91776</v>
      </c>
      <c r="C105" s="16">
        <v>79837</v>
      </c>
      <c r="D105" s="8">
        <f t="shared" si="94"/>
        <v>11939</v>
      </c>
      <c r="E105" s="7">
        <f t="shared" si="95"/>
        <v>1.1495421922166413</v>
      </c>
      <c r="F105" s="18">
        <v>108258</v>
      </c>
      <c r="G105" s="16">
        <v>65419</v>
      </c>
      <c r="H105" s="8">
        <f t="shared" si="96"/>
        <v>42839</v>
      </c>
      <c r="I105" s="7">
        <f t="shared" si="97"/>
        <v>1.6548403369051805</v>
      </c>
      <c r="J105" s="5">
        <f t="shared" si="98"/>
        <v>30900</v>
      </c>
      <c r="K105" s="4">
        <f t="shared" si="99"/>
        <v>16482</v>
      </c>
      <c r="L105" s="4">
        <f t="shared" si="100"/>
        <v>-14418</v>
      </c>
      <c r="M105">
        <f t="shared" si="93"/>
        <v>2064</v>
      </c>
    </row>
    <row r="106" spans="1:13">
      <c r="A106" s="3" t="s">
        <v>6</v>
      </c>
      <c r="B106" s="18">
        <v>31465</v>
      </c>
      <c r="C106" s="16">
        <v>46298</v>
      </c>
      <c r="D106" s="8">
        <f t="shared" si="94"/>
        <v>-14833</v>
      </c>
      <c r="E106" s="7">
        <f t="shared" si="95"/>
        <v>0.67961899002116721</v>
      </c>
      <c r="F106" s="18">
        <v>32131</v>
      </c>
      <c r="G106" s="16">
        <v>65268</v>
      </c>
      <c r="H106" s="8">
        <f t="shared" si="96"/>
        <v>-33137</v>
      </c>
      <c r="I106" s="7">
        <f t="shared" si="97"/>
        <v>0.49229331372188517</v>
      </c>
      <c r="J106" s="5">
        <f t="shared" si="98"/>
        <v>-18304</v>
      </c>
      <c r="K106" s="4">
        <f t="shared" si="99"/>
        <v>666</v>
      </c>
      <c r="L106" s="5">
        <f t="shared" si="100"/>
        <v>18970</v>
      </c>
      <c r="M106">
        <f t="shared" si="93"/>
        <v>19636</v>
      </c>
    </row>
    <row r="107" spans="1:13">
      <c r="A107" s="3" t="s">
        <v>7</v>
      </c>
      <c r="B107" s="18">
        <v>389997</v>
      </c>
      <c r="C107" s="16">
        <v>389997</v>
      </c>
      <c r="D107" s="8">
        <f t="shared" si="94"/>
        <v>0</v>
      </c>
      <c r="E107" s="7">
        <f t="shared" si="95"/>
        <v>1</v>
      </c>
      <c r="F107" s="18">
        <v>410901</v>
      </c>
      <c r="G107" s="16">
        <v>410901</v>
      </c>
      <c r="H107" s="8">
        <f t="shared" si="96"/>
        <v>0</v>
      </c>
      <c r="I107" s="7">
        <f t="shared" si="97"/>
        <v>1</v>
      </c>
      <c r="J107" s="5">
        <f t="shared" si="98"/>
        <v>0</v>
      </c>
      <c r="K107" s="4">
        <f t="shared" si="99"/>
        <v>20904</v>
      </c>
      <c r="L107" s="4">
        <f t="shared" si="100"/>
        <v>20904</v>
      </c>
    </row>
    <row r="108" spans="1:13" ht="15" customHeight="1">
      <c r="H108" s="580"/>
      <c r="I108" s="581"/>
      <c r="J108" s="68"/>
      <c r="K108" s="69"/>
      <c r="L108" s="70"/>
    </row>
    <row r="109" spans="1:13">
      <c r="B109" s="576" t="s">
        <v>104</v>
      </c>
      <c r="C109" s="576"/>
      <c r="D109" s="576"/>
      <c r="E109" s="576"/>
      <c r="F109" s="576" t="s">
        <v>111</v>
      </c>
      <c r="G109" s="576"/>
      <c r="H109" s="576"/>
      <c r="I109" s="576"/>
      <c r="K109" s="63" t="s">
        <v>12</v>
      </c>
      <c r="L109" s="5" t="s">
        <v>13</v>
      </c>
    </row>
    <row r="110" spans="1:13" ht="43.2">
      <c r="A110" s="1" t="s">
        <v>0</v>
      </c>
      <c r="B110" s="2" t="s">
        <v>1</v>
      </c>
      <c r="C110" s="64" t="s">
        <v>2</v>
      </c>
      <c r="D110" s="64" t="s">
        <v>11</v>
      </c>
      <c r="E110" s="6" t="s">
        <v>10</v>
      </c>
      <c r="F110" s="2" t="s">
        <v>1</v>
      </c>
      <c r="G110" s="64" t="s">
        <v>2</v>
      </c>
      <c r="H110" s="64" t="s">
        <v>11</v>
      </c>
      <c r="I110" s="6" t="s">
        <v>10</v>
      </c>
      <c r="J110" s="14" t="s">
        <v>8</v>
      </c>
      <c r="K110" s="12" t="s">
        <v>9</v>
      </c>
      <c r="L110" s="11"/>
    </row>
    <row r="111" spans="1:13">
      <c r="A111" s="3" t="s">
        <v>3</v>
      </c>
      <c r="B111" s="18">
        <v>248092</v>
      </c>
      <c r="C111" s="16">
        <v>187050</v>
      </c>
      <c r="D111" s="8">
        <f>SUM(B111-C111)</f>
        <v>61042</v>
      </c>
      <c r="E111" s="7">
        <f>SUM(B111/C111)</f>
        <v>1.3263405506549051</v>
      </c>
      <c r="F111" s="18">
        <v>246329</v>
      </c>
      <c r="G111" s="16">
        <v>180743</v>
      </c>
      <c r="H111" s="8">
        <f>SUM(F111-G111)</f>
        <v>65586</v>
      </c>
      <c r="I111" s="7">
        <f>SUM(F111/G111)</f>
        <v>1.3628688247954277</v>
      </c>
      <c r="J111" s="8">
        <f>SUM(H111-D111)</f>
        <v>4544</v>
      </c>
      <c r="K111" s="5">
        <f>SUM(F111-B111)</f>
        <v>-1763</v>
      </c>
      <c r="L111" s="67">
        <f>SUM(G111-C111)</f>
        <v>-6307</v>
      </c>
      <c r="M111">
        <f t="shared" ref="M111:M114" si="101">K111+L111</f>
        <v>-8070</v>
      </c>
    </row>
    <row r="112" spans="1:13">
      <c r="A112" s="3" t="s">
        <v>4</v>
      </c>
      <c r="B112" s="18">
        <v>22420</v>
      </c>
      <c r="C112" s="16">
        <v>93164</v>
      </c>
      <c r="D112" s="8">
        <f t="shared" ref="D112:D115" si="102">SUM(B112-C112)</f>
        <v>-70744</v>
      </c>
      <c r="E112" s="7">
        <f t="shared" ref="E112:E115" si="103">SUM(B112/C112)</f>
        <v>0.24065089519556909</v>
      </c>
      <c r="F112" s="18">
        <v>22419</v>
      </c>
      <c r="G112" s="16">
        <v>93067</v>
      </c>
      <c r="H112" s="8">
        <f t="shared" ref="H112:H115" si="104">SUM(F112-G112)</f>
        <v>-70648</v>
      </c>
      <c r="I112" s="7">
        <f t="shared" ref="I112:I115" si="105">SUM(F112/G112)</f>
        <v>0.24089097102087742</v>
      </c>
      <c r="J112" s="8">
        <f t="shared" ref="J112:J115" si="106">SUM(H112-D112)</f>
        <v>96</v>
      </c>
      <c r="K112" s="8">
        <f t="shared" ref="K112:K115" si="107">SUM(F112-B112)</f>
        <v>-1</v>
      </c>
      <c r="L112" s="8">
        <f t="shared" ref="L112:L115" si="108">SUM(G112-C112)</f>
        <v>-97</v>
      </c>
      <c r="M112">
        <f t="shared" si="101"/>
        <v>-98</v>
      </c>
    </row>
    <row r="113" spans="1:15">
      <c r="A113" s="3" t="s">
        <v>5</v>
      </c>
      <c r="B113" s="18">
        <v>108258</v>
      </c>
      <c r="C113" s="16">
        <v>65419</v>
      </c>
      <c r="D113" s="8">
        <f t="shared" si="102"/>
        <v>42839</v>
      </c>
      <c r="E113" s="7">
        <f t="shared" si="103"/>
        <v>1.6548403369051805</v>
      </c>
      <c r="F113" s="18">
        <v>103538</v>
      </c>
      <c r="G113" s="16">
        <v>67627</v>
      </c>
      <c r="H113" s="8">
        <f t="shared" si="104"/>
        <v>35911</v>
      </c>
      <c r="I113" s="7">
        <f t="shared" si="105"/>
        <v>1.5310157185739424</v>
      </c>
      <c r="J113" s="8">
        <f t="shared" si="106"/>
        <v>-6928</v>
      </c>
      <c r="K113" s="5">
        <f t="shared" si="107"/>
        <v>-4720</v>
      </c>
      <c r="L113" s="66">
        <f t="shared" si="108"/>
        <v>2208</v>
      </c>
      <c r="M113">
        <f t="shared" si="101"/>
        <v>-2512</v>
      </c>
      <c r="N113" s="593" t="s">
        <v>112</v>
      </c>
      <c r="O113" s="593"/>
    </row>
    <row r="114" spans="1:15">
      <c r="A114" s="3" t="s">
        <v>6</v>
      </c>
      <c r="B114" s="18">
        <v>32131</v>
      </c>
      <c r="C114" s="16">
        <v>65268</v>
      </c>
      <c r="D114" s="8">
        <f t="shared" si="102"/>
        <v>-33137</v>
      </c>
      <c r="E114" s="7">
        <f t="shared" si="103"/>
        <v>0.49229331372188517</v>
      </c>
      <c r="F114" s="18">
        <v>25837</v>
      </c>
      <c r="G114" s="16">
        <v>56686</v>
      </c>
      <c r="H114" s="8">
        <f t="shared" si="104"/>
        <v>-30849</v>
      </c>
      <c r="I114" s="7">
        <f t="shared" si="105"/>
        <v>0.45579155346999262</v>
      </c>
      <c r="J114" s="8">
        <f t="shared" si="106"/>
        <v>2288</v>
      </c>
      <c r="K114" s="5">
        <f t="shared" si="107"/>
        <v>-6294</v>
      </c>
      <c r="L114" s="4">
        <f t="shared" si="108"/>
        <v>-8582</v>
      </c>
      <c r="M114">
        <f t="shared" si="101"/>
        <v>-14876</v>
      </c>
    </row>
    <row r="115" spans="1:15">
      <c r="A115" s="3" t="s">
        <v>7</v>
      </c>
      <c r="B115" s="18">
        <v>410901</v>
      </c>
      <c r="C115" s="16">
        <v>410901</v>
      </c>
      <c r="D115" s="8">
        <f t="shared" si="102"/>
        <v>0</v>
      </c>
      <c r="E115" s="7">
        <f t="shared" si="103"/>
        <v>1</v>
      </c>
      <c r="F115" s="18">
        <v>398123</v>
      </c>
      <c r="G115" s="16">
        <v>398123</v>
      </c>
      <c r="H115" s="8">
        <f t="shared" si="104"/>
        <v>0</v>
      </c>
      <c r="I115" s="7">
        <f t="shared" si="105"/>
        <v>1</v>
      </c>
      <c r="J115" s="8">
        <f t="shared" si="106"/>
        <v>0</v>
      </c>
      <c r="K115" s="5">
        <f t="shared" si="107"/>
        <v>-12778</v>
      </c>
      <c r="L115" s="5">
        <f t="shared" si="108"/>
        <v>-12778</v>
      </c>
      <c r="N115" s="79" t="s">
        <v>71</v>
      </c>
      <c r="O115" s="32" t="s">
        <v>120</v>
      </c>
    </row>
    <row r="117" spans="1:15">
      <c r="B117" s="576" t="s">
        <v>111</v>
      </c>
      <c r="C117" s="576"/>
      <c r="D117" s="576"/>
      <c r="E117" s="576"/>
      <c r="F117" s="576" t="s">
        <v>121</v>
      </c>
      <c r="G117" s="576"/>
      <c r="H117" s="576"/>
      <c r="I117" s="576"/>
      <c r="K117" s="63" t="s">
        <v>12</v>
      </c>
      <c r="L117" s="5" t="s">
        <v>13</v>
      </c>
    </row>
    <row r="118" spans="1:15" ht="43.2">
      <c r="A118" s="1" t="s">
        <v>0</v>
      </c>
      <c r="B118" s="2" t="s">
        <v>1</v>
      </c>
      <c r="C118" s="64" t="s">
        <v>2</v>
      </c>
      <c r="D118" s="64" t="s">
        <v>11</v>
      </c>
      <c r="E118" s="6" t="s">
        <v>10</v>
      </c>
      <c r="F118" s="2" t="s">
        <v>1</v>
      </c>
      <c r="G118" s="64" t="s">
        <v>2</v>
      </c>
      <c r="H118" s="64" t="s">
        <v>11</v>
      </c>
      <c r="I118" s="6" t="s">
        <v>10</v>
      </c>
      <c r="J118" s="14" t="s">
        <v>8</v>
      </c>
      <c r="K118" s="12" t="s">
        <v>9</v>
      </c>
      <c r="L118" s="11"/>
    </row>
    <row r="119" spans="1:15">
      <c r="A119" s="3" t="s">
        <v>3</v>
      </c>
      <c r="B119" s="18">
        <v>246329</v>
      </c>
      <c r="C119" s="16">
        <v>180743</v>
      </c>
      <c r="D119" s="8">
        <f>SUM(B119-C119)</f>
        <v>65586</v>
      </c>
      <c r="E119" s="7">
        <f>SUM(B119/C119)</f>
        <v>1.3628688247954277</v>
      </c>
      <c r="F119" s="18">
        <v>256844</v>
      </c>
      <c r="G119" s="16">
        <v>185577</v>
      </c>
      <c r="H119" s="8">
        <f>SUM(F119-G119)</f>
        <v>71267</v>
      </c>
      <c r="I119" s="7">
        <f>SUM(F119/G119)</f>
        <v>1.3840292708686961</v>
      </c>
      <c r="J119" s="8">
        <f>SUM(H119-D119)</f>
        <v>5681</v>
      </c>
      <c r="K119" s="4">
        <f>SUM(F119-B119)</f>
        <v>10515</v>
      </c>
      <c r="L119" s="5">
        <f>SUM(G119-C119)</f>
        <v>4834</v>
      </c>
      <c r="M119">
        <f t="shared" ref="M119:M122" si="109">K119+L119</f>
        <v>15349</v>
      </c>
    </row>
    <row r="120" spans="1:15">
      <c r="A120" s="3" t="s">
        <v>4</v>
      </c>
      <c r="B120" s="18">
        <v>22419</v>
      </c>
      <c r="C120" s="16">
        <v>93067</v>
      </c>
      <c r="D120" s="8">
        <f t="shared" ref="D120:D123" si="110">SUM(B120-C120)</f>
        <v>-70648</v>
      </c>
      <c r="E120" s="7">
        <f t="shared" ref="E120:E123" si="111">SUM(B120/C120)</f>
        <v>0.24089097102087742</v>
      </c>
      <c r="F120" s="18">
        <v>22419</v>
      </c>
      <c r="G120" s="16">
        <v>93467</v>
      </c>
      <c r="H120" s="8">
        <f t="shared" ref="H120:H123" si="112">SUM(F120-G120)</f>
        <v>-71048</v>
      </c>
      <c r="I120" s="7">
        <f t="shared" ref="I120:I123" si="113">SUM(F120/G120)</f>
        <v>0.23986005756042239</v>
      </c>
      <c r="J120" s="8">
        <f t="shared" ref="J120:J123" si="114">SUM(H120-D120)</f>
        <v>-400</v>
      </c>
      <c r="K120" s="31">
        <f t="shared" ref="K120:K123" si="115">SUM(F120-B120)</f>
        <v>0</v>
      </c>
      <c r="L120" s="31">
        <f t="shared" ref="L120:L123" si="116">SUM(G120-C120)</f>
        <v>400</v>
      </c>
      <c r="M120">
        <f t="shared" si="109"/>
        <v>400</v>
      </c>
    </row>
    <row r="121" spans="1:15">
      <c r="A121" s="3" t="s">
        <v>5</v>
      </c>
      <c r="B121" s="18">
        <v>103538</v>
      </c>
      <c r="C121" s="16">
        <v>67627</v>
      </c>
      <c r="D121" s="8">
        <f t="shared" si="110"/>
        <v>35911</v>
      </c>
      <c r="E121" s="7">
        <f t="shared" si="111"/>
        <v>1.5310157185739424</v>
      </c>
      <c r="F121" s="18">
        <v>106942</v>
      </c>
      <c r="G121" s="16">
        <v>70456</v>
      </c>
      <c r="H121" s="8">
        <f t="shared" si="112"/>
        <v>36486</v>
      </c>
      <c r="I121" s="7">
        <f t="shared" si="113"/>
        <v>1.5178551152492337</v>
      </c>
      <c r="J121" s="8">
        <f t="shared" si="114"/>
        <v>575</v>
      </c>
      <c r="K121" s="4">
        <f t="shared" si="115"/>
        <v>3404</v>
      </c>
      <c r="L121" s="5">
        <f t="shared" si="116"/>
        <v>2829</v>
      </c>
      <c r="M121">
        <f t="shared" si="109"/>
        <v>6233</v>
      </c>
      <c r="N121" s="593" t="s">
        <v>119</v>
      </c>
      <c r="O121" s="593"/>
    </row>
    <row r="122" spans="1:15">
      <c r="A122" s="3" t="s">
        <v>6</v>
      </c>
      <c r="B122" s="18">
        <v>25837</v>
      </c>
      <c r="C122" s="16">
        <v>56686</v>
      </c>
      <c r="D122" s="8">
        <f t="shared" si="110"/>
        <v>-30849</v>
      </c>
      <c r="E122" s="7">
        <f t="shared" si="111"/>
        <v>0.45579155346999262</v>
      </c>
      <c r="F122" s="18">
        <v>31976</v>
      </c>
      <c r="G122" s="16">
        <v>68681</v>
      </c>
      <c r="H122" s="8">
        <f t="shared" si="112"/>
        <v>-36705</v>
      </c>
      <c r="I122" s="7">
        <f t="shared" si="113"/>
        <v>0.46557272025742197</v>
      </c>
      <c r="J122" s="8">
        <f t="shared" si="114"/>
        <v>-5856</v>
      </c>
      <c r="K122" s="4">
        <f t="shared" si="115"/>
        <v>6139</v>
      </c>
      <c r="L122" s="5">
        <f t="shared" si="116"/>
        <v>11995</v>
      </c>
      <c r="M122">
        <f t="shared" si="109"/>
        <v>18134</v>
      </c>
    </row>
    <row r="123" spans="1:15">
      <c r="A123" s="3" t="s">
        <v>7</v>
      </c>
      <c r="B123" s="18">
        <v>398123</v>
      </c>
      <c r="C123" s="16">
        <v>398123</v>
      </c>
      <c r="D123" s="8">
        <f t="shared" si="110"/>
        <v>0</v>
      </c>
      <c r="E123" s="7">
        <f t="shared" si="111"/>
        <v>1</v>
      </c>
      <c r="F123" s="18">
        <v>418181</v>
      </c>
      <c r="G123" s="16">
        <v>418181</v>
      </c>
      <c r="H123" s="8">
        <f t="shared" si="112"/>
        <v>0</v>
      </c>
      <c r="I123" s="7">
        <f t="shared" si="113"/>
        <v>1</v>
      </c>
      <c r="J123" s="8">
        <f t="shared" si="114"/>
        <v>0</v>
      </c>
      <c r="K123" s="4">
        <f t="shared" si="115"/>
        <v>20058</v>
      </c>
      <c r="L123" s="5">
        <f t="shared" si="116"/>
        <v>20058</v>
      </c>
      <c r="N123" s="79" t="s">
        <v>71</v>
      </c>
      <c r="O123" s="32" t="s">
        <v>120</v>
      </c>
    </row>
    <row r="125" spans="1:15">
      <c r="B125" s="576" t="s">
        <v>121</v>
      </c>
      <c r="C125" s="576"/>
      <c r="D125" s="576"/>
      <c r="E125" s="576"/>
      <c r="F125" s="576" t="s">
        <v>139</v>
      </c>
      <c r="G125" s="576"/>
      <c r="H125" s="576"/>
      <c r="I125" s="576"/>
      <c r="K125" s="63" t="s">
        <v>12</v>
      </c>
      <c r="L125" s="5" t="s">
        <v>13</v>
      </c>
    </row>
    <row r="126" spans="1:15" ht="43.2">
      <c r="A126" s="1" t="s">
        <v>0</v>
      </c>
      <c r="B126" s="2" t="s">
        <v>1</v>
      </c>
      <c r="C126" s="64" t="s">
        <v>2</v>
      </c>
      <c r="D126" s="64" t="s">
        <v>11</v>
      </c>
      <c r="E126" s="6" t="s">
        <v>10</v>
      </c>
      <c r="F126" s="2" t="s">
        <v>1</v>
      </c>
      <c r="G126" s="64" t="s">
        <v>2</v>
      </c>
      <c r="H126" s="64" t="s">
        <v>11</v>
      </c>
      <c r="I126" s="6" t="s">
        <v>10</v>
      </c>
      <c r="J126" s="14" t="s">
        <v>8</v>
      </c>
      <c r="K126" s="12" t="s">
        <v>9</v>
      </c>
      <c r="L126" s="11"/>
    </row>
    <row r="127" spans="1:15">
      <c r="A127" s="3" t="s">
        <v>3</v>
      </c>
      <c r="B127" s="18">
        <v>256844</v>
      </c>
      <c r="C127" s="16">
        <v>185577</v>
      </c>
      <c r="D127" s="8">
        <f>SUM(B127-C127)</f>
        <v>71267</v>
      </c>
      <c r="E127" s="7">
        <f>SUM(B127/C127)</f>
        <v>1.3840292708686961</v>
      </c>
      <c r="F127" s="18">
        <v>236809</v>
      </c>
      <c r="G127" s="16">
        <v>191896</v>
      </c>
      <c r="H127" s="8">
        <f>SUM(F127-G127)</f>
        <v>44913</v>
      </c>
      <c r="I127" s="7">
        <f>SUM(F127/G127)</f>
        <v>1.2340486513528162</v>
      </c>
      <c r="J127" s="8">
        <f>SUM(H127-D127)</f>
        <v>-26354</v>
      </c>
      <c r="K127" s="87">
        <f>SUM(F127-B127)</f>
        <v>-20035</v>
      </c>
      <c r="L127" s="5">
        <f>SUM(G127-C127)</f>
        <v>6319</v>
      </c>
      <c r="M127">
        <f t="shared" ref="M127:M131" si="117">K127+L127</f>
        <v>-13716</v>
      </c>
    </row>
    <row r="128" spans="1:15">
      <c r="A128" s="3" t="s">
        <v>4</v>
      </c>
      <c r="B128" s="18">
        <v>22419</v>
      </c>
      <c r="C128" s="16">
        <v>93467</v>
      </c>
      <c r="D128" s="8">
        <f t="shared" ref="D128:D131" si="118">SUM(B128-C128)</f>
        <v>-71048</v>
      </c>
      <c r="E128" s="7">
        <f t="shared" ref="E128:E131" si="119">SUM(B128/C128)</f>
        <v>0.23986005756042239</v>
      </c>
      <c r="F128" s="18">
        <v>22418</v>
      </c>
      <c r="G128" s="16">
        <v>93317</v>
      </c>
      <c r="H128" s="8">
        <f t="shared" ref="H128:H131" si="120">SUM(F128-G128)</f>
        <v>-70899</v>
      </c>
      <c r="I128" s="7">
        <f t="shared" ref="I128:I131" si="121">SUM(F128/G128)</f>
        <v>0.2402348982500509</v>
      </c>
      <c r="J128" s="8">
        <f t="shared" ref="J128:J131" si="122">SUM(H128-D128)</f>
        <v>149</v>
      </c>
      <c r="K128" s="87">
        <f t="shared" ref="K128:K131" si="123">SUM(F128-B128)</f>
        <v>-1</v>
      </c>
      <c r="L128" s="5">
        <f t="shared" ref="L128:L131" si="124">SUM(G128-C128)</f>
        <v>-150</v>
      </c>
      <c r="M128">
        <f t="shared" si="117"/>
        <v>-151</v>
      </c>
    </row>
    <row r="129" spans="1:15">
      <c r="A129" s="3" t="s">
        <v>5</v>
      </c>
      <c r="B129" s="18">
        <v>106942</v>
      </c>
      <c r="C129" s="16">
        <v>70456</v>
      </c>
      <c r="D129" s="8">
        <f t="shared" si="118"/>
        <v>36486</v>
      </c>
      <c r="E129" s="7">
        <f t="shared" si="119"/>
        <v>1.5178551152492337</v>
      </c>
      <c r="F129" s="18">
        <v>119655</v>
      </c>
      <c r="G129" s="16">
        <v>64710</v>
      </c>
      <c r="H129" s="8">
        <f t="shared" si="120"/>
        <v>54945</v>
      </c>
      <c r="I129" s="7">
        <f t="shared" si="121"/>
        <v>1.849095966620306</v>
      </c>
      <c r="J129" s="8">
        <f t="shared" si="122"/>
        <v>18459</v>
      </c>
      <c r="K129" s="4">
        <f t="shared" si="123"/>
        <v>12713</v>
      </c>
      <c r="L129" s="4">
        <f t="shared" si="124"/>
        <v>-5746</v>
      </c>
      <c r="M129">
        <f t="shared" si="117"/>
        <v>6967</v>
      </c>
    </row>
    <row r="130" spans="1:15">
      <c r="A130" s="3" t="s">
        <v>6</v>
      </c>
      <c r="B130" s="18">
        <v>31976</v>
      </c>
      <c r="C130" s="16">
        <v>68681</v>
      </c>
      <c r="D130" s="8">
        <f t="shared" si="118"/>
        <v>-36705</v>
      </c>
      <c r="E130" s="7">
        <f t="shared" si="119"/>
        <v>0.46557272025742197</v>
      </c>
      <c r="F130" s="18">
        <v>28661</v>
      </c>
      <c r="G130" s="16">
        <v>57620</v>
      </c>
      <c r="H130" s="8">
        <f t="shared" si="120"/>
        <v>-28959</v>
      </c>
      <c r="I130" s="7">
        <f t="shared" si="121"/>
        <v>0.49741409232905243</v>
      </c>
      <c r="J130" s="8">
        <f t="shared" si="122"/>
        <v>7746</v>
      </c>
      <c r="K130" s="87">
        <f t="shared" si="123"/>
        <v>-3315</v>
      </c>
      <c r="L130" s="4">
        <f t="shared" si="124"/>
        <v>-11061</v>
      </c>
      <c r="M130">
        <f t="shared" si="117"/>
        <v>-14376</v>
      </c>
    </row>
    <row r="131" spans="1:15">
      <c r="A131" s="3" t="s">
        <v>7</v>
      </c>
      <c r="B131" s="18">
        <v>418181</v>
      </c>
      <c r="C131" s="16">
        <v>418181</v>
      </c>
      <c r="D131" s="8">
        <f t="shared" si="118"/>
        <v>0</v>
      </c>
      <c r="E131" s="7">
        <f t="shared" si="119"/>
        <v>1</v>
      </c>
      <c r="F131" s="18">
        <v>407543</v>
      </c>
      <c r="G131" s="16">
        <v>407543</v>
      </c>
      <c r="H131" s="8">
        <f t="shared" si="120"/>
        <v>0</v>
      </c>
      <c r="I131" s="7">
        <f t="shared" si="121"/>
        <v>1</v>
      </c>
      <c r="J131" s="8">
        <f t="shared" si="122"/>
        <v>0</v>
      </c>
      <c r="K131" s="87">
        <f t="shared" si="123"/>
        <v>-10638</v>
      </c>
      <c r="L131" s="5">
        <f t="shared" si="124"/>
        <v>-10638</v>
      </c>
      <c r="M131">
        <f t="shared" si="117"/>
        <v>-21276</v>
      </c>
    </row>
    <row r="133" spans="1:15">
      <c r="B133" s="576" t="s">
        <v>139</v>
      </c>
      <c r="C133" s="576"/>
      <c r="D133" s="576"/>
      <c r="E133" s="576"/>
      <c r="F133" s="576" t="s">
        <v>140</v>
      </c>
      <c r="G133" s="576"/>
      <c r="H133" s="576"/>
      <c r="I133" s="576"/>
      <c r="K133" s="63" t="s">
        <v>12</v>
      </c>
      <c r="L133" s="5" t="s">
        <v>13</v>
      </c>
    </row>
    <row r="134" spans="1:15" ht="43.2">
      <c r="A134" s="1" t="s">
        <v>0</v>
      </c>
      <c r="B134" s="2" t="s">
        <v>1</v>
      </c>
      <c r="C134" s="64" t="s">
        <v>2</v>
      </c>
      <c r="D134" s="64" t="s">
        <v>11</v>
      </c>
      <c r="E134" s="6" t="s">
        <v>10</v>
      </c>
      <c r="F134" s="2" t="s">
        <v>1</v>
      </c>
      <c r="G134" s="64" t="s">
        <v>2</v>
      </c>
      <c r="H134" s="64" t="s">
        <v>11</v>
      </c>
      <c r="I134" s="6" t="s">
        <v>10</v>
      </c>
      <c r="J134" s="14" t="s">
        <v>8</v>
      </c>
      <c r="K134" s="12" t="s">
        <v>9</v>
      </c>
      <c r="L134" s="11"/>
    </row>
    <row r="135" spans="1:15">
      <c r="A135" s="3" t="s">
        <v>3</v>
      </c>
      <c r="B135" s="18">
        <v>236809</v>
      </c>
      <c r="C135" s="16">
        <v>191896</v>
      </c>
      <c r="D135" s="8">
        <f>SUM(B135-C135)</f>
        <v>44913</v>
      </c>
      <c r="E135" s="7">
        <f>SUM(B135/C135)</f>
        <v>1.2340486513528162</v>
      </c>
      <c r="F135" s="18">
        <v>239134</v>
      </c>
      <c r="G135" s="16">
        <v>186544</v>
      </c>
      <c r="H135" s="8">
        <f>SUM(F135-G135)</f>
        <v>52590</v>
      </c>
      <c r="I135" s="7">
        <f>SUM(F135/G135)</f>
        <v>1.2819174028647398</v>
      </c>
      <c r="J135" s="8">
        <f>SUM(H135-D135)</f>
        <v>7677</v>
      </c>
      <c r="K135" s="87">
        <f>SUM(F135-B135)</f>
        <v>2325</v>
      </c>
      <c r="L135" s="4">
        <f>SUM(G135-C135)</f>
        <v>-5352</v>
      </c>
      <c r="M135">
        <f t="shared" ref="M135:M138" si="125">K135+L135</f>
        <v>-3027</v>
      </c>
    </row>
    <row r="136" spans="1:15">
      <c r="A136" s="3" t="s">
        <v>4</v>
      </c>
      <c r="B136" s="18">
        <v>22418</v>
      </c>
      <c r="C136" s="16">
        <v>93317</v>
      </c>
      <c r="D136" s="8">
        <f t="shared" ref="D136:D139" si="126">SUM(B136-C136)</f>
        <v>-70899</v>
      </c>
      <c r="E136" s="7">
        <f t="shared" ref="E136:E139" si="127">SUM(B136/C136)</f>
        <v>0.2402348982500509</v>
      </c>
      <c r="F136" s="18">
        <v>22417</v>
      </c>
      <c r="G136" s="16">
        <v>94316</v>
      </c>
      <c r="H136" s="8">
        <f t="shared" ref="H136:H139" si="128">SUM(F136-G136)</f>
        <v>-71899</v>
      </c>
      <c r="I136" s="7">
        <f t="shared" ref="I136:I139" si="129">SUM(F136/G136)</f>
        <v>0.23767971500063617</v>
      </c>
      <c r="J136" s="8">
        <f t="shared" ref="J136:J139" si="130">SUM(H136-D136)</f>
        <v>-1000</v>
      </c>
      <c r="K136" s="87">
        <f t="shared" ref="K136:K139" si="131">SUM(F136-B136)</f>
        <v>-1</v>
      </c>
      <c r="L136" s="5">
        <f t="shared" ref="L136:L139" si="132">SUM(G136-C136)</f>
        <v>999</v>
      </c>
      <c r="M136">
        <f t="shared" si="125"/>
        <v>998</v>
      </c>
    </row>
    <row r="137" spans="1:15">
      <c r="A137" s="3" t="s">
        <v>5</v>
      </c>
      <c r="B137" s="18">
        <v>119655</v>
      </c>
      <c r="C137" s="16">
        <v>64710</v>
      </c>
      <c r="D137" s="8">
        <f t="shared" si="126"/>
        <v>54945</v>
      </c>
      <c r="E137" s="7">
        <f t="shared" si="127"/>
        <v>1.849095966620306</v>
      </c>
      <c r="F137" s="18">
        <v>116729</v>
      </c>
      <c r="G137" s="16">
        <v>65772</v>
      </c>
      <c r="H137" s="8">
        <f t="shared" si="128"/>
        <v>50957</v>
      </c>
      <c r="I137" s="7">
        <f t="shared" si="129"/>
        <v>1.7747521741774615</v>
      </c>
      <c r="J137" s="8">
        <f t="shared" si="130"/>
        <v>-3988</v>
      </c>
      <c r="K137" s="5">
        <f t="shared" si="131"/>
        <v>-2926</v>
      </c>
      <c r="L137" s="5">
        <f t="shared" si="132"/>
        <v>1062</v>
      </c>
      <c r="M137">
        <f t="shared" si="125"/>
        <v>-1864</v>
      </c>
    </row>
    <row r="138" spans="1:15">
      <c r="A138" s="3" t="s">
        <v>6</v>
      </c>
      <c r="B138" s="18">
        <v>28661</v>
      </c>
      <c r="C138" s="16">
        <v>57620</v>
      </c>
      <c r="D138" s="8">
        <f t="shared" si="126"/>
        <v>-28959</v>
      </c>
      <c r="E138" s="7">
        <f t="shared" si="127"/>
        <v>0.49741409232905243</v>
      </c>
      <c r="F138" s="18">
        <v>25131</v>
      </c>
      <c r="G138" s="16">
        <v>56779</v>
      </c>
      <c r="H138" s="8">
        <f t="shared" si="128"/>
        <v>-31648</v>
      </c>
      <c r="I138" s="7">
        <f t="shared" si="129"/>
        <v>0.44261082442452315</v>
      </c>
      <c r="J138" s="8">
        <f t="shared" si="130"/>
        <v>-2689</v>
      </c>
      <c r="K138" s="87">
        <f t="shared" si="131"/>
        <v>-3530</v>
      </c>
      <c r="L138" s="5">
        <f t="shared" si="132"/>
        <v>-841</v>
      </c>
      <c r="M138">
        <f t="shared" si="125"/>
        <v>-4371</v>
      </c>
    </row>
    <row r="139" spans="1:15">
      <c r="A139" s="3" t="s">
        <v>7</v>
      </c>
      <c r="B139" s="18">
        <v>407543</v>
      </c>
      <c r="C139" s="16">
        <v>407543</v>
      </c>
      <c r="D139" s="8">
        <f t="shared" si="126"/>
        <v>0</v>
      </c>
      <c r="E139" s="7">
        <f t="shared" si="127"/>
        <v>1</v>
      </c>
      <c r="F139" s="18">
        <v>403411</v>
      </c>
      <c r="G139" s="16">
        <v>403411</v>
      </c>
      <c r="H139" s="8">
        <f t="shared" si="128"/>
        <v>0</v>
      </c>
      <c r="I139" s="7">
        <f t="shared" si="129"/>
        <v>1</v>
      </c>
      <c r="J139" s="8">
        <f t="shared" si="130"/>
        <v>0</v>
      </c>
      <c r="K139" s="87">
        <f t="shared" si="131"/>
        <v>-4132</v>
      </c>
      <c r="L139" s="5">
        <f t="shared" si="132"/>
        <v>-4132</v>
      </c>
      <c r="N139" s="79" t="s">
        <v>71</v>
      </c>
      <c r="O139" s="32" t="s">
        <v>120</v>
      </c>
    </row>
    <row r="141" spans="1:15">
      <c r="B141" s="576" t="s">
        <v>140</v>
      </c>
      <c r="C141" s="576"/>
      <c r="D141" s="576"/>
      <c r="E141" s="576"/>
      <c r="F141" s="576" t="s">
        <v>147</v>
      </c>
      <c r="G141" s="576"/>
      <c r="H141" s="576"/>
      <c r="I141" s="576"/>
      <c r="K141" s="63" t="s">
        <v>12</v>
      </c>
      <c r="L141" s="5" t="s">
        <v>13</v>
      </c>
    </row>
    <row r="142" spans="1:15" ht="43.2">
      <c r="A142" s="1" t="s">
        <v>0</v>
      </c>
      <c r="B142" s="2" t="s">
        <v>1</v>
      </c>
      <c r="C142" s="64" t="s">
        <v>2</v>
      </c>
      <c r="D142" s="64" t="s">
        <v>11</v>
      </c>
      <c r="E142" s="6" t="s">
        <v>10</v>
      </c>
      <c r="F142" s="2" t="s">
        <v>1</v>
      </c>
      <c r="G142" s="64" t="s">
        <v>2</v>
      </c>
      <c r="H142" s="64" t="s">
        <v>11</v>
      </c>
      <c r="I142" s="6" t="s">
        <v>10</v>
      </c>
      <c r="J142" s="14" t="s">
        <v>8</v>
      </c>
      <c r="K142" s="12" t="s">
        <v>9</v>
      </c>
      <c r="L142" s="11"/>
    </row>
    <row r="143" spans="1:15">
      <c r="A143" s="3" t="s">
        <v>3</v>
      </c>
      <c r="B143" s="18">
        <v>239134</v>
      </c>
      <c r="C143" s="16">
        <v>186544</v>
      </c>
      <c r="D143" s="8">
        <f>SUM(B143-C143)</f>
        <v>52590</v>
      </c>
      <c r="E143" s="7">
        <f>SUM(B143/C143)</f>
        <v>1.2819174028647398</v>
      </c>
      <c r="F143" s="18">
        <v>230048</v>
      </c>
      <c r="G143" s="16">
        <v>179388</v>
      </c>
      <c r="H143" s="8">
        <f>SUM(F143-G143)</f>
        <v>50660</v>
      </c>
      <c r="I143" s="7">
        <f>SUM(F143/G143)</f>
        <v>1.2824046201529644</v>
      </c>
      <c r="J143" s="8">
        <f>SUM(H143-D143)</f>
        <v>-1930</v>
      </c>
      <c r="K143" s="87">
        <f>SUM(F143-B143)</f>
        <v>-9086</v>
      </c>
      <c r="L143" s="4">
        <f>SUM(G143-C143)</f>
        <v>-7156</v>
      </c>
      <c r="M143">
        <f t="shared" ref="M143:M146" si="133">K143+L143</f>
        <v>-16242</v>
      </c>
    </row>
    <row r="144" spans="1:15">
      <c r="A144" s="3" t="s">
        <v>4</v>
      </c>
      <c r="B144" s="18">
        <v>22417</v>
      </c>
      <c r="C144" s="16">
        <v>94316</v>
      </c>
      <c r="D144" s="8">
        <f t="shared" ref="D144:D147" si="134">SUM(B144-C144)</f>
        <v>-71899</v>
      </c>
      <c r="E144" s="7">
        <f t="shared" ref="E144:E147" si="135">SUM(B144/C144)</f>
        <v>0.23767971500063617</v>
      </c>
      <c r="F144" s="18">
        <v>22415</v>
      </c>
      <c r="G144" s="16">
        <v>95413</v>
      </c>
      <c r="H144" s="8">
        <f t="shared" ref="H144:H147" si="136">SUM(F144-G144)</f>
        <v>-72998</v>
      </c>
      <c r="I144" s="7">
        <f t="shared" ref="I144:I147" si="137">SUM(F144/G144)</f>
        <v>0.23492605829394317</v>
      </c>
      <c r="J144" s="8">
        <f t="shared" ref="J144:J147" si="138">SUM(H144-D144)</f>
        <v>-1099</v>
      </c>
      <c r="K144" s="87">
        <f t="shared" ref="K144:K147" si="139">SUM(F144-B144)</f>
        <v>-2</v>
      </c>
      <c r="L144" s="4">
        <f t="shared" ref="L144:L147" si="140">SUM(G144-C144)</f>
        <v>1097</v>
      </c>
      <c r="M144">
        <f t="shared" si="133"/>
        <v>1095</v>
      </c>
    </row>
    <row r="145" spans="1:15">
      <c r="A145" s="3" t="s">
        <v>5</v>
      </c>
      <c r="B145" s="18">
        <v>116729</v>
      </c>
      <c r="C145" s="16">
        <v>65772</v>
      </c>
      <c r="D145" s="8">
        <f t="shared" si="134"/>
        <v>50957</v>
      </c>
      <c r="E145" s="7">
        <f t="shared" si="135"/>
        <v>1.7747521741774615</v>
      </c>
      <c r="F145" s="18">
        <v>115442</v>
      </c>
      <c r="G145" s="16">
        <v>63460</v>
      </c>
      <c r="H145" s="8">
        <f t="shared" si="136"/>
        <v>51982</v>
      </c>
      <c r="I145" s="7">
        <f t="shared" si="137"/>
        <v>1.8191301607311692</v>
      </c>
      <c r="J145" s="8">
        <f t="shared" si="138"/>
        <v>1025</v>
      </c>
      <c r="K145" s="87">
        <f t="shared" si="139"/>
        <v>-1287</v>
      </c>
      <c r="L145" s="4">
        <f t="shared" si="140"/>
        <v>-2312</v>
      </c>
      <c r="M145">
        <f t="shared" si="133"/>
        <v>-3599</v>
      </c>
    </row>
    <row r="146" spans="1:15">
      <c r="A146" s="3" t="s">
        <v>6</v>
      </c>
      <c r="B146" s="18">
        <v>25131</v>
      </c>
      <c r="C146" s="16">
        <v>56779</v>
      </c>
      <c r="D146" s="8">
        <f t="shared" si="134"/>
        <v>-31648</v>
      </c>
      <c r="E146" s="7">
        <f t="shared" si="135"/>
        <v>0.44261082442452315</v>
      </c>
      <c r="F146" s="18">
        <v>28640</v>
      </c>
      <c r="G146" s="16">
        <v>58284</v>
      </c>
      <c r="H146" s="8">
        <f t="shared" si="136"/>
        <v>-29644</v>
      </c>
      <c r="I146" s="7">
        <f t="shared" si="137"/>
        <v>0.49138700157847781</v>
      </c>
      <c r="J146" s="8">
        <f t="shared" si="138"/>
        <v>2004</v>
      </c>
      <c r="K146" s="87">
        <f t="shared" si="139"/>
        <v>3509</v>
      </c>
      <c r="L146" s="5">
        <f t="shared" si="140"/>
        <v>1505</v>
      </c>
      <c r="M146">
        <f t="shared" si="133"/>
        <v>5014</v>
      </c>
    </row>
    <row r="147" spans="1:15">
      <c r="A147" s="3" t="s">
        <v>7</v>
      </c>
      <c r="B147" s="18">
        <v>403411</v>
      </c>
      <c r="C147" s="16">
        <v>403411</v>
      </c>
      <c r="D147" s="8">
        <f t="shared" si="134"/>
        <v>0</v>
      </c>
      <c r="E147" s="7">
        <f t="shared" si="135"/>
        <v>1</v>
      </c>
      <c r="F147" s="18">
        <v>396545</v>
      </c>
      <c r="G147" s="16">
        <v>396545</v>
      </c>
      <c r="H147" s="8">
        <f t="shared" si="136"/>
        <v>0</v>
      </c>
      <c r="I147" s="7">
        <f t="shared" si="137"/>
        <v>1</v>
      </c>
      <c r="J147" s="8">
        <f t="shared" si="138"/>
        <v>0</v>
      </c>
      <c r="K147" s="87">
        <f t="shared" si="139"/>
        <v>-6866</v>
      </c>
      <c r="L147" s="4">
        <f t="shared" si="140"/>
        <v>-6866</v>
      </c>
      <c r="N147" s="79" t="s">
        <v>71</v>
      </c>
      <c r="O147" s="32" t="s">
        <v>120</v>
      </c>
    </row>
    <row r="149" spans="1:15">
      <c r="B149" s="576" t="s">
        <v>147</v>
      </c>
      <c r="C149" s="576"/>
      <c r="D149" s="576"/>
      <c r="E149" s="576"/>
      <c r="F149" s="576" t="s">
        <v>154</v>
      </c>
      <c r="G149" s="576"/>
      <c r="H149" s="576"/>
      <c r="I149" s="576"/>
      <c r="K149" s="63" t="s">
        <v>12</v>
      </c>
      <c r="L149" s="5" t="s">
        <v>13</v>
      </c>
    </row>
    <row r="150" spans="1:15" ht="43.2">
      <c r="A150" s="1" t="s">
        <v>0</v>
      </c>
      <c r="B150" s="2" t="s">
        <v>1</v>
      </c>
      <c r="C150" s="64" t="s">
        <v>2</v>
      </c>
      <c r="D150" s="64" t="s">
        <v>11</v>
      </c>
      <c r="E150" s="6" t="s">
        <v>10</v>
      </c>
      <c r="F150" s="2" t="s">
        <v>1</v>
      </c>
      <c r="G150" s="64" t="s">
        <v>2</v>
      </c>
      <c r="H150" s="64" t="s">
        <v>11</v>
      </c>
      <c r="I150" s="6" t="s">
        <v>10</v>
      </c>
      <c r="J150" s="14" t="s">
        <v>8</v>
      </c>
      <c r="K150" s="12" t="s">
        <v>9</v>
      </c>
      <c r="L150" s="11"/>
    </row>
    <row r="151" spans="1:15">
      <c r="A151" s="3" t="s">
        <v>3</v>
      </c>
      <c r="B151" s="18">
        <v>230048</v>
      </c>
      <c r="C151" s="16">
        <v>179388</v>
      </c>
      <c r="D151" s="8">
        <f>SUM(B151-C151)</f>
        <v>50660</v>
      </c>
      <c r="E151" s="7">
        <f>SUM(B151/C151)</f>
        <v>1.2824046201529644</v>
      </c>
      <c r="F151" s="18">
        <v>236948</v>
      </c>
      <c r="G151" s="16">
        <v>178831</v>
      </c>
      <c r="H151" s="8">
        <f>SUM(F151-G151)</f>
        <v>58117</v>
      </c>
      <c r="I151" s="7">
        <f>SUM(F151/G151)</f>
        <v>1.3249828049946597</v>
      </c>
      <c r="J151" s="8">
        <f>SUM(H151-D151)</f>
        <v>7457</v>
      </c>
      <c r="K151" s="87">
        <f>SUM(F151-B151)</f>
        <v>6900</v>
      </c>
      <c r="L151" s="4">
        <f>SUM(G151-C151)</f>
        <v>-557</v>
      </c>
      <c r="M151">
        <f t="shared" ref="M151:M155" si="141">K151+L151</f>
        <v>6343</v>
      </c>
    </row>
    <row r="152" spans="1:15">
      <c r="A152" s="3" t="s">
        <v>4</v>
      </c>
      <c r="B152" s="18">
        <v>22415</v>
      </c>
      <c r="C152" s="16">
        <v>95413</v>
      </c>
      <c r="D152" s="8">
        <f t="shared" ref="D152:D155" si="142">SUM(B152-C152)</f>
        <v>-72998</v>
      </c>
      <c r="E152" s="7">
        <f t="shared" ref="E152:E155" si="143">SUM(B152/C152)</f>
        <v>0.23492605829394317</v>
      </c>
      <c r="F152" s="18">
        <v>22414</v>
      </c>
      <c r="G152" s="16">
        <v>96300</v>
      </c>
      <c r="H152" s="8">
        <f t="shared" ref="H152:H155" si="144">SUM(F152-G152)</f>
        <v>-73886</v>
      </c>
      <c r="I152" s="7">
        <f t="shared" ref="I152:I155" si="145">SUM(F152/G152)</f>
        <v>0.23275181723779856</v>
      </c>
      <c r="J152" s="8">
        <f t="shared" ref="J152:J155" si="146">SUM(H152-D152)</f>
        <v>-888</v>
      </c>
      <c r="K152" s="87">
        <f t="shared" ref="K152:K155" si="147">SUM(F152-B152)</f>
        <v>-1</v>
      </c>
      <c r="L152" s="4">
        <f t="shared" ref="L152:L155" si="148">SUM(G152-C152)</f>
        <v>887</v>
      </c>
      <c r="M152">
        <f t="shared" si="141"/>
        <v>886</v>
      </c>
    </row>
    <row r="153" spans="1:15">
      <c r="A153" s="3" t="s">
        <v>5</v>
      </c>
      <c r="B153" s="18">
        <v>115442</v>
      </c>
      <c r="C153" s="16">
        <v>63460</v>
      </c>
      <c r="D153" s="8">
        <f t="shared" si="142"/>
        <v>51982</v>
      </c>
      <c r="E153" s="7">
        <f t="shared" si="143"/>
        <v>1.8191301607311692</v>
      </c>
      <c r="F153" s="18">
        <v>106819</v>
      </c>
      <c r="G153" s="16">
        <v>63411</v>
      </c>
      <c r="H153" s="8">
        <f t="shared" si="144"/>
        <v>43408</v>
      </c>
      <c r="I153" s="7">
        <f t="shared" si="145"/>
        <v>1.6845499992114932</v>
      </c>
      <c r="J153" s="8">
        <f t="shared" si="146"/>
        <v>-8574</v>
      </c>
      <c r="K153" s="87">
        <f t="shared" si="147"/>
        <v>-8623</v>
      </c>
      <c r="L153" s="4">
        <f t="shared" si="148"/>
        <v>-49</v>
      </c>
      <c r="M153">
        <f t="shared" si="141"/>
        <v>-8672</v>
      </c>
    </row>
    <row r="154" spans="1:15">
      <c r="A154" s="3" t="s">
        <v>6</v>
      </c>
      <c r="B154" s="18">
        <v>28640</v>
      </c>
      <c r="C154" s="16">
        <v>58284</v>
      </c>
      <c r="D154" s="8">
        <f t="shared" si="142"/>
        <v>-29644</v>
      </c>
      <c r="E154" s="7">
        <f t="shared" si="143"/>
        <v>0.49138700157847781</v>
      </c>
      <c r="F154" s="18">
        <v>29747</v>
      </c>
      <c r="G154" s="16">
        <v>57386</v>
      </c>
      <c r="H154" s="8">
        <f t="shared" si="144"/>
        <v>-27639</v>
      </c>
      <c r="I154" s="7">
        <f t="shared" si="145"/>
        <v>0.51836684905726138</v>
      </c>
      <c r="J154" s="8">
        <f t="shared" si="146"/>
        <v>2005</v>
      </c>
      <c r="K154" s="87">
        <f t="shared" si="147"/>
        <v>1107</v>
      </c>
      <c r="L154" s="4">
        <f t="shared" si="148"/>
        <v>-898</v>
      </c>
      <c r="M154">
        <f t="shared" si="141"/>
        <v>209</v>
      </c>
    </row>
    <row r="155" spans="1:15">
      <c r="A155" s="3" t="s">
        <v>7</v>
      </c>
      <c r="B155" s="18">
        <v>396545</v>
      </c>
      <c r="C155" s="16">
        <v>396545</v>
      </c>
      <c r="D155" s="8">
        <f t="shared" si="142"/>
        <v>0</v>
      </c>
      <c r="E155" s="7">
        <f t="shared" si="143"/>
        <v>1</v>
      </c>
      <c r="F155" s="18">
        <v>395928</v>
      </c>
      <c r="G155" s="16">
        <v>395928</v>
      </c>
      <c r="H155" s="8">
        <f t="shared" si="144"/>
        <v>0</v>
      </c>
      <c r="I155" s="7">
        <f t="shared" si="145"/>
        <v>1</v>
      </c>
      <c r="J155" s="8">
        <f t="shared" si="146"/>
        <v>0</v>
      </c>
      <c r="K155" s="87">
        <f t="shared" si="147"/>
        <v>-617</v>
      </c>
      <c r="L155" s="4">
        <f t="shared" si="148"/>
        <v>-617</v>
      </c>
      <c r="M155">
        <f t="shared" si="141"/>
        <v>-1234</v>
      </c>
      <c r="N155" s="79" t="s">
        <v>71</v>
      </c>
      <c r="O155" s="32" t="s">
        <v>155</v>
      </c>
    </row>
    <row r="157" spans="1:15">
      <c r="B157" s="576" t="s">
        <v>154</v>
      </c>
      <c r="C157" s="576"/>
      <c r="D157" s="576"/>
      <c r="E157" s="576"/>
      <c r="F157" s="576" t="s">
        <v>163</v>
      </c>
      <c r="G157" s="576"/>
      <c r="H157" s="576"/>
      <c r="I157" s="576"/>
      <c r="K157" s="63" t="s">
        <v>12</v>
      </c>
      <c r="L157" s="5" t="s">
        <v>13</v>
      </c>
    </row>
    <row r="158" spans="1:15" ht="43.2">
      <c r="A158" s="1" t="s">
        <v>0</v>
      </c>
      <c r="B158" s="2" t="s">
        <v>1</v>
      </c>
      <c r="C158" s="64" t="s">
        <v>2</v>
      </c>
      <c r="D158" s="64" t="s">
        <v>11</v>
      </c>
      <c r="E158" s="6" t="s">
        <v>10</v>
      </c>
      <c r="F158" s="2" t="s">
        <v>1</v>
      </c>
      <c r="G158" s="64" t="s">
        <v>2</v>
      </c>
      <c r="H158" s="64" t="s">
        <v>11</v>
      </c>
      <c r="I158" s="6" t="s">
        <v>10</v>
      </c>
      <c r="J158" s="14" t="s">
        <v>8</v>
      </c>
      <c r="K158" s="12" t="s">
        <v>9</v>
      </c>
      <c r="L158" s="11"/>
    </row>
    <row r="159" spans="1:15">
      <c r="A159" s="3" t="s">
        <v>3</v>
      </c>
      <c r="B159" s="18">
        <v>236948</v>
      </c>
      <c r="C159" s="16">
        <v>178831</v>
      </c>
      <c r="D159" s="8">
        <f>SUM(B159-C159)</f>
        <v>58117</v>
      </c>
      <c r="E159" s="7">
        <f>SUM(B159/C159)</f>
        <v>1.3249828049946597</v>
      </c>
      <c r="F159" s="18">
        <v>242232</v>
      </c>
      <c r="G159" s="16">
        <v>190248</v>
      </c>
      <c r="H159" s="8">
        <f>SUM(F159-G159)</f>
        <v>51984</v>
      </c>
      <c r="I159" s="7">
        <f>SUM(F159/G159)</f>
        <v>1.2732433455279424</v>
      </c>
      <c r="J159" s="8">
        <f>SUM(H159-D159)</f>
        <v>-6133</v>
      </c>
      <c r="K159" s="87">
        <f>SUM(F159-B159)</f>
        <v>5284</v>
      </c>
      <c r="L159" s="5">
        <f>SUM(G159-C159)</f>
        <v>11417</v>
      </c>
      <c r="M159">
        <f t="shared" ref="M159:M163" si="149">K159+L159</f>
        <v>16701</v>
      </c>
    </row>
    <row r="160" spans="1:15">
      <c r="A160" s="3" t="s">
        <v>4</v>
      </c>
      <c r="B160" s="18">
        <v>22414</v>
      </c>
      <c r="C160" s="16">
        <v>96300</v>
      </c>
      <c r="D160" s="8">
        <f t="shared" ref="D160:D163" si="150">SUM(B160-C160)</f>
        <v>-73886</v>
      </c>
      <c r="E160" s="7">
        <f t="shared" ref="E160:E163" si="151">SUM(B160/C160)</f>
        <v>0.23275181723779856</v>
      </c>
      <c r="F160" s="18">
        <v>22394</v>
      </c>
      <c r="G160" s="16">
        <v>95572</v>
      </c>
      <c r="H160" s="8">
        <f t="shared" ref="H160:H163" si="152">SUM(F160-G160)</f>
        <v>-73178</v>
      </c>
      <c r="I160" s="7">
        <f t="shared" ref="I160:I163" si="153">SUM(F160/G160)</f>
        <v>0.23431548989243711</v>
      </c>
      <c r="J160" s="8">
        <f t="shared" ref="J160:J163" si="154">SUM(H160-D160)</f>
        <v>708</v>
      </c>
      <c r="K160" s="87">
        <f t="shared" ref="K160:K163" si="155">SUM(F160-B160)</f>
        <v>-20</v>
      </c>
      <c r="L160" s="31">
        <f t="shared" ref="L160:L163" si="156">SUM(G160-C160)</f>
        <v>-728</v>
      </c>
      <c r="M160">
        <f t="shared" si="149"/>
        <v>-748</v>
      </c>
    </row>
    <row r="161" spans="1:15">
      <c r="A161" s="3" t="s">
        <v>5</v>
      </c>
      <c r="B161" s="18">
        <v>106819</v>
      </c>
      <c r="C161" s="16">
        <v>63411</v>
      </c>
      <c r="D161" s="8">
        <f t="shared" si="150"/>
        <v>43408</v>
      </c>
      <c r="E161" s="7">
        <f t="shared" si="151"/>
        <v>1.6845499992114932</v>
      </c>
      <c r="F161" s="18">
        <v>112116</v>
      </c>
      <c r="G161" s="16">
        <v>52606</v>
      </c>
      <c r="H161" s="8">
        <f t="shared" si="152"/>
        <v>59510</v>
      </c>
      <c r="I161" s="7">
        <f t="shared" si="153"/>
        <v>2.1312397825343115</v>
      </c>
      <c r="J161" s="8">
        <f t="shared" si="154"/>
        <v>16102</v>
      </c>
      <c r="K161" s="4">
        <f t="shared" si="155"/>
        <v>5297</v>
      </c>
      <c r="L161" s="4">
        <f>SUM(G161-C161)</f>
        <v>-10805</v>
      </c>
      <c r="M161">
        <f t="shared" si="149"/>
        <v>-5508</v>
      </c>
    </row>
    <row r="162" spans="1:15">
      <c r="A162" s="3" t="s">
        <v>6</v>
      </c>
      <c r="B162" s="18">
        <v>29747</v>
      </c>
      <c r="C162" s="16">
        <v>57386</v>
      </c>
      <c r="D162" s="8">
        <f t="shared" si="150"/>
        <v>-27639</v>
      </c>
      <c r="E162" s="7">
        <f t="shared" si="151"/>
        <v>0.51836684905726138</v>
      </c>
      <c r="F162" s="18">
        <v>29507</v>
      </c>
      <c r="G162" s="16">
        <v>67823</v>
      </c>
      <c r="H162" s="8">
        <f t="shared" si="152"/>
        <v>-38316</v>
      </c>
      <c r="I162" s="7">
        <f t="shared" si="153"/>
        <v>0.43505890332188196</v>
      </c>
      <c r="J162" s="8">
        <f t="shared" si="154"/>
        <v>-10677</v>
      </c>
      <c r="K162" s="87">
        <f t="shared" si="155"/>
        <v>-240</v>
      </c>
      <c r="L162" s="5">
        <f t="shared" si="156"/>
        <v>10437</v>
      </c>
      <c r="M162">
        <f t="shared" si="149"/>
        <v>10197</v>
      </c>
    </row>
    <row r="163" spans="1:15">
      <c r="A163" s="3" t="s">
        <v>7</v>
      </c>
      <c r="B163" s="18">
        <v>395928</v>
      </c>
      <c r="C163" s="16">
        <v>395928</v>
      </c>
      <c r="D163" s="8">
        <f t="shared" si="150"/>
        <v>0</v>
      </c>
      <c r="E163" s="7">
        <f t="shared" si="151"/>
        <v>1</v>
      </c>
      <c r="F163" s="18">
        <v>406249</v>
      </c>
      <c r="G163" s="16">
        <v>406249</v>
      </c>
      <c r="H163" s="8">
        <f t="shared" si="152"/>
        <v>0</v>
      </c>
      <c r="I163" s="7">
        <f t="shared" si="153"/>
        <v>1</v>
      </c>
      <c r="J163" s="8">
        <f t="shared" si="154"/>
        <v>0</v>
      </c>
      <c r="K163" s="87">
        <f t="shared" si="155"/>
        <v>10321</v>
      </c>
      <c r="L163" s="5">
        <f t="shared" si="156"/>
        <v>10321</v>
      </c>
      <c r="M163">
        <f t="shared" si="149"/>
        <v>20642</v>
      </c>
      <c r="N163" s="91" t="s">
        <v>164</v>
      </c>
      <c r="O163" s="18" t="s">
        <v>165</v>
      </c>
    </row>
    <row r="165" spans="1:15">
      <c r="B165" s="576" t="s">
        <v>163</v>
      </c>
      <c r="C165" s="576"/>
      <c r="D165" s="576"/>
      <c r="E165" s="576"/>
      <c r="F165" s="576" t="s">
        <v>173</v>
      </c>
      <c r="G165" s="576"/>
      <c r="H165" s="576"/>
      <c r="I165" s="576"/>
      <c r="K165" s="63" t="s">
        <v>12</v>
      </c>
      <c r="L165" s="5" t="s">
        <v>13</v>
      </c>
    </row>
    <row r="166" spans="1:15" ht="43.2">
      <c r="A166" s="1" t="s">
        <v>0</v>
      </c>
      <c r="B166" s="2" t="s">
        <v>1</v>
      </c>
      <c r="C166" s="64" t="s">
        <v>2</v>
      </c>
      <c r="D166" s="64" t="s">
        <v>11</v>
      </c>
      <c r="E166" s="6" t="s">
        <v>10</v>
      </c>
      <c r="F166" s="2" t="s">
        <v>1</v>
      </c>
      <c r="G166" s="64" t="s">
        <v>2</v>
      </c>
      <c r="H166" s="64" t="s">
        <v>11</v>
      </c>
      <c r="I166" s="6" t="s">
        <v>10</v>
      </c>
      <c r="J166" s="14" t="s">
        <v>8</v>
      </c>
      <c r="K166" s="12" t="s">
        <v>9</v>
      </c>
      <c r="L166" s="11"/>
    </row>
    <row r="167" spans="1:15">
      <c r="A167" s="3" t="s">
        <v>3</v>
      </c>
      <c r="B167" s="18">
        <v>242232</v>
      </c>
      <c r="C167" s="16">
        <v>190248</v>
      </c>
      <c r="D167" s="8">
        <f>SUM(B167-C167)</f>
        <v>51984</v>
      </c>
      <c r="E167" s="7">
        <f>SUM(B167/C167)</f>
        <v>1.2732433455279424</v>
      </c>
      <c r="F167" s="18">
        <v>244150</v>
      </c>
      <c r="G167" s="16">
        <v>196745</v>
      </c>
      <c r="H167" s="8">
        <f>SUM(F167-G167)</f>
        <v>47405</v>
      </c>
      <c r="I167" s="7">
        <f>SUM(F167/G167)</f>
        <v>1.2409464027040078</v>
      </c>
      <c r="J167" s="8">
        <f>SUM(H167-D167)</f>
        <v>-4579</v>
      </c>
      <c r="K167" s="4">
        <f>SUM(F167-B167)</f>
        <v>1918</v>
      </c>
      <c r="L167" s="5">
        <f>SUM(G167-C167)</f>
        <v>6497</v>
      </c>
      <c r="M167">
        <f t="shared" ref="M167:M170" si="157">K167+L167</f>
        <v>8415</v>
      </c>
    </row>
    <row r="168" spans="1:15">
      <c r="A168" s="3" t="s">
        <v>4</v>
      </c>
      <c r="B168" s="18">
        <v>22394</v>
      </c>
      <c r="C168" s="16">
        <v>95572</v>
      </c>
      <c r="D168" s="8">
        <f t="shared" ref="D168:D171" si="158">SUM(B168-C168)</f>
        <v>-73178</v>
      </c>
      <c r="E168" s="7">
        <f t="shared" ref="E168:E171" si="159">SUM(B168/C168)</f>
        <v>0.23431548989243711</v>
      </c>
      <c r="F168" s="18">
        <v>22393</v>
      </c>
      <c r="G168" s="16">
        <v>96072</v>
      </c>
      <c r="H168" s="8">
        <f t="shared" ref="H168:H171" si="160">SUM(F168-G168)</f>
        <v>-73679</v>
      </c>
      <c r="I168" s="7">
        <f t="shared" ref="I168:I171" si="161">SUM(F168/G168)</f>
        <v>0.23308560246481805</v>
      </c>
      <c r="J168" s="8">
        <f t="shared" ref="J168:J171" si="162">SUM(H168-D168)</f>
        <v>-501</v>
      </c>
      <c r="K168" s="92">
        <f t="shared" ref="K168:K171" si="163">SUM(F168-B168)</f>
        <v>-1</v>
      </c>
      <c r="L168" s="92">
        <f t="shared" ref="L168:L171" si="164">SUM(G168-C168)</f>
        <v>500</v>
      </c>
      <c r="M168">
        <f t="shared" si="157"/>
        <v>499</v>
      </c>
    </row>
    <row r="169" spans="1:15">
      <c r="A169" s="3" t="s">
        <v>5</v>
      </c>
      <c r="B169" s="18">
        <v>112116</v>
      </c>
      <c r="C169" s="16">
        <v>52606</v>
      </c>
      <c r="D169" s="8">
        <f t="shared" si="158"/>
        <v>59510</v>
      </c>
      <c r="E169" s="7">
        <f t="shared" si="159"/>
        <v>2.1312397825343115</v>
      </c>
      <c r="F169" s="18">
        <v>123278</v>
      </c>
      <c r="G169" s="16">
        <v>60933</v>
      </c>
      <c r="H169" s="8">
        <f t="shared" si="160"/>
        <v>62345</v>
      </c>
      <c r="I169" s="7">
        <f t="shared" si="161"/>
        <v>2.0231729932877096</v>
      </c>
      <c r="J169" s="8">
        <f t="shared" si="162"/>
        <v>2835</v>
      </c>
      <c r="K169" s="4">
        <f t="shared" si="163"/>
        <v>11162</v>
      </c>
      <c r="L169" s="5">
        <f t="shared" si="164"/>
        <v>8327</v>
      </c>
      <c r="M169">
        <f t="shared" si="157"/>
        <v>19489</v>
      </c>
    </row>
    <row r="170" spans="1:15">
      <c r="A170" s="3" t="s">
        <v>6</v>
      </c>
      <c r="B170" s="18">
        <v>29507</v>
      </c>
      <c r="C170" s="16">
        <v>67823</v>
      </c>
      <c r="D170" s="8">
        <f t="shared" si="158"/>
        <v>-38316</v>
      </c>
      <c r="E170" s="7">
        <f t="shared" si="159"/>
        <v>0.43505890332188196</v>
      </c>
      <c r="F170" s="18">
        <v>29596</v>
      </c>
      <c r="G170" s="16">
        <v>65667</v>
      </c>
      <c r="H170" s="8">
        <f t="shared" si="160"/>
        <v>-36071</v>
      </c>
      <c r="I170" s="7">
        <f t="shared" si="161"/>
        <v>0.45069821980599084</v>
      </c>
      <c r="J170" s="8">
        <f t="shared" si="162"/>
        <v>2245</v>
      </c>
      <c r="K170" s="4">
        <f t="shared" si="163"/>
        <v>89</v>
      </c>
      <c r="L170" s="4">
        <f t="shared" si="164"/>
        <v>-2156</v>
      </c>
      <c r="M170">
        <f t="shared" si="157"/>
        <v>-2067</v>
      </c>
      <c r="N170" s="79" t="s">
        <v>71</v>
      </c>
      <c r="O170" s="18" t="s">
        <v>120</v>
      </c>
    </row>
    <row r="171" spans="1:15">
      <c r="A171" s="3" t="s">
        <v>7</v>
      </c>
      <c r="B171" s="18">
        <v>406249</v>
      </c>
      <c r="C171" s="16">
        <v>406249</v>
      </c>
      <c r="D171" s="8">
        <f t="shared" si="158"/>
        <v>0</v>
      </c>
      <c r="E171" s="7">
        <f t="shared" si="159"/>
        <v>1</v>
      </c>
      <c r="F171" s="18">
        <v>419417</v>
      </c>
      <c r="G171" s="16">
        <v>419417</v>
      </c>
      <c r="H171" s="8">
        <f t="shared" si="160"/>
        <v>0</v>
      </c>
      <c r="I171" s="7">
        <f t="shared" si="161"/>
        <v>1</v>
      </c>
      <c r="J171" s="8">
        <f t="shared" si="162"/>
        <v>0</v>
      </c>
      <c r="K171" s="4">
        <f t="shared" si="163"/>
        <v>13168</v>
      </c>
      <c r="L171" s="5">
        <f t="shared" si="164"/>
        <v>13168</v>
      </c>
    </row>
    <row r="173" spans="1:15">
      <c r="B173" s="576" t="s">
        <v>173</v>
      </c>
      <c r="C173" s="576"/>
      <c r="D173" s="576"/>
      <c r="E173" s="576"/>
      <c r="F173" s="576" t="s">
        <v>180</v>
      </c>
      <c r="G173" s="576"/>
      <c r="H173" s="576"/>
      <c r="I173" s="576"/>
      <c r="K173" s="63" t="s">
        <v>12</v>
      </c>
      <c r="L173" s="5" t="s">
        <v>13</v>
      </c>
    </row>
    <row r="174" spans="1:15" ht="43.2">
      <c r="A174" s="1" t="s">
        <v>0</v>
      </c>
      <c r="B174" s="2" t="s">
        <v>1</v>
      </c>
      <c r="C174" s="64" t="s">
        <v>2</v>
      </c>
      <c r="D174" s="64" t="s">
        <v>11</v>
      </c>
      <c r="E174" s="6" t="s">
        <v>10</v>
      </c>
      <c r="F174" s="2" t="s">
        <v>1</v>
      </c>
      <c r="G174" s="64" t="s">
        <v>2</v>
      </c>
      <c r="H174" s="64" t="s">
        <v>11</v>
      </c>
      <c r="I174" s="6" t="s">
        <v>10</v>
      </c>
      <c r="J174" s="14" t="s">
        <v>8</v>
      </c>
      <c r="K174" s="12" t="s">
        <v>9</v>
      </c>
      <c r="L174" s="11"/>
    </row>
    <row r="175" spans="1:15">
      <c r="A175" s="3" t="s">
        <v>3</v>
      </c>
      <c r="B175" s="18">
        <v>244150</v>
      </c>
      <c r="C175" s="16">
        <v>196745</v>
      </c>
      <c r="D175" s="8">
        <f>SUM(B175-C175)</f>
        <v>47405</v>
      </c>
      <c r="E175" s="7">
        <f>SUM(B175/C175)</f>
        <v>1.2409464027040078</v>
      </c>
      <c r="F175" s="18">
        <v>194992</v>
      </c>
      <c r="G175" s="16">
        <v>189257</v>
      </c>
      <c r="H175" s="8">
        <f>SUM(F175-G175)</f>
        <v>5735</v>
      </c>
      <c r="I175" s="7">
        <f>SUM(F175/G175)</f>
        <v>1.0303027100714901</v>
      </c>
      <c r="J175" s="8">
        <f>SUM(H175-D175)</f>
        <v>-41670</v>
      </c>
      <c r="K175" s="5">
        <f>SUM(F175-B175)</f>
        <v>-49158</v>
      </c>
      <c r="L175" s="4">
        <f>SUM(G175-C175)</f>
        <v>-7488</v>
      </c>
      <c r="M175">
        <f t="shared" ref="M175:M178" si="165">K175+L175</f>
        <v>-56646</v>
      </c>
    </row>
    <row r="176" spans="1:15">
      <c r="A176" s="3" t="s">
        <v>4</v>
      </c>
      <c r="B176" s="18">
        <v>22393</v>
      </c>
      <c r="C176" s="16">
        <v>96072</v>
      </c>
      <c r="D176" s="8">
        <f t="shared" ref="D176:D179" si="166">SUM(B176-C176)</f>
        <v>-73679</v>
      </c>
      <c r="E176" s="7">
        <f t="shared" ref="E176:E179" si="167">SUM(B176/C176)</f>
        <v>0.23308560246481805</v>
      </c>
      <c r="F176" s="18">
        <v>21543</v>
      </c>
      <c r="G176" s="16">
        <v>89618</v>
      </c>
      <c r="H176" s="8">
        <f t="shared" ref="H176:H179" si="168">SUM(F176-G176)</f>
        <v>-68075</v>
      </c>
      <c r="I176" s="7">
        <f t="shared" ref="I176:I179" si="169">SUM(F176/G176)</f>
        <v>0.24038697583074828</v>
      </c>
      <c r="J176" s="8">
        <f t="shared" ref="J176:J179" si="170">SUM(H176-D176)</f>
        <v>5604</v>
      </c>
      <c r="K176" s="5">
        <f t="shared" ref="K176:K179" si="171">SUM(F176-B176)</f>
        <v>-850</v>
      </c>
      <c r="L176" s="4">
        <f t="shared" ref="L176:L179" si="172">SUM(G176-C176)</f>
        <v>-6454</v>
      </c>
      <c r="M176">
        <f t="shared" si="165"/>
        <v>-7304</v>
      </c>
    </row>
    <row r="177" spans="1:15">
      <c r="A177" s="3" t="s">
        <v>5</v>
      </c>
      <c r="B177" s="18">
        <v>123278</v>
      </c>
      <c r="C177" s="16">
        <v>60933</v>
      </c>
      <c r="D177" s="8">
        <f t="shared" si="166"/>
        <v>62345</v>
      </c>
      <c r="E177" s="7">
        <f t="shared" si="167"/>
        <v>2.0231729932877096</v>
      </c>
      <c r="F177" s="18">
        <v>126557</v>
      </c>
      <c r="G177" s="16">
        <v>38599</v>
      </c>
      <c r="H177" s="8">
        <f t="shared" si="168"/>
        <v>87958</v>
      </c>
      <c r="I177" s="7">
        <f t="shared" si="169"/>
        <v>3.2787636985414128</v>
      </c>
      <c r="J177" s="8">
        <f t="shared" si="170"/>
        <v>25613</v>
      </c>
      <c r="K177" s="4">
        <f t="shared" si="171"/>
        <v>3279</v>
      </c>
      <c r="L177" s="4">
        <f t="shared" si="172"/>
        <v>-22334</v>
      </c>
      <c r="M177">
        <f t="shared" si="165"/>
        <v>-19055</v>
      </c>
    </row>
    <row r="178" spans="1:15">
      <c r="A178" s="3" t="s">
        <v>6</v>
      </c>
      <c r="B178" s="18">
        <v>29596</v>
      </c>
      <c r="C178" s="16">
        <v>65667</v>
      </c>
      <c r="D178" s="8">
        <f t="shared" si="166"/>
        <v>-36071</v>
      </c>
      <c r="E178" s="7">
        <f t="shared" si="167"/>
        <v>0.45069821980599084</v>
      </c>
      <c r="F178" s="18">
        <v>32677</v>
      </c>
      <c r="G178" s="16">
        <v>58295</v>
      </c>
      <c r="H178" s="8">
        <f t="shared" si="168"/>
        <v>-25618</v>
      </c>
      <c r="I178" s="7">
        <f t="shared" si="169"/>
        <v>0.56054550132944503</v>
      </c>
      <c r="J178" s="8">
        <f t="shared" si="170"/>
        <v>10453</v>
      </c>
      <c r="K178" s="5">
        <f t="shared" si="171"/>
        <v>3081</v>
      </c>
      <c r="L178" s="4">
        <f t="shared" si="172"/>
        <v>-7372</v>
      </c>
      <c r="M178">
        <f t="shared" si="165"/>
        <v>-4291</v>
      </c>
    </row>
    <row r="179" spans="1:15">
      <c r="A179" s="3" t="s">
        <v>7</v>
      </c>
      <c r="B179" s="18">
        <v>419417</v>
      </c>
      <c r="C179" s="16">
        <v>419417</v>
      </c>
      <c r="D179" s="8">
        <f t="shared" si="166"/>
        <v>0</v>
      </c>
      <c r="E179" s="7">
        <f t="shared" si="167"/>
        <v>1</v>
      </c>
      <c r="F179" s="18">
        <v>375769</v>
      </c>
      <c r="G179" s="16">
        <v>375769</v>
      </c>
      <c r="H179" s="8">
        <f t="shared" si="168"/>
        <v>0</v>
      </c>
      <c r="I179" s="7">
        <f t="shared" si="169"/>
        <v>1</v>
      </c>
      <c r="J179" s="8">
        <f t="shared" si="170"/>
        <v>0</v>
      </c>
      <c r="K179" s="5">
        <f t="shared" si="171"/>
        <v>-43648</v>
      </c>
      <c r="L179" s="4">
        <f t="shared" si="172"/>
        <v>-43648</v>
      </c>
      <c r="N179" s="91" t="s">
        <v>181</v>
      </c>
      <c r="O179" s="18" t="s">
        <v>120</v>
      </c>
    </row>
    <row r="181" spans="1:15">
      <c r="B181" s="576" t="s">
        <v>180</v>
      </c>
      <c r="C181" s="576"/>
      <c r="D181" s="576"/>
      <c r="E181" s="576"/>
      <c r="F181" s="576" t="s">
        <v>189</v>
      </c>
      <c r="G181" s="576"/>
      <c r="H181" s="576"/>
      <c r="I181" s="576"/>
      <c r="K181" s="63" t="s">
        <v>12</v>
      </c>
      <c r="L181" s="5" t="s">
        <v>13</v>
      </c>
    </row>
    <row r="182" spans="1:15" ht="43.2">
      <c r="A182" s="1" t="s">
        <v>0</v>
      </c>
      <c r="B182" s="2" t="s">
        <v>1</v>
      </c>
      <c r="C182" s="64" t="s">
        <v>2</v>
      </c>
      <c r="D182" s="64" t="s">
        <v>11</v>
      </c>
      <c r="E182" s="6" t="s">
        <v>10</v>
      </c>
      <c r="F182" s="2" t="s">
        <v>1</v>
      </c>
      <c r="G182" s="64" t="s">
        <v>2</v>
      </c>
      <c r="H182" s="64" t="s">
        <v>11</v>
      </c>
      <c r="I182" s="6" t="s">
        <v>10</v>
      </c>
      <c r="J182" s="14" t="s">
        <v>8</v>
      </c>
      <c r="K182" s="12" t="s">
        <v>9</v>
      </c>
      <c r="L182" s="11"/>
    </row>
    <row r="183" spans="1:15">
      <c r="A183" s="3" t="s">
        <v>3</v>
      </c>
      <c r="B183" s="18">
        <v>194992</v>
      </c>
      <c r="C183" s="16">
        <v>189257</v>
      </c>
      <c r="D183" s="8">
        <f>SUM(B183-C183)</f>
        <v>5735</v>
      </c>
      <c r="E183" s="7">
        <f>SUM(B183/C183)</f>
        <v>1.0303027100714901</v>
      </c>
      <c r="F183" s="18">
        <v>196259</v>
      </c>
      <c r="G183" s="16">
        <v>187381</v>
      </c>
      <c r="H183" s="8">
        <f>SUM(F183-G183)</f>
        <v>8878</v>
      </c>
      <c r="I183" s="7">
        <f>SUM(F183/G183)</f>
        <v>1.0473794034613968</v>
      </c>
      <c r="J183" s="8">
        <f>SUM(H183-D183)</f>
        <v>3143</v>
      </c>
      <c r="K183" s="4">
        <f>SUM(F183-B183)</f>
        <v>1267</v>
      </c>
      <c r="L183" s="4">
        <f>SUM(G183-C183)</f>
        <v>-1876</v>
      </c>
      <c r="M183">
        <f t="shared" ref="M183:M186" si="173">K183+L183</f>
        <v>-609</v>
      </c>
    </row>
    <row r="184" spans="1:15">
      <c r="A184" s="3" t="s">
        <v>4</v>
      </c>
      <c r="B184" s="18">
        <v>21543</v>
      </c>
      <c r="C184" s="16">
        <v>89618</v>
      </c>
      <c r="D184" s="8">
        <f t="shared" ref="D184:D187" si="174">SUM(B184-C184)</f>
        <v>-68075</v>
      </c>
      <c r="E184" s="7">
        <f t="shared" ref="E184:E187" si="175">SUM(B184/C184)</f>
        <v>0.24038697583074828</v>
      </c>
      <c r="F184" s="18">
        <v>21541</v>
      </c>
      <c r="G184" s="16">
        <v>86818</v>
      </c>
      <c r="H184" s="8">
        <f t="shared" ref="H184:H187" si="176">SUM(F184-G184)</f>
        <v>-65277</v>
      </c>
      <c r="I184" s="7">
        <f t="shared" ref="I184:I187" si="177">SUM(F184/G184)</f>
        <v>0.24811674998272248</v>
      </c>
      <c r="J184" s="8">
        <f t="shared" ref="J184:J187" si="178">SUM(H184-D184)</f>
        <v>2798</v>
      </c>
      <c r="K184" s="5">
        <f t="shared" ref="K184:K187" si="179">SUM(F184-B184)</f>
        <v>-2</v>
      </c>
      <c r="L184" s="4">
        <f t="shared" ref="L184:L187" si="180">SUM(G184-C184)</f>
        <v>-2800</v>
      </c>
      <c r="M184">
        <f t="shared" si="173"/>
        <v>-2802</v>
      </c>
    </row>
    <row r="185" spans="1:15">
      <c r="A185" s="3" t="s">
        <v>5</v>
      </c>
      <c r="B185" s="18">
        <v>126557</v>
      </c>
      <c r="C185" s="16">
        <v>38599</v>
      </c>
      <c r="D185" s="8">
        <f t="shared" si="174"/>
        <v>87958</v>
      </c>
      <c r="E185" s="7">
        <f t="shared" si="175"/>
        <v>3.2787636985414128</v>
      </c>
      <c r="F185" s="18">
        <v>124150</v>
      </c>
      <c r="G185" s="16">
        <v>51923</v>
      </c>
      <c r="H185" s="8">
        <f t="shared" si="176"/>
        <v>72227</v>
      </c>
      <c r="I185" s="7">
        <f t="shared" si="177"/>
        <v>2.3910405793193767</v>
      </c>
      <c r="J185" s="8">
        <f t="shared" si="178"/>
        <v>-15731</v>
      </c>
      <c r="K185" s="5">
        <f t="shared" si="179"/>
        <v>-2407</v>
      </c>
      <c r="L185" s="5">
        <f t="shared" si="180"/>
        <v>13324</v>
      </c>
      <c r="M185">
        <f t="shared" si="173"/>
        <v>10917</v>
      </c>
    </row>
    <row r="186" spans="1:15">
      <c r="A186" s="3" t="s">
        <v>6</v>
      </c>
      <c r="B186" s="18">
        <v>32677</v>
      </c>
      <c r="C186" s="16">
        <v>58295</v>
      </c>
      <c r="D186" s="8">
        <f t="shared" si="174"/>
        <v>-25618</v>
      </c>
      <c r="E186" s="7">
        <f t="shared" si="175"/>
        <v>0.56054550132944503</v>
      </c>
      <c r="F186" s="18">
        <v>31523</v>
      </c>
      <c r="G186" s="16">
        <v>47351</v>
      </c>
      <c r="H186" s="8">
        <f t="shared" si="176"/>
        <v>-15828</v>
      </c>
      <c r="I186" s="7">
        <f t="shared" si="177"/>
        <v>0.66573039640134313</v>
      </c>
      <c r="J186" s="8">
        <f t="shared" si="178"/>
        <v>9790</v>
      </c>
      <c r="K186" s="5">
        <f t="shared" si="179"/>
        <v>-1154</v>
      </c>
      <c r="L186" s="4">
        <f t="shared" si="180"/>
        <v>-10944</v>
      </c>
      <c r="M186">
        <f t="shared" si="173"/>
        <v>-12098</v>
      </c>
    </row>
    <row r="187" spans="1:15">
      <c r="A187" s="3" t="s">
        <v>7</v>
      </c>
      <c r="B187" s="18">
        <v>375769</v>
      </c>
      <c r="C187" s="16">
        <v>375769</v>
      </c>
      <c r="D187" s="8">
        <f t="shared" si="174"/>
        <v>0</v>
      </c>
      <c r="E187" s="7">
        <f t="shared" si="175"/>
        <v>1</v>
      </c>
      <c r="F187" s="18">
        <v>373473</v>
      </c>
      <c r="G187" s="16">
        <v>373473</v>
      </c>
      <c r="H187" s="8">
        <f t="shared" si="176"/>
        <v>0</v>
      </c>
      <c r="I187" s="7">
        <f t="shared" si="177"/>
        <v>1</v>
      </c>
      <c r="J187" s="8">
        <f t="shared" si="178"/>
        <v>0</v>
      </c>
      <c r="K187" s="5">
        <f t="shared" si="179"/>
        <v>-2296</v>
      </c>
      <c r="L187" s="4">
        <f t="shared" si="180"/>
        <v>-2296</v>
      </c>
      <c r="N187" s="79" t="s">
        <v>190</v>
      </c>
      <c r="O187" s="16" t="s">
        <v>26</v>
      </c>
    </row>
    <row r="189" spans="1:15">
      <c r="B189" s="576" t="s">
        <v>189</v>
      </c>
      <c r="C189" s="576"/>
      <c r="D189" s="576"/>
      <c r="E189" s="576"/>
      <c r="F189" s="576" t="s">
        <v>197</v>
      </c>
      <c r="G189" s="576"/>
      <c r="H189" s="576"/>
      <c r="I189" s="576"/>
      <c r="K189" s="63" t="s">
        <v>12</v>
      </c>
      <c r="L189" s="5" t="s">
        <v>13</v>
      </c>
    </row>
    <row r="190" spans="1:15" ht="43.2">
      <c r="A190" s="1" t="s">
        <v>0</v>
      </c>
      <c r="B190" s="2" t="s">
        <v>1</v>
      </c>
      <c r="C190" s="64" t="s">
        <v>2</v>
      </c>
      <c r="D190" s="64" t="s">
        <v>11</v>
      </c>
      <c r="E190" s="6" t="s">
        <v>10</v>
      </c>
      <c r="F190" s="2" t="s">
        <v>1</v>
      </c>
      <c r="G190" s="64" t="s">
        <v>2</v>
      </c>
      <c r="H190" s="64" t="s">
        <v>11</v>
      </c>
      <c r="I190" s="6" t="s">
        <v>10</v>
      </c>
      <c r="J190" s="14" t="s">
        <v>8</v>
      </c>
      <c r="K190" s="12" t="s">
        <v>9</v>
      </c>
      <c r="L190" s="11"/>
    </row>
    <row r="191" spans="1:15">
      <c r="A191" s="3" t="s">
        <v>3</v>
      </c>
      <c r="B191" s="18">
        <v>196259</v>
      </c>
      <c r="C191" s="16">
        <v>187381</v>
      </c>
      <c r="D191" s="8">
        <f>SUM(B191-C191)</f>
        <v>8878</v>
      </c>
      <c r="E191" s="7">
        <f>SUM(B191/C191)</f>
        <v>1.0473794034613968</v>
      </c>
      <c r="F191" s="18">
        <v>197558</v>
      </c>
      <c r="G191" s="16">
        <v>199398</v>
      </c>
      <c r="H191" s="8">
        <f>SUM(F191-G191)</f>
        <v>-1840</v>
      </c>
      <c r="I191" s="7">
        <f>SUM(F191/G191)</f>
        <v>0.99077222439543022</v>
      </c>
      <c r="J191" s="8">
        <f>SUM(H191-D191)</f>
        <v>-10718</v>
      </c>
      <c r="K191" s="4">
        <f>SUM(F191-B191)</f>
        <v>1299</v>
      </c>
      <c r="L191" s="5">
        <f>SUM(G191-C191)</f>
        <v>12017</v>
      </c>
      <c r="M191">
        <f t="shared" ref="M191:M194" si="181">K191+L191</f>
        <v>13316</v>
      </c>
    </row>
    <row r="192" spans="1:15">
      <c r="A192" s="3" t="s">
        <v>4</v>
      </c>
      <c r="B192" s="18">
        <v>21541</v>
      </c>
      <c r="C192" s="16">
        <v>86818</v>
      </c>
      <c r="D192" s="8">
        <f t="shared" ref="D192:D195" si="182">SUM(B192-C192)</f>
        <v>-65277</v>
      </c>
      <c r="E192" s="7">
        <f t="shared" ref="E192:E195" si="183">SUM(B192/C192)</f>
        <v>0.24811674998272248</v>
      </c>
      <c r="F192" s="18">
        <v>21522</v>
      </c>
      <c r="G192" s="16">
        <v>86817</v>
      </c>
      <c r="H192" s="8">
        <f t="shared" ref="H192:H195" si="184">SUM(F192-G192)</f>
        <v>-65295</v>
      </c>
      <c r="I192" s="7">
        <f t="shared" ref="I192:I195" si="185">SUM(F192/G192)</f>
        <v>0.24790075676422821</v>
      </c>
      <c r="J192" s="8">
        <f t="shared" ref="J192:J195" si="186">SUM(H192-D192)</f>
        <v>-18</v>
      </c>
      <c r="K192" s="4">
        <f t="shared" ref="K192:K195" si="187">SUM(F192-B192)</f>
        <v>-19</v>
      </c>
      <c r="L192" s="5">
        <f t="shared" ref="L192:L195" si="188">SUM(G192-C192)</f>
        <v>-1</v>
      </c>
      <c r="M192">
        <f t="shared" si="181"/>
        <v>-20</v>
      </c>
    </row>
    <row r="193" spans="1:15">
      <c r="A193" s="3" t="s">
        <v>5</v>
      </c>
      <c r="B193" s="18">
        <v>124150</v>
      </c>
      <c r="C193" s="16">
        <v>51923</v>
      </c>
      <c r="D193" s="8">
        <f t="shared" si="182"/>
        <v>72227</v>
      </c>
      <c r="E193" s="7">
        <f t="shared" si="183"/>
        <v>2.3910405793193767</v>
      </c>
      <c r="F193" s="18">
        <v>139957</v>
      </c>
      <c r="G193" s="16">
        <v>52630</v>
      </c>
      <c r="H193" s="8">
        <f t="shared" si="184"/>
        <v>87327</v>
      </c>
      <c r="I193" s="7">
        <f t="shared" si="185"/>
        <v>2.6592627778833364</v>
      </c>
      <c r="J193" s="8">
        <f t="shared" si="186"/>
        <v>15100</v>
      </c>
      <c r="K193" s="4">
        <f t="shared" si="187"/>
        <v>15807</v>
      </c>
      <c r="L193" s="5">
        <f t="shared" si="188"/>
        <v>707</v>
      </c>
      <c r="M193">
        <f t="shared" si="181"/>
        <v>16514</v>
      </c>
    </row>
    <row r="194" spans="1:15">
      <c r="A194" s="3" t="s">
        <v>6</v>
      </c>
      <c r="B194" s="18">
        <v>31523</v>
      </c>
      <c r="C194" s="16">
        <v>47351</v>
      </c>
      <c r="D194" s="8">
        <f t="shared" si="182"/>
        <v>-15828</v>
      </c>
      <c r="E194" s="7">
        <f t="shared" si="183"/>
        <v>0.66573039640134313</v>
      </c>
      <c r="F194" s="18">
        <v>30309</v>
      </c>
      <c r="G194" s="16">
        <v>50501</v>
      </c>
      <c r="H194" s="8">
        <f t="shared" si="184"/>
        <v>-20192</v>
      </c>
      <c r="I194" s="7">
        <f t="shared" si="185"/>
        <v>0.60016633333993386</v>
      </c>
      <c r="J194" s="8">
        <f t="shared" si="186"/>
        <v>-4364</v>
      </c>
      <c r="K194" s="4">
        <f t="shared" si="187"/>
        <v>-1214</v>
      </c>
      <c r="L194" s="5">
        <f t="shared" si="188"/>
        <v>3150</v>
      </c>
      <c r="M194">
        <f t="shared" si="181"/>
        <v>1936</v>
      </c>
    </row>
    <row r="195" spans="1:15">
      <c r="A195" s="3" t="s">
        <v>7</v>
      </c>
      <c r="B195" s="18">
        <v>373473</v>
      </c>
      <c r="C195" s="16">
        <v>373473</v>
      </c>
      <c r="D195" s="8">
        <f t="shared" si="182"/>
        <v>0</v>
      </c>
      <c r="E195" s="7">
        <f t="shared" si="183"/>
        <v>1</v>
      </c>
      <c r="F195" s="18">
        <v>389346</v>
      </c>
      <c r="G195" s="16">
        <v>389346</v>
      </c>
      <c r="H195" s="8">
        <f t="shared" si="184"/>
        <v>0</v>
      </c>
      <c r="I195" s="7">
        <f t="shared" si="185"/>
        <v>1</v>
      </c>
      <c r="J195" s="8">
        <f t="shared" si="186"/>
        <v>0</v>
      </c>
      <c r="K195" s="4">
        <f t="shared" si="187"/>
        <v>15873</v>
      </c>
      <c r="L195" s="5">
        <f t="shared" si="188"/>
        <v>15873</v>
      </c>
      <c r="N195" s="91" t="s">
        <v>181</v>
      </c>
      <c r="O195" s="18" t="s">
        <v>120</v>
      </c>
    </row>
    <row r="197" spans="1:15">
      <c r="B197" s="576" t="s">
        <v>197</v>
      </c>
      <c r="C197" s="576"/>
      <c r="D197" s="576"/>
      <c r="E197" s="576"/>
      <c r="F197" s="576" t="s">
        <v>203</v>
      </c>
      <c r="G197" s="576"/>
      <c r="H197" s="576"/>
      <c r="I197" s="576"/>
      <c r="K197" s="63" t="s">
        <v>12</v>
      </c>
      <c r="L197" s="5" t="s">
        <v>13</v>
      </c>
    </row>
    <row r="198" spans="1:15" ht="43.2">
      <c r="A198" s="1" t="s">
        <v>0</v>
      </c>
      <c r="B198" s="2" t="s">
        <v>1</v>
      </c>
      <c r="C198" s="64" t="s">
        <v>2</v>
      </c>
      <c r="D198" s="64" t="s">
        <v>11</v>
      </c>
      <c r="E198" s="6" t="s">
        <v>10</v>
      </c>
      <c r="F198" s="2" t="s">
        <v>1</v>
      </c>
      <c r="G198" s="64" t="s">
        <v>2</v>
      </c>
      <c r="H198" s="64" t="s">
        <v>11</v>
      </c>
      <c r="I198" s="6" t="s">
        <v>10</v>
      </c>
      <c r="J198" s="14" t="s">
        <v>8</v>
      </c>
      <c r="K198" s="12" t="s">
        <v>9</v>
      </c>
      <c r="L198" s="11"/>
    </row>
    <row r="199" spans="1:15">
      <c r="A199" s="3" t="s">
        <v>3</v>
      </c>
      <c r="B199" s="18">
        <v>197558</v>
      </c>
      <c r="C199" s="16">
        <v>199398</v>
      </c>
      <c r="D199" s="8">
        <f>SUM(B199-C199)</f>
        <v>-1840</v>
      </c>
      <c r="E199" s="7">
        <f>SUM(B199/C199)</f>
        <v>0.99077222439543022</v>
      </c>
      <c r="F199" s="18">
        <v>190218</v>
      </c>
      <c r="G199" s="16">
        <v>205993</v>
      </c>
      <c r="H199" s="8">
        <f>SUM(F199-G199)</f>
        <v>-15775</v>
      </c>
      <c r="I199" s="7">
        <f>SUM(F199/G199)</f>
        <v>0.92341972785483006</v>
      </c>
      <c r="J199" s="8">
        <f>SUM(H199-D199)</f>
        <v>-13935</v>
      </c>
      <c r="K199" s="5">
        <f>SUM(F199-B199)</f>
        <v>-7340</v>
      </c>
      <c r="L199" s="5">
        <f>SUM(G199-C199)</f>
        <v>6595</v>
      </c>
      <c r="M199">
        <f t="shared" ref="M199:M202" si="189">K199+L199</f>
        <v>-745</v>
      </c>
    </row>
    <row r="200" spans="1:15">
      <c r="A200" s="3" t="s">
        <v>4</v>
      </c>
      <c r="B200" s="18">
        <v>21522</v>
      </c>
      <c r="C200" s="16">
        <v>86817</v>
      </c>
      <c r="D200" s="8">
        <f t="shared" ref="D200:D203" si="190">SUM(B200-C200)</f>
        <v>-65295</v>
      </c>
      <c r="E200" s="7">
        <f t="shared" ref="E200:E203" si="191">SUM(B200/C200)</f>
        <v>0.24790075676422821</v>
      </c>
      <c r="F200" s="18">
        <v>24520</v>
      </c>
      <c r="G200" s="16">
        <v>86817</v>
      </c>
      <c r="H200" s="8">
        <f t="shared" ref="H200:H203" si="192">SUM(F200-G200)</f>
        <v>-62297</v>
      </c>
      <c r="I200" s="7">
        <f t="shared" ref="I200:I203" si="193">SUM(F200/G200)</f>
        <v>0.28243316401165669</v>
      </c>
      <c r="J200" s="8">
        <f t="shared" ref="J200:J203" si="194">SUM(H200-D200)</f>
        <v>2998</v>
      </c>
      <c r="K200" s="4">
        <f t="shared" ref="K200:K203" si="195">SUM(F200-B200)</f>
        <v>2998</v>
      </c>
      <c r="L200" s="5">
        <f t="shared" ref="L200:L203" si="196">SUM(G200-C200)</f>
        <v>0</v>
      </c>
      <c r="M200">
        <f t="shared" si="189"/>
        <v>2998</v>
      </c>
    </row>
    <row r="201" spans="1:15">
      <c r="A201" s="3" t="s">
        <v>5</v>
      </c>
      <c r="B201" s="18">
        <v>139957</v>
      </c>
      <c r="C201" s="16">
        <v>52630</v>
      </c>
      <c r="D201" s="8">
        <f t="shared" si="190"/>
        <v>87327</v>
      </c>
      <c r="E201" s="7">
        <f t="shared" si="191"/>
        <v>2.6592627778833364</v>
      </c>
      <c r="F201" s="18">
        <v>144937</v>
      </c>
      <c r="G201" s="16">
        <v>54019</v>
      </c>
      <c r="H201" s="8">
        <f t="shared" si="192"/>
        <v>90918</v>
      </c>
      <c r="I201" s="7">
        <f t="shared" si="193"/>
        <v>2.6830744737962569</v>
      </c>
      <c r="J201" s="8">
        <f t="shared" si="194"/>
        <v>3591</v>
      </c>
      <c r="K201" s="4">
        <f t="shared" si="195"/>
        <v>4980</v>
      </c>
      <c r="L201" s="5">
        <f t="shared" si="196"/>
        <v>1389</v>
      </c>
      <c r="M201">
        <f t="shared" si="189"/>
        <v>6369</v>
      </c>
    </row>
    <row r="202" spans="1:15">
      <c r="A202" s="3" t="s">
        <v>6</v>
      </c>
      <c r="B202" s="18">
        <v>30309</v>
      </c>
      <c r="C202" s="16">
        <v>50501</v>
      </c>
      <c r="D202" s="8">
        <f t="shared" si="190"/>
        <v>-20192</v>
      </c>
      <c r="E202" s="7">
        <f t="shared" si="191"/>
        <v>0.60016633333993386</v>
      </c>
      <c r="F202" s="18">
        <v>35011</v>
      </c>
      <c r="G202" s="16">
        <v>47857</v>
      </c>
      <c r="H202" s="8">
        <f t="shared" si="192"/>
        <v>-12846</v>
      </c>
      <c r="I202" s="7">
        <f t="shared" si="193"/>
        <v>0.73157531813527799</v>
      </c>
      <c r="J202" s="8">
        <f t="shared" si="194"/>
        <v>7346</v>
      </c>
      <c r="K202" s="4">
        <f t="shared" si="195"/>
        <v>4702</v>
      </c>
      <c r="L202" s="4">
        <f t="shared" si="196"/>
        <v>-2644</v>
      </c>
      <c r="M202">
        <f t="shared" si="189"/>
        <v>2058</v>
      </c>
    </row>
    <row r="203" spans="1:15">
      <c r="A203" s="3" t="s">
        <v>7</v>
      </c>
      <c r="B203" s="18">
        <v>389346</v>
      </c>
      <c r="C203" s="16">
        <v>389346</v>
      </c>
      <c r="D203" s="8">
        <f t="shared" si="190"/>
        <v>0</v>
      </c>
      <c r="E203" s="7">
        <f t="shared" si="191"/>
        <v>1</v>
      </c>
      <c r="F203" s="18">
        <v>394686</v>
      </c>
      <c r="G203" s="16">
        <v>394686</v>
      </c>
      <c r="H203" s="8">
        <f t="shared" si="192"/>
        <v>0</v>
      </c>
      <c r="I203" s="7">
        <f t="shared" si="193"/>
        <v>1</v>
      </c>
      <c r="J203" s="8">
        <f t="shared" si="194"/>
        <v>0</v>
      </c>
      <c r="K203" s="4">
        <f t="shared" si="195"/>
        <v>5340</v>
      </c>
      <c r="L203" s="5">
        <f t="shared" si="196"/>
        <v>5340</v>
      </c>
      <c r="N203" s="91" t="s">
        <v>181</v>
      </c>
      <c r="O203" s="18" t="s">
        <v>120</v>
      </c>
    </row>
    <row r="205" spans="1:15">
      <c r="B205" s="576" t="s">
        <v>203</v>
      </c>
      <c r="C205" s="576"/>
      <c r="D205" s="576"/>
      <c r="E205" s="576"/>
      <c r="F205" s="576" t="s">
        <v>210</v>
      </c>
      <c r="G205" s="576"/>
      <c r="H205" s="576"/>
      <c r="I205" s="576"/>
      <c r="K205" s="63" t="s">
        <v>12</v>
      </c>
      <c r="L205" s="5" t="s">
        <v>13</v>
      </c>
    </row>
    <row r="206" spans="1:15" ht="43.2">
      <c r="A206" s="1" t="s">
        <v>0</v>
      </c>
      <c r="B206" s="2" t="s">
        <v>1</v>
      </c>
      <c r="C206" s="64" t="s">
        <v>2</v>
      </c>
      <c r="D206" s="64" t="s">
        <v>11</v>
      </c>
      <c r="E206" s="6" t="s">
        <v>10</v>
      </c>
      <c r="F206" s="2" t="s">
        <v>1</v>
      </c>
      <c r="G206" s="64" t="s">
        <v>2</v>
      </c>
      <c r="H206" s="64" t="s">
        <v>11</v>
      </c>
      <c r="I206" s="6" t="s">
        <v>10</v>
      </c>
      <c r="J206" s="14" t="s">
        <v>8</v>
      </c>
      <c r="K206" s="12" t="s">
        <v>9</v>
      </c>
      <c r="L206" s="11"/>
    </row>
    <row r="207" spans="1:15">
      <c r="A207" s="3" t="s">
        <v>3</v>
      </c>
      <c r="B207" s="18">
        <v>190218</v>
      </c>
      <c r="C207" s="16">
        <v>205993</v>
      </c>
      <c r="D207" s="8">
        <f>SUM(B207-C207)</f>
        <v>-15775</v>
      </c>
      <c r="E207" s="7">
        <f>SUM(B207/C207)</f>
        <v>0.92341972785483006</v>
      </c>
      <c r="F207" s="18">
        <v>195661</v>
      </c>
      <c r="G207" s="16">
        <v>220156</v>
      </c>
      <c r="H207" s="8">
        <f>SUM(F207-G207)</f>
        <v>-24495</v>
      </c>
      <c r="I207" s="7">
        <f>SUM(F207/G207)</f>
        <v>0.888737985791893</v>
      </c>
      <c r="J207" s="8">
        <f>SUM(H207-D207)</f>
        <v>-8720</v>
      </c>
      <c r="K207" s="67">
        <f>SUM(F207-B207)</f>
        <v>5443</v>
      </c>
      <c r="L207" s="5">
        <f>SUM(G207-C207)</f>
        <v>14163</v>
      </c>
      <c r="M207">
        <f t="shared" ref="M207:M210" si="197">K207+L207</f>
        <v>19606</v>
      </c>
    </row>
    <row r="208" spans="1:15">
      <c r="A208" s="3" t="s">
        <v>4</v>
      </c>
      <c r="B208" s="18">
        <v>24520</v>
      </c>
      <c r="C208" s="16">
        <v>86817</v>
      </c>
      <c r="D208" s="8">
        <f t="shared" ref="D208:D211" si="198">SUM(B208-C208)</f>
        <v>-62297</v>
      </c>
      <c r="E208" s="7">
        <f t="shared" ref="E208:E211" si="199">SUM(B208/C208)</f>
        <v>0.28243316401165669</v>
      </c>
      <c r="F208" s="18">
        <v>24519</v>
      </c>
      <c r="G208" s="16">
        <v>83143</v>
      </c>
      <c r="H208" s="8">
        <f t="shared" ref="H208:H211" si="200">SUM(F208-G208)</f>
        <v>-58624</v>
      </c>
      <c r="I208" s="7">
        <f t="shared" ref="I208:I211" si="201">SUM(F208/G208)</f>
        <v>0.29490155515196709</v>
      </c>
      <c r="J208" s="8">
        <f t="shared" ref="J208:J211" si="202">SUM(H208-D208)</f>
        <v>3673</v>
      </c>
      <c r="K208" s="31">
        <f t="shared" ref="K208:K211" si="203">SUM(F208-B208)</f>
        <v>-1</v>
      </c>
      <c r="L208" s="31">
        <f t="shared" ref="L208:L211" si="204">SUM(G208-C208)</f>
        <v>-3674</v>
      </c>
      <c r="M208">
        <f t="shared" si="197"/>
        <v>-3675</v>
      </c>
    </row>
    <row r="209" spans="1:15">
      <c r="A209" s="3" t="s">
        <v>5</v>
      </c>
      <c r="B209" s="18">
        <v>144937</v>
      </c>
      <c r="C209" s="16">
        <v>54019</v>
      </c>
      <c r="D209" s="8">
        <f t="shared" si="198"/>
        <v>90918</v>
      </c>
      <c r="E209" s="7">
        <f t="shared" si="199"/>
        <v>2.6830744737962569</v>
      </c>
      <c r="F209" s="18">
        <v>152091</v>
      </c>
      <c r="G209" s="16">
        <v>49427</v>
      </c>
      <c r="H209" s="8">
        <f t="shared" si="200"/>
        <v>102664</v>
      </c>
      <c r="I209" s="7">
        <f t="shared" si="201"/>
        <v>3.0770833754830358</v>
      </c>
      <c r="J209" s="8">
        <f t="shared" si="202"/>
        <v>11746</v>
      </c>
      <c r="K209" s="4">
        <f t="shared" si="203"/>
        <v>7154</v>
      </c>
      <c r="L209" s="4">
        <f t="shared" si="204"/>
        <v>-4592</v>
      </c>
      <c r="M209">
        <f t="shared" si="197"/>
        <v>2562</v>
      </c>
    </row>
    <row r="210" spans="1:15">
      <c r="A210" s="3" t="s">
        <v>6</v>
      </c>
      <c r="B210" s="18">
        <v>35011</v>
      </c>
      <c r="C210" s="16">
        <v>47857</v>
      </c>
      <c r="D210" s="8">
        <f t="shared" si="198"/>
        <v>-12846</v>
      </c>
      <c r="E210" s="7">
        <f t="shared" si="199"/>
        <v>0.73157531813527799</v>
      </c>
      <c r="F210" s="18">
        <v>33278</v>
      </c>
      <c r="G210" s="16">
        <v>52823</v>
      </c>
      <c r="H210" s="8">
        <f t="shared" si="200"/>
        <v>-19545</v>
      </c>
      <c r="I210" s="7">
        <f t="shared" si="201"/>
        <v>0.62999072373776577</v>
      </c>
      <c r="J210" s="8">
        <f t="shared" si="202"/>
        <v>-6699</v>
      </c>
      <c r="K210" s="4">
        <f t="shared" si="203"/>
        <v>-1733</v>
      </c>
      <c r="L210" s="5">
        <f t="shared" si="204"/>
        <v>4966</v>
      </c>
      <c r="M210">
        <f t="shared" si="197"/>
        <v>3233</v>
      </c>
    </row>
    <row r="211" spans="1:15">
      <c r="A211" s="3" t="s">
        <v>7</v>
      </c>
      <c r="B211" s="18">
        <v>394686</v>
      </c>
      <c r="C211" s="16">
        <v>394686</v>
      </c>
      <c r="D211" s="8">
        <f t="shared" si="198"/>
        <v>0</v>
      </c>
      <c r="E211" s="7">
        <f t="shared" si="199"/>
        <v>1</v>
      </c>
      <c r="F211" s="18">
        <v>405549</v>
      </c>
      <c r="G211" s="16">
        <v>405549</v>
      </c>
      <c r="H211" s="8">
        <f t="shared" si="200"/>
        <v>0</v>
      </c>
      <c r="I211" s="7">
        <f t="shared" si="201"/>
        <v>1</v>
      </c>
      <c r="J211" s="8">
        <f t="shared" si="202"/>
        <v>0</v>
      </c>
      <c r="K211" s="5">
        <f t="shared" si="203"/>
        <v>10863</v>
      </c>
      <c r="L211" s="5">
        <f t="shared" si="204"/>
        <v>10863</v>
      </c>
      <c r="N211" s="91" t="s">
        <v>181</v>
      </c>
      <c r="O211" s="18" t="s">
        <v>120</v>
      </c>
    </row>
    <row r="213" spans="1:15">
      <c r="B213" s="576" t="s">
        <v>210</v>
      </c>
      <c r="C213" s="576"/>
      <c r="D213" s="576"/>
      <c r="E213" s="576"/>
      <c r="F213" s="576" t="s">
        <v>223</v>
      </c>
      <c r="G213" s="576"/>
      <c r="H213" s="576"/>
      <c r="I213" s="576"/>
      <c r="K213" s="63" t="s">
        <v>12</v>
      </c>
      <c r="L213" s="5" t="s">
        <v>13</v>
      </c>
    </row>
    <row r="214" spans="1:15" ht="43.2">
      <c r="A214" s="1" t="s">
        <v>0</v>
      </c>
      <c r="B214" s="2" t="s">
        <v>1</v>
      </c>
      <c r="C214" s="64" t="s">
        <v>2</v>
      </c>
      <c r="D214" s="64" t="s">
        <v>11</v>
      </c>
      <c r="E214" s="6" t="s">
        <v>10</v>
      </c>
      <c r="F214" s="2" t="s">
        <v>1</v>
      </c>
      <c r="G214" s="64" t="s">
        <v>2</v>
      </c>
      <c r="H214" s="64" t="s">
        <v>11</v>
      </c>
      <c r="I214" s="6" t="s">
        <v>10</v>
      </c>
      <c r="J214" s="14" t="s">
        <v>8</v>
      </c>
      <c r="K214" s="12" t="s">
        <v>9</v>
      </c>
      <c r="L214" s="11"/>
    </row>
    <row r="215" spans="1:15">
      <c r="A215" s="3" t="s">
        <v>3</v>
      </c>
      <c r="B215" s="18">
        <v>195661</v>
      </c>
      <c r="C215" s="16">
        <v>220156</v>
      </c>
      <c r="D215" s="8">
        <f>SUM(B215-C215)</f>
        <v>-24495</v>
      </c>
      <c r="E215" s="7">
        <f>SUM(B215/C215)</f>
        <v>0.888737985791893</v>
      </c>
      <c r="F215" s="18">
        <v>204521</v>
      </c>
      <c r="G215" s="16">
        <v>224684</v>
      </c>
      <c r="H215" s="8">
        <f>SUM(F215-G215)</f>
        <v>-20163</v>
      </c>
      <c r="I215" s="7">
        <f>SUM(F215/G215)</f>
        <v>0.91026063271082946</v>
      </c>
      <c r="J215" s="8">
        <f>SUM(H215-D215)</f>
        <v>4332</v>
      </c>
      <c r="K215" s="67">
        <f>SUM(F215-B215)</f>
        <v>8860</v>
      </c>
      <c r="L215" s="5">
        <f>SUM(G215-C215)</f>
        <v>4528</v>
      </c>
      <c r="M215">
        <f t="shared" ref="M215:M218" si="205">K215+L215</f>
        <v>13388</v>
      </c>
    </row>
    <row r="216" spans="1:15">
      <c r="A216" s="3" t="s">
        <v>4</v>
      </c>
      <c r="B216" s="18">
        <v>24519</v>
      </c>
      <c r="C216" s="16">
        <v>83143</v>
      </c>
      <c r="D216" s="8">
        <f t="shared" ref="D216:D219" si="206">SUM(B216-C216)</f>
        <v>-58624</v>
      </c>
      <c r="E216" s="7">
        <f t="shared" ref="E216:E219" si="207">SUM(B216/C216)</f>
        <v>0.29490155515196709</v>
      </c>
      <c r="F216" s="18">
        <v>25623</v>
      </c>
      <c r="G216" s="16">
        <v>82473</v>
      </c>
      <c r="H216" s="8">
        <f t="shared" ref="H216:H219" si="208">SUM(F216-G216)</f>
        <v>-56850</v>
      </c>
      <c r="I216" s="7">
        <f t="shared" ref="I216:I219" si="209">SUM(F216/G216)</f>
        <v>0.31068349641700921</v>
      </c>
      <c r="J216" s="8">
        <f t="shared" ref="J216:J219" si="210">SUM(H216-D216)</f>
        <v>1774</v>
      </c>
      <c r="K216" s="67">
        <f t="shared" ref="K216:K219" si="211">SUM(F216-B216)</f>
        <v>1104</v>
      </c>
      <c r="L216" s="4">
        <f t="shared" ref="L216:L219" si="212">SUM(G216-C216)</f>
        <v>-670</v>
      </c>
      <c r="M216">
        <f t="shared" si="205"/>
        <v>434</v>
      </c>
    </row>
    <row r="217" spans="1:15">
      <c r="A217" s="3" t="s">
        <v>5</v>
      </c>
      <c r="B217" s="18">
        <v>152091</v>
      </c>
      <c r="C217" s="16">
        <v>49427</v>
      </c>
      <c r="D217" s="8">
        <f t="shared" si="206"/>
        <v>102664</v>
      </c>
      <c r="E217" s="7">
        <f t="shared" si="207"/>
        <v>3.0770833754830358</v>
      </c>
      <c r="F217" s="18">
        <v>145008</v>
      </c>
      <c r="G217" s="16">
        <v>48066</v>
      </c>
      <c r="H217" s="8">
        <f t="shared" si="208"/>
        <v>96942</v>
      </c>
      <c r="I217" s="7">
        <f t="shared" si="209"/>
        <v>3.0168518287354886</v>
      </c>
      <c r="J217" s="8">
        <f t="shared" si="210"/>
        <v>-5722</v>
      </c>
      <c r="K217" s="5">
        <f t="shared" si="211"/>
        <v>-7083</v>
      </c>
      <c r="L217" s="4">
        <f t="shared" si="212"/>
        <v>-1361</v>
      </c>
      <c r="M217">
        <f t="shared" si="205"/>
        <v>-8444</v>
      </c>
    </row>
    <row r="218" spans="1:15">
      <c r="A218" s="3" t="s">
        <v>6</v>
      </c>
      <c r="B218" s="18">
        <v>33278</v>
      </c>
      <c r="C218" s="16">
        <v>52823</v>
      </c>
      <c r="D218" s="8">
        <f t="shared" si="206"/>
        <v>-19545</v>
      </c>
      <c r="E218" s="7">
        <f t="shared" si="207"/>
        <v>0.62999072373776577</v>
      </c>
      <c r="F218" s="18">
        <v>31604</v>
      </c>
      <c r="G218" s="16">
        <v>51533</v>
      </c>
      <c r="H218" s="8">
        <f t="shared" si="208"/>
        <v>-19929</v>
      </c>
      <c r="I218" s="7">
        <f t="shared" si="209"/>
        <v>0.61327692934624412</v>
      </c>
      <c r="J218" s="8">
        <f t="shared" si="210"/>
        <v>-384</v>
      </c>
      <c r="K218" s="67">
        <f t="shared" si="211"/>
        <v>-1674</v>
      </c>
      <c r="L218" s="5">
        <f t="shared" si="212"/>
        <v>-1290</v>
      </c>
      <c r="M218">
        <f t="shared" si="205"/>
        <v>-2964</v>
      </c>
    </row>
    <row r="219" spans="1:15">
      <c r="A219" s="3" t="s">
        <v>7</v>
      </c>
      <c r="B219" s="18">
        <v>405549</v>
      </c>
      <c r="C219" s="16">
        <v>405549</v>
      </c>
      <c r="D219" s="8">
        <f t="shared" si="206"/>
        <v>0</v>
      </c>
      <c r="E219" s="7">
        <f t="shared" si="207"/>
        <v>1</v>
      </c>
      <c r="F219" s="18">
        <v>406756</v>
      </c>
      <c r="G219" s="16">
        <v>406756</v>
      </c>
      <c r="H219" s="8">
        <f t="shared" si="208"/>
        <v>0</v>
      </c>
      <c r="I219" s="7">
        <f t="shared" si="209"/>
        <v>1</v>
      </c>
      <c r="J219" s="8">
        <f t="shared" si="210"/>
        <v>0</v>
      </c>
      <c r="K219" s="67">
        <f t="shared" si="211"/>
        <v>1207</v>
      </c>
      <c r="L219" s="5">
        <f t="shared" si="212"/>
        <v>1207</v>
      </c>
      <c r="N219" s="79" t="s">
        <v>71</v>
      </c>
      <c r="O219" s="18" t="s">
        <v>120</v>
      </c>
    </row>
    <row r="221" spans="1:15">
      <c r="B221" s="576" t="s">
        <v>223</v>
      </c>
      <c r="C221" s="576"/>
      <c r="D221" s="576"/>
      <c r="E221" s="576"/>
      <c r="F221" s="576" t="s">
        <v>225</v>
      </c>
      <c r="G221" s="576"/>
      <c r="H221" s="576"/>
      <c r="I221" s="576"/>
      <c r="K221" s="63" t="s">
        <v>12</v>
      </c>
      <c r="L221" s="5" t="s">
        <v>13</v>
      </c>
    </row>
    <row r="222" spans="1:15" ht="43.2">
      <c r="A222" s="1" t="s">
        <v>0</v>
      </c>
      <c r="B222" s="2" t="s">
        <v>1</v>
      </c>
      <c r="C222" s="64" t="s">
        <v>2</v>
      </c>
      <c r="D222" s="64" t="s">
        <v>11</v>
      </c>
      <c r="E222" s="6" t="s">
        <v>10</v>
      </c>
      <c r="F222" s="2" t="s">
        <v>1</v>
      </c>
      <c r="G222" s="64" t="s">
        <v>2</v>
      </c>
      <c r="H222" s="64" t="s">
        <v>11</v>
      </c>
      <c r="I222" s="6" t="s">
        <v>10</v>
      </c>
      <c r="J222" s="14" t="s">
        <v>8</v>
      </c>
      <c r="K222" s="12" t="s">
        <v>9</v>
      </c>
      <c r="L222" s="11"/>
    </row>
    <row r="223" spans="1:15">
      <c r="A223" s="3" t="s">
        <v>3</v>
      </c>
      <c r="B223" s="18">
        <v>204521</v>
      </c>
      <c r="C223" s="16">
        <v>224684</v>
      </c>
      <c r="D223" s="8">
        <f>SUM(B223-C223)</f>
        <v>-20163</v>
      </c>
      <c r="E223" s="7">
        <f>SUM(B223/C223)</f>
        <v>0.91026063271082946</v>
      </c>
      <c r="F223" s="18">
        <v>207357</v>
      </c>
      <c r="G223" s="16">
        <v>195499</v>
      </c>
      <c r="H223" s="8">
        <f>SUM(F223-G223)</f>
        <v>11858</v>
      </c>
      <c r="I223" s="7">
        <f>SUM(F223/G223)</f>
        <v>1.0606550417137683</v>
      </c>
      <c r="J223" s="8">
        <f>SUM(H223-D223)</f>
        <v>32021</v>
      </c>
      <c r="K223" s="67">
        <f>SUM(F223-B223)</f>
        <v>2836</v>
      </c>
      <c r="L223" s="4">
        <f>SUM(G223-C223)</f>
        <v>-29185</v>
      </c>
      <c r="M223">
        <f t="shared" ref="M223:M226" si="213">K223+L223</f>
        <v>-26349</v>
      </c>
    </row>
    <row r="224" spans="1:15">
      <c r="A224" s="3" t="s">
        <v>4</v>
      </c>
      <c r="B224" s="18">
        <v>25623</v>
      </c>
      <c r="C224" s="16">
        <v>82473</v>
      </c>
      <c r="D224" s="8">
        <f t="shared" ref="D224:D227" si="214">SUM(B224-C224)</f>
        <v>-56850</v>
      </c>
      <c r="E224" s="7">
        <f t="shared" ref="E224:E227" si="215">SUM(B224/C224)</f>
        <v>0.31068349641700921</v>
      </c>
      <c r="F224" s="18">
        <v>25620</v>
      </c>
      <c r="G224" s="16">
        <v>82326</v>
      </c>
      <c r="H224" s="8">
        <f t="shared" ref="H224:H227" si="216">SUM(F224-G224)</f>
        <v>-56706</v>
      </c>
      <c r="I224" s="7">
        <f t="shared" ref="I224:I227" si="217">SUM(F224/G224)</f>
        <v>0.31120180744843673</v>
      </c>
      <c r="J224" s="8">
        <f t="shared" ref="J224:J227" si="218">SUM(H224-D224)</f>
        <v>144</v>
      </c>
      <c r="K224" s="67">
        <f t="shared" ref="K224:K227" si="219">SUM(F224-B224)</f>
        <v>-3</v>
      </c>
      <c r="L224" s="5">
        <f t="shared" ref="L224:L227" si="220">SUM(G224-C224)</f>
        <v>-147</v>
      </c>
      <c r="M224">
        <f t="shared" si="213"/>
        <v>-150</v>
      </c>
    </row>
    <row r="225" spans="1:15">
      <c r="A225" s="3" t="s">
        <v>5</v>
      </c>
      <c r="B225" s="18">
        <v>145008</v>
      </c>
      <c r="C225" s="16">
        <v>48066</v>
      </c>
      <c r="D225" s="8">
        <f t="shared" si="214"/>
        <v>96942</v>
      </c>
      <c r="E225" s="7">
        <f t="shared" si="215"/>
        <v>3.0168518287354886</v>
      </c>
      <c r="F225" s="18">
        <v>116671</v>
      </c>
      <c r="G225" s="16">
        <v>60767</v>
      </c>
      <c r="H225" s="8">
        <f t="shared" si="216"/>
        <v>55904</v>
      </c>
      <c r="I225" s="7">
        <f t="shared" si="217"/>
        <v>1.9199730116675169</v>
      </c>
      <c r="J225" s="8">
        <f t="shared" si="218"/>
        <v>-41038</v>
      </c>
      <c r="K225" s="5">
        <f t="shared" si="219"/>
        <v>-28337</v>
      </c>
      <c r="L225" s="5">
        <f t="shared" si="220"/>
        <v>12701</v>
      </c>
      <c r="M225">
        <f t="shared" si="213"/>
        <v>-15636</v>
      </c>
    </row>
    <row r="226" spans="1:15">
      <c r="A226" s="3" t="s">
        <v>6</v>
      </c>
      <c r="B226" s="18">
        <v>31604</v>
      </c>
      <c r="C226" s="16">
        <v>51533</v>
      </c>
      <c r="D226" s="8">
        <f t="shared" si="214"/>
        <v>-19929</v>
      </c>
      <c r="E226" s="7">
        <f t="shared" si="215"/>
        <v>0.61327692934624412</v>
      </c>
      <c r="F226" s="18">
        <v>36155</v>
      </c>
      <c r="G226" s="16">
        <v>47211</v>
      </c>
      <c r="H226" s="8">
        <f t="shared" si="216"/>
        <v>-11056</v>
      </c>
      <c r="I226" s="7">
        <f t="shared" si="217"/>
        <v>0.76581728834381813</v>
      </c>
      <c r="J226" s="8">
        <f t="shared" si="218"/>
        <v>8873</v>
      </c>
      <c r="K226" s="67">
        <f t="shared" si="219"/>
        <v>4551</v>
      </c>
      <c r="L226" s="4">
        <f t="shared" si="220"/>
        <v>-4322</v>
      </c>
      <c r="M226">
        <f t="shared" si="213"/>
        <v>229</v>
      </c>
    </row>
    <row r="227" spans="1:15">
      <c r="A227" s="3" t="s">
        <v>7</v>
      </c>
      <c r="B227" s="18">
        <v>406756</v>
      </c>
      <c r="C227" s="16">
        <v>406756</v>
      </c>
      <c r="D227" s="8">
        <f t="shared" si="214"/>
        <v>0</v>
      </c>
      <c r="E227" s="7">
        <f t="shared" si="215"/>
        <v>1</v>
      </c>
      <c r="F227" s="18">
        <v>385803</v>
      </c>
      <c r="G227" s="16">
        <v>385803</v>
      </c>
      <c r="H227" s="8">
        <f t="shared" si="216"/>
        <v>0</v>
      </c>
      <c r="I227" s="7">
        <f t="shared" si="217"/>
        <v>1</v>
      </c>
      <c r="J227" s="8">
        <f t="shared" si="218"/>
        <v>0</v>
      </c>
      <c r="K227" s="67">
        <f t="shared" si="219"/>
        <v>-20953</v>
      </c>
      <c r="L227" s="5">
        <f t="shared" si="220"/>
        <v>-20953</v>
      </c>
      <c r="N227" s="95" t="s">
        <v>224</v>
      </c>
      <c r="O227" s="16" t="s">
        <v>26</v>
      </c>
    </row>
    <row r="229" spans="1:15">
      <c r="B229" s="576" t="s">
        <v>225</v>
      </c>
      <c r="C229" s="576"/>
      <c r="D229" s="576"/>
      <c r="E229" s="576"/>
      <c r="F229" s="576" t="s">
        <v>232</v>
      </c>
      <c r="G229" s="576"/>
      <c r="H229" s="576"/>
      <c r="I229" s="576"/>
      <c r="K229" s="63" t="s">
        <v>12</v>
      </c>
      <c r="L229" s="5" t="s">
        <v>13</v>
      </c>
    </row>
    <row r="230" spans="1:15" ht="43.2">
      <c r="A230" s="1" t="s">
        <v>0</v>
      </c>
      <c r="B230" s="2" t="s">
        <v>1</v>
      </c>
      <c r="C230" s="64" t="s">
        <v>2</v>
      </c>
      <c r="D230" s="64" t="s">
        <v>11</v>
      </c>
      <c r="E230" s="6" t="s">
        <v>10</v>
      </c>
      <c r="F230" s="2" t="s">
        <v>1</v>
      </c>
      <c r="G230" s="64" t="s">
        <v>2</v>
      </c>
      <c r="H230" s="64" t="s">
        <v>11</v>
      </c>
      <c r="I230" s="6" t="s">
        <v>10</v>
      </c>
      <c r="J230" s="14" t="s">
        <v>8</v>
      </c>
      <c r="K230" s="12" t="s">
        <v>9</v>
      </c>
      <c r="L230" s="11"/>
    </row>
    <row r="231" spans="1:15">
      <c r="A231" s="3" t="s">
        <v>3</v>
      </c>
      <c r="B231" s="18">
        <v>207357</v>
      </c>
      <c r="C231" s="16">
        <v>195499</v>
      </c>
      <c r="D231" s="8">
        <f>SUM(B231-C231)</f>
        <v>11858</v>
      </c>
      <c r="E231" s="7">
        <f>SUM(B231/C231)</f>
        <v>1.0606550417137683</v>
      </c>
      <c r="F231" s="18">
        <v>213741</v>
      </c>
      <c r="G231" s="16">
        <v>196460</v>
      </c>
      <c r="H231" s="8">
        <f>SUM(F231-G231)</f>
        <v>17281</v>
      </c>
      <c r="I231" s="7">
        <f>SUM(F231/G231)</f>
        <v>1.0879619260918254</v>
      </c>
      <c r="J231" s="8">
        <f>SUM(H231-D231)</f>
        <v>5423</v>
      </c>
      <c r="K231" s="67">
        <f>SUM(F231-B231)</f>
        <v>6384</v>
      </c>
      <c r="L231" s="5">
        <f>SUM(G231-C231)</f>
        <v>961</v>
      </c>
      <c r="M231">
        <f t="shared" ref="M231:M234" si="221">K231+L231</f>
        <v>7345</v>
      </c>
    </row>
    <row r="232" spans="1:15">
      <c r="A232" s="3" t="s">
        <v>4</v>
      </c>
      <c r="B232" s="18">
        <v>25620</v>
      </c>
      <c r="C232" s="16">
        <v>82326</v>
      </c>
      <c r="D232" s="8">
        <f t="shared" ref="D232:D235" si="222">SUM(B232-C232)</f>
        <v>-56706</v>
      </c>
      <c r="E232" s="7">
        <f t="shared" ref="E232:E235" si="223">SUM(B232/C232)</f>
        <v>0.31120180744843673</v>
      </c>
      <c r="F232" s="18">
        <v>25425</v>
      </c>
      <c r="G232" s="16">
        <v>80676</v>
      </c>
      <c r="H232" s="8">
        <f t="shared" ref="H232:H235" si="224">SUM(F232-G232)</f>
        <v>-55251</v>
      </c>
      <c r="I232" s="7">
        <f t="shared" ref="I232:I235" si="225">SUM(F232/G232)</f>
        <v>0.31514948683623384</v>
      </c>
      <c r="J232" s="8">
        <f t="shared" ref="J232:J235" si="226">SUM(H232-D232)</f>
        <v>1455</v>
      </c>
      <c r="K232" s="96">
        <f t="shared" ref="K232:K235" si="227">SUM(F232-B232)</f>
        <v>-195</v>
      </c>
      <c r="L232" s="96">
        <f t="shared" ref="L232:L235" si="228">SUM(G232-C232)</f>
        <v>-1650</v>
      </c>
      <c r="M232">
        <f t="shared" si="221"/>
        <v>-1845</v>
      </c>
    </row>
    <row r="233" spans="1:15">
      <c r="A233" s="3" t="s">
        <v>5</v>
      </c>
      <c r="B233" s="18">
        <v>116671</v>
      </c>
      <c r="C233" s="16">
        <v>60767</v>
      </c>
      <c r="D233" s="8">
        <f t="shared" si="222"/>
        <v>55904</v>
      </c>
      <c r="E233" s="7">
        <f t="shared" si="223"/>
        <v>1.9199730116675169</v>
      </c>
      <c r="F233" s="18">
        <v>115374</v>
      </c>
      <c r="G233" s="16">
        <v>58134</v>
      </c>
      <c r="H233" s="8">
        <f t="shared" si="224"/>
        <v>57240</v>
      </c>
      <c r="I233" s="7">
        <f t="shared" si="225"/>
        <v>1.9846217359892662</v>
      </c>
      <c r="J233" s="8">
        <f t="shared" si="226"/>
        <v>1336</v>
      </c>
      <c r="K233" s="5">
        <f t="shared" si="227"/>
        <v>-1297</v>
      </c>
      <c r="L233" s="4">
        <f t="shared" si="228"/>
        <v>-2633</v>
      </c>
      <c r="M233">
        <f t="shared" si="221"/>
        <v>-3930</v>
      </c>
    </row>
    <row r="234" spans="1:15">
      <c r="A234" s="3" t="s">
        <v>6</v>
      </c>
      <c r="B234" s="18">
        <v>36155</v>
      </c>
      <c r="C234" s="16">
        <v>47211</v>
      </c>
      <c r="D234" s="8">
        <f t="shared" si="222"/>
        <v>-11056</v>
      </c>
      <c r="E234" s="7">
        <f t="shared" si="223"/>
        <v>0.76581728834381813</v>
      </c>
      <c r="F234" s="18">
        <v>37462</v>
      </c>
      <c r="G234" s="16">
        <v>56732</v>
      </c>
      <c r="H234" s="8">
        <f t="shared" si="224"/>
        <v>-19270</v>
      </c>
      <c r="I234" s="7">
        <f t="shared" si="225"/>
        <v>0.66033279278008883</v>
      </c>
      <c r="J234" s="8">
        <f t="shared" si="226"/>
        <v>-8214</v>
      </c>
      <c r="K234" s="67">
        <f t="shared" si="227"/>
        <v>1307</v>
      </c>
      <c r="L234" s="5">
        <f t="shared" si="228"/>
        <v>9521</v>
      </c>
      <c r="M234">
        <f t="shared" si="221"/>
        <v>10828</v>
      </c>
    </row>
    <row r="235" spans="1:15">
      <c r="A235" s="3" t="s">
        <v>7</v>
      </c>
      <c r="B235" s="18">
        <v>385803</v>
      </c>
      <c r="C235" s="16">
        <v>385803</v>
      </c>
      <c r="D235" s="8">
        <f t="shared" si="222"/>
        <v>0</v>
      </c>
      <c r="E235" s="7">
        <f t="shared" si="223"/>
        <v>1</v>
      </c>
      <c r="F235" s="18">
        <v>392002</v>
      </c>
      <c r="G235" s="16">
        <v>392002</v>
      </c>
      <c r="H235" s="8">
        <f t="shared" si="224"/>
        <v>0</v>
      </c>
      <c r="I235" s="7">
        <f t="shared" si="225"/>
        <v>1</v>
      </c>
      <c r="J235" s="8">
        <f t="shared" si="226"/>
        <v>0</v>
      </c>
      <c r="K235" s="67">
        <f t="shared" si="227"/>
        <v>6199</v>
      </c>
      <c r="L235" s="4">
        <f t="shared" si="228"/>
        <v>6199</v>
      </c>
      <c r="N235" s="79" t="s">
        <v>71</v>
      </c>
      <c r="O235" s="16" t="s">
        <v>26</v>
      </c>
    </row>
    <row r="237" spans="1:15">
      <c r="B237" s="576" t="s">
        <v>232</v>
      </c>
      <c r="C237" s="576"/>
      <c r="D237" s="576"/>
      <c r="E237" s="576"/>
      <c r="F237" s="576" t="s">
        <v>245</v>
      </c>
      <c r="G237" s="576"/>
      <c r="H237" s="576"/>
      <c r="I237" s="576"/>
      <c r="K237" s="63" t="s">
        <v>12</v>
      </c>
      <c r="L237" s="5" t="s">
        <v>13</v>
      </c>
    </row>
    <row r="238" spans="1:15" ht="43.2">
      <c r="A238" s="1" t="s">
        <v>0</v>
      </c>
      <c r="B238" s="2" t="s">
        <v>1</v>
      </c>
      <c r="C238" s="64" t="s">
        <v>2</v>
      </c>
      <c r="D238" s="64" t="s">
        <v>11</v>
      </c>
      <c r="E238" s="6" t="s">
        <v>10</v>
      </c>
      <c r="F238" s="2" t="s">
        <v>1</v>
      </c>
      <c r="G238" s="64" t="s">
        <v>2</v>
      </c>
      <c r="H238" s="64" t="s">
        <v>11</v>
      </c>
      <c r="I238" s="6" t="s">
        <v>10</v>
      </c>
      <c r="J238" s="14" t="s">
        <v>8</v>
      </c>
      <c r="K238" s="12" t="s">
        <v>9</v>
      </c>
      <c r="L238" s="11"/>
    </row>
    <row r="239" spans="1:15">
      <c r="A239" s="3" t="s">
        <v>3</v>
      </c>
      <c r="B239" s="18">
        <v>213741</v>
      </c>
      <c r="C239" s="16">
        <v>196460</v>
      </c>
      <c r="D239" s="8">
        <f>SUM(B239-C239)</f>
        <v>17281</v>
      </c>
      <c r="E239" s="7">
        <f>SUM(B239/C239)</f>
        <v>1.0879619260918254</v>
      </c>
      <c r="F239" s="18">
        <v>204860</v>
      </c>
      <c r="G239" s="16">
        <v>186702</v>
      </c>
      <c r="H239" s="8">
        <f>SUM(F239-G239)</f>
        <v>18158</v>
      </c>
      <c r="I239" s="7">
        <f>SUM(F239/G239)</f>
        <v>1.0972565907167571</v>
      </c>
      <c r="J239" s="8">
        <f>SUM(H239-D239)</f>
        <v>877</v>
      </c>
      <c r="K239" s="5">
        <f>SUM(F239-B239)</f>
        <v>-8881</v>
      </c>
      <c r="L239" s="5">
        <f>SUM(G239-C239)</f>
        <v>-9758</v>
      </c>
      <c r="M239">
        <f t="shared" ref="M239:M242" si="229">K239+L239</f>
        <v>-18639</v>
      </c>
    </row>
    <row r="240" spans="1:15">
      <c r="A240" s="3" t="s">
        <v>4</v>
      </c>
      <c r="B240" s="18">
        <v>25425</v>
      </c>
      <c r="C240" s="16">
        <v>80676</v>
      </c>
      <c r="D240" s="8">
        <f t="shared" ref="D240:D243" si="230">SUM(B240-C240)</f>
        <v>-55251</v>
      </c>
      <c r="E240" s="7">
        <f t="shared" ref="E240:E243" si="231">SUM(B240/C240)</f>
        <v>0.31514948683623384</v>
      </c>
      <c r="F240" s="18">
        <v>25157</v>
      </c>
      <c r="G240" s="16">
        <v>76176</v>
      </c>
      <c r="H240" s="8">
        <f t="shared" ref="H240:H243" si="232">SUM(F240-G240)</f>
        <v>-51019</v>
      </c>
      <c r="I240" s="7">
        <f t="shared" ref="I240:I243" si="233">SUM(F240/G240)</f>
        <v>0.33024837219071623</v>
      </c>
      <c r="J240" s="8">
        <f t="shared" ref="J240:J243" si="234">SUM(H240-D240)</f>
        <v>4232</v>
      </c>
      <c r="K240" s="31">
        <f t="shared" ref="K240:K243" si="235">SUM(F240-B240)</f>
        <v>-268</v>
      </c>
      <c r="L240" s="31">
        <f t="shared" ref="L240:L243" si="236">SUM(G240-C240)</f>
        <v>-4500</v>
      </c>
      <c r="M240">
        <f t="shared" si="229"/>
        <v>-4768</v>
      </c>
    </row>
    <row r="241" spans="1:15">
      <c r="A241" s="3" t="s">
        <v>5</v>
      </c>
      <c r="B241" s="18">
        <v>115374</v>
      </c>
      <c r="C241" s="16">
        <v>58134</v>
      </c>
      <c r="D241" s="8">
        <f t="shared" si="230"/>
        <v>57240</v>
      </c>
      <c r="E241" s="7">
        <f t="shared" si="231"/>
        <v>1.9846217359892662</v>
      </c>
      <c r="F241" s="18">
        <v>109768</v>
      </c>
      <c r="G241" s="16">
        <v>67989</v>
      </c>
      <c r="H241" s="8">
        <f t="shared" si="232"/>
        <v>41779</v>
      </c>
      <c r="I241" s="7">
        <f t="shared" si="233"/>
        <v>1.6144964626630778</v>
      </c>
      <c r="J241" s="8">
        <f t="shared" si="234"/>
        <v>-15461</v>
      </c>
      <c r="K241" s="5">
        <f t="shared" si="235"/>
        <v>-5606</v>
      </c>
      <c r="L241" s="5">
        <f t="shared" si="236"/>
        <v>9855</v>
      </c>
      <c r="M241">
        <f t="shared" si="229"/>
        <v>4249</v>
      </c>
    </row>
    <row r="242" spans="1:15">
      <c r="A242" s="3" t="s">
        <v>6</v>
      </c>
      <c r="B242" s="18">
        <v>37462</v>
      </c>
      <c r="C242" s="16">
        <v>56732</v>
      </c>
      <c r="D242" s="8">
        <f t="shared" si="230"/>
        <v>-19270</v>
      </c>
      <c r="E242" s="7">
        <f t="shared" si="231"/>
        <v>0.66033279278008883</v>
      </c>
      <c r="F242" s="18">
        <v>37153</v>
      </c>
      <c r="G242" s="16">
        <v>46071</v>
      </c>
      <c r="H242" s="8">
        <f t="shared" si="232"/>
        <v>-8918</v>
      </c>
      <c r="I242" s="7">
        <f t="shared" si="233"/>
        <v>0.80642920709339927</v>
      </c>
      <c r="J242" s="8">
        <f t="shared" si="234"/>
        <v>10352</v>
      </c>
      <c r="K242" s="67">
        <f t="shared" si="235"/>
        <v>-309</v>
      </c>
      <c r="L242" s="5">
        <f t="shared" si="236"/>
        <v>-10661</v>
      </c>
      <c r="M242">
        <f t="shared" si="229"/>
        <v>-10970</v>
      </c>
    </row>
    <row r="243" spans="1:15">
      <c r="A243" s="3" t="s">
        <v>7</v>
      </c>
      <c r="B243" s="18">
        <v>392002</v>
      </c>
      <c r="C243" s="16">
        <v>392002</v>
      </c>
      <c r="D243" s="8">
        <f t="shared" si="230"/>
        <v>0</v>
      </c>
      <c r="E243" s="7">
        <f t="shared" si="231"/>
        <v>1</v>
      </c>
      <c r="F243" s="18">
        <v>376938</v>
      </c>
      <c r="G243" s="16">
        <v>376938</v>
      </c>
      <c r="H243" s="8">
        <f t="shared" si="232"/>
        <v>0</v>
      </c>
      <c r="I243" s="7">
        <f t="shared" si="233"/>
        <v>1</v>
      </c>
      <c r="J243" s="8">
        <f t="shared" si="234"/>
        <v>0</v>
      </c>
      <c r="K243" s="67">
        <f t="shared" si="235"/>
        <v>-15064</v>
      </c>
      <c r="L243" s="5">
        <f t="shared" si="236"/>
        <v>-15064</v>
      </c>
      <c r="N243" s="97" t="s">
        <v>224</v>
      </c>
      <c r="O243" s="16" t="s">
        <v>26</v>
      </c>
    </row>
    <row r="245" spans="1:15">
      <c r="B245" s="576" t="s">
        <v>245</v>
      </c>
      <c r="C245" s="576"/>
      <c r="D245" s="576"/>
      <c r="E245" s="576"/>
      <c r="F245" s="576" t="s">
        <v>246</v>
      </c>
      <c r="G245" s="576"/>
      <c r="H245" s="576"/>
      <c r="I245" s="576"/>
      <c r="K245" s="63" t="s">
        <v>12</v>
      </c>
      <c r="L245" s="5" t="s">
        <v>13</v>
      </c>
    </row>
    <row r="246" spans="1:15" ht="43.2">
      <c r="A246" s="1" t="s">
        <v>0</v>
      </c>
      <c r="B246" s="2" t="s">
        <v>1</v>
      </c>
      <c r="C246" s="64" t="s">
        <v>2</v>
      </c>
      <c r="D246" s="64" t="s">
        <v>11</v>
      </c>
      <c r="E246" s="6" t="s">
        <v>10</v>
      </c>
      <c r="F246" s="2" t="s">
        <v>1</v>
      </c>
      <c r="G246" s="64" t="s">
        <v>2</v>
      </c>
      <c r="H246" s="64" t="s">
        <v>11</v>
      </c>
      <c r="I246" s="6" t="s">
        <v>10</v>
      </c>
      <c r="J246" s="14" t="s">
        <v>8</v>
      </c>
      <c r="K246" s="12" t="s">
        <v>9</v>
      </c>
      <c r="L246" s="11"/>
    </row>
    <row r="247" spans="1:15">
      <c r="A247" s="3" t="s">
        <v>3</v>
      </c>
      <c r="B247" s="18">
        <v>204860</v>
      </c>
      <c r="C247" s="16">
        <v>186702</v>
      </c>
      <c r="D247" s="8">
        <f>SUM(B247-C247)</f>
        <v>18158</v>
      </c>
      <c r="E247" s="7">
        <f>SUM(B247/C247)</f>
        <v>1.0972565907167571</v>
      </c>
      <c r="F247" s="18">
        <v>209450</v>
      </c>
      <c r="G247" s="16">
        <v>187304</v>
      </c>
      <c r="H247" s="8">
        <f>SUM(F247-G247)</f>
        <v>22146</v>
      </c>
      <c r="I247" s="7">
        <f>SUM(F247/G247)</f>
        <v>1.1182355956092769</v>
      </c>
      <c r="J247" s="8">
        <f>SUM(H247-D247)</f>
        <v>3988</v>
      </c>
      <c r="K247" s="4">
        <f>SUM(F247-B247)</f>
        <v>4590</v>
      </c>
      <c r="L247" s="5">
        <f>SUM(G247-C247)</f>
        <v>602</v>
      </c>
      <c r="M247">
        <f t="shared" ref="M247:M250" si="237">K247+L247</f>
        <v>5192</v>
      </c>
    </row>
    <row r="248" spans="1:15">
      <c r="A248" s="3" t="s">
        <v>4</v>
      </c>
      <c r="B248" s="18">
        <v>25157</v>
      </c>
      <c r="C248" s="16">
        <v>76176</v>
      </c>
      <c r="D248" s="8">
        <f t="shared" ref="D248:D251" si="238">SUM(B248-C248)</f>
        <v>-51019</v>
      </c>
      <c r="E248" s="7">
        <f t="shared" ref="E248:E251" si="239">SUM(B248/C248)</f>
        <v>0.33024837219071623</v>
      </c>
      <c r="F248" s="18">
        <v>25151</v>
      </c>
      <c r="G248" s="16">
        <v>70326</v>
      </c>
      <c r="H248" s="8">
        <f t="shared" ref="H248:H251" si="240">SUM(F248-G248)</f>
        <v>-45175</v>
      </c>
      <c r="I248" s="7">
        <f t="shared" ref="I248:I251" si="241">SUM(F248/G248)</f>
        <v>0.35763444529761396</v>
      </c>
      <c r="J248" s="8">
        <f t="shared" ref="J248:J251" si="242">SUM(H248-D248)</f>
        <v>5844</v>
      </c>
      <c r="K248" s="4">
        <f t="shared" ref="K248:K251" si="243">SUM(F248-B248)</f>
        <v>-6</v>
      </c>
      <c r="L248" s="4">
        <f t="shared" ref="L248:L251" si="244">SUM(G248-C248)</f>
        <v>-5850</v>
      </c>
      <c r="M248">
        <f t="shared" si="237"/>
        <v>-5856</v>
      </c>
    </row>
    <row r="249" spans="1:15">
      <c r="A249" s="3" t="s">
        <v>5</v>
      </c>
      <c r="B249" s="18">
        <v>109768</v>
      </c>
      <c r="C249" s="16">
        <v>67989</v>
      </c>
      <c r="D249" s="8">
        <f t="shared" si="238"/>
        <v>41779</v>
      </c>
      <c r="E249" s="7">
        <f t="shared" si="239"/>
        <v>1.6144964626630778</v>
      </c>
      <c r="F249" s="18">
        <v>104209</v>
      </c>
      <c r="G249" s="16">
        <v>74963</v>
      </c>
      <c r="H249" s="8">
        <f t="shared" si="240"/>
        <v>29246</v>
      </c>
      <c r="I249" s="7">
        <f t="shared" si="241"/>
        <v>1.3901391353067514</v>
      </c>
      <c r="J249" s="8">
        <f t="shared" si="242"/>
        <v>-12533</v>
      </c>
      <c r="K249" s="5">
        <f t="shared" si="243"/>
        <v>-5559</v>
      </c>
      <c r="L249" s="5">
        <f t="shared" si="244"/>
        <v>6974</v>
      </c>
      <c r="M249">
        <f t="shared" si="237"/>
        <v>1415</v>
      </c>
    </row>
    <row r="250" spans="1:15">
      <c r="A250" s="3" t="s">
        <v>6</v>
      </c>
      <c r="B250" s="18">
        <v>37153</v>
      </c>
      <c r="C250" s="16">
        <v>46071</v>
      </c>
      <c r="D250" s="8">
        <f t="shared" si="238"/>
        <v>-8918</v>
      </c>
      <c r="E250" s="7">
        <f t="shared" si="239"/>
        <v>0.80642920709339927</v>
      </c>
      <c r="F250" s="18">
        <v>39152</v>
      </c>
      <c r="G250" s="16">
        <v>45369</v>
      </c>
      <c r="H250" s="8">
        <f t="shared" si="240"/>
        <v>-6217</v>
      </c>
      <c r="I250" s="7">
        <f t="shared" si="241"/>
        <v>0.86296810597544582</v>
      </c>
      <c r="J250" s="8">
        <f t="shared" si="242"/>
        <v>2701</v>
      </c>
      <c r="K250" s="4">
        <f t="shared" si="243"/>
        <v>1999</v>
      </c>
      <c r="L250" s="4">
        <f t="shared" si="244"/>
        <v>-702</v>
      </c>
      <c r="M250">
        <f t="shared" si="237"/>
        <v>1297</v>
      </c>
    </row>
    <row r="251" spans="1:15">
      <c r="A251" s="3" t="s">
        <v>7</v>
      </c>
      <c r="B251" s="18">
        <v>376938</v>
      </c>
      <c r="C251" s="16">
        <v>376938</v>
      </c>
      <c r="D251" s="8">
        <f t="shared" si="238"/>
        <v>0</v>
      </c>
      <c r="E251" s="7">
        <f t="shared" si="239"/>
        <v>1</v>
      </c>
      <c r="F251" s="18">
        <v>377962</v>
      </c>
      <c r="G251" s="16">
        <v>377962</v>
      </c>
      <c r="H251" s="8">
        <f t="shared" si="240"/>
        <v>0</v>
      </c>
      <c r="I251" s="7">
        <f t="shared" si="241"/>
        <v>1</v>
      </c>
      <c r="J251" s="8">
        <f t="shared" si="242"/>
        <v>0</v>
      </c>
      <c r="K251" s="4">
        <f t="shared" si="243"/>
        <v>1024</v>
      </c>
      <c r="L251" s="5">
        <f t="shared" si="244"/>
        <v>1024</v>
      </c>
      <c r="N251" s="97" t="s">
        <v>224</v>
      </c>
      <c r="O251" s="16" t="s">
        <v>26</v>
      </c>
    </row>
    <row r="253" spans="1:15">
      <c r="B253" s="576" t="s">
        <v>246</v>
      </c>
      <c r="C253" s="576"/>
      <c r="D253" s="576"/>
      <c r="E253" s="576"/>
      <c r="F253" s="576" t="s">
        <v>253</v>
      </c>
      <c r="G253" s="576"/>
      <c r="H253" s="576"/>
      <c r="I253" s="576"/>
      <c r="K253" s="63" t="s">
        <v>12</v>
      </c>
      <c r="L253" s="5" t="s">
        <v>13</v>
      </c>
    </row>
    <row r="254" spans="1:15" ht="43.2">
      <c r="A254" s="1" t="s">
        <v>0</v>
      </c>
      <c r="B254" s="2" t="s">
        <v>1</v>
      </c>
      <c r="C254" s="64" t="s">
        <v>2</v>
      </c>
      <c r="D254" s="64" t="s">
        <v>11</v>
      </c>
      <c r="E254" s="6" t="s">
        <v>10</v>
      </c>
      <c r="F254" s="2" t="s">
        <v>1</v>
      </c>
      <c r="G254" s="64" t="s">
        <v>2</v>
      </c>
      <c r="H254" s="64" t="s">
        <v>11</v>
      </c>
      <c r="I254" s="6" t="s">
        <v>10</v>
      </c>
      <c r="J254" s="14" t="s">
        <v>8</v>
      </c>
      <c r="K254" s="12" t="s">
        <v>9</v>
      </c>
      <c r="L254" s="11"/>
    </row>
    <row r="255" spans="1:15">
      <c r="A255" s="3" t="s">
        <v>3</v>
      </c>
      <c r="B255" s="18">
        <v>209450</v>
      </c>
      <c r="C255" s="16">
        <v>187304</v>
      </c>
      <c r="D255" s="8">
        <f>SUM(B255-C255)</f>
        <v>22146</v>
      </c>
      <c r="E255" s="7">
        <f>SUM(B255/C255)</f>
        <v>1.1182355956092769</v>
      </c>
      <c r="F255" s="18">
        <v>222599</v>
      </c>
      <c r="G255" s="16">
        <v>192845</v>
      </c>
      <c r="H255" s="8">
        <f>SUM(F255-G255)</f>
        <v>29754</v>
      </c>
      <c r="I255" s="7">
        <f>SUM(F255/G255)</f>
        <v>1.1542897145375819</v>
      </c>
      <c r="J255" s="8">
        <f>SUM(H255-D255)</f>
        <v>7608</v>
      </c>
      <c r="K255" s="4">
        <f>SUM(F255-B255)</f>
        <v>13149</v>
      </c>
      <c r="L255" s="5">
        <f>SUM(G255-C255)</f>
        <v>5541</v>
      </c>
      <c r="M255">
        <f t="shared" ref="M255:M258" si="245">K255+L255</f>
        <v>18690</v>
      </c>
    </row>
    <row r="256" spans="1:15">
      <c r="A256" s="3" t="s">
        <v>4</v>
      </c>
      <c r="B256" s="18">
        <v>25151</v>
      </c>
      <c r="C256" s="16">
        <v>70326</v>
      </c>
      <c r="D256" s="8">
        <f t="shared" ref="D256:D259" si="246">SUM(B256-C256)</f>
        <v>-45175</v>
      </c>
      <c r="E256" s="7">
        <f t="shared" ref="E256:E259" si="247">SUM(B256/C256)</f>
        <v>0.35763444529761396</v>
      </c>
      <c r="F256" s="18">
        <v>24807</v>
      </c>
      <c r="G256" s="16">
        <v>70922</v>
      </c>
      <c r="H256" s="8">
        <f t="shared" ref="H256:H259" si="248">SUM(F256-G256)</f>
        <v>-46115</v>
      </c>
      <c r="I256" s="7">
        <f t="shared" ref="I256:I259" si="249">SUM(F256/G256)</f>
        <v>0.34977863004427401</v>
      </c>
      <c r="J256" s="8">
        <f t="shared" ref="J256:J259" si="250">SUM(H256-D256)</f>
        <v>-940</v>
      </c>
      <c r="K256" s="4">
        <f t="shared" ref="K256:K259" si="251">SUM(F256-B256)</f>
        <v>-344</v>
      </c>
      <c r="L256" s="5">
        <f t="shared" ref="L256:L259" si="252">SUM(G256-C256)</f>
        <v>596</v>
      </c>
      <c r="M256">
        <f t="shared" si="245"/>
        <v>252</v>
      </c>
    </row>
    <row r="257" spans="1:15">
      <c r="A257" s="3" t="s">
        <v>5</v>
      </c>
      <c r="B257" s="18">
        <v>104209</v>
      </c>
      <c r="C257" s="16">
        <v>74963</v>
      </c>
      <c r="D257" s="8">
        <f t="shared" si="246"/>
        <v>29246</v>
      </c>
      <c r="E257" s="7">
        <f t="shared" si="247"/>
        <v>1.3901391353067514</v>
      </c>
      <c r="F257" s="18">
        <v>107891</v>
      </c>
      <c r="G257" s="16">
        <v>71474</v>
      </c>
      <c r="H257" s="8">
        <f t="shared" si="248"/>
        <v>36417</v>
      </c>
      <c r="I257" s="7">
        <f t="shared" si="249"/>
        <v>1.5095139491283545</v>
      </c>
      <c r="J257" s="8">
        <f t="shared" si="250"/>
        <v>7171</v>
      </c>
      <c r="K257" s="4">
        <f t="shared" si="251"/>
        <v>3682</v>
      </c>
      <c r="L257" s="4">
        <f t="shared" si="252"/>
        <v>-3489</v>
      </c>
      <c r="M257">
        <f t="shared" si="245"/>
        <v>193</v>
      </c>
    </row>
    <row r="258" spans="1:15">
      <c r="A258" s="3" t="s">
        <v>6</v>
      </c>
      <c r="B258" s="18">
        <v>39152</v>
      </c>
      <c r="C258" s="16">
        <v>45369</v>
      </c>
      <c r="D258" s="8">
        <f t="shared" si="246"/>
        <v>-6217</v>
      </c>
      <c r="E258" s="7">
        <f t="shared" si="247"/>
        <v>0.86296810597544582</v>
      </c>
      <c r="F258" s="18">
        <v>32553</v>
      </c>
      <c r="G258" s="16">
        <v>52609</v>
      </c>
      <c r="H258" s="8">
        <f t="shared" si="248"/>
        <v>-20056</v>
      </c>
      <c r="I258" s="7">
        <f t="shared" si="249"/>
        <v>0.61877245338250109</v>
      </c>
      <c r="J258" s="8">
        <f t="shared" si="250"/>
        <v>-13839</v>
      </c>
      <c r="K258" s="4">
        <f t="shared" si="251"/>
        <v>-6599</v>
      </c>
      <c r="L258" s="5">
        <f t="shared" si="252"/>
        <v>7240</v>
      </c>
      <c r="M258">
        <f t="shared" si="245"/>
        <v>641</v>
      </c>
    </row>
    <row r="259" spans="1:15">
      <c r="A259" s="3" t="s">
        <v>7</v>
      </c>
      <c r="B259" s="18">
        <v>377962</v>
      </c>
      <c r="C259" s="16">
        <v>377962</v>
      </c>
      <c r="D259" s="8">
        <f t="shared" si="246"/>
        <v>0</v>
      </c>
      <c r="E259" s="7">
        <f t="shared" si="247"/>
        <v>1</v>
      </c>
      <c r="F259" s="18">
        <v>387850</v>
      </c>
      <c r="G259" s="16">
        <v>387850</v>
      </c>
      <c r="H259" s="8">
        <f t="shared" si="248"/>
        <v>0</v>
      </c>
      <c r="I259" s="7">
        <f t="shared" si="249"/>
        <v>1</v>
      </c>
      <c r="J259" s="8">
        <f t="shared" si="250"/>
        <v>0</v>
      </c>
      <c r="K259" s="4">
        <f t="shared" si="251"/>
        <v>9888</v>
      </c>
      <c r="L259" s="5">
        <f t="shared" si="252"/>
        <v>9888</v>
      </c>
      <c r="N259" s="98" t="s">
        <v>254</v>
      </c>
      <c r="O259" s="18" t="s">
        <v>71</v>
      </c>
    </row>
    <row r="261" spans="1:15">
      <c r="B261" s="576" t="s">
        <v>253</v>
      </c>
      <c r="C261" s="576"/>
      <c r="D261" s="576"/>
      <c r="E261" s="576"/>
      <c r="F261" s="576" t="s">
        <v>261</v>
      </c>
      <c r="G261" s="576"/>
      <c r="H261" s="576"/>
      <c r="I261" s="576"/>
      <c r="K261" s="63" t="s">
        <v>12</v>
      </c>
      <c r="L261" s="5" t="s">
        <v>13</v>
      </c>
    </row>
    <row r="262" spans="1:15" ht="43.2">
      <c r="A262" s="1" t="s">
        <v>0</v>
      </c>
      <c r="B262" s="2" t="s">
        <v>1</v>
      </c>
      <c r="C262" s="64" t="s">
        <v>2</v>
      </c>
      <c r="D262" s="64" t="s">
        <v>11</v>
      </c>
      <c r="E262" s="6" t="s">
        <v>10</v>
      </c>
      <c r="F262" s="2" t="s">
        <v>1</v>
      </c>
      <c r="G262" s="64" t="s">
        <v>2</v>
      </c>
      <c r="H262" s="64" t="s">
        <v>11</v>
      </c>
      <c r="I262" s="6" t="s">
        <v>10</v>
      </c>
      <c r="J262" s="14" t="s">
        <v>8</v>
      </c>
      <c r="K262" s="12" t="s">
        <v>9</v>
      </c>
      <c r="L262" s="11"/>
    </row>
    <row r="263" spans="1:15">
      <c r="A263" s="3" t="s">
        <v>3</v>
      </c>
      <c r="B263" s="18">
        <v>222599</v>
      </c>
      <c r="C263" s="16">
        <v>192845</v>
      </c>
      <c r="D263" s="8">
        <f>SUM(B263-C263)</f>
        <v>29754</v>
      </c>
      <c r="E263" s="7">
        <f>SUM(B263/C263)</f>
        <v>1.1542897145375819</v>
      </c>
      <c r="F263" s="18">
        <v>224164</v>
      </c>
      <c r="G263" s="16">
        <v>192083</v>
      </c>
      <c r="H263" s="8">
        <f>SUM(F263-G263)</f>
        <v>32081</v>
      </c>
      <c r="I263" s="7">
        <f>SUM(F263/G263)</f>
        <v>1.1670163418938688</v>
      </c>
      <c r="J263" s="8">
        <f>SUM(H263-D263)</f>
        <v>2327</v>
      </c>
      <c r="K263" s="4">
        <f>SUM(F263-B263)</f>
        <v>1565</v>
      </c>
      <c r="L263" s="5">
        <f>SUM(G263-C263)</f>
        <v>-762</v>
      </c>
      <c r="M263">
        <f t="shared" ref="M263:M266" si="253">K263+L263</f>
        <v>803</v>
      </c>
    </row>
    <row r="264" spans="1:15">
      <c r="A264" s="3" t="s">
        <v>4</v>
      </c>
      <c r="B264" s="18">
        <v>24807</v>
      </c>
      <c r="C264" s="16">
        <v>70922</v>
      </c>
      <c r="D264" s="8">
        <f t="shared" ref="D264:D267" si="254">SUM(B264-C264)</f>
        <v>-46115</v>
      </c>
      <c r="E264" s="7">
        <f t="shared" ref="E264:E267" si="255">SUM(B264/C264)</f>
        <v>0.34977863004427401</v>
      </c>
      <c r="F264" s="18">
        <v>24806</v>
      </c>
      <c r="G264" s="16">
        <v>67872</v>
      </c>
      <c r="H264" s="8">
        <f t="shared" ref="H264:H267" si="256">SUM(F264-G264)</f>
        <v>-43066</v>
      </c>
      <c r="I264" s="7">
        <f t="shared" ref="I264:I267" si="257">SUM(F264/G264)</f>
        <v>0.365482083922678</v>
      </c>
      <c r="J264" s="8">
        <f t="shared" ref="J264:J267" si="258">SUM(H264-D264)</f>
        <v>3049</v>
      </c>
      <c r="K264" s="4">
        <f t="shared" ref="K264:K267" si="259">SUM(F264-B264)</f>
        <v>-1</v>
      </c>
      <c r="L264" s="4">
        <f t="shared" ref="L264:L267" si="260">SUM(G264-C264)</f>
        <v>-3050</v>
      </c>
      <c r="M264">
        <f t="shared" si="253"/>
        <v>-3051</v>
      </c>
    </row>
    <row r="265" spans="1:15">
      <c r="A265" s="3" t="s">
        <v>5</v>
      </c>
      <c r="B265" s="18">
        <v>107891</v>
      </c>
      <c r="C265" s="16">
        <v>71474</v>
      </c>
      <c r="D265" s="8">
        <f t="shared" si="254"/>
        <v>36417</v>
      </c>
      <c r="E265" s="7">
        <f t="shared" si="255"/>
        <v>1.5095139491283545</v>
      </c>
      <c r="F265" s="18">
        <v>101239</v>
      </c>
      <c r="G265" s="16">
        <v>74703</v>
      </c>
      <c r="H265" s="8">
        <f t="shared" si="256"/>
        <v>26536</v>
      </c>
      <c r="I265" s="7">
        <f t="shared" si="257"/>
        <v>1.3552200045513567</v>
      </c>
      <c r="J265" s="8">
        <f t="shared" si="258"/>
        <v>-9881</v>
      </c>
      <c r="K265" s="5">
        <f t="shared" si="259"/>
        <v>-6652</v>
      </c>
      <c r="L265" s="5">
        <f t="shared" si="260"/>
        <v>3229</v>
      </c>
      <c r="M265">
        <f t="shared" si="253"/>
        <v>-3423</v>
      </c>
    </row>
    <row r="266" spans="1:15">
      <c r="A266" s="3" t="s">
        <v>6</v>
      </c>
      <c r="B266" s="18">
        <v>32553</v>
      </c>
      <c r="C266" s="16">
        <v>52609</v>
      </c>
      <c r="D266" s="8">
        <f t="shared" si="254"/>
        <v>-20056</v>
      </c>
      <c r="E266" s="7">
        <f t="shared" si="255"/>
        <v>0.61877245338250109</v>
      </c>
      <c r="F266" s="18">
        <v>33384</v>
      </c>
      <c r="G266" s="16">
        <v>48935</v>
      </c>
      <c r="H266" s="8">
        <f t="shared" si="256"/>
        <v>-15551</v>
      </c>
      <c r="I266" s="7">
        <f t="shared" si="257"/>
        <v>0.68221109635230404</v>
      </c>
      <c r="J266" s="8">
        <f t="shared" si="258"/>
        <v>4505</v>
      </c>
      <c r="K266" s="4">
        <f t="shared" si="259"/>
        <v>831</v>
      </c>
      <c r="L266" s="4">
        <f t="shared" si="260"/>
        <v>-3674</v>
      </c>
      <c r="M266">
        <f t="shared" si="253"/>
        <v>-2843</v>
      </c>
    </row>
    <row r="267" spans="1:15">
      <c r="A267" s="3" t="s">
        <v>7</v>
      </c>
      <c r="B267" s="18">
        <v>387850</v>
      </c>
      <c r="C267" s="16">
        <v>387850</v>
      </c>
      <c r="D267" s="8">
        <f t="shared" si="254"/>
        <v>0</v>
      </c>
      <c r="E267" s="7">
        <f t="shared" si="255"/>
        <v>1</v>
      </c>
      <c r="F267" s="18">
        <v>383593</v>
      </c>
      <c r="G267" s="16">
        <v>383593</v>
      </c>
      <c r="H267" s="8">
        <f t="shared" si="256"/>
        <v>0</v>
      </c>
      <c r="I267" s="7">
        <f t="shared" si="257"/>
        <v>1</v>
      </c>
      <c r="J267" s="8">
        <f t="shared" si="258"/>
        <v>0</v>
      </c>
      <c r="K267" s="4">
        <f t="shared" si="259"/>
        <v>-4257</v>
      </c>
      <c r="L267" s="5">
        <f t="shared" si="260"/>
        <v>-4257</v>
      </c>
      <c r="N267" s="99" t="s">
        <v>224</v>
      </c>
      <c r="O267" s="100" t="s">
        <v>26</v>
      </c>
    </row>
    <row r="269" spans="1:15">
      <c r="B269" s="576" t="s">
        <v>261</v>
      </c>
      <c r="C269" s="576"/>
      <c r="D269" s="576"/>
      <c r="E269" s="576"/>
      <c r="F269" s="576" t="s">
        <v>268</v>
      </c>
      <c r="G269" s="576"/>
      <c r="H269" s="576"/>
      <c r="I269" s="576"/>
      <c r="K269" s="63" t="s">
        <v>12</v>
      </c>
      <c r="L269" s="5" t="s">
        <v>13</v>
      </c>
    </row>
    <row r="270" spans="1:15" ht="43.2">
      <c r="A270" s="1" t="s">
        <v>0</v>
      </c>
      <c r="B270" s="2" t="s">
        <v>1</v>
      </c>
      <c r="C270" s="64" t="s">
        <v>2</v>
      </c>
      <c r="D270" s="64" t="s">
        <v>11</v>
      </c>
      <c r="E270" s="6" t="s">
        <v>10</v>
      </c>
      <c r="F270" s="2" t="s">
        <v>1</v>
      </c>
      <c r="G270" s="64" t="s">
        <v>2</v>
      </c>
      <c r="H270" s="64" t="s">
        <v>11</v>
      </c>
      <c r="I270" s="6" t="s">
        <v>10</v>
      </c>
      <c r="J270" s="14" t="s">
        <v>8</v>
      </c>
      <c r="K270" s="12" t="s">
        <v>9</v>
      </c>
      <c r="L270" s="11"/>
    </row>
    <row r="271" spans="1:15">
      <c r="A271" s="3" t="s">
        <v>3</v>
      </c>
      <c r="B271" s="18">
        <v>224164</v>
      </c>
      <c r="C271" s="16">
        <v>192083</v>
      </c>
      <c r="D271" s="8">
        <f>SUM(B271-C271)</f>
        <v>32081</v>
      </c>
      <c r="E271" s="7">
        <f>SUM(B271/C271)</f>
        <v>1.1670163418938688</v>
      </c>
      <c r="F271" s="18">
        <v>225824</v>
      </c>
      <c r="G271" s="16">
        <v>192005</v>
      </c>
      <c r="H271" s="8">
        <f>SUM(F271-G271)</f>
        <v>33819</v>
      </c>
      <c r="I271" s="7">
        <f>SUM(F271/G271)</f>
        <v>1.1761360381240071</v>
      </c>
      <c r="J271" s="8">
        <f>SUM(H271-D271)</f>
        <v>1738</v>
      </c>
      <c r="K271" s="4">
        <f>SUM(F271-B271)</f>
        <v>1660</v>
      </c>
      <c r="L271" s="5">
        <f>SUM(G271-C271)</f>
        <v>-78</v>
      </c>
      <c r="M271">
        <f t="shared" ref="M271:M274" si="261">K271+L271</f>
        <v>1582</v>
      </c>
    </row>
    <row r="272" spans="1:15">
      <c r="A272" s="3" t="s">
        <v>4</v>
      </c>
      <c r="B272" s="18">
        <v>24806</v>
      </c>
      <c r="C272" s="16">
        <v>67872</v>
      </c>
      <c r="D272" s="8">
        <f t="shared" ref="D272:D275" si="262">SUM(B272-C272)</f>
        <v>-43066</v>
      </c>
      <c r="E272" s="7">
        <f t="shared" ref="E272:E275" si="263">SUM(B272/C272)</f>
        <v>0.365482083922678</v>
      </c>
      <c r="F272" s="18">
        <v>24806</v>
      </c>
      <c r="G272" s="16">
        <v>65872</v>
      </c>
      <c r="H272" s="8">
        <f t="shared" ref="H272:H275" si="264">SUM(F272-G272)</f>
        <v>-41066</v>
      </c>
      <c r="I272" s="7">
        <f t="shared" ref="I272:I275" si="265">SUM(F272/G272)</f>
        <v>0.37657881952878308</v>
      </c>
      <c r="J272" s="8">
        <f t="shared" ref="J272:J275" si="266">SUM(H272-D272)</f>
        <v>2000</v>
      </c>
      <c r="K272" s="4">
        <f t="shared" ref="K272:K275" si="267">SUM(F272-B272)</f>
        <v>0</v>
      </c>
      <c r="L272" s="4">
        <f t="shared" ref="L272:L275" si="268">SUM(G272-C272)</f>
        <v>-2000</v>
      </c>
      <c r="M272">
        <f t="shared" si="261"/>
        <v>-2000</v>
      </c>
    </row>
    <row r="273" spans="1:15">
      <c r="A273" s="3" t="s">
        <v>5</v>
      </c>
      <c r="B273" s="18">
        <v>101239</v>
      </c>
      <c r="C273" s="16">
        <v>74703</v>
      </c>
      <c r="D273" s="8">
        <f t="shared" si="262"/>
        <v>26536</v>
      </c>
      <c r="E273" s="7">
        <f t="shared" si="263"/>
        <v>1.3552200045513567</v>
      </c>
      <c r="F273" s="18">
        <v>101171</v>
      </c>
      <c r="G273" s="16">
        <v>68571</v>
      </c>
      <c r="H273" s="8">
        <f t="shared" si="264"/>
        <v>32600</v>
      </c>
      <c r="I273" s="7">
        <f t="shared" si="265"/>
        <v>1.4754196380394045</v>
      </c>
      <c r="J273" s="8">
        <f t="shared" si="266"/>
        <v>6064</v>
      </c>
      <c r="K273" s="4">
        <f t="shared" si="267"/>
        <v>-68</v>
      </c>
      <c r="L273" s="4">
        <f t="shared" si="268"/>
        <v>-6132</v>
      </c>
      <c r="M273">
        <f t="shared" si="261"/>
        <v>-6200</v>
      </c>
    </row>
    <row r="274" spans="1:15">
      <c r="A274" s="3" t="s">
        <v>6</v>
      </c>
      <c r="B274" s="18">
        <v>33384</v>
      </c>
      <c r="C274" s="16">
        <v>48935</v>
      </c>
      <c r="D274" s="8">
        <f t="shared" si="262"/>
        <v>-15551</v>
      </c>
      <c r="E274" s="7">
        <f t="shared" si="263"/>
        <v>0.68221109635230404</v>
      </c>
      <c r="F274" s="18">
        <v>29291</v>
      </c>
      <c r="G274" s="16">
        <v>54644</v>
      </c>
      <c r="H274" s="8">
        <f t="shared" si="264"/>
        <v>-25353</v>
      </c>
      <c r="I274" s="7">
        <f t="shared" si="265"/>
        <v>0.53603323329185271</v>
      </c>
      <c r="J274" s="8">
        <f t="shared" si="266"/>
        <v>-9802</v>
      </c>
      <c r="K274" s="5">
        <f t="shared" si="267"/>
        <v>-4093</v>
      </c>
      <c r="L274" s="5">
        <f t="shared" si="268"/>
        <v>5709</v>
      </c>
      <c r="M274">
        <f t="shared" si="261"/>
        <v>1616</v>
      </c>
    </row>
    <row r="275" spans="1:15">
      <c r="A275" s="3" t="s">
        <v>7</v>
      </c>
      <c r="B275" s="18">
        <v>383593</v>
      </c>
      <c r="C275" s="16">
        <v>383593</v>
      </c>
      <c r="D275" s="8">
        <f t="shared" si="262"/>
        <v>0</v>
      </c>
      <c r="E275" s="7">
        <f t="shared" si="263"/>
        <v>1</v>
      </c>
      <c r="F275" s="18">
        <v>381092</v>
      </c>
      <c r="G275" s="16">
        <v>381092</v>
      </c>
      <c r="H275" s="8">
        <f t="shared" si="264"/>
        <v>0</v>
      </c>
      <c r="I275" s="7">
        <f t="shared" si="265"/>
        <v>1</v>
      </c>
      <c r="J275" s="8">
        <f t="shared" si="266"/>
        <v>0</v>
      </c>
      <c r="K275" s="4">
        <f t="shared" si="267"/>
        <v>-2501</v>
      </c>
      <c r="L275" s="5">
        <f t="shared" si="268"/>
        <v>-2501</v>
      </c>
      <c r="N275" s="98" t="s">
        <v>254</v>
      </c>
      <c r="O275" s="18" t="s">
        <v>165</v>
      </c>
    </row>
    <row r="277" spans="1:15">
      <c r="B277" s="576" t="s">
        <v>268</v>
      </c>
      <c r="C277" s="576"/>
      <c r="D277" s="576"/>
      <c r="E277" s="576"/>
      <c r="F277" s="576" t="s">
        <v>275</v>
      </c>
      <c r="G277" s="576"/>
      <c r="H277" s="576"/>
      <c r="I277" s="576"/>
      <c r="K277" s="63" t="s">
        <v>12</v>
      </c>
      <c r="L277" s="5" t="s">
        <v>13</v>
      </c>
    </row>
    <row r="278" spans="1:15" ht="43.2">
      <c r="A278" s="1" t="s">
        <v>0</v>
      </c>
      <c r="B278" s="2" t="s">
        <v>1</v>
      </c>
      <c r="C278" s="64" t="s">
        <v>2</v>
      </c>
      <c r="D278" s="64" t="s">
        <v>11</v>
      </c>
      <c r="E278" s="6" t="s">
        <v>10</v>
      </c>
      <c r="F278" s="2" t="s">
        <v>1</v>
      </c>
      <c r="G278" s="64" t="s">
        <v>2</v>
      </c>
      <c r="H278" s="64" t="s">
        <v>11</v>
      </c>
      <c r="I278" s="6" t="s">
        <v>10</v>
      </c>
      <c r="J278" s="14" t="s">
        <v>8</v>
      </c>
      <c r="K278" s="12" t="s">
        <v>9</v>
      </c>
      <c r="L278" s="11"/>
    </row>
    <row r="279" spans="1:15">
      <c r="A279" s="3" t="s">
        <v>3</v>
      </c>
      <c r="B279" s="18">
        <v>225824</v>
      </c>
      <c r="C279" s="16">
        <v>192005</v>
      </c>
      <c r="D279" s="8">
        <f>SUM(B279-C279)</f>
        <v>33819</v>
      </c>
      <c r="E279" s="7">
        <f>SUM(B279/C279)</f>
        <v>1.1761360381240071</v>
      </c>
      <c r="F279" s="18">
        <v>226088</v>
      </c>
      <c r="G279" s="16">
        <v>193350</v>
      </c>
      <c r="H279" s="8">
        <f>SUM(F279-G279)</f>
        <v>32738</v>
      </c>
      <c r="I279" s="7">
        <f>SUM(F279/G279)</f>
        <v>1.1693198862167054</v>
      </c>
      <c r="J279" s="8">
        <f>SUM(H279-D279)</f>
        <v>-1081</v>
      </c>
      <c r="K279" s="4">
        <f>SUM(F279-B279)</f>
        <v>264</v>
      </c>
      <c r="L279" s="5">
        <f>SUM(G279-C279)</f>
        <v>1345</v>
      </c>
      <c r="M279">
        <f t="shared" ref="M279:M282" si="269">K279+L279</f>
        <v>1609</v>
      </c>
    </row>
    <row r="280" spans="1:15">
      <c r="A280" s="3" t="s">
        <v>4</v>
      </c>
      <c r="B280" s="18">
        <v>24806</v>
      </c>
      <c r="C280" s="16">
        <v>65872</v>
      </c>
      <c r="D280" s="8">
        <f t="shared" ref="D280:D283" si="270">SUM(B280-C280)</f>
        <v>-41066</v>
      </c>
      <c r="E280" s="7">
        <f t="shared" ref="E280:E283" si="271">SUM(B280/C280)</f>
        <v>0.37657881952878308</v>
      </c>
      <c r="F280" s="18">
        <v>27236</v>
      </c>
      <c r="G280" s="16">
        <v>65772</v>
      </c>
      <c r="H280" s="8">
        <f t="shared" ref="H280:H283" si="272">SUM(F280-G280)</f>
        <v>-38536</v>
      </c>
      <c r="I280" s="7">
        <f t="shared" ref="I280:I283" si="273">SUM(F280/G280)</f>
        <v>0.41409718421212677</v>
      </c>
      <c r="J280" s="8">
        <f t="shared" ref="J280:J283" si="274">SUM(H280-D280)</f>
        <v>2530</v>
      </c>
      <c r="K280" s="4">
        <f t="shared" ref="K280:K283" si="275">SUM(F280-B280)</f>
        <v>2430</v>
      </c>
      <c r="L280" s="5">
        <f t="shared" ref="L280:L283" si="276">SUM(G280-C280)</f>
        <v>-100</v>
      </c>
      <c r="M280">
        <f t="shared" si="269"/>
        <v>2330</v>
      </c>
    </row>
    <row r="281" spans="1:15">
      <c r="A281" s="3" t="s">
        <v>5</v>
      </c>
      <c r="B281" s="18">
        <v>101171</v>
      </c>
      <c r="C281" s="16">
        <v>68571</v>
      </c>
      <c r="D281" s="8">
        <f t="shared" si="270"/>
        <v>32600</v>
      </c>
      <c r="E281" s="7">
        <f t="shared" si="271"/>
        <v>1.4754196380394045</v>
      </c>
      <c r="F281" s="18">
        <v>104007</v>
      </c>
      <c r="G281" s="16">
        <v>65960</v>
      </c>
      <c r="H281" s="8">
        <f t="shared" si="272"/>
        <v>38047</v>
      </c>
      <c r="I281" s="7">
        <f t="shared" si="273"/>
        <v>1.5768192844147968</v>
      </c>
      <c r="J281" s="8">
        <f t="shared" si="274"/>
        <v>5447</v>
      </c>
      <c r="K281" s="4">
        <f t="shared" si="275"/>
        <v>2836</v>
      </c>
      <c r="L281" s="4">
        <f t="shared" si="276"/>
        <v>-2611</v>
      </c>
      <c r="M281">
        <f t="shared" si="269"/>
        <v>225</v>
      </c>
    </row>
    <row r="282" spans="1:15">
      <c r="A282" s="3" t="s">
        <v>6</v>
      </c>
      <c r="B282" s="18">
        <v>29291</v>
      </c>
      <c r="C282" s="16">
        <v>54644</v>
      </c>
      <c r="D282" s="8">
        <f t="shared" si="270"/>
        <v>-25353</v>
      </c>
      <c r="E282" s="7">
        <f t="shared" si="271"/>
        <v>0.53603323329185271</v>
      </c>
      <c r="F282" s="18">
        <v>29197</v>
      </c>
      <c r="G282" s="16">
        <v>61446</v>
      </c>
      <c r="H282" s="8">
        <f t="shared" si="272"/>
        <v>-32249</v>
      </c>
      <c r="I282" s="7">
        <f t="shared" si="273"/>
        <v>0.47516518569150146</v>
      </c>
      <c r="J282" s="8">
        <f t="shared" si="274"/>
        <v>-6896</v>
      </c>
      <c r="K282" s="4">
        <f t="shared" si="275"/>
        <v>-94</v>
      </c>
      <c r="L282" s="5">
        <f t="shared" si="276"/>
        <v>6802</v>
      </c>
      <c r="M282">
        <f t="shared" si="269"/>
        <v>6708</v>
      </c>
    </row>
    <row r="283" spans="1:15">
      <c r="A283" s="3" t="s">
        <v>7</v>
      </c>
      <c r="B283" s="18">
        <v>381092</v>
      </c>
      <c r="C283" s="16">
        <v>381092</v>
      </c>
      <c r="D283" s="8">
        <f t="shared" si="270"/>
        <v>0</v>
      </c>
      <c r="E283" s="7">
        <f t="shared" si="271"/>
        <v>1</v>
      </c>
      <c r="F283" s="18">
        <v>386528</v>
      </c>
      <c r="G283" s="16">
        <v>386528</v>
      </c>
      <c r="H283" s="8">
        <f t="shared" si="272"/>
        <v>0</v>
      </c>
      <c r="I283" s="7">
        <f t="shared" si="273"/>
        <v>1</v>
      </c>
      <c r="J283" s="8">
        <f t="shared" si="274"/>
        <v>0</v>
      </c>
      <c r="K283" s="4">
        <f t="shared" si="275"/>
        <v>5436</v>
      </c>
      <c r="L283" s="5">
        <f t="shared" si="276"/>
        <v>5436</v>
      </c>
      <c r="N283" s="98" t="s">
        <v>254</v>
      </c>
      <c r="O283" s="18" t="s">
        <v>165</v>
      </c>
    </row>
    <row r="285" spans="1:15">
      <c r="B285" s="576" t="s">
        <v>275</v>
      </c>
      <c r="C285" s="576"/>
      <c r="D285" s="576"/>
      <c r="E285" s="576"/>
      <c r="F285" s="576" t="s">
        <v>282</v>
      </c>
      <c r="G285" s="576"/>
      <c r="H285" s="576"/>
      <c r="I285" s="576"/>
      <c r="K285" s="63" t="s">
        <v>12</v>
      </c>
      <c r="L285" s="5" t="s">
        <v>13</v>
      </c>
    </row>
    <row r="286" spans="1:15" ht="43.2">
      <c r="A286" s="1" t="s">
        <v>0</v>
      </c>
      <c r="B286" s="2" t="s">
        <v>1</v>
      </c>
      <c r="C286" s="64" t="s">
        <v>2</v>
      </c>
      <c r="D286" s="64" t="s">
        <v>11</v>
      </c>
      <c r="E286" s="6" t="s">
        <v>10</v>
      </c>
      <c r="F286" s="2" t="s">
        <v>1</v>
      </c>
      <c r="G286" s="64" t="s">
        <v>2</v>
      </c>
      <c r="H286" s="64" t="s">
        <v>11</v>
      </c>
      <c r="I286" s="6" t="s">
        <v>10</v>
      </c>
      <c r="J286" s="14" t="s">
        <v>8</v>
      </c>
      <c r="K286" s="12" t="s">
        <v>9</v>
      </c>
      <c r="L286" s="11"/>
    </row>
    <row r="287" spans="1:15">
      <c r="A287" s="3" t="s">
        <v>3</v>
      </c>
      <c r="B287" s="18">
        <v>226088</v>
      </c>
      <c r="C287" s="16">
        <v>193350</v>
      </c>
      <c r="D287" s="8">
        <f>SUM(B287-C287)</f>
        <v>32738</v>
      </c>
      <c r="E287" s="7">
        <f>SUM(B287/C287)</f>
        <v>1.1693198862167054</v>
      </c>
      <c r="F287" s="18">
        <v>228356</v>
      </c>
      <c r="G287" s="18">
        <v>198200</v>
      </c>
      <c r="H287" s="8">
        <f>SUM(F287-G287)</f>
        <v>30156</v>
      </c>
      <c r="I287" s="7">
        <f>SUM(F287/G287)</f>
        <v>1.1521493440968718</v>
      </c>
      <c r="J287" s="8">
        <f>SUM(H287-D287)</f>
        <v>-2582</v>
      </c>
      <c r="K287" s="4">
        <f>SUM(F287-B287)</f>
        <v>2268</v>
      </c>
      <c r="L287" s="5">
        <f>SUM(G287-C287)</f>
        <v>4850</v>
      </c>
      <c r="M287">
        <f t="shared" ref="M287:M290" si="277">K287+L287</f>
        <v>7118</v>
      </c>
    </row>
    <row r="288" spans="1:15">
      <c r="A288" s="3" t="s">
        <v>4</v>
      </c>
      <c r="B288" s="18">
        <v>27236</v>
      </c>
      <c r="C288" s="16">
        <v>65772</v>
      </c>
      <c r="D288" s="8">
        <f t="shared" ref="D288:D291" si="278">SUM(B288-C288)</f>
        <v>-38536</v>
      </c>
      <c r="E288" s="7">
        <f t="shared" ref="E288:E291" si="279">SUM(B288/C288)</f>
        <v>0.41409718421212677</v>
      </c>
      <c r="F288" s="18">
        <v>27453</v>
      </c>
      <c r="G288" s="18">
        <v>70772</v>
      </c>
      <c r="H288" s="8">
        <f t="shared" ref="H288:H291" si="280">SUM(F288-G288)</f>
        <v>-43319</v>
      </c>
      <c r="I288" s="7">
        <f t="shared" ref="I288:I291" si="281">SUM(F288/G288)</f>
        <v>0.38790764709207032</v>
      </c>
      <c r="J288" s="8">
        <f t="shared" ref="J288:J291" si="282">SUM(H288-D288)</f>
        <v>-4783</v>
      </c>
      <c r="K288" s="4">
        <f t="shared" ref="K288:K291" si="283">SUM(F288-B288)</f>
        <v>217</v>
      </c>
      <c r="L288" s="5">
        <f t="shared" ref="L288:L291" si="284">SUM(G288-C288)</f>
        <v>5000</v>
      </c>
      <c r="M288">
        <f t="shared" si="277"/>
        <v>5217</v>
      </c>
    </row>
    <row r="289" spans="1:15">
      <c r="A289" s="3" t="s">
        <v>5</v>
      </c>
      <c r="B289" s="18">
        <v>104007</v>
      </c>
      <c r="C289" s="16">
        <v>65960</v>
      </c>
      <c r="D289" s="8">
        <f t="shared" si="278"/>
        <v>38047</v>
      </c>
      <c r="E289" s="7">
        <f t="shared" si="279"/>
        <v>1.5768192844147968</v>
      </c>
      <c r="F289" s="18">
        <v>103186</v>
      </c>
      <c r="G289" s="18">
        <v>70750</v>
      </c>
      <c r="H289" s="8">
        <f t="shared" si="280"/>
        <v>32436</v>
      </c>
      <c r="I289" s="7">
        <f t="shared" si="281"/>
        <v>1.4584593639575971</v>
      </c>
      <c r="J289" s="8">
        <f t="shared" si="282"/>
        <v>-5611</v>
      </c>
      <c r="K289" s="4">
        <f t="shared" si="283"/>
        <v>-821</v>
      </c>
      <c r="L289" s="5">
        <f t="shared" si="284"/>
        <v>4790</v>
      </c>
      <c r="M289">
        <f t="shared" si="277"/>
        <v>3969</v>
      </c>
    </row>
    <row r="290" spans="1:15">
      <c r="A290" s="3" t="s">
        <v>6</v>
      </c>
      <c r="B290" s="18">
        <v>29197</v>
      </c>
      <c r="C290" s="16">
        <v>61446</v>
      </c>
      <c r="D290" s="8">
        <f t="shared" si="278"/>
        <v>-32249</v>
      </c>
      <c r="E290" s="7">
        <f t="shared" si="279"/>
        <v>0.47516518569150146</v>
      </c>
      <c r="F290" s="18">
        <v>30134</v>
      </c>
      <c r="G290" s="18">
        <v>49407</v>
      </c>
      <c r="H290" s="8">
        <f t="shared" si="280"/>
        <v>-19273</v>
      </c>
      <c r="I290" s="7">
        <f t="shared" si="281"/>
        <v>0.60991357499949395</v>
      </c>
      <c r="J290" s="8">
        <f t="shared" si="282"/>
        <v>12976</v>
      </c>
      <c r="K290" s="4">
        <f t="shared" si="283"/>
        <v>937</v>
      </c>
      <c r="L290" s="4">
        <f t="shared" si="284"/>
        <v>-12039</v>
      </c>
      <c r="M290">
        <f t="shared" si="277"/>
        <v>-11102</v>
      </c>
    </row>
    <row r="291" spans="1:15">
      <c r="A291" s="3" t="s">
        <v>7</v>
      </c>
      <c r="B291" s="18">
        <v>386528</v>
      </c>
      <c r="C291" s="16">
        <v>386528</v>
      </c>
      <c r="D291" s="8">
        <f t="shared" si="278"/>
        <v>0</v>
      </c>
      <c r="E291" s="7">
        <f t="shared" si="279"/>
        <v>1</v>
      </c>
      <c r="F291" s="18">
        <v>389129</v>
      </c>
      <c r="G291" s="18">
        <v>389129</v>
      </c>
      <c r="H291" s="8">
        <f t="shared" si="280"/>
        <v>0</v>
      </c>
      <c r="I291" s="7">
        <f t="shared" si="281"/>
        <v>1</v>
      </c>
      <c r="J291" s="8">
        <f t="shared" si="282"/>
        <v>0</v>
      </c>
      <c r="K291" s="4">
        <f t="shared" si="283"/>
        <v>2601</v>
      </c>
      <c r="L291" s="5">
        <f t="shared" si="284"/>
        <v>2601</v>
      </c>
      <c r="N291" s="98" t="s">
        <v>283</v>
      </c>
      <c r="O291" s="18" t="s">
        <v>190</v>
      </c>
    </row>
    <row r="293" spans="1:15">
      <c r="B293" s="576" t="s">
        <v>282</v>
      </c>
      <c r="C293" s="576"/>
      <c r="D293" s="576"/>
      <c r="E293" s="576"/>
      <c r="F293" s="576" t="s">
        <v>291</v>
      </c>
      <c r="G293" s="576"/>
      <c r="H293" s="576"/>
      <c r="I293" s="576"/>
      <c r="K293" s="63" t="s">
        <v>12</v>
      </c>
      <c r="L293" s="5" t="s">
        <v>13</v>
      </c>
    </row>
    <row r="294" spans="1:15" ht="43.2">
      <c r="A294" s="1" t="s">
        <v>0</v>
      </c>
      <c r="B294" s="2" t="s">
        <v>1</v>
      </c>
      <c r="C294" s="64" t="s">
        <v>2</v>
      </c>
      <c r="D294" s="64" t="s">
        <v>11</v>
      </c>
      <c r="E294" s="6" t="s">
        <v>10</v>
      </c>
      <c r="F294" s="2" t="s">
        <v>1</v>
      </c>
      <c r="G294" s="64" t="s">
        <v>2</v>
      </c>
      <c r="H294" s="64" t="s">
        <v>11</v>
      </c>
      <c r="I294" s="6" t="s">
        <v>10</v>
      </c>
      <c r="J294" s="14" t="s">
        <v>8</v>
      </c>
      <c r="K294" s="12" t="s">
        <v>9</v>
      </c>
      <c r="L294" s="11"/>
    </row>
    <row r="295" spans="1:15">
      <c r="A295" s="3" t="s">
        <v>3</v>
      </c>
      <c r="B295" s="18">
        <v>228356</v>
      </c>
      <c r="C295" s="18">
        <v>198200</v>
      </c>
      <c r="D295" s="8">
        <f>SUM(B295-C295)</f>
        <v>30156</v>
      </c>
      <c r="E295" s="7">
        <f>SUM(B295/C295)</f>
        <v>1.1521493440968718</v>
      </c>
      <c r="F295" s="18">
        <v>234358</v>
      </c>
      <c r="G295" s="16">
        <v>190983</v>
      </c>
      <c r="H295" s="8">
        <f>SUM(F295-G295)</f>
        <v>43375</v>
      </c>
      <c r="I295" s="7">
        <f>SUM(F295/G295)</f>
        <v>1.2271144552132913</v>
      </c>
      <c r="J295" s="8">
        <f>SUM(H295-D295)</f>
        <v>13219</v>
      </c>
      <c r="K295" s="4">
        <f>SUM(F295-B295)</f>
        <v>6002</v>
      </c>
      <c r="L295" s="4">
        <f>SUM(G295-C295)</f>
        <v>-7217</v>
      </c>
      <c r="M295">
        <f t="shared" ref="M295:M298" si="285">K295+L295</f>
        <v>-1215</v>
      </c>
    </row>
    <row r="296" spans="1:15">
      <c r="A296" s="3" t="s">
        <v>4</v>
      </c>
      <c r="B296" s="18">
        <v>27453</v>
      </c>
      <c r="C296" s="18">
        <v>70772</v>
      </c>
      <c r="D296" s="8">
        <f t="shared" ref="D296:D299" si="286">SUM(B296-C296)</f>
        <v>-43319</v>
      </c>
      <c r="E296" s="7">
        <f t="shared" ref="E296:E299" si="287">SUM(B296/C296)</f>
        <v>0.38790764709207032</v>
      </c>
      <c r="F296" s="18">
        <v>27379</v>
      </c>
      <c r="G296" s="16">
        <v>68727</v>
      </c>
      <c r="H296" s="8">
        <f t="shared" ref="H296:H299" si="288">SUM(F296-G296)</f>
        <v>-41348</v>
      </c>
      <c r="I296" s="7">
        <f t="shared" ref="I296:I299" si="289">SUM(F296/G296)</f>
        <v>0.39837327396801842</v>
      </c>
      <c r="J296" s="8">
        <f t="shared" ref="J296:J299" si="290">SUM(H296-D296)</f>
        <v>1971</v>
      </c>
      <c r="K296" s="4">
        <f t="shared" ref="K296:K299" si="291">SUM(F296-B296)</f>
        <v>-74</v>
      </c>
      <c r="L296" s="4">
        <f t="shared" ref="L296:L299" si="292">SUM(G296-C296)</f>
        <v>-2045</v>
      </c>
      <c r="M296">
        <f t="shared" si="285"/>
        <v>-2119</v>
      </c>
    </row>
    <row r="297" spans="1:15">
      <c r="A297" s="3" t="s">
        <v>5</v>
      </c>
      <c r="B297" s="18">
        <v>103186</v>
      </c>
      <c r="C297" s="18">
        <v>70750</v>
      </c>
      <c r="D297" s="8">
        <f t="shared" si="286"/>
        <v>32436</v>
      </c>
      <c r="E297" s="7">
        <f t="shared" si="287"/>
        <v>1.4584593639575971</v>
      </c>
      <c r="F297" s="18">
        <v>93499</v>
      </c>
      <c r="G297" s="16">
        <v>80904</v>
      </c>
      <c r="H297" s="8">
        <f t="shared" si="288"/>
        <v>12595</v>
      </c>
      <c r="I297" s="7">
        <f t="shared" si="289"/>
        <v>1.1556783348165727</v>
      </c>
      <c r="J297" s="8">
        <f t="shared" si="290"/>
        <v>-19841</v>
      </c>
      <c r="K297" s="5">
        <f t="shared" si="291"/>
        <v>-9687</v>
      </c>
      <c r="L297" s="5">
        <f t="shared" si="292"/>
        <v>10154</v>
      </c>
      <c r="M297">
        <f t="shared" si="285"/>
        <v>467</v>
      </c>
    </row>
    <row r="298" spans="1:15">
      <c r="A298" s="3" t="s">
        <v>6</v>
      </c>
      <c r="B298" s="18">
        <v>30134</v>
      </c>
      <c r="C298" s="18">
        <v>49407</v>
      </c>
      <c r="D298" s="8">
        <f t="shared" si="286"/>
        <v>-19273</v>
      </c>
      <c r="E298" s="7">
        <f t="shared" si="287"/>
        <v>0.60991357499949395</v>
      </c>
      <c r="F298" s="18">
        <v>34956</v>
      </c>
      <c r="G298" s="16">
        <v>49578</v>
      </c>
      <c r="H298" s="8">
        <f t="shared" si="288"/>
        <v>-14622</v>
      </c>
      <c r="I298" s="7">
        <f t="shared" si="289"/>
        <v>0.70507079753116297</v>
      </c>
      <c r="J298" s="8">
        <f t="shared" si="290"/>
        <v>4651</v>
      </c>
      <c r="K298" s="4">
        <f t="shared" si="291"/>
        <v>4822</v>
      </c>
      <c r="L298" s="5">
        <f t="shared" si="292"/>
        <v>171</v>
      </c>
      <c r="M298">
        <f t="shared" si="285"/>
        <v>4993</v>
      </c>
    </row>
    <row r="299" spans="1:15">
      <c r="A299" s="3" t="s">
        <v>7</v>
      </c>
      <c r="B299" s="18">
        <v>389129</v>
      </c>
      <c r="C299" s="18">
        <v>389129</v>
      </c>
      <c r="D299" s="8">
        <f t="shared" si="286"/>
        <v>0</v>
      </c>
      <c r="E299" s="7">
        <f t="shared" si="287"/>
        <v>1</v>
      </c>
      <c r="F299" s="18">
        <v>390192</v>
      </c>
      <c r="G299" s="16">
        <v>390192</v>
      </c>
      <c r="H299" s="8">
        <f t="shared" si="288"/>
        <v>0</v>
      </c>
      <c r="I299" s="7">
        <f t="shared" si="289"/>
        <v>1</v>
      </c>
      <c r="J299" s="8">
        <f t="shared" si="290"/>
        <v>0</v>
      </c>
      <c r="K299" s="4">
        <f t="shared" si="291"/>
        <v>1063</v>
      </c>
      <c r="L299" s="5">
        <f t="shared" si="292"/>
        <v>1063</v>
      </c>
      <c r="N299" s="97" t="s">
        <v>290</v>
      </c>
      <c r="O299" s="16" t="s">
        <v>26</v>
      </c>
    </row>
    <row r="301" spans="1:15">
      <c r="B301" s="576" t="s">
        <v>291</v>
      </c>
      <c r="C301" s="576"/>
      <c r="D301" s="576"/>
      <c r="E301" s="576"/>
      <c r="F301" s="576" t="s">
        <v>298</v>
      </c>
      <c r="G301" s="576"/>
      <c r="H301" s="576"/>
      <c r="I301" s="576"/>
      <c r="K301" s="63" t="s">
        <v>12</v>
      </c>
      <c r="L301" s="5" t="s">
        <v>13</v>
      </c>
    </row>
    <row r="302" spans="1:15" ht="43.2">
      <c r="A302" s="1" t="s">
        <v>0</v>
      </c>
      <c r="B302" s="2" t="s">
        <v>1</v>
      </c>
      <c r="C302" s="64" t="s">
        <v>2</v>
      </c>
      <c r="D302" s="64" t="s">
        <v>11</v>
      </c>
      <c r="E302" s="6" t="s">
        <v>10</v>
      </c>
      <c r="F302" s="2" t="s">
        <v>1</v>
      </c>
      <c r="G302" s="64" t="s">
        <v>2</v>
      </c>
      <c r="H302" s="64" t="s">
        <v>11</v>
      </c>
      <c r="I302" s="6" t="s">
        <v>10</v>
      </c>
      <c r="J302" s="14" t="s">
        <v>8</v>
      </c>
      <c r="K302" s="12" t="s">
        <v>9</v>
      </c>
      <c r="L302" s="11"/>
    </row>
    <row r="303" spans="1:15">
      <c r="A303" s="3" t="s">
        <v>3</v>
      </c>
      <c r="B303" s="18">
        <v>234358</v>
      </c>
      <c r="C303" s="16">
        <v>190983</v>
      </c>
      <c r="D303" s="8">
        <f>SUM(B303-C303)</f>
        <v>43375</v>
      </c>
      <c r="E303" s="7">
        <f>SUM(B303/C303)</f>
        <v>1.2271144552132913</v>
      </c>
      <c r="F303" s="18">
        <v>228029</v>
      </c>
      <c r="G303" s="16">
        <v>182712</v>
      </c>
      <c r="H303" s="8">
        <f>SUM(F303-G303)</f>
        <v>45317</v>
      </c>
      <c r="I303" s="7">
        <f>SUM(F303/G303)</f>
        <v>1.2480242129690442</v>
      </c>
      <c r="J303" s="8">
        <f>SUM(H303-D303)</f>
        <v>1942</v>
      </c>
      <c r="K303" s="4">
        <f>SUM(F303-B303)</f>
        <v>-6329</v>
      </c>
      <c r="L303" s="4">
        <f>SUM(G303-C303)</f>
        <v>-8271</v>
      </c>
      <c r="M303">
        <f t="shared" ref="M303:M306" si="293">K303+L303</f>
        <v>-14600</v>
      </c>
    </row>
    <row r="304" spans="1:15">
      <c r="A304" s="3" t="s">
        <v>4</v>
      </c>
      <c r="B304" s="18">
        <v>27379</v>
      </c>
      <c r="C304" s="16">
        <v>68727</v>
      </c>
      <c r="D304" s="8">
        <f t="shared" ref="D304:D307" si="294">SUM(B304-C304)</f>
        <v>-41348</v>
      </c>
      <c r="E304" s="7">
        <f t="shared" ref="E304:E307" si="295">SUM(B304/C304)</f>
        <v>0.39837327396801842</v>
      </c>
      <c r="F304" s="18">
        <v>27287</v>
      </c>
      <c r="G304" s="16">
        <v>65938</v>
      </c>
      <c r="H304" s="8">
        <f t="shared" ref="H304:H307" si="296">SUM(F304-G304)</f>
        <v>-38651</v>
      </c>
      <c r="I304" s="7">
        <f t="shared" ref="I304:I307" si="297">SUM(F304/G304)</f>
        <v>0.41382814158755193</v>
      </c>
      <c r="J304" s="8">
        <f t="shared" ref="J304:J307" si="298">SUM(H304-D304)</f>
        <v>2697</v>
      </c>
      <c r="K304" s="4">
        <f t="shared" ref="K304:K307" si="299">SUM(F304-B304)</f>
        <v>-92</v>
      </c>
      <c r="L304" s="4">
        <f t="shared" ref="L304:L307" si="300">SUM(G304-C304)</f>
        <v>-2789</v>
      </c>
      <c r="M304">
        <f t="shared" si="293"/>
        <v>-2881</v>
      </c>
    </row>
    <row r="305" spans="1:15">
      <c r="A305" s="3" t="s">
        <v>5</v>
      </c>
      <c r="B305" s="18">
        <v>93499</v>
      </c>
      <c r="C305" s="16">
        <v>80904</v>
      </c>
      <c r="D305" s="8">
        <f t="shared" si="294"/>
        <v>12595</v>
      </c>
      <c r="E305" s="7">
        <f t="shared" si="295"/>
        <v>1.1556783348165727</v>
      </c>
      <c r="F305" s="18">
        <v>93064</v>
      </c>
      <c r="G305" s="16">
        <v>75931</v>
      </c>
      <c r="H305" s="8">
        <f t="shared" si="296"/>
        <v>17133</v>
      </c>
      <c r="I305" s="7">
        <f t="shared" si="297"/>
        <v>1.2256390670477144</v>
      </c>
      <c r="J305" s="8">
        <f t="shared" si="298"/>
        <v>4538</v>
      </c>
      <c r="K305" s="4">
        <f t="shared" si="299"/>
        <v>-435</v>
      </c>
      <c r="L305" s="4">
        <f t="shared" si="300"/>
        <v>-4973</v>
      </c>
      <c r="M305">
        <f t="shared" si="293"/>
        <v>-5408</v>
      </c>
    </row>
    <row r="306" spans="1:15">
      <c r="A306" s="3" t="s">
        <v>6</v>
      </c>
      <c r="B306" s="18">
        <v>34956</v>
      </c>
      <c r="C306" s="16">
        <v>49578</v>
      </c>
      <c r="D306" s="8">
        <f t="shared" si="294"/>
        <v>-14622</v>
      </c>
      <c r="E306" s="7">
        <f t="shared" si="295"/>
        <v>0.70507079753116297</v>
      </c>
      <c r="F306" s="18">
        <v>25372</v>
      </c>
      <c r="G306" s="16">
        <v>49171</v>
      </c>
      <c r="H306" s="8">
        <f t="shared" si="296"/>
        <v>-23799</v>
      </c>
      <c r="I306" s="7">
        <f t="shared" si="297"/>
        <v>0.51599520042301361</v>
      </c>
      <c r="J306" s="8">
        <f t="shared" si="298"/>
        <v>-9177</v>
      </c>
      <c r="K306" s="4">
        <f t="shared" si="299"/>
        <v>-9584</v>
      </c>
      <c r="L306" s="4">
        <f t="shared" si="300"/>
        <v>-407</v>
      </c>
      <c r="M306">
        <f t="shared" si="293"/>
        <v>-9991</v>
      </c>
    </row>
    <row r="307" spans="1:15">
      <c r="A307" s="3" t="s">
        <v>7</v>
      </c>
      <c r="B307" s="18">
        <v>390192</v>
      </c>
      <c r="C307" s="16">
        <v>390192</v>
      </c>
      <c r="D307" s="8">
        <f t="shared" si="294"/>
        <v>0</v>
      </c>
      <c r="E307" s="7">
        <f t="shared" si="295"/>
        <v>1</v>
      </c>
      <c r="F307" s="18">
        <v>373752</v>
      </c>
      <c r="G307" s="16">
        <v>373752</v>
      </c>
      <c r="H307" s="8">
        <f t="shared" si="296"/>
        <v>0</v>
      </c>
      <c r="I307" s="7">
        <f t="shared" si="297"/>
        <v>1</v>
      </c>
      <c r="J307" s="8">
        <f t="shared" si="298"/>
        <v>0</v>
      </c>
      <c r="K307" s="4">
        <f t="shared" si="299"/>
        <v>-16440</v>
      </c>
      <c r="L307" s="4">
        <f t="shared" si="300"/>
        <v>-16440</v>
      </c>
      <c r="N307" s="79" t="s">
        <v>71</v>
      </c>
      <c r="O307" s="16" t="s">
        <v>26</v>
      </c>
    </row>
    <row r="309" spans="1:15">
      <c r="B309" s="576" t="s">
        <v>298</v>
      </c>
      <c r="C309" s="576"/>
      <c r="D309" s="576"/>
      <c r="E309" s="576"/>
      <c r="F309" s="576" t="s">
        <v>305</v>
      </c>
      <c r="G309" s="576"/>
      <c r="H309" s="576"/>
      <c r="I309" s="576"/>
      <c r="K309" s="63" t="s">
        <v>12</v>
      </c>
      <c r="L309" s="5" t="s">
        <v>13</v>
      </c>
    </row>
    <row r="310" spans="1:15" ht="43.2">
      <c r="A310" s="1" t="s">
        <v>0</v>
      </c>
      <c r="B310" s="2" t="s">
        <v>1</v>
      </c>
      <c r="C310" s="64" t="s">
        <v>2</v>
      </c>
      <c r="D310" s="64" t="s">
        <v>11</v>
      </c>
      <c r="E310" s="6" t="s">
        <v>10</v>
      </c>
      <c r="F310" s="2" t="s">
        <v>1</v>
      </c>
      <c r="G310" s="64" t="s">
        <v>2</v>
      </c>
      <c r="H310" s="64" t="s">
        <v>11</v>
      </c>
      <c r="I310" s="6" t="s">
        <v>10</v>
      </c>
      <c r="J310" s="14" t="s">
        <v>8</v>
      </c>
      <c r="K310" s="12" t="s">
        <v>9</v>
      </c>
      <c r="L310" s="11"/>
    </row>
    <row r="311" spans="1:15">
      <c r="A311" s="3" t="s">
        <v>3</v>
      </c>
      <c r="B311" s="18">
        <v>228029</v>
      </c>
      <c r="C311" s="16">
        <v>182712</v>
      </c>
      <c r="D311" s="8">
        <f>SUM(B311-C311)</f>
        <v>45317</v>
      </c>
      <c r="E311" s="7">
        <f>SUM(B311/C311)</f>
        <v>1.2480242129690442</v>
      </c>
      <c r="F311" s="18">
        <v>232848</v>
      </c>
      <c r="G311" s="16">
        <v>191876</v>
      </c>
      <c r="H311" s="8">
        <f>SUM(F311-G311)</f>
        <v>40972</v>
      </c>
      <c r="I311" s="7">
        <f>SUM(F311/G311)</f>
        <v>1.213533740540766</v>
      </c>
      <c r="J311" s="8">
        <f>SUM(H311-D311)</f>
        <v>-4345</v>
      </c>
      <c r="K311" s="4">
        <f>SUM(F311-B311)</f>
        <v>4819</v>
      </c>
      <c r="L311" s="5">
        <f>SUM(G311-C311)</f>
        <v>9164</v>
      </c>
      <c r="M311">
        <f t="shared" ref="M311:M314" si="301">K311+L311</f>
        <v>13983</v>
      </c>
    </row>
    <row r="312" spans="1:15">
      <c r="A312" s="3" t="s">
        <v>4</v>
      </c>
      <c r="B312" s="18">
        <v>27287</v>
      </c>
      <c r="C312" s="16">
        <v>65938</v>
      </c>
      <c r="D312" s="8">
        <f t="shared" ref="D312:D315" si="302">SUM(B312-C312)</f>
        <v>-38651</v>
      </c>
      <c r="E312" s="7">
        <f t="shared" ref="E312:E315" si="303">SUM(B312/C312)</f>
        <v>0.41382814158755193</v>
      </c>
      <c r="F312" s="18">
        <v>27279</v>
      </c>
      <c r="G312" s="16">
        <v>65938</v>
      </c>
      <c r="H312" s="8">
        <f t="shared" ref="H312:H315" si="304">SUM(F312-G312)</f>
        <v>-38659</v>
      </c>
      <c r="I312" s="7">
        <f t="shared" ref="I312:I315" si="305">SUM(F312/G312)</f>
        <v>0.41370681549334221</v>
      </c>
      <c r="J312" s="8">
        <f t="shared" ref="J312:J315" si="306">SUM(H312-D312)</f>
        <v>-8</v>
      </c>
      <c r="K312" s="4">
        <f t="shared" ref="K312:K315" si="307">SUM(F312-B312)</f>
        <v>-8</v>
      </c>
      <c r="L312" s="4">
        <f t="shared" ref="L312:L315" si="308">SUM(G312-C312)</f>
        <v>0</v>
      </c>
      <c r="M312">
        <f t="shared" si="301"/>
        <v>-8</v>
      </c>
    </row>
    <row r="313" spans="1:15">
      <c r="A313" s="3" t="s">
        <v>5</v>
      </c>
      <c r="B313" s="18">
        <v>93064</v>
      </c>
      <c r="C313" s="16">
        <v>75931</v>
      </c>
      <c r="D313" s="8">
        <f t="shared" si="302"/>
        <v>17133</v>
      </c>
      <c r="E313" s="7">
        <f t="shared" si="303"/>
        <v>1.2256390670477144</v>
      </c>
      <c r="F313" s="18">
        <v>91451</v>
      </c>
      <c r="G313" s="16">
        <v>62835</v>
      </c>
      <c r="H313" s="8">
        <f t="shared" si="304"/>
        <v>28616</v>
      </c>
      <c r="I313" s="7">
        <f t="shared" si="305"/>
        <v>1.4554149757300867</v>
      </c>
      <c r="J313" s="8">
        <f t="shared" si="306"/>
        <v>11483</v>
      </c>
      <c r="K313" s="5">
        <f t="shared" si="307"/>
        <v>-1613</v>
      </c>
      <c r="L313" s="4">
        <f t="shared" si="308"/>
        <v>-13096</v>
      </c>
      <c r="M313">
        <f t="shared" si="301"/>
        <v>-14709</v>
      </c>
    </row>
    <row r="314" spans="1:15">
      <c r="A314" s="3" t="s">
        <v>6</v>
      </c>
      <c r="B314" s="18">
        <v>25372</v>
      </c>
      <c r="C314" s="16">
        <v>49171</v>
      </c>
      <c r="D314" s="8">
        <f t="shared" si="302"/>
        <v>-23799</v>
      </c>
      <c r="E314" s="7">
        <f t="shared" si="303"/>
        <v>0.51599520042301361</v>
      </c>
      <c r="F314" s="18">
        <v>27282</v>
      </c>
      <c r="G314" s="16">
        <v>58211</v>
      </c>
      <c r="H314" s="8">
        <f t="shared" si="304"/>
        <v>-30929</v>
      </c>
      <c r="I314" s="7">
        <f t="shared" si="305"/>
        <v>0.46867430554362577</v>
      </c>
      <c r="J314" s="8">
        <f t="shared" si="306"/>
        <v>-7130</v>
      </c>
      <c r="K314" s="4">
        <f t="shared" si="307"/>
        <v>1910</v>
      </c>
      <c r="L314" s="5">
        <f t="shared" si="308"/>
        <v>9040</v>
      </c>
      <c r="M314">
        <f t="shared" si="301"/>
        <v>10950</v>
      </c>
    </row>
    <row r="315" spans="1:15">
      <c r="A315" s="3" t="s">
        <v>7</v>
      </c>
      <c r="B315" s="18">
        <v>373752</v>
      </c>
      <c r="C315" s="16">
        <v>373752</v>
      </c>
      <c r="D315" s="8">
        <f t="shared" si="302"/>
        <v>0</v>
      </c>
      <c r="E315" s="7">
        <f t="shared" si="303"/>
        <v>1</v>
      </c>
      <c r="F315" s="18">
        <v>378860</v>
      </c>
      <c r="G315" s="16">
        <v>378860</v>
      </c>
      <c r="H315" s="8">
        <f t="shared" si="304"/>
        <v>0</v>
      </c>
      <c r="I315" s="7">
        <f t="shared" si="305"/>
        <v>1</v>
      </c>
      <c r="J315" s="8">
        <f t="shared" si="306"/>
        <v>0</v>
      </c>
      <c r="K315" s="4">
        <f t="shared" si="307"/>
        <v>5108</v>
      </c>
      <c r="L315" s="4">
        <f t="shared" si="308"/>
        <v>5108</v>
      </c>
      <c r="N315" s="79" t="s">
        <v>71</v>
      </c>
      <c r="O315" s="16" t="s">
        <v>26</v>
      </c>
    </row>
    <row r="317" spans="1:15">
      <c r="B317" s="576" t="s">
        <v>305</v>
      </c>
      <c r="C317" s="576"/>
      <c r="D317" s="576"/>
      <c r="E317" s="576"/>
      <c r="F317" s="576" t="s">
        <v>313</v>
      </c>
      <c r="G317" s="576"/>
      <c r="H317" s="576"/>
      <c r="I317" s="576"/>
      <c r="K317" s="63" t="s">
        <v>12</v>
      </c>
      <c r="L317" s="5" t="s">
        <v>13</v>
      </c>
    </row>
    <row r="318" spans="1:15" ht="43.2">
      <c r="A318" s="1" t="s">
        <v>0</v>
      </c>
      <c r="B318" s="2" t="s">
        <v>1</v>
      </c>
      <c r="C318" s="64" t="s">
        <v>2</v>
      </c>
      <c r="D318" s="64" t="s">
        <v>11</v>
      </c>
      <c r="E318" s="6" t="s">
        <v>10</v>
      </c>
      <c r="F318" s="2" t="s">
        <v>1</v>
      </c>
      <c r="G318" s="64" t="s">
        <v>2</v>
      </c>
      <c r="H318" s="64" t="s">
        <v>11</v>
      </c>
      <c r="I318" s="6" t="s">
        <v>10</v>
      </c>
      <c r="J318" s="14" t="s">
        <v>8</v>
      </c>
      <c r="K318" s="12" t="s">
        <v>9</v>
      </c>
      <c r="L318" s="11"/>
    </row>
    <row r="319" spans="1:15">
      <c r="A319" s="3" t="s">
        <v>3</v>
      </c>
      <c r="B319" s="18">
        <v>232848</v>
      </c>
      <c r="C319" s="16">
        <v>191876</v>
      </c>
      <c r="D319" s="8">
        <f>SUM(B319-C319)</f>
        <v>40972</v>
      </c>
      <c r="E319" s="7">
        <f>SUM(B319/C319)</f>
        <v>1.213533740540766</v>
      </c>
      <c r="F319" s="18">
        <v>240167</v>
      </c>
      <c r="G319" s="16">
        <v>175103</v>
      </c>
      <c r="H319" s="8">
        <f>SUM(F319-G319)</f>
        <v>65064</v>
      </c>
      <c r="I319" s="7">
        <f>SUM(F319/G319)</f>
        <v>1.3715755869402579</v>
      </c>
      <c r="J319" s="8">
        <f>SUM(H319-D319)</f>
        <v>24092</v>
      </c>
      <c r="K319" s="4">
        <f>SUM(F319-B319)</f>
        <v>7319</v>
      </c>
      <c r="L319" s="4">
        <f>SUM(G319-C319)</f>
        <v>-16773</v>
      </c>
      <c r="M319">
        <f t="shared" ref="M319:M322" si="309">K319+L319</f>
        <v>-9454</v>
      </c>
    </row>
    <row r="320" spans="1:15">
      <c r="A320" s="3" t="s">
        <v>4</v>
      </c>
      <c r="B320" s="18">
        <v>27279</v>
      </c>
      <c r="C320" s="16">
        <v>65938</v>
      </c>
      <c r="D320" s="8">
        <f t="shared" ref="D320:D323" si="310">SUM(B320-C320)</f>
        <v>-38659</v>
      </c>
      <c r="E320" s="7">
        <f t="shared" ref="E320:E323" si="311">SUM(B320/C320)</f>
        <v>0.41370681549334221</v>
      </c>
      <c r="F320" s="18">
        <v>27278</v>
      </c>
      <c r="G320" s="16">
        <v>71417</v>
      </c>
      <c r="H320" s="8">
        <f t="shared" ref="H320:H323" si="312">SUM(F320-G320)</f>
        <v>-44139</v>
      </c>
      <c r="I320" s="7">
        <f t="shared" ref="I320:I323" si="313">SUM(F320/G320)</f>
        <v>0.38195387652799756</v>
      </c>
      <c r="J320" s="8">
        <f t="shared" ref="J320:J323" si="314">SUM(H320-D320)</f>
        <v>-5480</v>
      </c>
      <c r="K320" s="4">
        <f t="shared" ref="K320:K323" si="315">SUM(F320-B320)</f>
        <v>-1</v>
      </c>
      <c r="L320" s="5">
        <f t="shared" ref="L320:L323" si="316">SUM(G320-C320)</f>
        <v>5479</v>
      </c>
      <c r="M320">
        <f t="shared" si="309"/>
        <v>5478</v>
      </c>
    </row>
    <row r="321" spans="1:15">
      <c r="A321" s="3" t="s">
        <v>5</v>
      </c>
      <c r="B321" s="18">
        <v>91451</v>
      </c>
      <c r="C321" s="16">
        <v>62835</v>
      </c>
      <c r="D321" s="8">
        <f t="shared" si="310"/>
        <v>28616</v>
      </c>
      <c r="E321" s="7">
        <f t="shared" si="311"/>
        <v>1.4554149757300867</v>
      </c>
      <c r="F321" s="18">
        <v>77755</v>
      </c>
      <c r="G321" s="16">
        <v>79659</v>
      </c>
      <c r="H321" s="8">
        <f t="shared" si="312"/>
        <v>-1904</v>
      </c>
      <c r="I321" s="7">
        <f t="shared" si="313"/>
        <v>0.97609811822895087</v>
      </c>
      <c r="J321" s="8">
        <f t="shared" si="314"/>
        <v>-30520</v>
      </c>
      <c r="K321" s="5">
        <f t="shared" si="315"/>
        <v>-13696</v>
      </c>
      <c r="L321" s="5">
        <f t="shared" si="316"/>
        <v>16824</v>
      </c>
      <c r="M321">
        <f t="shared" si="309"/>
        <v>3128</v>
      </c>
    </row>
    <row r="322" spans="1:15">
      <c r="A322" s="3" t="s">
        <v>6</v>
      </c>
      <c r="B322" s="18">
        <v>27282</v>
      </c>
      <c r="C322" s="16">
        <v>58211</v>
      </c>
      <c r="D322" s="8">
        <f t="shared" si="310"/>
        <v>-30929</v>
      </c>
      <c r="E322" s="7">
        <f t="shared" si="311"/>
        <v>0.46867430554362577</v>
      </c>
      <c r="F322" s="18">
        <v>28691</v>
      </c>
      <c r="G322" s="16">
        <v>47712</v>
      </c>
      <c r="H322" s="8">
        <f t="shared" si="312"/>
        <v>-19021</v>
      </c>
      <c r="I322" s="7">
        <f t="shared" si="313"/>
        <v>0.60133718980549966</v>
      </c>
      <c r="J322" s="8">
        <f t="shared" si="314"/>
        <v>11908</v>
      </c>
      <c r="K322" s="4">
        <f t="shared" si="315"/>
        <v>1409</v>
      </c>
      <c r="L322" s="4">
        <f t="shared" si="316"/>
        <v>-10499</v>
      </c>
      <c r="M322">
        <f t="shared" si="309"/>
        <v>-9090</v>
      </c>
    </row>
    <row r="323" spans="1:15">
      <c r="A323" s="3" t="s">
        <v>7</v>
      </c>
      <c r="B323" s="18">
        <v>378860</v>
      </c>
      <c r="C323" s="16">
        <v>378860</v>
      </c>
      <c r="D323" s="8">
        <f t="shared" si="310"/>
        <v>0</v>
      </c>
      <c r="E323" s="7">
        <f t="shared" si="311"/>
        <v>1</v>
      </c>
      <c r="F323" s="18">
        <v>373891</v>
      </c>
      <c r="G323" s="16">
        <v>373891</v>
      </c>
      <c r="H323" s="8">
        <f t="shared" si="312"/>
        <v>0</v>
      </c>
      <c r="I323" s="7">
        <f t="shared" si="313"/>
        <v>1</v>
      </c>
      <c r="J323" s="8">
        <f t="shared" si="314"/>
        <v>0</v>
      </c>
      <c r="K323" s="4">
        <f t="shared" si="315"/>
        <v>-4969</v>
      </c>
      <c r="L323" s="5">
        <f t="shared" si="316"/>
        <v>-4969</v>
      </c>
      <c r="N323" s="95" t="s">
        <v>312</v>
      </c>
      <c r="O323" s="16" t="s">
        <v>26</v>
      </c>
    </row>
    <row r="325" spans="1:15">
      <c r="B325" s="576" t="s">
        <v>313</v>
      </c>
      <c r="C325" s="576"/>
      <c r="D325" s="576"/>
      <c r="E325" s="576"/>
      <c r="F325" s="576" t="s">
        <v>320</v>
      </c>
      <c r="G325" s="576"/>
      <c r="H325" s="576"/>
      <c r="I325" s="576"/>
      <c r="K325" s="63" t="s">
        <v>12</v>
      </c>
      <c r="L325" s="5" t="s">
        <v>13</v>
      </c>
    </row>
    <row r="326" spans="1:15" ht="43.2">
      <c r="A326" s="1" t="s">
        <v>0</v>
      </c>
      <c r="B326" s="2" t="s">
        <v>1</v>
      </c>
      <c r="C326" s="64" t="s">
        <v>2</v>
      </c>
      <c r="D326" s="64" t="s">
        <v>11</v>
      </c>
      <c r="E326" s="6" t="s">
        <v>10</v>
      </c>
      <c r="F326" s="2" t="s">
        <v>1</v>
      </c>
      <c r="G326" s="64" t="s">
        <v>2</v>
      </c>
      <c r="H326" s="64" t="s">
        <v>11</v>
      </c>
      <c r="I326" s="6" t="s">
        <v>10</v>
      </c>
      <c r="J326" s="14" t="s">
        <v>8</v>
      </c>
      <c r="K326" s="12" t="s">
        <v>9</v>
      </c>
      <c r="L326" s="11"/>
    </row>
    <row r="327" spans="1:15">
      <c r="A327" s="3" t="s">
        <v>3</v>
      </c>
      <c r="B327" s="18">
        <v>240167</v>
      </c>
      <c r="C327" s="16">
        <v>175103</v>
      </c>
      <c r="D327" s="8">
        <f>SUM(B327-C327)</f>
        <v>65064</v>
      </c>
      <c r="E327" s="7">
        <f>SUM(B327/C327)</f>
        <v>1.3715755869402579</v>
      </c>
      <c r="F327" s="18">
        <v>242383</v>
      </c>
      <c r="G327" s="16">
        <v>178356</v>
      </c>
      <c r="H327" s="8">
        <f>SUM(F327-G327)</f>
        <v>64027</v>
      </c>
      <c r="I327" s="7">
        <f>SUM(F327/G327)</f>
        <v>1.3589842786337438</v>
      </c>
      <c r="J327" s="8">
        <f>SUM(H327-D327)</f>
        <v>-1037</v>
      </c>
      <c r="K327" s="4">
        <f>SUM(F327-B327)</f>
        <v>2216</v>
      </c>
      <c r="L327" s="5">
        <f>SUM(G327-C327)</f>
        <v>3253</v>
      </c>
      <c r="M327">
        <f t="shared" ref="M327:M330" si="317">K327+L327</f>
        <v>5469</v>
      </c>
    </row>
    <row r="328" spans="1:15">
      <c r="A328" s="3" t="s">
        <v>4</v>
      </c>
      <c r="B328" s="18">
        <v>27278</v>
      </c>
      <c r="C328" s="16">
        <v>71417</v>
      </c>
      <c r="D328" s="8">
        <f t="shared" ref="D328:D331" si="318">SUM(B328-C328)</f>
        <v>-44139</v>
      </c>
      <c r="E328" s="7">
        <f t="shared" ref="E328:E331" si="319">SUM(B328/C328)</f>
        <v>0.38195387652799756</v>
      </c>
      <c r="F328" s="18">
        <v>27596</v>
      </c>
      <c r="G328" s="16">
        <v>68706</v>
      </c>
      <c r="H328" s="8">
        <f t="shared" ref="H328:H331" si="320">SUM(F328-G328)</f>
        <v>-41110</v>
      </c>
      <c r="I328" s="7">
        <f t="shared" ref="I328:I331" si="321">SUM(F328/G328)</f>
        <v>0.40165342182633251</v>
      </c>
      <c r="J328" s="8">
        <f t="shared" ref="J328:J331" si="322">SUM(H328-D328)</f>
        <v>3029</v>
      </c>
      <c r="K328" s="4">
        <f t="shared" ref="K328:K331" si="323">SUM(F328-B328)</f>
        <v>318</v>
      </c>
      <c r="L328" s="4">
        <f t="shared" ref="L328:L331" si="324">SUM(G328-C328)</f>
        <v>-2711</v>
      </c>
      <c r="M328">
        <f t="shared" si="317"/>
        <v>-2393</v>
      </c>
    </row>
    <row r="329" spans="1:15">
      <c r="A329" s="3" t="s">
        <v>5</v>
      </c>
      <c r="B329" s="18">
        <v>77755</v>
      </c>
      <c r="C329" s="16">
        <v>79659</v>
      </c>
      <c r="D329" s="8">
        <f t="shared" si="318"/>
        <v>-1904</v>
      </c>
      <c r="E329" s="7">
        <f t="shared" si="319"/>
        <v>0.97609811822895087</v>
      </c>
      <c r="F329" s="18">
        <v>74288</v>
      </c>
      <c r="G329" s="16">
        <v>81721</v>
      </c>
      <c r="H329" s="8">
        <f t="shared" si="320"/>
        <v>-7433</v>
      </c>
      <c r="I329" s="7">
        <f t="shared" si="321"/>
        <v>0.90904418692869637</v>
      </c>
      <c r="J329" s="8">
        <f t="shared" si="322"/>
        <v>-5529</v>
      </c>
      <c r="K329" s="4">
        <f t="shared" si="323"/>
        <v>-3467</v>
      </c>
      <c r="L329" s="5">
        <f t="shared" si="324"/>
        <v>2062</v>
      </c>
      <c r="M329">
        <f t="shared" si="317"/>
        <v>-1405</v>
      </c>
    </row>
    <row r="330" spans="1:15">
      <c r="A330" s="3" t="s">
        <v>6</v>
      </c>
      <c r="B330" s="18">
        <v>28691</v>
      </c>
      <c r="C330" s="16">
        <v>47712</v>
      </c>
      <c r="D330" s="8">
        <f t="shared" si="318"/>
        <v>-19021</v>
      </c>
      <c r="E330" s="7">
        <f t="shared" si="319"/>
        <v>0.60133718980549966</v>
      </c>
      <c r="F330" s="18">
        <v>31245</v>
      </c>
      <c r="G330" s="16">
        <v>46729</v>
      </c>
      <c r="H330" s="8">
        <f t="shared" si="320"/>
        <v>-15484</v>
      </c>
      <c r="I330" s="7">
        <f t="shared" si="321"/>
        <v>0.66864259881444066</v>
      </c>
      <c r="J330" s="8">
        <f t="shared" si="322"/>
        <v>3537</v>
      </c>
      <c r="K330" s="4">
        <f t="shared" si="323"/>
        <v>2554</v>
      </c>
      <c r="L330" s="4">
        <f t="shared" si="324"/>
        <v>-983</v>
      </c>
      <c r="M330">
        <f t="shared" si="317"/>
        <v>1571</v>
      </c>
    </row>
    <row r="331" spans="1:15">
      <c r="A331" s="3" t="s">
        <v>7</v>
      </c>
      <c r="B331" s="18">
        <v>373891</v>
      </c>
      <c r="C331" s="16">
        <v>373891</v>
      </c>
      <c r="D331" s="8">
        <f t="shared" si="318"/>
        <v>0</v>
      </c>
      <c r="E331" s="7">
        <f t="shared" si="319"/>
        <v>1</v>
      </c>
      <c r="F331" s="18">
        <v>375512</v>
      </c>
      <c r="G331" s="16">
        <v>375512</v>
      </c>
      <c r="H331" s="8">
        <f t="shared" si="320"/>
        <v>0</v>
      </c>
      <c r="I331" s="7">
        <f t="shared" si="321"/>
        <v>1</v>
      </c>
      <c r="J331" s="8">
        <f t="shared" si="322"/>
        <v>0</v>
      </c>
      <c r="K331" s="4">
        <f t="shared" si="323"/>
        <v>1621</v>
      </c>
      <c r="L331" s="4">
        <f t="shared" si="324"/>
        <v>1621</v>
      </c>
      <c r="N331" s="95" t="s">
        <v>312</v>
      </c>
      <c r="O331" s="16" t="s">
        <v>26</v>
      </c>
    </row>
    <row r="333" spans="1:15">
      <c r="B333" s="576" t="s">
        <v>320</v>
      </c>
      <c r="C333" s="576"/>
      <c r="D333" s="576"/>
      <c r="E333" s="576"/>
      <c r="F333" s="576" t="s">
        <v>327</v>
      </c>
      <c r="G333" s="576"/>
      <c r="H333" s="576"/>
      <c r="I333" s="576"/>
      <c r="K333" s="63" t="s">
        <v>12</v>
      </c>
      <c r="L333" s="5" t="s">
        <v>13</v>
      </c>
    </row>
    <row r="334" spans="1:15" ht="43.2">
      <c r="A334" s="1" t="s">
        <v>0</v>
      </c>
      <c r="B334" s="2" t="s">
        <v>1</v>
      </c>
      <c r="C334" s="64" t="s">
        <v>2</v>
      </c>
      <c r="D334" s="64" t="s">
        <v>11</v>
      </c>
      <c r="E334" s="6" t="s">
        <v>10</v>
      </c>
      <c r="F334" s="2" t="s">
        <v>1</v>
      </c>
      <c r="G334" s="64" t="s">
        <v>2</v>
      </c>
      <c r="H334" s="64" t="s">
        <v>11</v>
      </c>
      <c r="I334" s="6" t="s">
        <v>10</v>
      </c>
      <c r="J334" s="14" t="s">
        <v>8</v>
      </c>
      <c r="K334" s="12" t="s">
        <v>9</v>
      </c>
      <c r="L334" s="11"/>
    </row>
    <row r="335" spans="1:15">
      <c r="A335" s="3" t="s">
        <v>3</v>
      </c>
      <c r="B335" s="18">
        <v>242383</v>
      </c>
      <c r="C335" s="16">
        <v>178356</v>
      </c>
      <c r="D335" s="8">
        <f>SUM(B335-C335)</f>
        <v>64027</v>
      </c>
      <c r="E335" s="7">
        <f>SUM(B335/C335)</f>
        <v>1.3589842786337438</v>
      </c>
      <c r="F335" s="18">
        <v>250418</v>
      </c>
      <c r="G335" s="16">
        <v>166380</v>
      </c>
      <c r="H335" s="8">
        <f>SUM(F335-G335)</f>
        <v>84038</v>
      </c>
      <c r="I335" s="7">
        <f>SUM(F335/G335)</f>
        <v>1.5050967664382737</v>
      </c>
      <c r="J335" s="8">
        <f>SUM(H335-D335)</f>
        <v>20011</v>
      </c>
      <c r="K335" s="4">
        <f>SUM(F335-B335)</f>
        <v>8035</v>
      </c>
      <c r="L335" s="4">
        <f>SUM(G335-C335)</f>
        <v>-11976</v>
      </c>
      <c r="M335">
        <f t="shared" ref="M335:M338" si="325">K335+L335</f>
        <v>-3941</v>
      </c>
    </row>
    <row r="336" spans="1:15">
      <c r="A336" s="3" t="s">
        <v>4</v>
      </c>
      <c r="B336" s="18">
        <v>27596</v>
      </c>
      <c r="C336" s="16">
        <v>68706</v>
      </c>
      <c r="D336" s="8">
        <f t="shared" ref="D336:D339" si="326">SUM(B336-C336)</f>
        <v>-41110</v>
      </c>
      <c r="E336" s="7">
        <f t="shared" ref="E336:E339" si="327">SUM(B336/C336)</f>
        <v>0.40165342182633251</v>
      </c>
      <c r="F336" s="18">
        <v>28661</v>
      </c>
      <c r="G336" s="16">
        <v>70075</v>
      </c>
      <c r="H336" s="8">
        <f t="shared" ref="H336:H339" si="328">SUM(F336-G336)</f>
        <v>-41414</v>
      </c>
      <c r="I336" s="7">
        <f t="shared" ref="I336:I339" si="329">SUM(F336/G336)</f>
        <v>0.40900463788797714</v>
      </c>
      <c r="J336" s="8">
        <f t="shared" ref="J336:J339" si="330">SUM(H336-D336)</f>
        <v>-304</v>
      </c>
      <c r="K336" s="4">
        <f t="shared" ref="K336:K339" si="331">SUM(F336-B336)</f>
        <v>1065</v>
      </c>
      <c r="L336" s="5">
        <f t="shared" ref="L336:L339" si="332">SUM(G336-C336)</f>
        <v>1369</v>
      </c>
      <c r="M336">
        <f t="shared" si="325"/>
        <v>2434</v>
      </c>
    </row>
    <row r="337" spans="1:15">
      <c r="A337" s="3" t="s">
        <v>5</v>
      </c>
      <c r="B337" s="18">
        <v>74288</v>
      </c>
      <c r="C337" s="16">
        <v>81721</v>
      </c>
      <c r="D337" s="8">
        <f t="shared" si="326"/>
        <v>-7433</v>
      </c>
      <c r="E337" s="7">
        <f t="shared" si="327"/>
        <v>0.90904418692869637</v>
      </c>
      <c r="F337" s="18">
        <v>73036</v>
      </c>
      <c r="G337" s="16">
        <v>86732</v>
      </c>
      <c r="H337" s="8">
        <f t="shared" si="328"/>
        <v>-13696</v>
      </c>
      <c r="I337" s="7">
        <f t="shared" si="329"/>
        <v>0.84208827191809255</v>
      </c>
      <c r="J337" s="8">
        <f t="shared" si="330"/>
        <v>-6263</v>
      </c>
      <c r="K337" s="4">
        <f t="shared" si="331"/>
        <v>-1252</v>
      </c>
      <c r="L337" s="5">
        <f t="shared" si="332"/>
        <v>5011</v>
      </c>
      <c r="M337">
        <f t="shared" si="325"/>
        <v>3759</v>
      </c>
    </row>
    <row r="338" spans="1:15">
      <c r="A338" s="3" t="s">
        <v>6</v>
      </c>
      <c r="B338" s="18">
        <v>31245</v>
      </c>
      <c r="C338" s="16">
        <v>46729</v>
      </c>
      <c r="D338" s="8">
        <f t="shared" si="326"/>
        <v>-15484</v>
      </c>
      <c r="E338" s="7">
        <f t="shared" si="327"/>
        <v>0.66864259881444066</v>
      </c>
      <c r="F338" s="18">
        <v>24854</v>
      </c>
      <c r="G338" s="16">
        <v>53782</v>
      </c>
      <c r="H338" s="8">
        <f t="shared" si="328"/>
        <v>-28928</v>
      </c>
      <c r="I338" s="7">
        <f t="shared" si="329"/>
        <v>0.4621248744933249</v>
      </c>
      <c r="J338" s="8">
        <f t="shared" si="330"/>
        <v>-13444</v>
      </c>
      <c r="K338" s="5">
        <f t="shared" si="331"/>
        <v>-6391</v>
      </c>
      <c r="L338" s="5">
        <f t="shared" si="332"/>
        <v>7053</v>
      </c>
      <c r="M338">
        <f t="shared" si="325"/>
        <v>662</v>
      </c>
    </row>
    <row r="339" spans="1:15">
      <c r="A339" s="3" t="s">
        <v>7</v>
      </c>
      <c r="B339" s="18">
        <v>375512</v>
      </c>
      <c r="C339" s="16">
        <v>375512</v>
      </c>
      <c r="D339" s="8">
        <f t="shared" si="326"/>
        <v>0</v>
      </c>
      <c r="E339" s="7">
        <f t="shared" si="327"/>
        <v>1</v>
      </c>
      <c r="F339" s="18">
        <v>376969</v>
      </c>
      <c r="G339" s="16">
        <v>376969</v>
      </c>
      <c r="H339" s="8">
        <f t="shared" si="328"/>
        <v>0</v>
      </c>
      <c r="I339" s="7">
        <f t="shared" si="329"/>
        <v>1</v>
      </c>
      <c r="J339" s="8">
        <f t="shared" si="330"/>
        <v>0</v>
      </c>
      <c r="K339" s="4">
        <f t="shared" si="331"/>
        <v>1457</v>
      </c>
      <c r="L339" s="5">
        <f t="shared" si="332"/>
        <v>1457</v>
      </c>
      <c r="N339" s="95" t="s">
        <v>312</v>
      </c>
      <c r="O339" s="16" t="s">
        <v>26</v>
      </c>
    </row>
    <row r="341" spans="1:15">
      <c r="B341" s="576" t="s">
        <v>327</v>
      </c>
      <c r="C341" s="576"/>
      <c r="D341" s="576"/>
      <c r="E341" s="576"/>
      <c r="F341" s="576" t="s">
        <v>334</v>
      </c>
      <c r="G341" s="576"/>
      <c r="H341" s="576"/>
      <c r="I341" s="576"/>
      <c r="K341" s="63" t="s">
        <v>12</v>
      </c>
      <c r="L341" s="5" t="s">
        <v>13</v>
      </c>
    </row>
    <row r="342" spans="1:15" ht="43.2">
      <c r="A342" s="1" t="s">
        <v>0</v>
      </c>
      <c r="B342" s="2" t="s">
        <v>1</v>
      </c>
      <c r="C342" s="64" t="s">
        <v>2</v>
      </c>
      <c r="D342" s="64" t="s">
        <v>11</v>
      </c>
      <c r="E342" s="6" t="s">
        <v>10</v>
      </c>
      <c r="F342" s="2" t="s">
        <v>1</v>
      </c>
      <c r="G342" s="64" t="s">
        <v>2</v>
      </c>
      <c r="H342" s="64" t="s">
        <v>11</v>
      </c>
      <c r="I342" s="6" t="s">
        <v>10</v>
      </c>
      <c r="J342" s="14" t="s">
        <v>8</v>
      </c>
      <c r="K342" s="12" t="s">
        <v>9</v>
      </c>
      <c r="L342" s="11"/>
    </row>
    <row r="343" spans="1:15">
      <c r="A343" s="3" t="s">
        <v>3</v>
      </c>
      <c r="B343" s="18">
        <v>250418</v>
      </c>
      <c r="C343" s="16">
        <v>166380</v>
      </c>
      <c r="D343" s="8">
        <f>SUM(B343-C343)</f>
        <v>84038</v>
      </c>
      <c r="E343" s="7">
        <f>SUM(B343/C343)</f>
        <v>1.5050967664382737</v>
      </c>
      <c r="F343" s="18">
        <v>262885</v>
      </c>
      <c r="G343" s="16">
        <v>178156</v>
      </c>
      <c r="H343" s="8">
        <f>SUM(F343-G343)</f>
        <v>84729</v>
      </c>
      <c r="I343" s="7">
        <f>SUM(F343/G343)</f>
        <v>1.4755888098071352</v>
      </c>
      <c r="J343" s="8">
        <f>SUM(H343-D343)</f>
        <v>691</v>
      </c>
      <c r="K343" s="4">
        <f>SUM(F343-B343)</f>
        <v>12467</v>
      </c>
      <c r="L343" s="5">
        <f>SUM(G343-C343)</f>
        <v>11776</v>
      </c>
      <c r="M343">
        <f t="shared" ref="M343:M346" si="333">K343+L343</f>
        <v>24243</v>
      </c>
    </row>
    <row r="344" spans="1:15">
      <c r="A344" s="3" t="s">
        <v>4</v>
      </c>
      <c r="B344" s="18">
        <v>28661</v>
      </c>
      <c r="C344" s="16">
        <v>70075</v>
      </c>
      <c r="D344" s="8">
        <f t="shared" ref="D344:D347" si="334">SUM(B344-C344)</f>
        <v>-41414</v>
      </c>
      <c r="E344" s="7">
        <f t="shared" ref="E344:E347" si="335">SUM(B344/C344)</f>
        <v>0.40900463788797714</v>
      </c>
      <c r="F344" s="18">
        <v>31460</v>
      </c>
      <c r="G344" s="16">
        <v>57137</v>
      </c>
      <c r="H344" s="8">
        <f t="shared" ref="H344:H347" si="336">SUM(F344-G344)</f>
        <v>-25677</v>
      </c>
      <c r="I344" s="7">
        <f t="shared" ref="I344:I347" si="337">SUM(F344/G344)</f>
        <v>0.55060643715980884</v>
      </c>
      <c r="J344" s="8">
        <f t="shared" ref="J344:J347" si="338">SUM(H344-D344)</f>
        <v>15737</v>
      </c>
      <c r="K344" s="4">
        <f t="shared" ref="K344:K347" si="339">SUM(F344-B344)</f>
        <v>2799</v>
      </c>
      <c r="L344" s="4">
        <f t="shared" ref="L344:L347" si="340">SUM(G344-C344)</f>
        <v>-12938</v>
      </c>
      <c r="M344">
        <f t="shared" si="333"/>
        <v>-10139</v>
      </c>
    </row>
    <row r="345" spans="1:15">
      <c r="A345" s="3" t="s">
        <v>5</v>
      </c>
      <c r="B345" s="18">
        <v>73036</v>
      </c>
      <c r="C345" s="16">
        <v>86732</v>
      </c>
      <c r="D345" s="8">
        <f t="shared" si="334"/>
        <v>-13696</v>
      </c>
      <c r="E345" s="7">
        <f t="shared" si="335"/>
        <v>0.84208827191809255</v>
      </c>
      <c r="F345" s="18">
        <v>72466</v>
      </c>
      <c r="G345" s="16">
        <v>92744</v>
      </c>
      <c r="H345" s="8">
        <f t="shared" si="336"/>
        <v>-20278</v>
      </c>
      <c r="I345" s="7">
        <f t="shared" si="337"/>
        <v>0.78135512809453977</v>
      </c>
      <c r="J345" s="8">
        <f t="shared" si="338"/>
        <v>-6582</v>
      </c>
      <c r="K345" s="4">
        <f t="shared" si="339"/>
        <v>-570</v>
      </c>
      <c r="L345" s="5">
        <f t="shared" si="340"/>
        <v>6012</v>
      </c>
      <c r="M345">
        <f t="shared" si="333"/>
        <v>5442</v>
      </c>
    </row>
    <row r="346" spans="1:15">
      <c r="A346" s="3" t="s">
        <v>6</v>
      </c>
      <c r="B346" s="18">
        <v>24854</v>
      </c>
      <c r="C346" s="16">
        <v>53782</v>
      </c>
      <c r="D346" s="8">
        <f t="shared" si="334"/>
        <v>-28928</v>
      </c>
      <c r="E346" s="7">
        <f t="shared" si="335"/>
        <v>0.4621248744933249</v>
      </c>
      <c r="F346" s="18">
        <v>23372</v>
      </c>
      <c r="G346" s="16">
        <v>62146</v>
      </c>
      <c r="H346" s="8">
        <f t="shared" si="336"/>
        <v>-38774</v>
      </c>
      <c r="I346" s="7">
        <f t="shared" si="337"/>
        <v>0.37608212917967365</v>
      </c>
      <c r="J346" s="8">
        <f t="shared" si="338"/>
        <v>-9846</v>
      </c>
      <c r="K346" s="4">
        <f t="shared" si="339"/>
        <v>-1482</v>
      </c>
      <c r="L346" s="5">
        <f t="shared" si="340"/>
        <v>8364</v>
      </c>
      <c r="M346">
        <f t="shared" si="333"/>
        <v>6882</v>
      </c>
    </row>
    <row r="347" spans="1:15">
      <c r="A347" s="3" t="s">
        <v>7</v>
      </c>
      <c r="B347" s="18">
        <v>376969</v>
      </c>
      <c r="C347" s="16">
        <v>376969</v>
      </c>
      <c r="D347" s="8">
        <f t="shared" si="334"/>
        <v>0</v>
      </c>
      <c r="E347" s="7">
        <f t="shared" si="335"/>
        <v>1</v>
      </c>
      <c r="F347" s="18">
        <v>390183</v>
      </c>
      <c r="G347" s="16">
        <v>390183</v>
      </c>
      <c r="H347" s="8">
        <f t="shared" si="336"/>
        <v>0</v>
      </c>
      <c r="I347" s="7">
        <f t="shared" si="337"/>
        <v>1</v>
      </c>
      <c r="J347" s="8">
        <f t="shared" si="338"/>
        <v>0</v>
      </c>
      <c r="K347" s="4">
        <f t="shared" si="339"/>
        <v>13214</v>
      </c>
      <c r="L347" s="4">
        <f t="shared" si="340"/>
        <v>13214</v>
      </c>
      <c r="N347" s="95" t="s">
        <v>312</v>
      </c>
      <c r="O347" s="16" t="s">
        <v>26</v>
      </c>
    </row>
    <row r="349" spans="1:15">
      <c r="B349" s="576" t="s">
        <v>334</v>
      </c>
      <c r="C349" s="576"/>
      <c r="D349" s="576"/>
      <c r="E349" s="576"/>
      <c r="F349" s="576" t="s">
        <v>342</v>
      </c>
      <c r="G349" s="576"/>
      <c r="H349" s="576"/>
      <c r="I349" s="576"/>
      <c r="K349" s="63" t="s">
        <v>12</v>
      </c>
      <c r="L349" s="5" t="s">
        <v>13</v>
      </c>
    </row>
    <row r="350" spans="1:15" ht="43.2">
      <c r="A350" s="1" t="s">
        <v>0</v>
      </c>
      <c r="B350" s="2" t="s">
        <v>1</v>
      </c>
      <c r="C350" s="64" t="s">
        <v>2</v>
      </c>
      <c r="D350" s="64" t="s">
        <v>11</v>
      </c>
      <c r="E350" s="6" t="s">
        <v>10</v>
      </c>
      <c r="F350" s="2" t="s">
        <v>1</v>
      </c>
      <c r="G350" s="64" t="s">
        <v>2</v>
      </c>
      <c r="H350" s="64" t="s">
        <v>11</v>
      </c>
      <c r="I350" s="6" t="s">
        <v>10</v>
      </c>
      <c r="J350" s="14" t="s">
        <v>8</v>
      </c>
      <c r="K350" s="12" t="s">
        <v>9</v>
      </c>
      <c r="L350" s="11"/>
    </row>
    <row r="351" spans="1:15">
      <c r="A351" s="3" t="s">
        <v>3</v>
      </c>
      <c r="B351" s="18">
        <v>262885</v>
      </c>
      <c r="C351" s="16">
        <v>178156</v>
      </c>
      <c r="D351" s="8">
        <f>SUM(B351-C351)</f>
        <v>84729</v>
      </c>
      <c r="E351" s="7">
        <f>SUM(B351/C351)</f>
        <v>1.4755888098071352</v>
      </c>
      <c r="F351" s="18">
        <v>245809</v>
      </c>
      <c r="G351" s="16">
        <v>159030</v>
      </c>
      <c r="H351" s="8">
        <f>SUM(F351-G351)</f>
        <v>86779</v>
      </c>
      <c r="I351" s="7">
        <f>SUM(F351/G351)</f>
        <v>1.5456769163050996</v>
      </c>
      <c r="J351" s="8">
        <f>SUM(H351-D351)</f>
        <v>2050</v>
      </c>
      <c r="K351" s="4">
        <f>SUM(F351-B351)</f>
        <v>-17076</v>
      </c>
      <c r="L351" s="4">
        <f>SUM(G351-C351)</f>
        <v>-19126</v>
      </c>
      <c r="M351">
        <f t="shared" ref="M351:M354" si="341">K351+L351</f>
        <v>-36202</v>
      </c>
    </row>
    <row r="352" spans="1:15">
      <c r="A352" s="3" t="s">
        <v>4</v>
      </c>
      <c r="B352" s="18">
        <v>31460</v>
      </c>
      <c r="C352" s="16">
        <v>57137</v>
      </c>
      <c r="D352" s="8">
        <f t="shared" ref="D352:D355" si="342">SUM(B352-C352)</f>
        <v>-25677</v>
      </c>
      <c r="E352" s="7">
        <f t="shared" ref="E352:E355" si="343">SUM(B352/C352)</f>
        <v>0.55060643715980884</v>
      </c>
      <c r="F352" s="18">
        <v>28599</v>
      </c>
      <c r="G352" s="16">
        <v>73477</v>
      </c>
      <c r="H352" s="8">
        <f t="shared" ref="H352:H355" si="344">SUM(F352-G352)</f>
        <v>-44878</v>
      </c>
      <c r="I352" s="7">
        <f t="shared" ref="I352:I355" si="345">SUM(F352/G352)</f>
        <v>0.38922383875226263</v>
      </c>
      <c r="J352" s="8">
        <f t="shared" ref="J352:J355" si="346">SUM(H352-D352)</f>
        <v>-19201</v>
      </c>
      <c r="K352" s="4">
        <f t="shared" ref="K352:K355" si="347">SUM(F352-B352)</f>
        <v>-2861</v>
      </c>
      <c r="L352" s="5">
        <f t="shared" ref="L352:L355" si="348">SUM(G352-C352)</f>
        <v>16340</v>
      </c>
      <c r="M352">
        <f t="shared" si="341"/>
        <v>13479</v>
      </c>
    </row>
    <row r="353" spans="1:15">
      <c r="A353" s="3" t="s">
        <v>5</v>
      </c>
      <c r="B353" s="18">
        <v>72466</v>
      </c>
      <c r="C353" s="16">
        <v>92744</v>
      </c>
      <c r="D353" s="8">
        <f t="shared" si="342"/>
        <v>-20278</v>
      </c>
      <c r="E353" s="7">
        <f t="shared" si="343"/>
        <v>0.78135512809453977</v>
      </c>
      <c r="F353" s="18">
        <v>70619</v>
      </c>
      <c r="G353" s="16">
        <v>80950</v>
      </c>
      <c r="H353" s="8">
        <f t="shared" si="344"/>
        <v>-10331</v>
      </c>
      <c r="I353" s="7">
        <f t="shared" si="345"/>
        <v>0.87237801111797408</v>
      </c>
      <c r="J353" s="8">
        <f t="shared" si="346"/>
        <v>9947</v>
      </c>
      <c r="K353" s="4">
        <f t="shared" si="347"/>
        <v>-1847</v>
      </c>
      <c r="L353" s="4">
        <f t="shared" si="348"/>
        <v>-11794</v>
      </c>
      <c r="M353">
        <f t="shared" si="341"/>
        <v>-13641</v>
      </c>
    </row>
    <row r="354" spans="1:15">
      <c r="A354" s="3" t="s">
        <v>6</v>
      </c>
      <c r="B354" s="18">
        <v>23372</v>
      </c>
      <c r="C354" s="16">
        <v>62146</v>
      </c>
      <c r="D354" s="8">
        <f t="shared" si="342"/>
        <v>-38774</v>
      </c>
      <c r="E354" s="7">
        <f t="shared" si="343"/>
        <v>0.37608212917967365</v>
      </c>
      <c r="F354" s="18">
        <v>23070</v>
      </c>
      <c r="G354" s="16">
        <v>54640</v>
      </c>
      <c r="H354" s="8">
        <f t="shared" si="344"/>
        <v>-31570</v>
      </c>
      <c r="I354" s="7">
        <f t="shared" si="345"/>
        <v>0.42221815519765737</v>
      </c>
      <c r="J354" s="8">
        <f t="shared" si="346"/>
        <v>7204</v>
      </c>
      <c r="K354" s="4">
        <f t="shared" si="347"/>
        <v>-302</v>
      </c>
      <c r="L354" s="4">
        <f t="shared" si="348"/>
        <v>-7506</v>
      </c>
      <c r="M354">
        <f t="shared" si="341"/>
        <v>-7808</v>
      </c>
    </row>
    <row r="355" spans="1:15">
      <c r="A355" s="3" t="s">
        <v>7</v>
      </c>
      <c r="B355" s="18">
        <v>390183</v>
      </c>
      <c r="C355" s="16">
        <v>390183</v>
      </c>
      <c r="D355" s="8">
        <f t="shared" si="342"/>
        <v>0</v>
      </c>
      <c r="E355" s="7">
        <f t="shared" si="343"/>
        <v>1</v>
      </c>
      <c r="F355" s="18">
        <v>368097</v>
      </c>
      <c r="G355" s="16">
        <v>368097</v>
      </c>
      <c r="H355" s="8">
        <f t="shared" si="344"/>
        <v>0</v>
      </c>
      <c r="I355" s="7">
        <f t="shared" si="345"/>
        <v>1</v>
      </c>
      <c r="J355" s="8">
        <f t="shared" si="346"/>
        <v>0</v>
      </c>
      <c r="K355" s="4">
        <f t="shared" si="347"/>
        <v>-22086</v>
      </c>
      <c r="L355" s="5">
        <f t="shared" si="348"/>
        <v>-22086</v>
      </c>
      <c r="N355" s="91" t="s">
        <v>341</v>
      </c>
      <c r="O355" s="18" t="s">
        <v>165</v>
      </c>
    </row>
    <row r="357" spans="1:15">
      <c r="B357" s="576" t="s">
        <v>342</v>
      </c>
      <c r="C357" s="576"/>
      <c r="D357" s="576"/>
      <c r="E357" s="576"/>
      <c r="F357" s="576" t="s">
        <v>349</v>
      </c>
      <c r="G357" s="576"/>
      <c r="H357" s="576"/>
      <c r="I357" s="576"/>
      <c r="K357" s="63" t="s">
        <v>12</v>
      </c>
      <c r="L357" s="5" t="s">
        <v>13</v>
      </c>
    </row>
    <row r="358" spans="1:15" ht="43.2">
      <c r="A358" s="1" t="s">
        <v>0</v>
      </c>
      <c r="B358" s="2" t="s">
        <v>1</v>
      </c>
      <c r="C358" s="64" t="s">
        <v>2</v>
      </c>
      <c r="D358" s="64" t="s">
        <v>11</v>
      </c>
      <c r="E358" s="6" t="s">
        <v>10</v>
      </c>
      <c r="F358" s="2" t="s">
        <v>1</v>
      </c>
      <c r="G358" s="64" t="s">
        <v>2</v>
      </c>
      <c r="H358" s="64" t="s">
        <v>11</v>
      </c>
      <c r="I358" s="6" t="s">
        <v>10</v>
      </c>
      <c r="J358" s="14" t="s">
        <v>8</v>
      </c>
      <c r="K358" s="12" t="s">
        <v>9</v>
      </c>
      <c r="L358" s="11"/>
    </row>
    <row r="359" spans="1:15">
      <c r="A359" s="3" t="s">
        <v>3</v>
      </c>
      <c r="B359" s="18">
        <v>245809</v>
      </c>
      <c r="C359" s="16">
        <v>159030</v>
      </c>
      <c r="D359" s="8">
        <f>SUM(B359-C359)</f>
        <v>86779</v>
      </c>
      <c r="E359" s="7">
        <f>SUM(B359/C359)</f>
        <v>1.5456769163050996</v>
      </c>
      <c r="F359" s="18">
        <v>241246</v>
      </c>
      <c r="G359" s="16">
        <v>153834</v>
      </c>
      <c r="H359" s="8">
        <f>SUM(F359-G359)</f>
        <v>87412</v>
      </c>
      <c r="I359" s="7">
        <f>SUM(F359/G359)</f>
        <v>1.568222889608279</v>
      </c>
      <c r="J359" s="8">
        <f>SUM(H359-D359)</f>
        <v>633</v>
      </c>
      <c r="K359" s="4">
        <f>SUM(F359-B359)</f>
        <v>-4563</v>
      </c>
      <c r="L359" s="4">
        <f>SUM(G359-C359)</f>
        <v>-5196</v>
      </c>
      <c r="M359">
        <f t="shared" ref="M359:M362" si="349">K359+L359</f>
        <v>-9759</v>
      </c>
    </row>
    <row r="360" spans="1:15">
      <c r="A360" s="3" t="s">
        <v>4</v>
      </c>
      <c r="B360" s="18">
        <v>28599</v>
      </c>
      <c r="C360" s="16">
        <v>73477</v>
      </c>
      <c r="D360" s="8">
        <f t="shared" ref="D360:D363" si="350">SUM(B360-C360)</f>
        <v>-44878</v>
      </c>
      <c r="E360" s="7">
        <f t="shared" ref="E360:E363" si="351">SUM(B360/C360)</f>
        <v>0.38922383875226263</v>
      </c>
      <c r="F360" s="18">
        <v>28577</v>
      </c>
      <c r="G360" s="16">
        <v>82377</v>
      </c>
      <c r="H360" s="8">
        <f t="shared" ref="H360:H363" si="352">SUM(F360-G360)</f>
        <v>-53800</v>
      </c>
      <c r="I360" s="7">
        <f t="shared" ref="I360:I363" si="353">SUM(F360/G360)</f>
        <v>0.34690508272940263</v>
      </c>
      <c r="J360" s="8">
        <f t="shared" ref="J360:J363" si="354">SUM(H360-D360)</f>
        <v>-8922</v>
      </c>
      <c r="K360" s="4">
        <f t="shared" ref="K360:K363" si="355">SUM(F360-B360)</f>
        <v>-22</v>
      </c>
      <c r="L360" s="5">
        <f t="shared" ref="L360:L363" si="356">SUM(G360-C360)</f>
        <v>8900</v>
      </c>
      <c r="M360">
        <f t="shared" si="349"/>
        <v>8878</v>
      </c>
    </row>
    <row r="361" spans="1:15">
      <c r="A361" s="3" t="s">
        <v>5</v>
      </c>
      <c r="B361" s="18">
        <v>70619</v>
      </c>
      <c r="C361" s="16">
        <v>80950</v>
      </c>
      <c r="D361" s="8">
        <f t="shared" si="350"/>
        <v>-10331</v>
      </c>
      <c r="E361" s="7">
        <f t="shared" si="351"/>
        <v>0.87237801111797408</v>
      </c>
      <c r="F361" s="18">
        <v>65974</v>
      </c>
      <c r="G361" s="16">
        <v>74848</v>
      </c>
      <c r="H361" s="8">
        <f t="shared" si="352"/>
        <v>-8874</v>
      </c>
      <c r="I361" s="7">
        <f t="shared" si="353"/>
        <v>0.88143971782813169</v>
      </c>
      <c r="J361" s="8">
        <f t="shared" si="354"/>
        <v>1457</v>
      </c>
      <c r="K361" s="4">
        <f t="shared" si="355"/>
        <v>-4645</v>
      </c>
      <c r="L361" s="4">
        <f t="shared" si="356"/>
        <v>-6102</v>
      </c>
      <c r="M361">
        <f t="shared" si="349"/>
        <v>-10747</v>
      </c>
    </row>
    <row r="362" spans="1:15">
      <c r="A362" s="3" t="s">
        <v>6</v>
      </c>
      <c r="B362" s="18">
        <v>23070</v>
      </c>
      <c r="C362" s="16">
        <v>54640</v>
      </c>
      <c r="D362" s="8">
        <f t="shared" si="350"/>
        <v>-31570</v>
      </c>
      <c r="E362" s="7">
        <f t="shared" si="351"/>
        <v>0.42221815519765737</v>
      </c>
      <c r="F362" s="18">
        <v>24512</v>
      </c>
      <c r="G362" s="16">
        <v>49250</v>
      </c>
      <c r="H362" s="8">
        <f t="shared" si="352"/>
        <v>-24738</v>
      </c>
      <c r="I362" s="7">
        <f t="shared" si="353"/>
        <v>0.49770558375634516</v>
      </c>
      <c r="J362" s="8">
        <f t="shared" si="354"/>
        <v>6832</v>
      </c>
      <c r="K362" s="4">
        <f t="shared" si="355"/>
        <v>1442</v>
      </c>
      <c r="L362" s="4">
        <f t="shared" si="356"/>
        <v>-5390</v>
      </c>
      <c r="M362">
        <f t="shared" si="349"/>
        <v>-3948</v>
      </c>
    </row>
    <row r="363" spans="1:15">
      <c r="A363" s="3" t="s">
        <v>7</v>
      </c>
      <c r="B363" s="18">
        <v>368097</v>
      </c>
      <c r="C363" s="16">
        <v>368097</v>
      </c>
      <c r="D363" s="8">
        <f t="shared" si="350"/>
        <v>0</v>
      </c>
      <c r="E363" s="7">
        <f t="shared" si="351"/>
        <v>1</v>
      </c>
      <c r="F363" s="18">
        <v>360309</v>
      </c>
      <c r="G363" s="16">
        <v>360309</v>
      </c>
      <c r="H363" s="8">
        <f t="shared" si="352"/>
        <v>0</v>
      </c>
      <c r="I363" s="7">
        <f t="shared" si="353"/>
        <v>1</v>
      </c>
      <c r="J363" s="8">
        <f t="shared" si="354"/>
        <v>0</v>
      </c>
      <c r="K363" s="4">
        <f t="shared" si="355"/>
        <v>-7788</v>
      </c>
      <c r="L363" s="4">
        <f t="shared" si="356"/>
        <v>-7788</v>
      </c>
      <c r="N363" s="107" t="s">
        <v>341</v>
      </c>
      <c r="O363" s="106" t="s">
        <v>190</v>
      </c>
    </row>
    <row r="365" spans="1:15">
      <c r="B365" s="576" t="s">
        <v>349</v>
      </c>
      <c r="C365" s="576"/>
      <c r="D365" s="576"/>
      <c r="E365" s="576"/>
      <c r="F365" s="576" t="s">
        <v>359</v>
      </c>
      <c r="G365" s="576"/>
      <c r="H365" s="576"/>
      <c r="I365" s="576"/>
      <c r="K365" s="63" t="s">
        <v>12</v>
      </c>
      <c r="L365" s="5" t="s">
        <v>13</v>
      </c>
    </row>
    <row r="366" spans="1:15" ht="43.2">
      <c r="A366" s="1" t="s">
        <v>0</v>
      </c>
      <c r="B366" s="2" t="s">
        <v>1</v>
      </c>
      <c r="C366" s="64" t="s">
        <v>2</v>
      </c>
      <c r="D366" s="64" t="s">
        <v>11</v>
      </c>
      <c r="E366" s="6" t="s">
        <v>10</v>
      </c>
      <c r="F366" s="2" t="s">
        <v>1</v>
      </c>
      <c r="G366" s="64" t="s">
        <v>2</v>
      </c>
      <c r="H366" s="64" t="s">
        <v>11</v>
      </c>
      <c r="I366" s="6" t="s">
        <v>10</v>
      </c>
      <c r="J366" s="14" t="s">
        <v>8</v>
      </c>
      <c r="K366" s="12" t="s">
        <v>9</v>
      </c>
      <c r="L366" s="11"/>
    </row>
    <row r="367" spans="1:15">
      <c r="A367" s="3" t="s">
        <v>3</v>
      </c>
      <c r="B367" s="18">
        <v>241246</v>
      </c>
      <c r="C367" s="16">
        <v>153834</v>
      </c>
      <c r="D367" s="8">
        <f>SUM(B367-C367)</f>
        <v>87412</v>
      </c>
      <c r="E367" s="7">
        <f>SUM(B367/C367)</f>
        <v>1.568222889608279</v>
      </c>
      <c r="F367" s="18">
        <v>236803</v>
      </c>
      <c r="G367" s="16">
        <v>161512</v>
      </c>
      <c r="H367" s="8">
        <f>SUM(F367-G367)</f>
        <v>75291</v>
      </c>
      <c r="I367" s="7">
        <f>SUM(F367/G367)</f>
        <v>1.4661635048788944</v>
      </c>
      <c r="J367" s="8">
        <f>SUM(H367-D367)</f>
        <v>-12121</v>
      </c>
      <c r="K367" s="5">
        <f>SUM(F367-B367)</f>
        <v>-4443</v>
      </c>
      <c r="L367" s="5">
        <f>SUM(G367-C367)</f>
        <v>7678</v>
      </c>
      <c r="M367">
        <f t="shared" ref="M367:M370" si="357">K367+L367</f>
        <v>3235</v>
      </c>
    </row>
    <row r="368" spans="1:15">
      <c r="A368" s="3" t="s">
        <v>4</v>
      </c>
      <c r="B368" s="18">
        <v>28577</v>
      </c>
      <c r="C368" s="16">
        <v>82377</v>
      </c>
      <c r="D368" s="8">
        <f t="shared" ref="D368:D371" si="358">SUM(B368-C368)</f>
        <v>-53800</v>
      </c>
      <c r="E368" s="7">
        <f t="shared" ref="E368:E371" si="359">SUM(B368/C368)</f>
        <v>0.34690508272940263</v>
      </c>
      <c r="F368" s="18">
        <v>30445</v>
      </c>
      <c r="G368" s="16">
        <v>81968</v>
      </c>
      <c r="H368" s="8">
        <f t="shared" ref="H368:H371" si="360">SUM(F368-G368)</f>
        <v>-51523</v>
      </c>
      <c r="I368" s="7">
        <f t="shared" ref="I368:I371" si="361">SUM(F368/G368)</f>
        <v>0.37142543431583058</v>
      </c>
      <c r="J368" s="8">
        <f t="shared" ref="J368:J371" si="362">SUM(H368-D368)</f>
        <v>2277</v>
      </c>
      <c r="K368" s="4">
        <f t="shared" ref="K368:K371" si="363">SUM(F368-B368)</f>
        <v>1868</v>
      </c>
      <c r="L368" s="4">
        <f t="shared" ref="L368:L371" si="364">SUM(G368-C368)</f>
        <v>-409</v>
      </c>
      <c r="M368">
        <f t="shared" si="357"/>
        <v>1459</v>
      </c>
    </row>
    <row r="369" spans="1:15">
      <c r="A369" s="3" t="s">
        <v>5</v>
      </c>
      <c r="B369" s="18">
        <v>65974</v>
      </c>
      <c r="C369" s="16">
        <v>74848</v>
      </c>
      <c r="D369" s="8">
        <f t="shared" si="358"/>
        <v>-8874</v>
      </c>
      <c r="E369" s="7">
        <f t="shared" si="359"/>
        <v>0.88143971782813169</v>
      </c>
      <c r="F369" s="18">
        <v>66554</v>
      </c>
      <c r="G369" s="16">
        <v>72003</v>
      </c>
      <c r="H369" s="8">
        <f t="shared" si="360"/>
        <v>-5449</v>
      </c>
      <c r="I369" s="7">
        <f t="shared" si="361"/>
        <v>0.9243225976695415</v>
      </c>
      <c r="J369" s="8">
        <f t="shared" si="362"/>
        <v>3425</v>
      </c>
      <c r="K369" s="4">
        <f t="shared" si="363"/>
        <v>580</v>
      </c>
      <c r="L369" s="4">
        <f t="shared" si="364"/>
        <v>-2845</v>
      </c>
      <c r="M369">
        <f t="shared" si="357"/>
        <v>-2265</v>
      </c>
    </row>
    <row r="370" spans="1:15">
      <c r="A370" s="3" t="s">
        <v>6</v>
      </c>
      <c r="B370" s="18">
        <v>24512</v>
      </c>
      <c r="C370" s="16">
        <v>49250</v>
      </c>
      <c r="D370" s="8">
        <f t="shared" si="358"/>
        <v>-24738</v>
      </c>
      <c r="E370" s="7">
        <f t="shared" si="359"/>
        <v>0.49770558375634516</v>
      </c>
      <c r="F370" s="18">
        <v>29833</v>
      </c>
      <c r="G370" s="16">
        <v>48152</v>
      </c>
      <c r="H370" s="8">
        <f t="shared" si="360"/>
        <v>-18319</v>
      </c>
      <c r="I370" s="7">
        <f t="shared" si="361"/>
        <v>0.61955889682671539</v>
      </c>
      <c r="J370" s="8">
        <f t="shared" si="362"/>
        <v>6419</v>
      </c>
      <c r="K370" s="4">
        <f t="shared" si="363"/>
        <v>5321</v>
      </c>
      <c r="L370" s="4">
        <f t="shared" si="364"/>
        <v>-1098</v>
      </c>
      <c r="M370">
        <f t="shared" si="357"/>
        <v>4223</v>
      </c>
    </row>
    <row r="371" spans="1:15">
      <c r="A371" s="3" t="s">
        <v>7</v>
      </c>
      <c r="B371" s="18">
        <v>360309</v>
      </c>
      <c r="C371" s="16">
        <v>360309</v>
      </c>
      <c r="D371" s="8">
        <f t="shared" si="358"/>
        <v>0</v>
      </c>
      <c r="E371" s="7">
        <f t="shared" si="359"/>
        <v>1</v>
      </c>
      <c r="F371" s="18">
        <v>363635</v>
      </c>
      <c r="G371" s="16">
        <v>363635</v>
      </c>
      <c r="H371" s="8">
        <f t="shared" si="360"/>
        <v>0</v>
      </c>
      <c r="I371" s="7">
        <f t="shared" si="361"/>
        <v>1</v>
      </c>
      <c r="J371" s="8">
        <f t="shared" si="362"/>
        <v>0</v>
      </c>
      <c r="K371" s="4">
        <f t="shared" si="363"/>
        <v>3326</v>
      </c>
      <c r="L371" s="4">
        <f t="shared" si="364"/>
        <v>3326</v>
      </c>
      <c r="N371" s="107" t="s">
        <v>341</v>
      </c>
      <c r="O371" s="106" t="s">
        <v>190</v>
      </c>
    </row>
    <row r="373" spans="1:15">
      <c r="B373" s="576" t="s">
        <v>359</v>
      </c>
      <c r="C373" s="576"/>
      <c r="D373" s="576"/>
      <c r="E373" s="576"/>
      <c r="F373" s="576" t="s">
        <v>372</v>
      </c>
      <c r="G373" s="576"/>
      <c r="H373" s="576"/>
      <c r="I373" s="576"/>
      <c r="K373" s="63" t="s">
        <v>12</v>
      </c>
      <c r="L373" s="5" t="s">
        <v>13</v>
      </c>
    </row>
    <row r="374" spans="1:15" ht="43.2">
      <c r="A374" s="1" t="s">
        <v>0</v>
      </c>
      <c r="B374" s="2" t="s">
        <v>1</v>
      </c>
      <c r="C374" s="64" t="s">
        <v>2</v>
      </c>
      <c r="D374" s="64" t="s">
        <v>11</v>
      </c>
      <c r="E374" s="6" t="s">
        <v>10</v>
      </c>
      <c r="F374" s="2" t="s">
        <v>1</v>
      </c>
      <c r="G374" s="64" t="s">
        <v>2</v>
      </c>
      <c r="H374" s="64" t="s">
        <v>11</v>
      </c>
      <c r="I374" s="6" t="s">
        <v>10</v>
      </c>
      <c r="J374" s="14" t="s">
        <v>8</v>
      </c>
      <c r="K374" s="12" t="s">
        <v>9</v>
      </c>
      <c r="L374" s="11"/>
    </row>
    <row r="375" spans="1:15">
      <c r="A375" s="3" t="s">
        <v>3</v>
      </c>
      <c r="B375" s="18">
        <v>236803</v>
      </c>
      <c r="C375" s="16">
        <v>161512</v>
      </c>
      <c r="D375" s="8">
        <f>SUM(B375-C375)</f>
        <v>75291</v>
      </c>
      <c r="E375" s="7">
        <f>SUM(B375/C375)</f>
        <v>1.4661635048788944</v>
      </c>
      <c r="F375" s="18">
        <v>210237</v>
      </c>
      <c r="G375" s="16">
        <v>156326</v>
      </c>
      <c r="H375" s="8">
        <f>SUM(F375-G375)</f>
        <v>53911</v>
      </c>
      <c r="I375" s="7">
        <f>SUM(F375/G375)</f>
        <v>1.3448626588027583</v>
      </c>
      <c r="J375" s="8">
        <f>SUM(H375-D375)</f>
        <v>-21380</v>
      </c>
      <c r="K375" s="5">
        <f>SUM(F375-B375)</f>
        <v>-26566</v>
      </c>
      <c r="L375" s="5">
        <f>SUM(G375-C375)</f>
        <v>-5186</v>
      </c>
      <c r="M375">
        <f t="shared" ref="M375:M378" si="365">K375+L375</f>
        <v>-31752</v>
      </c>
    </row>
    <row r="376" spans="1:15">
      <c r="A376" s="3" t="s">
        <v>4</v>
      </c>
      <c r="B376" s="18">
        <v>30445</v>
      </c>
      <c r="C376" s="16">
        <v>81968</v>
      </c>
      <c r="D376" s="8">
        <f t="shared" ref="D376:D379" si="366">SUM(B376-C376)</f>
        <v>-51523</v>
      </c>
      <c r="E376" s="7">
        <f t="shared" ref="E376:E379" si="367">SUM(B376/C376)</f>
        <v>0.37142543431583058</v>
      </c>
      <c r="F376" s="18">
        <v>31018</v>
      </c>
      <c r="G376" s="16">
        <v>81956</v>
      </c>
      <c r="H376" s="8">
        <f t="shared" ref="H376:H379" si="368">SUM(F376-G376)</f>
        <v>-50938</v>
      </c>
      <c r="I376" s="7">
        <f t="shared" ref="I376:I379" si="369">SUM(F376/G376)</f>
        <v>0.37847137488408417</v>
      </c>
      <c r="J376" s="8">
        <f t="shared" ref="J376:J379" si="370">SUM(H376-D376)</f>
        <v>585</v>
      </c>
      <c r="K376" s="5">
        <f t="shared" ref="K376:K379" si="371">SUM(F376-B376)</f>
        <v>573</v>
      </c>
      <c r="L376" s="4">
        <f t="shared" ref="L376:L379" si="372">SUM(G376-C376)</f>
        <v>-12</v>
      </c>
      <c r="M376">
        <f t="shared" si="365"/>
        <v>561</v>
      </c>
    </row>
    <row r="377" spans="1:15">
      <c r="A377" s="3" t="s">
        <v>5</v>
      </c>
      <c r="B377" s="18">
        <v>66554</v>
      </c>
      <c r="C377" s="16">
        <v>72003</v>
      </c>
      <c r="D377" s="8">
        <f t="shared" si="366"/>
        <v>-5449</v>
      </c>
      <c r="E377" s="7">
        <f t="shared" si="367"/>
        <v>0.9243225976695415</v>
      </c>
      <c r="F377" s="18">
        <v>61505</v>
      </c>
      <c r="G377" s="16">
        <v>46939</v>
      </c>
      <c r="H377" s="8">
        <f t="shared" si="368"/>
        <v>14566</v>
      </c>
      <c r="I377" s="7">
        <f t="shared" si="369"/>
        <v>1.3103176463069091</v>
      </c>
      <c r="J377" s="8">
        <f t="shared" si="370"/>
        <v>20015</v>
      </c>
      <c r="K377" s="5">
        <f t="shared" si="371"/>
        <v>-5049</v>
      </c>
      <c r="L377" s="4">
        <f t="shared" si="372"/>
        <v>-25064</v>
      </c>
      <c r="M377">
        <f t="shared" si="365"/>
        <v>-30113</v>
      </c>
    </row>
    <row r="378" spans="1:15">
      <c r="A378" s="3" t="s">
        <v>6</v>
      </c>
      <c r="B378" s="18">
        <v>29833</v>
      </c>
      <c r="C378" s="16">
        <v>48152</v>
      </c>
      <c r="D378" s="8">
        <f t="shared" si="366"/>
        <v>-18319</v>
      </c>
      <c r="E378" s="7">
        <f t="shared" si="367"/>
        <v>0.61955889682671539</v>
      </c>
      <c r="F378" s="18">
        <v>21620</v>
      </c>
      <c r="G378" s="16">
        <v>39159</v>
      </c>
      <c r="H378" s="8">
        <f t="shared" si="368"/>
        <v>-17539</v>
      </c>
      <c r="I378" s="7">
        <f t="shared" si="369"/>
        <v>0.55210807221839164</v>
      </c>
      <c r="J378" s="8">
        <f t="shared" si="370"/>
        <v>780</v>
      </c>
      <c r="K378" s="5">
        <f t="shared" si="371"/>
        <v>-8213</v>
      </c>
      <c r="L378" s="4">
        <f t="shared" si="372"/>
        <v>-8993</v>
      </c>
      <c r="M378">
        <f t="shared" si="365"/>
        <v>-17206</v>
      </c>
    </row>
    <row r="379" spans="1:15">
      <c r="A379" s="3" t="s">
        <v>7</v>
      </c>
      <c r="B379" s="18">
        <v>363635</v>
      </c>
      <c r="C379" s="16">
        <v>363635</v>
      </c>
      <c r="D379" s="8">
        <f t="shared" si="366"/>
        <v>0</v>
      </c>
      <c r="E379" s="7">
        <f t="shared" si="367"/>
        <v>1</v>
      </c>
      <c r="F379" s="18">
        <v>324380</v>
      </c>
      <c r="G379" s="16">
        <v>324380</v>
      </c>
      <c r="H379" s="8">
        <f t="shared" si="368"/>
        <v>0</v>
      </c>
      <c r="I379" s="7">
        <f t="shared" si="369"/>
        <v>1</v>
      </c>
      <c r="J379" s="8">
        <f t="shared" si="370"/>
        <v>0</v>
      </c>
      <c r="K379" s="5">
        <f t="shared" si="371"/>
        <v>-39255</v>
      </c>
      <c r="L379" s="5">
        <f t="shared" si="372"/>
        <v>-39255</v>
      </c>
      <c r="N379" s="98" t="s">
        <v>254</v>
      </c>
      <c r="O379" s="18" t="s">
        <v>165</v>
      </c>
    </row>
    <row r="381" spans="1:15">
      <c r="B381" s="576" t="s">
        <v>372</v>
      </c>
      <c r="C381" s="576"/>
      <c r="D381" s="576"/>
      <c r="E381" s="576"/>
      <c r="F381" s="576" t="s">
        <v>373</v>
      </c>
      <c r="G381" s="576"/>
      <c r="H381" s="576"/>
      <c r="I381" s="576"/>
      <c r="K381" s="63" t="s">
        <v>12</v>
      </c>
      <c r="L381" s="5" t="s">
        <v>13</v>
      </c>
    </row>
    <row r="382" spans="1:15" ht="43.2">
      <c r="A382" s="1" t="s">
        <v>0</v>
      </c>
      <c r="B382" s="2" t="s">
        <v>1</v>
      </c>
      <c r="C382" s="64" t="s">
        <v>2</v>
      </c>
      <c r="D382" s="64" t="s">
        <v>11</v>
      </c>
      <c r="E382" s="6" t="s">
        <v>10</v>
      </c>
      <c r="F382" s="2" t="s">
        <v>1</v>
      </c>
      <c r="G382" s="64" t="s">
        <v>2</v>
      </c>
      <c r="H382" s="64" t="s">
        <v>11</v>
      </c>
      <c r="I382" s="6" t="s">
        <v>10</v>
      </c>
      <c r="J382" s="14" t="s">
        <v>8</v>
      </c>
      <c r="K382" s="12" t="s">
        <v>9</v>
      </c>
      <c r="L382" s="11"/>
    </row>
    <row r="383" spans="1:15">
      <c r="A383" s="3" t="s">
        <v>3</v>
      </c>
      <c r="B383" s="18">
        <v>210237</v>
      </c>
      <c r="C383" s="16">
        <v>156326</v>
      </c>
      <c r="D383" s="8">
        <f>SUM(B383-C383)</f>
        <v>53911</v>
      </c>
      <c r="E383" s="7">
        <f>SUM(B383/C383)</f>
        <v>1.3448626588027583</v>
      </c>
      <c r="F383" s="18">
        <v>217686</v>
      </c>
      <c r="G383" s="16">
        <v>149244</v>
      </c>
      <c r="H383" s="8">
        <f>SUM(F383-G383)</f>
        <v>68442</v>
      </c>
      <c r="I383" s="7">
        <f>SUM(F383/G383)</f>
        <v>1.4585913001527699</v>
      </c>
      <c r="J383" s="8">
        <f>SUM(H383-D383)</f>
        <v>14531</v>
      </c>
      <c r="K383" s="5">
        <f>SUM(F383-B383)</f>
        <v>7449</v>
      </c>
      <c r="L383" s="5">
        <f>SUM(G383-C383)</f>
        <v>-7082</v>
      </c>
      <c r="M383">
        <f t="shared" ref="M383:M386" si="373">K383+L383</f>
        <v>367</v>
      </c>
    </row>
    <row r="384" spans="1:15">
      <c r="A384" s="3" t="s">
        <v>4</v>
      </c>
      <c r="B384" s="18">
        <v>31018</v>
      </c>
      <c r="C384" s="16">
        <v>81956</v>
      </c>
      <c r="D384" s="8">
        <f t="shared" ref="D384:D387" si="374">SUM(B384-C384)</f>
        <v>-50938</v>
      </c>
      <c r="E384" s="7">
        <f t="shared" ref="E384:E387" si="375">SUM(B384/C384)</f>
        <v>0.37847137488408417</v>
      </c>
      <c r="F384" s="18">
        <v>32093</v>
      </c>
      <c r="G384" s="16">
        <v>80232</v>
      </c>
      <c r="H384" s="8">
        <f t="shared" ref="H384:H387" si="376">SUM(F384-G384)</f>
        <v>-48139</v>
      </c>
      <c r="I384" s="7">
        <f t="shared" ref="I384:I387" si="377">SUM(F384/G384)</f>
        <v>0.40000249277096422</v>
      </c>
      <c r="J384" s="8">
        <f t="shared" ref="J384:J387" si="378">SUM(H384-D384)</f>
        <v>2799</v>
      </c>
      <c r="K384" s="5">
        <f t="shared" ref="K384:K387" si="379">SUM(F384-B384)</f>
        <v>1075</v>
      </c>
      <c r="L384" s="5">
        <f t="shared" ref="L384:L387" si="380">SUM(G384-C384)</f>
        <v>-1724</v>
      </c>
      <c r="M384">
        <f t="shared" si="373"/>
        <v>-649</v>
      </c>
    </row>
    <row r="385" spans="1:15">
      <c r="A385" s="3" t="s">
        <v>5</v>
      </c>
      <c r="B385" s="18">
        <v>61505</v>
      </c>
      <c r="C385" s="16">
        <v>46939</v>
      </c>
      <c r="D385" s="8">
        <f t="shared" si="374"/>
        <v>14566</v>
      </c>
      <c r="E385" s="7">
        <f t="shared" si="375"/>
        <v>1.3103176463069091</v>
      </c>
      <c r="F385" s="18">
        <v>59856</v>
      </c>
      <c r="G385" s="16">
        <v>58909</v>
      </c>
      <c r="H385" s="8">
        <f t="shared" si="376"/>
        <v>947</v>
      </c>
      <c r="I385" s="7">
        <f t="shared" si="377"/>
        <v>1.0160756420920403</v>
      </c>
      <c r="J385" s="8">
        <f t="shared" si="378"/>
        <v>-13619</v>
      </c>
      <c r="K385" s="5">
        <f t="shared" si="379"/>
        <v>-1649</v>
      </c>
      <c r="L385" s="5">
        <f t="shared" si="380"/>
        <v>11970</v>
      </c>
      <c r="M385">
        <f t="shared" si="373"/>
        <v>10321</v>
      </c>
    </row>
    <row r="386" spans="1:15">
      <c r="A386" s="3" t="s">
        <v>6</v>
      </c>
      <c r="B386" s="18">
        <v>21620</v>
      </c>
      <c r="C386" s="16">
        <v>39159</v>
      </c>
      <c r="D386" s="8">
        <f t="shared" si="374"/>
        <v>-17539</v>
      </c>
      <c r="E386" s="7">
        <f t="shared" si="375"/>
        <v>0.55210807221839164</v>
      </c>
      <c r="F386" s="18">
        <v>17595</v>
      </c>
      <c r="G386" s="16">
        <v>38845</v>
      </c>
      <c r="H386" s="8">
        <f t="shared" si="376"/>
        <v>-21250</v>
      </c>
      <c r="I386" s="7">
        <f t="shared" si="377"/>
        <v>0.45295404814004375</v>
      </c>
      <c r="J386" s="8">
        <f t="shared" si="378"/>
        <v>-3711</v>
      </c>
      <c r="K386" s="5">
        <f t="shared" si="379"/>
        <v>-4025</v>
      </c>
      <c r="L386" s="5">
        <f t="shared" si="380"/>
        <v>-314</v>
      </c>
      <c r="M386">
        <f t="shared" si="373"/>
        <v>-4339</v>
      </c>
    </row>
    <row r="387" spans="1:15">
      <c r="A387" s="3" t="s">
        <v>7</v>
      </c>
      <c r="B387" s="18">
        <v>324380</v>
      </c>
      <c r="C387" s="16">
        <v>324380</v>
      </c>
      <c r="D387" s="8">
        <f t="shared" si="374"/>
        <v>0</v>
      </c>
      <c r="E387" s="7">
        <f t="shared" si="375"/>
        <v>1</v>
      </c>
      <c r="F387" s="18">
        <v>327230</v>
      </c>
      <c r="G387" s="16">
        <v>327230</v>
      </c>
      <c r="H387" s="8">
        <f t="shared" si="376"/>
        <v>0</v>
      </c>
      <c r="I387" s="7">
        <f t="shared" si="377"/>
        <v>1</v>
      </c>
      <c r="J387" s="8">
        <f t="shared" si="378"/>
        <v>0</v>
      </c>
      <c r="K387" s="5">
        <f t="shared" si="379"/>
        <v>2850</v>
      </c>
      <c r="L387" s="5">
        <f t="shared" si="380"/>
        <v>2850</v>
      </c>
      <c r="N387" s="95" t="s">
        <v>312</v>
      </c>
      <c r="O387" s="16" t="s">
        <v>26</v>
      </c>
    </row>
    <row r="389" spans="1:15">
      <c r="B389" s="576" t="s">
        <v>373</v>
      </c>
      <c r="C389" s="576"/>
      <c r="D389" s="576"/>
      <c r="E389" s="576"/>
      <c r="F389" s="576" t="s">
        <v>381</v>
      </c>
      <c r="G389" s="576"/>
      <c r="H389" s="576"/>
      <c r="I389" s="576"/>
      <c r="K389" s="63" t="s">
        <v>12</v>
      </c>
      <c r="L389" s="5" t="s">
        <v>13</v>
      </c>
    </row>
    <row r="390" spans="1:15" ht="43.2">
      <c r="A390" s="1" t="s">
        <v>0</v>
      </c>
      <c r="B390" s="2" t="s">
        <v>1</v>
      </c>
      <c r="C390" s="64" t="s">
        <v>2</v>
      </c>
      <c r="D390" s="64" t="s">
        <v>11</v>
      </c>
      <c r="E390" s="6" t="s">
        <v>10</v>
      </c>
      <c r="F390" s="2" t="s">
        <v>1</v>
      </c>
      <c r="G390" s="64" t="s">
        <v>2</v>
      </c>
      <c r="H390" s="64" t="s">
        <v>11</v>
      </c>
      <c r="I390" s="6" t="s">
        <v>10</v>
      </c>
      <c r="J390" s="14" t="s">
        <v>8</v>
      </c>
      <c r="K390" s="12" t="s">
        <v>9</v>
      </c>
      <c r="L390" s="11"/>
    </row>
    <row r="391" spans="1:15">
      <c r="A391" s="3" t="s">
        <v>3</v>
      </c>
      <c r="B391" s="18">
        <v>217686</v>
      </c>
      <c r="C391" s="16">
        <v>149244</v>
      </c>
      <c r="D391" s="8">
        <f>SUM(B391-C391)</f>
        <v>68442</v>
      </c>
      <c r="E391" s="7">
        <f>SUM(B391/C391)</f>
        <v>1.4585913001527699</v>
      </c>
      <c r="F391" s="18">
        <v>218870</v>
      </c>
      <c r="G391" s="16">
        <v>146815</v>
      </c>
      <c r="H391" s="8">
        <f>SUM(F391-G391)</f>
        <v>72055</v>
      </c>
      <c r="I391" s="7">
        <f>SUM(F391/G391)</f>
        <v>1.4907877260497906</v>
      </c>
      <c r="J391" s="8">
        <f>SUM(H391-D391)</f>
        <v>3613</v>
      </c>
      <c r="K391" s="4">
        <f>SUM(F391-B391)</f>
        <v>1184</v>
      </c>
      <c r="L391" s="4">
        <f>SUM(G391-C391)</f>
        <v>-2429</v>
      </c>
      <c r="M391">
        <f t="shared" ref="M391:M394" si="381">K391+L391</f>
        <v>-1245</v>
      </c>
    </row>
    <row r="392" spans="1:15">
      <c r="A392" s="3" t="s">
        <v>4</v>
      </c>
      <c r="B392" s="18">
        <v>32093</v>
      </c>
      <c r="C392" s="16">
        <v>80232</v>
      </c>
      <c r="D392" s="8">
        <f t="shared" ref="D392:D395" si="382">SUM(B392-C392)</f>
        <v>-48139</v>
      </c>
      <c r="E392" s="7">
        <f t="shared" ref="E392:E395" si="383">SUM(B392/C392)</f>
        <v>0.40000249277096422</v>
      </c>
      <c r="F392" s="18">
        <v>32045</v>
      </c>
      <c r="G392" s="16">
        <v>80532</v>
      </c>
      <c r="H392" s="8">
        <f t="shared" ref="H392:H395" si="384">SUM(F392-G392)</f>
        <v>-48487</v>
      </c>
      <c r="I392" s="7">
        <f t="shared" ref="I392:I395" si="385">SUM(F392/G392)</f>
        <v>0.39791635623106342</v>
      </c>
      <c r="J392" s="8">
        <f t="shared" ref="J392:J395" si="386">SUM(H392-D392)</f>
        <v>-348</v>
      </c>
      <c r="K392" s="5">
        <f t="shared" ref="K392:K395" si="387">SUM(F392-B392)</f>
        <v>-48</v>
      </c>
      <c r="L392" s="5">
        <f t="shared" ref="L392:L395" si="388">SUM(G392-C392)</f>
        <v>300</v>
      </c>
      <c r="M392">
        <f t="shared" si="381"/>
        <v>252</v>
      </c>
    </row>
    <row r="393" spans="1:15">
      <c r="A393" s="3" t="s">
        <v>5</v>
      </c>
      <c r="B393" s="18">
        <v>59856</v>
      </c>
      <c r="C393" s="16">
        <v>58909</v>
      </c>
      <c r="D393" s="8">
        <f t="shared" si="382"/>
        <v>947</v>
      </c>
      <c r="E393" s="7">
        <f t="shared" si="383"/>
        <v>1.0160756420920403</v>
      </c>
      <c r="F393" s="18">
        <v>57929</v>
      </c>
      <c r="G393" s="16">
        <v>64612</v>
      </c>
      <c r="H393" s="8">
        <f t="shared" si="384"/>
        <v>-6683</v>
      </c>
      <c r="I393" s="7">
        <f t="shared" si="385"/>
        <v>0.89656720113910726</v>
      </c>
      <c r="J393" s="8">
        <f t="shared" si="386"/>
        <v>-7630</v>
      </c>
      <c r="K393" s="5">
        <f t="shared" si="387"/>
        <v>-1927</v>
      </c>
      <c r="L393" s="5">
        <f t="shared" si="388"/>
        <v>5703</v>
      </c>
      <c r="M393">
        <f t="shared" si="381"/>
        <v>3776</v>
      </c>
    </row>
    <row r="394" spans="1:15">
      <c r="A394" s="3" t="s">
        <v>6</v>
      </c>
      <c r="B394" s="18">
        <v>17595</v>
      </c>
      <c r="C394" s="16">
        <v>38845</v>
      </c>
      <c r="D394" s="8">
        <f t="shared" si="382"/>
        <v>-21250</v>
      </c>
      <c r="E394" s="7">
        <f t="shared" si="383"/>
        <v>0.45295404814004375</v>
      </c>
      <c r="F394" s="18">
        <v>21654</v>
      </c>
      <c r="G394" s="16">
        <v>38539</v>
      </c>
      <c r="H394" s="8">
        <f t="shared" si="384"/>
        <v>-16885</v>
      </c>
      <c r="I394" s="7">
        <f t="shared" si="385"/>
        <v>0.56187238900853675</v>
      </c>
      <c r="J394" s="8">
        <f t="shared" si="386"/>
        <v>4365</v>
      </c>
      <c r="K394" s="4">
        <f t="shared" si="387"/>
        <v>4059</v>
      </c>
      <c r="L394" s="5">
        <f t="shared" si="388"/>
        <v>-306</v>
      </c>
      <c r="M394">
        <f t="shared" si="381"/>
        <v>3753</v>
      </c>
    </row>
    <row r="395" spans="1:15">
      <c r="A395" s="3" t="s">
        <v>7</v>
      </c>
      <c r="B395" s="18">
        <v>327230</v>
      </c>
      <c r="C395" s="16">
        <v>327230</v>
      </c>
      <c r="D395" s="8">
        <f t="shared" si="382"/>
        <v>0</v>
      </c>
      <c r="E395" s="7">
        <f t="shared" si="383"/>
        <v>1</v>
      </c>
      <c r="F395" s="18">
        <v>330498</v>
      </c>
      <c r="G395" s="16">
        <v>330498</v>
      </c>
      <c r="H395" s="8">
        <f t="shared" si="384"/>
        <v>0</v>
      </c>
      <c r="I395" s="7">
        <f t="shared" si="385"/>
        <v>1</v>
      </c>
      <c r="J395" s="8">
        <f t="shared" si="386"/>
        <v>0</v>
      </c>
      <c r="K395" s="5">
        <f t="shared" si="387"/>
        <v>3268</v>
      </c>
      <c r="L395" s="5">
        <f t="shared" si="388"/>
        <v>3268</v>
      </c>
      <c r="N395" s="95" t="s">
        <v>312</v>
      </c>
      <c r="O395" s="16" t="s">
        <v>26</v>
      </c>
    </row>
    <row r="397" spans="1:15">
      <c r="B397" s="576" t="s">
        <v>381</v>
      </c>
      <c r="C397" s="576"/>
      <c r="D397" s="576"/>
      <c r="E397" s="576"/>
      <c r="F397" s="576" t="s">
        <v>388</v>
      </c>
      <c r="G397" s="576"/>
      <c r="H397" s="576"/>
      <c r="I397" s="576"/>
      <c r="K397" s="63" t="s">
        <v>12</v>
      </c>
      <c r="L397" s="5" t="s">
        <v>13</v>
      </c>
    </row>
    <row r="398" spans="1:15" ht="43.2">
      <c r="A398" s="1" t="s">
        <v>0</v>
      </c>
      <c r="B398" s="2" t="s">
        <v>1</v>
      </c>
      <c r="C398" s="64" t="s">
        <v>2</v>
      </c>
      <c r="D398" s="64" t="s">
        <v>11</v>
      </c>
      <c r="E398" s="6" t="s">
        <v>10</v>
      </c>
      <c r="F398" s="2" t="s">
        <v>1</v>
      </c>
      <c r="G398" s="64" t="s">
        <v>2</v>
      </c>
      <c r="H398" s="64" t="s">
        <v>11</v>
      </c>
      <c r="I398" s="6" t="s">
        <v>10</v>
      </c>
      <c r="J398" s="14" t="s">
        <v>8</v>
      </c>
      <c r="K398" s="12" t="s">
        <v>9</v>
      </c>
      <c r="L398" s="11"/>
    </row>
    <row r="399" spans="1:15">
      <c r="A399" s="3" t="s">
        <v>3</v>
      </c>
      <c r="B399" s="18">
        <v>218870</v>
      </c>
      <c r="C399" s="16">
        <v>146815</v>
      </c>
      <c r="D399" s="8">
        <f>SUM(B399-C399)</f>
        <v>72055</v>
      </c>
      <c r="E399" s="7">
        <f>SUM(B399/C399)</f>
        <v>1.4907877260497906</v>
      </c>
      <c r="F399" s="18">
        <v>227343</v>
      </c>
      <c r="G399" s="16">
        <v>145866</v>
      </c>
      <c r="H399" s="8">
        <f>SUM(F399-G399)</f>
        <v>81477</v>
      </c>
      <c r="I399" s="7">
        <f>SUM(F399/G399)</f>
        <v>1.5585743079264531</v>
      </c>
      <c r="J399" s="8">
        <f>SUM(H399-D399)</f>
        <v>9422</v>
      </c>
      <c r="K399" s="4">
        <f>SUM(F399-B399)</f>
        <v>8473</v>
      </c>
      <c r="L399" s="4">
        <f>SUM(G399-C399)</f>
        <v>-949</v>
      </c>
      <c r="M399">
        <f t="shared" ref="M399:M402" si="389">K399+L399</f>
        <v>7524</v>
      </c>
    </row>
    <row r="400" spans="1:15">
      <c r="A400" s="3" t="s">
        <v>4</v>
      </c>
      <c r="B400" s="18">
        <v>32045</v>
      </c>
      <c r="C400" s="16">
        <v>80532</v>
      </c>
      <c r="D400" s="8">
        <f t="shared" ref="D400:D403" si="390">SUM(B400-C400)</f>
        <v>-48487</v>
      </c>
      <c r="E400" s="7">
        <f t="shared" ref="E400:E403" si="391">SUM(B400/C400)</f>
        <v>0.39791635623106342</v>
      </c>
      <c r="F400" s="18">
        <v>32072</v>
      </c>
      <c r="G400" s="16">
        <v>79632</v>
      </c>
      <c r="H400" s="8">
        <f t="shared" ref="H400:H403" si="392">SUM(F400-G400)</f>
        <v>-47560</v>
      </c>
      <c r="I400" s="7">
        <f t="shared" ref="I400:I403" si="393">SUM(F400/G400)</f>
        <v>0.40275266224633316</v>
      </c>
      <c r="J400" s="8">
        <f t="shared" ref="J400:J403" si="394">SUM(H400-D400)</f>
        <v>927</v>
      </c>
      <c r="K400" s="4">
        <f t="shared" ref="K400:K403" si="395">SUM(F400-B400)</f>
        <v>27</v>
      </c>
      <c r="L400" s="4">
        <f t="shared" ref="L400:L403" si="396">SUM(G400-C400)</f>
        <v>-900</v>
      </c>
      <c r="M400">
        <f t="shared" si="389"/>
        <v>-873</v>
      </c>
    </row>
    <row r="401" spans="1:15">
      <c r="A401" s="3" t="s">
        <v>5</v>
      </c>
      <c r="B401" s="18">
        <v>57929</v>
      </c>
      <c r="C401" s="16">
        <v>64612</v>
      </c>
      <c r="D401" s="8">
        <f t="shared" si="390"/>
        <v>-6683</v>
      </c>
      <c r="E401" s="7">
        <f t="shared" si="391"/>
        <v>0.89656720113910726</v>
      </c>
      <c r="F401" s="18">
        <v>58593</v>
      </c>
      <c r="G401" s="16">
        <v>72683</v>
      </c>
      <c r="H401" s="8">
        <f t="shared" si="392"/>
        <v>-14090</v>
      </c>
      <c r="I401" s="7">
        <f t="shared" si="393"/>
        <v>0.80614449045856662</v>
      </c>
      <c r="J401" s="8">
        <f t="shared" si="394"/>
        <v>-7407</v>
      </c>
      <c r="K401" s="4">
        <f t="shared" si="395"/>
        <v>664</v>
      </c>
      <c r="L401" s="5">
        <f t="shared" si="396"/>
        <v>8071</v>
      </c>
      <c r="M401">
        <f t="shared" si="389"/>
        <v>8735</v>
      </c>
    </row>
    <row r="402" spans="1:15">
      <c r="A402" s="3" t="s">
        <v>6</v>
      </c>
      <c r="B402" s="18">
        <v>21654</v>
      </c>
      <c r="C402" s="16">
        <v>38539</v>
      </c>
      <c r="D402" s="8">
        <f t="shared" si="390"/>
        <v>-16885</v>
      </c>
      <c r="E402" s="7">
        <f t="shared" si="391"/>
        <v>0.56187238900853675</v>
      </c>
      <c r="F402" s="18">
        <v>24750</v>
      </c>
      <c r="G402" s="16">
        <v>44577</v>
      </c>
      <c r="H402" s="8">
        <f t="shared" si="392"/>
        <v>-19827</v>
      </c>
      <c r="I402" s="7">
        <f t="shared" si="393"/>
        <v>0.55521905915606706</v>
      </c>
      <c r="J402" s="8">
        <f t="shared" si="394"/>
        <v>-2942</v>
      </c>
      <c r="K402" s="4">
        <f t="shared" si="395"/>
        <v>3096</v>
      </c>
      <c r="L402" s="5">
        <f t="shared" si="396"/>
        <v>6038</v>
      </c>
      <c r="M402">
        <f t="shared" si="389"/>
        <v>9134</v>
      </c>
    </row>
    <row r="403" spans="1:15">
      <c r="A403" s="3" t="s">
        <v>7</v>
      </c>
      <c r="B403" s="18">
        <v>330498</v>
      </c>
      <c r="C403" s="16">
        <v>330498</v>
      </c>
      <c r="D403" s="8">
        <f t="shared" si="390"/>
        <v>0</v>
      </c>
      <c r="E403" s="7">
        <f t="shared" si="391"/>
        <v>1</v>
      </c>
      <c r="F403" s="18">
        <v>342758</v>
      </c>
      <c r="G403" s="16">
        <v>342758</v>
      </c>
      <c r="H403" s="8">
        <f t="shared" si="392"/>
        <v>0</v>
      </c>
      <c r="I403" s="7">
        <f t="shared" si="393"/>
        <v>1</v>
      </c>
      <c r="J403" s="8">
        <f t="shared" si="394"/>
        <v>0</v>
      </c>
      <c r="K403" s="4">
        <f t="shared" si="395"/>
        <v>12260</v>
      </c>
      <c r="L403" s="4">
        <f t="shared" si="396"/>
        <v>12260</v>
      </c>
      <c r="N403" s="95" t="s">
        <v>312</v>
      </c>
      <c r="O403" s="16" t="s">
        <v>26</v>
      </c>
    </row>
    <row r="405" spans="1:15">
      <c r="B405" s="576" t="s">
        <v>388</v>
      </c>
      <c r="C405" s="576"/>
      <c r="D405" s="576"/>
      <c r="E405" s="576"/>
      <c r="F405" s="576" t="s">
        <v>395</v>
      </c>
      <c r="G405" s="576"/>
      <c r="H405" s="576"/>
      <c r="I405" s="576"/>
      <c r="K405" s="63" t="s">
        <v>12</v>
      </c>
      <c r="L405" s="5" t="s">
        <v>13</v>
      </c>
    </row>
    <row r="406" spans="1:15" ht="43.2">
      <c r="A406" s="1" t="s">
        <v>0</v>
      </c>
      <c r="B406" s="2" t="s">
        <v>1</v>
      </c>
      <c r="C406" s="64" t="s">
        <v>2</v>
      </c>
      <c r="D406" s="64" t="s">
        <v>11</v>
      </c>
      <c r="E406" s="6" t="s">
        <v>10</v>
      </c>
      <c r="F406" s="2" t="s">
        <v>1</v>
      </c>
      <c r="G406" s="64" t="s">
        <v>2</v>
      </c>
      <c r="H406" s="64" t="s">
        <v>11</v>
      </c>
      <c r="I406" s="6" t="s">
        <v>10</v>
      </c>
      <c r="J406" s="14" t="s">
        <v>8</v>
      </c>
      <c r="K406" s="12" t="s">
        <v>9</v>
      </c>
      <c r="L406" s="11"/>
    </row>
    <row r="407" spans="1:15">
      <c r="A407" s="3" t="s">
        <v>3</v>
      </c>
      <c r="B407" s="18">
        <v>227343</v>
      </c>
      <c r="C407" s="16">
        <v>145866</v>
      </c>
      <c r="D407" s="8">
        <f>SUM(B407-C407)</f>
        <v>81477</v>
      </c>
      <c r="E407" s="7">
        <f>SUM(B407/C407)</f>
        <v>1.5585743079264531</v>
      </c>
      <c r="F407" s="18">
        <v>236213</v>
      </c>
      <c r="G407" s="16">
        <v>147763</v>
      </c>
      <c r="H407" s="8">
        <f>SUM(F407-G407)</f>
        <v>88450</v>
      </c>
      <c r="I407" s="7">
        <f>SUM(F407/G407)</f>
        <v>1.5985936939558618</v>
      </c>
      <c r="J407" s="8">
        <f>SUM(H407-D407)</f>
        <v>6973</v>
      </c>
      <c r="K407" s="4">
        <f>SUM(F407-B407)</f>
        <v>8870</v>
      </c>
      <c r="L407" s="4">
        <f>SUM(G407-C407)</f>
        <v>1897</v>
      </c>
      <c r="M407">
        <f t="shared" ref="M407:M410" si="397">K407+L407</f>
        <v>10767</v>
      </c>
    </row>
    <row r="408" spans="1:15">
      <c r="A408" s="3" t="s">
        <v>4</v>
      </c>
      <c r="B408" s="18">
        <v>32072</v>
      </c>
      <c r="C408" s="16">
        <v>79632</v>
      </c>
      <c r="D408" s="8">
        <f t="shared" ref="D408:D411" si="398">SUM(B408-C408)</f>
        <v>-47560</v>
      </c>
      <c r="E408" s="7">
        <f t="shared" ref="E408:E411" si="399">SUM(B408/C408)</f>
        <v>0.40275266224633316</v>
      </c>
      <c r="F408" s="18">
        <v>32072</v>
      </c>
      <c r="G408" s="16">
        <v>77545</v>
      </c>
      <c r="H408" s="8">
        <f t="shared" ref="H408:H411" si="400">SUM(F408-G408)</f>
        <v>-45473</v>
      </c>
      <c r="I408" s="7">
        <f t="shared" ref="I408:I411" si="401">SUM(F408/G408)</f>
        <v>0.41359210780836936</v>
      </c>
      <c r="J408" s="8">
        <f t="shared" ref="J408:J411" si="402">SUM(H408-D408)</f>
        <v>2087</v>
      </c>
      <c r="K408" s="4">
        <f t="shared" ref="K408:K411" si="403">SUM(F408-B408)</f>
        <v>0</v>
      </c>
      <c r="L408" s="4">
        <f t="shared" ref="L408:L411" si="404">SUM(G408-C408)</f>
        <v>-2087</v>
      </c>
      <c r="M408">
        <f t="shared" si="397"/>
        <v>-2087</v>
      </c>
    </row>
    <row r="409" spans="1:15">
      <c r="A409" s="3" t="s">
        <v>5</v>
      </c>
      <c r="B409" s="18">
        <v>58593</v>
      </c>
      <c r="C409" s="16">
        <v>72683</v>
      </c>
      <c r="D409" s="8">
        <f t="shared" si="398"/>
        <v>-14090</v>
      </c>
      <c r="E409" s="7">
        <f t="shared" si="399"/>
        <v>0.80614449045856662</v>
      </c>
      <c r="F409" s="18">
        <v>53136</v>
      </c>
      <c r="G409" s="16">
        <v>94729</v>
      </c>
      <c r="H409" s="8">
        <f t="shared" si="400"/>
        <v>-41593</v>
      </c>
      <c r="I409" s="7">
        <f t="shared" si="401"/>
        <v>0.56092643224355798</v>
      </c>
      <c r="J409" s="8">
        <f t="shared" si="402"/>
        <v>-27503</v>
      </c>
      <c r="K409" s="4">
        <f t="shared" si="403"/>
        <v>-5457</v>
      </c>
      <c r="L409" s="5">
        <f t="shared" si="404"/>
        <v>22046</v>
      </c>
      <c r="M409">
        <f t="shared" si="397"/>
        <v>16589</v>
      </c>
    </row>
    <row r="410" spans="1:15">
      <c r="A410" s="3" t="s">
        <v>6</v>
      </c>
      <c r="B410" s="18">
        <v>24750</v>
      </c>
      <c r="C410" s="16">
        <v>44577</v>
      </c>
      <c r="D410" s="8">
        <f t="shared" si="398"/>
        <v>-19827</v>
      </c>
      <c r="E410" s="7">
        <f t="shared" si="399"/>
        <v>0.55521905915606706</v>
      </c>
      <c r="F410" s="18">
        <v>32853</v>
      </c>
      <c r="G410" s="16">
        <v>34237</v>
      </c>
      <c r="H410" s="8">
        <f t="shared" si="400"/>
        <v>-1384</v>
      </c>
      <c r="I410" s="7">
        <f t="shared" si="401"/>
        <v>0.95957589742091887</v>
      </c>
      <c r="J410" s="8">
        <f t="shared" si="402"/>
        <v>18443</v>
      </c>
      <c r="K410" s="4">
        <f t="shared" si="403"/>
        <v>8103</v>
      </c>
      <c r="L410" s="4">
        <f t="shared" si="404"/>
        <v>-10340</v>
      </c>
      <c r="M410">
        <f t="shared" si="397"/>
        <v>-2237</v>
      </c>
    </row>
    <row r="411" spans="1:15">
      <c r="A411" s="3" t="s">
        <v>7</v>
      </c>
      <c r="B411" s="18">
        <v>342758</v>
      </c>
      <c r="C411" s="16">
        <v>342758</v>
      </c>
      <c r="D411" s="8">
        <f t="shared" si="398"/>
        <v>0</v>
      </c>
      <c r="E411" s="7">
        <f t="shared" si="399"/>
        <v>1</v>
      </c>
      <c r="F411" s="18">
        <v>354274</v>
      </c>
      <c r="G411" s="16">
        <v>354274</v>
      </c>
      <c r="H411" s="8">
        <f t="shared" si="400"/>
        <v>0</v>
      </c>
      <c r="I411" s="7">
        <f t="shared" si="401"/>
        <v>1</v>
      </c>
      <c r="J411" s="8">
        <f t="shared" si="402"/>
        <v>0</v>
      </c>
      <c r="K411" s="4">
        <f t="shared" si="403"/>
        <v>11516</v>
      </c>
      <c r="L411" s="4">
        <f t="shared" si="404"/>
        <v>11516</v>
      </c>
      <c r="N411" s="95" t="s">
        <v>312</v>
      </c>
      <c r="O411" s="16" t="s">
        <v>26</v>
      </c>
    </row>
    <row r="413" spans="1:15">
      <c r="B413" s="576" t="s">
        <v>395</v>
      </c>
      <c r="C413" s="576"/>
      <c r="D413" s="576"/>
      <c r="E413" s="576"/>
      <c r="F413" s="576" t="s">
        <v>402</v>
      </c>
      <c r="G413" s="576"/>
      <c r="H413" s="576"/>
      <c r="I413" s="576"/>
      <c r="K413" s="63" t="s">
        <v>12</v>
      </c>
      <c r="L413" s="5" t="s">
        <v>13</v>
      </c>
    </row>
    <row r="414" spans="1:15" ht="43.2">
      <c r="A414" s="1" t="s">
        <v>0</v>
      </c>
      <c r="B414" s="2" t="s">
        <v>1</v>
      </c>
      <c r="C414" s="64" t="s">
        <v>2</v>
      </c>
      <c r="D414" s="64" t="s">
        <v>11</v>
      </c>
      <c r="E414" s="6" t="s">
        <v>10</v>
      </c>
      <c r="F414" s="2" t="s">
        <v>1</v>
      </c>
      <c r="G414" s="64" t="s">
        <v>2</v>
      </c>
      <c r="H414" s="64" t="s">
        <v>11</v>
      </c>
      <c r="I414" s="6" t="s">
        <v>10</v>
      </c>
      <c r="J414" s="14" t="s">
        <v>8</v>
      </c>
      <c r="K414" s="12" t="s">
        <v>9</v>
      </c>
      <c r="L414" s="11"/>
    </row>
    <row r="415" spans="1:15">
      <c r="A415" s="3" t="s">
        <v>3</v>
      </c>
      <c r="B415" s="18">
        <v>236213</v>
      </c>
      <c r="C415" s="16">
        <v>147763</v>
      </c>
      <c r="D415" s="8">
        <f>SUM(B415-C415)</f>
        <v>88450</v>
      </c>
      <c r="E415" s="7">
        <f>SUM(B415/C415)</f>
        <v>1.5985936939558618</v>
      </c>
      <c r="F415" s="18">
        <v>235622</v>
      </c>
      <c r="G415" s="16">
        <v>158770</v>
      </c>
      <c r="H415" s="8">
        <f>SUM(F415-G415)</f>
        <v>76852</v>
      </c>
      <c r="I415" s="7">
        <f>SUM(F415/G415)</f>
        <v>1.4840461044277886</v>
      </c>
      <c r="J415" s="8">
        <f>SUM(H415-D415)</f>
        <v>-11598</v>
      </c>
      <c r="K415" s="4">
        <f>SUM(F415-B415)</f>
        <v>-591</v>
      </c>
      <c r="L415" s="5">
        <f>SUM(G415-C415)</f>
        <v>11007</v>
      </c>
      <c r="M415">
        <f t="shared" ref="M415:M418" si="405">K415+L415</f>
        <v>10416</v>
      </c>
    </row>
    <row r="416" spans="1:15">
      <c r="A416" s="3" t="s">
        <v>4</v>
      </c>
      <c r="B416" s="18">
        <v>32072</v>
      </c>
      <c r="C416" s="16">
        <v>77545</v>
      </c>
      <c r="D416" s="8">
        <f t="shared" ref="D416:D419" si="406">SUM(B416-C416)</f>
        <v>-45473</v>
      </c>
      <c r="E416" s="7">
        <f t="shared" ref="E416:E419" si="407">SUM(B416/C416)</f>
        <v>0.41359210780836936</v>
      </c>
      <c r="F416" s="18">
        <v>36971</v>
      </c>
      <c r="G416" s="16">
        <v>76648</v>
      </c>
      <c r="H416" s="8">
        <f t="shared" ref="H416:H419" si="408">SUM(F416-G416)</f>
        <v>-39677</v>
      </c>
      <c r="I416" s="7">
        <f t="shared" ref="I416:I419" si="409">SUM(F416/G416)</f>
        <v>0.48234787600459245</v>
      </c>
      <c r="J416" s="8">
        <f t="shared" ref="J416:J419" si="410">SUM(H416-D416)</f>
        <v>5796</v>
      </c>
      <c r="K416" s="4">
        <f t="shared" ref="K416:K419" si="411">SUM(F416-B416)</f>
        <v>4899</v>
      </c>
      <c r="L416" s="4">
        <f t="shared" ref="L416:L419" si="412">SUM(G416-C416)</f>
        <v>-897</v>
      </c>
      <c r="M416">
        <f t="shared" si="405"/>
        <v>4002</v>
      </c>
    </row>
    <row r="417" spans="1:15">
      <c r="A417" s="3" t="s">
        <v>5</v>
      </c>
      <c r="B417" s="18">
        <v>53136</v>
      </c>
      <c r="C417" s="16">
        <v>94729</v>
      </c>
      <c r="D417" s="8">
        <f t="shared" si="406"/>
        <v>-41593</v>
      </c>
      <c r="E417" s="7">
        <f t="shared" si="407"/>
        <v>0.56092643224355798</v>
      </c>
      <c r="F417" s="18">
        <v>58131</v>
      </c>
      <c r="G417" s="16">
        <v>83191</v>
      </c>
      <c r="H417" s="8">
        <f t="shared" si="408"/>
        <v>-25060</v>
      </c>
      <c r="I417" s="7">
        <f t="shared" si="409"/>
        <v>0.69876549145941269</v>
      </c>
      <c r="J417" s="8">
        <f t="shared" si="410"/>
        <v>16533</v>
      </c>
      <c r="K417" s="4">
        <f t="shared" si="411"/>
        <v>4995</v>
      </c>
      <c r="L417" s="4">
        <f t="shared" si="412"/>
        <v>-11538</v>
      </c>
      <c r="M417">
        <f t="shared" si="405"/>
        <v>-6543</v>
      </c>
    </row>
    <row r="418" spans="1:15">
      <c r="A418" s="3" t="s">
        <v>6</v>
      </c>
      <c r="B418" s="18">
        <v>32853</v>
      </c>
      <c r="C418" s="16">
        <v>34237</v>
      </c>
      <c r="D418" s="8">
        <f t="shared" si="406"/>
        <v>-1384</v>
      </c>
      <c r="E418" s="7">
        <f t="shared" si="407"/>
        <v>0.95957589742091887</v>
      </c>
      <c r="F418" s="18">
        <v>27601</v>
      </c>
      <c r="G418" s="16">
        <v>39716</v>
      </c>
      <c r="H418" s="8">
        <f t="shared" si="408"/>
        <v>-12115</v>
      </c>
      <c r="I418" s="7">
        <f t="shared" si="409"/>
        <v>0.69495921039379593</v>
      </c>
      <c r="J418" s="8">
        <f t="shared" si="410"/>
        <v>-10731</v>
      </c>
      <c r="K418" s="4">
        <f t="shared" si="411"/>
        <v>-5252</v>
      </c>
      <c r="L418" s="5">
        <f t="shared" si="412"/>
        <v>5479</v>
      </c>
      <c r="M418">
        <f t="shared" si="405"/>
        <v>227</v>
      </c>
    </row>
    <row r="419" spans="1:15">
      <c r="A419" s="3" t="s">
        <v>7</v>
      </c>
      <c r="B419" s="18">
        <v>354274</v>
      </c>
      <c r="C419" s="16">
        <v>354274</v>
      </c>
      <c r="D419" s="8">
        <f t="shared" si="406"/>
        <v>0</v>
      </c>
      <c r="E419" s="7">
        <f t="shared" si="407"/>
        <v>1</v>
      </c>
      <c r="F419" s="18">
        <v>358325</v>
      </c>
      <c r="G419" s="16">
        <v>358325</v>
      </c>
      <c r="H419" s="8">
        <f t="shared" si="408"/>
        <v>0</v>
      </c>
      <c r="I419" s="7">
        <f t="shared" si="409"/>
        <v>1</v>
      </c>
      <c r="J419" s="8">
        <f t="shared" si="410"/>
        <v>0</v>
      </c>
      <c r="K419" s="4">
        <f t="shared" si="411"/>
        <v>4051</v>
      </c>
      <c r="L419" s="4">
        <f t="shared" si="412"/>
        <v>4051</v>
      </c>
      <c r="N419" s="91" t="s">
        <v>424</v>
      </c>
      <c r="O419" s="16" t="s">
        <v>26</v>
      </c>
    </row>
    <row r="421" spans="1:15">
      <c r="B421" s="576" t="s">
        <v>402</v>
      </c>
      <c r="C421" s="576"/>
      <c r="D421" s="576"/>
      <c r="E421" s="576"/>
      <c r="F421" s="576" t="s">
        <v>409</v>
      </c>
      <c r="G421" s="576"/>
      <c r="H421" s="576"/>
      <c r="I421" s="576"/>
      <c r="K421" s="63" t="s">
        <v>12</v>
      </c>
      <c r="L421" s="5" t="s">
        <v>13</v>
      </c>
    </row>
    <row r="422" spans="1:15" ht="43.2">
      <c r="A422" s="1" t="s">
        <v>0</v>
      </c>
      <c r="B422" s="2" t="s">
        <v>1</v>
      </c>
      <c r="C422" s="64" t="s">
        <v>2</v>
      </c>
      <c r="D422" s="64" t="s">
        <v>11</v>
      </c>
      <c r="E422" s="6" t="s">
        <v>10</v>
      </c>
      <c r="F422" s="2" t="s">
        <v>1</v>
      </c>
      <c r="G422" s="64" t="s">
        <v>2</v>
      </c>
      <c r="H422" s="64" t="s">
        <v>11</v>
      </c>
      <c r="I422" s="6" t="s">
        <v>10</v>
      </c>
      <c r="J422" s="14" t="s">
        <v>8</v>
      </c>
      <c r="K422" s="12" t="s">
        <v>9</v>
      </c>
      <c r="L422" s="11"/>
    </row>
    <row r="423" spans="1:15">
      <c r="A423" s="3" t="s">
        <v>3</v>
      </c>
      <c r="B423" s="18">
        <v>235622</v>
      </c>
      <c r="C423" s="16">
        <v>158770</v>
      </c>
      <c r="D423" s="8">
        <f>SUM(B423-C423)</f>
        <v>76852</v>
      </c>
      <c r="E423" s="7">
        <f>SUM(B423/C423)</f>
        <v>1.4840461044277886</v>
      </c>
      <c r="F423" s="18">
        <v>247629</v>
      </c>
      <c r="G423" s="16">
        <v>162842</v>
      </c>
      <c r="H423" s="8">
        <f>SUM(F423-G423)</f>
        <v>84787</v>
      </c>
      <c r="I423" s="7">
        <f>SUM(F423/G423)</f>
        <v>1.520670343031896</v>
      </c>
      <c r="J423" s="8">
        <f>SUM(H423-D423)</f>
        <v>7935</v>
      </c>
      <c r="K423" s="4">
        <f>SUM(F423-B423)</f>
        <v>12007</v>
      </c>
      <c r="L423" s="5">
        <f>SUM(G423-C423)</f>
        <v>4072</v>
      </c>
    </row>
    <row r="424" spans="1:15">
      <c r="A424" s="3" t="s">
        <v>4</v>
      </c>
      <c r="B424" s="18">
        <v>36971</v>
      </c>
      <c r="C424" s="16">
        <v>76648</v>
      </c>
      <c r="D424" s="8">
        <f t="shared" ref="D424:D427" si="413">SUM(B424-C424)</f>
        <v>-39677</v>
      </c>
      <c r="E424" s="7">
        <f t="shared" ref="E424:E427" si="414">SUM(B424/C424)</f>
        <v>0.48234787600459245</v>
      </c>
      <c r="F424" s="18">
        <v>38471</v>
      </c>
      <c r="G424" s="16">
        <v>72059</v>
      </c>
      <c r="H424" s="8">
        <f t="shared" ref="H424:H427" si="415">SUM(F424-G424)</f>
        <v>-33588</v>
      </c>
      <c r="I424" s="7">
        <f t="shared" ref="I424:I427" si="416">SUM(F424/G424)</f>
        <v>0.53388195784010328</v>
      </c>
      <c r="J424" s="8">
        <f t="shared" ref="J424:J427" si="417">SUM(H424-D424)</f>
        <v>6089</v>
      </c>
      <c r="K424" s="4">
        <f t="shared" ref="K424:K427" si="418">SUM(F424-B424)</f>
        <v>1500</v>
      </c>
      <c r="L424" s="5">
        <f t="shared" ref="L424:L427" si="419">SUM(G424-C424)</f>
        <v>-4589</v>
      </c>
    </row>
    <row r="425" spans="1:15">
      <c r="A425" s="3" t="s">
        <v>5</v>
      </c>
      <c r="B425" s="18">
        <v>58131</v>
      </c>
      <c r="C425" s="16">
        <v>83191</v>
      </c>
      <c r="D425" s="8">
        <f t="shared" si="413"/>
        <v>-25060</v>
      </c>
      <c r="E425" s="7">
        <f t="shared" si="414"/>
        <v>0.69876549145941269</v>
      </c>
      <c r="F425" s="18">
        <v>60503</v>
      </c>
      <c r="G425" s="16">
        <v>86360</v>
      </c>
      <c r="H425" s="8">
        <f t="shared" si="415"/>
        <v>-25857</v>
      </c>
      <c r="I425" s="7">
        <f t="shared" si="416"/>
        <v>0.70059055118110236</v>
      </c>
      <c r="J425" s="8">
        <f t="shared" si="417"/>
        <v>-797</v>
      </c>
      <c r="K425" s="4">
        <f t="shared" si="418"/>
        <v>2372</v>
      </c>
      <c r="L425" s="5">
        <f t="shared" si="419"/>
        <v>3169</v>
      </c>
    </row>
    <row r="426" spans="1:15">
      <c r="A426" s="3" t="s">
        <v>6</v>
      </c>
      <c r="B426" s="18">
        <v>27601</v>
      </c>
      <c r="C426" s="16">
        <v>39716</v>
      </c>
      <c r="D426" s="8">
        <f t="shared" si="413"/>
        <v>-12115</v>
      </c>
      <c r="E426" s="7">
        <f t="shared" si="414"/>
        <v>0.69495921039379593</v>
      </c>
      <c r="F426" s="18">
        <v>18808</v>
      </c>
      <c r="G426" s="16">
        <v>44150</v>
      </c>
      <c r="H426" s="8">
        <f t="shared" si="415"/>
        <v>-25342</v>
      </c>
      <c r="I426" s="7">
        <f t="shared" si="416"/>
        <v>0.42600226500566252</v>
      </c>
      <c r="J426" s="8">
        <f t="shared" si="417"/>
        <v>-13227</v>
      </c>
      <c r="K426" s="4">
        <f t="shared" si="418"/>
        <v>-8793</v>
      </c>
      <c r="L426" s="5">
        <f t="shared" si="419"/>
        <v>4434</v>
      </c>
    </row>
    <row r="427" spans="1:15">
      <c r="A427" s="3" t="s">
        <v>7</v>
      </c>
      <c r="B427" s="18">
        <v>358325</v>
      </c>
      <c r="C427" s="16">
        <v>358325</v>
      </c>
      <c r="D427" s="8">
        <f t="shared" si="413"/>
        <v>0</v>
      </c>
      <c r="E427" s="7">
        <f t="shared" si="414"/>
        <v>1</v>
      </c>
      <c r="F427" s="18">
        <v>365411</v>
      </c>
      <c r="G427" s="16">
        <v>365411</v>
      </c>
      <c r="H427" s="8">
        <f t="shared" si="415"/>
        <v>0</v>
      </c>
      <c r="I427" s="7">
        <f t="shared" si="416"/>
        <v>1</v>
      </c>
      <c r="J427" s="8">
        <f t="shared" si="417"/>
        <v>0</v>
      </c>
      <c r="K427" s="4">
        <f t="shared" si="418"/>
        <v>7086</v>
      </c>
      <c r="L427" s="5">
        <f t="shared" si="419"/>
        <v>7086</v>
      </c>
      <c r="N427" s="95" t="s">
        <v>312</v>
      </c>
      <c r="O427" s="16" t="s">
        <v>26</v>
      </c>
    </row>
    <row r="429" spans="1:15">
      <c r="B429" s="576" t="s">
        <v>409</v>
      </c>
      <c r="C429" s="576"/>
      <c r="D429" s="576"/>
      <c r="E429" s="576"/>
      <c r="F429" s="576" t="s">
        <v>423</v>
      </c>
      <c r="G429" s="576"/>
      <c r="H429" s="576"/>
      <c r="I429" s="576"/>
      <c r="K429" s="63" t="s">
        <v>12</v>
      </c>
      <c r="L429" s="5" t="s">
        <v>13</v>
      </c>
    </row>
    <row r="430" spans="1:15" ht="43.2">
      <c r="A430" s="1" t="s">
        <v>0</v>
      </c>
      <c r="B430" s="2" t="s">
        <v>1</v>
      </c>
      <c r="C430" s="64" t="s">
        <v>2</v>
      </c>
      <c r="D430" s="64" t="s">
        <v>11</v>
      </c>
      <c r="E430" s="6" t="s">
        <v>10</v>
      </c>
      <c r="F430" s="2" t="s">
        <v>1</v>
      </c>
      <c r="G430" s="64" t="s">
        <v>2</v>
      </c>
      <c r="H430" s="64" t="s">
        <v>11</v>
      </c>
      <c r="I430" s="6" t="s">
        <v>10</v>
      </c>
      <c r="J430" s="14" t="s">
        <v>8</v>
      </c>
      <c r="K430" s="12" t="s">
        <v>9</v>
      </c>
      <c r="L430" s="11"/>
    </row>
    <row r="431" spans="1:15">
      <c r="A431" s="3" t="s">
        <v>3</v>
      </c>
      <c r="B431" s="18">
        <v>247629</v>
      </c>
      <c r="C431" s="16">
        <v>162842</v>
      </c>
      <c r="D431" s="8">
        <f>SUM(B431-C431)</f>
        <v>84787</v>
      </c>
      <c r="E431" s="7">
        <f>SUM(B431/C431)</f>
        <v>1.520670343031896</v>
      </c>
      <c r="F431" s="18">
        <v>232535</v>
      </c>
      <c r="G431" s="16">
        <v>165178</v>
      </c>
      <c r="H431" s="8">
        <f>SUM(F431-G431)</f>
        <v>67357</v>
      </c>
      <c r="I431" s="7">
        <f>SUM(F431/G431)</f>
        <v>1.4077843296322754</v>
      </c>
      <c r="J431" s="8">
        <f>SUM(H431-D431)</f>
        <v>-17430</v>
      </c>
      <c r="K431" s="5">
        <f>SUM(F431-B431)</f>
        <v>-15094</v>
      </c>
      <c r="L431" s="5">
        <f>SUM(G431-C431)</f>
        <v>2336</v>
      </c>
    </row>
    <row r="432" spans="1:15">
      <c r="A432" s="3" t="s">
        <v>4</v>
      </c>
      <c r="B432" s="18">
        <v>38471</v>
      </c>
      <c r="C432" s="16">
        <v>72059</v>
      </c>
      <c r="D432" s="8">
        <f t="shared" ref="D432:D435" si="420">SUM(B432-C432)</f>
        <v>-33588</v>
      </c>
      <c r="E432" s="7">
        <f t="shared" ref="E432:E435" si="421">SUM(B432/C432)</f>
        <v>0.53388195784010328</v>
      </c>
      <c r="F432" s="18">
        <v>38471</v>
      </c>
      <c r="G432" s="16">
        <v>75959</v>
      </c>
      <c r="H432" s="8">
        <f t="shared" ref="H432:H435" si="422">SUM(F432-G432)</f>
        <v>-37488</v>
      </c>
      <c r="I432" s="7">
        <f t="shared" ref="I432:I435" si="423">SUM(F432/G432)</f>
        <v>0.50647059597940991</v>
      </c>
      <c r="J432" s="8">
        <f t="shared" ref="J432:J435" si="424">SUM(H432-D432)</f>
        <v>-3900</v>
      </c>
      <c r="K432" s="4">
        <f t="shared" ref="K432:K435" si="425">SUM(F432-B432)</f>
        <v>0</v>
      </c>
      <c r="L432" s="5">
        <f t="shared" ref="L432:L435" si="426">SUM(G432-C432)</f>
        <v>3900</v>
      </c>
    </row>
    <row r="433" spans="1:15">
      <c r="A433" s="3" t="s">
        <v>5</v>
      </c>
      <c r="B433" s="18">
        <v>60503</v>
      </c>
      <c r="C433" s="16">
        <v>86360</v>
      </c>
      <c r="D433" s="8">
        <f t="shared" si="420"/>
        <v>-25857</v>
      </c>
      <c r="E433" s="7">
        <f t="shared" si="421"/>
        <v>0.70059055118110236</v>
      </c>
      <c r="F433" s="18">
        <v>67679</v>
      </c>
      <c r="G433" s="16">
        <v>70119</v>
      </c>
      <c r="H433" s="8">
        <f t="shared" si="422"/>
        <v>-2440</v>
      </c>
      <c r="I433" s="7">
        <f t="shared" si="423"/>
        <v>0.96520201371953396</v>
      </c>
      <c r="J433" s="8">
        <f t="shared" si="424"/>
        <v>23417</v>
      </c>
      <c r="K433" s="4">
        <f t="shared" si="425"/>
        <v>7176</v>
      </c>
      <c r="L433" s="5">
        <f t="shared" si="426"/>
        <v>-16241</v>
      </c>
    </row>
    <row r="434" spans="1:15">
      <c r="A434" s="3" t="s">
        <v>6</v>
      </c>
      <c r="B434" s="18">
        <v>18808</v>
      </c>
      <c r="C434" s="16">
        <v>44150</v>
      </c>
      <c r="D434" s="8">
        <f t="shared" si="420"/>
        <v>-25342</v>
      </c>
      <c r="E434" s="7">
        <f t="shared" si="421"/>
        <v>0.42600226500566252</v>
      </c>
      <c r="F434" s="18">
        <v>16497</v>
      </c>
      <c r="G434" s="16">
        <v>43926</v>
      </c>
      <c r="H434" s="8">
        <f t="shared" si="422"/>
        <v>-27429</v>
      </c>
      <c r="I434" s="7">
        <f t="shared" si="423"/>
        <v>0.37556344761644583</v>
      </c>
      <c r="J434" s="8">
        <f t="shared" si="424"/>
        <v>-2087</v>
      </c>
      <c r="K434" s="5">
        <f t="shared" si="425"/>
        <v>-2311</v>
      </c>
      <c r="L434" s="5">
        <f t="shared" si="426"/>
        <v>-224</v>
      </c>
    </row>
    <row r="435" spans="1:15">
      <c r="A435" s="3" t="s">
        <v>7</v>
      </c>
      <c r="B435" s="18">
        <v>365411</v>
      </c>
      <c r="C435" s="16">
        <v>365411</v>
      </c>
      <c r="D435" s="8">
        <f t="shared" si="420"/>
        <v>0</v>
      </c>
      <c r="E435" s="7">
        <f t="shared" si="421"/>
        <v>1</v>
      </c>
      <c r="F435" s="18">
        <v>355182</v>
      </c>
      <c r="G435" s="16">
        <v>355182</v>
      </c>
      <c r="H435" s="8">
        <f t="shared" si="422"/>
        <v>0</v>
      </c>
      <c r="I435" s="7">
        <f t="shared" si="423"/>
        <v>1</v>
      </c>
      <c r="J435" s="8">
        <f t="shared" si="424"/>
        <v>0</v>
      </c>
      <c r="K435" s="4">
        <f t="shared" si="425"/>
        <v>-10229</v>
      </c>
      <c r="L435" s="5">
        <f t="shared" si="426"/>
        <v>-10229</v>
      </c>
      <c r="N435" s="91" t="s">
        <v>424</v>
      </c>
      <c r="O435" s="16" t="s">
        <v>26</v>
      </c>
    </row>
    <row r="437" spans="1:15">
      <c r="B437" s="576" t="s">
        <v>423</v>
      </c>
      <c r="C437" s="576"/>
      <c r="D437" s="576"/>
      <c r="E437" s="576"/>
      <c r="F437" s="576" t="s">
        <v>425</v>
      </c>
      <c r="G437" s="576"/>
      <c r="H437" s="576"/>
      <c r="I437" s="576"/>
      <c r="K437" s="63" t="s">
        <v>12</v>
      </c>
      <c r="L437" s="5" t="s">
        <v>13</v>
      </c>
    </row>
    <row r="438" spans="1:15" ht="43.2">
      <c r="A438" s="1" t="s">
        <v>0</v>
      </c>
      <c r="B438" s="2" t="s">
        <v>1</v>
      </c>
      <c r="C438" s="64" t="s">
        <v>2</v>
      </c>
      <c r="D438" s="64" t="s">
        <v>11</v>
      </c>
      <c r="E438" s="6" t="s">
        <v>10</v>
      </c>
      <c r="F438" s="2" t="s">
        <v>1</v>
      </c>
      <c r="G438" s="64" t="s">
        <v>2</v>
      </c>
      <c r="H438" s="64" t="s">
        <v>11</v>
      </c>
      <c r="I438" s="6" t="s">
        <v>10</v>
      </c>
      <c r="J438" s="14" t="s">
        <v>8</v>
      </c>
      <c r="K438" s="12" t="s">
        <v>9</v>
      </c>
      <c r="L438" s="11"/>
    </row>
    <row r="439" spans="1:15">
      <c r="A439" s="3" t="s">
        <v>3</v>
      </c>
      <c r="B439" s="18">
        <v>232535</v>
      </c>
      <c r="C439" s="16">
        <v>165178</v>
      </c>
      <c r="D439" s="8">
        <f>SUM(B439-C439)</f>
        <v>67357</v>
      </c>
      <c r="E439" s="7">
        <f>SUM(B439/C439)</f>
        <v>1.4077843296322754</v>
      </c>
      <c r="F439" s="18">
        <v>242568</v>
      </c>
      <c r="G439" s="16">
        <v>158227</v>
      </c>
      <c r="H439" s="8">
        <f>SUM(F439-G439)</f>
        <v>84341</v>
      </c>
      <c r="I439" s="7">
        <f>SUM(F439/G439)</f>
        <v>1.5330379770835572</v>
      </c>
      <c r="J439" s="8">
        <f>SUM(H439-D439)</f>
        <v>16984</v>
      </c>
      <c r="K439" s="4">
        <f>SUM(F439-B439)</f>
        <v>10033</v>
      </c>
      <c r="L439" s="4">
        <f>SUM(G439-C439)</f>
        <v>-6951</v>
      </c>
    </row>
    <row r="440" spans="1:15">
      <c r="A440" s="3" t="s">
        <v>4</v>
      </c>
      <c r="B440" s="18">
        <v>38471</v>
      </c>
      <c r="C440" s="16">
        <v>75959</v>
      </c>
      <c r="D440" s="8">
        <f t="shared" ref="D440:D443" si="427">SUM(B440-C440)</f>
        <v>-37488</v>
      </c>
      <c r="E440" s="7">
        <f t="shared" ref="E440:E443" si="428">SUM(B440/C440)</f>
        <v>0.50647059597940991</v>
      </c>
      <c r="F440" s="18">
        <v>38469</v>
      </c>
      <c r="G440" s="16">
        <v>69991</v>
      </c>
      <c r="H440" s="8">
        <f t="shared" ref="H440:H443" si="429">SUM(F440-G440)</f>
        <v>-31522</v>
      </c>
      <c r="I440" s="7">
        <f t="shared" ref="I440:I443" si="430">SUM(F440/G440)</f>
        <v>0.54962780928976585</v>
      </c>
      <c r="J440" s="8">
        <f t="shared" ref="J440:J443" si="431">SUM(H440-D440)</f>
        <v>5966</v>
      </c>
      <c r="K440" s="5">
        <f t="shared" ref="K440:K443" si="432">SUM(F440-B440)</f>
        <v>-2</v>
      </c>
      <c r="L440" s="4">
        <f t="shared" ref="L440:L443" si="433">SUM(G440-C440)</f>
        <v>-5968</v>
      </c>
    </row>
    <row r="441" spans="1:15">
      <c r="A441" s="3" t="s">
        <v>5</v>
      </c>
      <c r="B441" s="18">
        <v>67679</v>
      </c>
      <c r="C441" s="16">
        <v>70119</v>
      </c>
      <c r="D441" s="8">
        <f t="shared" si="427"/>
        <v>-2440</v>
      </c>
      <c r="E441" s="7">
        <f t="shared" si="428"/>
        <v>0.96520201371953396</v>
      </c>
      <c r="F441" s="18">
        <v>67850</v>
      </c>
      <c r="G441" s="16">
        <v>96674</v>
      </c>
      <c r="H441" s="8">
        <f t="shared" si="429"/>
        <v>-28824</v>
      </c>
      <c r="I441" s="7">
        <f t="shared" si="430"/>
        <v>0.70184330843867015</v>
      </c>
      <c r="J441" s="8">
        <f t="shared" si="431"/>
        <v>-26384</v>
      </c>
      <c r="K441" s="5">
        <f t="shared" si="432"/>
        <v>171</v>
      </c>
      <c r="L441" s="5">
        <f t="shared" si="433"/>
        <v>26555</v>
      </c>
    </row>
    <row r="442" spans="1:15">
      <c r="A442" s="3" t="s">
        <v>6</v>
      </c>
      <c r="B442" s="18">
        <v>16497</v>
      </c>
      <c r="C442" s="16">
        <v>43926</v>
      </c>
      <c r="D442" s="8">
        <f t="shared" si="427"/>
        <v>-27429</v>
      </c>
      <c r="E442" s="7">
        <f t="shared" si="428"/>
        <v>0.37556344761644583</v>
      </c>
      <c r="F442" s="18">
        <v>18538</v>
      </c>
      <c r="G442" s="16">
        <v>42533</v>
      </c>
      <c r="H442" s="8">
        <f t="shared" si="429"/>
        <v>-23995</v>
      </c>
      <c r="I442" s="7">
        <f t="shared" si="430"/>
        <v>0.43584981073519385</v>
      </c>
      <c r="J442" s="8">
        <f t="shared" si="431"/>
        <v>3434</v>
      </c>
      <c r="K442" s="4">
        <f t="shared" si="432"/>
        <v>2041</v>
      </c>
      <c r="L442" s="4">
        <f t="shared" si="433"/>
        <v>-1393</v>
      </c>
    </row>
    <row r="443" spans="1:15">
      <c r="A443" s="3" t="s">
        <v>7</v>
      </c>
      <c r="B443" s="18">
        <v>355182</v>
      </c>
      <c r="C443" s="16">
        <v>355182</v>
      </c>
      <c r="D443" s="8">
        <f t="shared" si="427"/>
        <v>0</v>
      </c>
      <c r="E443" s="7">
        <f t="shared" si="428"/>
        <v>1</v>
      </c>
      <c r="F443" s="18">
        <v>367425</v>
      </c>
      <c r="G443" s="16">
        <v>367425</v>
      </c>
      <c r="H443" s="8">
        <f t="shared" si="429"/>
        <v>0</v>
      </c>
      <c r="I443" s="7">
        <f t="shared" si="430"/>
        <v>1</v>
      </c>
      <c r="J443" s="8">
        <f t="shared" si="431"/>
        <v>0</v>
      </c>
      <c r="K443" s="5">
        <f t="shared" si="432"/>
        <v>12243</v>
      </c>
      <c r="L443" s="5">
        <f t="shared" si="433"/>
        <v>12243</v>
      </c>
      <c r="N443" s="95" t="s">
        <v>312</v>
      </c>
      <c r="O443" s="16" t="s">
        <v>26</v>
      </c>
    </row>
    <row r="445" spans="1:15">
      <c r="B445" s="576" t="s">
        <v>425</v>
      </c>
      <c r="C445" s="576"/>
      <c r="D445" s="576"/>
      <c r="E445" s="576"/>
      <c r="F445" s="576" t="s">
        <v>432</v>
      </c>
      <c r="G445" s="576"/>
      <c r="H445" s="576"/>
      <c r="I445" s="576"/>
      <c r="K445" s="63" t="s">
        <v>12</v>
      </c>
      <c r="L445" s="5" t="s">
        <v>13</v>
      </c>
    </row>
    <row r="446" spans="1:15" ht="43.2">
      <c r="A446" s="1" t="s">
        <v>0</v>
      </c>
      <c r="B446" s="2" t="s">
        <v>1</v>
      </c>
      <c r="C446" s="64" t="s">
        <v>2</v>
      </c>
      <c r="D446" s="64" t="s">
        <v>11</v>
      </c>
      <c r="E446" s="6" t="s">
        <v>10</v>
      </c>
      <c r="F446" s="2" t="s">
        <v>1</v>
      </c>
      <c r="G446" s="64" t="s">
        <v>2</v>
      </c>
      <c r="H446" s="64" t="s">
        <v>11</v>
      </c>
      <c r="I446" s="6" t="s">
        <v>10</v>
      </c>
      <c r="J446" s="14" t="s">
        <v>8</v>
      </c>
      <c r="K446" s="12" t="s">
        <v>9</v>
      </c>
      <c r="L446" s="11"/>
    </row>
    <row r="447" spans="1:15">
      <c r="A447" s="3" t="s">
        <v>3</v>
      </c>
      <c r="B447" s="18">
        <v>242568</v>
      </c>
      <c r="C447" s="16">
        <v>158227</v>
      </c>
      <c r="D447" s="8">
        <f>SUM(B447-C447)</f>
        <v>84341</v>
      </c>
      <c r="E447" s="7">
        <f>SUM(B447/C447)</f>
        <v>1.5330379770835572</v>
      </c>
      <c r="F447" s="18">
        <v>239814</v>
      </c>
      <c r="G447" s="16">
        <v>148800</v>
      </c>
      <c r="H447" s="8">
        <f>SUM(F447-G447)</f>
        <v>91014</v>
      </c>
      <c r="I447" s="7">
        <f>SUM(F447/G447)</f>
        <v>1.6116532258064515</v>
      </c>
      <c r="J447" s="8">
        <f>SUM(H447-D447)</f>
        <v>6673</v>
      </c>
      <c r="K447" s="5">
        <f>SUM(F447-B447)</f>
        <v>-2754</v>
      </c>
      <c r="L447" s="5">
        <f>SUM(G447-C447)</f>
        <v>-9427</v>
      </c>
    </row>
    <row r="448" spans="1:15">
      <c r="A448" s="3" t="s">
        <v>4</v>
      </c>
      <c r="B448" s="18">
        <v>38469</v>
      </c>
      <c r="C448" s="16">
        <v>69991</v>
      </c>
      <c r="D448" s="8">
        <f t="shared" ref="D448:D451" si="434">SUM(B448-C448)</f>
        <v>-31522</v>
      </c>
      <c r="E448" s="7">
        <f t="shared" ref="E448:E451" si="435">SUM(B448/C448)</f>
        <v>0.54962780928976585</v>
      </c>
      <c r="F448" s="18">
        <v>38559</v>
      </c>
      <c r="G448" s="16">
        <v>71483</v>
      </c>
      <c r="H448" s="8">
        <f t="shared" ref="H448:H451" si="436">SUM(F448-G448)</f>
        <v>-32924</v>
      </c>
      <c r="I448" s="7">
        <f t="shared" ref="I448:I451" si="437">SUM(F448/G448)</f>
        <v>0.53941496579606341</v>
      </c>
      <c r="J448" s="8">
        <f t="shared" ref="J448:J451" si="438">SUM(H448-D448)</f>
        <v>-1402</v>
      </c>
      <c r="K448" s="4">
        <f t="shared" ref="K448:K451" si="439">SUM(F448-B448)</f>
        <v>90</v>
      </c>
      <c r="L448" s="4">
        <f t="shared" ref="L448:L451" si="440">SUM(G448-C448)</f>
        <v>1492</v>
      </c>
    </row>
    <row r="449" spans="1:15">
      <c r="A449" s="3" t="s">
        <v>5</v>
      </c>
      <c r="B449" s="18">
        <v>67850</v>
      </c>
      <c r="C449" s="16">
        <v>96674</v>
      </c>
      <c r="D449" s="8">
        <f t="shared" si="434"/>
        <v>-28824</v>
      </c>
      <c r="E449" s="7">
        <f t="shared" si="435"/>
        <v>0.70184330843867015</v>
      </c>
      <c r="F449" s="18">
        <v>63676</v>
      </c>
      <c r="G449" s="16">
        <v>94383</v>
      </c>
      <c r="H449" s="8">
        <f t="shared" si="436"/>
        <v>-30707</v>
      </c>
      <c r="I449" s="7">
        <f t="shared" si="437"/>
        <v>0.67465539345009162</v>
      </c>
      <c r="J449" s="8">
        <f t="shared" si="438"/>
        <v>-1883</v>
      </c>
      <c r="K449" s="4">
        <f t="shared" si="439"/>
        <v>-4174</v>
      </c>
      <c r="L449" s="4">
        <f t="shared" si="440"/>
        <v>-2291</v>
      </c>
    </row>
    <row r="450" spans="1:15">
      <c r="A450" s="3" t="s">
        <v>6</v>
      </c>
      <c r="B450" s="18">
        <v>18538</v>
      </c>
      <c r="C450" s="16">
        <v>42533</v>
      </c>
      <c r="D450" s="8">
        <f t="shared" si="434"/>
        <v>-23995</v>
      </c>
      <c r="E450" s="7">
        <f t="shared" si="435"/>
        <v>0.43584981073519385</v>
      </c>
      <c r="F450" s="18">
        <v>16902</v>
      </c>
      <c r="G450" s="16">
        <v>44285</v>
      </c>
      <c r="H450" s="8">
        <f t="shared" si="436"/>
        <v>-27383</v>
      </c>
      <c r="I450" s="7">
        <f t="shared" si="437"/>
        <v>0.38166422039065145</v>
      </c>
      <c r="J450" s="8">
        <f t="shared" si="438"/>
        <v>-3388</v>
      </c>
      <c r="K450" s="5">
        <f t="shared" si="439"/>
        <v>-1636</v>
      </c>
      <c r="L450" s="5">
        <f t="shared" si="440"/>
        <v>1752</v>
      </c>
    </row>
    <row r="451" spans="1:15">
      <c r="A451" s="3" t="s">
        <v>7</v>
      </c>
      <c r="B451" s="18">
        <v>367425</v>
      </c>
      <c r="C451" s="16">
        <v>367425</v>
      </c>
      <c r="D451" s="8">
        <f t="shared" si="434"/>
        <v>0</v>
      </c>
      <c r="E451" s="7">
        <f t="shared" si="435"/>
        <v>1</v>
      </c>
      <c r="F451" s="18">
        <v>358951</v>
      </c>
      <c r="G451" s="16">
        <v>358951</v>
      </c>
      <c r="H451" s="8">
        <f t="shared" si="436"/>
        <v>0</v>
      </c>
      <c r="I451" s="7">
        <f t="shared" si="437"/>
        <v>1</v>
      </c>
      <c r="J451" s="8">
        <f t="shared" si="438"/>
        <v>0</v>
      </c>
      <c r="K451" s="4">
        <f t="shared" si="439"/>
        <v>-8474</v>
      </c>
      <c r="L451" s="4">
        <f t="shared" si="440"/>
        <v>-8474</v>
      </c>
      <c r="N451" s="95" t="s">
        <v>312</v>
      </c>
      <c r="O451" s="16" t="s">
        <v>26</v>
      </c>
    </row>
    <row r="453" spans="1:15">
      <c r="B453" s="576" t="s">
        <v>432</v>
      </c>
      <c r="C453" s="576"/>
      <c r="D453" s="576"/>
      <c r="E453" s="576"/>
      <c r="F453" s="576" t="s">
        <v>439</v>
      </c>
      <c r="G453" s="576"/>
      <c r="H453" s="576"/>
      <c r="I453" s="576"/>
      <c r="K453" s="63" t="s">
        <v>12</v>
      </c>
      <c r="L453" s="5" t="s">
        <v>13</v>
      </c>
    </row>
    <row r="454" spans="1:15" ht="43.2">
      <c r="A454" s="1" t="s">
        <v>0</v>
      </c>
      <c r="B454" s="2" t="s">
        <v>1</v>
      </c>
      <c r="C454" s="64" t="s">
        <v>2</v>
      </c>
      <c r="D454" s="64" t="s">
        <v>11</v>
      </c>
      <c r="E454" s="6" t="s">
        <v>10</v>
      </c>
      <c r="F454" s="2" t="s">
        <v>1</v>
      </c>
      <c r="G454" s="64" t="s">
        <v>2</v>
      </c>
      <c r="H454" s="64" t="s">
        <v>11</v>
      </c>
      <c r="I454" s="6" t="s">
        <v>10</v>
      </c>
      <c r="J454" s="14" t="s">
        <v>8</v>
      </c>
      <c r="K454" s="12" t="s">
        <v>9</v>
      </c>
      <c r="L454" s="11"/>
    </row>
    <row r="455" spans="1:15">
      <c r="A455" s="3" t="s">
        <v>3</v>
      </c>
      <c r="B455" s="18">
        <v>239814</v>
      </c>
      <c r="C455" s="16">
        <v>148800</v>
      </c>
      <c r="D455" s="8">
        <f>SUM(B455-C455)</f>
        <v>91014</v>
      </c>
      <c r="E455" s="7">
        <f>SUM(B455/C455)</f>
        <v>1.6116532258064515</v>
      </c>
      <c r="F455" s="18">
        <v>247778</v>
      </c>
      <c r="G455" s="16">
        <v>154105</v>
      </c>
      <c r="H455" s="8">
        <f>SUM(F455-G455)</f>
        <v>93673</v>
      </c>
      <c r="I455" s="7">
        <f>SUM(F455/G455)</f>
        <v>1.6078517893643944</v>
      </c>
      <c r="J455" s="8">
        <f>SUM(H455-D455)</f>
        <v>2659</v>
      </c>
      <c r="K455" s="5">
        <f>SUM(F455-B455)</f>
        <v>7964</v>
      </c>
      <c r="L455" s="5">
        <f>SUM(G455-C455)</f>
        <v>5305</v>
      </c>
    </row>
    <row r="456" spans="1:15">
      <c r="A456" s="3" t="s">
        <v>4</v>
      </c>
      <c r="B456" s="18">
        <v>38559</v>
      </c>
      <c r="C456" s="16">
        <v>71483</v>
      </c>
      <c r="D456" s="8">
        <f t="shared" ref="D456:D459" si="441">SUM(B456-C456)</f>
        <v>-32924</v>
      </c>
      <c r="E456" s="7">
        <f t="shared" ref="E456:E459" si="442">SUM(B456/C456)</f>
        <v>0.53941496579606341</v>
      </c>
      <c r="F456" s="18">
        <v>39659</v>
      </c>
      <c r="G456" s="16">
        <v>71412</v>
      </c>
      <c r="H456" s="8">
        <f t="shared" ref="H456:H459" si="443">SUM(F456-G456)</f>
        <v>-31753</v>
      </c>
      <c r="I456" s="7">
        <f t="shared" ref="I456:I459" si="444">SUM(F456/G456)</f>
        <v>0.55535484232341903</v>
      </c>
      <c r="J456" s="8">
        <f t="shared" ref="J456:J459" si="445">SUM(H456-D456)</f>
        <v>1171</v>
      </c>
      <c r="K456" s="5">
        <f t="shared" ref="K456:K459" si="446">SUM(F456-B456)</f>
        <v>1100</v>
      </c>
      <c r="L456" s="5">
        <f t="shared" ref="L456:L459" si="447">SUM(G456-C456)</f>
        <v>-71</v>
      </c>
    </row>
    <row r="457" spans="1:15">
      <c r="A457" s="3" t="s">
        <v>5</v>
      </c>
      <c r="B457" s="18">
        <v>63676</v>
      </c>
      <c r="C457" s="16">
        <v>94383</v>
      </c>
      <c r="D457" s="8">
        <f t="shared" si="441"/>
        <v>-30707</v>
      </c>
      <c r="E457" s="7">
        <f t="shared" si="442"/>
        <v>0.67465539345009162</v>
      </c>
      <c r="F457" s="18">
        <v>61007</v>
      </c>
      <c r="G457" s="16">
        <v>97461</v>
      </c>
      <c r="H457" s="8">
        <f t="shared" si="443"/>
        <v>-36454</v>
      </c>
      <c r="I457" s="7">
        <f t="shared" si="444"/>
        <v>0.62596320579513853</v>
      </c>
      <c r="J457" s="8">
        <f t="shared" si="445"/>
        <v>-5747</v>
      </c>
      <c r="K457" s="5">
        <f t="shared" si="446"/>
        <v>-2669</v>
      </c>
      <c r="L457" s="5">
        <f t="shared" si="447"/>
        <v>3078</v>
      </c>
    </row>
    <row r="458" spans="1:15">
      <c r="A458" s="3" t="s">
        <v>6</v>
      </c>
      <c r="B458" s="18">
        <v>16902</v>
      </c>
      <c r="C458" s="16">
        <v>44285</v>
      </c>
      <c r="D458" s="8">
        <f t="shared" si="441"/>
        <v>-27383</v>
      </c>
      <c r="E458" s="7">
        <f t="shared" si="442"/>
        <v>0.38166422039065145</v>
      </c>
      <c r="F458" s="18">
        <v>16856</v>
      </c>
      <c r="G458" s="16">
        <v>42322</v>
      </c>
      <c r="H458" s="8">
        <f t="shared" si="443"/>
        <v>-25466</v>
      </c>
      <c r="I458" s="7">
        <f t="shared" si="444"/>
        <v>0.39827985444922265</v>
      </c>
      <c r="J458" s="8">
        <f t="shared" si="445"/>
        <v>1917</v>
      </c>
      <c r="K458" s="5">
        <f t="shared" si="446"/>
        <v>-46</v>
      </c>
      <c r="L458" s="5">
        <f t="shared" si="447"/>
        <v>-1963</v>
      </c>
    </row>
    <row r="459" spans="1:15">
      <c r="A459" s="3" t="s">
        <v>7</v>
      </c>
      <c r="B459" s="18">
        <v>358951</v>
      </c>
      <c r="C459" s="16">
        <v>358951</v>
      </c>
      <c r="D459" s="8">
        <f t="shared" si="441"/>
        <v>0</v>
      </c>
      <c r="E459" s="7">
        <f t="shared" si="442"/>
        <v>1</v>
      </c>
      <c r="F459" s="18">
        <v>365300</v>
      </c>
      <c r="G459" s="16">
        <v>365300</v>
      </c>
      <c r="H459" s="8">
        <f t="shared" si="443"/>
        <v>0</v>
      </c>
      <c r="I459" s="7">
        <f t="shared" si="444"/>
        <v>1</v>
      </c>
      <c r="J459" s="8">
        <f t="shared" si="445"/>
        <v>0</v>
      </c>
      <c r="K459" s="5">
        <f t="shared" si="446"/>
        <v>6349</v>
      </c>
      <c r="L459" s="5">
        <f t="shared" si="447"/>
        <v>6349</v>
      </c>
      <c r="N459" s="95" t="s">
        <v>312</v>
      </c>
      <c r="O459" s="16" t="s">
        <v>26</v>
      </c>
    </row>
    <row r="461" spans="1:15">
      <c r="B461" s="576" t="s">
        <v>439</v>
      </c>
      <c r="C461" s="576"/>
      <c r="D461" s="576"/>
      <c r="E461" s="576"/>
      <c r="F461" s="576" t="s">
        <v>447</v>
      </c>
      <c r="G461" s="576"/>
      <c r="H461" s="576"/>
      <c r="I461" s="576"/>
      <c r="K461" s="63" t="s">
        <v>12</v>
      </c>
      <c r="L461" s="5" t="s">
        <v>13</v>
      </c>
    </row>
    <row r="462" spans="1:15" ht="43.2">
      <c r="A462" s="1" t="s">
        <v>0</v>
      </c>
      <c r="B462" s="2" t="s">
        <v>1</v>
      </c>
      <c r="C462" s="64" t="s">
        <v>2</v>
      </c>
      <c r="D462" s="64" t="s">
        <v>11</v>
      </c>
      <c r="E462" s="6" t="s">
        <v>10</v>
      </c>
      <c r="F462" s="2" t="s">
        <v>1</v>
      </c>
      <c r="G462" s="64" t="s">
        <v>2</v>
      </c>
      <c r="H462" s="64" t="s">
        <v>11</v>
      </c>
      <c r="I462" s="6" t="s">
        <v>10</v>
      </c>
      <c r="J462" s="14" t="s">
        <v>8</v>
      </c>
      <c r="K462" s="12" t="s">
        <v>9</v>
      </c>
      <c r="L462" s="11"/>
    </row>
    <row r="463" spans="1:15">
      <c r="A463" s="3" t="s">
        <v>3</v>
      </c>
      <c r="B463" s="18">
        <v>247778</v>
      </c>
      <c r="C463" s="16">
        <v>154105</v>
      </c>
      <c r="D463" s="8">
        <f>SUM(B463-C463)</f>
        <v>93673</v>
      </c>
      <c r="E463" s="7">
        <f>SUM(B463/C463)</f>
        <v>1.6078517893643944</v>
      </c>
      <c r="F463" s="18">
        <v>251188</v>
      </c>
      <c r="G463" s="16">
        <v>166149</v>
      </c>
      <c r="H463" s="8">
        <f>SUM(F463-G463)</f>
        <v>85039</v>
      </c>
      <c r="I463" s="7">
        <f>SUM(F463/G463)</f>
        <v>1.5118237244882606</v>
      </c>
      <c r="J463" s="8">
        <f>SUM(H463-D463)</f>
        <v>-8634</v>
      </c>
      <c r="K463" s="5">
        <f>SUM(F463-B463)</f>
        <v>3410</v>
      </c>
      <c r="L463" s="5">
        <f>SUM(G463-C463)</f>
        <v>12044</v>
      </c>
    </row>
    <row r="464" spans="1:15">
      <c r="A464" s="3" t="s">
        <v>4</v>
      </c>
      <c r="B464" s="18">
        <v>39659</v>
      </c>
      <c r="C464" s="16">
        <v>71412</v>
      </c>
      <c r="D464" s="8">
        <f t="shared" ref="D464:D467" si="448">SUM(B464-C464)</f>
        <v>-31753</v>
      </c>
      <c r="E464" s="7">
        <f t="shared" ref="E464:E467" si="449">SUM(B464/C464)</f>
        <v>0.55535484232341903</v>
      </c>
      <c r="F464" s="18">
        <v>39649</v>
      </c>
      <c r="G464" s="16">
        <v>69369</v>
      </c>
      <c r="H464" s="8">
        <f t="shared" ref="H464:H467" si="450">SUM(F464-G464)</f>
        <v>-29720</v>
      </c>
      <c r="I464" s="7">
        <f t="shared" ref="I464:I467" si="451">SUM(F464/G464)</f>
        <v>0.57156654989981115</v>
      </c>
      <c r="J464" s="8">
        <f t="shared" ref="J464:J467" si="452">SUM(H464-D464)</f>
        <v>2033</v>
      </c>
      <c r="K464" s="5">
        <f t="shared" ref="K464:K467" si="453">SUM(F464-B464)</f>
        <v>-10</v>
      </c>
      <c r="L464" s="5">
        <f t="shared" ref="L464:L467" si="454">SUM(G464-C464)</f>
        <v>-2043</v>
      </c>
    </row>
    <row r="465" spans="1:15">
      <c r="A465" s="3" t="s">
        <v>5</v>
      </c>
      <c r="B465" s="18">
        <v>61007</v>
      </c>
      <c r="C465" s="16">
        <v>97461</v>
      </c>
      <c r="D465" s="8">
        <f t="shared" si="448"/>
        <v>-36454</v>
      </c>
      <c r="E465" s="7">
        <f t="shared" si="449"/>
        <v>0.62596320579513853</v>
      </c>
      <c r="F465" s="18">
        <v>66920</v>
      </c>
      <c r="G465" s="16">
        <v>86977</v>
      </c>
      <c r="H465" s="8">
        <f t="shared" si="450"/>
        <v>-20057</v>
      </c>
      <c r="I465" s="7">
        <f t="shared" si="451"/>
        <v>0.7693988065810502</v>
      </c>
      <c r="J465" s="8">
        <f t="shared" si="452"/>
        <v>16397</v>
      </c>
      <c r="K465" s="5">
        <f t="shared" si="453"/>
        <v>5913</v>
      </c>
      <c r="L465" s="5">
        <f t="shared" si="454"/>
        <v>-10484</v>
      </c>
    </row>
    <row r="466" spans="1:15">
      <c r="A466" s="3" t="s">
        <v>6</v>
      </c>
      <c r="B466" s="18">
        <v>16856</v>
      </c>
      <c r="C466" s="16">
        <v>42322</v>
      </c>
      <c r="D466" s="8">
        <f t="shared" si="448"/>
        <v>-25466</v>
      </c>
      <c r="E466" s="7">
        <f t="shared" si="449"/>
        <v>0.39827985444922265</v>
      </c>
      <c r="F466" s="18">
        <v>18540</v>
      </c>
      <c r="G466" s="16">
        <v>53802</v>
      </c>
      <c r="H466" s="8">
        <f t="shared" si="450"/>
        <v>-35262</v>
      </c>
      <c r="I466" s="7">
        <f t="shared" si="451"/>
        <v>0.34459685513549682</v>
      </c>
      <c r="J466" s="8">
        <f t="shared" si="452"/>
        <v>-9796</v>
      </c>
      <c r="K466" s="5">
        <f t="shared" si="453"/>
        <v>1684</v>
      </c>
      <c r="L466" s="5">
        <f t="shared" si="454"/>
        <v>11480</v>
      </c>
    </row>
    <row r="467" spans="1:15">
      <c r="A467" s="3" t="s">
        <v>7</v>
      </c>
      <c r="B467" s="18">
        <v>365300</v>
      </c>
      <c r="C467" s="16">
        <v>365300</v>
      </c>
      <c r="D467" s="8">
        <f t="shared" si="448"/>
        <v>0</v>
      </c>
      <c r="E467" s="7">
        <f t="shared" si="449"/>
        <v>1</v>
      </c>
      <c r="F467" s="18">
        <v>376297</v>
      </c>
      <c r="G467" s="16">
        <v>376297</v>
      </c>
      <c r="H467" s="8">
        <f t="shared" si="450"/>
        <v>0</v>
      </c>
      <c r="I467" s="7">
        <f t="shared" si="451"/>
        <v>1</v>
      </c>
      <c r="J467" s="8">
        <f t="shared" si="452"/>
        <v>0</v>
      </c>
      <c r="K467" s="5">
        <f t="shared" si="453"/>
        <v>10997</v>
      </c>
      <c r="L467" s="5">
        <f t="shared" si="454"/>
        <v>10997</v>
      </c>
      <c r="N467" s="95" t="s">
        <v>312</v>
      </c>
      <c r="O467" s="16" t="s">
        <v>26</v>
      </c>
    </row>
    <row r="469" spans="1:15">
      <c r="B469" s="576" t="s">
        <v>447</v>
      </c>
      <c r="C469" s="576"/>
      <c r="D469" s="576"/>
      <c r="E469" s="576"/>
      <c r="F469" s="576" t="s">
        <v>454</v>
      </c>
      <c r="G469" s="576"/>
      <c r="H469" s="576"/>
      <c r="I469" s="576"/>
      <c r="K469" s="63" t="s">
        <v>12</v>
      </c>
      <c r="L469" s="5" t="s">
        <v>13</v>
      </c>
    </row>
    <row r="470" spans="1:15" ht="43.2">
      <c r="A470" s="1" t="s">
        <v>0</v>
      </c>
      <c r="B470" s="2" t="s">
        <v>1</v>
      </c>
      <c r="C470" s="64" t="s">
        <v>2</v>
      </c>
      <c r="D470" s="64" t="s">
        <v>11</v>
      </c>
      <c r="E470" s="6" t="s">
        <v>10</v>
      </c>
      <c r="F470" s="2" t="s">
        <v>1</v>
      </c>
      <c r="G470" s="64" t="s">
        <v>2</v>
      </c>
      <c r="H470" s="64" t="s">
        <v>11</v>
      </c>
      <c r="I470" s="6" t="s">
        <v>10</v>
      </c>
      <c r="J470" s="14" t="s">
        <v>8</v>
      </c>
      <c r="K470" s="12" t="s">
        <v>9</v>
      </c>
      <c r="L470" s="11"/>
    </row>
    <row r="471" spans="1:15">
      <c r="A471" s="3" t="s">
        <v>3</v>
      </c>
      <c r="B471" s="18">
        <v>251188</v>
      </c>
      <c r="C471" s="16">
        <v>166149</v>
      </c>
      <c r="D471" s="8">
        <f>SUM(B471-C471)</f>
        <v>85039</v>
      </c>
      <c r="E471" s="7">
        <f>SUM(B471/C471)</f>
        <v>1.5118237244882606</v>
      </c>
      <c r="F471" s="18">
        <v>253405</v>
      </c>
      <c r="G471" s="16">
        <v>166289</v>
      </c>
      <c r="H471" s="8">
        <f>SUM(F471-G471)</f>
        <v>87116</v>
      </c>
      <c r="I471" s="7">
        <f>SUM(F471/G471)</f>
        <v>1.5238831191479894</v>
      </c>
      <c r="J471" s="8">
        <f>SUM(H471-D471)</f>
        <v>2077</v>
      </c>
      <c r="K471" s="4">
        <f>SUM(F471-B471)</f>
        <v>2217</v>
      </c>
      <c r="L471" s="5">
        <f>SUM(G471-C471)</f>
        <v>140</v>
      </c>
    </row>
    <row r="472" spans="1:15">
      <c r="A472" s="3" t="s">
        <v>4</v>
      </c>
      <c r="B472" s="18">
        <v>39649</v>
      </c>
      <c r="C472" s="16">
        <v>69369</v>
      </c>
      <c r="D472" s="8">
        <f t="shared" ref="D472:D475" si="455">SUM(B472-C472)</f>
        <v>-29720</v>
      </c>
      <c r="E472" s="7">
        <f t="shared" ref="E472:E475" si="456">SUM(B472/C472)</f>
        <v>0.57156654989981115</v>
      </c>
      <c r="F472" s="18">
        <v>39649</v>
      </c>
      <c r="G472" s="16">
        <v>67369</v>
      </c>
      <c r="H472" s="8">
        <f t="shared" ref="H472:H475" si="457">SUM(F472-G472)</f>
        <v>-27720</v>
      </c>
      <c r="I472" s="7">
        <f t="shared" ref="I472:I475" si="458">SUM(F472/G472)</f>
        <v>0.58853478602918252</v>
      </c>
      <c r="J472" s="8">
        <f t="shared" ref="J472:J475" si="459">SUM(H472-D472)</f>
        <v>2000</v>
      </c>
      <c r="K472" s="5">
        <f t="shared" ref="K472:K475" si="460">SUM(F472-B472)</f>
        <v>0</v>
      </c>
      <c r="L472" s="5">
        <f t="shared" ref="L472:L475" si="461">SUM(G472-C472)</f>
        <v>-2000</v>
      </c>
    </row>
    <row r="473" spans="1:15">
      <c r="A473" s="3" t="s">
        <v>5</v>
      </c>
      <c r="B473" s="18">
        <v>66920</v>
      </c>
      <c r="C473" s="16">
        <v>86977</v>
      </c>
      <c r="D473" s="8">
        <f t="shared" si="455"/>
        <v>-20057</v>
      </c>
      <c r="E473" s="7">
        <f t="shared" si="456"/>
        <v>0.7693988065810502</v>
      </c>
      <c r="F473" s="18">
        <v>64335</v>
      </c>
      <c r="G473" s="16">
        <v>97020</v>
      </c>
      <c r="H473" s="8">
        <f t="shared" si="457"/>
        <v>-32685</v>
      </c>
      <c r="I473" s="7">
        <f t="shared" si="458"/>
        <v>0.66311069882498452</v>
      </c>
      <c r="J473" s="8">
        <f t="shared" si="459"/>
        <v>-12628</v>
      </c>
      <c r="K473" s="5">
        <f t="shared" si="460"/>
        <v>-2585</v>
      </c>
      <c r="L473" s="5">
        <f t="shared" si="461"/>
        <v>10043</v>
      </c>
    </row>
    <row r="474" spans="1:15">
      <c r="A474" s="3" t="s">
        <v>6</v>
      </c>
      <c r="B474" s="18">
        <v>18540</v>
      </c>
      <c r="C474" s="16">
        <v>53802</v>
      </c>
      <c r="D474" s="8">
        <f t="shared" si="455"/>
        <v>-35262</v>
      </c>
      <c r="E474" s="7">
        <f t="shared" si="456"/>
        <v>0.34459685513549682</v>
      </c>
      <c r="F474" s="18">
        <v>19753</v>
      </c>
      <c r="G474" s="16">
        <v>46464</v>
      </c>
      <c r="H474" s="8">
        <f t="shared" si="457"/>
        <v>-26711</v>
      </c>
      <c r="I474" s="7">
        <f t="shared" si="458"/>
        <v>0.42512482782369149</v>
      </c>
      <c r="J474" s="8">
        <f t="shared" si="459"/>
        <v>8551</v>
      </c>
      <c r="K474" s="5">
        <f t="shared" si="460"/>
        <v>1213</v>
      </c>
      <c r="L474" s="4">
        <f t="shared" si="461"/>
        <v>-7338</v>
      </c>
    </row>
    <row r="475" spans="1:15">
      <c r="A475" s="3" t="s">
        <v>7</v>
      </c>
      <c r="B475" s="18">
        <v>376297</v>
      </c>
      <c r="C475" s="16">
        <v>376297</v>
      </c>
      <c r="D475" s="8">
        <f t="shared" si="455"/>
        <v>0</v>
      </c>
      <c r="E475" s="7">
        <f t="shared" si="456"/>
        <v>1</v>
      </c>
      <c r="F475" s="18">
        <v>377142</v>
      </c>
      <c r="G475" s="16">
        <v>377142</v>
      </c>
      <c r="H475" s="8">
        <f t="shared" si="457"/>
        <v>0</v>
      </c>
      <c r="I475" s="7">
        <f t="shared" si="458"/>
        <v>1</v>
      </c>
      <c r="J475" s="8">
        <f t="shared" si="459"/>
        <v>0</v>
      </c>
      <c r="K475" s="5">
        <f t="shared" si="460"/>
        <v>845</v>
      </c>
      <c r="L475" s="5">
        <f t="shared" si="461"/>
        <v>845</v>
      </c>
      <c r="N475" s="95" t="s">
        <v>312</v>
      </c>
      <c r="O475" s="16" t="s">
        <v>26</v>
      </c>
    </row>
    <row r="477" spans="1:15">
      <c r="B477" s="576" t="s">
        <v>454</v>
      </c>
      <c r="C477" s="576"/>
      <c r="D477" s="576"/>
      <c r="E477" s="576"/>
      <c r="F477" s="576" t="s">
        <v>462</v>
      </c>
      <c r="G477" s="576"/>
      <c r="H477" s="576"/>
      <c r="I477" s="576"/>
      <c r="K477" s="63" t="s">
        <v>12</v>
      </c>
      <c r="L477" s="5" t="s">
        <v>13</v>
      </c>
    </row>
    <row r="478" spans="1:15" ht="43.2">
      <c r="A478" s="1" t="s">
        <v>0</v>
      </c>
      <c r="B478" s="2" t="s">
        <v>1</v>
      </c>
      <c r="C478" s="64" t="s">
        <v>2</v>
      </c>
      <c r="D478" s="64" t="s">
        <v>11</v>
      </c>
      <c r="E478" s="6" t="s">
        <v>10</v>
      </c>
      <c r="F478" s="2" t="s">
        <v>1</v>
      </c>
      <c r="G478" s="64" t="s">
        <v>2</v>
      </c>
      <c r="H478" s="64" t="s">
        <v>11</v>
      </c>
      <c r="I478" s="6" t="s">
        <v>10</v>
      </c>
      <c r="J478" s="14" t="s">
        <v>8</v>
      </c>
      <c r="K478" s="12" t="s">
        <v>9</v>
      </c>
      <c r="L478" s="11"/>
    </row>
    <row r="479" spans="1:15">
      <c r="A479" s="3" t="s">
        <v>3</v>
      </c>
      <c r="B479" s="18">
        <v>253405</v>
      </c>
      <c r="C479" s="16">
        <v>166289</v>
      </c>
      <c r="D479" s="8">
        <f>SUM(B479-C479)</f>
        <v>87116</v>
      </c>
      <c r="E479" s="7">
        <f>SUM(B479/C479)</f>
        <v>1.5238831191479894</v>
      </c>
      <c r="F479" s="18">
        <v>242982</v>
      </c>
      <c r="G479" s="16">
        <v>168597</v>
      </c>
      <c r="H479" s="8">
        <f>SUM(F479-G479)</f>
        <v>74385</v>
      </c>
      <c r="I479" s="7">
        <f>SUM(F479/G479)</f>
        <v>1.4412000213526932</v>
      </c>
      <c r="J479" s="8">
        <f>SUM(H479-D479)</f>
        <v>-12731</v>
      </c>
      <c r="K479" s="4">
        <f>SUM(F479-B479)</f>
        <v>-10423</v>
      </c>
      <c r="L479" s="5">
        <f>SUM(G479-C479)</f>
        <v>2308</v>
      </c>
    </row>
    <row r="480" spans="1:15">
      <c r="A480" s="3" t="s">
        <v>4</v>
      </c>
      <c r="B480" s="18">
        <v>39649</v>
      </c>
      <c r="C480" s="16">
        <v>67369</v>
      </c>
      <c r="D480" s="8">
        <f t="shared" ref="D480:D483" si="462">SUM(B480-C480)</f>
        <v>-27720</v>
      </c>
      <c r="E480" s="7">
        <f t="shared" ref="E480:E483" si="463">SUM(B480/C480)</f>
        <v>0.58853478602918252</v>
      </c>
      <c r="F480" s="18">
        <v>39687</v>
      </c>
      <c r="G480" s="16">
        <v>71369</v>
      </c>
      <c r="H480" s="8">
        <f t="shared" ref="H480:H483" si="464">SUM(F480-G480)</f>
        <v>-31682</v>
      </c>
      <c r="I480" s="7">
        <f t="shared" ref="I480:I483" si="465">SUM(F480/G480)</f>
        <v>0.55608177219801314</v>
      </c>
      <c r="J480" s="8">
        <f t="shared" ref="J480:J483" si="466">SUM(H480-D480)</f>
        <v>-3962</v>
      </c>
      <c r="K480" s="4">
        <f t="shared" ref="K480:K483" si="467">SUM(F480-B480)</f>
        <v>38</v>
      </c>
      <c r="L480" s="5">
        <f t="shared" ref="L480:L483" si="468">SUM(G480-C480)</f>
        <v>4000</v>
      </c>
    </row>
    <row r="481" spans="1:15">
      <c r="A481" s="3" t="s">
        <v>5</v>
      </c>
      <c r="B481" s="18">
        <v>64335</v>
      </c>
      <c r="C481" s="16">
        <v>97020</v>
      </c>
      <c r="D481" s="8">
        <f t="shared" si="462"/>
        <v>-32685</v>
      </c>
      <c r="E481" s="7">
        <f t="shared" si="463"/>
        <v>0.66311069882498452</v>
      </c>
      <c r="F481" s="18">
        <v>68630</v>
      </c>
      <c r="G481" s="16">
        <v>85164</v>
      </c>
      <c r="H481" s="8">
        <f t="shared" si="464"/>
        <v>-16534</v>
      </c>
      <c r="I481" s="7">
        <f t="shared" si="465"/>
        <v>0.80585693485510312</v>
      </c>
      <c r="J481" s="8">
        <f t="shared" si="466"/>
        <v>16151</v>
      </c>
      <c r="K481" s="4">
        <f t="shared" si="467"/>
        <v>4295</v>
      </c>
      <c r="L481" s="5">
        <f t="shared" si="468"/>
        <v>-11856</v>
      </c>
    </row>
    <row r="482" spans="1:15">
      <c r="A482" s="3" t="s">
        <v>6</v>
      </c>
      <c r="B482" s="18">
        <v>19753</v>
      </c>
      <c r="C482" s="16">
        <v>46464</v>
      </c>
      <c r="D482" s="8">
        <f t="shared" si="462"/>
        <v>-26711</v>
      </c>
      <c r="E482" s="7">
        <f t="shared" si="463"/>
        <v>0.42512482782369149</v>
      </c>
      <c r="F482" s="18">
        <v>20323</v>
      </c>
      <c r="G482" s="16">
        <v>46492</v>
      </c>
      <c r="H482" s="8">
        <f t="shared" si="464"/>
        <v>-26169</v>
      </c>
      <c r="I482" s="7">
        <f t="shared" si="465"/>
        <v>0.43712896842467519</v>
      </c>
      <c r="J482" s="8">
        <f t="shared" si="466"/>
        <v>542</v>
      </c>
      <c r="K482" s="4">
        <f t="shared" si="467"/>
        <v>570</v>
      </c>
      <c r="L482" s="5">
        <f t="shared" si="468"/>
        <v>28</v>
      </c>
    </row>
    <row r="483" spans="1:15">
      <c r="A483" s="3" t="s">
        <v>7</v>
      </c>
      <c r="B483" s="18">
        <v>377142</v>
      </c>
      <c r="C483" s="16">
        <v>377142</v>
      </c>
      <c r="D483" s="8">
        <f t="shared" si="462"/>
        <v>0</v>
      </c>
      <c r="E483" s="7">
        <f t="shared" si="463"/>
        <v>1</v>
      </c>
      <c r="F483" s="18">
        <v>371622</v>
      </c>
      <c r="G483" s="16">
        <v>371622</v>
      </c>
      <c r="H483" s="8">
        <f t="shared" si="464"/>
        <v>0</v>
      </c>
      <c r="I483" s="7">
        <f t="shared" si="465"/>
        <v>1</v>
      </c>
      <c r="J483" s="8">
        <f t="shared" si="466"/>
        <v>0</v>
      </c>
      <c r="K483" s="4">
        <f t="shared" si="467"/>
        <v>-5520</v>
      </c>
      <c r="L483" s="5">
        <f t="shared" si="468"/>
        <v>-5520</v>
      </c>
      <c r="N483" s="91" t="s">
        <v>424</v>
      </c>
      <c r="O483" s="16" t="s">
        <v>26</v>
      </c>
    </row>
    <row r="485" spans="1:15">
      <c r="B485" s="576" t="s">
        <v>462</v>
      </c>
      <c r="C485" s="576"/>
      <c r="D485" s="576"/>
      <c r="E485" s="576"/>
      <c r="F485" s="576" t="s">
        <v>471</v>
      </c>
      <c r="G485" s="576"/>
      <c r="H485" s="576"/>
      <c r="I485" s="576"/>
      <c r="K485" s="63" t="s">
        <v>12</v>
      </c>
      <c r="L485" s="5" t="s">
        <v>13</v>
      </c>
    </row>
    <row r="486" spans="1:15" ht="43.2">
      <c r="A486" s="1" t="s">
        <v>0</v>
      </c>
      <c r="B486" s="2" t="s">
        <v>1</v>
      </c>
      <c r="C486" s="64" t="s">
        <v>2</v>
      </c>
      <c r="D486" s="64" t="s">
        <v>11</v>
      </c>
      <c r="E486" s="6" t="s">
        <v>10</v>
      </c>
      <c r="F486" s="2" t="s">
        <v>1</v>
      </c>
      <c r="G486" s="64" t="s">
        <v>2</v>
      </c>
      <c r="H486" s="64" t="s">
        <v>11</v>
      </c>
      <c r="I486" s="6" t="s">
        <v>10</v>
      </c>
      <c r="J486" s="14" t="s">
        <v>8</v>
      </c>
      <c r="K486" s="12" t="s">
        <v>9</v>
      </c>
      <c r="L486" s="11"/>
    </row>
    <row r="487" spans="1:15">
      <c r="A487" s="3" t="s">
        <v>3</v>
      </c>
      <c r="B487" s="18">
        <v>242982</v>
      </c>
      <c r="C487" s="16">
        <v>168597</v>
      </c>
      <c r="D487" s="8">
        <f>SUM(B487-C487)</f>
        <v>74385</v>
      </c>
      <c r="E487" s="7">
        <f>SUM(B487/C487)</f>
        <v>1.4412000213526932</v>
      </c>
      <c r="F487" s="18">
        <v>232516</v>
      </c>
      <c r="G487" s="16">
        <v>171197</v>
      </c>
      <c r="H487" s="8">
        <f>SUM(F487-G487)</f>
        <v>61319</v>
      </c>
      <c r="I487" s="7">
        <f>SUM(F487/G487)</f>
        <v>1.3581780054557031</v>
      </c>
      <c r="J487" s="8">
        <f>SUM(H487-D487)</f>
        <v>-13066</v>
      </c>
      <c r="K487" s="4">
        <f>SUM(F487-B487)</f>
        <v>-10466</v>
      </c>
      <c r="L487" s="5">
        <f>SUM(G487-C487)</f>
        <v>2600</v>
      </c>
    </row>
    <row r="488" spans="1:15">
      <c r="A488" s="3" t="s">
        <v>4</v>
      </c>
      <c r="B488" s="18">
        <v>39687</v>
      </c>
      <c r="C488" s="16">
        <v>71369</v>
      </c>
      <c r="D488" s="8">
        <f t="shared" ref="D488:D491" si="469">SUM(B488-C488)</f>
        <v>-31682</v>
      </c>
      <c r="E488" s="7">
        <f t="shared" ref="E488:E491" si="470">SUM(B488/C488)</f>
        <v>0.55608177219801314</v>
      </c>
      <c r="F488" s="18">
        <v>39686</v>
      </c>
      <c r="G488" s="16">
        <v>75790</v>
      </c>
      <c r="H488" s="8">
        <f t="shared" ref="H488:H491" si="471">SUM(F488-G488)</f>
        <v>-36104</v>
      </c>
      <c r="I488" s="7">
        <f t="shared" ref="I488:I491" si="472">SUM(F488/G488)</f>
        <v>0.52363108589523688</v>
      </c>
      <c r="J488" s="8">
        <f t="shared" ref="J488:J491" si="473">SUM(H488-D488)</f>
        <v>-4422</v>
      </c>
      <c r="K488" s="4">
        <f t="shared" ref="K488:K491" si="474">SUM(F488-B488)</f>
        <v>-1</v>
      </c>
      <c r="L488" s="5">
        <f t="shared" ref="L488:L491" si="475">SUM(G488-C488)</f>
        <v>4421</v>
      </c>
    </row>
    <row r="489" spans="1:15">
      <c r="A489" s="3" t="s">
        <v>5</v>
      </c>
      <c r="B489" s="18">
        <v>68630</v>
      </c>
      <c r="C489" s="16">
        <v>85164</v>
      </c>
      <c r="D489" s="8">
        <f t="shared" si="469"/>
        <v>-16534</v>
      </c>
      <c r="E489" s="7">
        <f t="shared" si="470"/>
        <v>0.80585693485510312</v>
      </c>
      <c r="F489" s="18">
        <v>78543</v>
      </c>
      <c r="G489" s="16">
        <v>75119</v>
      </c>
      <c r="H489" s="8">
        <f t="shared" si="471"/>
        <v>3424</v>
      </c>
      <c r="I489" s="7">
        <f t="shared" si="472"/>
        <v>1.0455810114618138</v>
      </c>
      <c r="J489" s="8">
        <f t="shared" si="473"/>
        <v>19958</v>
      </c>
      <c r="K489" s="4">
        <f t="shared" si="474"/>
        <v>9913</v>
      </c>
      <c r="L489" s="4">
        <f t="shared" si="475"/>
        <v>-10045</v>
      </c>
    </row>
    <row r="490" spans="1:15">
      <c r="A490" s="3" t="s">
        <v>6</v>
      </c>
      <c r="B490" s="18">
        <v>20323</v>
      </c>
      <c r="C490" s="16">
        <v>46492</v>
      </c>
      <c r="D490" s="8">
        <f t="shared" si="469"/>
        <v>-26169</v>
      </c>
      <c r="E490" s="7">
        <f t="shared" si="470"/>
        <v>0.43712896842467519</v>
      </c>
      <c r="F490" s="18">
        <v>17552</v>
      </c>
      <c r="G490" s="16">
        <v>46191</v>
      </c>
      <c r="H490" s="8">
        <f t="shared" si="471"/>
        <v>-28639</v>
      </c>
      <c r="I490" s="7">
        <f t="shared" si="472"/>
        <v>0.37998744344136304</v>
      </c>
      <c r="J490" s="8">
        <f t="shared" si="473"/>
        <v>-2470</v>
      </c>
      <c r="K490" s="5">
        <f t="shared" si="474"/>
        <v>-2771</v>
      </c>
      <c r="L490" s="5">
        <f t="shared" si="475"/>
        <v>-301</v>
      </c>
    </row>
    <row r="491" spans="1:15">
      <c r="A491" s="3" t="s">
        <v>7</v>
      </c>
      <c r="B491" s="18">
        <v>371622</v>
      </c>
      <c r="C491" s="16">
        <v>371622</v>
      </c>
      <c r="D491" s="8">
        <f t="shared" si="469"/>
        <v>0</v>
      </c>
      <c r="E491" s="7">
        <f t="shared" si="470"/>
        <v>1</v>
      </c>
      <c r="F491" s="18">
        <v>368297</v>
      </c>
      <c r="G491" s="16">
        <v>368297</v>
      </c>
      <c r="H491" s="8">
        <f t="shared" si="471"/>
        <v>0</v>
      </c>
      <c r="I491" s="7">
        <f t="shared" si="472"/>
        <v>1</v>
      </c>
      <c r="J491" s="8">
        <f t="shared" si="473"/>
        <v>0</v>
      </c>
      <c r="K491" s="4">
        <f t="shared" si="474"/>
        <v>-3325</v>
      </c>
      <c r="L491" s="5">
        <f t="shared" si="475"/>
        <v>-3325</v>
      </c>
      <c r="N491" s="91" t="s">
        <v>424</v>
      </c>
      <c r="O491" s="15" t="s">
        <v>165</v>
      </c>
    </row>
    <row r="493" spans="1:15">
      <c r="B493" s="576" t="s">
        <v>471</v>
      </c>
      <c r="C493" s="576"/>
      <c r="D493" s="576"/>
      <c r="E493" s="576"/>
      <c r="F493" s="576" t="s">
        <v>479</v>
      </c>
      <c r="G493" s="576"/>
      <c r="H493" s="576"/>
      <c r="I493" s="576"/>
      <c r="K493" s="63" t="s">
        <v>12</v>
      </c>
      <c r="L493" s="5" t="s">
        <v>13</v>
      </c>
    </row>
    <row r="494" spans="1:15" ht="43.2">
      <c r="A494" s="1" t="s">
        <v>0</v>
      </c>
      <c r="B494" s="2" t="s">
        <v>1</v>
      </c>
      <c r="C494" s="64" t="s">
        <v>2</v>
      </c>
      <c r="D494" s="64" t="s">
        <v>11</v>
      </c>
      <c r="E494" s="6" t="s">
        <v>10</v>
      </c>
      <c r="F494" s="2" t="s">
        <v>1</v>
      </c>
      <c r="G494" s="64" t="s">
        <v>2</v>
      </c>
      <c r="H494" s="64" t="s">
        <v>11</v>
      </c>
      <c r="I494" s="6" t="s">
        <v>10</v>
      </c>
      <c r="J494" s="14" t="s">
        <v>8</v>
      </c>
      <c r="K494" s="12" t="s">
        <v>9</v>
      </c>
      <c r="L494" s="11"/>
    </row>
    <row r="495" spans="1:15">
      <c r="A495" s="3" t="s">
        <v>3</v>
      </c>
      <c r="B495" s="18">
        <v>232516</v>
      </c>
      <c r="C495" s="16">
        <v>171197</v>
      </c>
      <c r="D495" s="8">
        <f>SUM(B495-C495)</f>
        <v>61319</v>
      </c>
      <c r="E495" s="7">
        <f>SUM(B495/C495)</f>
        <v>1.3581780054557031</v>
      </c>
      <c r="F495" s="18">
        <v>228423</v>
      </c>
      <c r="G495" s="16">
        <v>158994</v>
      </c>
      <c r="H495" s="8">
        <f>SUM(F495-G495)</f>
        <v>69429</v>
      </c>
      <c r="I495" s="7">
        <f>SUM(F495/G495)</f>
        <v>1.4366768557304048</v>
      </c>
      <c r="J495" s="8">
        <f>SUM(H495-D495)</f>
        <v>8110</v>
      </c>
      <c r="K495" s="5">
        <f>SUM(F495-B495)</f>
        <v>-4093</v>
      </c>
      <c r="L495" s="4">
        <f>SUM(G495-C495)</f>
        <v>-12203</v>
      </c>
    </row>
    <row r="496" spans="1:15">
      <c r="A496" s="3" t="s">
        <v>4</v>
      </c>
      <c r="B496" s="18">
        <v>39686</v>
      </c>
      <c r="C496" s="16">
        <v>75790</v>
      </c>
      <c r="D496" s="8">
        <f t="shared" ref="D496:D499" si="476">SUM(B496-C496)</f>
        <v>-36104</v>
      </c>
      <c r="E496" s="7">
        <f t="shared" ref="E496:E499" si="477">SUM(B496/C496)</f>
        <v>0.52363108589523688</v>
      </c>
      <c r="F496" s="18">
        <v>39685</v>
      </c>
      <c r="G496" s="16">
        <v>75742</v>
      </c>
      <c r="H496" s="8">
        <f t="shared" ref="H496:H499" si="478">SUM(F496-G496)</f>
        <v>-36057</v>
      </c>
      <c r="I496" s="7">
        <f t="shared" ref="I496:I499" si="479">SUM(F496/G496)</f>
        <v>0.52394972406326745</v>
      </c>
      <c r="J496" s="8">
        <f t="shared" ref="J496:J499" si="480">SUM(H496-D496)</f>
        <v>47</v>
      </c>
      <c r="K496" s="4">
        <f t="shared" ref="K496:K499" si="481">SUM(F496-B496)</f>
        <v>-1</v>
      </c>
      <c r="L496" s="5">
        <f t="shared" ref="L496:L499" si="482">SUM(G496-C496)</f>
        <v>-48</v>
      </c>
    </row>
    <row r="497" spans="1:15">
      <c r="A497" s="3" t="s">
        <v>5</v>
      </c>
      <c r="B497" s="18">
        <v>78543</v>
      </c>
      <c r="C497" s="16">
        <v>75119</v>
      </c>
      <c r="D497" s="8">
        <f t="shared" si="476"/>
        <v>3424</v>
      </c>
      <c r="E497" s="7">
        <f t="shared" si="477"/>
        <v>1.0455810114618138</v>
      </c>
      <c r="F497" s="18">
        <v>76223</v>
      </c>
      <c r="G497" s="16">
        <v>77349</v>
      </c>
      <c r="H497" s="8">
        <f t="shared" si="478"/>
        <v>-1126</v>
      </c>
      <c r="I497" s="7">
        <f t="shared" si="479"/>
        <v>0.98544260429999098</v>
      </c>
      <c r="J497" s="8">
        <f t="shared" si="480"/>
        <v>-4550</v>
      </c>
      <c r="K497" s="5">
        <f t="shared" si="481"/>
        <v>-2320</v>
      </c>
      <c r="L497" s="5">
        <f t="shared" si="482"/>
        <v>2230</v>
      </c>
    </row>
    <row r="498" spans="1:15">
      <c r="A498" s="3" t="s">
        <v>6</v>
      </c>
      <c r="B498" s="18">
        <v>17552</v>
      </c>
      <c r="C498" s="16">
        <v>46191</v>
      </c>
      <c r="D498" s="8">
        <f t="shared" si="476"/>
        <v>-28639</v>
      </c>
      <c r="E498" s="7">
        <f t="shared" si="477"/>
        <v>0.37998744344136304</v>
      </c>
      <c r="F498" s="18">
        <v>16516</v>
      </c>
      <c r="G498" s="16">
        <v>48762</v>
      </c>
      <c r="H498" s="8">
        <f t="shared" si="478"/>
        <v>-32246</v>
      </c>
      <c r="I498" s="7">
        <f t="shared" si="479"/>
        <v>0.33870636971412166</v>
      </c>
      <c r="J498" s="8">
        <f t="shared" si="480"/>
        <v>-3607</v>
      </c>
      <c r="K498" s="4">
        <f t="shared" si="481"/>
        <v>-1036</v>
      </c>
      <c r="L498" s="5">
        <f t="shared" si="482"/>
        <v>2571</v>
      </c>
    </row>
    <row r="499" spans="1:15">
      <c r="A499" s="3" t="s">
        <v>7</v>
      </c>
      <c r="B499" s="18">
        <v>368297</v>
      </c>
      <c r="C499" s="16">
        <v>368297</v>
      </c>
      <c r="D499" s="8">
        <f t="shared" si="476"/>
        <v>0</v>
      </c>
      <c r="E499" s="7">
        <f t="shared" si="477"/>
        <v>1</v>
      </c>
      <c r="F499" s="18">
        <v>360847</v>
      </c>
      <c r="G499" s="16">
        <v>360847</v>
      </c>
      <c r="H499" s="8">
        <f t="shared" si="478"/>
        <v>0</v>
      </c>
      <c r="I499" s="7">
        <f t="shared" si="479"/>
        <v>1</v>
      </c>
      <c r="J499" s="8">
        <f t="shared" si="480"/>
        <v>0</v>
      </c>
      <c r="K499" s="4">
        <f t="shared" si="481"/>
        <v>-7450</v>
      </c>
      <c r="L499" s="5">
        <f t="shared" si="482"/>
        <v>-7450</v>
      </c>
      <c r="N499" s="95" t="s">
        <v>312</v>
      </c>
      <c r="O499" s="16" t="s">
        <v>26</v>
      </c>
    </row>
    <row r="501" spans="1:15">
      <c r="B501" s="576" t="s">
        <v>479</v>
      </c>
      <c r="C501" s="576"/>
      <c r="D501" s="576"/>
      <c r="E501" s="576"/>
      <c r="F501" s="576" t="s">
        <v>486</v>
      </c>
      <c r="G501" s="576"/>
      <c r="H501" s="576"/>
      <c r="I501" s="576"/>
      <c r="K501" s="63" t="s">
        <v>12</v>
      </c>
      <c r="L501" s="5" t="s">
        <v>13</v>
      </c>
    </row>
    <row r="502" spans="1:15" ht="43.2">
      <c r="A502" s="1" t="s">
        <v>0</v>
      </c>
      <c r="B502" s="2" t="s">
        <v>1</v>
      </c>
      <c r="C502" s="64" t="s">
        <v>2</v>
      </c>
      <c r="D502" s="64" t="s">
        <v>11</v>
      </c>
      <c r="E502" s="6" t="s">
        <v>10</v>
      </c>
      <c r="F502" s="2" t="s">
        <v>1</v>
      </c>
      <c r="G502" s="64" t="s">
        <v>2</v>
      </c>
      <c r="H502" s="64" t="s">
        <v>11</v>
      </c>
      <c r="I502" s="6" t="s">
        <v>10</v>
      </c>
      <c r="J502" s="14" t="s">
        <v>8</v>
      </c>
      <c r="K502" s="12" t="s">
        <v>9</v>
      </c>
      <c r="L502" s="11"/>
    </row>
    <row r="503" spans="1:15">
      <c r="A503" s="3" t="s">
        <v>3</v>
      </c>
      <c r="B503" s="18">
        <v>228423</v>
      </c>
      <c r="C503" s="16">
        <v>158994</v>
      </c>
      <c r="D503" s="8">
        <f>SUM(B503-C503)</f>
        <v>69429</v>
      </c>
      <c r="E503" s="7">
        <f>SUM(B503/C503)</f>
        <v>1.4366768557304048</v>
      </c>
      <c r="F503" s="18">
        <v>230033</v>
      </c>
      <c r="G503" s="16">
        <v>165493</v>
      </c>
      <c r="H503" s="8">
        <f>SUM(F503-G503)</f>
        <v>64540</v>
      </c>
      <c r="I503" s="7">
        <f>SUM(F503/G503)</f>
        <v>1.3899862834077574</v>
      </c>
      <c r="J503" s="8">
        <f>SUM(H503-D503)</f>
        <v>-4889</v>
      </c>
      <c r="K503" s="4">
        <f>SUM(F503-B503)</f>
        <v>1610</v>
      </c>
      <c r="L503" s="5">
        <f>SUM(G503-C503)</f>
        <v>6499</v>
      </c>
    </row>
    <row r="504" spans="1:15">
      <c r="A504" s="3" t="s">
        <v>4</v>
      </c>
      <c r="B504" s="18">
        <v>39685</v>
      </c>
      <c r="C504" s="16">
        <v>75742</v>
      </c>
      <c r="D504" s="8">
        <f t="shared" ref="D504:D507" si="483">SUM(B504-C504)</f>
        <v>-36057</v>
      </c>
      <c r="E504" s="7">
        <f t="shared" ref="E504:E507" si="484">SUM(B504/C504)</f>
        <v>0.52394972406326745</v>
      </c>
      <c r="F504" s="18">
        <v>39684</v>
      </c>
      <c r="G504" s="16">
        <v>80577</v>
      </c>
      <c r="H504" s="8">
        <f t="shared" ref="H504:H507" si="485">SUM(F504-G504)</f>
        <v>-40893</v>
      </c>
      <c r="I504" s="7">
        <f t="shared" ref="I504:I507" si="486">SUM(F504/G504)</f>
        <v>0.49249785919058786</v>
      </c>
      <c r="J504" s="8">
        <f t="shared" ref="J504:J507" si="487">SUM(H504-D504)</f>
        <v>-4836</v>
      </c>
      <c r="K504" s="5">
        <f t="shared" ref="K504:K507" si="488">SUM(F504-B504)</f>
        <v>-1</v>
      </c>
      <c r="L504" s="5">
        <f t="shared" ref="L504:L507" si="489">SUM(G504-C504)</f>
        <v>4835</v>
      </c>
    </row>
    <row r="505" spans="1:15">
      <c r="A505" s="3" t="s">
        <v>5</v>
      </c>
      <c r="B505" s="18">
        <v>76223</v>
      </c>
      <c r="C505" s="16">
        <v>77349</v>
      </c>
      <c r="D505" s="8">
        <f t="shared" si="483"/>
        <v>-1126</v>
      </c>
      <c r="E505" s="7">
        <f t="shared" si="484"/>
        <v>0.98544260429999098</v>
      </c>
      <c r="F505" s="18">
        <v>85656</v>
      </c>
      <c r="G505" s="16">
        <v>77033</v>
      </c>
      <c r="H505" s="8">
        <f t="shared" si="485"/>
        <v>8623</v>
      </c>
      <c r="I505" s="7">
        <f t="shared" si="486"/>
        <v>1.1119390391131074</v>
      </c>
      <c r="J505" s="8">
        <f t="shared" si="487"/>
        <v>9749</v>
      </c>
      <c r="K505" s="4">
        <f t="shared" si="488"/>
        <v>9433</v>
      </c>
      <c r="L505" s="4">
        <f t="shared" si="489"/>
        <v>-316</v>
      </c>
    </row>
    <row r="506" spans="1:15">
      <c r="A506" s="3" t="s">
        <v>6</v>
      </c>
      <c r="B506" s="18">
        <v>16516</v>
      </c>
      <c r="C506" s="16">
        <v>48762</v>
      </c>
      <c r="D506" s="8">
        <f t="shared" si="483"/>
        <v>-32246</v>
      </c>
      <c r="E506" s="7">
        <f t="shared" si="484"/>
        <v>0.33870636971412166</v>
      </c>
      <c r="F506" s="18">
        <v>17182</v>
      </c>
      <c r="G506" s="16">
        <v>49452</v>
      </c>
      <c r="H506" s="8">
        <f t="shared" si="485"/>
        <v>-32270</v>
      </c>
      <c r="I506" s="7">
        <f t="shared" si="486"/>
        <v>0.34744803041333011</v>
      </c>
      <c r="J506" s="8">
        <f t="shared" si="487"/>
        <v>-24</v>
      </c>
      <c r="K506" s="4">
        <f t="shared" si="488"/>
        <v>666</v>
      </c>
      <c r="L506" s="5">
        <f t="shared" si="489"/>
        <v>690</v>
      </c>
    </row>
    <row r="507" spans="1:15">
      <c r="A507" s="3" t="s">
        <v>7</v>
      </c>
      <c r="B507" s="18">
        <v>360847</v>
      </c>
      <c r="C507" s="16">
        <v>360847</v>
      </c>
      <c r="D507" s="8">
        <f t="shared" si="483"/>
        <v>0</v>
      </c>
      <c r="E507" s="7">
        <f t="shared" si="484"/>
        <v>1</v>
      </c>
      <c r="F507" s="18">
        <v>372555</v>
      </c>
      <c r="G507" s="16">
        <v>372555</v>
      </c>
      <c r="H507" s="8">
        <f t="shared" si="485"/>
        <v>0</v>
      </c>
      <c r="I507" s="7">
        <f t="shared" si="486"/>
        <v>1</v>
      </c>
      <c r="J507" s="8">
        <f t="shared" si="487"/>
        <v>0</v>
      </c>
      <c r="K507" s="5">
        <f t="shared" si="488"/>
        <v>11708</v>
      </c>
      <c r="L507" s="4">
        <f t="shared" si="489"/>
        <v>11708</v>
      </c>
      <c r="N507" s="91" t="s">
        <v>424</v>
      </c>
      <c r="O507" s="15" t="s">
        <v>165</v>
      </c>
    </row>
    <row r="509" spans="1:15">
      <c r="B509" s="576" t="s">
        <v>486</v>
      </c>
      <c r="C509" s="576"/>
      <c r="D509" s="576"/>
      <c r="E509" s="576"/>
      <c r="F509" s="576" t="s">
        <v>494</v>
      </c>
      <c r="G509" s="576"/>
      <c r="H509" s="576"/>
      <c r="I509" s="576"/>
      <c r="K509" s="63" t="s">
        <v>12</v>
      </c>
      <c r="L509" s="5" t="s">
        <v>13</v>
      </c>
    </row>
    <row r="510" spans="1:15" ht="43.2">
      <c r="A510" s="1" t="s">
        <v>0</v>
      </c>
      <c r="B510" s="2" t="s">
        <v>1</v>
      </c>
      <c r="C510" s="64"/>
      <c r="D510" s="64" t="s">
        <v>11</v>
      </c>
      <c r="E510" s="6" t="s">
        <v>10</v>
      </c>
      <c r="F510" s="2" t="s">
        <v>1</v>
      </c>
      <c r="G510" s="64" t="s">
        <v>2</v>
      </c>
      <c r="H510" s="64" t="s">
        <v>11</v>
      </c>
      <c r="I510" s="6" t="s">
        <v>10</v>
      </c>
      <c r="J510" s="14" t="s">
        <v>8</v>
      </c>
      <c r="K510" s="12" t="s">
        <v>9</v>
      </c>
      <c r="L510" s="11"/>
    </row>
    <row r="511" spans="1:15">
      <c r="A511" s="3" t="s">
        <v>3</v>
      </c>
      <c r="B511" s="18">
        <v>230033</v>
      </c>
      <c r="C511" s="16">
        <v>165493</v>
      </c>
      <c r="D511" s="8">
        <f>SUM(B511-C511)</f>
        <v>64540</v>
      </c>
      <c r="E511" s="7">
        <f>SUM(B511/C511)</f>
        <v>1.3899862834077574</v>
      </c>
      <c r="F511" s="18">
        <v>230158</v>
      </c>
      <c r="G511" s="16">
        <v>170398</v>
      </c>
      <c r="H511" s="8">
        <f>SUM(F511-G511)</f>
        <v>59760</v>
      </c>
      <c r="I511" s="7">
        <f>SUM(F511/G511)</f>
        <v>1.3507083416472023</v>
      </c>
      <c r="J511" s="8">
        <f>SUM(H511-D511)</f>
        <v>-4780</v>
      </c>
      <c r="K511" s="4">
        <f>SUM(F511-B511)</f>
        <v>125</v>
      </c>
      <c r="L511" s="5">
        <f>SUM(G511-C511)</f>
        <v>4905</v>
      </c>
    </row>
    <row r="512" spans="1:15">
      <c r="A512" s="3" t="s">
        <v>4</v>
      </c>
      <c r="B512" s="18">
        <v>39684</v>
      </c>
      <c r="C512" s="16">
        <v>80577</v>
      </c>
      <c r="D512" s="8">
        <f t="shared" ref="D512:D515" si="490">SUM(B512-C512)</f>
        <v>-40893</v>
      </c>
      <c r="E512" s="7">
        <f t="shared" ref="E512:E515" si="491">SUM(B512/C512)</f>
        <v>0.49249785919058786</v>
      </c>
      <c r="F512" s="18">
        <v>39683</v>
      </c>
      <c r="G512" s="16">
        <v>81122</v>
      </c>
      <c r="H512" s="8">
        <f t="shared" ref="H512:H515" si="492">SUM(F512-G512)</f>
        <v>-41439</v>
      </c>
      <c r="I512" s="7">
        <f t="shared" ref="I512:I515" si="493">SUM(F512/G512)</f>
        <v>0.4891767954438993</v>
      </c>
      <c r="J512" s="8">
        <f t="shared" ref="J512:J515" si="494">SUM(H512-D512)</f>
        <v>-546</v>
      </c>
      <c r="K512" s="4">
        <f t="shared" ref="K512:L515" si="495">SUM(F512-B512)</f>
        <v>-1</v>
      </c>
      <c r="L512" s="5">
        <f t="shared" si="495"/>
        <v>545</v>
      </c>
    </row>
    <row r="513" spans="1:15">
      <c r="A513" s="3" t="s">
        <v>5</v>
      </c>
      <c r="B513" s="18">
        <v>85656</v>
      </c>
      <c r="C513" s="16">
        <v>77033</v>
      </c>
      <c r="D513" s="8">
        <f t="shared" si="490"/>
        <v>8623</v>
      </c>
      <c r="E513" s="7">
        <f t="shared" si="491"/>
        <v>1.1119390391131074</v>
      </c>
      <c r="F513" s="18">
        <v>85169</v>
      </c>
      <c r="G513" s="16">
        <v>67410</v>
      </c>
      <c r="H513" s="8">
        <f t="shared" si="492"/>
        <v>17759</v>
      </c>
      <c r="I513" s="7">
        <f t="shared" si="493"/>
        <v>1.2634475597092421</v>
      </c>
      <c r="J513" s="8">
        <f t="shared" si="494"/>
        <v>9136</v>
      </c>
      <c r="K513" s="4">
        <f t="shared" si="495"/>
        <v>-487</v>
      </c>
      <c r="L513" s="4">
        <f t="shared" si="495"/>
        <v>-9623</v>
      </c>
    </row>
    <row r="514" spans="1:15">
      <c r="A514" s="3" t="s">
        <v>6</v>
      </c>
      <c r="B514" s="18">
        <v>17182</v>
      </c>
      <c r="C514" s="16">
        <v>49452</v>
      </c>
      <c r="D514" s="8">
        <f t="shared" si="490"/>
        <v>-32270</v>
      </c>
      <c r="E514" s="7">
        <f t="shared" si="491"/>
        <v>0.34744803041333011</v>
      </c>
      <c r="F514" s="18">
        <v>17921</v>
      </c>
      <c r="G514" s="16">
        <v>54001</v>
      </c>
      <c r="H514" s="8">
        <f t="shared" si="492"/>
        <v>-36080</v>
      </c>
      <c r="I514" s="7">
        <f t="shared" si="493"/>
        <v>0.33186422473657895</v>
      </c>
      <c r="J514" s="8">
        <f t="shared" si="494"/>
        <v>-3810</v>
      </c>
      <c r="K514" s="4">
        <f t="shared" si="495"/>
        <v>739</v>
      </c>
      <c r="L514" s="5">
        <f t="shared" si="495"/>
        <v>4549</v>
      </c>
    </row>
    <row r="515" spans="1:15">
      <c r="A515" s="3" t="s">
        <v>7</v>
      </c>
      <c r="B515" s="18">
        <v>372555</v>
      </c>
      <c r="C515" s="16">
        <v>372555</v>
      </c>
      <c r="D515" s="8">
        <f t="shared" si="490"/>
        <v>0</v>
      </c>
      <c r="E515" s="7">
        <f t="shared" si="491"/>
        <v>1</v>
      </c>
      <c r="F515" s="18">
        <v>372931</v>
      </c>
      <c r="G515" s="16">
        <v>372931</v>
      </c>
      <c r="H515" s="8">
        <f t="shared" si="492"/>
        <v>0</v>
      </c>
      <c r="I515" s="7">
        <f t="shared" si="493"/>
        <v>1</v>
      </c>
      <c r="J515" s="8">
        <f t="shared" si="494"/>
        <v>0</v>
      </c>
      <c r="K515" s="4">
        <f t="shared" si="495"/>
        <v>376</v>
      </c>
      <c r="L515" s="5">
        <f t="shared" si="495"/>
        <v>376</v>
      </c>
      <c r="N515" s="91" t="s">
        <v>424</v>
      </c>
      <c r="O515" s="18" t="s">
        <v>165</v>
      </c>
    </row>
    <row r="517" spans="1:15">
      <c r="B517" s="576" t="s">
        <v>494</v>
      </c>
      <c r="C517" s="576"/>
      <c r="D517" s="576"/>
      <c r="E517" s="576"/>
      <c r="F517" s="576" t="s">
        <v>501</v>
      </c>
      <c r="G517" s="576"/>
      <c r="H517" s="576"/>
      <c r="I517" s="576"/>
      <c r="K517" s="63" t="s">
        <v>12</v>
      </c>
      <c r="L517" s="5" t="s">
        <v>13</v>
      </c>
    </row>
    <row r="518" spans="1:15" ht="43.2">
      <c r="A518" s="1" t="s">
        <v>0</v>
      </c>
      <c r="B518" s="2" t="s">
        <v>1</v>
      </c>
      <c r="C518" s="64" t="s">
        <v>2</v>
      </c>
      <c r="D518" s="64" t="s">
        <v>11</v>
      </c>
      <c r="E518" s="6" t="s">
        <v>10</v>
      </c>
      <c r="F518" s="2" t="s">
        <v>1</v>
      </c>
      <c r="G518" s="64" t="s">
        <v>2</v>
      </c>
      <c r="H518" s="64" t="s">
        <v>11</v>
      </c>
      <c r="I518" s="6" t="s">
        <v>10</v>
      </c>
      <c r="J518" s="14" t="s">
        <v>8</v>
      </c>
      <c r="K518" s="12" t="s">
        <v>9</v>
      </c>
      <c r="L518" s="11"/>
    </row>
    <row r="519" spans="1:15">
      <c r="A519" s="3" t="s">
        <v>3</v>
      </c>
      <c r="B519" s="18">
        <v>230158</v>
      </c>
      <c r="C519" s="16">
        <v>170398</v>
      </c>
      <c r="D519" s="8">
        <f>SUM(B519-C519)</f>
        <v>59760</v>
      </c>
      <c r="E519" s="7">
        <f>SUM(B519/C519)</f>
        <v>1.3507083416472023</v>
      </c>
      <c r="F519" s="18">
        <v>219345</v>
      </c>
      <c r="G519" s="16">
        <v>165877</v>
      </c>
      <c r="H519" s="8">
        <f>SUM(F519-G519)</f>
        <v>53468</v>
      </c>
      <c r="I519" s="7">
        <f>SUM(F519/G519)</f>
        <v>1.3223352242926989</v>
      </c>
      <c r="J519" s="8">
        <f>SUM(H519-D519)</f>
        <v>-6292</v>
      </c>
      <c r="K519" s="4">
        <f>SUM(F519-B519)</f>
        <v>-10813</v>
      </c>
      <c r="L519" s="4">
        <f>SUM(G519-C519)</f>
        <v>-4521</v>
      </c>
    </row>
    <row r="520" spans="1:15">
      <c r="A520" s="3" t="s">
        <v>4</v>
      </c>
      <c r="B520" s="18">
        <v>39683</v>
      </c>
      <c r="C520" s="16">
        <v>81122</v>
      </c>
      <c r="D520" s="8">
        <f t="shared" ref="D520:D523" si="496">SUM(B520-C520)</f>
        <v>-41439</v>
      </c>
      <c r="E520" s="7">
        <f t="shared" ref="E520:E523" si="497">SUM(B520/C520)</f>
        <v>0.4891767954438993</v>
      </c>
      <c r="F520" s="18">
        <v>39682</v>
      </c>
      <c r="G520" s="16">
        <v>83717</v>
      </c>
      <c r="H520" s="8">
        <f t="shared" ref="H520:H523" si="498">SUM(F520-G520)</f>
        <v>-44035</v>
      </c>
      <c r="I520" s="7">
        <f t="shared" ref="I520:I523" si="499">SUM(F520/G520)</f>
        <v>0.47400169619073784</v>
      </c>
      <c r="J520" s="8">
        <f t="shared" ref="J520:J523" si="500">SUM(H520-D520)</f>
        <v>-2596</v>
      </c>
      <c r="K520" s="4">
        <f t="shared" ref="K520:K523" si="501">SUM(F520-B520)</f>
        <v>-1</v>
      </c>
      <c r="L520" s="5">
        <f t="shared" ref="L520:L523" si="502">SUM(G520-C520)</f>
        <v>2595</v>
      </c>
    </row>
    <row r="521" spans="1:15">
      <c r="A521" s="3" t="s">
        <v>5</v>
      </c>
      <c r="B521" s="18">
        <v>85169</v>
      </c>
      <c r="C521" s="16">
        <v>67410</v>
      </c>
      <c r="D521" s="8">
        <f t="shared" si="496"/>
        <v>17759</v>
      </c>
      <c r="E521" s="7">
        <f t="shared" si="497"/>
        <v>1.2634475597092421</v>
      </c>
      <c r="F521" s="18">
        <v>86660</v>
      </c>
      <c r="G521" s="16">
        <v>63153</v>
      </c>
      <c r="H521" s="8">
        <f t="shared" si="498"/>
        <v>23507</v>
      </c>
      <c r="I521" s="7">
        <f t="shared" si="499"/>
        <v>1.3722230139502478</v>
      </c>
      <c r="J521" s="8">
        <f t="shared" si="500"/>
        <v>5748</v>
      </c>
      <c r="K521" s="4">
        <f t="shared" si="501"/>
        <v>1491</v>
      </c>
      <c r="L521" s="4">
        <f t="shared" si="502"/>
        <v>-4257</v>
      </c>
    </row>
    <row r="522" spans="1:15">
      <c r="A522" s="3" t="s">
        <v>6</v>
      </c>
      <c r="B522" s="18">
        <v>17921</v>
      </c>
      <c r="C522" s="16">
        <v>54001</v>
      </c>
      <c r="D522" s="8">
        <f t="shared" si="496"/>
        <v>-36080</v>
      </c>
      <c r="E522" s="7">
        <f t="shared" si="497"/>
        <v>0.33186422473657895</v>
      </c>
      <c r="F522" s="18">
        <v>21890</v>
      </c>
      <c r="G522" s="16">
        <v>54830</v>
      </c>
      <c r="H522" s="8">
        <f t="shared" si="498"/>
        <v>-32940</v>
      </c>
      <c r="I522" s="7">
        <f t="shared" si="499"/>
        <v>0.39923399598759801</v>
      </c>
      <c r="J522" s="8">
        <f t="shared" si="500"/>
        <v>3140</v>
      </c>
      <c r="K522" s="4">
        <f t="shared" si="501"/>
        <v>3969</v>
      </c>
      <c r="L522" s="5">
        <f t="shared" si="502"/>
        <v>829</v>
      </c>
    </row>
    <row r="523" spans="1:15">
      <c r="A523" s="3" t="s">
        <v>7</v>
      </c>
      <c r="B523" s="18">
        <v>372931</v>
      </c>
      <c r="C523" s="16">
        <v>372931</v>
      </c>
      <c r="D523" s="8">
        <f t="shared" si="496"/>
        <v>0</v>
      </c>
      <c r="E523" s="7">
        <f t="shared" si="497"/>
        <v>1</v>
      </c>
      <c r="F523" s="18">
        <v>367577</v>
      </c>
      <c r="G523" s="16">
        <v>367577</v>
      </c>
      <c r="H523" s="8">
        <f t="shared" si="498"/>
        <v>0</v>
      </c>
      <c r="I523" s="7">
        <f t="shared" si="499"/>
        <v>1</v>
      </c>
      <c r="J523" s="8">
        <f t="shared" si="500"/>
        <v>0</v>
      </c>
      <c r="K523" s="4">
        <f t="shared" si="501"/>
        <v>-5354</v>
      </c>
      <c r="L523" s="5">
        <f t="shared" si="502"/>
        <v>-5354</v>
      </c>
      <c r="N523" s="91" t="s">
        <v>424</v>
      </c>
      <c r="O523" s="32" t="s">
        <v>71</v>
      </c>
    </row>
    <row r="525" spans="1:15">
      <c r="B525" s="576" t="s">
        <v>501</v>
      </c>
      <c r="C525" s="576"/>
      <c r="D525" s="576"/>
      <c r="E525" s="576"/>
      <c r="F525" s="576" t="s">
        <v>508</v>
      </c>
      <c r="G525" s="576"/>
      <c r="H525" s="576"/>
      <c r="I525" s="576"/>
      <c r="K525" s="63" t="s">
        <v>12</v>
      </c>
      <c r="L525" s="5" t="s">
        <v>13</v>
      </c>
    </row>
    <row r="526" spans="1:15" ht="43.2">
      <c r="A526" s="1" t="s">
        <v>0</v>
      </c>
      <c r="B526" s="2" t="s">
        <v>1</v>
      </c>
      <c r="C526" s="64" t="s">
        <v>2</v>
      </c>
      <c r="D526" s="64" t="s">
        <v>11</v>
      </c>
      <c r="E526" s="6" t="s">
        <v>10</v>
      </c>
      <c r="F526" s="2" t="s">
        <v>1</v>
      </c>
      <c r="G526" s="64" t="s">
        <v>2</v>
      </c>
      <c r="H526" s="64" t="s">
        <v>11</v>
      </c>
      <c r="I526" s="6" t="s">
        <v>10</v>
      </c>
      <c r="J526" s="14" t="s">
        <v>8</v>
      </c>
      <c r="K526" s="12" t="s">
        <v>9</v>
      </c>
      <c r="L526" s="11"/>
    </row>
    <row r="527" spans="1:15">
      <c r="A527" s="3" t="s">
        <v>3</v>
      </c>
      <c r="B527" s="18">
        <v>219345</v>
      </c>
      <c r="C527" s="16">
        <v>165877</v>
      </c>
      <c r="D527" s="8">
        <f>SUM(B527-C527)</f>
        <v>53468</v>
      </c>
      <c r="E527" s="7">
        <f>SUM(B527/C527)</f>
        <v>1.3223352242926989</v>
      </c>
      <c r="F527" s="18">
        <v>198799</v>
      </c>
      <c r="G527" s="16">
        <v>126011</v>
      </c>
      <c r="H527" s="8">
        <f>SUM(F527-G527)</f>
        <v>72788</v>
      </c>
      <c r="I527" s="7">
        <f>SUM(F527/G527)</f>
        <v>1.5776321114823308</v>
      </c>
      <c r="J527" s="8">
        <f>SUM(H527-D527)</f>
        <v>19320</v>
      </c>
      <c r="K527" s="4">
        <f>SUM(F527-B527)</f>
        <v>-20546</v>
      </c>
      <c r="L527" s="4">
        <f>SUM(G527-C527)</f>
        <v>-39866</v>
      </c>
    </row>
    <row r="528" spans="1:15">
      <c r="A528" s="3" t="s">
        <v>4</v>
      </c>
      <c r="B528" s="18">
        <v>39682</v>
      </c>
      <c r="C528" s="16">
        <v>83717</v>
      </c>
      <c r="D528" s="8">
        <f t="shared" ref="D528:D531" si="503">SUM(B528-C528)</f>
        <v>-44035</v>
      </c>
      <c r="E528" s="7">
        <f t="shared" ref="E528:E531" si="504">SUM(B528/C528)</f>
        <v>0.47400169619073784</v>
      </c>
      <c r="F528" s="18">
        <v>40034</v>
      </c>
      <c r="G528" s="16">
        <v>68147</v>
      </c>
      <c r="H528" s="8">
        <f t="shared" ref="H528:H531" si="505">SUM(F528-G528)</f>
        <v>-28113</v>
      </c>
      <c r="I528" s="7">
        <f t="shared" ref="I528:I531" si="506">SUM(F528/G528)</f>
        <v>0.58746533229635933</v>
      </c>
      <c r="J528" s="8">
        <f t="shared" ref="J528:J531" si="507">SUM(H528-D528)</f>
        <v>15922</v>
      </c>
      <c r="K528" s="4">
        <f t="shared" ref="K528:K531" si="508">SUM(F528-B528)</f>
        <v>352</v>
      </c>
      <c r="L528" s="4">
        <f t="shared" ref="L528:L531" si="509">SUM(G528-C528)</f>
        <v>-15570</v>
      </c>
    </row>
    <row r="529" spans="1:15">
      <c r="A529" s="3" t="s">
        <v>5</v>
      </c>
      <c r="B529" s="18">
        <v>86660</v>
      </c>
      <c r="C529" s="16">
        <v>63153</v>
      </c>
      <c r="D529" s="8">
        <f t="shared" si="503"/>
        <v>23507</v>
      </c>
      <c r="E529" s="7">
        <f t="shared" si="504"/>
        <v>1.3722230139502478</v>
      </c>
      <c r="F529" s="18">
        <v>38098</v>
      </c>
      <c r="G529" s="16">
        <v>62161</v>
      </c>
      <c r="H529" s="8">
        <f t="shared" si="505"/>
        <v>-24063</v>
      </c>
      <c r="I529" s="7">
        <f t="shared" si="506"/>
        <v>0.61289232798700155</v>
      </c>
      <c r="J529" s="8">
        <f t="shared" si="507"/>
        <v>-47570</v>
      </c>
      <c r="K529" s="4">
        <f t="shared" si="508"/>
        <v>-48562</v>
      </c>
      <c r="L529" s="4">
        <f t="shared" si="509"/>
        <v>-992</v>
      </c>
    </row>
    <row r="530" spans="1:15">
      <c r="A530" s="3" t="s">
        <v>6</v>
      </c>
      <c r="B530" s="18">
        <v>21890</v>
      </c>
      <c r="C530" s="16">
        <v>54830</v>
      </c>
      <c r="D530" s="8">
        <f t="shared" si="503"/>
        <v>-32940</v>
      </c>
      <c r="E530" s="7">
        <f t="shared" si="504"/>
        <v>0.39923399598759801</v>
      </c>
      <c r="F530" s="18">
        <v>14961</v>
      </c>
      <c r="G530" s="16">
        <v>35573</v>
      </c>
      <c r="H530" s="8">
        <f t="shared" si="505"/>
        <v>-20612</v>
      </c>
      <c r="I530" s="7">
        <f t="shared" si="506"/>
        <v>0.4205717819694712</v>
      </c>
      <c r="J530" s="8">
        <f t="shared" si="507"/>
        <v>12328</v>
      </c>
      <c r="K530" s="4">
        <f t="shared" si="508"/>
        <v>-6929</v>
      </c>
      <c r="L530" s="4">
        <f t="shared" si="509"/>
        <v>-19257</v>
      </c>
    </row>
    <row r="531" spans="1:15">
      <c r="A531" s="3" t="s">
        <v>7</v>
      </c>
      <c r="B531" s="18">
        <v>367577</v>
      </c>
      <c r="C531" s="16">
        <v>367577</v>
      </c>
      <c r="D531" s="8">
        <f t="shared" si="503"/>
        <v>0</v>
      </c>
      <c r="E531" s="7">
        <f t="shared" si="504"/>
        <v>1</v>
      </c>
      <c r="F531" s="18">
        <v>291892</v>
      </c>
      <c r="G531" s="16">
        <v>291892</v>
      </c>
      <c r="H531" s="8">
        <f t="shared" si="505"/>
        <v>0</v>
      </c>
      <c r="I531" s="7">
        <f t="shared" si="506"/>
        <v>1</v>
      </c>
      <c r="J531" s="8">
        <f t="shared" si="507"/>
        <v>0</v>
      </c>
      <c r="K531" s="4">
        <f t="shared" si="508"/>
        <v>-75685</v>
      </c>
      <c r="L531" s="4">
        <f t="shared" si="509"/>
        <v>-75685</v>
      </c>
      <c r="N531" s="99" t="s">
        <v>224</v>
      </c>
      <c r="O531" s="16" t="s">
        <v>26</v>
      </c>
    </row>
    <row r="533" spans="1:15">
      <c r="B533" s="576" t="s">
        <v>508</v>
      </c>
      <c r="C533" s="576"/>
      <c r="D533" s="576"/>
      <c r="E533" s="576"/>
      <c r="F533" s="576" t="s">
        <v>509</v>
      </c>
      <c r="G533" s="576"/>
      <c r="H533" s="576"/>
      <c r="I533" s="576"/>
      <c r="K533" s="63" t="s">
        <v>12</v>
      </c>
      <c r="L533" s="5" t="s">
        <v>13</v>
      </c>
    </row>
    <row r="534" spans="1:15" ht="43.2">
      <c r="A534" s="1" t="s">
        <v>0</v>
      </c>
      <c r="B534" s="2" t="s">
        <v>1</v>
      </c>
      <c r="C534" s="64" t="s">
        <v>2</v>
      </c>
      <c r="D534" s="64" t="s">
        <v>11</v>
      </c>
      <c r="E534" s="6" t="s">
        <v>10</v>
      </c>
      <c r="F534" s="2" t="s">
        <v>1</v>
      </c>
      <c r="G534" s="64" t="s">
        <v>2</v>
      </c>
      <c r="H534" s="64" t="s">
        <v>11</v>
      </c>
      <c r="I534" s="6" t="s">
        <v>10</v>
      </c>
      <c r="J534" s="14" t="s">
        <v>8</v>
      </c>
      <c r="K534" s="12" t="s">
        <v>9</v>
      </c>
      <c r="L534" s="11"/>
    </row>
    <row r="535" spans="1:15">
      <c r="A535" s="3" t="s">
        <v>3</v>
      </c>
      <c r="B535" s="18">
        <v>198799</v>
      </c>
      <c r="C535" s="16">
        <v>126011</v>
      </c>
      <c r="D535" s="8">
        <f>SUM(B535-C535)</f>
        <v>72788</v>
      </c>
      <c r="E535" s="7">
        <f>SUM(B535/C535)</f>
        <v>1.5776321114823308</v>
      </c>
      <c r="F535" s="18">
        <v>246537</v>
      </c>
      <c r="G535" s="16">
        <v>150024</v>
      </c>
      <c r="H535" s="8">
        <f>SUM(F535-G535)</f>
        <v>96513</v>
      </c>
      <c r="I535" s="7">
        <f>SUM(F535/G535)</f>
        <v>1.643317069268917</v>
      </c>
      <c r="J535" s="8">
        <f>SUM(H535-D535)</f>
        <v>23725</v>
      </c>
      <c r="K535" s="4">
        <f>SUM(F535-B535)</f>
        <v>47738</v>
      </c>
      <c r="L535" s="5">
        <f>SUM(G535-C535)</f>
        <v>24013</v>
      </c>
    </row>
    <row r="536" spans="1:15">
      <c r="A536" s="3" t="s">
        <v>4</v>
      </c>
      <c r="B536" s="18">
        <v>40034</v>
      </c>
      <c r="C536" s="16">
        <v>68147</v>
      </c>
      <c r="D536" s="8">
        <f t="shared" ref="D536:D539" si="510">SUM(B536-C536)</f>
        <v>-28113</v>
      </c>
      <c r="E536" s="7">
        <f t="shared" ref="E536:E539" si="511">SUM(B536/C536)</f>
        <v>0.58746533229635933</v>
      </c>
      <c r="F536" s="18">
        <v>40921</v>
      </c>
      <c r="G536" s="16">
        <v>59324</v>
      </c>
      <c r="H536" s="8">
        <f t="shared" ref="H536:H539" si="512">SUM(F536-G536)</f>
        <v>-18403</v>
      </c>
      <c r="I536" s="7">
        <f t="shared" ref="I536:I539" si="513">SUM(F536/G536)</f>
        <v>0.68978828130267678</v>
      </c>
      <c r="J536" s="8">
        <f t="shared" ref="J536:J539" si="514">SUM(H536-D536)</f>
        <v>9710</v>
      </c>
      <c r="K536" s="4">
        <f t="shared" ref="K536:K539" si="515">SUM(F536-B536)</f>
        <v>887</v>
      </c>
      <c r="L536" s="4">
        <f t="shared" ref="L536:L539" si="516">SUM(G536-C536)</f>
        <v>-8823</v>
      </c>
    </row>
    <row r="537" spans="1:15">
      <c r="A537" s="3" t="s">
        <v>5</v>
      </c>
      <c r="B537" s="18">
        <v>38098</v>
      </c>
      <c r="C537" s="16">
        <v>62161</v>
      </c>
      <c r="D537" s="8">
        <f t="shared" si="510"/>
        <v>-24063</v>
      </c>
      <c r="E537" s="7">
        <f t="shared" si="511"/>
        <v>0.61289232798700155</v>
      </c>
      <c r="F537" s="18">
        <v>30308</v>
      </c>
      <c r="G537" s="16">
        <v>88930</v>
      </c>
      <c r="H537" s="8">
        <f t="shared" si="512"/>
        <v>-58622</v>
      </c>
      <c r="I537" s="7">
        <f t="shared" si="513"/>
        <v>0.34080737658832788</v>
      </c>
      <c r="J537" s="8">
        <f t="shared" si="514"/>
        <v>-34559</v>
      </c>
      <c r="K537" s="4">
        <f t="shared" si="515"/>
        <v>-7790</v>
      </c>
      <c r="L537" s="5">
        <f t="shared" si="516"/>
        <v>26769</v>
      </c>
    </row>
    <row r="538" spans="1:15">
      <c r="A538" s="3" t="s">
        <v>6</v>
      </c>
      <c r="B538" s="18">
        <v>14961</v>
      </c>
      <c r="C538" s="16">
        <v>35573</v>
      </c>
      <c r="D538" s="8">
        <f t="shared" si="510"/>
        <v>-20612</v>
      </c>
      <c r="E538" s="7">
        <f t="shared" si="511"/>
        <v>0.4205717819694712</v>
      </c>
      <c r="F538" s="18">
        <v>24523</v>
      </c>
      <c r="G538" s="16">
        <v>44011</v>
      </c>
      <c r="H538" s="8">
        <f t="shared" si="512"/>
        <v>-19488</v>
      </c>
      <c r="I538" s="7">
        <f t="shared" si="513"/>
        <v>0.55720160868873692</v>
      </c>
      <c r="J538" s="8">
        <f t="shared" si="514"/>
        <v>1124</v>
      </c>
      <c r="K538" s="4">
        <f t="shared" si="515"/>
        <v>9562</v>
      </c>
      <c r="L538" s="5">
        <f t="shared" si="516"/>
        <v>8438</v>
      </c>
    </row>
    <row r="539" spans="1:15">
      <c r="A539" s="3" t="s">
        <v>7</v>
      </c>
      <c r="B539" s="18">
        <v>291892</v>
      </c>
      <c r="C539" s="16">
        <v>291892</v>
      </c>
      <c r="D539" s="8">
        <f t="shared" si="510"/>
        <v>0</v>
      </c>
      <c r="E539" s="7">
        <f t="shared" si="511"/>
        <v>1</v>
      </c>
      <c r="F539" s="18">
        <v>342289</v>
      </c>
      <c r="G539" s="16">
        <v>342289</v>
      </c>
      <c r="H539" s="8">
        <f t="shared" si="512"/>
        <v>0</v>
      </c>
      <c r="I539" s="7">
        <f t="shared" si="513"/>
        <v>1</v>
      </c>
      <c r="J539" s="8">
        <f t="shared" si="514"/>
        <v>0</v>
      </c>
      <c r="K539" s="4">
        <f t="shared" si="515"/>
        <v>50397</v>
      </c>
      <c r="L539" s="4">
        <f t="shared" si="516"/>
        <v>50397</v>
      </c>
      <c r="N539" s="95" t="s">
        <v>312</v>
      </c>
      <c r="O539" s="16" t="s">
        <v>26</v>
      </c>
    </row>
    <row r="541" spans="1:15">
      <c r="B541" s="576" t="s">
        <v>509</v>
      </c>
      <c r="C541" s="576"/>
      <c r="D541" s="576"/>
      <c r="E541" s="576"/>
      <c r="F541" s="576" t="s">
        <v>524</v>
      </c>
      <c r="G541" s="576"/>
      <c r="H541" s="576"/>
      <c r="I541" s="576"/>
      <c r="K541" s="63" t="s">
        <v>12</v>
      </c>
      <c r="L541" s="5" t="s">
        <v>13</v>
      </c>
    </row>
    <row r="542" spans="1:15" ht="43.2">
      <c r="A542" s="1" t="s">
        <v>0</v>
      </c>
      <c r="B542" s="2" t="s">
        <v>1</v>
      </c>
      <c r="C542" s="64" t="s">
        <v>2</v>
      </c>
      <c r="D542" s="64" t="s">
        <v>11</v>
      </c>
      <c r="E542" s="6" t="s">
        <v>10</v>
      </c>
      <c r="F542" s="2" t="s">
        <v>1</v>
      </c>
      <c r="G542" s="64" t="s">
        <v>2</v>
      </c>
      <c r="H542" s="64" t="s">
        <v>11</v>
      </c>
      <c r="I542" s="6" t="s">
        <v>10</v>
      </c>
      <c r="J542" s="14" t="s">
        <v>8</v>
      </c>
      <c r="K542" s="12" t="s">
        <v>9</v>
      </c>
      <c r="L542" s="11"/>
    </row>
    <row r="543" spans="1:15">
      <c r="A543" s="3" t="s">
        <v>3</v>
      </c>
      <c r="B543" s="18">
        <v>246537</v>
      </c>
      <c r="C543" s="16">
        <v>150024</v>
      </c>
      <c r="D543" s="8">
        <f>SUM(B543-C543)</f>
        <v>96513</v>
      </c>
      <c r="E543" s="7">
        <f>SUM(B543/C543)</f>
        <v>1.643317069268917</v>
      </c>
      <c r="F543" s="18">
        <v>248667</v>
      </c>
      <c r="G543" s="16">
        <v>148532</v>
      </c>
      <c r="H543" s="8">
        <f>SUM(F543-G543)</f>
        <v>100135</v>
      </c>
      <c r="I543" s="7">
        <f>SUM(F543/G543)</f>
        <v>1.6741644898069103</v>
      </c>
      <c r="J543" s="8">
        <f>SUM(H543-D543)</f>
        <v>3622</v>
      </c>
      <c r="K543" s="4">
        <f>SUM(F543-B543)</f>
        <v>2130</v>
      </c>
      <c r="L543" s="5">
        <f>SUM(G543-C543)</f>
        <v>-1492</v>
      </c>
    </row>
    <row r="544" spans="1:15">
      <c r="A544" s="3" t="s">
        <v>4</v>
      </c>
      <c r="B544" s="18">
        <v>40921</v>
      </c>
      <c r="C544" s="16">
        <v>59324</v>
      </c>
      <c r="D544" s="8">
        <f t="shared" ref="D544:D547" si="517">SUM(B544-C544)</f>
        <v>-18403</v>
      </c>
      <c r="E544" s="7">
        <f t="shared" ref="E544:E547" si="518">SUM(B544/C544)</f>
        <v>0.68978828130267678</v>
      </c>
      <c r="F544" s="18">
        <v>50321</v>
      </c>
      <c r="G544" s="16">
        <v>46982</v>
      </c>
      <c r="H544" s="8">
        <f t="shared" ref="H544:H547" si="519">SUM(F544-G544)</f>
        <v>3339</v>
      </c>
      <c r="I544" s="7">
        <f t="shared" ref="I544:I547" si="520">SUM(F544/G544)</f>
        <v>1.0710697714018134</v>
      </c>
      <c r="J544" s="8">
        <f t="shared" ref="J544:J547" si="521">SUM(H544-D544)</f>
        <v>21742</v>
      </c>
      <c r="K544" s="4">
        <f t="shared" ref="K544:K547" si="522">SUM(F544-B544)</f>
        <v>9400</v>
      </c>
      <c r="L544" s="5">
        <f t="shared" ref="L544:L547" si="523">SUM(G544-C544)</f>
        <v>-12342</v>
      </c>
    </row>
    <row r="545" spans="1:15">
      <c r="A545" s="3" t="s">
        <v>5</v>
      </c>
      <c r="B545" s="18">
        <v>30308</v>
      </c>
      <c r="C545" s="16">
        <v>88930</v>
      </c>
      <c r="D545" s="8">
        <f t="shared" si="517"/>
        <v>-58622</v>
      </c>
      <c r="E545" s="7">
        <f t="shared" si="518"/>
        <v>0.34080737658832788</v>
      </c>
      <c r="F545" s="18">
        <v>21921</v>
      </c>
      <c r="G545" s="16">
        <v>97558</v>
      </c>
      <c r="H545" s="8">
        <f t="shared" si="519"/>
        <v>-75637</v>
      </c>
      <c r="I545" s="7">
        <f t="shared" si="520"/>
        <v>0.22469710326164949</v>
      </c>
      <c r="J545" s="8">
        <f t="shared" si="521"/>
        <v>-17015</v>
      </c>
      <c r="K545" s="4">
        <f t="shared" si="522"/>
        <v>-8387</v>
      </c>
      <c r="L545" s="5">
        <f t="shared" si="523"/>
        <v>8628</v>
      </c>
    </row>
    <row r="546" spans="1:15">
      <c r="A546" s="3" t="s">
        <v>6</v>
      </c>
      <c r="B546" s="18">
        <v>24523</v>
      </c>
      <c r="C546" s="16">
        <v>44011</v>
      </c>
      <c r="D546" s="8">
        <f t="shared" si="517"/>
        <v>-19488</v>
      </c>
      <c r="E546" s="7">
        <f t="shared" si="518"/>
        <v>0.55720160868873692</v>
      </c>
      <c r="F546" s="18">
        <v>22901</v>
      </c>
      <c r="G546" s="16">
        <v>50738</v>
      </c>
      <c r="H546" s="8">
        <f t="shared" si="519"/>
        <v>-27837</v>
      </c>
      <c r="I546" s="7">
        <f t="shared" si="520"/>
        <v>0.45135795656115729</v>
      </c>
      <c r="J546" s="8">
        <f t="shared" si="521"/>
        <v>-8349</v>
      </c>
      <c r="K546" s="4">
        <f t="shared" si="522"/>
        <v>-1622</v>
      </c>
      <c r="L546" s="5">
        <f t="shared" si="523"/>
        <v>6727</v>
      </c>
    </row>
    <row r="547" spans="1:15">
      <c r="A547" s="3" t="s">
        <v>7</v>
      </c>
      <c r="B547" s="18">
        <v>342289</v>
      </c>
      <c r="C547" s="16">
        <v>342289</v>
      </c>
      <c r="D547" s="8">
        <f t="shared" si="517"/>
        <v>0</v>
      </c>
      <c r="E547" s="7">
        <f t="shared" si="518"/>
        <v>1</v>
      </c>
      <c r="F547" s="18">
        <v>343810</v>
      </c>
      <c r="G547" s="16">
        <v>343810</v>
      </c>
      <c r="H547" s="8">
        <f t="shared" si="519"/>
        <v>0</v>
      </c>
      <c r="I547" s="7">
        <f t="shared" si="520"/>
        <v>1</v>
      </c>
      <c r="J547" s="8">
        <f t="shared" si="521"/>
        <v>0</v>
      </c>
      <c r="K547" s="4">
        <f t="shared" si="522"/>
        <v>1521</v>
      </c>
      <c r="L547" s="5">
        <f t="shared" si="523"/>
        <v>1521</v>
      </c>
      <c r="N547" s="95" t="s">
        <v>312</v>
      </c>
      <c r="O547" s="16" t="s">
        <v>26</v>
      </c>
    </row>
    <row r="549" spans="1:15">
      <c r="B549" s="576" t="s">
        <v>524</v>
      </c>
      <c r="C549" s="576"/>
      <c r="D549" s="576"/>
      <c r="E549" s="576"/>
      <c r="F549" s="576" t="s">
        <v>531</v>
      </c>
      <c r="G549" s="576"/>
      <c r="H549" s="576"/>
      <c r="I549" s="576"/>
      <c r="K549" s="63" t="s">
        <v>12</v>
      </c>
      <c r="L549" s="5" t="s">
        <v>13</v>
      </c>
    </row>
    <row r="550" spans="1:15" ht="43.2">
      <c r="A550" s="1" t="s">
        <v>0</v>
      </c>
      <c r="B550" s="2" t="s">
        <v>1</v>
      </c>
      <c r="C550" s="64" t="s">
        <v>2</v>
      </c>
      <c r="D550" s="64" t="s">
        <v>11</v>
      </c>
      <c r="E550" s="6" t="s">
        <v>10</v>
      </c>
      <c r="F550" s="2" t="s">
        <v>1</v>
      </c>
      <c r="G550" s="64" t="s">
        <v>2</v>
      </c>
      <c r="H550" s="64" t="s">
        <v>11</v>
      </c>
      <c r="I550" s="6" t="s">
        <v>10</v>
      </c>
      <c r="J550" s="14" t="s">
        <v>8</v>
      </c>
      <c r="K550" s="12" t="s">
        <v>9</v>
      </c>
      <c r="L550" s="11"/>
    </row>
    <row r="551" spans="1:15">
      <c r="A551" s="3" t="s">
        <v>3</v>
      </c>
      <c r="B551" s="18">
        <v>248667</v>
      </c>
      <c r="C551" s="16">
        <v>148532</v>
      </c>
      <c r="D551" s="8">
        <f>SUM(B551-C551)</f>
        <v>100135</v>
      </c>
      <c r="E551" s="7">
        <f>SUM(B551/C551)</f>
        <v>1.6741644898069103</v>
      </c>
      <c r="F551" s="18">
        <v>248108</v>
      </c>
      <c r="G551" s="16">
        <v>144379</v>
      </c>
      <c r="H551" s="8">
        <f>SUM(F551-G551)</f>
        <v>103729</v>
      </c>
      <c r="I551" s="7">
        <f>SUM(F551/G551)</f>
        <v>1.7184493589787988</v>
      </c>
      <c r="J551" s="8">
        <f>SUM(H551-D551)</f>
        <v>3594</v>
      </c>
      <c r="K551" s="4">
        <f>SUM(F551-B551)</f>
        <v>-559</v>
      </c>
      <c r="L551" s="5">
        <f>SUM(G551-C551)</f>
        <v>-4153</v>
      </c>
    </row>
    <row r="552" spans="1:15">
      <c r="A552" s="3" t="s">
        <v>4</v>
      </c>
      <c r="B552" s="18">
        <v>50321</v>
      </c>
      <c r="C552" s="16">
        <v>46982</v>
      </c>
      <c r="D552" s="8">
        <f t="shared" ref="D552:D555" si="524">SUM(B552-C552)</f>
        <v>3339</v>
      </c>
      <c r="E552" s="7">
        <f t="shared" ref="E552:E555" si="525">SUM(B552/C552)</f>
        <v>1.0710697714018134</v>
      </c>
      <c r="F552" s="18">
        <v>53601</v>
      </c>
      <c r="G552" s="16">
        <v>31182</v>
      </c>
      <c r="H552" s="8">
        <f t="shared" ref="H552:H555" si="526">SUM(F552-G552)</f>
        <v>22419</v>
      </c>
      <c r="I552" s="7">
        <f t="shared" ref="I552:I555" si="527">SUM(F552/G552)</f>
        <v>1.718972484125457</v>
      </c>
      <c r="J552" s="8">
        <f t="shared" ref="J552:J555" si="528">SUM(H552-D552)</f>
        <v>19080</v>
      </c>
      <c r="K552" s="4">
        <f t="shared" ref="K552:K555" si="529">SUM(F552-B552)</f>
        <v>3280</v>
      </c>
      <c r="L552" s="5">
        <f t="shared" ref="L552:L555" si="530">SUM(G552-C552)</f>
        <v>-15800</v>
      </c>
    </row>
    <row r="553" spans="1:15">
      <c r="A553" s="3" t="s">
        <v>5</v>
      </c>
      <c r="B553" s="18">
        <v>21921</v>
      </c>
      <c r="C553" s="16">
        <v>97558</v>
      </c>
      <c r="D553" s="8">
        <f t="shared" si="524"/>
        <v>-75637</v>
      </c>
      <c r="E553" s="7">
        <f t="shared" si="525"/>
        <v>0.22469710326164949</v>
      </c>
      <c r="F553" s="18">
        <v>25416</v>
      </c>
      <c r="G553" s="16">
        <v>119046</v>
      </c>
      <c r="H553" s="8">
        <f t="shared" si="526"/>
        <v>-93630</v>
      </c>
      <c r="I553" s="7">
        <f t="shared" si="527"/>
        <v>0.21349730356332847</v>
      </c>
      <c r="J553" s="8">
        <f t="shared" si="528"/>
        <v>-17993</v>
      </c>
      <c r="K553" s="4">
        <f t="shared" si="529"/>
        <v>3495</v>
      </c>
      <c r="L553" s="5">
        <f t="shared" si="530"/>
        <v>21488</v>
      </c>
    </row>
    <row r="554" spans="1:15">
      <c r="A554" s="3" t="s">
        <v>6</v>
      </c>
      <c r="B554" s="18">
        <v>22901</v>
      </c>
      <c r="C554" s="16">
        <v>50738</v>
      </c>
      <c r="D554" s="8">
        <f t="shared" si="524"/>
        <v>-27837</v>
      </c>
      <c r="E554" s="7">
        <f t="shared" si="525"/>
        <v>0.45135795656115729</v>
      </c>
      <c r="F554" s="18">
        <v>21339</v>
      </c>
      <c r="G554" s="16">
        <v>53857</v>
      </c>
      <c r="H554" s="8">
        <f t="shared" si="526"/>
        <v>-32518</v>
      </c>
      <c r="I554" s="7">
        <f t="shared" si="527"/>
        <v>0.39621590508197635</v>
      </c>
      <c r="J554" s="8">
        <f t="shared" si="528"/>
        <v>-4681</v>
      </c>
      <c r="K554" s="4">
        <f t="shared" si="529"/>
        <v>-1562</v>
      </c>
      <c r="L554" s="5">
        <f t="shared" si="530"/>
        <v>3119</v>
      </c>
    </row>
    <row r="555" spans="1:15">
      <c r="A555" s="3" t="s">
        <v>7</v>
      </c>
      <c r="B555" s="18">
        <v>343810</v>
      </c>
      <c r="C555" s="16">
        <v>343810</v>
      </c>
      <c r="D555" s="8">
        <f t="shared" si="524"/>
        <v>0</v>
      </c>
      <c r="E555" s="7">
        <f t="shared" si="525"/>
        <v>1</v>
      </c>
      <c r="F555" s="18">
        <v>348464</v>
      </c>
      <c r="G555" s="16">
        <v>348464</v>
      </c>
      <c r="H555" s="8">
        <f t="shared" si="526"/>
        <v>0</v>
      </c>
      <c r="I555" s="7">
        <f t="shared" si="527"/>
        <v>1</v>
      </c>
      <c r="J555" s="8">
        <f t="shared" si="528"/>
        <v>0</v>
      </c>
      <c r="K555" s="4">
        <f t="shared" si="529"/>
        <v>4654</v>
      </c>
      <c r="L555" s="5">
        <f t="shared" si="530"/>
        <v>4654</v>
      </c>
      <c r="N555" s="95" t="s">
        <v>312</v>
      </c>
      <c r="O555" s="16" t="s">
        <v>26</v>
      </c>
    </row>
    <row r="557" spans="1:15">
      <c r="B557" s="576" t="s">
        <v>531</v>
      </c>
      <c r="C557" s="576"/>
      <c r="D557" s="576"/>
      <c r="E557" s="576"/>
      <c r="F557" s="576" t="s">
        <v>532</v>
      </c>
      <c r="G557" s="576"/>
      <c r="H557" s="576"/>
      <c r="I557" s="576"/>
      <c r="K557" s="63" t="s">
        <v>12</v>
      </c>
      <c r="L557" s="5" t="s">
        <v>13</v>
      </c>
    </row>
    <row r="558" spans="1:15" ht="43.2">
      <c r="A558" s="1" t="s">
        <v>0</v>
      </c>
      <c r="B558" s="2" t="s">
        <v>1</v>
      </c>
      <c r="C558" s="64" t="s">
        <v>2</v>
      </c>
      <c r="D558" s="64" t="s">
        <v>11</v>
      </c>
      <c r="E558" s="6" t="s">
        <v>10</v>
      </c>
      <c r="F558" s="2" t="s">
        <v>1</v>
      </c>
      <c r="G558" s="64" t="s">
        <v>2</v>
      </c>
      <c r="H558" s="64" t="s">
        <v>11</v>
      </c>
      <c r="I558" s="6" t="s">
        <v>10</v>
      </c>
      <c r="J558" s="14" t="s">
        <v>8</v>
      </c>
      <c r="K558" s="12" t="s">
        <v>9</v>
      </c>
      <c r="L558" s="11"/>
    </row>
    <row r="559" spans="1:15">
      <c r="A559" s="3" t="s">
        <v>3</v>
      </c>
      <c r="B559" s="18">
        <v>248108</v>
      </c>
      <c r="C559" s="16">
        <v>144379</v>
      </c>
      <c r="D559" s="8">
        <f>SUM(B559-C559)</f>
        <v>103729</v>
      </c>
      <c r="E559" s="7">
        <f>SUM(B559/C559)</f>
        <v>1.7184493589787988</v>
      </c>
      <c r="F559" s="18">
        <v>231116</v>
      </c>
      <c r="G559" s="16">
        <v>150517</v>
      </c>
      <c r="H559" s="8">
        <f>SUM(F559-G559)</f>
        <v>80599</v>
      </c>
      <c r="I559" s="7">
        <f>SUM(F559/G559)</f>
        <v>1.5354810420085439</v>
      </c>
      <c r="J559" s="8">
        <f>SUM(H559-D559)</f>
        <v>-23130</v>
      </c>
      <c r="K559" s="4">
        <f>SUM(F559-B559)</f>
        <v>-16992</v>
      </c>
      <c r="L559" s="5">
        <f>SUM(G559-C559)</f>
        <v>6138</v>
      </c>
    </row>
    <row r="560" spans="1:15">
      <c r="A560" s="3" t="s">
        <v>4</v>
      </c>
      <c r="B560" s="18">
        <v>53601</v>
      </c>
      <c r="C560" s="16">
        <v>31182</v>
      </c>
      <c r="D560" s="8">
        <f t="shared" ref="D560:D563" si="531">SUM(B560-C560)</f>
        <v>22419</v>
      </c>
      <c r="E560" s="7">
        <f t="shared" ref="E560:E563" si="532">SUM(B560/C560)</f>
        <v>1.718972484125457</v>
      </c>
      <c r="F560" s="18">
        <v>53206</v>
      </c>
      <c r="G560" s="16">
        <v>28492</v>
      </c>
      <c r="H560" s="8">
        <f t="shared" ref="H560:H563" si="533">SUM(F560-G560)</f>
        <v>24714</v>
      </c>
      <c r="I560" s="7">
        <f t="shared" ref="I560:I563" si="534">SUM(F560/G560)</f>
        <v>1.8674013758247929</v>
      </c>
      <c r="J560" s="8">
        <f t="shared" ref="J560:J563" si="535">SUM(H560-D560)</f>
        <v>2295</v>
      </c>
      <c r="K560" s="4">
        <f t="shared" ref="K560:K563" si="536">SUM(F560-B560)</f>
        <v>-395</v>
      </c>
      <c r="L560" s="5">
        <f t="shared" ref="L560:L563" si="537">SUM(G560-C560)</f>
        <v>-2690</v>
      </c>
    </row>
    <row r="561" spans="1:15">
      <c r="A561" s="3" t="s">
        <v>5</v>
      </c>
      <c r="B561" s="18">
        <v>25416</v>
      </c>
      <c r="C561" s="16">
        <v>119046</v>
      </c>
      <c r="D561" s="8">
        <f t="shared" si="531"/>
        <v>-93630</v>
      </c>
      <c r="E561" s="7">
        <f t="shared" si="532"/>
        <v>0.21349730356332847</v>
      </c>
      <c r="F561" s="18">
        <v>26071</v>
      </c>
      <c r="G561" s="16">
        <v>111875</v>
      </c>
      <c r="H561" s="8">
        <f t="shared" si="533"/>
        <v>-85804</v>
      </c>
      <c r="I561" s="7">
        <f t="shared" si="534"/>
        <v>0.2330368715083799</v>
      </c>
      <c r="J561" s="8">
        <f t="shared" si="535"/>
        <v>7826</v>
      </c>
      <c r="K561" s="4">
        <f t="shared" si="536"/>
        <v>655</v>
      </c>
      <c r="L561" s="5">
        <f t="shared" si="537"/>
        <v>-7171</v>
      </c>
    </row>
    <row r="562" spans="1:15">
      <c r="A562" s="3" t="s">
        <v>6</v>
      </c>
      <c r="B562" s="18">
        <v>21339</v>
      </c>
      <c r="C562" s="16">
        <v>53857</v>
      </c>
      <c r="D562" s="8">
        <f t="shared" si="531"/>
        <v>-32518</v>
      </c>
      <c r="E562" s="7">
        <f t="shared" si="532"/>
        <v>0.39621590508197635</v>
      </c>
      <c r="F562" s="18">
        <v>28634</v>
      </c>
      <c r="G562" s="16">
        <v>48143</v>
      </c>
      <c r="H562" s="8">
        <f t="shared" si="533"/>
        <v>-19509</v>
      </c>
      <c r="I562" s="7">
        <f t="shared" si="534"/>
        <v>0.59476974845771968</v>
      </c>
      <c r="J562" s="8">
        <f t="shared" si="535"/>
        <v>13009</v>
      </c>
      <c r="K562" s="4">
        <f t="shared" si="536"/>
        <v>7295</v>
      </c>
      <c r="L562" s="5">
        <f t="shared" si="537"/>
        <v>-5714</v>
      </c>
    </row>
    <row r="563" spans="1:15">
      <c r="A563" s="3" t="s">
        <v>7</v>
      </c>
      <c r="B563" s="18">
        <v>348464</v>
      </c>
      <c r="C563" s="16">
        <v>348464</v>
      </c>
      <c r="D563" s="8">
        <f t="shared" si="531"/>
        <v>0</v>
      </c>
      <c r="E563" s="7">
        <f t="shared" si="532"/>
        <v>1</v>
      </c>
      <c r="F563" s="18">
        <v>339027</v>
      </c>
      <c r="G563" s="16">
        <v>339027</v>
      </c>
      <c r="H563" s="8">
        <f t="shared" si="533"/>
        <v>0</v>
      </c>
      <c r="I563" s="7">
        <f t="shared" si="534"/>
        <v>1</v>
      </c>
      <c r="J563" s="8">
        <f t="shared" si="535"/>
        <v>0</v>
      </c>
      <c r="K563" s="4">
        <f t="shared" si="536"/>
        <v>-9437</v>
      </c>
      <c r="L563" s="5">
        <f t="shared" si="537"/>
        <v>-9437</v>
      </c>
      <c r="N563" s="95" t="s">
        <v>312</v>
      </c>
      <c r="O563" s="16" t="s">
        <v>26</v>
      </c>
    </row>
    <row r="565" spans="1:15">
      <c r="B565" s="576" t="s">
        <v>532</v>
      </c>
      <c r="C565" s="576"/>
      <c r="D565" s="576"/>
      <c r="E565" s="576"/>
      <c r="F565" s="576" t="s">
        <v>533</v>
      </c>
      <c r="G565" s="576"/>
      <c r="H565" s="576"/>
      <c r="I565" s="576"/>
      <c r="K565" s="63" t="s">
        <v>12</v>
      </c>
      <c r="L565" s="5" t="s">
        <v>13</v>
      </c>
    </row>
    <row r="566" spans="1:15" ht="43.2">
      <c r="A566" s="1" t="s">
        <v>0</v>
      </c>
      <c r="B566" s="2" t="s">
        <v>1</v>
      </c>
      <c r="C566" s="64" t="s">
        <v>2</v>
      </c>
      <c r="D566" s="64" t="s">
        <v>11</v>
      </c>
      <c r="E566" s="6" t="s">
        <v>10</v>
      </c>
      <c r="F566" s="2" t="s">
        <v>1</v>
      </c>
      <c r="G566" s="64" t="s">
        <v>2</v>
      </c>
      <c r="H566" s="64" t="s">
        <v>11</v>
      </c>
      <c r="I566" s="6" t="s">
        <v>10</v>
      </c>
      <c r="J566" s="14" t="s">
        <v>8</v>
      </c>
      <c r="K566" s="12" t="s">
        <v>9</v>
      </c>
      <c r="L566" s="11"/>
    </row>
    <row r="567" spans="1:15">
      <c r="A567" s="3" t="s">
        <v>3</v>
      </c>
      <c r="B567" s="18">
        <v>231116</v>
      </c>
      <c r="C567" s="16">
        <v>150517</v>
      </c>
      <c r="D567" s="8">
        <f>SUM(B567-C567)</f>
        <v>80599</v>
      </c>
      <c r="E567" s="7">
        <f>SUM(B567/C567)</f>
        <v>1.5354810420085439</v>
      </c>
      <c r="F567" s="18">
        <v>242728</v>
      </c>
      <c r="G567" s="16">
        <v>141246</v>
      </c>
      <c r="H567" s="8">
        <f>SUM(F567-G567)</f>
        <v>101482</v>
      </c>
      <c r="I567" s="7">
        <f>SUM(F567/G567)</f>
        <v>1.7184769834189995</v>
      </c>
      <c r="J567" s="8">
        <f>SUM(H567-D567)</f>
        <v>20883</v>
      </c>
      <c r="K567" s="4">
        <f>SUM(F567-B567)</f>
        <v>11612</v>
      </c>
      <c r="L567" s="5">
        <f>SUM(G567-C567)</f>
        <v>-9271</v>
      </c>
    </row>
    <row r="568" spans="1:15">
      <c r="A568" s="3" t="s">
        <v>4</v>
      </c>
      <c r="B568" s="18">
        <v>53206</v>
      </c>
      <c r="C568" s="16">
        <v>28492</v>
      </c>
      <c r="D568" s="8">
        <f t="shared" ref="D568:D571" si="538">SUM(B568-C568)</f>
        <v>24714</v>
      </c>
      <c r="E568" s="7">
        <f t="shared" ref="E568:E571" si="539">SUM(B568/C568)</f>
        <v>1.8674013758247929</v>
      </c>
      <c r="F568" s="18">
        <v>53370</v>
      </c>
      <c r="G568" s="16">
        <v>23710</v>
      </c>
      <c r="H568" s="8">
        <f t="shared" ref="H568:H571" si="540">SUM(F568-G568)</f>
        <v>29660</v>
      </c>
      <c r="I568" s="7">
        <f t="shared" ref="I568:I571" si="541">SUM(F568/G568)</f>
        <v>2.2509489666807254</v>
      </c>
      <c r="J568" s="8">
        <f t="shared" ref="J568:J571" si="542">SUM(H568-D568)</f>
        <v>4946</v>
      </c>
      <c r="K568" s="4">
        <f t="shared" ref="K568:K571" si="543">SUM(F568-B568)</f>
        <v>164</v>
      </c>
      <c r="L568" s="5">
        <f t="shared" ref="L568:L571" si="544">SUM(G568-C568)</f>
        <v>-4782</v>
      </c>
    </row>
    <row r="569" spans="1:15">
      <c r="A569" s="3" t="s">
        <v>5</v>
      </c>
      <c r="B569" s="18">
        <v>26071</v>
      </c>
      <c r="C569" s="16">
        <v>111875</v>
      </c>
      <c r="D569" s="8">
        <f t="shared" si="538"/>
        <v>-85804</v>
      </c>
      <c r="E569" s="7">
        <f t="shared" si="539"/>
        <v>0.2330368715083799</v>
      </c>
      <c r="F569" s="18">
        <v>27882</v>
      </c>
      <c r="G569" s="16">
        <v>140581</v>
      </c>
      <c r="H569" s="8">
        <f t="shared" si="540"/>
        <v>-112699</v>
      </c>
      <c r="I569" s="7">
        <f t="shared" si="541"/>
        <v>0.19833405652257419</v>
      </c>
      <c r="J569" s="8">
        <f t="shared" si="542"/>
        <v>-26895</v>
      </c>
      <c r="K569" s="4">
        <f t="shared" si="543"/>
        <v>1811</v>
      </c>
      <c r="L569" s="5">
        <f t="shared" si="544"/>
        <v>28706</v>
      </c>
    </row>
    <row r="570" spans="1:15">
      <c r="A570" s="3" t="s">
        <v>6</v>
      </c>
      <c r="B570" s="18">
        <v>28634</v>
      </c>
      <c r="C570" s="16">
        <v>48143</v>
      </c>
      <c r="D570" s="8">
        <f t="shared" si="538"/>
        <v>-19509</v>
      </c>
      <c r="E570" s="7">
        <f t="shared" si="539"/>
        <v>0.59476974845771968</v>
      </c>
      <c r="F570" s="18">
        <v>26094</v>
      </c>
      <c r="G570" s="16">
        <v>44537</v>
      </c>
      <c r="H570" s="8">
        <f t="shared" si="540"/>
        <v>-18443</v>
      </c>
      <c r="I570" s="7">
        <f t="shared" si="541"/>
        <v>0.58589487392505113</v>
      </c>
      <c r="J570" s="8">
        <f t="shared" si="542"/>
        <v>1066</v>
      </c>
      <c r="K570" s="4">
        <f t="shared" si="543"/>
        <v>-2540</v>
      </c>
      <c r="L570" s="5">
        <f t="shared" si="544"/>
        <v>-3606</v>
      </c>
    </row>
    <row r="571" spans="1:15">
      <c r="A571" s="3" t="s">
        <v>7</v>
      </c>
      <c r="B571" s="18">
        <v>339027</v>
      </c>
      <c r="C571" s="16">
        <v>339027</v>
      </c>
      <c r="D571" s="8">
        <f t="shared" si="538"/>
        <v>0</v>
      </c>
      <c r="E571" s="7">
        <f t="shared" si="539"/>
        <v>1</v>
      </c>
      <c r="F571" s="18">
        <v>350074</v>
      </c>
      <c r="G571" s="16">
        <v>350074</v>
      </c>
      <c r="H571" s="8">
        <f t="shared" si="540"/>
        <v>0</v>
      </c>
      <c r="I571" s="7">
        <f t="shared" si="541"/>
        <v>1</v>
      </c>
      <c r="J571" s="8">
        <f t="shared" si="542"/>
        <v>0</v>
      </c>
      <c r="K571" s="4">
        <f t="shared" si="543"/>
        <v>11047</v>
      </c>
      <c r="L571" s="5">
        <f t="shared" si="544"/>
        <v>11047</v>
      </c>
      <c r="N571" s="95" t="s">
        <v>312</v>
      </c>
      <c r="O571" s="16" t="s">
        <v>26</v>
      </c>
    </row>
    <row r="573" spans="1:15">
      <c r="B573" s="576" t="s">
        <v>533</v>
      </c>
      <c r="C573" s="576"/>
      <c r="D573" s="576"/>
      <c r="E573" s="576"/>
      <c r="F573" s="576" t="s">
        <v>536</v>
      </c>
      <c r="G573" s="576"/>
      <c r="H573" s="576"/>
      <c r="I573" s="576"/>
      <c r="K573" s="63" t="s">
        <v>12</v>
      </c>
      <c r="L573" s="5" t="s">
        <v>13</v>
      </c>
    </row>
    <row r="574" spans="1:15" ht="43.2">
      <c r="A574" s="1" t="s">
        <v>0</v>
      </c>
      <c r="B574" s="2" t="s">
        <v>1</v>
      </c>
      <c r="C574" s="64" t="s">
        <v>2</v>
      </c>
      <c r="D574" s="64" t="s">
        <v>11</v>
      </c>
      <c r="E574" s="6" t="s">
        <v>10</v>
      </c>
      <c r="F574" s="2" t="s">
        <v>1</v>
      </c>
      <c r="G574" s="64" t="s">
        <v>2</v>
      </c>
      <c r="H574" s="64" t="s">
        <v>11</v>
      </c>
      <c r="I574" s="6" t="s">
        <v>10</v>
      </c>
      <c r="J574" s="14" t="s">
        <v>8</v>
      </c>
      <c r="K574" s="12" t="s">
        <v>9</v>
      </c>
      <c r="L574" s="11"/>
    </row>
    <row r="575" spans="1:15">
      <c r="A575" s="3" t="s">
        <v>3</v>
      </c>
      <c r="B575" s="18">
        <v>242728</v>
      </c>
      <c r="C575" s="16">
        <v>141246</v>
      </c>
      <c r="D575" s="8">
        <f>SUM(B575-C575)</f>
        <v>101482</v>
      </c>
      <c r="E575" s="7">
        <f>SUM(B575/C575)</f>
        <v>1.7184769834189995</v>
      </c>
      <c r="F575" s="18">
        <v>225394</v>
      </c>
      <c r="G575" s="16">
        <v>151081</v>
      </c>
      <c r="H575" s="8">
        <f>SUM(F575-G575)</f>
        <v>74313</v>
      </c>
      <c r="I575" s="7">
        <f>SUM(F575/G575)</f>
        <v>1.4918752192532483</v>
      </c>
      <c r="J575" s="8">
        <f>SUM(H575-D575)</f>
        <v>-27169</v>
      </c>
      <c r="K575" s="5">
        <f>SUM(F575-B575)</f>
        <v>-17334</v>
      </c>
      <c r="L575" s="5">
        <f>SUM(G575-C575)</f>
        <v>9835</v>
      </c>
    </row>
    <row r="576" spans="1:15">
      <c r="A576" s="3" t="s">
        <v>4</v>
      </c>
      <c r="B576" s="18">
        <v>53370</v>
      </c>
      <c r="C576" s="16">
        <v>23710</v>
      </c>
      <c r="D576" s="8">
        <f t="shared" ref="D576:D579" si="545">SUM(B576-C576)</f>
        <v>29660</v>
      </c>
      <c r="E576" s="7">
        <f t="shared" ref="E576:E579" si="546">SUM(B576/C576)</f>
        <v>2.2509489666807254</v>
      </c>
      <c r="F576" s="18">
        <v>52051</v>
      </c>
      <c r="G576" s="16">
        <v>24461</v>
      </c>
      <c r="H576" s="8">
        <f t="shared" ref="H576:H579" si="547">SUM(F576-G576)</f>
        <v>27590</v>
      </c>
      <c r="I576" s="7">
        <f t="shared" ref="I576:I579" si="548">SUM(F576/G576)</f>
        <v>2.127917910142676</v>
      </c>
      <c r="J576" s="8">
        <f t="shared" ref="J576:J579" si="549">SUM(H576-D576)</f>
        <v>-2070</v>
      </c>
      <c r="K576" s="4">
        <f t="shared" ref="K576:K579" si="550">SUM(F576-B576)</f>
        <v>-1319</v>
      </c>
      <c r="L576" s="5">
        <f t="shared" ref="L576:L579" si="551">SUM(G576-C576)</f>
        <v>751</v>
      </c>
    </row>
    <row r="577" spans="1:15">
      <c r="A577" s="3" t="s">
        <v>5</v>
      </c>
      <c r="B577" s="18">
        <v>27882</v>
      </c>
      <c r="C577" s="16">
        <v>140581</v>
      </c>
      <c r="D577" s="8">
        <f t="shared" si="545"/>
        <v>-112699</v>
      </c>
      <c r="E577" s="7">
        <f t="shared" si="546"/>
        <v>0.19833405652257419</v>
      </c>
      <c r="F577" s="18">
        <v>26215</v>
      </c>
      <c r="G577" s="16">
        <v>113984</v>
      </c>
      <c r="H577" s="8">
        <f t="shared" si="547"/>
        <v>-87769</v>
      </c>
      <c r="I577" s="7">
        <f t="shared" si="548"/>
        <v>0.22998841942728804</v>
      </c>
      <c r="J577" s="8">
        <f t="shared" si="549"/>
        <v>24930</v>
      </c>
      <c r="K577" s="4">
        <f t="shared" si="550"/>
        <v>-1667</v>
      </c>
      <c r="L577" s="5">
        <f t="shared" si="551"/>
        <v>-26597</v>
      </c>
    </row>
    <row r="578" spans="1:15">
      <c r="A578" s="3" t="s">
        <v>6</v>
      </c>
      <c r="B578" s="18">
        <v>26094</v>
      </c>
      <c r="C578" s="16">
        <v>44537</v>
      </c>
      <c r="D578" s="8">
        <f t="shared" si="545"/>
        <v>-18443</v>
      </c>
      <c r="E578" s="7">
        <f t="shared" si="546"/>
        <v>0.58589487392505113</v>
      </c>
      <c r="F578" s="18">
        <v>23919</v>
      </c>
      <c r="G578" s="16">
        <v>38053</v>
      </c>
      <c r="H578" s="8">
        <f t="shared" si="547"/>
        <v>-14134</v>
      </c>
      <c r="I578" s="7">
        <f t="shared" si="548"/>
        <v>0.62857067773894304</v>
      </c>
      <c r="J578" s="8">
        <f t="shared" si="549"/>
        <v>4309</v>
      </c>
      <c r="K578" s="4">
        <f t="shared" si="550"/>
        <v>-2175</v>
      </c>
      <c r="L578" s="5">
        <f t="shared" si="551"/>
        <v>-6484</v>
      </c>
    </row>
    <row r="579" spans="1:15">
      <c r="A579" s="3" t="s">
        <v>7</v>
      </c>
      <c r="B579" s="18">
        <v>350074</v>
      </c>
      <c r="C579" s="16">
        <v>350074</v>
      </c>
      <c r="D579" s="8">
        <f t="shared" si="545"/>
        <v>0</v>
      </c>
      <c r="E579" s="7">
        <f t="shared" si="546"/>
        <v>1</v>
      </c>
      <c r="F579" s="18">
        <v>327579</v>
      </c>
      <c r="G579" s="16">
        <v>327579</v>
      </c>
      <c r="H579" s="8">
        <f t="shared" si="547"/>
        <v>0</v>
      </c>
      <c r="I579" s="7">
        <f t="shared" si="548"/>
        <v>1</v>
      </c>
      <c r="J579" s="8">
        <f t="shared" si="549"/>
        <v>0</v>
      </c>
      <c r="K579" s="4">
        <f t="shared" si="550"/>
        <v>-22495</v>
      </c>
      <c r="L579" s="5">
        <f t="shared" si="551"/>
        <v>-22495</v>
      </c>
      <c r="N579" s="95" t="s">
        <v>535</v>
      </c>
      <c r="O579" s="15" t="s">
        <v>165</v>
      </c>
    </row>
    <row r="581" spans="1:15">
      <c r="B581" s="576" t="s">
        <v>536</v>
      </c>
      <c r="C581" s="576"/>
      <c r="D581" s="576"/>
      <c r="E581" s="576"/>
      <c r="F581" s="576" t="s">
        <v>537</v>
      </c>
      <c r="G581" s="576"/>
      <c r="H581" s="576"/>
      <c r="I581" s="576"/>
      <c r="K581" s="63" t="s">
        <v>12</v>
      </c>
      <c r="L581" s="5" t="s">
        <v>13</v>
      </c>
    </row>
    <row r="582" spans="1:15" ht="43.2">
      <c r="A582" s="1" t="s">
        <v>0</v>
      </c>
      <c r="B582" s="2" t="s">
        <v>1</v>
      </c>
      <c r="C582" s="64" t="s">
        <v>2</v>
      </c>
      <c r="D582" s="64" t="s">
        <v>11</v>
      </c>
      <c r="E582" s="6" t="s">
        <v>10</v>
      </c>
      <c r="F582" s="2" t="s">
        <v>1</v>
      </c>
      <c r="G582" s="64" t="s">
        <v>2</v>
      </c>
      <c r="H582" s="64" t="s">
        <v>11</v>
      </c>
      <c r="I582" s="6" t="s">
        <v>10</v>
      </c>
      <c r="J582" s="14" t="s">
        <v>8</v>
      </c>
      <c r="K582" s="12" t="s">
        <v>9</v>
      </c>
      <c r="L582" s="11"/>
    </row>
    <row r="583" spans="1:15">
      <c r="A583" s="3" t="s">
        <v>3</v>
      </c>
      <c r="B583" s="18">
        <v>225394</v>
      </c>
      <c r="C583" s="16">
        <v>151081</v>
      </c>
      <c r="D583" s="8">
        <f>SUM(B583-C583)</f>
        <v>74313</v>
      </c>
      <c r="E583" s="7">
        <f>SUM(B583/C583)</f>
        <v>1.4918752192532483</v>
      </c>
      <c r="F583" s="18">
        <v>235568</v>
      </c>
      <c r="G583" s="16">
        <v>143528</v>
      </c>
      <c r="H583" s="8">
        <f>SUM(F583-G583)</f>
        <v>92040</v>
      </c>
      <c r="I583" s="7">
        <f>SUM(F583/G583)</f>
        <v>1.6412686026419931</v>
      </c>
      <c r="J583" s="8">
        <f>SUM(H583-D583)</f>
        <v>17727</v>
      </c>
      <c r="K583" s="4">
        <f>SUM(F583-B583)</f>
        <v>10174</v>
      </c>
      <c r="L583" s="5">
        <f>SUM(G583-C583)</f>
        <v>-7553</v>
      </c>
    </row>
    <row r="584" spans="1:15">
      <c r="A584" s="3" t="s">
        <v>4</v>
      </c>
      <c r="B584" s="18">
        <v>52051</v>
      </c>
      <c r="C584" s="16">
        <v>24461</v>
      </c>
      <c r="D584" s="8">
        <f t="shared" ref="D584:D587" si="552">SUM(B584-C584)</f>
        <v>27590</v>
      </c>
      <c r="E584" s="7">
        <f t="shared" ref="E584:E587" si="553">SUM(B584/C584)</f>
        <v>2.127917910142676</v>
      </c>
      <c r="F584" s="18">
        <v>52077</v>
      </c>
      <c r="G584" s="16">
        <v>22461</v>
      </c>
      <c r="H584" s="8">
        <f t="shared" ref="H584:H587" si="554">SUM(F584-G584)</f>
        <v>29616</v>
      </c>
      <c r="I584" s="7">
        <f t="shared" ref="I584:I587" si="555">SUM(F584/G584)</f>
        <v>2.3185521570722587</v>
      </c>
      <c r="J584" s="8">
        <f t="shared" ref="J584:J587" si="556">SUM(H584-D584)</f>
        <v>2026</v>
      </c>
      <c r="K584" s="4">
        <f t="shared" ref="K584:K587" si="557">SUM(F584-B584)</f>
        <v>26</v>
      </c>
      <c r="L584" s="5">
        <f t="shared" ref="L584:L587" si="558">SUM(G584-C584)</f>
        <v>-2000</v>
      </c>
    </row>
    <row r="585" spans="1:15">
      <c r="A585" s="3" t="s">
        <v>5</v>
      </c>
      <c r="B585" s="18">
        <v>26215</v>
      </c>
      <c r="C585" s="16">
        <v>113984</v>
      </c>
      <c r="D585" s="8">
        <f t="shared" si="552"/>
        <v>-87769</v>
      </c>
      <c r="E585" s="7">
        <f t="shared" si="553"/>
        <v>0.22998841942728804</v>
      </c>
      <c r="F585" s="18">
        <v>24788</v>
      </c>
      <c r="G585" s="16">
        <v>136180</v>
      </c>
      <c r="H585" s="8">
        <f t="shared" si="554"/>
        <v>-111392</v>
      </c>
      <c r="I585" s="7">
        <f t="shared" si="555"/>
        <v>0.18202379203994712</v>
      </c>
      <c r="J585" s="8">
        <f t="shared" si="556"/>
        <v>-23623</v>
      </c>
      <c r="K585" s="5">
        <f t="shared" si="557"/>
        <v>-1427</v>
      </c>
      <c r="L585" s="5">
        <f t="shared" si="558"/>
        <v>22196</v>
      </c>
    </row>
    <row r="586" spans="1:15">
      <c r="A586" s="3" t="s">
        <v>6</v>
      </c>
      <c r="B586" s="18">
        <v>23919</v>
      </c>
      <c r="C586" s="16">
        <v>38053</v>
      </c>
      <c r="D586" s="8">
        <f t="shared" si="552"/>
        <v>-14134</v>
      </c>
      <c r="E586" s="7">
        <f t="shared" si="553"/>
        <v>0.62857067773894304</v>
      </c>
      <c r="F586" s="18">
        <v>31690</v>
      </c>
      <c r="G586" s="16">
        <v>41954</v>
      </c>
      <c r="H586" s="8">
        <f t="shared" si="554"/>
        <v>-10264</v>
      </c>
      <c r="I586" s="7">
        <f t="shared" si="555"/>
        <v>0.75535109882251994</v>
      </c>
      <c r="J586" s="8">
        <f t="shared" si="556"/>
        <v>3870</v>
      </c>
      <c r="K586" s="4">
        <f t="shared" si="557"/>
        <v>7771</v>
      </c>
      <c r="L586" s="5">
        <f t="shared" si="558"/>
        <v>3901</v>
      </c>
    </row>
    <row r="587" spans="1:15">
      <c r="A587" s="3" t="s">
        <v>7</v>
      </c>
      <c r="B587" s="18">
        <v>327579</v>
      </c>
      <c r="C587" s="16">
        <v>327579</v>
      </c>
      <c r="D587" s="8">
        <f t="shared" si="552"/>
        <v>0</v>
      </c>
      <c r="E587" s="7">
        <f t="shared" si="553"/>
        <v>1</v>
      </c>
      <c r="F587" s="18">
        <v>344123</v>
      </c>
      <c r="G587" s="16">
        <v>344123</v>
      </c>
      <c r="H587" s="8">
        <f t="shared" si="554"/>
        <v>0</v>
      </c>
      <c r="I587" s="7">
        <f t="shared" si="555"/>
        <v>1</v>
      </c>
      <c r="J587" s="8">
        <f t="shared" si="556"/>
        <v>0</v>
      </c>
      <c r="K587" s="5">
        <f t="shared" si="557"/>
        <v>16544</v>
      </c>
      <c r="L587" s="5">
        <f t="shared" si="558"/>
        <v>16544</v>
      </c>
      <c r="N587" s="95" t="s">
        <v>312</v>
      </c>
      <c r="O587" s="16" t="s">
        <v>26</v>
      </c>
    </row>
    <row r="589" spans="1:15">
      <c r="B589" s="576" t="s">
        <v>537</v>
      </c>
      <c r="C589" s="576"/>
      <c r="D589" s="576"/>
      <c r="E589" s="576"/>
      <c r="F589" s="576" t="s">
        <v>546</v>
      </c>
      <c r="G589" s="576"/>
      <c r="H589" s="576"/>
      <c r="I589" s="576"/>
      <c r="K589" s="63" t="s">
        <v>12</v>
      </c>
      <c r="L589" s="5" t="s">
        <v>13</v>
      </c>
    </row>
    <row r="590" spans="1:15" ht="43.2">
      <c r="A590" s="1" t="s">
        <v>0</v>
      </c>
      <c r="B590" s="2" t="s">
        <v>1</v>
      </c>
      <c r="C590" s="64" t="s">
        <v>2</v>
      </c>
      <c r="D590" s="64" t="s">
        <v>11</v>
      </c>
      <c r="E590" s="6" t="s">
        <v>10</v>
      </c>
      <c r="F590" s="2" t="s">
        <v>1</v>
      </c>
      <c r="G590" s="64" t="s">
        <v>2</v>
      </c>
      <c r="H590" s="64" t="s">
        <v>11</v>
      </c>
      <c r="I590" s="6" t="s">
        <v>10</v>
      </c>
      <c r="J590" s="14" t="s">
        <v>8</v>
      </c>
      <c r="K590" s="12" t="s">
        <v>9</v>
      </c>
      <c r="L590" s="11"/>
    </row>
    <row r="591" spans="1:15">
      <c r="A591" s="3" t="s">
        <v>3</v>
      </c>
      <c r="B591" s="18">
        <v>235568</v>
      </c>
      <c r="C591" s="16">
        <v>143528</v>
      </c>
      <c r="D591" s="8">
        <f>SUM(B591-C591)</f>
        <v>92040</v>
      </c>
      <c r="E591" s="7">
        <f>SUM(B591/C591)</f>
        <v>1.6412686026419931</v>
      </c>
      <c r="F591" s="18">
        <v>238704</v>
      </c>
      <c r="G591" s="16">
        <v>150378</v>
      </c>
      <c r="H591" s="8">
        <f>SUM(F591-G591)</f>
        <v>88326</v>
      </c>
      <c r="I591" s="7">
        <f>SUM(F591/G591)</f>
        <v>1.5873598531700115</v>
      </c>
      <c r="J591" s="8">
        <f>SUM(H591-D591)</f>
        <v>-3714</v>
      </c>
      <c r="K591" s="4">
        <f>SUM(F591-B591)</f>
        <v>3136</v>
      </c>
      <c r="L591" s="5">
        <f>SUM(G591-C591)</f>
        <v>6850</v>
      </c>
    </row>
    <row r="592" spans="1:15">
      <c r="A592" s="3" t="s">
        <v>4</v>
      </c>
      <c r="B592" s="18">
        <v>52077</v>
      </c>
      <c r="C592" s="16">
        <v>22461</v>
      </c>
      <c r="D592" s="8">
        <f t="shared" ref="D592:D595" si="559">SUM(B592-C592)</f>
        <v>29616</v>
      </c>
      <c r="E592" s="7">
        <f t="shared" ref="E592:E595" si="560">SUM(B592/C592)</f>
        <v>2.3185521570722587</v>
      </c>
      <c r="F592" s="18">
        <v>51769</v>
      </c>
      <c r="G592" s="16">
        <v>22551</v>
      </c>
      <c r="H592" s="8">
        <f t="shared" ref="H592:H595" si="561">SUM(F592-G592)</f>
        <v>29218</v>
      </c>
      <c r="I592" s="7">
        <f t="shared" ref="I592:I595" si="562">SUM(F592/G592)</f>
        <v>2.2956409915303091</v>
      </c>
      <c r="J592" s="8">
        <f t="shared" ref="J592:J595" si="563">SUM(H592-D592)</f>
        <v>-398</v>
      </c>
      <c r="K592" s="5">
        <f t="shared" ref="K592:K595" si="564">SUM(F592-B592)</f>
        <v>-308</v>
      </c>
      <c r="L592" s="5">
        <f t="shared" ref="L592:L595" si="565">SUM(G592-C592)</f>
        <v>90</v>
      </c>
    </row>
    <row r="593" spans="1:15">
      <c r="A593" s="3" t="s">
        <v>5</v>
      </c>
      <c r="B593" s="18">
        <v>24788</v>
      </c>
      <c r="C593" s="16">
        <v>136180</v>
      </c>
      <c r="D593" s="8">
        <f t="shared" si="559"/>
        <v>-111392</v>
      </c>
      <c r="E593" s="7">
        <f t="shared" si="560"/>
        <v>0.18202379203994712</v>
      </c>
      <c r="F593" s="18">
        <v>25925</v>
      </c>
      <c r="G593" s="16">
        <v>136605</v>
      </c>
      <c r="H593" s="8">
        <f t="shared" si="561"/>
        <v>-110680</v>
      </c>
      <c r="I593" s="7">
        <f t="shared" si="562"/>
        <v>0.18978075473079317</v>
      </c>
      <c r="J593" s="8">
        <f t="shared" si="563"/>
        <v>712</v>
      </c>
      <c r="K593" s="4">
        <f t="shared" si="564"/>
        <v>1137</v>
      </c>
      <c r="L593" s="5">
        <f t="shared" si="565"/>
        <v>425</v>
      </c>
    </row>
    <row r="594" spans="1:15">
      <c r="A594" s="3" t="s">
        <v>6</v>
      </c>
      <c r="B594" s="18">
        <v>31690</v>
      </c>
      <c r="C594" s="16">
        <v>41954</v>
      </c>
      <c r="D594" s="8">
        <f t="shared" si="559"/>
        <v>-10264</v>
      </c>
      <c r="E594" s="7">
        <f t="shared" si="560"/>
        <v>0.75535109882251994</v>
      </c>
      <c r="F594" s="18">
        <v>30038</v>
      </c>
      <c r="G594" s="16">
        <v>36902</v>
      </c>
      <c r="H594" s="8">
        <f t="shared" si="561"/>
        <v>-6864</v>
      </c>
      <c r="I594" s="7">
        <f t="shared" si="562"/>
        <v>0.81399382147309085</v>
      </c>
      <c r="J594" s="8">
        <f t="shared" si="563"/>
        <v>3400</v>
      </c>
      <c r="K594" s="5">
        <f t="shared" si="564"/>
        <v>-1652</v>
      </c>
      <c r="L594" s="4">
        <f t="shared" si="565"/>
        <v>-5052</v>
      </c>
    </row>
    <row r="595" spans="1:15">
      <c r="A595" s="3" t="s">
        <v>7</v>
      </c>
      <c r="B595" s="18">
        <v>344123</v>
      </c>
      <c r="C595" s="16">
        <v>344123</v>
      </c>
      <c r="D595" s="8">
        <f t="shared" si="559"/>
        <v>0</v>
      </c>
      <c r="E595" s="7">
        <f t="shared" si="560"/>
        <v>1</v>
      </c>
      <c r="F595" s="18">
        <v>346436</v>
      </c>
      <c r="G595" s="16">
        <v>346436</v>
      </c>
      <c r="H595" s="8">
        <f t="shared" si="561"/>
        <v>0</v>
      </c>
      <c r="I595" s="7">
        <f t="shared" si="562"/>
        <v>1</v>
      </c>
      <c r="J595" s="8">
        <f t="shared" si="563"/>
        <v>0</v>
      </c>
      <c r="K595" s="5">
        <f t="shared" si="564"/>
        <v>2313</v>
      </c>
      <c r="L595" s="5">
        <f t="shared" si="565"/>
        <v>2313</v>
      </c>
      <c r="N595" s="95" t="s">
        <v>312</v>
      </c>
      <c r="O595" s="16" t="s">
        <v>26</v>
      </c>
    </row>
    <row r="597" spans="1:15">
      <c r="B597" s="576" t="s">
        <v>546</v>
      </c>
      <c r="C597" s="576"/>
      <c r="D597" s="576"/>
      <c r="E597" s="576"/>
      <c r="F597" s="576" t="s">
        <v>553</v>
      </c>
      <c r="G597" s="576"/>
      <c r="H597" s="576"/>
      <c r="I597" s="576"/>
      <c r="K597" s="63" t="s">
        <v>12</v>
      </c>
      <c r="L597" s="5" t="s">
        <v>13</v>
      </c>
    </row>
    <row r="598" spans="1:15" ht="43.2">
      <c r="A598" s="1" t="s">
        <v>0</v>
      </c>
      <c r="B598" s="2" t="s">
        <v>1</v>
      </c>
      <c r="C598" s="64" t="s">
        <v>2</v>
      </c>
      <c r="D598" s="64" t="s">
        <v>11</v>
      </c>
      <c r="E598" s="6" t="s">
        <v>10</v>
      </c>
      <c r="F598" s="2" t="s">
        <v>1</v>
      </c>
      <c r="G598" s="64" t="s">
        <v>2</v>
      </c>
      <c r="H598" s="64" t="s">
        <v>11</v>
      </c>
      <c r="I598" s="6" t="s">
        <v>10</v>
      </c>
      <c r="J598" s="14" t="s">
        <v>8</v>
      </c>
      <c r="K598" s="12" t="s">
        <v>9</v>
      </c>
      <c r="L598" s="11"/>
    </row>
    <row r="599" spans="1:15">
      <c r="A599" s="3" t="s">
        <v>3</v>
      </c>
      <c r="B599" s="18">
        <v>238704</v>
      </c>
      <c r="C599" s="16">
        <v>150378</v>
      </c>
      <c r="D599" s="8">
        <f>SUM(B599-C599)</f>
        <v>88326</v>
      </c>
      <c r="E599" s="7">
        <f>SUM(B599/C599)</f>
        <v>1.5873598531700115</v>
      </c>
      <c r="F599" s="18">
        <v>232432</v>
      </c>
      <c r="G599" s="16">
        <v>149766</v>
      </c>
      <c r="H599" s="8">
        <f>SUM(F599-G599)</f>
        <v>82666</v>
      </c>
      <c r="I599" s="7">
        <f>SUM(F599/G599)</f>
        <v>1.5519677363353499</v>
      </c>
      <c r="J599" s="8">
        <f>SUM(H599-D599)</f>
        <v>-5660</v>
      </c>
      <c r="K599" s="5">
        <f>SUM(F599-B599)</f>
        <v>-6272</v>
      </c>
      <c r="L599" s="5">
        <f>SUM(G599-C599)</f>
        <v>-612</v>
      </c>
    </row>
    <row r="600" spans="1:15">
      <c r="A600" s="3" t="s">
        <v>4</v>
      </c>
      <c r="B600" s="18">
        <v>51769</v>
      </c>
      <c r="C600" s="16">
        <v>22551</v>
      </c>
      <c r="D600" s="8">
        <f t="shared" ref="D600:D603" si="566">SUM(B600-C600)</f>
        <v>29218</v>
      </c>
      <c r="E600" s="7">
        <f t="shared" ref="E600:E603" si="567">SUM(B600/C600)</f>
        <v>2.2956409915303091</v>
      </c>
      <c r="F600" s="18">
        <v>51444</v>
      </c>
      <c r="G600" s="16">
        <v>29961</v>
      </c>
      <c r="H600" s="8">
        <f t="shared" ref="H600:H603" si="568">SUM(F600-G600)</f>
        <v>21483</v>
      </c>
      <c r="I600" s="7">
        <f t="shared" ref="I600:I603" si="569">SUM(F600/G600)</f>
        <v>1.7170321417843195</v>
      </c>
      <c r="J600" s="8">
        <f t="shared" ref="J600:J603" si="570">SUM(H600-D600)</f>
        <v>-7735</v>
      </c>
      <c r="K600" s="4">
        <f t="shared" ref="K600:K603" si="571">SUM(F600-B600)</f>
        <v>-325</v>
      </c>
      <c r="L600" s="5">
        <f t="shared" ref="L600:L603" si="572">SUM(G600-C600)</f>
        <v>7410</v>
      </c>
    </row>
    <row r="601" spans="1:15">
      <c r="A601" s="3" t="s">
        <v>5</v>
      </c>
      <c r="B601" s="18">
        <v>25925</v>
      </c>
      <c r="C601" s="16">
        <v>136605</v>
      </c>
      <c r="D601" s="8">
        <f t="shared" si="566"/>
        <v>-110680</v>
      </c>
      <c r="E601" s="7">
        <f t="shared" si="567"/>
        <v>0.18978075473079317</v>
      </c>
      <c r="F601" s="18">
        <v>29691</v>
      </c>
      <c r="G601" s="16">
        <v>126375</v>
      </c>
      <c r="H601" s="8">
        <f t="shared" si="568"/>
        <v>-96684</v>
      </c>
      <c r="I601" s="7">
        <f t="shared" si="569"/>
        <v>0.23494362017804155</v>
      </c>
      <c r="J601" s="8">
        <f t="shared" si="570"/>
        <v>13996</v>
      </c>
      <c r="K601" s="4">
        <f t="shared" si="571"/>
        <v>3766</v>
      </c>
      <c r="L601" s="4">
        <f t="shared" si="572"/>
        <v>-10230</v>
      </c>
    </row>
    <row r="602" spans="1:15">
      <c r="A602" s="3" t="s">
        <v>6</v>
      </c>
      <c r="B602" s="18">
        <v>30038</v>
      </c>
      <c r="C602" s="16">
        <v>36902</v>
      </c>
      <c r="D602" s="8">
        <f t="shared" si="566"/>
        <v>-6864</v>
      </c>
      <c r="E602" s="7">
        <f t="shared" si="567"/>
        <v>0.81399382147309085</v>
      </c>
      <c r="F602" s="18">
        <v>28283</v>
      </c>
      <c r="G602" s="16">
        <v>35748</v>
      </c>
      <c r="H602" s="8">
        <f t="shared" si="568"/>
        <v>-7465</v>
      </c>
      <c r="I602" s="7">
        <f t="shared" si="569"/>
        <v>0.79117712879042179</v>
      </c>
      <c r="J602" s="8">
        <f t="shared" si="570"/>
        <v>-601</v>
      </c>
      <c r="K602" s="5">
        <f t="shared" si="571"/>
        <v>-1755</v>
      </c>
      <c r="L602" s="5">
        <f t="shared" si="572"/>
        <v>-1154</v>
      </c>
    </row>
    <row r="603" spans="1:15">
      <c r="A603" s="3" t="s">
        <v>7</v>
      </c>
      <c r="B603" s="18">
        <v>346436</v>
      </c>
      <c r="C603" s="16">
        <v>346436</v>
      </c>
      <c r="D603" s="8">
        <f t="shared" si="566"/>
        <v>0</v>
      </c>
      <c r="E603" s="7">
        <f t="shared" si="567"/>
        <v>1</v>
      </c>
      <c r="F603" s="18">
        <v>341850</v>
      </c>
      <c r="G603" s="16">
        <v>341850</v>
      </c>
      <c r="H603" s="8">
        <f t="shared" si="568"/>
        <v>0</v>
      </c>
      <c r="I603" s="7">
        <f t="shared" si="569"/>
        <v>1</v>
      </c>
      <c r="J603" s="8">
        <f t="shared" si="570"/>
        <v>0</v>
      </c>
      <c r="K603" s="4">
        <f t="shared" si="571"/>
        <v>-4586</v>
      </c>
      <c r="L603" s="5">
        <f t="shared" si="572"/>
        <v>-4586</v>
      </c>
      <c r="N603" s="91" t="s">
        <v>560</v>
      </c>
      <c r="O603" s="16" t="s">
        <v>26</v>
      </c>
    </row>
    <row r="605" spans="1:15">
      <c r="B605" s="576" t="s">
        <v>553</v>
      </c>
      <c r="C605" s="576"/>
      <c r="D605" s="576"/>
      <c r="E605" s="576"/>
      <c r="F605" s="576" t="s">
        <v>561</v>
      </c>
      <c r="G605" s="576"/>
      <c r="H605" s="576"/>
      <c r="I605" s="576"/>
      <c r="K605" s="63" t="s">
        <v>12</v>
      </c>
      <c r="L605" s="5" t="s">
        <v>13</v>
      </c>
    </row>
    <row r="606" spans="1:15" ht="43.2">
      <c r="A606" s="1" t="s">
        <v>0</v>
      </c>
      <c r="B606" s="2" t="s">
        <v>1</v>
      </c>
      <c r="C606" s="64" t="s">
        <v>2</v>
      </c>
      <c r="D606" s="64" t="s">
        <v>11</v>
      </c>
      <c r="E606" s="6" t="s">
        <v>10</v>
      </c>
      <c r="F606" s="2" t="s">
        <v>1</v>
      </c>
      <c r="G606" s="64" t="s">
        <v>2</v>
      </c>
      <c r="H606" s="64" t="s">
        <v>11</v>
      </c>
      <c r="I606" s="6" t="s">
        <v>10</v>
      </c>
      <c r="J606" s="14" t="s">
        <v>8</v>
      </c>
      <c r="K606" s="12" t="s">
        <v>9</v>
      </c>
      <c r="L606" s="11"/>
    </row>
    <row r="607" spans="1:15">
      <c r="A607" s="3" t="s">
        <v>3</v>
      </c>
      <c r="B607" s="18">
        <v>232432</v>
      </c>
      <c r="C607" s="16">
        <v>149766</v>
      </c>
      <c r="D607" s="8">
        <f>SUM(B607-C607)</f>
        <v>82666</v>
      </c>
      <c r="E607" s="7">
        <f>SUM(B607/C607)</f>
        <v>1.5519677363353499</v>
      </c>
      <c r="F607" s="18">
        <v>228570</v>
      </c>
      <c r="G607" s="16">
        <v>151880</v>
      </c>
      <c r="H607" s="8">
        <f>SUM(F607-G607)</f>
        <v>76690</v>
      </c>
      <c r="I607" s="7">
        <f>SUM(F607/G607)</f>
        <v>1.5049381090334475</v>
      </c>
      <c r="J607" s="8">
        <f>SUM(H607-D607)</f>
        <v>-5976</v>
      </c>
      <c r="K607" s="4">
        <f>SUM(F607-B607)</f>
        <v>-3862</v>
      </c>
      <c r="L607" s="5">
        <f>SUM(G607-C607)</f>
        <v>2114</v>
      </c>
    </row>
    <row r="608" spans="1:15">
      <c r="A608" s="3" t="s">
        <v>4</v>
      </c>
      <c r="B608" s="18">
        <v>51444</v>
      </c>
      <c r="C608" s="16">
        <v>29961</v>
      </c>
      <c r="D608" s="8">
        <f t="shared" ref="D608:D611" si="573">SUM(B608-C608)</f>
        <v>21483</v>
      </c>
      <c r="E608" s="7">
        <f t="shared" ref="E608:E611" si="574">SUM(B608/C608)</f>
        <v>1.7170321417843195</v>
      </c>
      <c r="F608" s="18">
        <v>51344</v>
      </c>
      <c r="G608" s="16">
        <v>29461</v>
      </c>
      <c r="H608" s="8">
        <f t="shared" ref="H608:H611" si="575">SUM(F608-G608)</f>
        <v>21883</v>
      </c>
      <c r="I608" s="7">
        <f t="shared" ref="I608:I611" si="576">SUM(F608/G608)</f>
        <v>1.7427785886426124</v>
      </c>
      <c r="J608" s="8">
        <f t="shared" ref="J608:J611" si="577">SUM(H608-D608)</f>
        <v>400</v>
      </c>
      <c r="K608" s="4">
        <f t="shared" ref="K608:K611" si="578">SUM(F608-B608)</f>
        <v>-100</v>
      </c>
      <c r="L608" s="5">
        <f t="shared" ref="L608:L611" si="579">SUM(G608-C608)</f>
        <v>-500</v>
      </c>
    </row>
    <row r="609" spans="1:15">
      <c r="A609" s="3" t="s">
        <v>5</v>
      </c>
      <c r="B609" s="18">
        <v>29691</v>
      </c>
      <c r="C609" s="16">
        <v>126375</v>
      </c>
      <c r="D609" s="8">
        <f t="shared" si="573"/>
        <v>-96684</v>
      </c>
      <c r="E609" s="7">
        <f t="shared" si="574"/>
        <v>0.23494362017804155</v>
      </c>
      <c r="F609" s="18">
        <v>29628</v>
      </c>
      <c r="G609" s="16">
        <v>124682</v>
      </c>
      <c r="H609" s="8">
        <f t="shared" si="575"/>
        <v>-95054</v>
      </c>
      <c r="I609" s="7">
        <f t="shared" si="576"/>
        <v>0.23762852697261835</v>
      </c>
      <c r="J609" s="8">
        <f t="shared" si="577"/>
        <v>1630</v>
      </c>
      <c r="K609" s="4">
        <f t="shared" si="578"/>
        <v>-63</v>
      </c>
      <c r="L609" s="5">
        <f t="shared" si="579"/>
        <v>-1693</v>
      </c>
    </row>
    <row r="610" spans="1:15">
      <c r="A610" s="3" t="s">
        <v>6</v>
      </c>
      <c r="B610" s="18">
        <v>28283</v>
      </c>
      <c r="C610" s="16">
        <v>35748</v>
      </c>
      <c r="D610" s="8">
        <f t="shared" si="573"/>
        <v>-7465</v>
      </c>
      <c r="E610" s="7">
        <f t="shared" si="574"/>
        <v>0.79117712879042179</v>
      </c>
      <c r="F610" s="18">
        <v>30252</v>
      </c>
      <c r="G610" s="16">
        <v>33771</v>
      </c>
      <c r="H610" s="8">
        <f t="shared" si="575"/>
        <v>-3519</v>
      </c>
      <c r="I610" s="7">
        <f t="shared" si="576"/>
        <v>0.89579817002753837</v>
      </c>
      <c r="J610" s="8">
        <f t="shared" si="577"/>
        <v>3946</v>
      </c>
      <c r="K610" s="4">
        <f t="shared" si="578"/>
        <v>1969</v>
      </c>
      <c r="L610" s="5">
        <f t="shared" si="579"/>
        <v>-1977</v>
      </c>
    </row>
    <row r="611" spans="1:15">
      <c r="A611" s="3" t="s">
        <v>7</v>
      </c>
      <c r="B611" s="18">
        <v>341850</v>
      </c>
      <c r="C611" s="16">
        <v>341850</v>
      </c>
      <c r="D611" s="8">
        <f t="shared" si="573"/>
        <v>0</v>
      </c>
      <c r="E611" s="7">
        <f t="shared" si="574"/>
        <v>1</v>
      </c>
      <c r="F611" s="18">
        <v>339794</v>
      </c>
      <c r="G611" s="16">
        <v>339794</v>
      </c>
      <c r="H611" s="8">
        <f t="shared" si="575"/>
        <v>0</v>
      </c>
      <c r="I611" s="7">
        <f t="shared" si="576"/>
        <v>1</v>
      </c>
      <c r="J611" s="8">
        <f t="shared" si="577"/>
        <v>0</v>
      </c>
      <c r="K611" s="4">
        <f t="shared" si="578"/>
        <v>-2056</v>
      </c>
      <c r="L611" s="5">
        <f t="shared" si="579"/>
        <v>-2056</v>
      </c>
      <c r="N611" s="79" t="s">
        <v>71</v>
      </c>
      <c r="O611" s="16" t="s">
        <v>26</v>
      </c>
    </row>
    <row r="613" spans="1:15">
      <c r="B613" s="576" t="s">
        <v>561</v>
      </c>
      <c r="C613" s="576"/>
      <c r="D613" s="576"/>
      <c r="E613" s="576"/>
      <c r="F613" s="576" t="s">
        <v>568</v>
      </c>
      <c r="G613" s="576"/>
      <c r="H613" s="576"/>
      <c r="I613" s="576"/>
      <c r="K613" s="63" t="s">
        <v>12</v>
      </c>
      <c r="L613" s="5" t="s">
        <v>13</v>
      </c>
    </row>
    <row r="614" spans="1:15" ht="43.2">
      <c r="A614" s="1" t="s">
        <v>0</v>
      </c>
      <c r="B614" s="2" t="s">
        <v>1</v>
      </c>
      <c r="C614" s="64" t="s">
        <v>2</v>
      </c>
      <c r="D614" s="64" t="s">
        <v>11</v>
      </c>
      <c r="E614" s="6" t="s">
        <v>10</v>
      </c>
      <c r="F614" s="2" t="s">
        <v>1</v>
      </c>
      <c r="G614" s="64" t="s">
        <v>2</v>
      </c>
      <c r="H614" s="64" t="s">
        <v>11</v>
      </c>
      <c r="I614" s="6" t="s">
        <v>10</v>
      </c>
      <c r="J614" s="14" t="s">
        <v>8</v>
      </c>
      <c r="K614" s="12" t="s">
        <v>9</v>
      </c>
      <c r="L614" s="11"/>
    </row>
    <row r="615" spans="1:15">
      <c r="A615" s="3" t="s">
        <v>3</v>
      </c>
      <c r="B615" s="18">
        <v>228570</v>
      </c>
      <c r="C615" s="16">
        <v>151880</v>
      </c>
      <c r="D615" s="8">
        <f>SUM(B615-C615)</f>
        <v>76690</v>
      </c>
      <c r="E615" s="7">
        <f>SUM(B615/C615)</f>
        <v>1.5049381090334475</v>
      </c>
      <c r="F615" s="18">
        <v>229258</v>
      </c>
      <c r="G615" s="16">
        <v>142965</v>
      </c>
      <c r="H615" s="8">
        <f>SUM(F615-G615)</f>
        <v>86293</v>
      </c>
      <c r="I615" s="7">
        <f>SUM(F615/G615)</f>
        <v>1.6035952855594027</v>
      </c>
      <c r="J615" s="8">
        <f>SUM(H615-D615)</f>
        <v>9603</v>
      </c>
      <c r="K615" s="4">
        <f>SUM(F615-B615)</f>
        <v>688</v>
      </c>
      <c r="L615" s="5">
        <f>SUM(G615-C615)</f>
        <v>-8915</v>
      </c>
    </row>
    <row r="616" spans="1:15">
      <c r="A616" s="3" t="s">
        <v>4</v>
      </c>
      <c r="B616" s="18">
        <v>51344</v>
      </c>
      <c r="C616" s="16">
        <v>29461</v>
      </c>
      <c r="D616" s="8">
        <f t="shared" ref="D616:D619" si="580">SUM(B616-C616)</f>
        <v>21883</v>
      </c>
      <c r="E616" s="7">
        <f t="shared" ref="E616:E619" si="581">SUM(B616/C616)</f>
        <v>1.7427785886426124</v>
      </c>
      <c r="F616" s="18">
        <v>54344</v>
      </c>
      <c r="G616" s="16">
        <v>29601</v>
      </c>
      <c r="H616" s="8">
        <f t="shared" ref="H616:H619" si="582">SUM(F616-G616)</f>
        <v>24743</v>
      </c>
      <c r="I616" s="7">
        <f t="shared" ref="I616:I619" si="583">SUM(F616/G616)</f>
        <v>1.8358839228404447</v>
      </c>
      <c r="J616" s="8">
        <f t="shared" ref="J616:J619" si="584">SUM(H616-D616)</f>
        <v>2860</v>
      </c>
      <c r="K616" s="4">
        <f t="shared" ref="K616:K619" si="585">SUM(F616-B616)</f>
        <v>3000</v>
      </c>
      <c r="L616" s="5">
        <f t="shared" ref="L616:L619" si="586">SUM(G616-C616)</f>
        <v>140</v>
      </c>
    </row>
    <row r="617" spans="1:15">
      <c r="A617" s="3" t="s">
        <v>5</v>
      </c>
      <c r="B617" s="18">
        <v>29628</v>
      </c>
      <c r="C617" s="16">
        <v>124682</v>
      </c>
      <c r="D617" s="8">
        <f t="shared" si="580"/>
        <v>-95054</v>
      </c>
      <c r="E617" s="7">
        <f t="shared" si="581"/>
        <v>0.23762852697261835</v>
      </c>
      <c r="F617" s="18">
        <v>29039</v>
      </c>
      <c r="G617" s="16">
        <v>134579</v>
      </c>
      <c r="H617" s="8">
        <f t="shared" si="582"/>
        <v>-105540</v>
      </c>
      <c r="I617" s="7">
        <f t="shared" si="583"/>
        <v>0.21577660704864801</v>
      </c>
      <c r="J617" s="8">
        <f t="shared" si="584"/>
        <v>-10486</v>
      </c>
      <c r="K617" s="4">
        <f t="shared" si="585"/>
        <v>-589</v>
      </c>
      <c r="L617" s="5">
        <f t="shared" si="586"/>
        <v>9897</v>
      </c>
    </row>
    <row r="618" spans="1:15">
      <c r="A618" s="3" t="s">
        <v>6</v>
      </c>
      <c r="B618" s="18">
        <v>30252</v>
      </c>
      <c r="C618" s="16">
        <v>33771</v>
      </c>
      <c r="D618" s="8">
        <f t="shared" si="580"/>
        <v>-3519</v>
      </c>
      <c r="E618" s="7">
        <f t="shared" si="581"/>
        <v>0.89579817002753837</v>
      </c>
      <c r="F618" s="18">
        <v>28703</v>
      </c>
      <c r="G618" s="16">
        <v>34199</v>
      </c>
      <c r="H618" s="8">
        <f t="shared" si="582"/>
        <v>-5496</v>
      </c>
      <c r="I618" s="7">
        <f t="shared" si="583"/>
        <v>0.83929354659492972</v>
      </c>
      <c r="J618" s="8">
        <f t="shared" si="584"/>
        <v>-1977</v>
      </c>
      <c r="K618" s="4">
        <f t="shared" si="585"/>
        <v>-1549</v>
      </c>
      <c r="L618" s="5">
        <f t="shared" si="586"/>
        <v>428</v>
      </c>
    </row>
    <row r="619" spans="1:15">
      <c r="A619" s="3" t="s">
        <v>7</v>
      </c>
      <c r="B619" s="18">
        <v>339794</v>
      </c>
      <c r="C619" s="16">
        <v>339794</v>
      </c>
      <c r="D619" s="8">
        <f t="shared" si="580"/>
        <v>0</v>
      </c>
      <c r="E619" s="7">
        <f t="shared" si="581"/>
        <v>1</v>
      </c>
      <c r="F619" s="18">
        <v>341344</v>
      </c>
      <c r="G619" s="16">
        <v>341344</v>
      </c>
      <c r="H619" s="8">
        <f t="shared" si="582"/>
        <v>0</v>
      </c>
      <c r="I619" s="7">
        <f t="shared" si="583"/>
        <v>1</v>
      </c>
      <c r="J619" s="8">
        <f t="shared" si="584"/>
        <v>0</v>
      </c>
      <c r="K619" s="4">
        <f t="shared" si="585"/>
        <v>1550</v>
      </c>
      <c r="L619" s="5">
        <f t="shared" si="586"/>
        <v>1550</v>
      </c>
      <c r="N619" s="95" t="s">
        <v>312</v>
      </c>
      <c r="O619" s="16" t="s">
        <v>26</v>
      </c>
    </row>
    <row r="621" spans="1:15">
      <c r="B621" s="576" t="s">
        <v>568</v>
      </c>
      <c r="C621" s="576"/>
      <c r="D621" s="576"/>
      <c r="E621" s="576"/>
      <c r="F621" s="576" t="s">
        <v>576</v>
      </c>
      <c r="G621" s="576"/>
      <c r="H621" s="576"/>
      <c r="I621" s="576"/>
      <c r="K621" s="63" t="s">
        <v>12</v>
      </c>
      <c r="L621" s="5" t="s">
        <v>13</v>
      </c>
    </row>
    <row r="622" spans="1:15" ht="43.2">
      <c r="A622" s="1" t="s">
        <v>0</v>
      </c>
      <c r="B622" s="2" t="s">
        <v>1</v>
      </c>
      <c r="C622" s="64" t="s">
        <v>2</v>
      </c>
      <c r="D622" s="64" t="s">
        <v>11</v>
      </c>
      <c r="E622" s="6" t="s">
        <v>10</v>
      </c>
      <c r="F622" s="2" t="s">
        <v>1</v>
      </c>
      <c r="G622" s="64" t="s">
        <v>2</v>
      </c>
      <c r="H622" s="64" t="s">
        <v>11</v>
      </c>
      <c r="I622" s="6" t="s">
        <v>10</v>
      </c>
      <c r="J622" s="14" t="s">
        <v>8</v>
      </c>
      <c r="K622" s="12" t="s">
        <v>9</v>
      </c>
      <c r="L622" s="11"/>
    </row>
    <row r="623" spans="1:15">
      <c r="A623" s="3" t="s">
        <v>3</v>
      </c>
      <c r="B623" s="18">
        <v>229258</v>
      </c>
      <c r="C623" s="16">
        <v>142965</v>
      </c>
      <c r="D623" s="8">
        <f>SUM(B623-C623)</f>
        <v>86293</v>
      </c>
      <c r="E623" s="7">
        <f>SUM(B623/C623)</f>
        <v>1.6035952855594027</v>
      </c>
      <c r="F623" s="18">
        <v>235218</v>
      </c>
      <c r="G623" s="16">
        <v>156368</v>
      </c>
      <c r="H623" s="8">
        <f>SUM(F623-G623)</f>
        <v>78850</v>
      </c>
      <c r="I623" s="7">
        <f>SUM(F623/G623)</f>
        <v>1.5042591834646475</v>
      </c>
      <c r="J623" s="8">
        <f>SUM(H623-D623)</f>
        <v>-7443</v>
      </c>
      <c r="K623" s="4">
        <f>SUM(F623-B623)</f>
        <v>5960</v>
      </c>
      <c r="L623" s="5">
        <f>SUM(G623-C623)</f>
        <v>13403</v>
      </c>
    </row>
    <row r="624" spans="1:15">
      <c r="A624" s="3" t="s">
        <v>4</v>
      </c>
      <c r="B624" s="18">
        <v>54344</v>
      </c>
      <c r="C624" s="16">
        <v>29601</v>
      </c>
      <c r="D624" s="8">
        <f t="shared" ref="D624:D627" si="587">SUM(B624-C624)</f>
        <v>24743</v>
      </c>
      <c r="E624" s="7">
        <f t="shared" ref="E624:E627" si="588">SUM(B624/C624)</f>
        <v>1.8358839228404447</v>
      </c>
      <c r="F624" s="18">
        <v>53837</v>
      </c>
      <c r="G624" s="16">
        <v>36405</v>
      </c>
      <c r="H624" s="8">
        <f t="shared" ref="H624:H627" si="589">SUM(F624-G624)</f>
        <v>17432</v>
      </c>
      <c r="I624" s="7">
        <f t="shared" ref="I624:I627" si="590">SUM(F624/G624)</f>
        <v>1.4788353248180195</v>
      </c>
      <c r="J624" s="8">
        <f t="shared" ref="J624:J627" si="591">SUM(H624-D624)</f>
        <v>-7311</v>
      </c>
      <c r="K624" s="4">
        <f t="shared" ref="K624:K627" si="592">SUM(F624-B624)</f>
        <v>-507</v>
      </c>
      <c r="L624" s="5">
        <f t="shared" ref="L624:L627" si="593">SUM(G624-C624)</f>
        <v>6804</v>
      </c>
    </row>
    <row r="625" spans="1:15">
      <c r="A625" s="3" t="s">
        <v>5</v>
      </c>
      <c r="B625" s="18">
        <v>29039</v>
      </c>
      <c r="C625" s="16">
        <v>134579</v>
      </c>
      <c r="D625" s="8">
        <f t="shared" si="587"/>
        <v>-105540</v>
      </c>
      <c r="E625" s="7">
        <f t="shared" si="588"/>
        <v>0.21577660704864801</v>
      </c>
      <c r="F625" s="18">
        <v>29245</v>
      </c>
      <c r="G625" s="16">
        <v>133742</v>
      </c>
      <c r="H625" s="8">
        <f t="shared" si="589"/>
        <v>-104497</v>
      </c>
      <c r="I625" s="7">
        <f t="shared" si="590"/>
        <v>0.21866728477217329</v>
      </c>
      <c r="J625" s="8">
        <f t="shared" si="591"/>
        <v>1043</v>
      </c>
      <c r="K625" s="4">
        <f t="shared" si="592"/>
        <v>206</v>
      </c>
      <c r="L625" s="5">
        <f t="shared" si="593"/>
        <v>-837</v>
      </c>
    </row>
    <row r="626" spans="1:15">
      <c r="A626" s="3" t="s">
        <v>6</v>
      </c>
      <c r="B626" s="18">
        <v>28703</v>
      </c>
      <c r="C626" s="16">
        <v>34199</v>
      </c>
      <c r="D626" s="8">
        <f t="shared" si="587"/>
        <v>-5496</v>
      </c>
      <c r="E626" s="7">
        <f t="shared" si="588"/>
        <v>0.83929354659492972</v>
      </c>
      <c r="F626" s="18">
        <v>41433</v>
      </c>
      <c r="G626" s="16">
        <v>33218</v>
      </c>
      <c r="H626" s="8">
        <f t="shared" si="589"/>
        <v>8215</v>
      </c>
      <c r="I626" s="7">
        <f t="shared" si="590"/>
        <v>1.2473056776446505</v>
      </c>
      <c r="J626" s="8">
        <f t="shared" si="591"/>
        <v>13711</v>
      </c>
      <c r="K626" s="4">
        <f t="shared" si="592"/>
        <v>12730</v>
      </c>
      <c r="L626" s="5">
        <f t="shared" si="593"/>
        <v>-981</v>
      </c>
    </row>
    <row r="627" spans="1:15">
      <c r="A627" s="3" t="s">
        <v>7</v>
      </c>
      <c r="B627" s="18">
        <v>341344</v>
      </c>
      <c r="C627" s="16">
        <v>341344</v>
      </c>
      <c r="D627" s="8">
        <f t="shared" si="587"/>
        <v>0</v>
      </c>
      <c r="E627" s="7">
        <f t="shared" si="588"/>
        <v>1</v>
      </c>
      <c r="F627" s="18">
        <v>359733</v>
      </c>
      <c r="G627" s="16">
        <v>359733</v>
      </c>
      <c r="H627" s="8">
        <f t="shared" si="589"/>
        <v>0</v>
      </c>
      <c r="I627" s="7">
        <f t="shared" si="590"/>
        <v>1</v>
      </c>
      <c r="J627" s="8">
        <f t="shared" si="591"/>
        <v>0</v>
      </c>
      <c r="K627" s="4">
        <f t="shared" si="592"/>
        <v>18389</v>
      </c>
      <c r="L627" s="5">
        <f t="shared" si="593"/>
        <v>18389</v>
      </c>
      <c r="N627" s="95" t="s">
        <v>312</v>
      </c>
      <c r="O627" s="16" t="s">
        <v>26</v>
      </c>
    </row>
    <row r="629" spans="1:15">
      <c r="B629" s="576" t="s">
        <v>576</v>
      </c>
      <c r="C629" s="576"/>
      <c r="D629" s="576"/>
      <c r="E629" s="576"/>
      <c r="F629" s="576" t="s">
        <v>600</v>
      </c>
      <c r="G629" s="576"/>
      <c r="H629" s="576"/>
      <c r="I629" s="576"/>
      <c r="K629" s="63" t="s">
        <v>12</v>
      </c>
      <c r="L629" s="5" t="s">
        <v>13</v>
      </c>
    </row>
    <row r="630" spans="1:15" ht="43.2">
      <c r="A630" s="1" t="s">
        <v>0</v>
      </c>
      <c r="B630" s="2" t="s">
        <v>1</v>
      </c>
      <c r="C630" s="64" t="s">
        <v>2</v>
      </c>
      <c r="D630" s="64" t="s">
        <v>11</v>
      </c>
      <c r="E630" s="6" t="s">
        <v>10</v>
      </c>
      <c r="F630" s="2" t="s">
        <v>1</v>
      </c>
      <c r="G630" s="64" t="s">
        <v>2</v>
      </c>
      <c r="H630" s="64" t="s">
        <v>11</v>
      </c>
      <c r="I630" s="6" t="s">
        <v>10</v>
      </c>
      <c r="J630" s="14" t="s">
        <v>8</v>
      </c>
      <c r="K630" s="12" t="s">
        <v>9</v>
      </c>
      <c r="L630" s="11"/>
    </row>
    <row r="631" spans="1:15">
      <c r="A631" s="3" t="s">
        <v>3</v>
      </c>
      <c r="B631" s="18">
        <v>235218</v>
      </c>
      <c r="C631" s="16">
        <v>156368</v>
      </c>
      <c r="D631" s="8">
        <f>SUM(B631-C631)</f>
        <v>78850</v>
      </c>
      <c r="E631" s="7">
        <f>SUM(B631/C631)</f>
        <v>1.5042591834646475</v>
      </c>
      <c r="F631" s="18">
        <v>211473</v>
      </c>
      <c r="G631" s="16">
        <v>158423</v>
      </c>
      <c r="H631" s="8">
        <f>SUM(F631-G631)</f>
        <v>53050</v>
      </c>
      <c r="I631" s="7">
        <f>SUM(F631/G631)</f>
        <v>1.3348629933784868</v>
      </c>
      <c r="J631" s="8">
        <f>SUM(H631-D631)</f>
        <v>-25800</v>
      </c>
      <c r="K631" s="5">
        <f>SUM(F631-B631)</f>
        <v>-23745</v>
      </c>
      <c r="L631" s="5">
        <f>SUM(G631-C631)</f>
        <v>2055</v>
      </c>
    </row>
    <row r="632" spans="1:15">
      <c r="A632" s="3" t="s">
        <v>4</v>
      </c>
      <c r="B632" s="18">
        <v>53837</v>
      </c>
      <c r="C632" s="16">
        <v>36405</v>
      </c>
      <c r="D632" s="8">
        <f t="shared" ref="D632:D635" si="594">SUM(B632-C632)</f>
        <v>17432</v>
      </c>
      <c r="E632" s="7">
        <f t="shared" ref="E632:E635" si="595">SUM(B632/C632)</f>
        <v>1.4788353248180195</v>
      </c>
      <c r="F632" s="18">
        <v>51803</v>
      </c>
      <c r="G632" s="16">
        <v>38430</v>
      </c>
      <c r="H632" s="8">
        <f t="shared" ref="H632:H635" si="596">SUM(F632-G632)</f>
        <v>13373</v>
      </c>
      <c r="I632" s="7">
        <f t="shared" ref="I632:I635" si="597">SUM(F632/G632)</f>
        <v>1.3479833463440021</v>
      </c>
      <c r="J632" s="8">
        <f t="shared" ref="J632:J635" si="598">SUM(H632-D632)</f>
        <v>-4059</v>
      </c>
      <c r="K632" s="4">
        <f t="shared" ref="K632:K635" si="599">SUM(F632-B632)</f>
        <v>-2034</v>
      </c>
      <c r="L632" s="5">
        <f t="shared" ref="L632:L635" si="600">SUM(G632-C632)</f>
        <v>2025</v>
      </c>
    </row>
    <row r="633" spans="1:15">
      <c r="A633" s="3" t="s">
        <v>5</v>
      </c>
      <c r="B633" s="18">
        <v>29245</v>
      </c>
      <c r="C633" s="16">
        <v>133742</v>
      </c>
      <c r="D633" s="8">
        <f t="shared" si="594"/>
        <v>-104497</v>
      </c>
      <c r="E633" s="7">
        <f t="shared" si="595"/>
        <v>0.21866728477217329</v>
      </c>
      <c r="F633" s="18">
        <v>36278</v>
      </c>
      <c r="G633" s="16">
        <v>99953</v>
      </c>
      <c r="H633" s="8">
        <f t="shared" si="596"/>
        <v>-63675</v>
      </c>
      <c r="I633" s="7">
        <f t="shared" si="597"/>
        <v>0.36295058677578462</v>
      </c>
      <c r="J633" s="8">
        <f t="shared" si="598"/>
        <v>40822</v>
      </c>
      <c r="K633" s="4">
        <f t="shared" si="599"/>
        <v>7033</v>
      </c>
      <c r="L633" s="4">
        <f t="shared" si="600"/>
        <v>-33789</v>
      </c>
    </row>
    <row r="634" spans="1:15">
      <c r="A634" s="3" t="s">
        <v>6</v>
      </c>
      <c r="B634" s="18">
        <v>41433</v>
      </c>
      <c r="C634" s="16">
        <v>33218</v>
      </c>
      <c r="D634" s="8">
        <f t="shared" si="594"/>
        <v>8215</v>
      </c>
      <c r="E634" s="7">
        <f t="shared" si="595"/>
        <v>1.2473056776446505</v>
      </c>
      <c r="F634" s="18">
        <v>31132</v>
      </c>
      <c r="G634" s="16">
        <v>33880</v>
      </c>
      <c r="H634" s="8">
        <f t="shared" si="596"/>
        <v>-2748</v>
      </c>
      <c r="I634" s="7">
        <f t="shared" si="597"/>
        <v>0.91889020070838257</v>
      </c>
      <c r="J634" s="8">
        <f t="shared" si="598"/>
        <v>-10963</v>
      </c>
      <c r="K634" s="5">
        <f t="shared" si="599"/>
        <v>-10301</v>
      </c>
      <c r="L634" s="5">
        <f t="shared" si="600"/>
        <v>662</v>
      </c>
    </row>
    <row r="635" spans="1:15">
      <c r="A635" s="3" t="s">
        <v>7</v>
      </c>
      <c r="B635" s="18">
        <v>359733</v>
      </c>
      <c r="C635" s="16">
        <v>359733</v>
      </c>
      <c r="D635" s="8">
        <f t="shared" si="594"/>
        <v>0</v>
      </c>
      <c r="E635" s="7">
        <f t="shared" si="595"/>
        <v>1</v>
      </c>
      <c r="F635" s="18">
        <v>330686</v>
      </c>
      <c r="G635" s="16">
        <v>330686</v>
      </c>
      <c r="H635" s="8">
        <f t="shared" si="596"/>
        <v>0</v>
      </c>
      <c r="I635" s="7">
        <f t="shared" si="597"/>
        <v>1</v>
      </c>
      <c r="J635" s="8">
        <f t="shared" si="598"/>
        <v>0</v>
      </c>
      <c r="K635" s="4">
        <f t="shared" si="599"/>
        <v>-29047</v>
      </c>
      <c r="L635" s="5">
        <f t="shared" si="600"/>
        <v>-29047</v>
      </c>
      <c r="N635" s="91" t="s">
        <v>560</v>
      </c>
      <c r="O635" s="15" t="s">
        <v>120</v>
      </c>
    </row>
    <row r="637" spans="1:15">
      <c r="B637" s="576" t="s">
        <v>600</v>
      </c>
      <c r="C637" s="576"/>
      <c r="D637" s="576"/>
      <c r="E637" s="576"/>
      <c r="F637" s="576" t="s">
        <v>608</v>
      </c>
      <c r="G637" s="576"/>
      <c r="H637" s="576"/>
      <c r="I637" s="576"/>
      <c r="K637" s="63" t="s">
        <v>12</v>
      </c>
      <c r="L637" s="5" t="s">
        <v>13</v>
      </c>
    </row>
    <row r="638" spans="1:15" ht="43.2">
      <c r="A638" s="1" t="s">
        <v>0</v>
      </c>
      <c r="B638" s="2" t="s">
        <v>1</v>
      </c>
      <c r="C638" s="64" t="s">
        <v>2</v>
      </c>
      <c r="D638" s="64" t="s">
        <v>11</v>
      </c>
      <c r="E638" s="6" t="s">
        <v>10</v>
      </c>
      <c r="F638" s="2" t="s">
        <v>1</v>
      </c>
      <c r="G638" s="64" t="s">
        <v>2</v>
      </c>
      <c r="H638" s="64" t="s">
        <v>11</v>
      </c>
      <c r="I638" s="6" t="s">
        <v>10</v>
      </c>
      <c r="J638" s="14" t="s">
        <v>8</v>
      </c>
      <c r="K638" s="12" t="s">
        <v>9</v>
      </c>
      <c r="L638" s="11"/>
    </row>
    <row r="639" spans="1:15">
      <c r="A639" s="3" t="s">
        <v>3</v>
      </c>
      <c r="B639" s="18">
        <v>211473</v>
      </c>
      <c r="C639" s="16">
        <v>158423</v>
      </c>
      <c r="D639" s="8">
        <f>SUM(B639-C639)</f>
        <v>53050</v>
      </c>
      <c r="E639" s="7">
        <f>SUM(B639/C639)</f>
        <v>1.3348629933784868</v>
      </c>
      <c r="F639" s="18">
        <v>215940</v>
      </c>
      <c r="G639" s="16">
        <v>158565</v>
      </c>
      <c r="H639" s="8">
        <f>SUM(F639-G639)</f>
        <v>57375</v>
      </c>
      <c r="I639" s="7">
        <f>SUM(F639/G639)</f>
        <v>1.3618389934727084</v>
      </c>
      <c r="J639" s="8">
        <f>SUM(H639-D639)</f>
        <v>4325</v>
      </c>
      <c r="K639" s="4">
        <f>SUM(F639-B639)</f>
        <v>4467</v>
      </c>
      <c r="L639" s="5">
        <f>SUM(G639-C639)</f>
        <v>142</v>
      </c>
    </row>
    <row r="640" spans="1:15">
      <c r="A640" s="3" t="s">
        <v>4</v>
      </c>
      <c r="B640" s="18">
        <v>51803</v>
      </c>
      <c r="C640" s="16">
        <v>38430</v>
      </c>
      <c r="D640" s="8">
        <f t="shared" ref="D640:D643" si="601">SUM(B640-C640)</f>
        <v>13373</v>
      </c>
      <c r="E640" s="7">
        <f t="shared" ref="E640:E643" si="602">SUM(B640/C640)</f>
        <v>1.3479833463440021</v>
      </c>
      <c r="F640" s="18">
        <v>51727</v>
      </c>
      <c r="G640" s="16">
        <v>39480</v>
      </c>
      <c r="H640" s="8">
        <f t="shared" ref="H640:H643" si="603">SUM(F640-G640)</f>
        <v>12247</v>
      </c>
      <c r="I640" s="7">
        <f t="shared" ref="I640:I643" si="604">SUM(F640/G640)</f>
        <v>1.310207700101317</v>
      </c>
      <c r="J640" s="8">
        <f t="shared" ref="J640:J643" si="605">SUM(H640-D640)</f>
        <v>-1126</v>
      </c>
      <c r="K640" s="4">
        <f t="shared" ref="K640:K643" si="606">SUM(F640-B640)</f>
        <v>-76</v>
      </c>
      <c r="L640" s="5">
        <f t="shared" ref="L640:L643" si="607">SUM(G640-C640)</f>
        <v>1050</v>
      </c>
    </row>
    <row r="641" spans="1:15">
      <c r="A641" s="3" t="s">
        <v>5</v>
      </c>
      <c r="B641" s="18">
        <v>36278</v>
      </c>
      <c r="C641" s="16">
        <v>99953</v>
      </c>
      <c r="D641" s="8">
        <f t="shared" si="601"/>
        <v>-63675</v>
      </c>
      <c r="E641" s="7">
        <f t="shared" si="602"/>
        <v>0.36295058677578462</v>
      </c>
      <c r="F641" s="18">
        <v>35353</v>
      </c>
      <c r="G641" s="16">
        <v>101610</v>
      </c>
      <c r="H641" s="8">
        <f t="shared" si="603"/>
        <v>-66257</v>
      </c>
      <c r="I641" s="7">
        <f t="shared" si="604"/>
        <v>0.34792835350851292</v>
      </c>
      <c r="J641" s="8">
        <f t="shared" si="605"/>
        <v>-2582</v>
      </c>
      <c r="K641" s="4">
        <f t="shared" si="606"/>
        <v>-925</v>
      </c>
      <c r="L641" s="5">
        <f t="shared" si="607"/>
        <v>1657</v>
      </c>
    </row>
    <row r="642" spans="1:15">
      <c r="A642" s="3" t="s">
        <v>6</v>
      </c>
      <c r="B642" s="18">
        <v>31132</v>
      </c>
      <c r="C642" s="16">
        <v>33880</v>
      </c>
      <c r="D642" s="8">
        <f t="shared" si="601"/>
        <v>-2748</v>
      </c>
      <c r="E642" s="7">
        <f t="shared" si="602"/>
        <v>0.91889020070838257</v>
      </c>
      <c r="F642" s="18">
        <v>32301</v>
      </c>
      <c r="G642" s="16">
        <v>35666</v>
      </c>
      <c r="H642" s="8">
        <f t="shared" si="603"/>
        <v>-3365</v>
      </c>
      <c r="I642" s="7">
        <f t="shared" si="604"/>
        <v>0.90565244210172158</v>
      </c>
      <c r="J642" s="8">
        <f t="shared" si="605"/>
        <v>-617</v>
      </c>
      <c r="K642" s="4">
        <f t="shared" si="606"/>
        <v>1169</v>
      </c>
      <c r="L642" s="5">
        <f t="shared" si="607"/>
        <v>1786</v>
      </c>
    </row>
    <row r="643" spans="1:15">
      <c r="A643" s="3" t="s">
        <v>7</v>
      </c>
      <c r="B643" s="18">
        <v>330686</v>
      </c>
      <c r="C643" s="16">
        <v>330686</v>
      </c>
      <c r="D643" s="8">
        <f t="shared" si="601"/>
        <v>0</v>
      </c>
      <c r="E643" s="7">
        <f t="shared" si="602"/>
        <v>1</v>
      </c>
      <c r="F643" s="18">
        <v>335321</v>
      </c>
      <c r="G643" s="16">
        <v>335321</v>
      </c>
      <c r="H643" s="8">
        <f t="shared" si="603"/>
        <v>0</v>
      </c>
      <c r="I643" s="7">
        <f t="shared" si="604"/>
        <v>1</v>
      </c>
      <c r="J643" s="8">
        <f t="shared" si="605"/>
        <v>0</v>
      </c>
      <c r="K643" s="4">
        <f t="shared" si="606"/>
        <v>4635</v>
      </c>
      <c r="L643" s="5">
        <f t="shared" si="607"/>
        <v>4635</v>
      </c>
    </row>
    <row r="645" spans="1:15">
      <c r="B645" s="576" t="s">
        <v>608</v>
      </c>
      <c r="C645" s="576"/>
      <c r="D645" s="576"/>
      <c r="E645" s="576"/>
      <c r="F645" s="576" t="s">
        <v>609</v>
      </c>
      <c r="G645" s="576"/>
      <c r="H645" s="576"/>
      <c r="I645" s="576"/>
      <c r="K645" s="63" t="s">
        <v>12</v>
      </c>
      <c r="L645" s="5" t="s">
        <v>13</v>
      </c>
    </row>
    <row r="646" spans="1:15" ht="43.2">
      <c r="A646" s="1" t="s">
        <v>0</v>
      </c>
      <c r="B646" s="2" t="s">
        <v>1</v>
      </c>
      <c r="C646" s="64" t="s">
        <v>2</v>
      </c>
      <c r="D646" s="64" t="s">
        <v>11</v>
      </c>
      <c r="E646" s="6" t="s">
        <v>10</v>
      </c>
      <c r="F646" s="2" t="s">
        <v>1</v>
      </c>
      <c r="G646" s="64" t="s">
        <v>2</v>
      </c>
      <c r="H646" s="64" t="s">
        <v>11</v>
      </c>
      <c r="I646" s="6" t="s">
        <v>10</v>
      </c>
      <c r="J646" s="14" t="s">
        <v>8</v>
      </c>
      <c r="K646" s="12" t="s">
        <v>9</v>
      </c>
      <c r="L646" s="11"/>
    </row>
    <row r="647" spans="1:15">
      <c r="A647" s="3" t="s">
        <v>3</v>
      </c>
      <c r="B647" s="18">
        <v>215940</v>
      </c>
      <c r="C647" s="16">
        <v>158565</v>
      </c>
      <c r="D647" s="8">
        <f>SUM(B647-C647)</f>
        <v>57375</v>
      </c>
      <c r="E647" s="7">
        <f>SUM(B647/C647)</f>
        <v>1.3618389934727084</v>
      </c>
      <c r="F647" s="18">
        <v>225153</v>
      </c>
      <c r="G647" s="16">
        <v>159457</v>
      </c>
      <c r="H647" s="8">
        <f>SUM(F647-G647)</f>
        <v>65696</v>
      </c>
      <c r="I647" s="7">
        <f>SUM(F647/G647)</f>
        <v>1.4119982189555804</v>
      </c>
      <c r="J647" s="8">
        <f>SUM(H647-D647)</f>
        <v>8321</v>
      </c>
      <c r="K647" s="4">
        <f>SUM(F647-B647)</f>
        <v>9213</v>
      </c>
      <c r="L647" s="5">
        <f>SUM(G647-C647)</f>
        <v>892</v>
      </c>
    </row>
    <row r="648" spans="1:15">
      <c r="A648" s="3" t="s">
        <v>4</v>
      </c>
      <c r="B648" s="18">
        <v>51727</v>
      </c>
      <c r="C648" s="16">
        <v>39480</v>
      </c>
      <c r="D648" s="8">
        <f t="shared" ref="D648:D651" si="608">SUM(B648-C648)</f>
        <v>12247</v>
      </c>
      <c r="E648" s="7">
        <f t="shared" ref="E648:E651" si="609">SUM(B648/C648)</f>
        <v>1.310207700101317</v>
      </c>
      <c r="F648" s="18">
        <v>51598</v>
      </c>
      <c r="G648" s="16">
        <v>39410</v>
      </c>
      <c r="H648" s="8">
        <f t="shared" ref="H648:H651" si="610">SUM(F648-G648)</f>
        <v>12188</v>
      </c>
      <c r="I648" s="7">
        <f t="shared" ref="I648:I651" si="611">SUM(F648/G648)</f>
        <v>1.309261608728749</v>
      </c>
      <c r="J648" s="8">
        <f t="shared" ref="J648:J651" si="612">SUM(H648-D648)</f>
        <v>-59</v>
      </c>
      <c r="K648" s="4">
        <f t="shared" ref="K648:K651" si="613">SUM(F648-B648)</f>
        <v>-129</v>
      </c>
      <c r="L648" s="4">
        <f t="shared" ref="L648:L651" si="614">SUM(G648-C648)</f>
        <v>-70</v>
      </c>
    </row>
    <row r="649" spans="1:15">
      <c r="A649" s="3" t="s">
        <v>5</v>
      </c>
      <c r="B649" s="18">
        <v>35353</v>
      </c>
      <c r="C649" s="16">
        <v>101610</v>
      </c>
      <c r="D649" s="8">
        <f t="shared" si="608"/>
        <v>-66257</v>
      </c>
      <c r="E649" s="7">
        <f t="shared" si="609"/>
        <v>0.34792835350851292</v>
      </c>
      <c r="F649" s="18">
        <v>36723</v>
      </c>
      <c r="G649" s="16">
        <v>106047</v>
      </c>
      <c r="H649" s="8">
        <f t="shared" si="610"/>
        <v>-69324</v>
      </c>
      <c r="I649" s="7">
        <f t="shared" si="611"/>
        <v>0.34628985261252088</v>
      </c>
      <c r="J649" s="8">
        <f t="shared" si="612"/>
        <v>-3067</v>
      </c>
      <c r="K649" s="4">
        <f t="shared" si="613"/>
        <v>1370</v>
      </c>
      <c r="L649" s="5">
        <f t="shared" si="614"/>
        <v>4437</v>
      </c>
    </row>
    <row r="650" spans="1:15">
      <c r="A650" s="3" t="s">
        <v>6</v>
      </c>
      <c r="B650" s="18">
        <v>32301</v>
      </c>
      <c r="C650" s="16">
        <v>35666</v>
      </c>
      <c r="D650" s="8">
        <f t="shared" si="608"/>
        <v>-3365</v>
      </c>
      <c r="E650" s="7">
        <f t="shared" si="609"/>
        <v>0.90565244210172158</v>
      </c>
      <c r="F650" s="18">
        <v>26298</v>
      </c>
      <c r="G650" s="16">
        <v>34858</v>
      </c>
      <c r="H650" s="8">
        <f t="shared" si="610"/>
        <v>-8560</v>
      </c>
      <c r="I650" s="7">
        <f t="shared" si="611"/>
        <v>0.75443226805898211</v>
      </c>
      <c r="J650" s="8">
        <f t="shared" si="612"/>
        <v>-5195</v>
      </c>
      <c r="K650" s="5">
        <f t="shared" si="613"/>
        <v>-6003</v>
      </c>
      <c r="L650" s="4">
        <f t="shared" si="614"/>
        <v>-808</v>
      </c>
    </row>
    <row r="651" spans="1:15">
      <c r="A651" s="3" t="s">
        <v>7</v>
      </c>
      <c r="B651" s="18">
        <v>335321</v>
      </c>
      <c r="C651" s="16">
        <v>335321</v>
      </c>
      <c r="D651" s="8">
        <f t="shared" si="608"/>
        <v>0</v>
      </c>
      <c r="E651" s="7">
        <f t="shared" si="609"/>
        <v>1</v>
      </c>
      <c r="F651" s="18">
        <v>339772</v>
      </c>
      <c r="G651" s="16">
        <v>339772</v>
      </c>
      <c r="H651" s="8">
        <f t="shared" si="610"/>
        <v>0</v>
      </c>
      <c r="I651" s="7">
        <f t="shared" si="611"/>
        <v>1</v>
      </c>
      <c r="J651" s="8">
        <f t="shared" si="612"/>
        <v>0</v>
      </c>
      <c r="K651" s="4">
        <f t="shared" si="613"/>
        <v>4451</v>
      </c>
      <c r="L651" s="5">
        <f t="shared" si="614"/>
        <v>4451</v>
      </c>
      <c r="N651" s="95" t="s">
        <v>312</v>
      </c>
      <c r="O651" s="16" t="s">
        <v>26</v>
      </c>
    </row>
    <row r="653" spans="1:15">
      <c r="B653" s="576" t="s">
        <v>609</v>
      </c>
      <c r="C653" s="576"/>
      <c r="D653" s="576"/>
      <c r="E653" s="576"/>
      <c r="F653" s="576" t="s">
        <v>618</v>
      </c>
      <c r="G653" s="576"/>
      <c r="H653" s="576"/>
      <c r="I653" s="576"/>
      <c r="K653" s="63" t="s">
        <v>12</v>
      </c>
      <c r="L653" s="5" t="s">
        <v>13</v>
      </c>
    </row>
    <row r="654" spans="1:15" ht="43.2">
      <c r="A654" s="1" t="s">
        <v>0</v>
      </c>
      <c r="B654" s="2" t="s">
        <v>1</v>
      </c>
      <c r="C654" s="64" t="s">
        <v>2</v>
      </c>
      <c r="D654" s="64" t="s">
        <v>11</v>
      </c>
      <c r="E654" s="6" t="s">
        <v>10</v>
      </c>
      <c r="F654" s="2" t="s">
        <v>1</v>
      </c>
      <c r="G654" s="64" t="s">
        <v>2</v>
      </c>
      <c r="H654" s="64" t="s">
        <v>11</v>
      </c>
      <c r="I654" s="6" t="s">
        <v>10</v>
      </c>
      <c r="J654" s="14" t="s">
        <v>8</v>
      </c>
      <c r="K654" s="12" t="s">
        <v>9</v>
      </c>
      <c r="L654" s="11"/>
    </row>
    <row r="655" spans="1:15">
      <c r="A655" s="3" t="s">
        <v>3</v>
      </c>
      <c r="B655" s="18">
        <v>225153</v>
      </c>
      <c r="C655" s="16">
        <v>159457</v>
      </c>
      <c r="D655" s="8">
        <f>SUM(B655-C655)</f>
        <v>65696</v>
      </c>
      <c r="E655" s="7">
        <f>SUM(B655/C655)</f>
        <v>1.4119982189555804</v>
      </c>
      <c r="F655" s="18">
        <v>241312</v>
      </c>
      <c r="G655" s="16">
        <v>173913</v>
      </c>
      <c r="H655" s="8">
        <f>SUM(F655-G655)</f>
        <v>67399</v>
      </c>
      <c r="I655" s="7">
        <f>SUM(F655/G655)</f>
        <v>1.3875443468860866</v>
      </c>
      <c r="J655" s="8">
        <f>SUM(H655-D655)</f>
        <v>1703</v>
      </c>
      <c r="K655" s="4">
        <f>SUM(F655-B655)</f>
        <v>16159</v>
      </c>
      <c r="L655" s="5">
        <f>SUM(G655-C655)</f>
        <v>14456</v>
      </c>
    </row>
    <row r="656" spans="1:15">
      <c r="A656" s="3" t="s">
        <v>4</v>
      </c>
      <c r="B656" s="18">
        <v>51598</v>
      </c>
      <c r="C656" s="16">
        <v>39410</v>
      </c>
      <c r="D656" s="8">
        <f t="shared" ref="D656:D659" si="615">SUM(B656-C656)</f>
        <v>12188</v>
      </c>
      <c r="E656" s="7">
        <f t="shared" ref="E656:E659" si="616">SUM(B656/C656)</f>
        <v>1.309261608728749</v>
      </c>
      <c r="F656" s="18">
        <v>50779</v>
      </c>
      <c r="G656" s="16">
        <v>36398</v>
      </c>
      <c r="H656" s="8">
        <f t="shared" ref="H656:H659" si="617">SUM(F656-G656)</f>
        <v>14381</v>
      </c>
      <c r="I656" s="7">
        <f t="shared" ref="I656:I659" si="618">SUM(F656/G656)</f>
        <v>1.3951041266003628</v>
      </c>
      <c r="J656" s="8">
        <f t="shared" ref="J656:J659" si="619">SUM(H656-D656)</f>
        <v>2193</v>
      </c>
      <c r="K656" s="4">
        <f t="shared" ref="K656:K659" si="620">SUM(F656-B656)</f>
        <v>-819</v>
      </c>
      <c r="L656" s="4">
        <f t="shared" ref="L656:L659" si="621">SUM(G656-C656)</f>
        <v>-3012</v>
      </c>
    </row>
    <row r="657" spans="1:15">
      <c r="A657" s="3" t="s">
        <v>5</v>
      </c>
      <c r="B657" s="18">
        <v>36723</v>
      </c>
      <c r="C657" s="16">
        <v>106047</v>
      </c>
      <c r="D657" s="8">
        <f t="shared" si="615"/>
        <v>-69324</v>
      </c>
      <c r="E657" s="7">
        <f t="shared" si="616"/>
        <v>0.34628985261252088</v>
      </c>
      <c r="F657" s="18">
        <v>35187</v>
      </c>
      <c r="G657" s="16">
        <v>115851</v>
      </c>
      <c r="H657" s="8">
        <f t="shared" si="617"/>
        <v>-80664</v>
      </c>
      <c r="I657" s="7">
        <f t="shared" si="618"/>
        <v>0.30372633814123312</v>
      </c>
      <c r="J657" s="8">
        <f t="shared" si="619"/>
        <v>-11340</v>
      </c>
      <c r="K657" s="4">
        <f t="shared" si="620"/>
        <v>-1536</v>
      </c>
      <c r="L657" s="5">
        <f t="shared" si="621"/>
        <v>9804</v>
      </c>
    </row>
    <row r="658" spans="1:15">
      <c r="A658" s="3" t="s">
        <v>6</v>
      </c>
      <c r="B658" s="18">
        <v>26298</v>
      </c>
      <c r="C658" s="16">
        <v>34858</v>
      </c>
      <c r="D658" s="8">
        <f t="shared" si="615"/>
        <v>-8560</v>
      </c>
      <c r="E658" s="7">
        <f t="shared" si="616"/>
        <v>0.75443226805898211</v>
      </c>
      <c r="F658" s="18">
        <v>33790</v>
      </c>
      <c r="G658" s="16">
        <v>34906</v>
      </c>
      <c r="H658" s="8">
        <f t="shared" si="617"/>
        <v>-1116</v>
      </c>
      <c r="I658" s="7">
        <f t="shared" si="618"/>
        <v>0.96802841918294846</v>
      </c>
      <c r="J658" s="8">
        <f t="shared" si="619"/>
        <v>7444</v>
      </c>
      <c r="K658" s="4">
        <f t="shared" si="620"/>
        <v>7492</v>
      </c>
      <c r="L658" s="5">
        <f t="shared" si="621"/>
        <v>48</v>
      </c>
    </row>
    <row r="659" spans="1:15">
      <c r="A659" s="3" t="s">
        <v>7</v>
      </c>
      <c r="B659" s="18">
        <v>339772</v>
      </c>
      <c r="C659" s="16">
        <v>339772</v>
      </c>
      <c r="D659" s="8">
        <f t="shared" si="615"/>
        <v>0</v>
      </c>
      <c r="E659" s="7">
        <f t="shared" si="616"/>
        <v>1</v>
      </c>
      <c r="F659" s="18">
        <v>361068</v>
      </c>
      <c r="G659" s="16">
        <v>361068</v>
      </c>
      <c r="H659" s="8">
        <f t="shared" si="617"/>
        <v>0</v>
      </c>
      <c r="I659" s="7">
        <f t="shared" si="618"/>
        <v>1</v>
      </c>
      <c r="J659" s="8">
        <f t="shared" si="619"/>
        <v>0</v>
      </c>
      <c r="K659" s="4">
        <f t="shared" si="620"/>
        <v>21296</v>
      </c>
      <c r="L659" s="5">
        <f t="shared" si="621"/>
        <v>21296</v>
      </c>
      <c r="N659" s="95" t="s">
        <v>312</v>
      </c>
      <c r="O659" s="16" t="s">
        <v>26</v>
      </c>
    </row>
    <row r="661" spans="1:15">
      <c r="B661" s="576" t="s">
        <v>618</v>
      </c>
      <c r="C661" s="576"/>
      <c r="D661" s="576"/>
      <c r="E661" s="576"/>
      <c r="F661" s="576" t="s">
        <v>627</v>
      </c>
      <c r="G661" s="576"/>
      <c r="H661" s="576"/>
      <c r="I661" s="576"/>
      <c r="K661" s="63" t="s">
        <v>12</v>
      </c>
      <c r="L661" s="5" t="s">
        <v>13</v>
      </c>
    </row>
    <row r="662" spans="1:15" ht="43.2">
      <c r="A662" s="1" t="s">
        <v>0</v>
      </c>
      <c r="B662" s="2" t="s">
        <v>1</v>
      </c>
      <c r="C662" s="64" t="s">
        <v>2</v>
      </c>
      <c r="D662" s="64" t="s">
        <v>11</v>
      </c>
      <c r="E662" s="6" t="s">
        <v>10</v>
      </c>
      <c r="F662" s="2" t="s">
        <v>1</v>
      </c>
      <c r="G662" s="64" t="s">
        <v>2</v>
      </c>
      <c r="H662" s="64" t="s">
        <v>11</v>
      </c>
      <c r="I662" s="6" t="s">
        <v>10</v>
      </c>
      <c r="J662" s="14" t="s">
        <v>8</v>
      </c>
      <c r="K662" s="12" t="s">
        <v>9</v>
      </c>
      <c r="L662" s="11"/>
    </row>
    <row r="663" spans="1:15">
      <c r="A663" s="3" t="s">
        <v>3</v>
      </c>
      <c r="B663" s="18">
        <v>241312</v>
      </c>
      <c r="C663" s="16">
        <v>173913</v>
      </c>
      <c r="D663" s="8">
        <f>SUM(B663-C663)</f>
        <v>67399</v>
      </c>
      <c r="E663" s="7">
        <f>SUM(B663/C663)</f>
        <v>1.3875443468860866</v>
      </c>
      <c r="F663" s="18">
        <v>246952</v>
      </c>
      <c r="G663" s="16">
        <v>174412</v>
      </c>
      <c r="H663" s="8">
        <f>SUM(F663-G663)</f>
        <v>72540</v>
      </c>
      <c r="I663" s="7">
        <f>SUM(F663/G663)</f>
        <v>1.4159117491915694</v>
      </c>
      <c r="J663" s="8">
        <f>SUM(H663-D663)</f>
        <v>5141</v>
      </c>
      <c r="K663" s="4">
        <f>SUM(F663-B663)</f>
        <v>5640</v>
      </c>
      <c r="L663" s="5">
        <f>SUM(G663-C663)</f>
        <v>499</v>
      </c>
    </row>
    <row r="664" spans="1:15">
      <c r="A664" s="3" t="s">
        <v>4</v>
      </c>
      <c r="B664" s="18">
        <v>50779</v>
      </c>
      <c r="C664" s="16">
        <v>36398</v>
      </c>
      <c r="D664" s="8">
        <f t="shared" ref="D664:D667" si="622">SUM(B664-C664)</f>
        <v>14381</v>
      </c>
      <c r="E664" s="7">
        <f t="shared" ref="E664:E667" si="623">SUM(B664/C664)</f>
        <v>1.3951041266003628</v>
      </c>
      <c r="F664" s="18">
        <v>46158</v>
      </c>
      <c r="G664" s="16">
        <v>37842</v>
      </c>
      <c r="H664" s="8">
        <f t="shared" ref="H664:H667" si="624">SUM(F664-G664)</f>
        <v>8316</v>
      </c>
      <c r="I664" s="7">
        <f t="shared" ref="I664:I667" si="625">SUM(F664/G664)</f>
        <v>1.2197558268590456</v>
      </c>
      <c r="J664" s="8">
        <f t="shared" ref="J664:J667" si="626">SUM(H664-D664)</f>
        <v>-6065</v>
      </c>
      <c r="K664" s="4">
        <f t="shared" ref="K664:K667" si="627">SUM(F664-B664)</f>
        <v>-4621</v>
      </c>
      <c r="L664" s="5">
        <f t="shared" ref="L664:L667" si="628">SUM(G664-C664)</f>
        <v>1444</v>
      </c>
    </row>
    <row r="665" spans="1:15">
      <c r="A665" s="3" t="s">
        <v>5</v>
      </c>
      <c r="B665" s="18">
        <v>35187</v>
      </c>
      <c r="C665" s="16">
        <v>115851</v>
      </c>
      <c r="D665" s="8">
        <f t="shared" si="622"/>
        <v>-80664</v>
      </c>
      <c r="E665" s="7">
        <f t="shared" si="623"/>
        <v>0.30372633814123312</v>
      </c>
      <c r="F665" s="18">
        <v>34613</v>
      </c>
      <c r="G665" s="16">
        <v>123170</v>
      </c>
      <c r="H665" s="8">
        <f t="shared" si="624"/>
        <v>-88557</v>
      </c>
      <c r="I665" s="7">
        <f t="shared" si="625"/>
        <v>0.28101810505804986</v>
      </c>
      <c r="J665" s="8">
        <f t="shared" si="626"/>
        <v>-7893</v>
      </c>
      <c r="K665" s="4">
        <f t="shared" si="627"/>
        <v>-574</v>
      </c>
      <c r="L665" s="5">
        <f t="shared" si="628"/>
        <v>7319</v>
      </c>
    </row>
    <row r="666" spans="1:15">
      <c r="A666" s="3" t="s">
        <v>6</v>
      </c>
      <c r="B666" s="18">
        <v>33790</v>
      </c>
      <c r="C666" s="16">
        <v>34906</v>
      </c>
      <c r="D666" s="8">
        <f t="shared" si="622"/>
        <v>-1116</v>
      </c>
      <c r="E666" s="7">
        <f t="shared" si="623"/>
        <v>0.96802841918294846</v>
      </c>
      <c r="F666" s="18">
        <v>44246</v>
      </c>
      <c r="G666" s="16">
        <v>36545</v>
      </c>
      <c r="H666" s="8">
        <f t="shared" si="624"/>
        <v>7701</v>
      </c>
      <c r="I666" s="7">
        <f t="shared" si="625"/>
        <v>1.2107265015734026</v>
      </c>
      <c r="J666" s="8">
        <f t="shared" si="626"/>
        <v>8817</v>
      </c>
      <c r="K666" s="4">
        <f t="shared" si="627"/>
        <v>10456</v>
      </c>
      <c r="L666" s="5">
        <f t="shared" si="628"/>
        <v>1639</v>
      </c>
    </row>
    <row r="667" spans="1:15">
      <c r="A667" s="3" t="s">
        <v>7</v>
      </c>
      <c r="B667" s="18">
        <v>361068</v>
      </c>
      <c r="C667" s="16">
        <v>361068</v>
      </c>
      <c r="D667" s="8">
        <f t="shared" si="622"/>
        <v>0</v>
      </c>
      <c r="E667" s="7">
        <f t="shared" si="623"/>
        <v>1</v>
      </c>
      <c r="F667" s="18">
        <v>371969</v>
      </c>
      <c r="G667" s="16">
        <v>371969</v>
      </c>
      <c r="H667" s="8">
        <f t="shared" si="624"/>
        <v>0</v>
      </c>
      <c r="I667" s="7">
        <f t="shared" si="625"/>
        <v>1</v>
      </c>
      <c r="J667" s="8">
        <f t="shared" si="626"/>
        <v>0</v>
      </c>
      <c r="K667" s="4">
        <f t="shared" si="627"/>
        <v>10901</v>
      </c>
      <c r="L667" s="5">
        <f t="shared" si="628"/>
        <v>10901</v>
      </c>
      <c r="N667" s="95" t="s">
        <v>312</v>
      </c>
      <c r="O667" s="13" t="s">
        <v>26</v>
      </c>
    </row>
    <row r="669" spans="1:15">
      <c r="B669" s="576" t="s">
        <v>627</v>
      </c>
      <c r="C669" s="576"/>
      <c r="D669" s="576"/>
      <c r="E669" s="576"/>
      <c r="F669" s="576" t="s">
        <v>634</v>
      </c>
      <c r="G669" s="576"/>
      <c r="H669" s="576"/>
      <c r="I669" s="576"/>
      <c r="K669" s="63" t="s">
        <v>12</v>
      </c>
      <c r="L669" s="5" t="s">
        <v>13</v>
      </c>
    </row>
    <row r="670" spans="1:15" ht="43.2">
      <c r="A670" s="1" t="s">
        <v>0</v>
      </c>
      <c r="B670" s="2" t="s">
        <v>1</v>
      </c>
      <c r="C670" s="64" t="s">
        <v>2</v>
      </c>
      <c r="D670" s="64" t="s">
        <v>11</v>
      </c>
      <c r="E670" s="6" t="s">
        <v>10</v>
      </c>
      <c r="F670" s="2" t="s">
        <v>1</v>
      </c>
      <c r="G670" s="64" t="s">
        <v>2</v>
      </c>
      <c r="H670" s="64" t="s">
        <v>11</v>
      </c>
      <c r="I670" s="6" t="s">
        <v>10</v>
      </c>
      <c r="J670" s="14" t="s">
        <v>8</v>
      </c>
      <c r="K670" s="12" t="s">
        <v>9</v>
      </c>
      <c r="L670" s="11"/>
    </row>
    <row r="671" spans="1:15">
      <c r="A671" s="3" t="s">
        <v>3</v>
      </c>
      <c r="B671" s="18">
        <v>246952</v>
      </c>
      <c r="C671" s="16">
        <v>174412</v>
      </c>
      <c r="D671" s="8">
        <f>SUM(B671-C671)</f>
        <v>72540</v>
      </c>
      <c r="E671" s="7">
        <f>SUM(B671/C671)</f>
        <v>1.4159117491915694</v>
      </c>
      <c r="F671" s="18">
        <v>246434</v>
      </c>
      <c r="G671" s="16">
        <v>187209</v>
      </c>
      <c r="H671" s="8">
        <f>SUM(F671-G671)</f>
        <v>59225</v>
      </c>
      <c r="I671" s="7">
        <f>SUM(F671/G671)</f>
        <v>1.3163576537452792</v>
      </c>
      <c r="J671" s="8">
        <f>SUM(H671-D671)</f>
        <v>-13315</v>
      </c>
      <c r="K671" s="4">
        <f>SUM(F671-B671)</f>
        <v>-518</v>
      </c>
      <c r="L671" s="5">
        <f>SUM(G671-C671)</f>
        <v>12797</v>
      </c>
    </row>
    <row r="672" spans="1:15">
      <c r="A672" s="3" t="s">
        <v>4</v>
      </c>
      <c r="B672" s="18">
        <v>46158</v>
      </c>
      <c r="C672" s="16">
        <v>37842</v>
      </c>
      <c r="D672" s="8">
        <f t="shared" ref="D672:D675" si="629">SUM(B672-C672)</f>
        <v>8316</v>
      </c>
      <c r="E672" s="7">
        <f t="shared" ref="E672:E675" si="630">SUM(B672/C672)</f>
        <v>1.2197558268590456</v>
      </c>
      <c r="F672" s="18">
        <v>46051</v>
      </c>
      <c r="G672" s="16">
        <v>39942</v>
      </c>
      <c r="H672" s="8">
        <f t="shared" ref="H672:H675" si="631">SUM(F672-G672)</f>
        <v>6109</v>
      </c>
      <c r="I672" s="7">
        <f t="shared" ref="I672:I675" si="632">SUM(F672/G672)</f>
        <v>1.1529467728205898</v>
      </c>
      <c r="J672" s="8">
        <f t="shared" ref="J672:J675" si="633">SUM(H672-D672)</f>
        <v>-2207</v>
      </c>
      <c r="K672" s="4">
        <f t="shared" ref="K672:K675" si="634">SUM(F672-B672)</f>
        <v>-107</v>
      </c>
      <c r="L672" s="5">
        <f t="shared" ref="L672:L675" si="635">SUM(G672-C672)</f>
        <v>2100</v>
      </c>
    </row>
    <row r="673" spans="1:15">
      <c r="A673" s="3" t="s">
        <v>5</v>
      </c>
      <c r="B673" s="18">
        <v>34613</v>
      </c>
      <c r="C673" s="16">
        <v>123170</v>
      </c>
      <c r="D673" s="8">
        <f t="shared" si="629"/>
        <v>-88557</v>
      </c>
      <c r="E673" s="7">
        <f t="shared" si="630"/>
        <v>0.28101810505804986</v>
      </c>
      <c r="F673" s="18">
        <v>34297</v>
      </c>
      <c r="G673" s="16">
        <v>112547</v>
      </c>
      <c r="H673" s="8">
        <f t="shared" si="631"/>
        <v>-78250</v>
      </c>
      <c r="I673" s="7">
        <f t="shared" si="632"/>
        <v>0.30473491074839842</v>
      </c>
      <c r="J673" s="8">
        <f t="shared" si="633"/>
        <v>10307</v>
      </c>
      <c r="K673" s="4">
        <f t="shared" si="634"/>
        <v>-316</v>
      </c>
      <c r="L673" s="4">
        <f t="shared" si="635"/>
        <v>-10623</v>
      </c>
    </row>
    <row r="674" spans="1:15">
      <c r="A674" s="3" t="s">
        <v>6</v>
      </c>
      <c r="B674" s="18">
        <v>44246</v>
      </c>
      <c r="C674" s="16">
        <v>36545</v>
      </c>
      <c r="D674" s="8">
        <f t="shared" si="629"/>
        <v>7701</v>
      </c>
      <c r="E674" s="7">
        <f t="shared" si="630"/>
        <v>1.2107265015734026</v>
      </c>
      <c r="F674" s="18">
        <v>42410</v>
      </c>
      <c r="G674" s="16">
        <v>29494</v>
      </c>
      <c r="H674" s="8">
        <f t="shared" si="631"/>
        <v>12916</v>
      </c>
      <c r="I674" s="7">
        <f t="shared" si="632"/>
        <v>1.4379195768630908</v>
      </c>
      <c r="J674" s="8">
        <f t="shared" si="633"/>
        <v>5215</v>
      </c>
      <c r="K674" s="4">
        <f t="shared" si="634"/>
        <v>-1836</v>
      </c>
      <c r="L674" s="5">
        <f t="shared" si="635"/>
        <v>-7051</v>
      </c>
    </row>
    <row r="675" spans="1:15">
      <c r="A675" s="3" t="s">
        <v>7</v>
      </c>
      <c r="B675" s="18">
        <v>371969</v>
      </c>
      <c r="C675" s="16">
        <v>371969</v>
      </c>
      <c r="D675" s="8">
        <f t="shared" si="629"/>
        <v>0</v>
      </c>
      <c r="E675" s="7">
        <f t="shared" si="630"/>
        <v>1</v>
      </c>
      <c r="F675" s="18">
        <v>369192</v>
      </c>
      <c r="G675" s="16">
        <v>369192</v>
      </c>
      <c r="H675" s="8">
        <f t="shared" si="631"/>
        <v>0</v>
      </c>
      <c r="I675" s="7">
        <f t="shared" si="632"/>
        <v>1</v>
      </c>
      <c r="J675" s="8">
        <f t="shared" si="633"/>
        <v>0</v>
      </c>
      <c r="K675" s="4">
        <f t="shared" si="634"/>
        <v>-2777</v>
      </c>
      <c r="L675" s="5">
        <f t="shared" si="635"/>
        <v>-2777</v>
      </c>
      <c r="N675" s="95" t="s">
        <v>312</v>
      </c>
      <c r="O675" s="16" t="s">
        <v>26</v>
      </c>
    </row>
    <row r="677" spans="1:15">
      <c r="B677" s="576" t="s">
        <v>634</v>
      </c>
      <c r="C677" s="576"/>
      <c r="D677" s="576"/>
      <c r="E677" s="576"/>
      <c r="F677" s="576" t="s">
        <v>641</v>
      </c>
      <c r="G677" s="576"/>
      <c r="H677" s="576"/>
      <c r="I677" s="576"/>
      <c r="K677" s="63" t="s">
        <v>12</v>
      </c>
      <c r="L677" s="5" t="s">
        <v>13</v>
      </c>
    </row>
    <row r="678" spans="1:15" ht="43.2">
      <c r="A678" s="1" t="s">
        <v>0</v>
      </c>
      <c r="B678" s="2" t="s">
        <v>1</v>
      </c>
      <c r="C678" s="64" t="s">
        <v>2</v>
      </c>
      <c r="D678" s="64" t="s">
        <v>11</v>
      </c>
      <c r="E678" s="6" t="s">
        <v>10</v>
      </c>
      <c r="F678" s="2" t="s">
        <v>1</v>
      </c>
      <c r="G678" s="64" t="s">
        <v>2</v>
      </c>
      <c r="H678" s="64" t="s">
        <v>11</v>
      </c>
      <c r="I678" s="6" t="s">
        <v>10</v>
      </c>
      <c r="J678" s="14" t="s">
        <v>8</v>
      </c>
      <c r="K678" s="12" t="s">
        <v>9</v>
      </c>
      <c r="L678" s="11"/>
    </row>
    <row r="679" spans="1:15">
      <c r="A679" s="3" t="s">
        <v>3</v>
      </c>
      <c r="B679" s="18">
        <v>246434</v>
      </c>
      <c r="C679" s="16">
        <v>187209</v>
      </c>
      <c r="D679" s="8">
        <f>SUM(B679-C679)</f>
        <v>59225</v>
      </c>
      <c r="E679" s="7">
        <f>SUM(B679/C679)</f>
        <v>1.3163576537452792</v>
      </c>
      <c r="F679" s="18">
        <v>257968</v>
      </c>
      <c r="G679" s="16">
        <v>174514</v>
      </c>
      <c r="H679" s="8">
        <f>SUM(F679-G679)</f>
        <v>83454</v>
      </c>
      <c r="I679" s="7">
        <f>SUM(F679/G679)</f>
        <v>1.4782080520760512</v>
      </c>
      <c r="J679" s="8">
        <f>SUM(H679-D679)</f>
        <v>24229</v>
      </c>
      <c r="K679" s="4">
        <f>SUM(F679-B679)</f>
        <v>11534</v>
      </c>
      <c r="L679" s="5">
        <f>SUM(G679-C679)</f>
        <v>-12695</v>
      </c>
    </row>
    <row r="680" spans="1:15">
      <c r="A680" s="3" t="s">
        <v>4</v>
      </c>
      <c r="B680" s="18">
        <v>46051</v>
      </c>
      <c r="C680" s="16">
        <v>39942</v>
      </c>
      <c r="D680" s="8">
        <f t="shared" ref="D680:D683" si="636">SUM(B680-C680)</f>
        <v>6109</v>
      </c>
      <c r="E680" s="7">
        <f t="shared" ref="E680:E683" si="637">SUM(B680/C680)</f>
        <v>1.1529467728205898</v>
      </c>
      <c r="F680" s="18">
        <v>46554</v>
      </c>
      <c r="G680" s="16">
        <v>34311</v>
      </c>
      <c r="H680" s="8">
        <f t="shared" ref="H680:H683" si="638">SUM(F680-G680)</f>
        <v>12243</v>
      </c>
      <c r="I680" s="7">
        <f t="shared" ref="I680:I683" si="639">SUM(F680/G680)</f>
        <v>1.3568243420477397</v>
      </c>
      <c r="J680" s="8">
        <f t="shared" ref="J680:J683" si="640">SUM(H680-D680)</f>
        <v>6134</v>
      </c>
      <c r="K680" s="4">
        <f t="shared" ref="K680:K683" si="641">SUM(F680-B680)</f>
        <v>503</v>
      </c>
      <c r="L680" s="5">
        <f t="shared" ref="L680:L683" si="642">SUM(G680-C680)</f>
        <v>-5631</v>
      </c>
    </row>
    <row r="681" spans="1:15">
      <c r="A681" s="3" t="s">
        <v>5</v>
      </c>
      <c r="B681" s="18">
        <v>34297</v>
      </c>
      <c r="C681" s="16">
        <v>112547</v>
      </c>
      <c r="D681" s="8">
        <f t="shared" si="636"/>
        <v>-78250</v>
      </c>
      <c r="E681" s="7">
        <f t="shared" si="637"/>
        <v>0.30473491074839842</v>
      </c>
      <c r="F681" s="18">
        <v>44758</v>
      </c>
      <c r="G681" s="16">
        <v>153262</v>
      </c>
      <c r="H681" s="8">
        <f t="shared" si="638"/>
        <v>-108504</v>
      </c>
      <c r="I681" s="7">
        <f t="shared" si="639"/>
        <v>0.29203586016103145</v>
      </c>
      <c r="J681" s="8">
        <f t="shared" si="640"/>
        <v>-30254</v>
      </c>
      <c r="K681" s="4">
        <f t="shared" si="641"/>
        <v>10461</v>
      </c>
      <c r="L681" s="5">
        <f t="shared" si="642"/>
        <v>40715</v>
      </c>
    </row>
    <row r="682" spans="1:15">
      <c r="A682" s="3" t="s">
        <v>6</v>
      </c>
      <c r="B682" s="18">
        <v>42410</v>
      </c>
      <c r="C682" s="16">
        <v>29494</v>
      </c>
      <c r="D682" s="8">
        <f t="shared" si="636"/>
        <v>12916</v>
      </c>
      <c r="E682" s="7">
        <f t="shared" si="637"/>
        <v>1.4379195768630908</v>
      </c>
      <c r="F682" s="18">
        <v>45346</v>
      </c>
      <c r="G682" s="16">
        <v>32539</v>
      </c>
      <c r="H682" s="8">
        <f t="shared" si="638"/>
        <v>12807</v>
      </c>
      <c r="I682" s="7">
        <f t="shared" si="639"/>
        <v>1.3935892313838778</v>
      </c>
      <c r="J682" s="8">
        <f t="shared" si="640"/>
        <v>-109</v>
      </c>
      <c r="K682" s="4">
        <f t="shared" si="641"/>
        <v>2936</v>
      </c>
      <c r="L682" s="5">
        <f t="shared" si="642"/>
        <v>3045</v>
      </c>
    </row>
    <row r="683" spans="1:15">
      <c r="A683" s="3" t="s">
        <v>7</v>
      </c>
      <c r="B683" s="18">
        <v>369192</v>
      </c>
      <c r="C683" s="16">
        <v>369192</v>
      </c>
      <c r="D683" s="8">
        <f t="shared" si="636"/>
        <v>0</v>
      </c>
      <c r="E683" s="7">
        <f t="shared" si="637"/>
        <v>1</v>
      </c>
      <c r="F683" s="18">
        <v>394626</v>
      </c>
      <c r="G683" s="16">
        <v>394626</v>
      </c>
      <c r="H683" s="8">
        <f t="shared" si="638"/>
        <v>0</v>
      </c>
      <c r="I683" s="7">
        <f t="shared" si="639"/>
        <v>1</v>
      </c>
      <c r="J683" s="8">
        <f t="shared" si="640"/>
        <v>0</v>
      </c>
      <c r="K683" s="4">
        <f t="shared" si="641"/>
        <v>25434</v>
      </c>
      <c r="L683" s="5">
        <f t="shared" si="642"/>
        <v>25434</v>
      </c>
      <c r="N683" s="95" t="s">
        <v>312</v>
      </c>
      <c r="O683" s="16" t="s">
        <v>26</v>
      </c>
    </row>
    <row r="685" spans="1:15">
      <c r="B685" s="576" t="s">
        <v>641</v>
      </c>
      <c r="C685" s="576"/>
      <c r="D685" s="576"/>
      <c r="E685" s="576"/>
      <c r="F685" s="576" t="s">
        <v>648</v>
      </c>
      <c r="G685" s="576"/>
      <c r="H685" s="576"/>
      <c r="I685" s="576"/>
      <c r="K685" s="63" t="s">
        <v>12</v>
      </c>
      <c r="L685" s="5" t="s">
        <v>13</v>
      </c>
    </row>
    <row r="686" spans="1:15" ht="43.2">
      <c r="A686" s="1" t="s">
        <v>0</v>
      </c>
      <c r="B686" s="2" t="s">
        <v>1</v>
      </c>
      <c r="C686" s="64" t="s">
        <v>2</v>
      </c>
      <c r="D686" s="64" t="s">
        <v>11</v>
      </c>
      <c r="E686" s="6" t="s">
        <v>10</v>
      </c>
      <c r="F686" s="2" t="s">
        <v>1</v>
      </c>
      <c r="G686" s="64" t="s">
        <v>2</v>
      </c>
      <c r="H686" s="64" t="s">
        <v>11</v>
      </c>
      <c r="I686" s="6" t="s">
        <v>10</v>
      </c>
      <c r="J686" s="14" t="s">
        <v>8</v>
      </c>
      <c r="K686" s="12" t="s">
        <v>9</v>
      </c>
      <c r="L686" s="11"/>
    </row>
    <row r="687" spans="1:15">
      <c r="A687" s="3" t="s">
        <v>3</v>
      </c>
      <c r="B687" s="18">
        <v>257968</v>
      </c>
      <c r="C687" s="16">
        <v>174514</v>
      </c>
      <c r="D687" s="8">
        <f>SUM(B687-C687)</f>
        <v>83454</v>
      </c>
      <c r="E687" s="7">
        <f>SUM(B687/C687)</f>
        <v>1.4782080520760512</v>
      </c>
      <c r="F687" s="18">
        <v>226585</v>
      </c>
      <c r="G687" s="16">
        <v>139979</v>
      </c>
      <c r="H687" s="8">
        <f>SUM(F687-G687)</f>
        <v>86606</v>
      </c>
      <c r="I687" s="7">
        <f>SUM(F687/G687)</f>
        <v>1.6187070917780524</v>
      </c>
      <c r="J687" s="8">
        <f>SUM(H687-D687)</f>
        <v>3152</v>
      </c>
      <c r="K687" s="4">
        <f>SUM(F687-B687)</f>
        <v>-31383</v>
      </c>
      <c r="L687" s="5">
        <f>SUM(G687-C687)</f>
        <v>-34535</v>
      </c>
    </row>
    <row r="688" spans="1:15">
      <c r="A688" s="3" t="s">
        <v>4</v>
      </c>
      <c r="B688" s="18">
        <v>46554</v>
      </c>
      <c r="C688" s="16">
        <v>34311</v>
      </c>
      <c r="D688" s="8">
        <f t="shared" ref="D688:D691" si="643">SUM(B688-C688)</f>
        <v>12243</v>
      </c>
      <c r="E688" s="7">
        <f t="shared" ref="E688:E691" si="644">SUM(B688/C688)</f>
        <v>1.3568243420477397</v>
      </c>
      <c r="F688" s="18">
        <v>44807</v>
      </c>
      <c r="G688" s="16">
        <v>27877</v>
      </c>
      <c r="H688" s="8">
        <f t="shared" ref="H688:H691" si="645">SUM(F688-G688)</f>
        <v>16930</v>
      </c>
      <c r="I688" s="7">
        <f t="shared" ref="I688:I691" si="646">SUM(F688/G688)</f>
        <v>1.6073106862287907</v>
      </c>
      <c r="J688" s="8">
        <f t="shared" ref="J688:J691" si="647">SUM(H688-D688)</f>
        <v>4687</v>
      </c>
      <c r="K688" s="4">
        <f t="shared" ref="K688:K691" si="648">SUM(F688-B688)</f>
        <v>-1747</v>
      </c>
      <c r="L688" s="5">
        <f t="shared" ref="L688:L691" si="649">SUM(G688-C688)</f>
        <v>-6434</v>
      </c>
    </row>
    <row r="689" spans="1:15">
      <c r="A689" s="3" t="s">
        <v>5</v>
      </c>
      <c r="B689" s="18">
        <v>44758</v>
      </c>
      <c r="C689" s="16">
        <v>153262</v>
      </c>
      <c r="D689" s="8">
        <f t="shared" si="643"/>
        <v>-108504</v>
      </c>
      <c r="E689" s="7">
        <f t="shared" si="644"/>
        <v>0.29203586016103145</v>
      </c>
      <c r="F689" s="18">
        <v>33087</v>
      </c>
      <c r="G689" s="16">
        <v>137938</v>
      </c>
      <c r="H689" s="8">
        <f t="shared" si="645"/>
        <v>-104851</v>
      </c>
      <c r="I689" s="7">
        <f t="shared" si="646"/>
        <v>0.23986863663385</v>
      </c>
      <c r="J689" s="8">
        <f t="shared" si="647"/>
        <v>3653</v>
      </c>
      <c r="K689" s="4">
        <f t="shared" si="648"/>
        <v>-11671</v>
      </c>
      <c r="L689" s="5">
        <f t="shared" si="649"/>
        <v>-15324</v>
      </c>
    </row>
    <row r="690" spans="1:15">
      <c r="A690" s="3" t="s">
        <v>6</v>
      </c>
      <c r="B690" s="18">
        <v>45346</v>
      </c>
      <c r="C690" s="16">
        <v>32539</v>
      </c>
      <c r="D690" s="8">
        <f t="shared" si="643"/>
        <v>12807</v>
      </c>
      <c r="E690" s="7">
        <f t="shared" si="644"/>
        <v>1.3935892313838778</v>
      </c>
      <c r="F690" s="18">
        <v>33830</v>
      </c>
      <c r="G690" s="16">
        <v>32515</v>
      </c>
      <c r="H690" s="8">
        <f t="shared" si="645"/>
        <v>1315</v>
      </c>
      <c r="I690" s="7">
        <f t="shared" si="646"/>
        <v>1.0404428725203752</v>
      </c>
      <c r="J690" s="8">
        <f t="shared" si="647"/>
        <v>-11492</v>
      </c>
      <c r="K690" s="4">
        <f t="shared" si="648"/>
        <v>-11516</v>
      </c>
      <c r="L690" s="5">
        <f t="shared" si="649"/>
        <v>-24</v>
      </c>
    </row>
    <row r="691" spans="1:15">
      <c r="A691" s="3" t="s">
        <v>7</v>
      </c>
      <c r="B691" s="18">
        <v>394626</v>
      </c>
      <c r="C691" s="16">
        <v>394626</v>
      </c>
      <c r="D691" s="8">
        <f t="shared" si="643"/>
        <v>0</v>
      </c>
      <c r="E691" s="7">
        <f t="shared" si="644"/>
        <v>1</v>
      </c>
      <c r="F691" s="18">
        <v>338309</v>
      </c>
      <c r="G691" s="16">
        <v>338309</v>
      </c>
      <c r="H691" s="8">
        <f t="shared" si="645"/>
        <v>0</v>
      </c>
      <c r="I691" s="7">
        <f t="shared" si="646"/>
        <v>1</v>
      </c>
      <c r="J691" s="8">
        <f t="shared" si="647"/>
        <v>0</v>
      </c>
      <c r="K691" s="4">
        <f t="shared" si="648"/>
        <v>-56317</v>
      </c>
      <c r="L691" s="5">
        <f t="shared" si="649"/>
        <v>-56317</v>
      </c>
      <c r="N691" s="95" t="s">
        <v>341</v>
      </c>
      <c r="O691" s="16" t="s">
        <v>26</v>
      </c>
    </row>
    <row r="693" spans="1:15">
      <c r="B693" s="576" t="s">
        <v>648</v>
      </c>
      <c r="C693" s="576"/>
      <c r="D693" s="576"/>
      <c r="E693" s="576"/>
      <c r="F693" s="576" t="s">
        <v>658</v>
      </c>
      <c r="G693" s="576"/>
      <c r="H693" s="576"/>
      <c r="I693" s="576"/>
      <c r="K693" s="63" t="s">
        <v>12</v>
      </c>
      <c r="L693" s="5" t="s">
        <v>13</v>
      </c>
    </row>
    <row r="694" spans="1:15" ht="43.2">
      <c r="A694" s="1" t="s">
        <v>0</v>
      </c>
      <c r="B694" s="2" t="s">
        <v>1</v>
      </c>
      <c r="C694" s="64" t="s">
        <v>2</v>
      </c>
      <c r="D694" s="64" t="s">
        <v>11</v>
      </c>
      <c r="E694" s="6" t="s">
        <v>10</v>
      </c>
      <c r="F694" s="2" t="s">
        <v>1</v>
      </c>
      <c r="G694" s="64" t="s">
        <v>2</v>
      </c>
      <c r="H694" s="64" t="s">
        <v>11</v>
      </c>
      <c r="I694" s="6" t="s">
        <v>10</v>
      </c>
      <c r="J694" s="14" t="s">
        <v>8</v>
      </c>
      <c r="K694" s="12" t="s">
        <v>9</v>
      </c>
      <c r="L694" s="11"/>
    </row>
    <row r="695" spans="1:15">
      <c r="A695" s="3" t="s">
        <v>3</v>
      </c>
      <c r="B695" s="18">
        <v>226585</v>
      </c>
      <c r="C695" s="16">
        <v>139979</v>
      </c>
      <c r="D695" s="8">
        <f>SUM(B695-C695)</f>
        <v>86606</v>
      </c>
      <c r="E695" s="7">
        <f>SUM(B695/C695)</f>
        <v>1.6187070917780524</v>
      </c>
      <c r="F695" s="18">
        <v>278751</v>
      </c>
      <c r="G695" s="16">
        <v>191483</v>
      </c>
      <c r="H695" s="8">
        <f>SUM(F695-G695)</f>
        <v>87268</v>
      </c>
      <c r="I695" s="7">
        <f>SUM(F695/G695)</f>
        <v>1.455748029851214</v>
      </c>
      <c r="J695" s="8">
        <f>SUM(H695-D695)</f>
        <v>662</v>
      </c>
      <c r="K695" s="4">
        <f>SUM(F695-B695)</f>
        <v>52166</v>
      </c>
      <c r="L695" s="5">
        <f>SUM(G695-C695)</f>
        <v>51504</v>
      </c>
    </row>
    <row r="696" spans="1:15">
      <c r="A696" s="3" t="s">
        <v>4</v>
      </c>
      <c r="B696" s="18">
        <v>44807</v>
      </c>
      <c r="C696" s="16">
        <v>27877</v>
      </c>
      <c r="D696" s="8">
        <f t="shared" ref="D696:D699" si="650">SUM(B696-C696)</f>
        <v>16930</v>
      </c>
      <c r="E696" s="7">
        <f t="shared" ref="E696:E699" si="651">SUM(B696/C696)</f>
        <v>1.6073106862287907</v>
      </c>
      <c r="F696" s="18">
        <v>44838</v>
      </c>
      <c r="G696" s="16">
        <v>27897</v>
      </c>
      <c r="H696" s="8">
        <f t="shared" ref="H696:H699" si="652">SUM(F696-G696)</f>
        <v>16941</v>
      </c>
      <c r="I696" s="7">
        <f t="shared" ref="I696:I699" si="653">SUM(F696/G696)</f>
        <v>1.6072695988816001</v>
      </c>
      <c r="J696" s="8">
        <f t="shared" ref="J696:J699" si="654">SUM(H696-D696)</f>
        <v>11</v>
      </c>
      <c r="K696" s="4">
        <f t="shared" ref="K696:K699" si="655">SUM(F696-B696)</f>
        <v>31</v>
      </c>
      <c r="L696" s="5">
        <f t="shared" ref="L696:L699" si="656">SUM(G696-C696)</f>
        <v>20</v>
      </c>
    </row>
    <row r="697" spans="1:15">
      <c r="A697" s="3" t="s">
        <v>5</v>
      </c>
      <c r="B697" s="18">
        <v>33087</v>
      </c>
      <c r="C697" s="16">
        <v>137938</v>
      </c>
      <c r="D697" s="8">
        <f t="shared" si="650"/>
        <v>-104851</v>
      </c>
      <c r="E697" s="7">
        <f t="shared" si="651"/>
        <v>0.23986863663385</v>
      </c>
      <c r="F697" s="18">
        <v>30396</v>
      </c>
      <c r="G697" s="16">
        <v>138157</v>
      </c>
      <c r="H697" s="8">
        <f t="shared" si="652"/>
        <v>-107761</v>
      </c>
      <c r="I697" s="7">
        <f t="shared" si="653"/>
        <v>0.22001056768748598</v>
      </c>
      <c r="J697" s="8">
        <f t="shared" si="654"/>
        <v>-2910</v>
      </c>
      <c r="K697" s="4">
        <f t="shared" si="655"/>
        <v>-2691</v>
      </c>
      <c r="L697" s="5">
        <f t="shared" si="656"/>
        <v>219</v>
      </c>
    </row>
    <row r="698" spans="1:15">
      <c r="A698" s="3" t="s">
        <v>6</v>
      </c>
      <c r="B698" s="18">
        <v>33830</v>
      </c>
      <c r="C698" s="16">
        <v>32515</v>
      </c>
      <c r="D698" s="8">
        <f t="shared" si="650"/>
        <v>1315</v>
      </c>
      <c r="E698" s="7">
        <f t="shared" si="651"/>
        <v>1.0404428725203752</v>
      </c>
      <c r="F698" s="18">
        <v>41478</v>
      </c>
      <c r="G698" s="16">
        <v>37926</v>
      </c>
      <c r="H698" s="8">
        <f t="shared" si="652"/>
        <v>3552</v>
      </c>
      <c r="I698" s="7">
        <f t="shared" si="653"/>
        <v>1.093656067077994</v>
      </c>
      <c r="J698" s="8">
        <f t="shared" si="654"/>
        <v>2237</v>
      </c>
      <c r="K698" s="4">
        <f t="shared" si="655"/>
        <v>7648</v>
      </c>
      <c r="L698" s="5">
        <f t="shared" si="656"/>
        <v>5411</v>
      </c>
    </row>
    <row r="699" spans="1:15">
      <c r="A699" s="3" t="s">
        <v>7</v>
      </c>
      <c r="B699" s="18">
        <v>338309</v>
      </c>
      <c r="C699" s="16">
        <v>338309</v>
      </c>
      <c r="D699" s="8">
        <f t="shared" si="650"/>
        <v>0</v>
      </c>
      <c r="E699" s="7">
        <f t="shared" si="651"/>
        <v>1</v>
      </c>
      <c r="F699" s="18">
        <v>395463</v>
      </c>
      <c r="G699" s="16">
        <v>395463</v>
      </c>
      <c r="H699" s="8">
        <f t="shared" si="652"/>
        <v>0</v>
      </c>
      <c r="I699" s="7">
        <f t="shared" si="653"/>
        <v>1</v>
      </c>
      <c r="J699" s="8">
        <f t="shared" si="654"/>
        <v>0</v>
      </c>
      <c r="K699" s="4">
        <f t="shared" si="655"/>
        <v>57154</v>
      </c>
      <c r="L699" s="5">
        <f t="shared" si="656"/>
        <v>57154</v>
      </c>
      <c r="N699" s="95" t="s">
        <v>312</v>
      </c>
      <c r="O699" s="16" t="s">
        <v>26</v>
      </c>
    </row>
    <row r="701" spans="1:15">
      <c r="B701" s="576" t="s">
        <v>658</v>
      </c>
      <c r="C701" s="576"/>
      <c r="D701" s="576"/>
      <c r="E701" s="576"/>
      <c r="F701" s="576" t="s">
        <v>666</v>
      </c>
      <c r="G701" s="576"/>
      <c r="H701" s="576"/>
      <c r="I701" s="576"/>
      <c r="K701" s="63" t="s">
        <v>12</v>
      </c>
      <c r="L701" s="5" t="s">
        <v>13</v>
      </c>
    </row>
    <row r="702" spans="1:15" ht="43.2">
      <c r="A702" s="1" t="s">
        <v>0</v>
      </c>
      <c r="B702" s="2" t="s">
        <v>1</v>
      </c>
      <c r="C702" s="64" t="s">
        <v>2</v>
      </c>
      <c r="D702" s="64" t="s">
        <v>11</v>
      </c>
      <c r="E702" s="6" t="s">
        <v>10</v>
      </c>
      <c r="F702" s="2" t="s">
        <v>1</v>
      </c>
      <c r="G702" s="64" t="s">
        <v>2</v>
      </c>
      <c r="H702" s="64" t="s">
        <v>11</v>
      </c>
      <c r="I702" s="6" t="s">
        <v>10</v>
      </c>
      <c r="J702" s="14" t="s">
        <v>8</v>
      </c>
      <c r="K702" s="12" t="s">
        <v>9</v>
      </c>
      <c r="L702" s="11"/>
    </row>
    <row r="703" spans="1:15">
      <c r="A703" s="3" t="s">
        <v>3</v>
      </c>
      <c r="B703" s="18">
        <v>278751</v>
      </c>
      <c r="C703" s="16">
        <v>191483</v>
      </c>
      <c r="D703" s="8">
        <f>SUM(B703-C703)</f>
        <v>87268</v>
      </c>
      <c r="E703" s="7">
        <f>SUM(B703/C703)</f>
        <v>1.455748029851214</v>
      </c>
      <c r="F703" s="18">
        <v>315293</v>
      </c>
      <c r="G703" s="16">
        <v>219306</v>
      </c>
      <c r="H703" s="8">
        <f>SUM(F703-G703)</f>
        <v>95987</v>
      </c>
      <c r="I703" s="7">
        <f>SUM(F703/G703)</f>
        <v>1.4376852434497915</v>
      </c>
      <c r="J703" s="8">
        <f>SUM(H703-D703)</f>
        <v>8719</v>
      </c>
      <c r="K703" s="4">
        <f>SUM(F703-B703)</f>
        <v>36542</v>
      </c>
      <c r="L703" s="5">
        <f>SUM(G703-C703)</f>
        <v>27823</v>
      </c>
    </row>
    <row r="704" spans="1:15">
      <c r="A704" s="3" t="s">
        <v>4</v>
      </c>
      <c r="B704" s="18">
        <v>44838</v>
      </c>
      <c r="C704" s="16">
        <v>27897</v>
      </c>
      <c r="D704" s="8">
        <f t="shared" ref="D704:D707" si="657">SUM(B704-C704)</f>
        <v>16941</v>
      </c>
      <c r="E704" s="7">
        <f t="shared" ref="E704:E707" si="658">SUM(B704/C704)</f>
        <v>1.6072695988816001</v>
      </c>
      <c r="F704" s="18">
        <v>45626</v>
      </c>
      <c r="G704" s="16">
        <v>22508</v>
      </c>
      <c r="H704" s="8">
        <f t="shared" ref="H704:H707" si="659">SUM(F704-G704)</f>
        <v>23118</v>
      </c>
      <c r="I704" s="7">
        <f t="shared" ref="I704:I707" si="660">SUM(F704/G704)</f>
        <v>2.0271014750311003</v>
      </c>
      <c r="J704" s="8">
        <f t="shared" ref="J704:J707" si="661">SUM(H704-D704)</f>
        <v>6177</v>
      </c>
      <c r="K704" s="4">
        <f t="shared" ref="K704:K707" si="662">SUM(F704-B704)</f>
        <v>788</v>
      </c>
      <c r="L704" s="5">
        <f t="shared" ref="L704:L707" si="663">SUM(G704-C704)</f>
        <v>-5389</v>
      </c>
    </row>
    <row r="705" spans="1:15">
      <c r="A705" s="3" t="s">
        <v>5</v>
      </c>
      <c r="B705" s="18">
        <v>30396</v>
      </c>
      <c r="C705" s="16">
        <v>138157</v>
      </c>
      <c r="D705" s="8">
        <f t="shared" si="657"/>
        <v>-107761</v>
      </c>
      <c r="E705" s="7">
        <f t="shared" si="658"/>
        <v>0.22001056768748598</v>
      </c>
      <c r="F705" s="18">
        <v>31152</v>
      </c>
      <c r="G705" s="16">
        <v>147385</v>
      </c>
      <c r="H705" s="8">
        <f t="shared" si="659"/>
        <v>-116233</v>
      </c>
      <c r="I705" s="7">
        <f t="shared" si="660"/>
        <v>0.21136479288937138</v>
      </c>
      <c r="J705" s="8">
        <f t="shared" si="661"/>
        <v>-8472</v>
      </c>
      <c r="K705" s="4">
        <f t="shared" si="662"/>
        <v>756</v>
      </c>
      <c r="L705" s="5">
        <f t="shared" si="663"/>
        <v>9228</v>
      </c>
    </row>
    <row r="706" spans="1:15">
      <c r="A706" s="3" t="s">
        <v>6</v>
      </c>
      <c r="B706" s="18">
        <v>41478</v>
      </c>
      <c r="C706" s="16">
        <v>37926</v>
      </c>
      <c r="D706" s="8">
        <f t="shared" si="657"/>
        <v>3552</v>
      </c>
      <c r="E706" s="7">
        <f t="shared" si="658"/>
        <v>1.093656067077994</v>
      </c>
      <c r="F706" s="18">
        <v>42574</v>
      </c>
      <c r="G706" s="16">
        <v>45446</v>
      </c>
      <c r="H706" s="8">
        <f t="shared" si="659"/>
        <v>-2872</v>
      </c>
      <c r="I706" s="7">
        <f t="shared" si="660"/>
        <v>0.93680411917440476</v>
      </c>
      <c r="J706" s="8">
        <f t="shared" si="661"/>
        <v>-6424</v>
      </c>
      <c r="K706" s="4">
        <f t="shared" si="662"/>
        <v>1096</v>
      </c>
      <c r="L706" s="5">
        <f t="shared" si="663"/>
        <v>7520</v>
      </c>
    </row>
    <row r="707" spans="1:15">
      <c r="A707" s="3" t="s">
        <v>7</v>
      </c>
      <c r="B707" s="18">
        <v>395463</v>
      </c>
      <c r="C707" s="16">
        <v>395463</v>
      </c>
      <c r="D707" s="8">
        <f t="shared" si="657"/>
        <v>0</v>
      </c>
      <c r="E707" s="7">
        <f t="shared" si="658"/>
        <v>1</v>
      </c>
      <c r="F707" s="18">
        <v>434645</v>
      </c>
      <c r="G707" s="16">
        <v>434645</v>
      </c>
      <c r="H707" s="8">
        <f t="shared" si="659"/>
        <v>0</v>
      </c>
      <c r="I707" s="7">
        <f t="shared" si="660"/>
        <v>1</v>
      </c>
      <c r="J707" s="8">
        <f t="shared" si="661"/>
        <v>0</v>
      </c>
      <c r="K707" s="4">
        <f t="shared" si="662"/>
        <v>39182</v>
      </c>
      <c r="L707" s="5">
        <f t="shared" si="663"/>
        <v>39182</v>
      </c>
      <c r="N707" s="95" t="s">
        <v>312</v>
      </c>
      <c r="O707" s="16" t="s">
        <v>26</v>
      </c>
    </row>
    <row r="709" spans="1:15">
      <c r="B709" s="576" t="s">
        <v>666</v>
      </c>
      <c r="C709" s="576"/>
      <c r="D709" s="576"/>
      <c r="E709" s="576"/>
      <c r="F709" s="576" t="s">
        <v>678</v>
      </c>
      <c r="G709" s="576"/>
      <c r="H709" s="576"/>
      <c r="I709" s="576"/>
      <c r="K709" s="63" t="s">
        <v>12</v>
      </c>
      <c r="L709" s="5" t="s">
        <v>13</v>
      </c>
    </row>
    <row r="710" spans="1:15" ht="43.2">
      <c r="A710" s="1" t="s">
        <v>0</v>
      </c>
      <c r="B710" s="2" t="s">
        <v>1</v>
      </c>
      <c r="C710" s="64" t="s">
        <v>2</v>
      </c>
      <c r="D710" s="64" t="s">
        <v>11</v>
      </c>
      <c r="E710" s="6" t="s">
        <v>10</v>
      </c>
      <c r="F710" s="2" t="s">
        <v>1</v>
      </c>
      <c r="G710" s="64" t="s">
        <v>2</v>
      </c>
      <c r="H710" s="64" t="s">
        <v>11</v>
      </c>
      <c r="I710" s="6" t="s">
        <v>10</v>
      </c>
      <c r="J710" s="14" t="s">
        <v>8</v>
      </c>
      <c r="K710" s="12" t="s">
        <v>9</v>
      </c>
      <c r="L710" s="11"/>
    </row>
    <row r="711" spans="1:15">
      <c r="A711" s="3" t="s">
        <v>3</v>
      </c>
      <c r="B711" s="18">
        <v>315293</v>
      </c>
      <c r="C711" s="16">
        <v>219306</v>
      </c>
      <c r="D711" s="8">
        <f>SUM(B711-C711)</f>
        <v>95987</v>
      </c>
      <c r="E711" s="7">
        <f>SUM(B711/C711)</f>
        <v>1.4376852434497915</v>
      </c>
      <c r="F711" s="18">
        <v>330769</v>
      </c>
      <c r="G711" s="16">
        <v>233961</v>
      </c>
      <c r="H711" s="8">
        <f>SUM(F711-G711)</f>
        <v>96808</v>
      </c>
      <c r="I711" s="7">
        <f>SUM(F711/G711)</f>
        <v>1.4137783647701967</v>
      </c>
      <c r="J711" s="8">
        <f>SUM(H711-D711)</f>
        <v>821</v>
      </c>
      <c r="K711" s="4">
        <f>SUM(F711-B711)</f>
        <v>15476</v>
      </c>
      <c r="L711" s="5">
        <f>SUM(G711-C711)</f>
        <v>14655</v>
      </c>
    </row>
    <row r="712" spans="1:15">
      <c r="A712" s="3" t="s">
        <v>4</v>
      </c>
      <c r="B712" s="18">
        <v>45626</v>
      </c>
      <c r="C712" s="16">
        <v>22508</v>
      </c>
      <c r="D712" s="8">
        <f t="shared" ref="D712:D715" si="664">SUM(B712-C712)</f>
        <v>23118</v>
      </c>
      <c r="E712" s="7">
        <f t="shared" ref="E712:E715" si="665">SUM(B712/C712)</f>
        <v>2.0271014750311003</v>
      </c>
      <c r="F712" s="18">
        <v>54072</v>
      </c>
      <c r="G712" s="16">
        <v>21719</v>
      </c>
      <c r="H712" s="8">
        <f t="shared" ref="H712:H715" si="666">SUM(F712-G712)</f>
        <v>32353</v>
      </c>
      <c r="I712" s="7">
        <f t="shared" ref="I712:I715" si="667">SUM(F712/G712)</f>
        <v>2.4896173856991575</v>
      </c>
      <c r="J712" s="8">
        <f t="shared" ref="J712:J715" si="668">SUM(H712-D712)</f>
        <v>9235</v>
      </c>
      <c r="K712" s="4">
        <f t="shared" ref="K712:K715" si="669">SUM(F712-B712)</f>
        <v>8446</v>
      </c>
      <c r="L712" s="5">
        <f t="shared" ref="L712:L715" si="670">SUM(G712-C712)</f>
        <v>-789</v>
      </c>
    </row>
    <row r="713" spans="1:15">
      <c r="A713" s="3" t="s">
        <v>5</v>
      </c>
      <c r="B713" s="18">
        <v>31152</v>
      </c>
      <c r="C713" s="16">
        <v>147385</v>
      </c>
      <c r="D713" s="8">
        <f t="shared" si="664"/>
        <v>-116233</v>
      </c>
      <c r="E713" s="7">
        <f t="shared" si="665"/>
        <v>0.21136479288937138</v>
      </c>
      <c r="F713" s="18">
        <v>28698</v>
      </c>
      <c r="G713" s="16">
        <v>160465</v>
      </c>
      <c r="H713" s="8">
        <f t="shared" si="666"/>
        <v>-131767</v>
      </c>
      <c r="I713" s="7">
        <f t="shared" si="667"/>
        <v>0.17884273829183933</v>
      </c>
      <c r="J713" s="8">
        <f t="shared" si="668"/>
        <v>-15534</v>
      </c>
      <c r="K713" s="4">
        <f t="shared" si="669"/>
        <v>-2454</v>
      </c>
      <c r="L713" s="5">
        <f t="shared" si="670"/>
        <v>13080</v>
      </c>
    </row>
    <row r="714" spans="1:15">
      <c r="A714" s="3" t="s">
        <v>6</v>
      </c>
      <c r="B714" s="18">
        <v>42574</v>
      </c>
      <c r="C714" s="16">
        <v>45446</v>
      </c>
      <c r="D714" s="8">
        <f t="shared" si="664"/>
        <v>-2872</v>
      </c>
      <c r="E714" s="7">
        <f t="shared" si="665"/>
        <v>0.93680411917440476</v>
      </c>
      <c r="F714" s="18">
        <v>46414</v>
      </c>
      <c r="G714" s="16">
        <v>43808</v>
      </c>
      <c r="H714" s="8">
        <f t="shared" si="666"/>
        <v>2606</v>
      </c>
      <c r="I714" s="7">
        <f t="shared" si="667"/>
        <v>1.0594868517165814</v>
      </c>
      <c r="J714" s="8">
        <f t="shared" si="668"/>
        <v>5478</v>
      </c>
      <c r="K714" s="4">
        <f t="shared" si="669"/>
        <v>3840</v>
      </c>
      <c r="L714" s="5">
        <f t="shared" si="670"/>
        <v>-1638</v>
      </c>
    </row>
    <row r="715" spans="1:15">
      <c r="A715" s="3" t="s">
        <v>7</v>
      </c>
      <c r="B715" s="18">
        <v>434645</v>
      </c>
      <c r="C715" s="16">
        <v>434645</v>
      </c>
      <c r="D715" s="8">
        <f t="shared" si="664"/>
        <v>0</v>
      </c>
      <c r="E715" s="7">
        <f t="shared" si="665"/>
        <v>1</v>
      </c>
      <c r="F715" s="18">
        <v>459953</v>
      </c>
      <c r="G715" s="16">
        <v>459953</v>
      </c>
      <c r="H715" s="8">
        <f t="shared" si="666"/>
        <v>0</v>
      </c>
      <c r="I715" s="7">
        <f t="shared" si="667"/>
        <v>1</v>
      </c>
      <c r="J715" s="8">
        <f t="shared" si="668"/>
        <v>0</v>
      </c>
      <c r="K715" s="4">
        <f t="shared" si="669"/>
        <v>25308</v>
      </c>
      <c r="L715" s="5">
        <f t="shared" si="670"/>
        <v>25308</v>
      </c>
      <c r="N715" s="95" t="s">
        <v>312</v>
      </c>
      <c r="O715" s="16" t="s">
        <v>26</v>
      </c>
    </row>
    <row r="717" spans="1:15">
      <c r="B717" s="576" t="s">
        <v>678</v>
      </c>
      <c r="C717" s="576"/>
      <c r="D717" s="576"/>
      <c r="E717" s="576"/>
      <c r="F717" s="576" t="s">
        <v>685</v>
      </c>
      <c r="G717" s="576"/>
      <c r="H717" s="576"/>
      <c r="I717" s="576"/>
      <c r="K717" s="63" t="s">
        <v>12</v>
      </c>
      <c r="L717" s="5" t="s">
        <v>13</v>
      </c>
    </row>
    <row r="718" spans="1:15" ht="43.2">
      <c r="A718" s="1" t="s">
        <v>0</v>
      </c>
      <c r="B718" s="2" t="s">
        <v>1</v>
      </c>
      <c r="C718" s="64" t="s">
        <v>2</v>
      </c>
      <c r="D718" s="64" t="s">
        <v>11</v>
      </c>
      <c r="E718" s="6" t="s">
        <v>10</v>
      </c>
      <c r="F718" s="2" t="s">
        <v>1</v>
      </c>
      <c r="G718" s="64" t="s">
        <v>2</v>
      </c>
      <c r="H718" s="64" t="s">
        <v>11</v>
      </c>
      <c r="I718" s="6" t="s">
        <v>10</v>
      </c>
      <c r="J718" s="14" t="s">
        <v>8</v>
      </c>
      <c r="K718" s="12" t="s">
        <v>9</v>
      </c>
      <c r="L718" s="11"/>
    </row>
    <row r="719" spans="1:15">
      <c r="A719" s="3" t="s">
        <v>3</v>
      </c>
      <c r="B719" s="18">
        <v>330769</v>
      </c>
      <c r="C719" s="16">
        <v>233961</v>
      </c>
      <c r="D719" s="8">
        <f>SUM(B719-C719)</f>
        <v>96808</v>
      </c>
      <c r="E719" s="7">
        <f>SUM(B719/C719)</f>
        <v>1.4137783647701967</v>
      </c>
      <c r="F719" s="18">
        <v>332226</v>
      </c>
      <c r="G719" s="16">
        <v>225948</v>
      </c>
      <c r="H719" s="8">
        <f>SUM(F719-G719)</f>
        <v>106278</v>
      </c>
      <c r="I719" s="7">
        <f>SUM(F719/G719)</f>
        <v>1.4703648627117745</v>
      </c>
      <c r="J719" s="8">
        <f>SUM(H719-D719)</f>
        <v>9470</v>
      </c>
      <c r="K719" s="4">
        <f>SUM(F719-B719)</f>
        <v>1457</v>
      </c>
      <c r="L719" s="5">
        <f>SUM(G719-C719)</f>
        <v>-8013</v>
      </c>
    </row>
    <row r="720" spans="1:15">
      <c r="A720" s="3" t="s">
        <v>4</v>
      </c>
      <c r="B720" s="18">
        <v>54072</v>
      </c>
      <c r="C720" s="16">
        <v>21719</v>
      </c>
      <c r="D720" s="8">
        <f t="shared" ref="D720:D723" si="671">SUM(B720-C720)</f>
        <v>32353</v>
      </c>
      <c r="E720" s="7">
        <f t="shared" ref="E720:E723" si="672">SUM(B720/C720)</f>
        <v>2.4896173856991575</v>
      </c>
      <c r="F720" s="18">
        <v>51196</v>
      </c>
      <c r="G720" s="16">
        <v>21579</v>
      </c>
      <c r="H720" s="8">
        <f t="shared" ref="H720:H723" si="673">SUM(F720-G720)</f>
        <v>29617</v>
      </c>
      <c r="I720" s="7">
        <f t="shared" ref="I720:I723" si="674">SUM(F720/G720)</f>
        <v>2.3724917744103062</v>
      </c>
      <c r="J720" s="8">
        <f t="shared" ref="J720:J723" si="675">SUM(H720-D720)</f>
        <v>-2736</v>
      </c>
      <c r="K720" s="4">
        <f t="shared" ref="K720:K723" si="676">SUM(F720-B720)</f>
        <v>-2876</v>
      </c>
      <c r="L720" s="5">
        <f t="shared" ref="L720:L723" si="677">SUM(G720-C720)</f>
        <v>-140</v>
      </c>
    </row>
    <row r="721" spans="1:15">
      <c r="A721" s="3" t="s">
        <v>5</v>
      </c>
      <c r="B721" s="18">
        <v>28698</v>
      </c>
      <c r="C721" s="16">
        <v>160465</v>
      </c>
      <c r="D721" s="8">
        <f t="shared" si="671"/>
        <v>-131767</v>
      </c>
      <c r="E721" s="7">
        <f t="shared" si="672"/>
        <v>0.17884273829183933</v>
      </c>
      <c r="F721" s="18">
        <v>35780</v>
      </c>
      <c r="G721" s="16">
        <v>161384</v>
      </c>
      <c r="H721" s="8">
        <f t="shared" si="673"/>
        <v>-125604</v>
      </c>
      <c r="I721" s="7">
        <f t="shared" si="674"/>
        <v>0.22170723243939919</v>
      </c>
      <c r="J721" s="8">
        <f t="shared" si="675"/>
        <v>6163</v>
      </c>
      <c r="K721" s="4">
        <f t="shared" si="676"/>
        <v>7082</v>
      </c>
      <c r="L721" s="5">
        <f t="shared" si="677"/>
        <v>919</v>
      </c>
    </row>
    <row r="722" spans="1:15">
      <c r="A722" s="3" t="s">
        <v>6</v>
      </c>
      <c r="B722" s="18">
        <v>46414</v>
      </c>
      <c r="C722" s="16">
        <v>43808</v>
      </c>
      <c r="D722" s="8">
        <f t="shared" si="671"/>
        <v>2606</v>
      </c>
      <c r="E722" s="7">
        <f t="shared" si="672"/>
        <v>1.0594868517165814</v>
      </c>
      <c r="F722" s="18">
        <v>37772</v>
      </c>
      <c r="G722" s="16">
        <v>48063</v>
      </c>
      <c r="H722" s="8">
        <f t="shared" si="673"/>
        <v>-10291</v>
      </c>
      <c r="I722" s="7">
        <f t="shared" si="674"/>
        <v>0.78588519235170506</v>
      </c>
      <c r="J722" s="8">
        <f t="shared" si="675"/>
        <v>-12897</v>
      </c>
      <c r="K722" s="4">
        <f t="shared" si="676"/>
        <v>-8642</v>
      </c>
      <c r="L722" s="5">
        <f t="shared" si="677"/>
        <v>4255</v>
      </c>
    </row>
    <row r="723" spans="1:15">
      <c r="A723" s="3" t="s">
        <v>7</v>
      </c>
      <c r="B723" s="18">
        <v>459953</v>
      </c>
      <c r="C723" s="16">
        <v>459953</v>
      </c>
      <c r="D723" s="8">
        <f t="shared" si="671"/>
        <v>0</v>
      </c>
      <c r="E723" s="7">
        <f t="shared" si="672"/>
        <v>1</v>
      </c>
      <c r="F723" s="18">
        <v>456974</v>
      </c>
      <c r="G723" s="16">
        <v>456974</v>
      </c>
      <c r="H723" s="8">
        <f t="shared" si="673"/>
        <v>0</v>
      </c>
      <c r="I723" s="7">
        <f t="shared" si="674"/>
        <v>1</v>
      </c>
      <c r="J723" s="8">
        <f t="shared" si="675"/>
        <v>0</v>
      </c>
      <c r="K723" s="4">
        <f t="shared" si="676"/>
        <v>-2979</v>
      </c>
      <c r="L723" s="5">
        <f t="shared" si="677"/>
        <v>-2979</v>
      </c>
      <c r="N723" s="170" t="s">
        <v>181</v>
      </c>
      <c r="O723" s="15" t="s">
        <v>165</v>
      </c>
    </row>
    <row r="725" spans="1:15">
      <c r="B725" s="576" t="s">
        <v>685</v>
      </c>
      <c r="C725" s="576"/>
      <c r="D725" s="576"/>
      <c r="E725" s="576"/>
      <c r="F725" s="576" t="s">
        <v>693</v>
      </c>
      <c r="G725" s="576"/>
      <c r="H725" s="576"/>
      <c r="I725" s="576"/>
      <c r="K725" s="63" t="s">
        <v>12</v>
      </c>
      <c r="L725" s="5" t="s">
        <v>13</v>
      </c>
    </row>
    <row r="726" spans="1:15" ht="43.2">
      <c r="A726" s="1" t="s">
        <v>0</v>
      </c>
      <c r="B726" s="2" t="s">
        <v>1</v>
      </c>
      <c r="C726" s="64" t="s">
        <v>2</v>
      </c>
      <c r="D726" s="64" t="s">
        <v>11</v>
      </c>
      <c r="E726" s="6" t="s">
        <v>10</v>
      </c>
      <c r="F726" s="2" t="s">
        <v>1</v>
      </c>
      <c r="G726" s="64" t="s">
        <v>2</v>
      </c>
      <c r="H726" s="64" t="s">
        <v>11</v>
      </c>
      <c r="I726" s="6" t="s">
        <v>10</v>
      </c>
      <c r="J726" s="14" t="s">
        <v>8</v>
      </c>
      <c r="K726" s="12" t="s">
        <v>9</v>
      </c>
      <c r="L726" s="11"/>
    </row>
    <row r="727" spans="1:15">
      <c r="A727" s="3" t="s">
        <v>3</v>
      </c>
      <c r="B727" s="18">
        <v>332226</v>
      </c>
      <c r="C727" s="16">
        <v>225948</v>
      </c>
      <c r="D727" s="8">
        <f>SUM(B727-C727)</f>
        <v>106278</v>
      </c>
      <c r="E727" s="7">
        <f>SUM(B727/C727)</f>
        <v>1.4703648627117745</v>
      </c>
      <c r="F727" s="18">
        <v>343249</v>
      </c>
      <c r="G727" s="16">
        <v>226059</v>
      </c>
      <c r="H727" s="8">
        <f>SUM(F727-G727)</f>
        <v>117190</v>
      </c>
      <c r="I727" s="7">
        <f>SUM(F727/G727)</f>
        <v>1.5184044873241056</v>
      </c>
      <c r="J727" s="8">
        <f>SUM(H727-D727)</f>
        <v>10912</v>
      </c>
      <c r="K727" s="4">
        <f t="shared" ref="K727:L731" si="678">SUM(F727-B727)</f>
        <v>11023</v>
      </c>
      <c r="L727" s="5">
        <f t="shared" si="678"/>
        <v>111</v>
      </c>
    </row>
    <row r="728" spans="1:15">
      <c r="A728" s="3" t="s">
        <v>4</v>
      </c>
      <c r="B728" s="18">
        <v>51196</v>
      </c>
      <c r="C728" s="16">
        <v>21579</v>
      </c>
      <c r="D728" s="8">
        <f t="shared" ref="D728:D731" si="679">SUM(B728-C728)</f>
        <v>29617</v>
      </c>
      <c r="E728" s="7">
        <f t="shared" ref="E728:E731" si="680">SUM(B728/C728)</f>
        <v>2.3724917744103062</v>
      </c>
      <c r="F728" s="18">
        <v>53211</v>
      </c>
      <c r="G728" s="16">
        <v>21526</v>
      </c>
      <c r="H728" s="8">
        <f t="shared" ref="H728:H731" si="681">SUM(F728-G728)</f>
        <v>31685</v>
      </c>
      <c r="I728" s="7">
        <f t="shared" ref="I728:I731" si="682">SUM(F728/G728)</f>
        <v>2.4719409086685866</v>
      </c>
      <c r="J728" s="8">
        <f>SUM(H728-D728)</f>
        <v>2068</v>
      </c>
      <c r="K728" s="4">
        <f t="shared" si="678"/>
        <v>2015</v>
      </c>
      <c r="L728" s="5">
        <f t="shared" si="678"/>
        <v>-53</v>
      </c>
    </row>
    <row r="729" spans="1:15">
      <c r="A729" s="3" t="s">
        <v>5</v>
      </c>
      <c r="B729" s="18">
        <v>35780</v>
      </c>
      <c r="C729" s="16">
        <v>161384</v>
      </c>
      <c r="D729" s="8">
        <f t="shared" si="679"/>
        <v>-125604</v>
      </c>
      <c r="E729" s="7">
        <f t="shared" si="680"/>
        <v>0.22170723243939919</v>
      </c>
      <c r="F729" s="18">
        <v>27603</v>
      </c>
      <c r="G729" s="16">
        <v>158843</v>
      </c>
      <c r="H729" s="8">
        <f t="shared" si="681"/>
        <v>-131240</v>
      </c>
      <c r="I729" s="7">
        <f t="shared" si="682"/>
        <v>0.17377536309437622</v>
      </c>
      <c r="J729" s="8">
        <f>SUM(H729-D729)</f>
        <v>-5636</v>
      </c>
      <c r="K729" s="4">
        <f t="shared" si="678"/>
        <v>-8177</v>
      </c>
      <c r="L729" s="5">
        <f t="shared" si="678"/>
        <v>-2541</v>
      </c>
    </row>
    <row r="730" spans="1:15">
      <c r="A730" s="3" t="s">
        <v>6</v>
      </c>
      <c r="B730" s="18">
        <v>37772</v>
      </c>
      <c r="C730" s="16">
        <v>48063</v>
      </c>
      <c r="D730" s="8">
        <f t="shared" si="679"/>
        <v>-10291</v>
      </c>
      <c r="E730" s="7">
        <f t="shared" si="680"/>
        <v>0.78588519235170506</v>
      </c>
      <c r="F730" s="18">
        <v>35562</v>
      </c>
      <c r="G730" s="16">
        <v>53197</v>
      </c>
      <c r="H730" s="8">
        <f t="shared" si="681"/>
        <v>-17635</v>
      </c>
      <c r="I730" s="7">
        <f t="shared" si="682"/>
        <v>0.66849634377878453</v>
      </c>
      <c r="J730" s="8">
        <f>SUM(H730-D730)</f>
        <v>-7344</v>
      </c>
      <c r="K730" s="4">
        <f t="shared" si="678"/>
        <v>-2210</v>
      </c>
      <c r="L730" s="5">
        <f t="shared" si="678"/>
        <v>5134</v>
      </c>
    </row>
    <row r="731" spans="1:15">
      <c r="A731" s="3" t="s">
        <v>7</v>
      </c>
      <c r="B731" s="18">
        <v>456974</v>
      </c>
      <c r="C731" s="16">
        <v>456974</v>
      </c>
      <c r="D731" s="8">
        <f t="shared" si="679"/>
        <v>0</v>
      </c>
      <c r="E731" s="7">
        <f t="shared" si="680"/>
        <v>1</v>
      </c>
      <c r="F731" s="18">
        <v>459625</v>
      </c>
      <c r="G731" s="16">
        <v>459625</v>
      </c>
      <c r="H731" s="8">
        <f t="shared" si="681"/>
        <v>0</v>
      </c>
      <c r="I731" s="7">
        <f t="shared" si="682"/>
        <v>1</v>
      </c>
      <c r="J731" s="8">
        <f>SUM(H731-D731)</f>
        <v>0</v>
      </c>
      <c r="K731" s="4">
        <f t="shared" si="678"/>
        <v>2651</v>
      </c>
      <c r="L731" s="5">
        <f t="shared" si="678"/>
        <v>2651</v>
      </c>
      <c r="N731" s="95" t="s">
        <v>694</v>
      </c>
      <c r="O731" s="16" t="s">
        <v>26</v>
      </c>
    </row>
    <row r="733" spans="1:15">
      <c r="B733" s="576" t="s">
        <v>693</v>
      </c>
      <c r="C733" s="576"/>
      <c r="D733" s="576"/>
      <c r="E733" s="576"/>
      <c r="F733" s="576" t="s">
        <v>713</v>
      </c>
      <c r="G733" s="576"/>
      <c r="H733" s="576"/>
      <c r="I733" s="576"/>
      <c r="K733" s="63" t="s">
        <v>12</v>
      </c>
      <c r="L733" s="5" t="s">
        <v>13</v>
      </c>
    </row>
    <row r="734" spans="1:15" ht="43.2">
      <c r="A734" s="1" t="s">
        <v>0</v>
      </c>
      <c r="B734" s="2" t="s">
        <v>1</v>
      </c>
      <c r="C734" s="64" t="s">
        <v>2</v>
      </c>
      <c r="D734" s="64" t="s">
        <v>11</v>
      </c>
      <c r="E734" s="6" t="s">
        <v>10</v>
      </c>
      <c r="F734" s="2" t="s">
        <v>1</v>
      </c>
      <c r="G734" s="64" t="s">
        <v>2</v>
      </c>
      <c r="H734" s="64" t="s">
        <v>11</v>
      </c>
      <c r="I734" s="6" t="s">
        <v>10</v>
      </c>
      <c r="J734" s="14" t="s">
        <v>8</v>
      </c>
      <c r="K734" s="12" t="s">
        <v>9</v>
      </c>
      <c r="L734" s="11"/>
    </row>
    <row r="735" spans="1:15">
      <c r="A735" s="3" t="s">
        <v>3</v>
      </c>
      <c r="B735" s="18">
        <v>343249</v>
      </c>
      <c r="C735" s="16">
        <v>226059</v>
      </c>
      <c r="D735" s="8">
        <f>SUM(B735-C735)</f>
        <v>117190</v>
      </c>
      <c r="E735" s="7">
        <f>SUM(B735/C735)</f>
        <v>1.5184044873241056</v>
      </c>
      <c r="F735" s="18">
        <v>325684</v>
      </c>
      <c r="G735" s="16">
        <v>245657</v>
      </c>
      <c r="H735" s="8">
        <f>SUM(F735-G735)</f>
        <v>80027</v>
      </c>
      <c r="I735" s="7">
        <f>SUM(F735/G735)</f>
        <v>1.3257672282898514</v>
      </c>
      <c r="J735" s="8">
        <f>SUM(H735-D735)</f>
        <v>-37163</v>
      </c>
      <c r="K735" s="4">
        <f>SUM(F735-B735)</f>
        <v>-17565</v>
      </c>
      <c r="L735" s="5">
        <f>SUM(G735-C735)</f>
        <v>19598</v>
      </c>
    </row>
    <row r="736" spans="1:15">
      <c r="A736" s="3" t="s">
        <v>4</v>
      </c>
      <c r="B736" s="18">
        <v>53211</v>
      </c>
      <c r="C736" s="16">
        <v>21526</v>
      </c>
      <c r="D736" s="8">
        <f t="shared" ref="D736:D739" si="683">SUM(B736-C736)</f>
        <v>31685</v>
      </c>
      <c r="E736" s="7">
        <f t="shared" ref="E736:E739" si="684">SUM(B736/C736)</f>
        <v>2.4719409086685866</v>
      </c>
      <c r="F736" s="18">
        <v>53928</v>
      </c>
      <c r="G736" s="16">
        <v>20489</v>
      </c>
      <c r="H736" s="8">
        <f t="shared" ref="H736:H739" si="685">SUM(F736-G736)</f>
        <v>33439</v>
      </c>
      <c r="I736" s="7">
        <f t="shared" ref="I736:I739" si="686">SUM(F736/G736)</f>
        <v>2.6320464639562693</v>
      </c>
      <c r="J736" s="8">
        <f t="shared" ref="J736:J739" si="687">SUM(H736-D736)</f>
        <v>1754</v>
      </c>
      <c r="K736" s="4">
        <f t="shared" ref="K736:K739" si="688">SUM(F736-B736)</f>
        <v>717</v>
      </c>
      <c r="L736" s="5">
        <f t="shared" ref="L736:L739" si="689">SUM(G736-C736)</f>
        <v>-1037</v>
      </c>
    </row>
    <row r="737" spans="1:15">
      <c r="A737" s="3" t="s">
        <v>5</v>
      </c>
      <c r="B737" s="18">
        <v>27603</v>
      </c>
      <c r="C737" s="16">
        <v>158843</v>
      </c>
      <c r="D737" s="8">
        <f t="shared" si="683"/>
        <v>-131240</v>
      </c>
      <c r="E737" s="7">
        <f t="shared" si="684"/>
        <v>0.17377536309437622</v>
      </c>
      <c r="F737" s="18">
        <v>38737</v>
      </c>
      <c r="G737" s="16">
        <v>127700</v>
      </c>
      <c r="H737" s="8">
        <f t="shared" si="685"/>
        <v>-88963</v>
      </c>
      <c r="I737" s="7">
        <f t="shared" si="686"/>
        <v>0.30334377447141736</v>
      </c>
      <c r="J737" s="8">
        <f t="shared" si="687"/>
        <v>42277</v>
      </c>
      <c r="K737" s="4">
        <f t="shared" si="688"/>
        <v>11134</v>
      </c>
      <c r="L737" s="5">
        <f t="shared" si="689"/>
        <v>-31143</v>
      </c>
    </row>
    <row r="738" spans="1:15">
      <c r="A738" s="3" t="s">
        <v>6</v>
      </c>
      <c r="B738" s="18">
        <v>35562</v>
      </c>
      <c r="C738" s="16">
        <v>53197</v>
      </c>
      <c r="D738" s="8">
        <f t="shared" si="683"/>
        <v>-17635</v>
      </c>
      <c r="E738" s="7">
        <f t="shared" si="684"/>
        <v>0.66849634377878453</v>
      </c>
      <c r="F738" s="18">
        <v>36068</v>
      </c>
      <c r="G738" s="16">
        <v>60571</v>
      </c>
      <c r="H738" s="8">
        <f t="shared" si="685"/>
        <v>-24503</v>
      </c>
      <c r="I738" s="7">
        <f t="shared" si="686"/>
        <v>0.59546647735715108</v>
      </c>
      <c r="J738" s="8">
        <f t="shared" si="687"/>
        <v>-6868</v>
      </c>
      <c r="K738" s="4">
        <f t="shared" si="688"/>
        <v>506</v>
      </c>
      <c r="L738" s="5">
        <f t="shared" si="689"/>
        <v>7374</v>
      </c>
    </row>
    <row r="739" spans="1:15">
      <c r="A739" s="3" t="s">
        <v>7</v>
      </c>
      <c r="B739" s="18">
        <v>459625</v>
      </c>
      <c r="C739" s="16">
        <v>459625</v>
      </c>
      <c r="D739" s="8">
        <f t="shared" si="683"/>
        <v>0</v>
      </c>
      <c r="E739" s="7">
        <f t="shared" si="684"/>
        <v>1</v>
      </c>
      <c r="F739" s="18">
        <v>454417</v>
      </c>
      <c r="G739" s="16">
        <v>454417</v>
      </c>
      <c r="H739" s="8">
        <f t="shared" si="685"/>
        <v>0</v>
      </c>
      <c r="I739" s="7">
        <f t="shared" si="686"/>
        <v>1</v>
      </c>
      <c r="J739" s="8">
        <f t="shared" si="687"/>
        <v>0</v>
      </c>
      <c r="K739" s="4">
        <f t="shared" si="688"/>
        <v>-5208</v>
      </c>
      <c r="L739" s="5">
        <f t="shared" si="689"/>
        <v>-5208</v>
      </c>
      <c r="N739" s="91" t="s">
        <v>703</v>
      </c>
      <c r="O739" s="18" t="s">
        <v>120</v>
      </c>
    </row>
    <row r="741" spans="1:15">
      <c r="B741" s="576" t="s">
        <v>713</v>
      </c>
      <c r="C741" s="576"/>
      <c r="D741" s="576"/>
      <c r="E741" s="576"/>
      <c r="F741" s="576" t="s">
        <v>722</v>
      </c>
      <c r="G741" s="576"/>
      <c r="H741" s="576"/>
      <c r="I741" s="576"/>
      <c r="K741" s="63" t="s">
        <v>12</v>
      </c>
      <c r="L741" s="5" t="s">
        <v>13</v>
      </c>
    </row>
    <row r="742" spans="1:15" ht="43.2">
      <c r="A742" s="1" t="s">
        <v>0</v>
      </c>
      <c r="B742" s="2" t="s">
        <v>1</v>
      </c>
      <c r="C742" s="64" t="s">
        <v>2</v>
      </c>
      <c r="D742" s="64" t="s">
        <v>11</v>
      </c>
      <c r="E742" s="6" t="s">
        <v>10</v>
      </c>
      <c r="F742" s="2" t="s">
        <v>1</v>
      </c>
      <c r="G742" s="64" t="s">
        <v>2</v>
      </c>
      <c r="H742" s="64" t="s">
        <v>11</v>
      </c>
      <c r="I742" s="6" t="s">
        <v>10</v>
      </c>
      <c r="J742" s="14" t="s">
        <v>8</v>
      </c>
      <c r="K742" s="12" t="s">
        <v>9</v>
      </c>
      <c r="L742" s="11"/>
    </row>
    <row r="743" spans="1:15">
      <c r="A743" s="3" t="s">
        <v>3</v>
      </c>
      <c r="B743" s="18">
        <v>325684</v>
      </c>
      <c r="C743" s="16">
        <v>245657</v>
      </c>
      <c r="D743" s="8">
        <f>SUM(B743-C743)</f>
        <v>80027</v>
      </c>
      <c r="E743" s="7">
        <f>SUM(B743/C743)</f>
        <v>1.3257672282898514</v>
      </c>
      <c r="F743" s="18">
        <v>314290</v>
      </c>
      <c r="G743" s="16">
        <v>249595</v>
      </c>
      <c r="H743" s="8">
        <f>SUM(F743-G743)</f>
        <v>64695</v>
      </c>
      <c r="I743" s="7">
        <f>SUM(F743/G743)</f>
        <v>1.2591999038442276</v>
      </c>
      <c r="J743" s="8">
        <f>SUM(H743-D743)</f>
        <v>-15332</v>
      </c>
      <c r="K743" s="4">
        <f>SUM(F743-B743)</f>
        <v>-11394</v>
      </c>
      <c r="L743" s="5">
        <f>SUM(G743-C743)</f>
        <v>3938</v>
      </c>
    </row>
    <row r="744" spans="1:15">
      <c r="A744" s="3" t="s">
        <v>4</v>
      </c>
      <c r="B744" s="18">
        <v>53928</v>
      </c>
      <c r="C744" s="16">
        <v>20489</v>
      </c>
      <c r="D744" s="8">
        <f t="shared" ref="D744:D747" si="690">SUM(B744-C744)</f>
        <v>33439</v>
      </c>
      <c r="E744" s="7">
        <f t="shared" ref="E744:E747" si="691">SUM(B744/C744)</f>
        <v>2.6320464639562693</v>
      </c>
      <c r="F744" s="18">
        <v>46414</v>
      </c>
      <c r="G744" s="16">
        <v>21966</v>
      </c>
      <c r="H744" s="8">
        <f t="shared" ref="H744:H747" si="692">SUM(F744-G744)</f>
        <v>24448</v>
      </c>
      <c r="I744" s="7">
        <f t="shared" ref="I744:I747" si="693">SUM(F744/G744)</f>
        <v>2.1129928070654649</v>
      </c>
      <c r="J744" s="8">
        <f t="shared" ref="J744:J747" si="694">SUM(H744-D744)</f>
        <v>-8991</v>
      </c>
      <c r="K744" s="4">
        <f t="shared" ref="K744:K747" si="695">SUM(F744-B744)</f>
        <v>-7514</v>
      </c>
      <c r="L744" s="5">
        <f t="shared" ref="L744:L747" si="696">SUM(G744-C744)</f>
        <v>1477</v>
      </c>
    </row>
    <row r="745" spans="1:15">
      <c r="A745" s="3" t="s">
        <v>5</v>
      </c>
      <c r="B745" s="18">
        <v>38737</v>
      </c>
      <c r="C745" s="16">
        <v>127700</v>
      </c>
      <c r="D745" s="8">
        <f t="shared" si="690"/>
        <v>-88963</v>
      </c>
      <c r="E745" s="7">
        <f t="shared" si="691"/>
        <v>0.30334377447141736</v>
      </c>
      <c r="F745" s="18">
        <v>39356</v>
      </c>
      <c r="G745" s="16">
        <v>111818</v>
      </c>
      <c r="H745" s="8">
        <f t="shared" si="692"/>
        <v>-72462</v>
      </c>
      <c r="I745" s="7">
        <f t="shared" si="693"/>
        <v>0.35196479994276414</v>
      </c>
      <c r="J745" s="8">
        <f t="shared" si="694"/>
        <v>16501</v>
      </c>
      <c r="K745" s="4">
        <f t="shared" si="695"/>
        <v>619</v>
      </c>
      <c r="L745" s="5">
        <f t="shared" si="696"/>
        <v>-15882</v>
      </c>
    </row>
    <row r="746" spans="1:15">
      <c r="A746" s="3" t="s">
        <v>6</v>
      </c>
      <c r="B746" s="18">
        <v>36068</v>
      </c>
      <c r="C746" s="16">
        <v>60571</v>
      </c>
      <c r="D746" s="8">
        <f t="shared" si="690"/>
        <v>-24503</v>
      </c>
      <c r="E746" s="7">
        <f t="shared" si="691"/>
        <v>0.59546647735715108</v>
      </c>
      <c r="F746" s="18">
        <v>33863</v>
      </c>
      <c r="G746" s="16">
        <v>50544</v>
      </c>
      <c r="H746" s="8">
        <f t="shared" si="692"/>
        <v>-16681</v>
      </c>
      <c r="I746" s="7">
        <f t="shared" si="693"/>
        <v>0.66997071858182966</v>
      </c>
      <c r="J746" s="8">
        <f t="shared" si="694"/>
        <v>7822</v>
      </c>
      <c r="K746" s="4">
        <f t="shared" si="695"/>
        <v>-2205</v>
      </c>
      <c r="L746" s="5">
        <f t="shared" si="696"/>
        <v>-10027</v>
      </c>
    </row>
    <row r="747" spans="1:15">
      <c r="A747" s="3" t="s">
        <v>7</v>
      </c>
      <c r="B747" s="18">
        <v>454417</v>
      </c>
      <c r="C747" s="16">
        <v>454417</v>
      </c>
      <c r="D747" s="8">
        <f t="shared" si="690"/>
        <v>0</v>
      </c>
      <c r="E747" s="7">
        <f t="shared" si="691"/>
        <v>1</v>
      </c>
      <c r="F747" s="18">
        <v>433923</v>
      </c>
      <c r="G747" s="16">
        <v>433923</v>
      </c>
      <c r="H747" s="8">
        <f t="shared" si="692"/>
        <v>0</v>
      </c>
      <c r="I747" s="7">
        <f t="shared" si="693"/>
        <v>1</v>
      </c>
      <c r="J747" s="8">
        <f t="shared" si="694"/>
        <v>0</v>
      </c>
      <c r="K747" s="4">
        <f t="shared" si="695"/>
        <v>-20494</v>
      </c>
      <c r="L747" s="5">
        <f t="shared" si="696"/>
        <v>-20494</v>
      </c>
      <c r="N747" s="91" t="s">
        <v>714</v>
      </c>
      <c r="O747" s="18" t="s">
        <v>120</v>
      </c>
    </row>
    <row r="749" spans="1:15">
      <c r="B749" s="576" t="s">
        <v>722</v>
      </c>
      <c r="C749" s="576"/>
      <c r="D749" s="576"/>
      <c r="E749" s="576"/>
      <c r="F749" s="576" t="s">
        <v>723</v>
      </c>
      <c r="G749" s="576"/>
      <c r="H749" s="576"/>
      <c r="I749" s="576"/>
      <c r="K749" s="63" t="s">
        <v>12</v>
      </c>
      <c r="L749" s="5" t="s">
        <v>13</v>
      </c>
    </row>
    <row r="750" spans="1:15" ht="43.2">
      <c r="A750" s="1" t="s">
        <v>0</v>
      </c>
      <c r="B750" s="2" t="s">
        <v>1</v>
      </c>
      <c r="C750" s="64" t="s">
        <v>2</v>
      </c>
      <c r="D750" s="64" t="s">
        <v>11</v>
      </c>
      <c r="E750" s="6" t="s">
        <v>10</v>
      </c>
      <c r="F750" s="2" t="s">
        <v>1</v>
      </c>
      <c r="G750" s="64" t="s">
        <v>2</v>
      </c>
      <c r="H750" s="64" t="s">
        <v>11</v>
      </c>
      <c r="I750" s="6" t="s">
        <v>10</v>
      </c>
      <c r="J750" s="14" t="s">
        <v>8</v>
      </c>
      <c r="K750" s="12" t="s">
        <v>9</v>
      </c>
      <c r="L750" s="11"/>
    </row>
    <row r="751" spans="1:15">
      <c r="A751" s="3" t="s">
        <v>3</v>
      </c>
      <c r="B751" s="18">
        <v>314290</v>
      </c>
      <c r="C751" s="16">
        <v>249595</v>
      </c>
      <c r="D751" s="8">
        <f>SUM(B751-C751)</f>
        <v>64695</v>
      </c>
      <c r="E751" s="7">
        <f>SUM(B751/C751)</f>
        <v>1.2591999038442276</v>
      </c>
      <c r="F751" s="18">
        <v>323984</v>
      </c>
      <c r="G751" s="16">
        <v>260185</v>
      </c>
      <c r="H751" s="8">
        <f>SUM(F751-G751)</f>
        <v>63799</v>
      </c>
      <c r="I751" s="7">
        <f>SUM(F751/G751)</f>
        <v>1.245206295520495</v>
      </c>
      <c r="J751" s="8">
        <f>SUM(H751-D751)</f>
        <v>-896</v>
      </c>
      <c r="K751" s="4">
        <f>SUM(F751-B751)</f>
        <v>9694</v>
      </c>
      <c r="L751" s="5">
        <f>SUM(G751-C751)</f>
        <v>10590</v>
      </c>
    </row>
    <row r="752" spans="1:15">
      <c r="A752" s="3" t="s">
        <v>4</v>
      </c>
      <c r="B752" s="18">
        <v>46414</v>
      </c>
      <c r="C752" s="16">
        <v>21966</v>
      </c>
      <c r="D752" s="8">
        <f t="shared" ref="D752:D755" si="697">SUM(B752-C752)</f>
        <v>24448</v>
      </c>
      <c r="E752" s="7">
        <f t="shared" ref="E752:E755" si="698">SUM(B752/C752)</f>
        <v>2.1129928070654649</v>
      </c>
      <c r="F752" s="18">
        <v>46352</v>
      </c>
      <c r="G752" s="16">
        <v>22386</v>
      </c>
      <c r="H752" s="8">
        <f t="shared" ref="H752:H755" si="699">SUM(F752-G752)</f>
        <v>23966</v>
      </c>
      <c r="I752" s="7">
        <f t="shared" ref="I752:I755" si="700">SUM(F752/G752)</f>
        <v>2.0705798266773878</v>
      </c>
      <c r="J752" s="8">
        <f t="shared" ref="J752:J755" si="701">SUM(H752-D752)</f>
        <v>-482</v>
      </c>
      <c r="K752" s="4">
        <f t="shared" ref="K752:K755" si="702">SUM(F752-B752)</f>
        <v>-62</v>
      </c>
      <c r="L752" s="5">
        <f t="shared" ref="L752:L755" si="703">SUM(G752-C752)</f>
        <v>420</v>
      </c>
    </row>
    <row r="753" spans="1:15">
      <c r="A753" s="3" t="s">
        <v>5</v>
      </c>
      <c r="B753" s="18">
        <v>39356</v>
      </c>
      <c r="C753" s="16">
        <v>111818</v>
      </c>
      <c r="D753" s="8">
        <f t="shared" si="697"/>
        <v>-72462</v>
      </c>
      <c r="E753" s="7">
        <f t="shared" si="698"/>
        <v>0.35196479994276414</v>
      </c>
      <c r="F753" s="18">
        <v>39068</v>
      </c>
      <c r="G753" s="16">
        <v>117732</v>
      </c>
      <c r="H753" s="8">
        <f t="shared" si="699"/>
        <v>-78664</v>
      </c>
      <c r="I753" s="7">
        <f t="shared" si="700"/>
        <v>0.33183841266605513</v>
      </c>
      <c r="J753" s="8">
        <f t="shared" si="701"/>
        <v>-6202</v>
      </c>
      <c r="K753" s="4">
        <f t="shared" si="702"/>
        <v>-288</v>
      </c>
      <c r="L753" s="5">
        <f t="shared" si="703"/>
        <v>5914</v>
      </c>
    </row>
    <row r="754" spans="1:15">
      <c r="A754" s="3" t="s">
        <v>6</v>
      </c>
      <c r="B754" s="18">
        <v>33863</v>
      </c>
      <c r="C754" s="16">
        <v>50544</v>
      </c>
      <c r="D754" s="8">
        <f t="shared" si="697"/>
        <v>-16681</v>
      </c>
      <c r="E754" s="7">
        <f t="shared" si="698"/>
        <v>0.66997071858182966</v>
      </c>
      <c r="F754" s="18">
        <v>38261</v>
      </c>
      <c r="G754" s="16">
        <v>47362</v>
      </c>
      <c r="H754" s="8">
        <f t="shared" si="699"/>
        <v>-9101</v>
      </c>
      <c r="I754" s="7">
        <f t="shared" si="700"/>
        <v>0.80784172965668677</v>
      </c>
      <c r="J754" s="8">
        <f t="shared" si="701"/>
        <v>7580</v>
      </c>
      <c r="K754" s="4">
        <f t="shared" si="702"/>
        <v>4398</v>
      </c>
      <c r="L754" s="5">
        <f t="shared" si="703"/>
        <v>-3182</v>
      </c>
    </row>
    <row r="755" spans="1:15">
      <c r="A755" s="3" t="s">
        <v>7</v>
      </c>
      <c r="B755" s="18">
        <v>433923</v>
      </c>
      <c r="C755" s="16">
        <v>433923</v>
      </c>
      <c r="D755" s="8">
        <f t="shared" si="697"/>
        <v>0</v>
      </c>
      <c r="E755" s="7">
        <f t="shared" si="698"/>
        <v>1</v>
      </c>
      <c r="F755" s="18">
        <v>447665</v>
      </c>
      <c r="G755" s="16">
        <v>447665</v>
      </c>
      <c r="H755" s="8">
        <f t="shared" si="699"/>
        <v>0</v>
      </c>
      <c r="I755" s="7">
        <f t="shared" si="700"/>
        <v>1</v>
      </c>
      <c r="J755" s="8">
        <f t="shared" si="701"/>
        <v>0</v>
      </c>
      <c r="K755" s="4">
        <f t="shared" si="702"/>
        <v>13742</v>
      </c>
      <c r="L755" s="5">
        <f t="shared" si="703"/>
        <v>13742</v>
      </c>
      <c r="N755" s="95" t="s">
        <v>312</v>
      </c>
      <c r="O755" s="18" t="s">
        <v>120</v>
      </c>
    </row>
    <row r="757" spans="1:15">
      <c r="B757" s="576" t="s">
        <v>723</v>
      </c>
      <c r="C757" s="576"/>
      <c r="D757" s="576"/>
      <c r="E757" s="576"/>
      <c r="F757" s="576" t="s">
        <v>730</v>
      </c>
      <c r="G757" s="576"/>
      <c r="H757" s="576"/>
      <c r="I757" s="576"/>
      <c r="K757" s="63" t="s">
        <v>12</v>
      </c>
      <c r="L757" s="5" t="s">
        <v>13</v>
      </c>
    </row>
    <row r="758" spans="1:15" ht="43.2">
      <c r="A758" s="1" t="s">
        <v>0</v>
      </c>
      <c r="B758" s="2" t="s">
        <v>1</v>
      </c>
      <c r="C758" s="64" t="s">
        <v>2</v>
      </c>
      <c r="D758" s="64" t="s">
        <v>11</v>
      </c>
      <c r="E758" s="6" t="s">
        <v>10</v>
      </c>
      <c r="F758" s="2" t="s">
        <v>1</v>
      </c>
      <c r="G758" s="64" t="s">
        <v>2</v>
      </c>
      <c r="H758" s="64" t="s">
        <v>11</v>
      </c>
      <c r="I758" s="6" t="s">
        <v>10</v>
      </c>
      <c r="J758" s="14" t="s">
        <v>8</v>
      </c>
      <c r="K758" s="12" t="s">
        <v>9</v>
      </c>
      <c r="L758" s="11"/>
    </row>
    <row r="759" spans="1:15">
      <c r="A759" s="3" t="s">
        <v>3</v>
      </c>
      <c r="B759" s="18">
        <v>323984</v>
      </c>
      <c r="C759" s="16">
        <v>260185</v>
      </c>
      <c r="D759" s="8">
        <f>SUM(B759-C759)</f>
        <v>63799</v>
      </c>
      <c r="E759" s="7">
        <f>SUM(B759/C759)</f>
        <v>1.245206295520495</v>
      </c>
      <c r="F759" s="18">
        <v>346847</v>
      </c>
      <c r="G759" s="16">
        <v>260672</v>
      </c>
      <c r="H759" s="8">
        <f>SUM(F759-G759)</f>
        <v>86175</v>
      </c>
      <c r="I759" s="7">
        <f>SUM(F759/G759)</f>
        <v>1.330587865209919</v>
      </c>
      <c r="J759" s="8">
        <f>SUM(H759-D759)</f>
        <v>22376</v>
      </c>
      <c r="K759" s="4">
        <f>SUM(F759-B759)</f>
        <v>22863</v>
      </c>
      <c r="L759" s="5">
        <f>SUM(G759-C759)</f>
        <v>487</v>
      </c>
    </row>
    <row r="760" spans="1:15">
      <c r="A760" s="3" t="s">
        <v>4</v>
      </c>
      <c r="B760" s="18">
        <v>46352</v>
      </c>
      <c r="C760" s="16">
        <v>22386</v>
      </c>
      <c r="D760" s="8">
        <f t="shared" ref="D760:D763" si="704">SUM(B760-C760)</f>
        <v>23966</v>
      </c>
      <c r="E760" s="7">
        <f t="shared" ref="E760:E763" si="705">SUM(B760/C760)</f>
        <v>2.0705798266773878</v>
      </c>
      <c r="F760" s="18">
        <v>47854</v>
      </c>
      <c r="G760" s="16">
        <v>20991</v>
      </c>
      <c r="H760" s="8">
        <f t="shared" ref="H760:H763" si="706">SUM(F760-G760)</f>
        <v>26863</v>
      </c>
      <c r="I760" s="7">
        <f t="shared" ref="I760:I763" si="707">SUM(F760/G760)</f>
        <v>2.2797389357343625</v>
      </c>
      <c r="J760" s="8">
        <f t="shared" ref="J760:J763" si="708">SUM(H760-D760)</f>
        <v>2897</v>
      </c>
      <c r="K760" s="4">
        <f t="shared" ref="K760:K763" si="709">SUM(F760-B760)</f>
        <v>1502</v>
      </c>
      <c r="L760" s="5">
        <f t="shared" ref="L760:L763" si="710">SUM(G760-C760)</f>
        <v>-1395</v>
      </c>
    </row>
    <row r="761" spans="1:15">
      <c r="A761" s="3" t="s">
        <v>5</v>
      </c>
      <c r="B761" s="18">
        <v>39068</v>
      </c>
      <c r="C761" s="16">
        <v>117732</v>
      </c>
      <c r="D761" s="8">
        <f t="shared" si="704"/>
        <v>-78664</v>
      </c>
      <c r="E761" s="7">
        <f t="shared" si="705"/>
        <v>0.33183841266605513</v>
      </c>
      <c r="F761" s="18">
        <v>35670</v>
      </c>
      <c r="G761" s="16">
        <v>138738</v>
      </c>
      <c r="H761" s="8">
        <f t="shared" si="706"/>
        <v>-103068</v>
      </c>
      <c r="I761" s="7">
        <f t="shared" si="707"/>
        <v>0.2571033170436362</v>
      </c>
      <c r="J761" s="8">
        <f t="shared" si="708"/>
        <v>-24404</v>
      </c>
      <c r="K761" s="4">
        <f t="shared" si="709"/>
        <v>-3398</v>
      </c>
      <c r="L761" s="5">
        <f t="shared" si="710"/>
        <v>21006</v>
      </c>
    </row>
    <row r="762" spans="1:15">
      <c r="A762" s="3" t="s">
        <v>6</v>
      </c>
      <c r="B762" s="18">
        <v>38261</v>
      </c>
      <c r="C762" s="16">
        <v>47362</v>
      </c>
      <c r="D762" s="8">
        <f t="shared" si="704"/>
        <v>-9101</v>
      </c>
      <c r="E762" s="7">
        <f t="shared" si="705"/>
        <v>0.80784172965668677</v>
      </c>
      <c r="F762" s="18">
        <v>38407</v>
      </c>
      <c r="G762" s="16">
        <v>48377</v>
      </c>
      <c r="H762" s="8">
        <f t="shared" si="706"/>
        <v>-9970</v>
      </c>
      <c r="I762" s="7">
        <f t="shared" si="707"/>
        <v>0.79391032928871152</v>
      </c>
      <c r="J762" s="8">
        <f t="shared" si="708"/>
        <v>-869</v>
      </c>
      <c r="K762" s="4">
        <f t="shared" si="709"/>
        <v>146</v>
      </c>
      <c r="L762" s="5">
        <f t="shared" si="710"/>
        <v>1015</v>
      </c>
    </row>
    <row r="763" spans="1:15">
      <c r="A763" s="3" t="s">
        <v>7</v>
      </c>
      <c r="B763" s="18">
        <v>447665</v>
      </c>
      <c r="C763" s="16">
        <v>447665</v>
      </c>
      <c r="D763" s="8">
        <f t="shared" si="704"/>
        <v>0</v>
      </c>
      <c r="E763" s="7">
        <f t="shared" si="705"/>
        <v>1</v>
      </c>
      <c r="F763" s="18">
        <v>468778</v>
      </c>
      <c r="G763" s="16">
        <v>468778</v>
      </c>
      <c r="H763" s="8">
        <f t="shared" si="706"/>
        <v>0</v>
      </c>
      <c r="I763" s="7">
        <f t="shared" si="707"/>
        <v>1</v>
      </c>
      <c r="J763" s="8">
        <f t="shared" si="708"/>
        <v>0</v>
      </c>
      <c r="K763" s="4">
        <f t="shared" si="709"/>
        <v>21113</v>
      </c>
      <c r="L763" s="5">
        <f t="shared" si="710"/>
        <v>21113</v>
      </c>
      <c r="N763" s="95" t="s">
        <v>312</v>
      </c>
      <c r="O763" s="16" t="s">
        <v>26</v>
      </c>
    </row>
    <row r="765" spans="1:15">
      <c r="B765" s="576" t="s">
        <v>730</v>
      </c>
      <c r="C765" s="576"/>
      <c r="D765" s="576"/>
      <c r="E765" s="576"/>
      <c r="F765" s="576" t="s">
        <v>740</v>
      </c>
      <c r="G765" s="576"/>
      <c r="H765" s="576"/>
      <c r="I765" s="576"/>
      <c r="K765" s="63" t="s">
        <v>12</v>
      </c>
      <c r="L765" s="5" t="s">
        <v>13</v>
      </c>
    </row>
    <row r="766" spans="1:15" ht="43.2">
      <c r="A766" s="1" t="s">
        <v>0</v>
      </c>
      <c r="B766" s="2" t="s">
        <v>1</v>
      </c>
      <c r="C766" s="64" t="s">
        <v>2</v>
      </c>
      <c r="D766" s="64" t="s">
        <v>11</v>
      </c>
      <c r="E766" s="6" t="s">
        <v>10</v>
      </c>
      <c r="F766" s="2" t="s">
        <v>1</v>
      </c>
      <c r="G766" s="64" t="s">
        <v>2</v>
      </c>
      <c r="H766" s="64" t="s">
        <v>11</v>
      </c>
      <c r="I766" s="6" t="s">
        <v>10</v>
      </c>
      <c r="J766" s="14" t="s">
        <v>8</v>
      </c>
      <c r="K766" s="12" t="s">
        <v>9</v>
      </c>
      <c r="L766" s="11"/>
    </row>
    <row r="767" spans="1:15">
      <c r="A767" s="3" t="s">
        <v>3</v>
      </c>
      <c r="B767" s="18">
        <v>346847</v>
      </c>
      <c r="C767" s="16">
        <v>260672</v>
      </c>
      <c r="D767" s="8">
        <f>SUM(B767-C767)</f>
        <v>86175</v>
      </c>
      <c r="E767" s="7">
        <f>SUM(B767/C767)</f>
        <v>1.330587865209919</v>
      </c>
      <c r="F767" s="18">
        <v>361147</v>
      </c>
      <c r="G767" s="16">
        <v>261091</v>
      </c>
      <c r="H767" s="8">
        <f>SUM(F767-G767)</f>
        <v>100056</v>
      </c>
      <c r="I767" s="7">
        <f>SUM(F767/G767)</f>
        <v>1.3832227077915362</v>
      </c>
      <c r="J767" s="8">
        <f>SUM(H767-D767)</f>
        <v>13881</v>
      </c>
      <c r="K767" s="4">
        <f>SUM(F767-B767)</f>
        <v>14300</v>
      </c>
      <c r="L767" s="5">
        <f>SUM(G767-C767)</f>
        <v>419</v>
      </c>
    </row>
    <row r="768" spans="1:15">
      <c r="A768" s="3" t="s">
        <v>4</v>
      </c>
      <c r="B768" s="18">
        <v>47854</v>
      </c>
      <c r="C768" s="16">
        <v>20991</v>
      </c>
      <c r="D768" s="8">
        <f t="shared" ref="D768:D771" si="711">SUM(B768-C768)</f>
        <v>26863</v>
      </c>
      <c r="E768" s="7">
        <f t="shared" ref="E768:E771" si="712">SUM(B768/C768)</f>
        <v>2.2797389357343625</v>
      </c>
      <c r="F768" s="18">
        <v>55859</v>
      </c>
      <c r="G768" s="16">
        <v>22121</v>
      </c>
      <c r="H768" s="8">
        <f t="shared" ref="H768:H771" si="713">SUM(F768-G768)</f>
        <v>33738</v>
      </c>
      <c r="I768" s="7">
        <f t="shared" ref="I768:I771" si="714">SUM(F768/G768)</f>
        <v>2.5251570905474434</v>
      </c>
      <c r="J768" s="8">
        <f t="shared" ref="J768:J771" si="715">SUM(H768-D768)</f>
        <v>6875</v>
      </c>
      <c r="K768" s="4">
        <f t="shared" ref="K768:K771" si="716">SUM(F768-B768)</f>
        <v>8005</v>
      </c>
      <c r="L768" s="5">
        <f t="shared" ref="L768:L771" si="717">SUM(G768-C768)</f>
        <v>1130</v>
      </c>
    </row>
    <row r="769" spans="1:15">
      <c r="A769" s="3" t="s">
        <v>5</v>
      </c>
      <c r="B769" s="18">
        <v>35670</v>
      </c>
      <c r="C769" s="16">
        <v>138738</v>
      </c>
      <c r="D769" s="8">
        <f t="shared" si="711"/>
        <v>-103068</v>
      </c>
      <c r="E769" s="7">
        <f t="shared" si="712"/>
        <v>0.2571033170436362</v>
      </c>
      <c r="F769" s="18">
        <v>28873</v>
      </c>
      <c r="G769" s="16">
        <v>149760</v>
      </c>
      <c r="H769" s="8">
        <f t="shared" si="713"/>
        <v>-120887</v>
      </c>
      <c r="I769" s="7">
        <f t="shared" si="714"/>
        <v>0.19279513888888888</v>
      </c>
      <c r="J769" s="8">
        <f t="shared" si="715"/>
        <v>-17819</v>
      </c>
      <c r="K769" s="4">
        <f t="shared" si="716"/>
        <v>-6797</v>
      </c>
      <c r="L769" s="5">
        <f t="shared" si="717"/>
        <v>11022</v>
      </c>
    </row>
    <row r="770" spans="1:15">
      <c r="A770" s="3" t="s">
        <v>6</v>
      </c>
      <c r="B770" s="18">
        <v>38407</v>
      </c>
      <c r="C770" s="16">
        <v>48377</v>
      </c>
      <c r="D770" s="8">
        <f t="shared" si="711"/>
        <v>-9970</v>
      </c>
      <c r="E770" s="7">
        <f t="shared" si="712"/>
        <v>0.79391032928871152</v>
      </c>
      <c r="F770" s="18">
        <v>37901</v>
      </c>
      <c r="G770" s="16">
        <v>50808</v>
      </c>
      <c r="H770" s="8">
        <f t="shared" si="713"/>
        <v>-12907</v>
      </c>
      <c r="I770" s="7">
        <f t="shared" si="714"/>
        <v>0.74596520233034169</v>
      </c>
      <c r="J770" s="8">
        <f t="shared" si="715"/>
        <v>-2937</v>
      </c>
      <c r="K770" s="4">
        <f t="shared" si="716"/>
        <v>-506</v>
      </c>
      <c r="L770" s="5">
        <f t="shared" si="717"/>
        <v>2431</v>
      </c>
    </row>
    <row r="771" spans="1:15">
      <c r="A771" s="3" t="s">
        <v>7</v>
      </c>
      <c r="B771" s="18">
        <v>468778</v>
      </c>
      <c r="C771" s="16">
        <v>468778</v>
      </c>
      <c r="D771" s="8">
        <f t="shared" si="711"/>
        <v>0</v>
      </c>
      <c r="E771" s="7">
        <f t="shared" si="712"/>
        <v>1</v>
      </c>
      <c r="F771" s="18">
        <v>483780</v>
      </c>
      <c r="G771" s="16">
        <v>483780</v>
      </c>
      <c r="H771" s="8">
        <f t="shared" si="713"/>
        <v>0</v>
      </c>
      <c r="I771" s="7">
        <f t="shared" si="714"/>
        <v>1</v>
      </c>
      <c r="J771" s="8">
        <f t="shared" si="715"/>
        <v>0</v>
      </c>
      <c r="K771" s="4">
        <f t="shared" si="716"/>
        <v>15002</v>
      </c>
      <c r="L771" s="5">
        <f t="shared" si="717"/>
        <v>15002</v>
      </c>
      <c r="N771" s="95" t="s">
        <v>312</v>
      </c>
      <c r="O771" s="16" t="s">
        <v>26</v>
      </c>
    </row>
    <row r="773" spans="1:15">
      <c r="B773" s="576" t="s">
        <v>740</v>
      </c>
      <c r="C773" s="576"/>
      <c r="D773" s="576"/>
      <c r="E773" s="576"/>
      <c r="F773" s="576" t="s">
        <v>749</v>
      </c>
      <c r="G773" s="576"/>
      <c r="H773" s="576"/>
      <c r="I773" s="576"/>
      <c r="K773" s="63" t="s">
        <v>12</v>
      </c>
      <c r="L773" s="5" t="s">
        <v>13</v>
      </c>
    </row>
    <row r="774" spans="1:15" ht="43.2">
      <c r="A774" s="1" t="s">
        <v>0</v>
      </c>
      <c r="B774" s="2" t="s">
        <v>1</v>
      </c>
      <c r="C774" s="64" t="s">
        <v>2</v>
      </c>
      <c r="D774" s="64" t="s">
        <v>11</v>
      </c>
      <c r="E774" s="6" t="s">
        <v>10</v>
      </c>
      <c r="F774" s="2" t="s">
        <v>1</v>
      </c>
      <c r="G774" s="64" t="s">
        <v>2</v>
      </c>
      <c r="H774" s="64" t="s">
        <v>11</v>
      </c>
      <c r="I774" s="6" t="s">
        <v>10</v>
      </c>
      <c r="J774" s="14" t="s">
        <v>8</v>
      </c>
      <c r="K774" s="12" t="s">
        <v>9</v>
      </c>
      <c r="L774" s="11"/>
    </row>
    <row r="775" spans="1:15">
      <c r="A775" s="3" t="s">
        <v>3</v>
      </c>
      <c r="B775" s="18">
        <v>361147</v>
      </c>
      <c r="C775" s="16">
        <v>261091</v>
      </c>
      <c r="D775" s="8">
        <f>SUM(B775-C775)</f>
        <v>100056</v>
      </c>
      <c r="E775" s="7">
        <f>SUM(B775/C775)</f>
        <v>1.3832227077915362</v>
      </c>
      <c r="F775" s="18">
        <v>376458</v>
      </c>
      <c r="G775" s="16">
        <v>258589</v>
      </c>
      <c r="H775" s="8">
        <f>SUM(F775-G775)</f>
        <v>117869</v>
      </c>
      <c r="I775" s="7">
        <f>SUM(F775/G775)</f>
        <v>1.4558159859854827</v>
      </c>
      <c r="J775" s="8">
        <f>SUM(H775-D775)</f>
        <v>17813</v>
      </c>
      <c r="K775" s="4">
        <f>SUM(F775-B775)</f>
        <v>15311</v>
      </c>
      <c r="L775" s="5">
        <f>SUM(G775-C775)</f>
        <v>-2502</v>
      </c>
    </row>
    <row r="776" spans="1:15">
      <c r="A776" s="3" t="s">
        <v>4</v>
      </c>
      <c r="B776" s="18">
        <v>55859</v>
      </c>
      <c r="C776" s="16">
        <v>22121</v>
      </c>
      <c r="D776" s="8">
        <f t="shared" ref="D776:D779" si="718">SUM(B776-C776)</f>
        <v>33738</v>
      </c>
      <c r="E776" s="7">
        <f t="shared" ref="E776:E779" si="719">SUM(B776/C776)</f>
        <v>2.5251570905474434</v>
      </c>
      <c r="F776" s="18">
        <v>60382</v>
      </c>
      <c r="G776" s="16">
        <v>23692</v>
      </c>
      <c r="H776" s="8">
        <f t="shared" ref="H776:H779" si="720">SUM(F776-G776)</f>
        <v>36690</v>
      </c>
      <c r="I776" s="7">
        <f t="shared" ref="I776:I779" si="721">SUM(F776/G776)</f>
        <v>2.5486240081040012</v>
      </c>
      <c r="J776" s="8">
        <f t="shared" ref="J776:J779" si="722">SUM(H776-D776)</f>
        <v>2952</v>
      </c>
      <c r="K776" s="4">
        <f t="shared" ref="K776:K779" si="723">SUM(F776-B776)</f>
        <v>4523</v>
      </c>
      <c r="L776" s="5">
        <f t="shared" ref="L776:L779" si="724">SUM(G776-C776)</f>
        <v>1571</v>
      </c>
    </row>
    <row r="777" spans="1:15">
      <c r="A777" s="3" t="s">
        <v>5</v>
      </c>
      <c r="B777" s="18">
        <v>28873</v>
      </c>
      <c r="C777" s="16">
        <v>149760</v>
      </c>
      <c r="D777" s="8">
        <f t="shared" si="718"/>
        <v>-120887</v>
      </c>
      <c r="E777" s="7">
        <f t="shared" si="719"/>
        <v>0.19279513888888888</v>
      </c>
      <c r="F777" s="18">
        <v>29991</v>
      </c>
      <c r="G777" s="16">
        <v>158397</v>
      </c>
      <c r="H777" s="8">
        <f t="shared" si="720"/>
        <v>-128406</v>
      </c>
      <c r="I777" s="7">
        <f t="shared" si="721"/>
        <v>0.18934070721036383</v>
      </c>
      <c r="J777" s="8">
        <f t="shared" si="722"/>
        <v>-7519</v>
      </c>
      <c r="K777" s="4">
        <f t="shared" si="723"/>
        <v>1118</v>
      </c>
      <c r="L777" s="5">
        <f t="shared" si="724"/>
        <v>8637</v>
      </c>
    </row>
    <row r="778" spans="1:15">
      <c r="A778" s="3" t="s">
        <v>6</v>
      </c>
      <c r="B778" s="18">
        <v>37901</v>
      </c>
      <c r="C778" s="16">
        <v>50808</v>
      </c>
      <c r="D778" s="8">
        <f t="shared" si="718"/>
        <v>-12907</v>
      </c>
      <c r="E778" s="7">
        <f t="shared" si="719"/>
        <v>0.74596520233034169</v>
      </c>
      <c r="F778" s="18">
        <v>34694</v>
      </c>
      <c r="G778" s="16">
        <v>60847</v>
      </c>
      <c r="H778" s="8">
        <f t="shared" si="720"/>
        <v>-26153</v>
      </c>
      <c r="I778" s="7">
        <f t="shared" si="721"/>
        <v>0.57018423258336481</v>
      </c>
      <c r="J778" s="8">
        <f t="shared" si="722"/>
        <v>-13246</v>
      </c>
      <c r="K778" s="4">
        <f t="shared" si="723"/>
        <v>-3207</v>
      </c>
      <c r="L778" s="5">
        <f t="shared" si="724"/>
        <v>10039</v>
      </c>
    </row>
    <row r="779" spans="1:15">
      <c r="A779" s="3" t="s">
        <v>7</v>
      </c>
      <c r="B779" s="18">
        <v>483780</v>
      </c>
      <c r="C779" s="16">
        <v>483780</v>
      </c>
      <c r="D779" s="8">
        <f t="shared" si="718"/>
        <v>0</v>
      </c>
      <c r="E779" s="7">
        <f t="shared" si="719"/>
        <v>1</v>
      </c>
      <c r="F779" s="18">
        <v>501525</v>
      </c>
      <c r="G779" s="16">
        <v>501525</v>
      </c>
      <c r="H779" s="8">
        <f t="shared" si="720"/>
        <v>0</v>
      </c>
      <c r="I779" s="7">
        <f t="shared" si="721"/>
        <v>1</v>
      </c>
      <c r="J779" s="8">
        <f t="shared" si="722"/>
        <v>0</v>
      </c>
      <c r="K779" s="4">
        <f t="shared" si="723"/>
        <v>17745</v>
      </c>
      <c r="L779" s="5">
        <f t="shared" si="724"/>
        <v>17745</v>
      </c>
      <c r="N779" s="95" t="s">
        <v>312</v>
      </c>
      <c r="O779" s="16" t="s">
        <v>26</v>
      </c>
    </row>
    <row r="781" spans="1:15">
      <c r="B781" s="576" t="s">
        <v>749</v>
      </c>
      <c r="C781" s="576"/>
      <c r="D781" s="576"/>
      <c r="E781" s="576"/>
      <c r="F781" s="576" t="s">
        <v>764</v>
      </c>
      <c r="G781" s="576"/>
      <c r="H781" s="576"/>
      <c r="I781" s="576"/>
      <c r="K781" s="63" t="s">
        <v>12</v>
      </c>
      <c r="L781" s="5" t="s">
        <v>13</v>
      </c>
    </row>
    <row r="782" spans="1:15" ht="43.2">
      <c r="A782" s="1" t="s">
        <v>0</v>
      </c>
      <c r="B782" s="2" t="s">
        <v>1</v>
      </c>
      <c r="C782" s="64" t="s">
        <v>2</v>
      </c>
      <c r="D782" s="64" t="s">
        <v>11</v>
      </c>
      <c r="E782" s="6" t="s">
        <v>10</v>
      </c>
      <c r="F782" s="2" t="s">
        <v>1</v>
      </c>
      <c r="G782" s="64" t="s">
        <v>2</v>
      </c>
      <c r="H782" s="64" t="s">
        <v>11</v>
      </c>
      <c r="I782" s="6" t="s">
        <v>10</v>
      </c>
      <c r="J782" s="14" t="s">
        <v>8</v>
      </c>
      <c r="K782" s="12" t="s">
        <v>9</v>
      </c>
      <c r="L782" s="11"/>
    </row>
    <row r="783" spans="1:15">
      <c r="A783" s="3" t="s">
        <v>3</v>
      </c>
      <c r="B783" s="18">
        <v>376458</v>
      </c>
      <c r="C783" s="16">
        <v>258589</v>
      </c>
      <c r="D783" s="8">
        <f>SUM(B783-C783)</f>
        <v>117869</v>
      </c>
      <c r="E783" s="7">
        <f>SUM(B783/C783)</f>
        <v>1.4558159859854827</v>
      </c>
      <c r="F783" s="18">
        <v>385589</v>
      </c>
      <c r="G783" s="16">
        <v>256787</v>
      </c>
      <c r="H783" s="8">
        <f>SUM(F783-G783)</f>
        <v>128802</v>
      </c>
      <c r="I783" s="7">
        <f>SUM(F783/G783)</f>
        <v>1.5015908126190189</v>
      </c>
      <c r="J783" s="8">
        <f>SUM(H783-D783)</f>
        <v>10933</v>
      </c>
      <c r="K783" s="4">
        <f>SUM(F783-B783)</f>
        <v>9131</v>
      </c>
      <c r="L783" s="5">
        <f>SUM(G783-C783)</f>
        <v>-1802</v>
      </c>
    </row>
    <row r="784" spans="1:15">
      <c r="A784" s="3" t="s">
        <v>4</v>
      </c>
      <c r="B784" s="18">
        <v>60382</v>
      </c>
      <c r="C784" s="16">
        <v>23692</v>
      </c>
      <c r="D784" s="8">
        <f t="shared" ref="D784:D787" si="725">SUM(B784-C784)</f>
        <v>36690</v>
      </c>
      <c r="E784" s="7">
        <f t="shared" ref="E784:E787" si="726">SUM(B784/C784)</f>
        <v>2.5486240081040012</v>
      </c>
      <c r="F784" s="18">
        <v>81181</v>
      </c>
      <c r="G784" s="16">
        <v>21547</v>
      </c>
      <c r="H784" s="8">
        <f t="shared" ref="H784:H787" si="727">SUM(F784-G784)</f>
        <v>59634</v>
      </c>
      <c r="I784" s="7">
        <f t="shared" ref="I784:I787" si="728">SUM(F784/G784)</f>
        <v>3.7676242632385017</v>
      </c>
      <c r="J784" s="8">
        <f t="shared" ref="J784:J787" si="729">SUM(H784-D784)</f>
        <v>22944</v>
      </c>
      <c r="K784" s="4">
        <f t="shared" ref="K784:K787" si="730">SUM(F784-B784)</f>
        <v>20799</v>
      </c>
      <c r="L784" s="5">
        <f t="shared" ref="L784:L787" si="731">SUM(G784-C784)</f>
        <v>-2145</v>
      </c>
    </row>
    <row r="785" spans="1:15">
      <c r="A785" s="3" t="s">
        <v>5</v>
      </c>
      <c r="B785" s="18">
        <v>29991</v>
      </c>
      <c r="C785" s="16">
        <v>158397</v>
      </c>
      <c r="D785" s="8">
        <f t="shared" si="725"/>
        <v>-128406</v>
      </c>
      <c r="E785" s="7">
        <f t="shared" si="726"/>
        <v>0.18934070721036383</v>
      </c>
      <c r="F785" s="18">
        <v>26089</v>
      </c>
      <c r="G785" s="16">
        <v>170715</v>
      </c>
      <c r="H785" s="8">
        <f t="shared" si="727"/>
        <v>-144626</v>
      </c>
      <c r="I785" s="7">
        <f t="shared" si="728"/>
        <v>0.15282195471985474</v>
      </c>
      <c r="J785" s="8">
        <f t="shared" si="729"/>
        <v>-16220</v>
      </c>
      <c r="K785" s="4">
        <f t="shared" si="730"/>
        <v>-3902</v>
      </c>
      <c r="L785" s="5">
        <f t="shared" si="731"/>
        <v>12318</v>
      </c>
    </row>
    <row r="786" spans="1:15">
      <c r="A786" s="3" t="s">
        <v>6</v>
      </c>
      <c r="B786" s="18">
        <v>34694</v>
      </c>
      <c r="C786" s="16">
        <v>60847</v>
      </c>
      <c r="D786" s="8">
        <f t="shared" si="725"/>
        <v>-26153</v>
      </c>
      <c r="E786" s="7">
        <f t="shared" si="726"/>
        <v>0.57018423258336481</v>
      </c>
      <c r="F786" s="18">
        <v>32776</v>
      </c>
      <c r="G786" s="16">
        <v>76586</v>
      </c>
      <c r="H786" s="8">
        <f t="shared" si="727"/>
        <v>-43810</v>
      </c>
      <c r="I786" s="7">
        <f t="shared" si="728"/>
        <v>0.4279633353354399</v>
      </c>
      <c r="J786" s="8">
        <f t="shared" si="729"/>
        <v>-17657</v>
      </c>
      <c r="K786" s="4">
        <f t="shared" si="730"/>
        <v>-1918</v>
      </c>
      <c r="L786" s="5">
        <f t="shared" si="731"/>
        <v>15739</v>
      </c>
    </row>
    <row r="787" spans="1:15">
      <c r="A787" s="3" t="s">
        <v>7</v>
      </c>
      <c r="B787" s="18">
        <v>501525</v>
      </c>
      <c r="C787" s="16">
        <v>501525</v>
      </c>
      <c r="D787" s="8">
        <f t="shared" si="725"/>
        <v>0</v>
      </c>
      <c r="E787" s="7">
        <f t="shared" si="726"/>
        <v>1</v>
      </c>
      <c r="F787" s="18">
        <v>525635</v>
      </c>
      <c r="G787" s="16">
        <v>525635</v>
      </c>
      <c r="H787" s="8">
        <f t="shared" si="727"/>
        <v>0</v>
      </c>
      <c r="I787" s="7">
        <f t="shared" si="728"/>
        <v>1</v>
      </c>
      <c r="J787" s="8">
        <f t="shared" si="729"/>
        <v>0</v>
      </c>
      <c r="K787" s="4">
        <f t="shared" si="730"/>
        <v>24110</v>
      </c>
      <c r="L787" s="5">
        <f t="shared" si="731"/>
        <v>24110</v>
      </c>
      <c r="N787" s="95" t="s">
        <v>312</v>
      </c>
      <c r="O787" s="16" t="s">
        <v>26</v>
      </c>
    </row>
    <row r="789" spans="1:15">
      <c r="B789" s="576" t="s">
        <v>764</v>
      </c>
      <c r="C789" s="576"/>
      <c r="D789" s="576"/>
      <c r="E789" s="576"/>
      <c r="F789" s="576" t="s">
        <v>765</v>
      </c>
      <c r="G789" s="576"/>
      <c r="H789" s="576"/>
      <c r="I789" s="576"/>
      <c r="K789" s="63" t="s">
        <v>12</v>
      </c>
      <c r="L789" s="5" t="s">
        <v>13</v>
      </c>
    </row>
    <row r="790" spans="1:15" ht="43.2">
      <c r="A790" s="1" t="s">
        <v>0</v>
      </c>
      <c r="B790" s="2" t="s">
        <v>1</v>
      </c>
      <c r="C790" s="64" t="s">
        <v>2</v>
      </c>
      <c r="D790" s="64" t="s">
        <v>11</v>
      </c>
      <c r="E790" s="6" t="s">
        <v>10</v>
      </c>
      <c r="F790" s="2" t="s">
        <v>1</v>
      </c>
      <c r="G790" s="64" t="s">
        <v>2</v>
      </c>
      <c r="H790" s="64" t="s">
        <v>11</v>
      </c>
      <c r="I790" s="6" t="s">
        <v>10</v>
      </c>
      <c r="J790" s="14" t="s">
        <v>8</v>
      </c>
      <c r="K790" s="12" t="s">
        <v>9</v>
      </c>
      <c r="L790" s="11"/>
    </row>
    <row r="791" spans="1:15">
      <c r="A791" s="3" t="s">
        <v>3</v>
      </c>
      <c r="B791" s="18">
        <v>385589</v>
      </c>
      <c r="C791" s="16">
        <v>256787</v>
      </c>
      <c r="D791" s="8">
        <f>SUM(B791-C791)</f>
        <v>128802</v>
      </c>
      <c r="E791" s="7">
        <f>SUM(B791/C791)</f>
        <v>1.5015908126190189</v>
      </c>
      <c r="F791" s="18">
        <v>387838</v>
      </c>
      <c r="G791" s="16">
        <v>266406</v>
      </c>
      <c r="H791" s="8">
        <f>SUM(F791-G791)</f>
        <v>121432</v>
      </c>
      <c r="I791" s="7">
        <f>SUM(F791/G791)</f>
        <v>1.4558155597096161</v>
      </c>
      <c r="J791" s="8">
        <f>SUM(H791-D791)</f>
        <v>-7370</v>
      </c>
      <c r="K791" s="4">
        <f>SUM(F791-B791)</f>
        <v>2249</v>
      </c>
      <c r="L791" s="5">
        <f>SUM(G791-C791)</f>
        <v>9619</v>
      </c>
    </row>
    <row r="792" spans="1:15">
      <c r="A792" s="3" t="s">
        <v>4</v>
      </c>
      <c r="B792" s="18">
        <v>81181</v>
      </c>
      <c r="C792" s="16">
        <v>21547</v>
      </c>
      <c r="D792" s="8">
        <f t="shared" ref="D792:D795" si="732">SUM(B792-C792)</f>
        <v>59634</v>
      </c>
      <c r="E792" s="7">
        <f t="shared" ref="E792:E795" si="733">SUM(B792/C792)</f>
        <v>3.7676242632385017</v>
      </c>
      <c r="F792" s="18">
        <v>83490</v>
      </c>
      <c r="G792" s="16">
        <v>21547</v>
      </c>
      <c r="H792" s="8">
        <f t="shared" ref="H792:H795" si="734">SUM(F792-G792)</f>
        <v>61943</v>
      </c>
      <c r="I792" s="7">
        <f t="shared" ref="I792:I795" si="735">SUM(F792/G792)</f>
        <v>3.8747853529493663</v>
      </c>
      <c r="J792" s="8">
        <f t="shared" ref="J792:J795" si="736">SUM(H792-D792)</f>
        <v>2309</v>
      </c>
      <c r="K792" s="4">
        <f t="shared" ref="K792:K795" si="737">SUM(F792-B792)</f>
        <v>2309</v>
      </c>
      <c r="L792" s="5">
        <f t="shared" ref="L792:L795" si="738">SUM(G792-C792)</f>
        <v>0</v>
      </c>
    </row>
    <row r="793" spans="1:15">
      <c r="A793" s="3" t="s">
        <v>5</v>
      </c>
      <c r="B793" s="18">
        <v>26089</v>
      </c>
      <c r="C793" s="16">
        <v>170715</v>
      </c>
      <c r="D793" s="8">
        <f t="shared" si="732"/>
        <v>-144626</v>
      </c>
      <c r="E793" s="7">
        <f t="shared" si="733"/>
        <v>0.15282195471985474</v>
      </c>
      <c r="F793" s="18">
        <v>22389</v>
      </c>
      <c r="G793" s="16">
        <v>166161</v>
      </c>
      <c r="H793" s="8">
        <f t="shared" si="734"/>
        <v>-143772</v>
      </c>
      <c r="I793" s="7">
        <f t="shared" si="735"/>
        <v>0.13474280968458302</v>
      </c>
      <c r="J793" s="8">
        <f t="shared" si="736"/>
        <v>854</v>
      </c>
      <c r="K793" s="4">
        <f t="shared" si="737"/>
        <v>-3700</v>
      </c>
      <c r="L793" s="5">
        <f t="shared" si="738"/>
        <v>-4554</v>
      </c>
    </row>
    <row r="794" spans="1:15">
      <c r="A794" s="3" t="s">
        <v>6</v>
      </c>
      <c r="B794" s="18">
        <v>32776</v>
      </c>
      <c r="C794" s="16">
        <v>76586</v>
      </c>
      <c r="D794" s="8">
        <f t="shared" si="732"/>
        <v>-43810</v>
      </c>
      <c r="E794" s="7">
        <f t="shared" si="733"/>
        <v>0.4279633353354399</v>
      </c>
      <c r="F794" s="18">
        <v>33078</v>
      </c>
      <c r="G794" s="16">
        <v>72681</v>
      </c>
      <c r="H794" s="8">
        <f t="shared" si="734"/>
        <v>-39603</v>
      </c>
      <c r="I794" s="7">
        <f t="shared" si="735"/>
        <v>0.45511206505138896</v>
      </c>
      <c r="J794" s="8">
        <f t="shared" si="736"/>
        <v>4207</v>
      </c>
      <c r="K794" s="4">
        <f t="shared" si="737"/>
        <v>302</v>
      </c>
      <c r="L794" s="5">
        <f t="shared" si="738"/>
        <v>-3905</v>
      </c>
    </row>
    <row r="795" spans="1:15">
      <c r="A795" s="3" t="s">
        <v>7</v>
      </c>
      <c r="B795" s="18">
        <v>525635</v>
      </c>
      <c r="C795" s="16">
        <v>525635</v>
      </c>
      <c r="D795" s="8">
        <f t="shared" si="732"/>
        <v>0</v>
      </c>
      <c r="E795" s="7">
        <f t="shared" si="733"/>
        <v>1</v>
      </c>
      <c r="F795" s="18">
        <v>526795</v>
      </c>
      <c r="G795" s="16">
        <v>526795</v>
      </c>
      <c r="H795" s="8">
        <f t="shared" si="734"/>
        <v>0</v>
      </c>
      <c r="I795" s="7">
        <f t="shared" si="735"/>
        <v>1</v>
      </c>
      <c r="J795" s="8">
        <f t="shared" si="736"/>
        <v>0</v>
      </c>
      <c r="K795" s="4">
        <f t="shared" si="737"/>
        <v>1160</v>
      </c>
      <c r="L795" s="5">
        <f t="shared" si="738"/>
        <v>1160</v>
      </c>
      <c r="N795" s="99" t="s">
        <v>224</v>
      </c>
      <c r="O795" s="100" t="s">
        <v>26</v>
      </c>
    </row>
    <row r="797" spans="1:15">
      <c r="B797" s="576" t="s">
        <v>765</v>
      </c>
      <c r="C797" s="576"/>
      <c r="D797" s="576"/>
      <c r="E797" s="576"/>
      <c r="F797" s="576" t="s">
        <v>775</v>
      </c>
      <c r="G797" s="576"/>
      <c r="H797" s="576"/>
      <c r="I797" s="576"/>
      <c r="K797" s="63" t="s">
        <v>12</v>
      </c>
      <c r="L797" s="5" t="s">
        <v>13</v>
      </c>
    </row>
    <row r="798" spans="1:15" ht="43.2">
      <c r="A798" s="1" t="s">
        <v>0</v>
      </c>
      <c r="B798" s="2" t="s">
        <v>1</v>
      </c>
      <c r="C798" s="64" t="s">
        <v>2</v>
      </c>
      <c r="D798" s="64" t="s">
        <v>11</v>
      </c>
      <c r="E798" s="6" t="s">
        <v>10</v>
      </c>
      <c r="F798" s="2" t="s">
        <v>1</v>
      </c>
      <c r="G798" s="64" t="s">
        <v>2</v>
      </c>
      <c r="H798" s="64" t="s">
        <v>11</v>
      </c>
      <c r="I798" s="6" t="s">
        <v>10</v>
      </c>
      <c r="J798" s="14" t="s">
        <v>8</v>
      </c>
      <c r="K798" s="12" t="s">
        <v>9</v>
      </c>
      <c r="L798" s="11"/>
    </row>
    <row r="799" spans="1:15">
      <c r="A799" s="3" t="s">
        <v>3</v>
      </c>
      <c r="B799" s="18">
        <v>387838</v>
      </c>
      <c r="C799" s="16">
        <v>266406</v>
      </c>
      <c r="D799" s="8">
        <f>SUM(B799-C799)</f>
        <v>121432</v>
      </c>
      <c r="E799" s="7">
        <f>SUM(B799/C799)</f>
        <v>1.4558155597096161</v>
      </c>
      <c r="F799" s="18">
        <v>394398</v>
      </c>
      <c r="G799" s="16">
        <v>257362</v>
      </c>
      <c r="H799" s="8">
        <f>SUM(F799-G799)</f>
        <v>137036</v>
      </c>
      <c r="I799" s="7">
        <f>SUM(F799/G799)</f>
        <v>1.5324640001243386</v>
      </c>
      <c r="J799" s="8">
        <f>SUM(H799-D799)</f>
        <v>15604</v>
      </c>
      <c r="K799" s="4">
        <f>SUM(F799-B799)</f>
        <v>6560</v>
      </c>
      <c r="L799" s="5">
        <f>SUM(G799-C799)</f>
        <v>-9044</v>
      </c>
    </row>
    <row r="800" spans="1:15">
      <c r="A800" s="3" t="s">
        <v>4</v>
      </c>
      <c r="B800" s="18">
        <v>83490</v>
      </c>
      <c r="C800" s="16">
        <v>21547</v>
      </c>
      <c r="D800" s="8">
        <f t="shared" ref="D800:D803" si="739">SUM(B800-C800)</f>
        <v>61943</v>
      </c>
      <c r="E800" s="7">
        <f t="shared" ref="E800:E803" si="740">SUM(B800/C800)</f>
        <v>3.8747853529493663</v>
      </c>
      <c r="F800" s="18">
        <v>83427</v>
      </c>
      <c r="G800" s="16">
        <v>20743</v>
      </c>
      <c r="H800" s="8">
        <f t="shared" ref="H800:H803" si="741">SUM(F800-G800)</f>
        <v>62684</v>
      </c>
      <c r="I800" s="7">
        <f t="shared" ref="I800:I803" si="742">SUM(F800/G800)</f>
        <v>4.0219351106397339</v>
      </c>
      <c r="J800" s="8">
        <f t="shared" ref="J800:J803" si="743">SUM(H800-D800)</f>
        <v>741</v>
      </c>
      <c r="K800" s="4">
        <f t="shared" ref="K800:K803" si="744">SUM(F800-B800)</f>
        <v>-63</v>
      </c>
      <c r="L800" s="5">
        <f t="shared" ref="L800:L803" si="745">SUM(G800-C800)</f>
        <v>-804</v>
      </c>
    </row>
    <row r="801" spans="1:15">
      <c r="A801" s="3" t="s">
        <v>5</v>
      </c>
      <c r="B801" s="18">
        <v>22389</v>
      </c>
      <c r="C801" s="16">
        <v>166161</v>
      </c>
      <c r="D801" s="8">
        <f t="shared" si="739"/>
        <v>-143772</v>
      </c>
      <c r="E801" s="7">
        <f t="shared" si="740"/>
        <v>0.13474280968458302</v>
      </c>
      <c r="F801" s="18">
        <v>23793</v>
      </c>
      <c r="G801" s="16">
        <v>187327</v>
      </c>
      <c r="H801" s="8">
        <f t="shared" si="741"/>
        <v>-163534</v>
      </c>
      <c r="I801" s="7">
        <f t="shared" si="742"/>
        <v>0.12701319083741267</v>
      </c>
      <c r="J801" s="8">
        <f t="shared" si="743"/>
        <v>-19762</v>
      </c>
      <c r="K801" s="4">
        <f t="shared" si="744"/>
        <v>1404</v>
      </c>
      <c r="L801" s="5">
        <f t="shared" si="745"/>
        <v>21166</v>
      </c>
    </row>
    <row r="802" spans="1:15">
      <c r="A802" s="3" t="s">
        <v>6</v>
      </c>
      <c r="B802" s="18">
        <v>33078</v>
      </c>
      <c r="C802" s="16">
        <v>72681</v>
      </c>
      <c r="D802" s="8">
        <f t="shared" si="739"/>
        <v>-39603</v>
      </c>
      <c r="E802" s="7">
        <f t="shared" si="740"/>
        <v>0.45511206505138896</v>
      </c>
      <c r="F802" s="18">
        <v>32043</v>
      </c>
      <c r="G802" s="16">
        <v>68229</v>
      </c>
      <c r="H802" s="8">
        <f t="shared" si="741"/>
        <v>-36186</v>
      </c>
      <c r="I802" s="7">
        <f t="shared" si="742"/>
        <v>0.46963900980521478</v>
      </c>
      <c r="J802" s="8">
        <f t="shared" si="743"/>
        <v>3417</v>
      </c>
      <c r="K802" s="4">
        <f t="shared" si="744"/>
        <v>-1035</v>
      </c>
      <c r="L802" s="5">
        <f t="shared" si="745"/>
        <v>-4452</v>
      </c>
    </row>
    <row r="803" spans="1:15">
      <c r="A803" s="3" t="s">
        <v>7</v>
      </c>
      <c r="B803" s="18">
        <v>526795</v>
      </c>
      <c r="C803" s="16">
        <v>526795</v>
      </c>
      <c r="D803" s="8">
        <f t="shared" si="739"/>
        <v>0</v>
      </c>
      <c r="E803" s="7">
        <f t="shared" si="740"/>
        <v>1</v>
      </c>
      <c r="F803" s="18">
        <v>533661</v>
      </c>
      <c r="G803" s="16">
        <v>533661</v>
      </c>
      <c r="H803" s="8">
        <f t="shared" si="741"/>
        <v>0</v>
      </c>
      <c r="I803" s="7">
        <f t="shared" si="742"/>
        <v>1</v>
      </c>
      <c r="J803" s="8">
        <f t="shared" si="743"/>
        <v>0</v>
      </c>
      <c r="K803" s="4">
        <f t="shared" si="744"/>
        <v>6866</v>
      </c>
      <c r="L803" s="5">
        <f t="shared" si="745"/>
        <v>6866</v>
      </c>
      <c r="N803" s="95" t="s">
        <v>312</v>
      </c>
      <c r="O803" s="16" t="s">
        <v>26</v>
      </c>
    </row>
    <row r="805" spans="1:15">
      <c r="B805" s="576" t="s">
        <v>775</v>
      </c>
      <c r="C805" s="576"/>
      <c r="D805" s="576"/>
      <c r="E805" s="576"/>
      <c r="F805" s="576" t="s">
        <v>782</v>
      </c>
      <c r="G805" s="576"/>
      <c r="H805" s="576"/>
      <c r="I805" s="576"/>
      <c r="K805" s="63" t="s">
        <v>12</v>
      </c>
      <c r="L805" s="5" t="s">
        <v>13</v>
      </c>
    </row>
    <row r="806" spans="1:15" ht="43.2">
      <c r="A806" s="1" t="s">
        <v>0</v>
      </c>
      <c r="B806" s="2" t="s">
        <v>1</v>
      </c>
      <c r="C806" s="64" t="s">
        <v>2</v>
      </c>
      <c r="D806" s="64" t="s">
        <v>11</v>
      </c>
      <c r="E806" s="6" t="s">
        <v>10</v>
      </c>
      <c r="F806" s="2" t="s">
        <v>1</v>
      </c>
      <c r="G806" s="64" t="s">
        <v>2</v>
      </c>
      <c r="H806" s="64" t="s">
        <v>11</v>
      </c>
      <c r="I806" s="6" t="s">
        <v>10</v>
      </c>
      <c r="J806" s="14" t="s">
        <v>8</v>
      </c>
      <c r="K806" s="12" t="s">
        <v>9</v>
      </c>
      <c r="L806" s="11"/>
    </row>
    <row r="807" spans="1:15">
      <c r="A807" s="3" t="s">
        <v>3</v>
      </c>
      <c r="B807" s="18">
        <v>394398</v>
      </c>
      <c r="C807" s="16">
        <v>257362</v>
      </c>
      <c r="D807" s="8">
        <f>SUM(B807-C807)</f>
        <v>137036</v>
      </c>
      <c r="E807" s="7">
        <f>SUM(B807/C807)</f>
        <v>1.5324640001243386</v>
      </c>
      <c r="F807" s="18">
        <v>387235</v>
      </c>
      <c r="G807" s="16">
        <v>254786</v>
      </c>
      <c r="H807" s="8">
        <f>SUM(F807-G807)</f>
        <v>132449</v>
      </c>
      <c r="I807" s="7">
        <f>SUM(F807/G807)</f>
        <v>1.5198441044641384</v>
      </c>
      <c r="J807" s="8">
        <f>SUM(H807-D807)</f>
        <v>-4587</v>
      </c>
      <c r="K807" s="4">
        <f>SUM(F807-B807)</f>
        <v>-7163</v>
      </c>
      <c r="L807" s="5">
        <f>SUM(G807-C807)</f>
        <v>-2576</v>
      </c>
    </row>
    <row r="808" spans="1:15">
      <c r="A808" s="3" t="s">
        <v>4</v>
      </c>
      <c r="B808" s="18">
        <v>83427</v>
      </c>
      <c r="C808" s="16">
        <v>20743</v>
      </c>
      <c r="D808" s="8">
        <f t="shared" ref="D808:D811" si="746">SUM(B808-C808)</f>
        <v>62684</v>
      </c>
      <c r="E808" s="7">
        <f t="shared" ref="E808:E811" si="747">SUM(B808/C808)</f>
        <v>4.0219351106397339</v>
      </c>
      <c r="F808" s="18">
        <v>82174</v>
      </c>
      <c r="G808" s="16">
        <v>20314</v>
      </c>
      <c r="H808" s="8">
        <f t="shared" ref="H808:H811" si="748">SUM(F808-G808)</f>
        <v>61860</v>
      </c>
      <c r="I808" s="7">
        <f t="shared" ref="I808:I811" si="749">SUM(F808/G808)</f>
        <v>4.0451905090085658</v>
      </c>
      <c r="J808" s="8">
        <f t="shared" ref="J808:J811" si="750">SUM(H808-D808)</f>
        <v>-824</v>
      </c>
      <c r="K808" s="4">
        <f t="shared" ref="K808:K811" si="751">SUM(F808-B808)</f>
        <v>-1253</v>
      </c>
      <c r="L808" s="5">
        <f t="shared" ref="L808:L811" si="752">SUM(G808-C808)</f>
        <v>-429</v>
      </c>
    </row>
    <row r="809" spans="1:15">
      <c r="A809" s="3" t="s">
        <v>5</v>
      </c>
      <c r="B809" s="18">
        <v>23793</v>
      </c>
      <c r="C809" s="16">
        <v>187327</v>
      </c>
      <c r="D809" s="8">
        <f t="shared" si="746"/>
        <v>-163534</v>
      </c>
      <c r="E809" s="7">
        <f t="shared" si="747"/>
        <v>0.12701319083741267</v>
      </c>
      <c r="F809" s="18">
        <v>21983</v>
      </c>
      <c r="G809" s="16">
        <v>193662</v>
      </c>
      <c r="H809" s="8">
        <f t="shared" si="748"/>
        <v>-171679</v>
      </c>
      <c r="I809" s="7">
        <f t="shared" si="749"/>
        <v>0.11351220167095248</v>
      </c>
      <c r="J809" s="8">
        <f t="shared" si="750"/>
        <v>-8145</v>
      </c>
      <c r="K809" s="4">
        <f t="shared" si="751"/>
        <v>-1810</v>
      </c>
      <c r="L809" s="5">
        <f t="shared" si="752"/>
        <v>6335</v>
      </c>
    </row>
    <row r="810" spans="1:15">
      <c r="A810" s="3" t="s">
        <v>6</v>
      </c>
      <c r="B810" s="18">
        <v>32043</v>
      </c>
      <c r="C810" s="16">
        <v>68229</v>
      </c>
      <c r="D810" s="8">
        <f t="shared" si="746"/>
        <v>-36186</v>
      </c>
      <c r="E810" s="7">
        <f t="shared" si="747"/>
        <v>0.46963900980521478</v>
      </c>
      <c r="F810" s="18">
        <v>36435</v>
      </c>
      <c r="G810" s="16">
        <v>59065</v>
      </c>
      <c r="H810" s="8">
        <f t="shared" si="748"/>
        <v>-22630</v>
      </c>
      <c r="I810" s="7">
        <f t="shared" si="749"/>
        <v>0.61686277829509861</v>
      </c>
      <c r="J810" s="8">
        <f t="shared" si="750"/>
        <v>13556</v>
      </c>
      <c r="K810" s="4">
        <f t="shared" si="751"/>
        <v>4392</v>
      </c>
      <c r="L810" s="5">
        <f t="shared" si="752"/>
        <v>-9164</v>
      </c>
    </row>
    <row r="811" spans="1:15">
      <c r="A811" s="3" t="s">
        <v>7</v>
      </c>
      <c r="B811" s="18">
        <v>533661</v>
      </c>
      <c r="C811" s="16">
        <v>533661</v>
      </c>
      <c r="D811" s="8">
        <f t="shared" si="746"/>
        <v>0</v>
      </c>
      <c r="E811" s="7">
        <f t="shared" si="747"/>
        <v>1</v>
      </c>
      <c r="F811" s="18">
        <v>527827</v>
      </c>
      <c r="G811" s="16">
        <v>527827</v>
      </c>
      <c r="H811" s="8">
        <f t="shared" si="748"/>
        <v>0</v>
      </c>
      <c r="I811" s="7">
        <f t="shared" si="749"/>
        <v>1</v>
      </c>
      <c r="J811" s="8">
        <f t="shared" si="750"/>
        <v>0</v>
      </c>
      <c r="K811" s="4">
        <f t="shared" si="751"/>
        <v>-5834</v>
      </c>
      <c r="L811" s="5">
        <f t="shared" si="752"/>
        <v>-5834</v>
      </c>
      <c r="N811" s="95" t="s">
        <v>312</v>
      </c>
      <c r="O811" s="16" t="s">
        <v>26</v>
      </c>
    </row>
    <row r="813" spans="1:15">
      <c r="B813" s="576" t="s">
        <v>782</v>
      </c>
      <c r="C813" s="576"/>
      <c r="D813" s="576"/>
      <c r="E813" s="576"/>
      <c r="F813" s="576" t="s">
        <v>791</v>
      </c>
      <c r="G813" s="576"/>
      <c r="H813" s="576"/>
      <c r="I813" s="576"/>
      <c r="K813" s="63" t="s">
        <v>12</v>
      </c>
      <c r="L813" s="5" t="s">
        <v>13</v>
      </c>
    </row>
    <row r="814" spans="1:15" ht="43.2">
      <c r="A814" s="1" t="s">
        <v>0</v>
      </c>
      <c r="B814" s="2" t="s">
        <v>1</v>
      </c>
      <c r="C814" s="64" t="s">
        <v>2</v>
      </c>
      <c r="D814" s="64" t="s">
        <v>11</v>
      </c>
      <c r="E814" s="6" t="s">
        <v>10</v>
      </c>
      <c r="F814" s="2" t="s">
        <v>1</v>
      </c>
      <c r="G814" s="64" t="s">
        <v>2</v>
      </c>
      <c r="H814" s="64" t="s">
        <v>11</v>
      </c>
      <c r="I814" s="6" t="s">
        <v>10</v>
      </c>
      <c r="J814" s="14" t="s">
        <v>8</v>
      </c>
      <c r="K814" s="12" t="s">
        <v>9</v>
      </c>
      <c r="L814" s="11"/>
    </row>
    <row r="815" spans="1:15">
      <c r="A815" s="3" t="s">
        <v>3</v>
      </c>
      <c r="B815" s="18">
        <v>387235</v>
      </c>
      <c r="C815" s="16">
        <v>254786</v>
      </c>
      <c r="D815" s="8">
        <f>SUM(B815-C815)</f>
        <v>132449</v>
      </c>
      <c r="E815" s="7">
        <f>SUM(B815/C815)</f>
        <v>1.5198441044641384</v>
      </c>
      <c r="F815" s="18">
        <v>405440</v>
      </c>
      <c r="G815" s="16">
        <v>263636</v>
      </c>
      <c r="H815" s="8">
        <f>SUM(F815-G815)</f>
        <v>141804</v>
      </c>
      <c r="I815" s="7">
        <f>SUM(F815/G815)</f>
        <v>1.5378779832799769</v>
      </c>
      <c r="J815" s="8">
        <f>SUM(H815-D815)</f>
        <v>9355</v>
      </c>
      <c r="K815" s="4">
        <f>SUM(F815-B815)</f>
        <v>18205</v>
      </c>
      <c r="L815" s="5">
        <f>SUM(G815-C815)</f>
        <v>8850</v>
      </c>
    </row>
    <row r="816" spans="1:15">
      <c r="A816" s="3" t="s">
        <v>4</v>
      </c>
      <c r="B816" s="18">
        <v>82174</v>
      </c>
      <c r="C816" s="16">
        <v>20314</v>
      </c>
      <c r="D816" s="8">
        <f t="shared" ref="D816:D819" si="753">SUM(B816-C816)</f>
        <v>61860</v>
      </c>
      <c r="E816" s="7">
        <f t="shared" ref="E816:E819" si="754">SUM(B816/C816)</f>
        <v>4.0451905090085658</v>
      </c>
      <c r="F816" s="18">
        <v>85251</v>
      </c>
      <c r="G816" s="16">
        <v>18432</v>
      </c>
      <c r="H816" s="8">
        <f t="shared" ref="H816:H819" si="755">SUM(F816-G816)</f>
        <v>66819</v>
      </c>
      <c r="I816" s="7">
        <f t="shared" ref="I816:I819" si="756">SUM(F816/G816)</f>
        <v>4.625162760416667</v>
      </c>
      <c r="J816" s="8">
        <f t="shared" ref="J816:J819" si="757">SUM(H816-D816)</f>
        <v>4959</v>
      </c>
      <c r="K816" s="4">
        <f t="shared" ref="K816:K819" si="758">SUM(F816-B816)</f>
        <v>3077</v>
      </c>
      <c r="L816" s="5">
        <f t="shared" ref="L816:L819" si="759">SUM(G816-C816)</f>
        <v>-1882</v>
      </c>
    </row>
    <row r="817" spans="1:15">
      <c r="A817" s="3" t="s">
        <v>5</v>
      </c>
      <c r="B817" s="18">
        <v>21983</v>
      </c>
      <c r="C817" s="16">
        <v>193662</v>
      </c>
      <c r="D817" s="8">
        <f t="shared" si="753"/>
        <v>-171679</v>
      </c>
      <c r="E817" s="7">
        <f t="shared" si="754"/>
        <v>0.11351220167095248</v>
      </c>
      <c r="F817" s="18">
        <v>20265</v>
      </c>
      <c r="G817" s="16">
        <v>214891</v>
      </c>
      <c r="H817" s="8">
        <f t="shared" si="755"/>
        <v>-194626</v>
      </c>
      <c r="I817" s="7">
        <f t="shared" si="756"/>
        <v>9.4303623697595526E-2</v>
      </c>
      <c r="J817" s="8">
        <f t="shared" si="757"/>
        <v>-22947</v>
      </c>
      <c r="K817" s="4">
        <f t="shared" si="758"/>
        <v>-1718</v>
      </c>
      <c r="L817" s="5">
        <f t="shared" si="759"/>
        <v>21229</v>
      </c>
    </row>
    <row r="818" spans="1:15">
      <c r="A818" s="3" t="s">
        <v>6</v>
      </c>
      <c r="B818" s="18">
        <v>36435</v>
      </c>
      <c r="C818" s="16">
        <v>59065</v>
      </c>
      <c r="D818" s="8">
        <f t="shared" si="753"/>
        <v>-22630</v>
      </c>
      <c r="E818" s="7">
        <f t="shared" si="754"/>
        <v>0.61686277829509861</v>
      </c>
      <c r="F818" s="18">
        <v>43199</v>
      </c>
      <c r="G818" s="16">
        <v>57196</v>
      </c>
      <c r="H818" s="8">
        <f t="shared" si="755"/>
        <v>-13997</v>
      </c>
      <c r="I818" s="7">
        <f t="shared" si="756"/>
        <v>0.75528008951674941</v>
      </c>
      <c r="J818" s="8">
        <f t="shared" si="757"/>
        <v>8633</v>
      </c>
      <c r="K818" s="4">
        <f t="shared" si="758"/>
        <v>6764</v>
      </c>
      <c r="L818" s="5">
        <f t="shared" si="759"/>
        <v>-1869</v>
      </c>
    </row>
    <row r="819" spans="1:15">
      <c r="A819" s="3" t="s">
        <v>7</v>
      </c>
      <c r="B819" s="18">
        <v>527827</v>
      </c>
      <c r="C819" s="16">
        <v>527827</v>
      </c>
      <c r="D819" s="8">
        <f t="shared" si="753"/>
        <v>0</v>
      </c>
      <c r="E819" s="7">
        <f t="shared" si="754"/>
        <v>1</v>
      </c>
      <c r="F819" s="18">
        <v>554155</v>
      </c>
      <c r="G819" s="16">
        <v>554155</v>
      </c>
      <c r="H819" s="8">
        <f t="shared" si="755"/>
        <v>0</v>
      </c>
      <c r="I819" s="7">
        <f t="shared" si="756"/>
        <v>1</v>
      </c>
      <c r="J819" s="8">
        <f t="shared" si="757"/>
        <v>0</v>
      </c>
      <c r="K819" s="4">
        <f t="shared" si="758"/>
        <v>26328</v>
      </c>
      <c r="L819" s="5">
        <f t="shared" si="759"/>
        <v>26328</v>
      </c>
      <c r="N819" s="95" t="s">
        <v>312</v>
      </c>
      <c r="O819" s="16" t="s">
        <v>26</v>
      </c>
    </row>
    <row r="821" spans="1:15">
      <c r="B821" s="576" t="s">
        <v>791</v>
      </c>
      <c r="C821" s="576"/>
      <c r="D821" s="576"/>
      <c r="E821" s="576"/>
      <c r="F821" s="576" t="s">
        <v>799</v>
      </c>
      <c r="G821" s="576"/>
      <c r="H821" s="576"/>
      <c r="I821" s="576"/>
      <c r="K821" s="63" t="s">
        <v>12</v>
      </c>
      <c r="L821" s="5" t="s">
        <v>13</v>
      </c>
    </row>
    <row r="822" spans="1:15" ht="43.2">
      <c r="A822" s="1" t="s">
        <v>0</v>
      </c>
      <c r="B822" s="2" t="s">
        <v>1</v>
      </c>
      <c r="C822" s="64" t="s">
        <v>2</v>
      </c>
      <c r="D822" s="64" t="s">
        <v>11</v>
      </c>
      <c r="E822" s="6" t="s">
        <v>10</v>
      </c>
      <c r="F822" s="2" t="s">
        <v>1</v>
      </c>
      <c r="G822" s="64" t="s">
        <v>2</v>
      </c>
      <c r="H822" s="64" t="s">
        <v>11</v>
      </c>
      <c r="I822" s="6" t="s">
        <v>10</v>
      </c>
      <c r="J822" s="14" t="s">
        <v>8</v>
      </c>
      <c r="K822" s="12" t="s">
        <v>9</v>
      </c>
      <c r="L822" s="11"/>
    </row>
    <row r="823" spans="1:15">
      <c r="A823" s="3" t="s">
        <v>3</v>
      </c>
      <c r="B823" s="18">
        <v>405440</v>
      </c>
      <c r="C823" s="16">
        <v>263636</v>
      </c>
      <c r="D823" s="8">
        <f>SUM(B823-C823)</f>
        <v>141804</v>
      </c>
      <c r="E823" s="7">
        <f>SUM(B823/C823)</f>
        <v>1.5378779832799769</v>
      </c>
      <c r="F823" s="18">
        <v>414296</v>
      </c>
      <c r="G823" s="16">
        <v>263483</v>
      </c>
      <c r="H823" s="8">
        <f>SUM(F823-G823)</f>
        <v>150813</v>
      </c>
      <c r="I823" s="7">
        <f>SUM(F823/G823)</f>
        <v>1.5723822789326067</v>
      </c>
      <c r="J823" s="8">
        <f>SUM(H823-D823)</f>
        <v>9009</v>
      </c>
      <c r="K823" s="4">
        <f>SUM(F823-B823)</f>
        <v>8856</v>
      </c>
      <c r="L823" s="5">
        <f>SUM(G823-C823)</f>
        <v>-153</v>
      </c>
    </row>
    <row r="824" spans="1:15">
      <c r="A824" s="3" t="s">
        <v>4</v>
      </c>
      <c r="B824" s="18">
        <v>85251</v>
      </c>
      <c r="C824" s="16">
        <v>18432</v>
      </c>
      <c r="D824" s="8">
        <f t="shared" ref="D824:D827" si="760">SUM(B824-C824)</f>
        <v>66819</v>
      </c>
      <c r="E824" s="7">
        <f t="shared" ref="E824:E827" si="761">SUM(B824/C824)</f>
        <v>4.625162760416667</v>
      </c>
      <c r="F824" s="18">
        <v>86248</v>
      </c>
      <c r="G824" s="16">
        <v>18332</v>
      </c>
      <c r="H824" s="8">
        <f t="shared" ref="H824:H827" si="762">SUM(F824-G824)</f>
        <v>67916</v>
      </c>
      <c r="I824" s="7">
        <f t="shared" ref="I824:I827" si="763">SUM(F824/G824)</f>
        <v>4.704778529347589</v>
      </c>
      <c r="J824" s="8">
        <f t="shared" ref="J824:J827" si="764">SUM(H824-D824)</f>
        <v>1097</v>
      </c>
      <c r="K824" s="4">
        <f t="shared" ref="K824:K827" si="765">SUM(F824-B824)</f>
        <v>997</v>
      </c>
      <c r="L824" s="5">
        <f t="shared" ref="L824:L827" si="766">SUM(G824-C824)</f>
        <v>-100</v>
      </c>
    </row>
    <row r="825" spans="1:15">
      <c r="A825" s="3" t="s">
        <v>5</v>
      </c>
      <c r="B825" s="18">
        <v>20265</v>
      </c>
      <c r="C825" s="16">
        <v>214891</v>
      </c>
      <c r="D825" s="8">
        <f t="shared" si="760"/>
        <v>-194626</v>
      </c>
      <c r="E825" s="7">
        <f t="shared" si="761"/>
        <v>9.4303623697595526E-2</v>
      </c>
      <c r="F825" s="18">
        <v>19790</v>
      </c>
      <c r="G825" s="16">
        <v>215290</v>
      </c>
      <c r="H825" s="8">
        <f t="shared" si="762"/>
        <v>-195500</v>
      </c>
      <c r="I825" s="7">
        <f t="shared" si="763"/>
        <v>9.1922523108365461E-2</v>
      </c>
      <c r="J825" s="8">
        <f t="shared" si="764"/>
        <v>-874</v>
      </c>
      <c r="K825" s="4">
        <f t="shared" si="765"/>
        <v>-475</v>
      </c>
      <c r="L825" s="5">
        <f t="shared" si="766"/>
        <v>399</v>
      </c>
    </row>
    <row r="826" spans="1:15">
      <c r="A826" s="3" t="s">
        <v>6</v>
      </c>
      <c r="B826" s="18">
        <v>43199</v>
      </c>
      <c r="C826" s="16">
        <v>57196</v>
      </c>
      <c r="D826" s="8">
        <f t="shared" si="760"/>
        <v>-13997</v>
      </c>
      <c r="E826" s="7">
        <f t="shared" si="761"/>
        <v>0.75528008951674941</v>
      </c>
      <c r="F826" s="18">
        <v>42539</v>
      </c>
      <c r="G826" s="16">
        <v>65768</v>
      </c>
      <c r="H826" s="8">
        <f t="shared" si="762"/>
        <v>-23229</v>
      </c>
      <c r="I826" s="7">
        <f t="shared" si="763"/>
        <v>0.64680391679844296</v>
      </c>
      <c r="J826" s="8">
        <f t="shared" si="764"/>
        <v>-9232</v>
      </c>
      <c r="K826" s="4">
        <f t="shared" si="765"/>
        <v>-660</v>
      </c>
      <c r="L826" s="5">
        <f t="shared" si="766"/>
        <v>8572</v>
      </c>
    </row>
    <row r="827" spans="1:15">
      <c r="A827" s="3" t="s">
        <v>7</v>
      </c>
      <c r="B827" s="18">
        <v>554155</v>
      </c>
      <c r="C827" s="16">
        <v>554155</v>
      </c>
      <c r="D827" s="8">
        <f t="shared" si="760"/>
        <v>0</v>
      </c>
      <c r="E827" s="7">
        <f t="shared" si="761"/>
        <v>1</v>
      </c>
      <c r="F827" s="18">
        <v>562873</v>
      </c>
      <c r="G827" s="16">
        <v>562873</v>
      </c>
      <c r="H827" s="8">
        <f t="shared" si="762"/>
        <v>0</v>
      </c>
      <c r="I827" s="7">
        <f t="shared" si="763"/>
        <v>1</v>
      </c>
      <c r="J827" s="8">
        <f t="shared" si="764"/>
        <v>0</v>
      </c>
      <c r="K827" s="4">
        <f t="shared" si="765"/>
        <v>8718</v>
      </c>
      <c r="L827" s="5">
        <f t="shared" si="766"/>
        <v>8718</v>
      </c>
      <c r="N827" s="95" t="s">
        <v>312</v>
      </c>
      <c r="O827" s="16" t="s">
        <v>26</v>
      </c>
    </row>
    <row r="829" spans="1:15">
      <c r="B829" s="576" t="s">
        <v>799</v>
      </c>
      <c r="C829" s="576"/>
      <c r="D829" s="576"/>
      <c r="E829" s="576"/>
      <c r="F829" s="576" t="s">
        <v>806</v>
      </c>
      <c r="G829" s="576"/>
      <c r="H829" s="576"/>
      <c r="I829" s="576"/>
      <c r="K829" s="63" t="s">
        <v>12</v>
      </c>
      <c r="L829" s="5" t="s">
        <v>13</v>
      </c>
    </row>
    <row r="830" spans="1:15" ht="43.2">
      <c r="A830" s="1" t="s">
        <v>0</v>
      </c>
      <c r="B830" s="2" t="s">
        <v>1</v>
      </c>
      <c r="C830" s="64" t="s">
        <v>2</v>
      </c>
      <c r="D830" s="64" t="s">
        <v>11</v>
      </c>
      <c r="E830" s="6" t="s">
        <v>10</v>
      </c>
      <c r="F830" s="2" t="s">
        <v>1</v>
      </c>
      <c r="G830" s="64" t="s">
        <v>2</v>
      </c>
      <c r="H830" s="64" t="s">
        <v>11</v>
      </c>
      <c r="I830" s="6" t="s">
        <v>10</v>
      </c>
      <c r="J830" s="14" t="s">
        <v>8</v>
      </c>
      <c r="K830" s="12" t="s">
        <v>9</v>
      </c>
      <c r="L830" s="11"/>
    </row>
    <row r="831" spans="1:15">
      <c r="A831" s="3" t="s">
        <v>3</v>
      </c>
      <c r="B831" s="18">
        <v>414296</v>
      </c>
      <c r="C831" s="16">
        <v>263483</v>
      </c>
      <c r="D831" s="8">
        <f>SUM(B831-C831)</f>
        <v>150813</v>
      </c>
      <c r="E831" s="7">
        <f>SUM(B831/C831)</f>
        <v>1.5723822789326067</v>
      </c>
      <c r="F831" s="18">
        <v>404908</v>
      </c>
      <c r="G831" s="16">
        <v>251008</v>
      </c>
      <c r="H831" s="8">
        <f>SUM(F831-G831)</f>
        <v>153900</v>
      </c>
      <c r="I831" s="7">
        <f>SUM(F831/G831)</f>
        <v>1.6131278684344723</v>
      </c>
      <c r="J831" s="8">
        <f>SUM(H831-D831)</f>
        <v>3087</v>
      </c>
      <c r="K831" s="4">
        <f>SUM(F831-B831)</f>
        <v>-9388</v>
      </c>
      <c r="L831" s="5">
        <f>SUM(G831-C831)</f>
        <v>-12475</v>
      </c>
    </row>
    <row r="832" spans="1:15">
      <c r="A832" s="3" t="s">
        <v>4</v>
      </c>
      <c r="B832" s="18">
        <v>86248</v>
      </c>
      <c r="C832" s="16">
        <v>18332</v>
      </c>
      <c r="D832" s="8">
        <f t="shared" ref="D832:D835" si="767">SUM(B832-C832)</f>
        <v>67916</v>
      </c>
      <c r="E832" s="7">
        <f t="shared" ref="E832:E835" si="768">SUM(B832/C832)</f>
        <v>4.704778529347589</v>
      </c>
      <c r="F832" s="18">
        <v>81263</v>
      </c>
      <c r="G832" s="16">
        <v>18332</v>
      </c>
      <c r="H832" s="8">
        <f t="shared" ref="H832:H835" si="769">SUM(F832-G832)</f>
        <v>62931</v>
      </c>
      <c r="I832" s="7">
        <f t="shared" ref="I832:I835" si="770">SUM(F832/G832)</f>
        <v>4.4328496617935853</v>
      </c>
      <c r="J832" s="8">
        <f t="shared" ref="J832:J835" si="771">SUM(H832-D832)</f>
        <v>-4985</v>
      </c>
      <c r="K832" s="4">
        <f t="shared" ref="K832:K835" si="772">SUM(F832-B832)</f>
        <v>-4985</v>
      </c>
      <c r="L832" s="5">
        <f t="shared" ref="L832:L835" si="773">SUM(G832-C832)</f>
        <v>0</v>
      </c>
    </row>
    <row r="833" spans="1:15">
      <c r="A833" s="3" t="s">
        <v>5</v>
      </c>
      <c r="B833" s="18">
        <v>19790</v>
      </c>
      <c r="C833" s="16">
        <v>215290</v>
      </c>
      <c r="D833" s="8">
        <f t="shared" si="767"/>
        <v>-195500</v>
      </c>
      <c r="E833" s="7">
        <f t="shared" si="768"/>
        <v>9.1922523108365461E-2</v>
      </c>
      <c r="F833" s="18">
        <v>18014</v>
      </c>
      <c r="G833" s="16">
        <v>214392</v>
      </c>
      <c r="H833" s="8">
        <f t="shared" si="769"/>
        <v>-196378</v>
      </c>
      <c r="I833" s="7">
        <f t="shared" si="770"/>
        <v>8.402365759916415E-2</v>
      </c>
      <c r="J833" s="8">
        <f t="shared" si="771"/>
        <v>-878</v>
      </c>
      <c r="K833" s="4">
        <f t="shared" si="772"/>
        <v>-1776</v>
      </c>
      <c r="L833" s="5">
        <f t="shared" si="773"/>
        <v>-898</v>
      </c>
    </row>
    <row r="834" spans="1:15">
      <c r="A834" s="3" t="s">
        <v>6</v>
      </c>
      <c r="B834" s="18">
        <v>42539</v>
      </c>
      <c r="C834" s="16">
        <v>65768</v>
      </c>
      <c r="D834" s="8">
        <f t="shared" si="767"/>
        <v>-23229</v>
      </c>
      <c r="E834" s="7">
        <f t="shared" si="768"/>
        <v>0.64680391679844296</v>
      </c>
      <c r="F834" s="18">
        <v>38999</v>
      </c>
      <c r="G834" s="16">
        <v>59452</v>
      </c>
      <c r="H834" s="8">
        <f t="shared" si="769"/>
        <v>-20453</v>
      </c>
      <c r="I834" s="7">
        <f t="shared" si="770"/>
        <v>0.6559745677184956</v>
      </c>
      <c r="J834" s="8">
        <f t="shared" si="771"/>
        <v>2776</v>
      </c>
      <c r="K834" s="4">
        <f t="shared" si="772"/>
        <v>-3540</v>
      </c>
      <c r="L834" s="5">
        <f t="shared" si="773"/>
        <v>-6316</v>
      </c>
    </row>
    <row r="835" spans="1:15">
      <c r="A835" s="3" t="s">
        <v>7</v>
      </c>
      <c r="B835" s="18">
        <v>562873</v>
      </c>
      <c r="C835" s="16">
        <v>562873</v>
      </c>
      <c r="D835" s="8">
        <f t="shared" si="767"/>
        <v>0</v>
      </c>
      <c r="E835" s="7">
        <f t="shared" si="768"/>
        <v>1</v>
      </c>
      <c r="F835" s="18">
        <v>543184</v>
      </c>
      <c r="G835" s="16">
        <v>543184</v>
      </c>
      <c r="H835" s="8">
        <f t="shared" si="769"/>
        <v>0</v>
      </c>
      <c r="I835" s="7">
        <f t="shared" si="770"/>
        <v>1</v>
      </c>
      <c r="J835" s="8">
        <f t="shared" si="771"/>
        <v>0</v>
      </c>
      <c r="K835" s="4">
        <f t="shared" si="772"/>
        <v>-19689</v>
      </c>
      <c r="L835" s="5">
        <f t="shared" si="773"/>
        <v>-19689</v>
      </c>
      <c r="N835" s="170" t="s">
        <v>341</v>
      </c>
      <c r="O835" s="16" t="s">
        <v>26</v>
      </c>
    </row>
    <row r="837" spans="1:15">
      <c r="B837" s="576" t="s">
        <v>806</v>
      </c>
      <c r="C837" s="576"/>
      <c r="D837" s="576"/>
      <c r="E837" s="576"/>
      <c r="F837" s="576" t="s">
        <v>816</v>
      </c>
      <c r="G837" s="576"/>
      <c r="H837" s="576"/>
      <c r="I837" s="576"/>
      <c r="K837" s="63" t="s">
        <v>12</v>
      </c>
      <c r="L837" s="5" t="s">
        <v>13</v>
      </c>
    </row>
    <row r="838" spans="1:15" ht="43.2">
      <c r="A838" s="1" t="s">
        <v>0</v>
      </c>
      <c r="B838" s="2" t="s">
        <v>1</v>
      </c>
      <c r="C838" s="64" t="s">
        <v>2</v>
      </c>
      <c r="D838" s="64" t="s">
        <v>11</v>
      </c>
      <c r="E838" s="6" t="s">
        <v>10</v>
      </c>
      <c r="F838" s="2" t="s">
        <v>1</v>
      </c>
      <c r="G838" s="64" t="s">
        <v>2</v>
      </c>
      <c r="H838" s="64" t="s">
        <v>11</v>
      </c>
      <c r="I838" s="6" t="s">
        <v>10</v>
      </c>
      <c r="J838" s="14" t="s">
        <v>8</v>
      </c>
      <c r="K838" s="12" t="s">
        <v>9</v>
      </c>
      <c r="L838" s="11"/>
    </row>
    <row r="839" spans="1:15">
      <c r="A839" s="3" t="s">
        <v>3</v>
      </c>
      <c r="B839" s="18">
        <v>404908</v>
      </c>
      <c r="C839" s="16">
        <v>251008</v>
      </c>
      <c r="D839" s="8">
        <f>SUM(B839-C839)</f>
        <v>153900</v>
      </c>
      <c r="E839" s="7">
        <f>SUM(B839/C839)</f>
        <v>1.6131278684344723</v>
      </c>
      <c r="F839" s="18">
        <v>411143</v>
      </c>
      <c r="G839" s="16">
        <v>260002</v>
      </c>
      <c r="H839" s="8">
        <f>SUM(F839-G839)</f>
        <v>151141</v>
      </c>
      <c r="I839" s="7">
        <f>SUM(F839/G839)</f>
        <v>1.5813070668687164</v>
      </c>
      <c r="J839" s="8">
        <f>SUM(H839-D839)</f>
        <v>-2759</v>
      </c>
      <c r="K839" s="4">
        <f>SUM(F839-B839)</f>
        <v>6235</v>
      </c>
      <c r="L839" s="5">
        <f>SUM(G839-C839)</f>
        <v>8994</v>
      </c>
    </row>
    <row r="840" spans="1:15">
      <c r="A840" s="3" t="s">
        <v>4</v>
      </c>
      <c r="B840" s="18">
        <v>81263</v>
      </c>
      <c r="C840" s="16">
        <v>18332</v>
      </c>
      <c r="D840" s="8">
        <f t="shared" ref="D840:D843" si="774">SUM(B840-C840)</f>
        <v>62931</v>
      </c>
      <c r="E840" s="7">
        <f t="shared" ref="E840:E843" si="775">SUM(B840/C840)</f>
        <v>4.4328496617935853</v>
      </c>
      <c r="F840" s="18">
        <v>82562</v>
      </c>
      <c r="G840" s="16">
        <v>15092</v>
      </c>
      <c r="H840" s="8">
        <f t="shared" ref="H840:H843" si="776">SUM(F840-G840)</f>
        <v>67470</v>
      </c>
      <c r="I840" s="7">
        <f t="shared" ref="I840:I843" si="777">SUM(F840/G840)</f>
        <v>5.4705804399681952</v>
      </c>
      <c r="J840" s="8">
        <f t="shared" ref="J840:J843" si="778">SUM(H840-D840)</f>
        <v>4539</v>
      </c>
      <c r="K840" s="4">
        <f t="shared" ref="K840:K843" si="779">SUM(F840-B840)</f>
        <v>1299</v>
      </c>
      <c r="L840" s="5">
        <f t="shared" ref="L840:L843" si="780">SUM(G840-C840)</f>
        <v>-3240</v>
      </c>
    </row>
    <row r="841" spans="1:15">
      <c r="A841" s="3" t="s">
        <v>5</v>
      </c>
      <c r="B841" s="18">
        <v>18014</v>
      </c>
      <c r="C841" s="16">
        <v>214392</v>
      </c>
      <c r="D841" s="8">
        <f t="shared" si="774"/>
        <v>-196378</v>
      </c>
      <c r="E841" s="7">
        <f t="shared" si="775"/>
        <v>8.402365759916415E-2</v>
      </c>
      <c r="F841" s="18">
        <v>26474</v>
      </c>
      <c r="G841" s="16">
        <v>211668</v>
      </c>
      <c r="H841" s="8">
        <f t="shared" si="776"/>
        <v>-185194</v>
      </c>
      <c r="I841" s="7">
        <f t="shared" si="777"/>
        <v>0.12507322788517869</v>
      </c>
      <c r="J841" s="8">
        <f t="shared" si="778"/>
        <v>11184</v>
      </c>
      <c r="K841" s="4">
        <f t="shared" si="779"/>
        <v>8460</v>
      </c>
      <c r="L841" s="5">
        <f t="shared" si="780"/>
        <v>-2724</v>
      </c>
    </row>
    <row r="842" spans="1:15">
      <c r="A842" s="3" t="s">
        <v>6</v>
      </c>
      <c r="B842" s="18">
        <v>38999</v>
      </c>
      <c r="C842" s="16">
        <v>59452</v>
      </c>
      <c r="D842" s="8">
        <f t="shared" si="774"/>
        <v>-20453</v>
      </c>
      <c r="E842" s="7">
        <f t="shared" si="775"/>
        <v>0.6559745677184956</v>
      </c>
      <c r="F842" s="18">
        <v>38861</v>
      </c>
      <c r="G842" s="16">
        <v>72278</v>
      </c>
      <c r="H842" s="8">
        <f t="shared" si="776"/>
        <v>-33417</v>
      </c>
      <c r="I842" s="7">
        <f t="shared" si="777"/>
        <v>0.53766014554912978</v>
      </c>
      <c r="J842" s="8">
        <f t="shared" si="778"/>
        <v>-12964</v>
      </c>
      <c r="K842" s="4">
        <f t="shared" si="779"/>
        <v>-138</v>
      </c>
      <c r="L842" s="5">
        <f t="shared" si="780"/>
        <v>12826</v>
      </c>
    </row>
    <row r="843" spans="1:15">
      <c r="A843" s="3" t="s">
        <v>7</v>
      </c>
      <c r="B843" s="18">
        <v>543184</v>
      </c>
      <c r="C843" s="16">
        <v>543184</v>
      </c>
      <c r="D843" s="8">
        <f t="shared" si="774"/>
        <v>0</v>
      </c>
      <c r="E843" s="7">
        <f t="shared" si="775"/>
        <v>1</v>
      </c>
      <c r="F843" s="18">
        <v>559040</v>
      </c>
      <c r="G843" s="16">
        <v>559040</v>
      </c>
      <c r="H843" s="8">
        <f t="shared" si="776"/>
        <v>0</v>
      </c>
      <c r="I843" s="7">
        <f t="shared" si="777"/>
        <v>1</v>
      </c>
      <c r="J843" s="8">
        <f t="shared" si="778"/>
        <v>0</v>
      </c>
      <c r="K843" s="4">
        <f t="shared" si="779"/>
        <v>15856</v>
      </c>
      <c r="L843" s="5">
        <f t="shared" si="780"/>
        <v>15856</v>
      </c>
      <c r="N843" s="95" t="s">
        <v>312</v>
      </c>
      <c r="O843" s="16" t="s">
        <v>26</v>
      </c>
    </row>
    <row r="845" spans="1:15">
      <c r="B845" s="576" t="s">
        <v>816</v>
      </c>
      <c r="C845" s="576"/>
      <c r="D845" s="576"/>
      <c r="E845" s="576"/>
      <c r="F845" s="576" t="s">
        <v>823</v>
      </c>
      <c r="G845" s="576"/>
      <c r="H845" s="576"/>
      <c r="I845" s="576"/>
      <c r="K845" s="63" t="s">
        <v>12</v>
      </c>
      <c r="L845" s="5" t="s">
        <v>13</v>
      </c>
    </row>
    <row r="846" spans="1:15" ht="43.2">
      <c r="A846" s="1" t="s">
        <v>0</v>
      </c>
      <c r="B846" s="2" t="s">
        <v>1</v>
      </c>
      <c r="C846" s="64" t="s">
        <v>2</v>
      </c>
      <c r="D846" s="64" t="s">
        <v>11</v>
      </c>
      <c r="E846" s="6" t="s">
        <v>10</v>
      </c>
      <c r="F846" s="2" t="s">
        <v>1</v>
      </c>
      <c r="G846" s="64" t="s">
        <v>2</v>
      </c>
      <c r="H846" s="64" t="s">
        <v>11</v>
      </c>
      <c r="I846" s="6" t="s">
        <v>10</v>
      </c>
      <c r="J846" s="14" t="s">
        <v>8</v>
      </c>
      <c r="K846" s="12" t="s">
        <v>9</v>
      </c>
      <c r="L846" s="11"/>
    </row>
    <row r="847" spans="1:15">
      <c r="A847" s="3" t="s">
        <v>3</v>
      </c>
      <c r="B847" s="18">
        <v>411143</v>
      </c>
      <c r="C847" s="16">
        <v>260002</v>
      </c>
      <c r="D847" s="8">
        <f>SUM(B847-C847)</f>
        <v>151141</v>
      </c>
      <c r="E847" s="7">
        <f>SUM(B847/C847)</f>
        <v>1.5813070668687164</v>
      </c>
      <c r="F847" s="18">
        <v>404369</v>
      </c>
      <c r="G847" s="16">
        <v>267457</v>
      </c>
      <c r="H847" s="8">
        <f>SUM(F847-G847)</f>
        <v>136912</v>
      </c>
      <c r="I847" s="7">
        <f>SUM(F847/G847)</f>
        <v>1.5119028479344343</v>
      </c>
      <c r="J847" s="8">
        <f>SUM(H847-D847)</f>
        <v>-14229</v>
      </c>
      <c r="K847" s="4">
        <f>SUM(F847-B847)</f>
        <v>-6774</v>
      </c>
      <c r="L847" s="5">
        <f>SUM(G847-C847)</f>
        <v>7455</v>
      </c>
    </row>
    <row r="848" spans="1:15">
      <c r="A848" s="3" t="s">
        <v>4</v>
      </c>
      <c r="B848" s="18">
        <v>82562</v>
      </c>
      <c r="C848" s="16">
        <v>15092</v>
      </c>
      <c r="D848" s="8">
        <f t="shared" ref="D848:D851" si="781">SUM(B848-C848)</f>
        <v>67470</v>
      </c>
      <c r="E848" s="7">
        <f t="shared" ref="E848:E851" si="782">SUM(B848/C848)</f>
        <v>5.4705804399681952</v>
      </c>
      <c r="F848" s="18">
        <v>87861</v>
      </c>
      <c r="G848" s="16">
        <v>14034</v>
      </c>
      <c r="H848" s="8">
        <f t="shared" ref="H848:H851" si="783">SUM(F848-G848)</f>
        <v>73827</v>
      </c>
      <c r="I848" s="7">
        <f t="shared" ref="I848:I851" si="784">SUM(F848/G848)</f>
        <v>6.2605814450619919</v>
      </c>
      <c r="J848" s="8">
        <f t="shared" ref="J848:J851" si="785">SUM(H848-D848)</f>
        <v>6357</v>
      </c>
      <c r="K848" s="4">
        <f t="shared" ref="K848:K851" si="786">SUM(F848-B848)</f>
        <v>5299</v>
      </c>
      <c r="L848" s="5">
        <f t="shared" ref="L848:L851" si="787">SUM(G848-C848)</f>
        <v>-1058</v>
      </c>
    </row>
    <row r="849" spans="1:15">
      <c r="A849" s="3" t="s">
        <v>5</v>
      </c>
      <c r="B849" s="18">
        <v>26474</v>
      </c>
      <c r="C849" s="16">
        <v>211668</v>
      </c>
      <c r="D849" s="8">
        <f t="shared" si="781"/>
        <v>-185194</v>
      </c>
      <c r="E849" s="7">
        <f t="shared" si="782"/>
        <v>0.12507322788517869</v>
      </c>
      <c r="F849" s="18">
        <v>33280</v>
      </c>
      <c r="G849" s="16">
        <v>216459</v>
      </c>
      <c r="H849" s="8">
        <f t="shared" si="783"/>
        <v>-183179</v>
      </c>
      <c r="I849" s="7">
        <f t="shared" si="784"/>
        <v>0.15374736093209337</v>
      </c>
      <c r="J849" s="8">
        <f t="shared" si="785"/>
        <v>2015</v>
      </c>
      <c r="K849" s="4">
        <f t="shared" si="786"/>
        <v>6806</v>
      </c>
      <c r="L849" s="5">
        <f t="shared" si="787"/>
        <v>4791</v>
      </c>
    </row>
    <row r="850" spans="1:15">
      <c r="A850" s="3" t="s">
        <v>6</v>
      </c>
      <c r="B850" s="18">
        <v>38861</v>
      </c>
      <c r="C850" s="16">
        <v>72278</v>
      </c>
      <c r="D850" s="8">
        <f t="shared" si="781"/>
        <v>-33417</v>
      </c>
      <c r="E850" s="7">
        <f t="shared" si="782"/>
        <v>0.53766014554912978</v>
      </c>
      <c r="F850" s="18">
        <v>40826</v>
      </c>
      <c r="G850" s="16">
        <v>68386</v>
      </c>
      <c r="H850" s="8">
        <f t="shared" si="783"/>
        <v>-27560</v>
      </c>
      <c r="I850" s="7">
        <f t="shared" si="784"/>
        <v>0.59699353668879596</v>
      </c>
      <c r="J850" s="8">
        <f t="shared" si="785"/>
        <v>5857</v>
      </c>
      <c r="K850" s="4">
        <f t="shared" si="786"/>
        <v>1965</v>
      </c>
      <c r="L850" s="5">
        <f t="shared" si="787"/>
        <v>-3892</v>
      </c>
    </row>
    <row r="851" spans="1:15">
      <c r="A851" s="3" t="s">
        <v>7</v>
      </c>
      <c r="B851" s="18">
        <v>559040</v>
      </c>
      <c r="C851" s="16">
        <v>559040</v>
      </c>
      <c r="D851" s="8">
        <f t="shared" si="781"/>
        <v>0</v>
      </c>
      <c r="E851" s="7">
        <f t="shared" si="782"/>
        <v>1</v>
      </c>
      <c r="F851" s="18">
        <v>566336</v>
      </c>
      <c r="G851" s="16">
        <v>566336</v>
      </c>
      <c r="H851" s="8">
        <f t="shared" si="783"/>
        <v>0</v>
      </c>
      <c r="I851" s="7">
        <f t="shared" si="784"/>
        <v>1</v>
      </c>
      <c r="J851" s="8">
        <f t="shared" si="785"/>
        <v>0</v>
      </c>
      <c r="K851" s="4">
        <f t="shared" si="786"/>
        <v>7296</v>
      </c>
      <c r="L851" s="5">
        <f t="shared" si="787"/>
        <v>7296</v>
      </c>
      <c r="N851" s="95" t="s">
        <v>312</v>
      </c>
      <c r="O851" s="152" t="s">
        <v>190</v>
      </c>
    </row>
    <row r="853" spans="1:15">
      <c r="B853" s="576" t="s">
        <v>823</v>
      </c>
      <c r="C853" s="576"/>
      <c r="D853" s="576"/>
      <c r="E853" s="576"/>
      <c r="F853" s="576" t="s">
        <v>837</v>
      </c>
      <c r="G853" s="576"/>
      <c r="H853" s="576"/>
      <c r="I853" s="576"/>
      <c r="K853" s="63" t="s">
        <v>12</v>
      </c>
      <c r="L853" s="5" t="s">
        <v>13</v>
      </c>
    </row>
    <row r="854" spans="1:15" ht="43.2">
      <c r="A854" s="1" t="s">
        <v>0</v>
      </c>
      <c r="B854" s="2" t="s">
        <v>1</v>
      </c>
      <c r="C854" s="64" t="s">
        <v>2</v>
      </c>
      <c r="D854" s="64" t="s">
        <v>11</v>
      </c>
      <c r="E854" s="6" t="s">
        <v>10</v>
      </c>
      <c r="F854" s="2" t="s">
        <v>1</v>
      </c>
      <c r="G854" s="64" t="s">
        <v>2</v>
      </c>
      <c r="H854" s="64" t="s">
        <v>11</v>
      </c>
      <c r="I854" s="6" t="s">
        <v>10</v>
      </c>
      <c r="J854" s="14" t="s">
        <v>8</v>
      </c>
      <c r="K854" s="12" t="s">
        <v>9</v>
      </c>
      <c r="L854" s="11"/>
    </row>
    <row r="855" spans="1:15">
      <c r="A855" s="3" t="s">
        <v>3</v>
      </c>
      <c r="B855" s="18">
        <v>404369</v>
      </c>
      <c r="C855" s="16">
        <v>267457</v>
      </c>
      <c r="D855" s="8">
        <f>SUM(B855-C855)</f>
        <v>136912</v>
      </c>
      <c r="E855" s="7">
        <f>SUM(B855/C855)</f>
        <v>1.5119028479344343</v>
      </c>
      <c r="F855" s="18">
        <v>396024</v>
      </c>
      <c r="G855" s="16">
        <v>298883</v>
      </c>
      <c r="H855" s="8">
        <f>SUM(F855-G855)</f>
        <v>97141</v>
      </c>
      <c r="I855" s="7">
        <f>SUM(F855/G855)</f>
        <v>1.3250134668080822</v>
      </c>
      <c r="J855" s="8">
        <f>SUM(H855-D855)</f>
        <v>-39771</v>
      </c>
      <c r="K855" s="4">
        <f>SUM(F855-B855)</f>
        <v>-8345</v>
      </c>
      <c r="L855" s="5">
        <f>SUM(G855-C855)</f>
        <v>31426</v>
      </c>
    </row>
    <row r="856" spans="1:15">
      <c r="A856" s="3" t="s">
        <v>4</v>
      </c>
      <c r="B856" s="18">
        <v>87861</v>
      </c>
      <c r="C856" s="16">
        <v>14034</v>
      </c>
      <c r="D856" s="8">
        <f t="shared" ref="D856:D859" si="788">SUM(B856-C856)</f>
        <v>73827</v>
      </c>
      <c r="E856" s="7">
        <f t="shared" ref="E856:E859" si="789">SUM(B856/C856)</f>
        <v>6.2605814450619919</v>
      </c>
      <c r="F856" s="18">
        <v>87911</v>
      </c>
      <c r="G856" s="16">
        <v>14409</v>
      </c>
      <c r="H856" s="8">
        <f t="shared" ref="H856:H859" si="790">SUM(F856-G856)</f>
        <v>73502</v>
      </c>
      <c r="I856" s="7">
        <f t="shared" ref="I856:I859" si="791">SUM(F856/G856)</f>
        <v>6.1011173572073014</v>
      </c>
      <c r="J856" s="8">
        <f t="shared" ref="J856:J859" si="792">SUM(H856-D856)</f>
        <v>-325</v>
      </c>
      <c r="K856" s="4">
        <f t="shared" ref="K856:K859" si="793">SUM(F856-B856)</f>
        <v>50</v>
      </c>
      <c r="L856" s="5">
        <f t="shared" ref="L856:L859" si="794">SUM(G856-C856)</f>
        <v>375</v>
      </c>
    </row>
    <row r="857" spans="1:15">
      <c r="A857" s="3" t="s">
        <v>5</v>
      </c>
      <c r="B857" s="18">
        <v>33280</v>
      </c>
      <c r="C857" s="16">
        <v>216459</v>
      </c>
      <c r="D857" s="8">
        <f t="shared" si="788"/>
        <v>-183179</v>
      </c>
      <c r="E857" s="7">
        <f t="shared" si="789"/>
        <v>0.15374736093209337</v>
      </c>
      <c r="F857" s="18">
        <v>38889</v>
      </c>
      <c r="G857" s="16">
        <v>185169</v>
      </c>
      <c r="H857" s="8">
        <f t="shared" si="790"/>
        <v>-146280</v>
      </c>
      <c r="I857" s="7">
        <f t="shared" si="791"/>
        <v>0.2100189556567244</v>
      </c>
      <c r="J857" s="8">
        <f t="shared" si="792"/>
        <v>36899</v>
      </c>
      <c r="K857" s="4">
        <f t="shared" si="793"/>
        <v>5609</v>
      </c>
      <c r="L857" s="5">
        <f t="shared" si="794"/>
        <v>-31290</v>
      </c>
    </row>
    <row r="858" spans="1:15">
      <c r="A858" s="3" t="s">
        <v>6</v>
      </c>
      <c r="B858" s="18">
        <v>40826</v>
      </c>
      <c r="C858" s="16">
        <v>68386</v>
      </c>
      <c r="D858" s="8">
        <f t="shared" si="788"/>
        <v>-27560</v>
      </c>
      <c r="E858" s="7">
        <f t="shared" si="789"/>
        <v>0.59699353668879596</v>
      </c>
      <c r="F858" s="18">
        <v>52336</v>
      </c>
      <c r="G858" s="16">
        <v>76699</v>
      </c>
      <c r="H858" s="8">
        <f t="shared" si="790"/>
        <v>-24363</v>
      </c>
      <c r="I858" s="7">
        <f t="shared" si="791"/>
        <v>0.68235570216039321</v>
      </c>
      <c r="J858" s="8">
        <f t="shared" si="792"/>
        <v>3197</v>
      </c>
      <c r="K858" s="4">
        <f t="shared" si="793"/>
        <v>11510</v>
      </c>
      <c r="L858" s="5">
        <f t="shared" si="794"/>
        <v>8313</v>
      </c>
    </row>
    <row r="859" spans="1:15">
      <c r="A859" s="3" t="s">
        <v>7</v>
      </c>
      <c r="B859" s="18">
        <v>566336</v>
      </c>
      <c r="C859" s="16">
        <v>566336</v>
      </c>
      <c r="D859" s="8">
        <f t="shared" si="788"/>
        <v>0</v>
      </c>
      <c r="E859" s="7">
        <f t="shared" si="789"/>
        <v>1</v>
      </c>
      <c r="F859" s="18">
        <v>575160</v>
      </c>
      <c r="G859" s="16">
        <v>575160</v>
      </c>
      <c r="H859" s="8">
        <f t="shared" si="790"/>
        <v>0</v>
      </c>
      <c r="I859" s="7">
        <f t="shared" si="791"/>
        <v>1</v>
      </c>
      <c r="J859" s="8">
        <f t="shared" si="792"/>
        <v>0</v>
      </c>
      <c r="K859" s="4">
        <f t="shared" si="793"/>
        <v>8824</v>
      </c>
      <c r="L859" s="5">
        <f t="shared" si="794"/>
        <v>8824</v>
      </c>
      <c r="N859" s="95" t="s">
        <v>312</v>
      </c>
      <c r="O859" s="16" t="s">
        <v>26</v>
      </c>
    </row>
    <row r="861" spans="1:15">
      <c r="B861" s="576" t="s">
        <v>837</v>
      </c>
      <c r="C861" s="576"/>
      <c r="D861" s="576"/>
      <c r="E861" s="576"/>
      <c r="F861" s="576" t="s">
        <v>838</v>
      </c>
      <c r="G861" s="576"/>
      <c r="H861" s="576"/>
      <c r="I861" s="576"/>
      <c r="K861" s="63" t="s">
        <v>12</v>
      </c>
      <c r="L861" s="5" t="s">
        <v>13</v>
      </c>
    </row>
    <row r="862" spans="1:15" ht="43.2">
      <c r="A862" s="1" t="s">
        <v>0</v>
      </c>
      <c r="B862" s="2" t="s">
        <v>1</v>
      </c>
      <c r="C862" s="64" t="s">
        <v>2</v>
      </c>
      <c r="D862" s="64" t="s">
        <v>11</v>
      </c>
      <c r="E862" s="6" t="s">
        <v>10</v>
      </c>
      <c r="F862" s="2" t="s">
        <v>1</v>
      </c>
      <c r="G862" s="64" t="s">
        <v>2</v>
      </c>
      <c r="H862" s="64" t="s">
        <v>11</v>
      </c>
      <c r="I862" s="6" t="s">
        <v>10</v>
      </c>
      <c r="J862" s="14" t="s">
        <v>8</v>
      </c>
      <c r="K862" s="12" t="s">
        <v>9</v>
      </c>
      <c r="L862" s="11"/>
    </row>
    <row r="863" spans="1:15">
      <c r="A863" s="3" t="s">
        <v>3</v>
      </c>
      <c r="B863" s="18">
        <v>396024</v>
      </c>
      <c r="C863" s="16">
        <v>298883</v>
      </c>
      <c r="D863" s="8">
        <f>SUM(B863-C863)</f>
        <v>97141</v>
      </c>
      <c r="E863" s="7">
        <f>SUM(B863/C863)</f>
        <v>1.3250134668080822</v>
      </c>
      <c r="F863" s="18">
        <v>381731</v>
      </c>
      <c r="G863" s="16">
        <v>285950</v>
      </c>
      <c r="H863" s="8">
        <f>SUM(F863-G863)</f>
        <v>95781</v>
      </c>
      <c r="I863" s="7">
        <f>SUM(F863/G863)</f>
        <v>1.3349571603427173</v>
      </c>
      <c r="J863" s="8">
        <f>SUM(H863-D863)</f>
        <v>-1360</v>
      </c>
      <c r="K863" s="4">
        <f>SUM(F863-B863)</f>
        <v>-14293</v>
      </c>
      <c r="L863" s="5">
        <f>SUM(G863-C863)</f>
        <v>-12933</v>
      </c>
    </row>
    <row r="864" spans="1:15">
      <c r="A864" s="3" t="s">
        <v>4</v>
      </c>
      <c r="B864" s="18">
        <v>87911</v>
      </c>
      <c r="C864" s="16">
        <v>14409</v>
      </c>
      <c r="D864" s="8">
        <f t="shared" ref="D864:D867" si="795">SUM(B864-C864)</f>
        <v>73502</v>
      </c>
      <c r="E864" s="7">
        <f t="shared" ref="E864:E867" si="796">SUM(B864/C864)</f>
        <v>6.1011173572073014</v>
      </c>
      <c r="F864" s="18">
        <v>93459</v>
      </c>
      <c r="G864" s="16">
        <v>14409</v>
      </c>
      <c r="H864" s="8">
        <f t="shared" ref="H864:H867" si="797">SUM(F864-G864)</f>
        <v>79050</v>
      </c>
      <c r="I864" s="7">
        <f t="shared" ref="I864:I867" si="798">SUM(F864/G864)</f>
        <v>6.4861544867790961</v>
      </c>
      <c r="J864" s="8">
        <f t="shared" ref="J864:J867" si="799">SUM(H864-D864)</f>
        <v>5548</v>
      </c>
      <c r="K864" s="4">
        <f t="shared" ref="K864:K867" si="800">SUM(F864-B864)</f>
        <v>5548</v>
      </c>
      <c r="L864" s="5">
        <f t="shared" ref="L864:L867" si="801">SUM(G864-C864)</f>
        <v>0</v>
      </c>
    </row>
    <row r="865" spans="1:15">
      <c r="A865" s="3" t="s">
        <v>5</v>
      </c>
      <c r="B865" s="18">
        <v>38889</v>
      </c>
      <c r="C865" s="16">
        <v>185169</v>
      </c>
      <c r="D865" s="8">
        <f t="shared" si="795"/>
        <v>-146280</v>
      </c>
      <c r="E865" s="7">
        <f t="shared" si="796"/>
        <v>0.2100189556567244</v>
      </c>
      <c r="F865" s="18">
        <v>36305</v>
      </c>
      <c r="G865" s="16">
        <v>192707</v>
      </c>
      <c r="H865" s="8">
        <f t="shared" si="797"/>
        <v>-156402</v>
      </c>
      <c r="I865" s="7">
        <f t="shared" si="798"/>
        <v>0.18839481700197711</v>
      </c>
      <c r="J865" s="8">
        <f t="shared" si="799"/>
        <v>-10122</v>
      </c>
      <c r="K865" s="4">
        <f t="shared" si="800"/>
        <v>-2584</v>
      </c>
      <c r="L865" s="5">
        <f t="shared" si="801"/>
        <v>7538</v>
      </c>
    </row>
    <row r="866" spans="1:15">
      <c r="A866" s="3" t="s">
        <v>6</v>
      </c>
      <c r="B866" s="18">
        <v>52336</v>
      </c>
      <c r="C866" s="16">
        <v>76699</v>
      </c>
      <c r="D866" s="8">
        <f t="shared" si="795"/>
        <v>-24363</v>
      </c>
      <c r="E866" s="7">
        <f t="shared" si="796"/>
        <v>0.68235570216039321</v>
      </c>
      <c r="F866" s="18">
        <v>50574</v>
      </c>
      <c r="G866" s="16">
        <v>69003</v>
      </c>
      <c r="H866" s="8">
        <f t="shared" si="797"/>
        <v>-18429</v>
      </c>
      <c r="I866" s="7">
        <f t="shared" si="798"/>
        <v>0.73292465544976304</v>
      </c>
      <c r="J866" s="8">
        <f t="shared" si="799"/>
        <v>5934</v>
      </c>
      <c r="K866" s="4">
        <f t="shared" si="800"/>
        <v>-1762</v>
      </c>
      <c r="L866" s="5">
        <f t="shared" si="801"/>
        <v>-7696</v>
      </c>
    </row>
    <row r="867" spans="1:15">
      <c r="A867" s="3" t="s">
        <v>7</v>
      </c>
      <c r="B867" s="18">
        <v>575160</v>
      </c>
      <c r="C867" s="16">
        <v>575160</v>
      </c>
      <c r="D867" s="8">
        <f t="shared" si="795"/>
        <v>0</v>
      </c>
      <c r="E867" s="7">
        <f t="shared" si="796"/>
        <v>1</v>
      </c>
      <c r="F867" s="18">
        <v>562069</v>
      </c>
      <c r="G867" s="16">
        <v>562069</v>
      </c>
      <c r="H867" s="8">
        <f t="shared" si="797"/>
        <v>0</v>
      </c>
      <c r="I867" s="7">
        <f t="shared" si="798"/>
        <v>1</v>
      </c>
      <c r="J867" s="8">
        <f t="shared" si="799"/>
        <v>0</v>
      </c>
      <c r="K867" s="4">
        <f t="shared" si="800"/>
        <v>-13091</v>
      </c>
      <c r="L867" s="5">
        <f t="shared" si="801"/>
        <v>-13091</v>
      </c>
      <c r="N867" s="125" t="s">
        <v>839</v>
      </c>
      <c r="O867" s="154" t="s">
        <v>190</v>
      </c>
    </row>
    <row r="869" spans="1:15">
      <c r="B869" s="576" t="s">
        <v>838</v>
      </c>
      <c r="C869" s="576"/>
      <c r="D869" s="576"/>
      <c r="E869" s="576"/>
      <c r="F869" s="576" t="s">
        <v>846</v>
      </c>
      <c r="G869" s="576"/>
      <c r="H869" s="576"/>
      <c r="I869" s="576"/>
      <c r="K869" s="63" t="s">
        <v>12</v>
      </c>
      <c r="L869" s="5" t="s">
        <v>13</v>
      </c>
    </row>
    <row r="870" spans="1:15" ht="43.2">
      <c r="A870" s="1" t="s">
        <v>0</v>
      </c>
      <c r="B870" s="2" t="s">
        <v>1</v>
      </c>
      <c r="C870" s="64" t="s">
        <v>2</v>
      </c>
      <c r="D870" s="64" t="s">
        <v>11</v>
      </c>
      <c r="E870" s="6" t="s">
        <v>10</v>
      </c>
      <c r="F870" s="2" t="s">
        <v>1</v>
      </c>
      <c r="G870" s="64" t="s">
        <v>2</v>
      </c>
      <c r="H870" s="64" t="s">
        <v>11</v>
      </c>
      <c r="I870" s="6" t="s">
        <v>10</v>
      </c>
      <c r="J870" s="14" t="s">
        <v>8</v>
      </c>
      <c r="K870" s="12" t="s">
        <v>9</v>
      </c>
      <c r="L870" s="11"/>
    </row>
    <row r="871" spans="1:15">
      <c r="A871" s="3" t="s">
        <v>3</v>
      </c>
      <c r="B871" s="18">
        <v>381731</v>
      </c>
      <c r="C871" s="16">
        <v>285950</v>
      </c>
      <c r="D871" s="8">
        <f>SUM(B871-C871)</f>
        <v>95781</v>
      </c>
      <c r="E871" s="7">
        <f>SUM(B871/C871)</f>
        <v>1.3349571603427173</v>
      </c>
      <c r="F871" s="18">
        <v>332460</v>
      </c>
      <c r="G871" s="16">
        <v>249042</v>
      </c>
      <c r="H871" s="8">
        <f>SUM(F871-G871)</f>
        <v>83418</v>
      </c>
      <c r="I871" s="7">
        <f>SUM(F871/G871)</f>
        <v>1.3349555496663212</v>
      </c>
      <c r="J871" s="8">
        <f>SUM(H871-D871)</f>
        <v>-12363</v>
      </c>
      <c r="K871" s="4">
        <f>SUM(F871-B871)</f>
        <v>-49271</v>
      </c>
      <c r="L871" s="5">
        <f>SUM(G871-C871)</f>
        <v>-36908</v>
      </c>
    </row>
    <row r="872" spans="1:15">
      <c r="A872" s="3" t="s">
        <v>4</v>
      </c>
      <c r="B872" s="18">
        <v>93459</v>
      </c>
      <c r="C872" s="16">
        <v>14409</v>
      </c>
      <c r="D872" s="8">
        <f t="shared" ref="D872:D875" si="802">SUM(B872-C872)</f>
        <v>79050</v>
      </c>
      <c r="E872" s="7">
        <f t="shared" ref="E872:E875" si="803">SUM(B872/C872)</f>
        <v>6.4861544867790961</v>
      </c>
      <c r="F872" s="18">
        <v>86360</v>
      </c>
      <c r="G872" s="16">
        <v>16170</v>
      </c>
      <c r="H872" s="8">
        <f t="shared" ref="H872:H875" si="804">SUM(F872-G872)</f>
        <v>70190</v>
      </c>
      <c r="I872" s="7">
        <f t="shared" ref="I872:I875" si="805">SUM(F872/G872)</f>
        <v>5.3407544836116267</v>
      </c>
      <c r="J872" s="8">
        <f t="shared" ref="J872:J875" si="806">SUM(H872-D872)</f>
        <v>-8860</v>
      </c>
      <c r="K872" s="4">
        <f t="shared" ref="K872:K875" si="807">SUM(F872-B872)</f>
        <v>-7099</v>
      </c>
      <c r="L872" s="5">
        <f t="shared" ref="L872:L875" si="808">SUM(G872-C872)</f>
        <v>1761</v>
      </c>
    </row>
    <row r="873" spans="1:15">
      <c r="A873" s="3" t="s">
        <v>5</v>
      </c>
      <c r="B873" s="18">
        <v>36305</v>
      </c>
      <c r="C873" s="16">
        <v>192707</v>
      </c>
      <c r="D873" s="8">
        <f t="shared" si="802"/>
        <v>-156402</v>
      </c>
      <c r="E873" s="7">
        <f t="shared" si="803"/>
        <v>0.18839481700197711</v>
      </c>
      <c r="F873" s="18">
        <v>15502</v>
      </c>
      <c r="G873" s="16">
        <v>154221</v>
      </c>
      <c r="H873" s="8">
        <f t="shared" si="804"/>
        <v>-138719</v>
      </c>
      <c r="I873" s="7">
        <f t="shared" si="805"/>
        <v>0.10051808767936922</v>
      </c>
      <c r="J873" s="8">
        <f t="shared" si="806"/>
        <v>17683</v>
      </c>
      <c r="K873" s="4">
        <f t="shared" si="807"/>
        <v>-20803</v>
      </c>
      <c r="L873" s="5">
        <f t="shared" si="808"/>
        <v>-38486</v>
      </c>
    </row>
    <row r="874" spans="1:15">
      <c r="A874" s="3" t="s">
        <v>6</v>
      </c>
      <c r="B874" s="18">
        <v>50574</v>
      </c>
      <c r="C874" s="16">
        <v>69003</v>
      </c>
      <c r="D874" s="8">
        <f t="shared" si="802"/>
        <v>-18429</v>
      </c>
      <c r="E874" s="7">
        <f t="shared" si="803"/>
        <v>0.73292465544976304</v>
      </c>
      <c r="F874" s="18">
        <v>40225</v>
      </c>
      <c r="G874" s="16">
        <v>55114</v>
      </c>
      <c r="H874" s="8">
        <f t="shared" si="804"/>
        <v>-14889</v>
      </c>
      <c r="I874" s="7">
        <f t="shared" si="805"/>
        <v>0.72985085459229959</v>
      </c>
      <c r="J874" s="8">
        <f t="shared" si="806"/>
        <v>3540</v>
      </c>
      <c r="K874" s="4">
        <f t="shared" si="807"/>
        <v>-10349</v>
      </c>
      <c r="L874" s="5">
        <f t="shared" si="808"/>
        <v>-13889</v>
      </c>
    </row>
    <row r="875" spans="1:15">
      <c r="A875" s="3" t="s">
        <v>7</v>
      </c>
      <c r="B875" s="18">
        <v>562069</v>
      </c>
      <c r="C875" s="16">
        <v>562069</v>
      </c>
      <c r="D875" s="8">
        <f t="shared" si="802"/>
        <v>0</v>
      </c>
      <c r="E875" s="7">
        <f t="shared" si="803"/>
        <v>1</v>
      </c>
      <c r="F875" s="18">
        <v>474547</v>
      </c>
      <c r="G875" s="16">
        <v>474547</v>
      </c>
      <c r="H875" s="8">
        <f t="shared" si="804"/>
        <v>0</v>
      </c>
      <c r="I875" s="7">
        <f t="shared" si="805"/>
        <v>1</v>
      </c>
      <c r="J875" s="8">
        <f t="shared" si="806"/>
        <v>0</v>
      </c>
      <c r="K875" s="4">
        <f t="shared" si="807"/>
        <v>-87522</v>
      </c>
      <c r="L875" s="5">
        <f t="shared" si="808"/>
        <v>-87522</v>
      </c>
      <c r="N875" s="125" t="s">
        <v>839</v>
      </c>
      <c r="O875" s="154" t="s">
        <v>190</v>
      </c>
    </row>
    <row r="877" spans="1:15">
      <c r="B877" s="576" t="s">
        <v>846</v>
      </c>
      <c r="C877" s="576"/>
      <c r="D877" s="576"/>
      <c r="E877" s="576"/>
      <c r="F877" s="576" t="s">
        <v>854</v>
      </c>
      <c r="G877" s="576"/>
      <c r="H877" s="576"/>
      <c r="I877" s="576"/>
      <c r="K877" s="63" t="s">
        <v>12</v>
      </c>
      <c r="L877" s="5" t="s">
        <v>13</v>
      </c>
    </row>
    <row r="878" spans="1:15" ht="43.2">
      <c r="A878" s="1" t="s">
        <v>0</v>
      </c>
      <c r="B878" s="2" t="s">
        <v>1</v>
      </c>
      <c r="C878" s="64" t="s">
        <v>2</v>
      </c>
      <c r="D878" s="64" t="s">
        <v>11</v>
      </c>
      <c r="E878" s="6" t="s">
        <v>10</v>
      </c>
      <c r="F878" s="2" t="s">
        <v>1</v>
      </c>
      <c r="G878" s="64" t="s">
        <v>2</v>
      </c>
      <c r="H878" s="64" t="s">
        <v>11</v>
      </c>
      <c r="I878" s="6" t="s">
        <v>10</v>
      </c>
      <c r="J878" s="14" t="s">
        <v>8</v>
      </c>
      <c r="K878" s="12" t="s">
        <v>9</v>
      </c>
      <c r="L878" s="11"/>
    </row>
    <row r="879" spans="1:15">
      <c r="A879" s="3" t="s">
        <v>3</v>
      </c>
      <c r="B879" s="18">
        <v>332460</v>
      </c>
      <c r="C879" s="16">
        <v>249042</v>
      </c>
      <c r="D879" s="8">
        <f>SUM(B879-C879)</f>
        <v>83418</v>
      </c>
      <c r="E879" s="7">
        <f>SUM(B879/C879)</f>
        <v>1.3349555496663212</v>
      </c>
      <c r="F879" s="18">
        <v>321933</v>
      </c>
      <c r="G879" s="16">
        <v>253333</v>
      </c>
      <c r="H879" s="8">
        <f>SUM(F879-G879)</f>
        <v>68600</v>
      </c>
      <c r="I879" s="7">
        <f>SUM(F879/G879)</f>
        <v>1.2707898299866185</v>
      </c>
      <c r="J879" s="8">
        <f>SUM(H879-D879)</f>
        <v>-14818</v>
      </c>
      <c r="K879" s="4">
        <f>SUM(F879-B879)</f>
        <v>-10527</v>
      </c>
      <c r="L879" s="5">
        <f>SUM(G879-C879)</f>
        <v>4291</v>
      </c>
    </row>
    <row r="880" spans="1:15">
      <c r="A880" s="3" t="s">
        <v>4</v>
      </c>
      <c r="B880" s="18">
        <v>86360</v>
      </c>
      <c r="C880" s="16">
        <v>16170</v>
      </c>
      <c r="D880" s="8">
        <f t="shared" ref="D880:D883" si="809">SUM(B880-C880)</f>
        <v>70190</v>
      </c>
      <c r="E880" s="7">
        <f t="shared" ref="E880:E883" si="810">SUM(B880/C880)</f>
        <v>5.3407544836116267</v>
      </c>
      <c r="F880" s="18">
        <v>83275</v>
      </c>
      <c r="G880" s="16">
        <v>14926</v>
      </c>
      <c r="H880" s="8">
        <f t="shared" ref="H880:H883" si="811">SUM(F880-G880)</f>
        <v>68349</v>
      </c>
      <c r="I880" s="7">
        <f t="shared" ref="I880:I883" si="812">SUM(F880/G880)</f>
        <v>5.5791906739916923</v>
      </c>
      <c r="J880" s="8">
        <f t="shared" ref="J880:J883" si="813">SUM(H880-D880)</f>
        <v>-1841</v>
      </c>
      <c r="K880" s="4">
        <f t="shared" ref="K880:K883" si="814">SUM(F880-B880)</f>
        <v>-3085</v>
      </c>
      <c r="L880" s="5">
        <f t="shared" ref="L880:L883" si="815">SUM(G880-C880)</f>
        <v>-1244</v>
      </c>
    </row>
    <row r="881" spans="1:15">
      <c r="A881" s="3" t="s">
        <v>5</v>
      </c>
      <c r="B881" s="18">
        <v>15502</v>
      </c>
      <c r="C881" s="16">
        <v>154221</v>
      </c>
      <c r="D881" s="8">
        <f t="shared" si="809"/>
        <v>-138719</v>
      </c>
      <c r="E881" s="7">
        <f t="shared" si="810"/>
        <v>0.10051808767936922</v>
      </c>
      <c r="F881" s="18">
        <v>19492</v>
      </c>
      <c r="G881" s="16">
        <v>154572</v>
      </c>
      <c r="H881" s="8">
        <f t="shared" si="811"/>
        <v>-135080</v>
      </c>
      <c r="I881" s="7">
        <f t="shared" si="812"/>
        <v>0.12610304582977513</v>
      </c>
      <c r="J881" s="8">
        <f t="shared" si="813"/>
        <v>3639</v>
      </c>
      <c r="K881" s="4">
        <f t="shared" si="814"/>
        <v>3990</v>
      </c>
      <c r="L881" s="5">
        <f t="shared" si="815"/>
        <v>351</v>
      </c>
    </row>
    <row r="882" spans="1:15">
      <c r="A882" s="3" t="s">
        <v>6</v>
      </c>
      <c r="B882" s="18">
        <v>40225</v>
      </c>
      <c r="C882" s="16">
        <v>55114</v>
      </c>
      <c r="D882" s="8">
        <f t="shared" si="809"/>
        <v>-14889</v>
      </c>
      <c r="E882" s="7">
        <f t="shared" si="810"/>
        <v>0.72985085459229959</v>
      </c>
      <c r="F882" s="18">
        <v>40558</v>
      </c>
      <c r="G882" s="16">
        <v>42427</v>
      </c>
      <c r="H882" s="8">
        <f t="shared" si="811"/>
        <v>-1869</v>
      </c>
      <c r="I882" s="7">
        <f t="shared" si="812"/>
        <v>0.95594786338887971</v>
      </c>
      <c r="J882" s="8">
        <f t="shared" si="813"/>
        <v>13020</v>
      </c>
      <c r="K882" s="4">
        <f t="shared" si="814"/>
        <v>333</v>
      </c>
      <c r="L882" s="5">
        <f t="shared" si="815"/>
        <v>-12687</v>
      </c>
    </row>
    <row r="883" spans="1:15">
      <c r="A883" s="3" t="s">
        <v>7</v>
      </c>
      <c r="B883" s="18">
        <v>474547</v>
      </c>
      <c r="C883" s="16">
        <v>474547</v>
      </c>
      <c r="D883" s="8">
        <f t="shared" si="809"/>
        <v>0</v>
      </c>
      <c r="E883" s="7">
        <f t="shared" si="810"/>
        <v>1</v>
      </c>
      <c r="F883" s="18">
        <v>465258</v>
      </c>
      <c r="G883" s="16">
        <v>465258</v>
      </c>
      <c r="H883" s="8">
        <f t="shared" si="811"/>
        <v>0</v>
      </c>
      <c r="I883" s="7">
        <f t="shared" si="812"/>
        <v>1</v>
      </c>
      <c r="J883" s="8">
        <f t="shared" si="813"/>
        <v>0</v>
      </c>
      <c r="K883" s="4">
        <f t="shared" si="814"/>
        <v>-9289</v>
      </c>
      <c r="L883" s="5">
        <f t="shared" si="815"/>
        <v>-9289</v>
      </c>
      <c r="N883" s="222" t="s">
        <v>839</v>
      </c>
      <c r="O883" s="153" t="s">
        <v>165</v>
      </c>
    </row>
    <row r="885" spans="1:15">
      <c r="B885" s="576" t="s">
        <v>854</v>
      </c>
      <c r="C885" s="576"/>
      <c r="D885" s="576"/>
      <c r="E885" s="576"/>
      <c r="F885" s="576" t="s">
        <v>862</v>
      </c>
      <c r="G885" s="576"/>
      <c r="H885" s="576"/>
      <c r="I885" s="576"/>
      <c r="K885" s="63" t="s">
        <v>12</v>
      </c>
      <c r="L885" s="5" t="s">
        <v>13</v>
      </c>
    </row>
    <row r="886" spans="1:15" ht="43.2">
      <c r="A886" s="1" t="s">
        <v>0</v>
      </c>
      <c r="B886" s="2" t="s">
        <v>1</v>
      </c>
      <c r="C886" s="64" t="s">
        <v>2</v>
      </c>
      <c r="D886" s="64" t="s">
        <v>11</v>
      </c>
      <c r="E886" s="6" t="s">
        <v>10</v>
      </c>
      <c r="F886" s="2" t="s">
        <v>1</v>
      </c>
      <c r="G886" s="64" t="s">
        <v>2</v>
      </c>
      <c r="H886" s="64" t="s">
        <v>11</v>
      </c>
      <c r="I886" s="6" t="s">
        <v>10</v>
      </c>
      <c r="J886" s="14" t="s">
        <v>8</v>
      </c>
      <c r="K886" s="12" t="s">
        <v>9</v>
      </c>
      <c r="L886" s="11"/>
    </row>
    <row r="887" spans="1:15">
      <c r="A887" s="3" t="s">
        <v>3</v>
      </c>
      <c r="B887" s="18">
        <v>321933</v>
      </c>
      <c r="C887" s="16">
        <v>253333</v>
      </c>
      <c r="D887" s="8">
        <f>SUM(B887-C887)</f>
        <v>68600</v>
      </c>
      <c r="E887" s="7">
        <f>SUM(B887/C887)</f>
        <v>1.2707898299866185</v>
      </c>
      <c r="F887" s="18">
        <v>260422</v>
      </c>
      <c r="G887" s="16">
        <v>177305</v>
      </c>
      <c r="H887" s="8">
        <f>SUM(F887-G887)</f>
        <v>83117</v>
      </c>
      <c r="I887" s="7">
        <f>SUM(F887/G887)</f>
        <v>1.4687797862440428</v>
      </c>
      <c r="J887" s="8">
        <f>SUM(H887-D887)</f>
        <v>14517</v>
      </c>
      <c r="K887" s="4">
        <f>SUM(F887-B887)</f>
        <v>-61511</v>
      </c>
      <c r="L887" s="5">
        <f>SUM(G887-C887)</f>
        <v>-76028</v>
      </c>
    </row>
    <row r="888" spans="1:15">
      <c r="A888" s="3" t="s">
        <v>4</v>
      </c>
      <c r="B888" s="18">
        <v>83275</v>
      </c>
      <c r="C888" s="16">
        <v>14926</v>
      </c>
      <c r="D888" s="8">
        <f t="shared" ref="D888:D891" si="816">SUM(B888-C888)</f>
        <v>68349</v>
      </c>
      <c r="E888" s="7">
        <f t="shared" ref="E888:E891" si="817">SUM(B888/C888)</f>
        <v>5.5791906739916923</v>
      </c>
      <c r="F888" s="18">
        <v>75081</v>
      </c>
      <c r="G888" s="16">
        <v>14899</v>
      </c>
      <c r="H888" s="8">
        <f t="shared" ref="H888:H891" si="818">SUM(F888-G888)</f>
        <v>60182</v>
      </c>
      <c r="I888" s="7">
        <f t="shared" ref="I888:I891" si="819">SUM(F888/G888)</f>
        <v>5.0393314987583055</v>
      </c>
      <c r="J888" s="8">
        <f t="shared" ref="J888:J891" si="820">SUM(H888-D888)</f>
        <v>-8167</v>
      </c>
      <c r="K888" s="4">
        <f t="shared" ref="K888:K891" si="821">SUM(F888-B888)</f>
        <v>-8194</v>
      </c>
      <c r="L888" s="5">
        <f t="shared" ref="L888:L891" si="822">SUM(G888-C888)</f>
        <v>-27</v>
      </c>
    </row>
    <row r="889" spans="1:15">
      <c r="A889" s="3" t="s">
        <v>5</v>
      </c>
      <c r="B889" s="18">
        <v>19492</v>
      </c>
      <c r="C889" s="16">
        <v>154572</v>
      </c>
      <c r="D889" s="8">
        <f t="shared" si="816"/>
        <v>-135080</v>
      </c>
      <c r="E889" s="7">
        <f t="shared" si="817"/>
        <v>0.12610304582977513</v>
      </c>
      <c r="F889" s="18">
        <v>21884</v>
      </c>
      <c r="G889" s="16">
        <v>162529</v>
      </c>
      <c r="H889" s="8">
        <f t="shared" si="818"/>
        <v>-140645</v>
      </c>
      <c r="I889" s="7">
        <f t="shared" si="819"/>
        <v>0.134646739966406</v>
      </c>
      <c r="J889" s="8">
        <f t="shared" si="820"/>
        <v>-5565</v>
      </c>
      <c r="K889" s="4">
        <f t="shared" si="821"/>
        <v>2392</v>
      </c>
      <c r="L889" s="5">
        <f t="shared" si="822"/>
        <v>7957</v>
      </c>
    </row>
    <row r="890" spans="1:15">
      <c r="A890" s="3" t="s">
        <v>6</v>
      </c>
      <c r="B890" s="18">
        <v>40558</v>
      </c>
      <c r="C890" s="16">
        <v>42427</v>
      </c>
      <c r="D890" s="8">
        <f t="shared" si="816"/>
        <v>-1869</v>
      </c>
      <c r="E890" s="7">
        <f t="shared" si="817"/>
        <v>0.95594786338887971</v>
      </c>
      <c r="F890" s="18">
        <v>27646</v>
      </c>
      <c r="G890" s="16">
        <v>30300</v>
      </c>
      <c r="H890" s="8">
        <f t="shared" si="818"/>
        <v>-2654</v>
      </c>
      <c r="I890" s="7">
        <f t="shared" si="819"/>
        <v>0.91240924092409237</v>
      </c>
      <c r="J890" s="8">
        <f t="shared" si="820"/>
        <v>-785</v>
      </c>
      <c r="K890" s="4">
        <f t="shared" si="821"/>
        <v>-12912</v>
      </c>
      <c r="L890" s="5">
        <f t="shared" si="822"/>
        <v>-12127</v>
      </c>
    </row>
    <row r="891" spans="1:15">
      <c r="A891" s="3" t="s">
        <v>7</v>
      </c>
      <c r="B891" s="18">
        <v>465258</v>
      </c>
      <c r="C891" s="16">
        <v>465258</v>
      </c>
      <c r="D891" s="8">
        <f t="shared" si="816"/>
        <v>0</v>
      </c>
      <c r="E891" s="7">
        <f t="shared" si="817"/>
        <v>1</v>
      </c>
      <c r="F891" s="18">
        <v>385033</v>
      </c>
      <c r="G891" s="16">
        <v>385033</v>
      </c>
      <c r="H891" s="8">
        <f t="shared" si="818"/>
        <v>0</v>
      </c>
      <c r="I891" s="7">
        <f t="shared" si="819"/>
        <v>1</v>
      </c>
      <c r="J891" s="8">
        <f t="shared" si="820"/>
        <v>0</v>
      </c>
      <c r="K891" s="4">
        <f t="shared" si="821"/>
        <v>-80225</v>
      </c>
      <c r="L891" s="5">
        <f t="shared" si="822"/>
        <v>-80225</v>
      </c>
      <c r="N891" s="99" t="s">
        <v>312</v>
      </c>
      <c r="O891" s="154" t="s">
        <v>190</v>
      </c>
    </row>
    <row r="893" spans="1:15">
      <c r="B893" s="576" t="s">
        <v>862</v>
      </c>
      <c r="C893" s="576"/>
      <c r="D893" s="576"/>
      <c r="E893" s="576"/>
      <c r="F893" s="576" t="s">
        <v>869</v>
      </c>
      <c r="G893" s="576"/>
      <c r="H893" s="576"/>
      <c r="I893" s="576"/>
      <c r="K893" s="63" t="s">
        <v>12</v>
      </c>
      <c r="L893" s="5" t="s">
        <v>13</v>
      </c>
    </row>
    <row r="894" spans="1:15" ht="43.2">
      <c r="A894" s="1" t="s">
        <v>0</v>
      </c>
      <c r="B894" s="2" t="s">
        <v>1</v>
      </c>
      <c r="C894" s="64" t="s">
        <v>2</v>
      </c>
      <c r="D894" s="64" t="s">
        <v>11</v>
      </c>
      <c r="E894" s="6" t="s">
        <v>10</v>
      </c>
      <c r="F894" s="2" t="s">
        <v>1</v>
      </c>
      <c r="G894" s="64" t="s">
        <v>2</v>
      </c>
      <c r="H894" s="64" t="s">
        <v>11</v>
      </c>
      <c r="I894" s="6" t="s">
        <v>10</v>
      </c>
      <c r="J894" s="14" t="s">
        <v>8</v>
      </c>
      <c r="K894" s="12" t="s">
        <v>9</v>
      </c>
      <c r="L894" s="11"/>
    </row>
    <row r="895" spans="1:15">
      <c r="A895" s="3" t="s">
        <v>3</v>
      </c>
      <c r="B895" s="18">
        <v>260422</v>
      </c>
      <c r="C895" s="16">
        <v>177305</v>
      </c>
      <c r="D895" s="8">
        <f>SUM(B895-C895)</f>
        <v>83117</v>
      </c>
      <c r="E895" s="7">
        <f>SUM(B895/C895)</f>
        <v>1.4687797862440428</v>
      </c>
      <c r="F895" s="18">
        <v>219133</v>
      </c>
      <c r="G895" s="16">
        <v>159455</v>
      </c>
      <c r="H895" s="8">
        <f>SUM(F895-G895)</f>
        <v>59678</v>
      </c>
      <c r="I895" s="7">
        <f>SUM(F895/G895)</f>
        <v>1.3742623310651909</v>
      </c>
      <c r="J895" s="8">
        <f>SUM(H895-D895)</f>
        <v>-23439</v>
      </c>
      <c r="K895" s="4">
        <f>SUM(F895-B895)</f>
        <v>-41289</v>
      </c>
      <c r="L895" s="5">
        <f>SUM(G895-C895)</f>
        <v>-17850</v>
      </c>
    </row>
    <row r="896" spans="1:15">
      <c r="A896" s="3" t="s">
        <v>4</v>
      </c>
      <c r="B896" s="18">
        <v>75081</v>
      </c>
      <c r="C896" s="16">
        <v>14899</v>
      </c>
      <c r="D896" s="8">
        <f t="shared" ref="D896:D899" si="823">SUM(B896-C896)</f>
        <v>60182</v>
      </c>
      <c r="E896" s="7">
        <f t="shared" ref="E896:E899" si="824">SUM(B896/C896)</f>
        <v>5.0393314987583055</v>
      </c>
      <c r="F896" s="18">
        <v>69797</v>
      </c>
      <c r="G896" s="16">
        <v>17059</v>
      </c>
      <c r="H896" s="8">
        <f t="shared" ref="H896:H899" si="825">SUM(F896-G896)</f>
        <v>52738</v>
      </c>
      <c r="I896" s="7">
        <f t="shared" ref="I896:I899" si="826">SUM(F896/G896)</f>
        <v>4.0915059499384485</v>
      </c>
      <c r="J896" s="8">
        <f t="shared" ref="J896:J899" si="827">SUM(H896-D896)</f>
        <v>-7444</v>
      </c>
      <c r="K896" s="4">
        <f t="shared" ref="K896:K899" si="828">SUM(F896-B896)</f>
        <v>-5284</v>
      </c>
      <c r="L896" s="5">
        <f t="shared" ref="L896:L899" si="829">SUM(G896-C896)</f>
        <v>2160</v>
      </c>
    </row>
    <row r="897" spans="1:15">
      <c r="A897" s="3" t="s">
        <v>5</v>
      </c>
      <c r="B897" s="18">
        <v>21884</v>
      </c>
      <c r="C897" s="16">
        <v>162529</v>
      </c>
      <c r="D897" s="8">
        <f t="shared" si="823"/>
        <v>-140645</v>
      </c>
      <c r="E897" s="7">
        <f t="shared" si="824"/>
        <v>0.134646739966406</v>
      </c>
      <c r="F897" s="18">
        <v>28071</v>
      </c>
      <c r="G897" s="16">
        <v>137370</v>
      </c>
      <c r="H897" s="8">
        <f t="shared" si="825"/>
        <v>-109299</v>
      </c>
      <c r="I897" s="7">
        <f t="shared" si="826"/>
        <v>0.20434592705830967</v>
      </c>
      <c r="J897" s="8">
        <f t="shared" si="827"/>
        <v>31346</v>
      </c>
      <c r="K897" s="4">
        <f t="shared" si="828"/>
        <v>6187</v>
      </c>
      <c r="L897" s="5">
        <f t="shared" si="829"/>
        <v>-25159</v>
      </c>
    </row>
    <row r="898" spans="1:15">
      <c r="A898" s="3" t="s">
        <v>6</v>
      </c>
      <c r="B898" s="18">
        <v>27646</v>
      </c>
      <c r="C898" s="16">
        <v>30300</v>
      </c>
      <c r="D898" s="8">
        <f t="shared" si="823"/>
        <v>-2654</v>
      </c>
      <c r="E898" s="7">
        <f t="shared" si="824"/>
        <v>0.91240924092409237</v>
      </c>
      <c r="F898" s="18">
        <v>30749</v>
      </c>
      <c r="G898" s="16">
        <v>33866</v>
      </c>
      <c r="H898" s="8">
        <f t="shared" si="825"/>
        <v>-3117</v>
      </c>
      <c r="I898" s="7">
        <f t="shared" si="826"/>
        <v>0.90796078662965807</v>
      </c>
      <c r="J898" s="8">
        <f t="shared" si="827"/>
        <v>-463</v>
      </c>
      <c r="K898" s="4">
        <f t="shared" si="828"/>
        <v>3103</v>
      </c>
      <c r="L898" s="5">
        <f t="shared" si="829"/>
        <v>3566</v>
      </c>
    </row>
    <row r="899" spans="1:15">
      <c r="A899" s="3" t="s">
        <v>7</v>
      </c>
      <c r="B899" s="18">
        <v>385033</v>
      </c>
      <c r="C899" s="16">
        <v>385033</v>
      </c>
      <c r="D899" s="8">
        <f t="shared" si="823"/>
        <v>0</v>
      </c>
      <c r="E899" s="7">
        <f t="shared" si="824"/>
        <v>1</v>
      </c>
      <c r="F899" s="18">
        <v>347750</v>
      </c>
      <c r="G899" s="16">
        <v>347750</v>
      </c>
      <c r="H899" s="8">
        <f t="shared" si="825"/>
        <v>0</v>
      </c>
      <c r="I899" s="7">
        <f t="shared" si="826"/>
        <v>1</v>
      </c>
      <c r="J899" s="8">
        <f t="shared" si="827"/>
        <v>0</v>
      </c>
      <c r="K899" s="4">
        <f t="shared" si="828"/>
        <v>-37283</v>
      </c>
      <c r="L899" s="5">
        <f t="shared" si="829"/>
        <v>-37283</v>
      </c>
      <c r="N899" s="98" t="s">
        <v>870</v>
      </c>
      <c r="O899" s="153" t="s">
        <v>165</v>
      </c>
    </row>
    <row r="901" spans="1:15">
      <c r="B901" s="576" t="s">
        <v>869</v>
      </c>
      <c r="C901" s="576"/>
      <c r="D901" s="576"/>
      <c r="E901" s="576"/>
      <c r="F901" s="576" t="s">
        <v>878</v>
      </c>
      <c r="G901" s="576"/>
      <c r="H901" s="576"/>
      <c r="I901" s="576"/>
      <c r="K901" s="63" t="s">
        <v>12</v>
      </c>
      <c r="L901" s="5" t="s">
        <v>13</v>
      </c>
    </row>
    <row r="902" spans="1:15" ht="43.2">
      <c r="A902" s="1" t="s">
        <v>0</v>
      </c>
      <c r="B902" s="2" t="s">
        <v>1</v>
      </c>
      <c r="C902" s="64" t="s">
        <v>2</v>
      </c>
      <c r="D902" s="64" t="s">
        <v>11</v>
      </c>
      <c r="E902" s="6" t="s">
        <v>10</v>
      </c>
      <c r="F902" s="2" t="s">
        <v>1</v>
      </c>
      <c r="G902" s="64" t="s">
        <v>2</v>
      </c>
      <c r="H902" s="64" t="s">
        <v>11</v>
      </c>
      <c r="I902" s="6" t="s">
        <v>10</v>
      </c>
      <c r="J902" s="14" t="s">
        <v>8</v>
      </c>
      <c r="K902" s="12" t="s">
        <v>9</v>
      </c>
      <c r="L902" s="11"/>
    </row>
    <row r="903" spans="1:15">
      <c r="A903" s="3" t="s">
        <v>3</v>
      </c>
      <c r="B903" s="18">
        <v>219133</v>
      </c>
      <c r="C903" s="16">
        <v>159455</v>
      </c>
      <c r="D903" s="8">
        <f>SUM(B903-C903)</f>
        <v>59678</v>
      </c>
      <c r="E903" s="7">
        <f>SUM(B903/C903)</f>
        <v>1.3742623310651909</v>
      </c>
      <c r="F903" s="18">
        <v>223766</v>
      </c>
      <c r="G903" s="16">
        <v>162664</v>
      </c>
      <c r="H903" s="8">
        <f>SUM(F903-G903)</f>
        <v>61102</v>
      </c>
      <c r="I903" s="7">
        <f>SUM(F903/G903)</f>
        <v>1.3756332071017559</v>
      </c>
      <c r="J903" s="8">
        <f>SUM(H903-D903)</f>
        <v>1424</v>
      </c>
      <c r="K903" s="4">
        <f>SUM(F903-B903)</f>
        <v>4633</v>
      </c>
      <c r="L903" s="5">
        <f>SUM(G903-C903)</f>
        <v>3209</v>
      </c>
    </row>
    <row r="904" spans="1:15">
      <c r="A904" s="3" t="s">
        <v>4</v>
      </c>
      <c r="B904" s="18">
        <v>69797</v>
      </c>
      <c r="C904" s="16">
        <v>17059</v>
      </c>
      <c r="D904" s="8">
        <f t="shared" ref="D904:D907" si="830">SUM(B904-C904)</f>
        <v>52738</v>
      </c>
      <c r="E904" s="7">
        <f t="shared" ref="E904:E907" si="831">SUM(B904/C904)</f>
        <v>4.0915059499384485</v>
      </c>
      <c r="F904" s="18">
        <v>67060</v>
      </c>
      <c r="G904" s="16">
        <v>18026</v>
      </c>
      <c r="H904" s="8">
        <f t="shared" ref="H904:H907" si="832">SUM(F904-G904)</f>
        <v>49034</v>
      </c>
      <c r="I904" s="7">
        <f t="shared" ref="I904:I907" si="833">SUM(F904/G904)</f>
        <v>3.7201819593919891</v>
      </c>
      <c r="J904" s="8">
        <f t="shared" ref="J904:J907" si="834">SUM(H904-D904)</f>
        <v>-3704</v>
      </c>
      <c r="K904" s="4">
        <f t="shared" ref="K904:K907" si="835">SUM(F904-B904)</f>
        <v>-2737</v>
      </c>
      <c r="L904" s="5">
        <f t="shared" ref="L904:L907" si="836">SUM(G904-C904)</f>
        <v>967</v>
      </c>
    </row>
    <row r="905" spans="1:15">
      <c r="A905" s="3" t="s">
        <v>5</v>
      </c>
      <c r="B905" s="18">
        <v>28071</v>
      </c>
      <c r="C905" s="16">
        <v>137370</v>
      </c>
      <c r="D905" s="8">
        <f t="shared" si="830"/>
        <v>-109299</v>
      </c>
      <c r="E905" s="7">
        <f t="shared" si="831"/>
        <v>0.20434592705830967</v>
      </c>
      <c r="F905" s="18">
        <v>30180</v>
      </c>
      <c r="G905" s="16">
        <v>136439</v>
      </c>
      <c r="H905" s="8">
        <f t="shared" si="832"/>
        <v>-106259</v>
      </c>
      <c r="I905" s="7">
        <f t="shared" si="833"/>
        <v>0.22119775137607284</v>
      </c>
      <c r="J905" s="8">
        <f t="shared" si="834"/>
        <v>3040</v>
      </c>
      <c r="K905" s="4">
        <f t="shared" si="835"/>
        <v>2109</v>
      </c>
      <c r="L905" s="5">
        <f t="shared" si="836"/>
        <v>-931</v>
      </c>
    </row>
    <row r="906" spans="1:15">
      <c r="A906" s="3" t="s">
        <v>6</v>
      </c>
      <c r="B906" s="18">
        <v>30749</v>
      </c>
      <c r="C906" s="16">
        <v>33866</v>
      </c>
      <c r="D906" s="8">
        <f t="shared" si="830"/>
        <v>-3117</v>
      </c>
      <c r="E906" s="7">
        <f t="shared" si="831"/>
        <v>0.90796078662965807</v>
      </c>
      <c r="F906" s="18">
        <v>28938</v>
      </c>
      <c r="G906" s="16">
        <v>32815</v>
      </c>
      <c r="H906" s="8">
        <f t="shared" si="832"/>
        <v>-3877</v>
      </c>
      <c r="I906" s="7">
        <f t="shared" si="833"/>
        <v>0.88185281121438364</v>
      </c>
      <c r="J906" s="8">
        <f t="shared" si="834"/>
        <v>-760</v>
      </c>
      <c r="K906" s="4">
        <f t="shared" si="835"/>
        <v>-1811</v>
      </c>
      <c r="L906" s="5">
        <f t="shared" si="836"/>
        <v>-1051</v>
      </c>
    </row>
    <row r="907" spans="1:15">
      <c r="A907" s="3" t="s">
        <v>7</v>
      </c>
      <c r="B907" s="18">
        <v>347750</v>
      </c>
      <c r="C907" s="16">
        <v>347750</v>
      </c>
      <c r="D907" s="8">
        <f t="shared" si="830"/>
        <v>0</v>
      </c>
      <c r="E907" s="7">
        <f t="shared" si="831"/>
        <v>1</v>
      </c>
      <c r="F907" s="18">
        <v>349944</v>
      </c>
      <c r="G907" s="16">
        <v>349944</v>
      </c>
      <c r="H907" s="8">
        <f t="shared" si="832"/>
        <v>0</v>
      </c>
      <c r="I907" s="7">
        <f t="shared" si="833"/>
        <v>1</v>
      </c>
      <c r="J907" s="8">
        <f t="shared" si="834"/>
        <v>0</v>
      </c>
      <c r="K907" s="4">
        <f t="shared" si="835"/>
        <v>2194</v>
      </c>
      <c r="L907" s="5">
        <f t="shared" si="836"/>
        <v>2194</v>
      </c>
      <c r="N907" s="98" t="s">
        <v>870</v>
      </c>
      <c r="O907" s="153" t="s">
        <v>165</v>
      </c>
    </row>
    <row r="909" spans="1:15">
      <c r="B909" s="576" t="s">
        <v>878</v>
      </c>
      <c r="C909" s="576"/>
      <c r="D909" s="576"/>
      <c r="E909" s="576"/>
      <c r="F909" s="576" t="s">
        <v>888</v>
      </c>
      <c r="G909" s="576"/>
      <c r="H909" s="576"/>
      <c r="I909" s="576"/>
      <c r="K909" s="63" t="s">
        <v>12</v>
      </c>
      <c r="L909" s="5" t="s">
        <v>13</v>
      </c>
    </row>
    <row r="910" spans="1:15" ht="43.2">
      <c r="A910" s="1" t="s">
        <v>0</v>
      </c>
      <c r="B910" s="2" t="s">
        <v>1</v>
      </c>
      <c r="C910" s="64" t="s">
        <v>2</v>
      </c>
      <c r="D910" s="64" t="s">
        <v>11</v>
      </c>
      <c r="E910" s="6" t="s">
        <v>10</v>
      </c>
      <c r="F910" s="2" t="s">
        <v>1</v>
      </c>
      <c r="G910" s="64" t="s">
        <v>2</v>
      </c>
      <c r="H910" s="64" t="s">
        <v>11</v>
      </c>
      <c r="I910" s="6" t="s">
        <v>10</v>
      </c>
      <c r="J910" s="14" t="s">
        <v>8</v>
      </c>
      <c r="K910" s="12" t="s">
        <v>9</v>
      </c>
      <c r="L910" s="11"/>
    </row>
    <row r="911" spans="1:15">
      <c r="A911" s="3" t="s">
        <v>3</v>
      </c>
      <c r="B911" s="18">
        <v>223766</v>
      </c>
      <c r="C911" s="16">
        <v>162664</v>
      </c>
      <c r="D911" s="8">
        <f>SUM(B911-C911)</f>
        <v>61102</v>
      </c>
      <c r="E911" s="7">
        <f>SUM(B911/C911)</f>
        <v>1.3756332071017559</v>
      </c>
      <c r="F911" s="18">
        <v>203433</v>
      </c>
      <c r="G911" s="16">
        <v>161228</v>
      </c>
      <c r="H911" s="8">
        <f>SUM(F911-G911)</f>
        <v>42205</v>
      </c>
      <c r="I911" s="7">
        <f>SUM(F911/G911)</f>
        <v>1.2617721487582803</v>
      </c>
      <c r="J911" s="8">
        <f>SUM(H911-D911)</f>
        <v>-18897</v>
      </c>
      <c r="K911" s="4">
        <f>SUM(F911-B911)</f>
        <v>-20333</v>
      </c>
      <c r="L911" s="5">
        <f>SUM(G911-C911)</f>
        <v>-1436</v>
      </c>
    </row>
    <row r="912" spans="1:15">
      <c r="A912" s="3" t="s">
        <v>4</v>
      </c>
      <c r="B912" s="18">
        <v>67060</v>
      </c>
      <c r="C912" s="16">
        <v>18026</v>
      </c>
      <c r="D912" s="8">
        <f t="shared" ref="D912:D915" si="837">SUM(B912-C912)</f>
        <v>49034</v>
      </c>
      <c r="E912" s="7">
        <f t="shared" ref="E912:E915" si="838">SUM(B912/C912)</f>
        <v>3.7201819593919891</v>
      </c>
      <c r="F912" s="18">
        <v>66271</v>
      </c>
      <c r="G912" s="16">
        <v>18805</v>
      </c>
      <c r="H912" s="8">
        <f t="shared" ref="H912:H915" si="839">SUM(F912-G912)</f>
        <v>47466</v>
      </c>
      <c r="I912" s="7">
        <f t="shared" ref="I912:I915" si="840">SUM(F912/G912)</f>
        <v>3.524115926615262</v>
      </c>
      <c r="J912" s="8">
        <f t="shared" ref="J912:J915" si="841">SUM(H912-D912)</f>
        <v>-1568</v>
      </c>
      <c r="K912" s="4">
        <f t="shared" ref="K912:K915" si="842">SUM(F912-B912)</f>
        <v>-789</v>
      </c>
      <c r="L912" s="5">
        <f t="shared" ref="L912:L915" si="843">SUM(G912-C912)</f>
        <v>779</v>
      </c>
    </row>
    <row r="913" spans="1:15">
      <c r="A913" s="3" t="s">
        <v>5</v>
      </c>
      <c r="B913" s="18">
        <v>30180</v>
      </c>
      <c r="C913" s="16">
        <v>136439</v>
      </c>
      <c r="D913" s="8">
        <f t="shared" si="837"/>
        <v>-106259</v>
      </c>
      <c r="E913" s="7">
        <f t="shared" si="838"/>
        <v>0.22119775137607284</v>
      </c>
      <c r="F913" s="18">
        <v>33072</v>
      </c>
      <c r="G913" s="16">
        <v>118193</v>
      </c>
      <c r="H913" s="8">
        <f t="shared" si="839"/>
        <v>-85121</v>
      </c>
      <c r="I913" s="7">
        <f t="shared" si="840"/>
        <v>0.27981352533567977</v>
      </c>
      <c r="J913" s="8">
        <f t="shared" si="841"/>
        <v>21138</v>
      </c>
      <c r="K913" s="4">
        <f t="shared" si="842"/>
        <v>2892</v>
      </c>
      <c r="L913" s="5">
        <f t="shared" si="843"/>
        <v>-18246</v>
      </c>
    </row>
    <row r="914" spans="1:15">
      <c r="A914" s="3" t="s">
        <v>6</v>
      </c>
      <c r="B914" s="18">
        <v>28938</v>
      </c>
      <c r="C914" s="16">
        <v>32815</v>
      </c>
      <c r="D914" s="8">
        <f t="shared" si="837"/>
        <v>-3877</v>
      </c>
      <c r="E914" s="7">
        <f t="shared" si="838"/>
        <v>0.88185281121438364</v>
      </c>
      <c r="F914" s="18">
        <v>26832</v>
      </c>
      <c r="G914" s="16">
        <v>31382</v>
      </c>
      <c r="H914" s="8">
        <f t="shared" si="839"/>
        <v>-4550</v>
      </c>
      <c r="I914" s="7">
        <f t="shared" si="840"/>
        <v>0.85501242750621376</v>
      </c>
      <c r="J914" s="8">
        <f t="shared" si="841"/>
        <v>-673</v>
      </c>
      <c r="K914" s="4">
        <f t="shared" si="842"/>
        <v>-2106</v>
      </c>
      <c r="L914" s="5">
        <f t="shared" si="843"/>
        <v>-1433</v>
      </c>
    </row>
    <row r="915" spans="1:15">
      <c r="A915" s="3" t="s">
        <v>7</v>
      </c>
      <c r="B915" s="18">
        <v>349944</v>
      </c>
      <c r="C915" s="16">
        <v>349944</v>
      </c>
      <c r="D915" s="8">
        <f t="shared" si="837"/>
        <v>0</v>
      </c>
      <c r="E915" s="7">
        <f t="shared" si="838"/>
        <v>1</v>
      </c>
      <c r="F915" s="18">
        <v>329608</v>
      </c>
      <c r="G915" s="16">
        <v>329608</v>
      </c>
      <c r="H915" s="8">
        <f t="shared" si="839"/>
        <v>0</v>
      </c>
      <c r="I915" s="7">
        <f t="shared" si="840"/>
        <v>1</v>
      </c>
      <c r="J915" s="8">
        <f t="shared" si="841"/>
        <v>0</v>
      </c>
      <c r="K915" s="4">
        <f t="shared" si="842"/>
        <v>-20336</v>
      </c>
      <c r="L915" s="5">
        <f t="shared" si="843"/>
        <v>-20336</v>
      </c>
      <c r="N915" s="98" t="s">
        <v>870</v>
      </c>
      <c r="O915" s="153" t="s">
        <v>165</v>
      </c>
    </row>
    <row r="917" spans="1:15">
      <c r="B917" s="576" t="s">
        <v>888</v>
      </c>
      <c r="C917" s="576"/>
      <c r="D917" s="576"/>
      <c r="E917" s="576"/>
      <c r="F917" s="576" t="s">
        <v>895</v>
      </c>
      <c r="G917" s="576"/>
      <c r="H917" s="576"/>
      <c r="I917" s="576"/>
      <c r="K917" s="63" t="s">
        <v>12</v>
      </c>
      <c r="L917" s="5" t="s">
        <v>13</v>
      </c>
    </row>
    <row r="918" spans="1:15" ht="43.2">
      <c r="A918" s="1" t="s">
        <v>0</v>
      </c>
      <c r="B918" s="2" t="s">
        <v>1</v>
      </c>
      <c r="C918" s="64" t="s">
        <v>2</v>
      </c>
      <c r="D918" s="64" t="s">
        <v>11</v>
      </c>
      <c r="E918" s="6" t="s">
        <v>10</v>
      </c>
      <c r="F918" s="2" t="s">
        <v>1</v>
      </c>
      <c r="G918" s="64" t="s">
        <v>2</v>
      </c>
      <c r="H918" s="64" t="s">
        <v>11</v>
      </c>
      <c r="I918" s="6" t="s">
        <v>10</v>
      </c>
      <c r="J918" s="14" t="s">
        <v>8</v>
      </c>
      <c r="K918" s="12" t="s">
        <v>9</v>
      </c>
      <c r="L918" s="11"/>
    </row>
    <row r="919" spans="1:15">
      <c r="A919" s="3" t="s">
        <v>3</v>
      </c>
      <c r="B919" s="18">
        <v>203433</v>
      </c>
      <c r="C919" s="16">
        <v>161228</v>
      </c>
      <c r="D919" s="8">
        <f>SUM(B919-C919)</f>
        <v>42205</v>
      </c>
      <c r="E919" s="7">
        <f>SUM(B919/C919)</f>
        <v>1.2617721487582803</v>
      </c>
      <c r="F919" s="18">
        <v>191837</v>
      </c>
      <c r="G919" s="16">
        <v>165806</v>
      </c>
      <c r="H919" s="8">
        <f>SUM(F919-G919)</f>
        <v>26031</v>
      </c>
      <c r="I919" s="7">
        <f>SUM(F919/G919)</f>
        <v>1.1569967311195011</v>
      </c>
      <c r="J919" s="8">
        <f>SUM(H919-D919)</f>
        <v>-16174</v>
      </c>
      <c r="K919" s="4">
        <f>SUM(F919-B919)</f>
        <v>-11596</v>
      </c>
      <c r="L919" s="5">
        <f>SUM(G919-C919)</f>
        <v>4578</v>
      </c>
    </row>
    <row r="920" spans="1:15">
      <c r="A920" s="3" t="s">
        <v>4</v>
      </c>
      <c r="B920" s="18">
        <v>66271</v>
      </c>
      <c r="C920" s="16">
        <v>18805</v>
      </c>
      <c r="D920" s="8">
        <f t="shared" ref="D920:D923" si="844">SUM(B920-C920)</f>
        <v>47466</v>
      </c>
      <c r="E920" s="7">
        <f t="shared" ref="E920:E923" si="845">SUM(B920/C920)</f>
        <v>3.524115926615262</v>
      </c>
      <c r="F920" s="18">
        <v>65968</v>
      </c>
      <c r="G920" s="16">
        <v>18805</v>
      </c>
      <c r="H920" s="8">
        <f t="shared" ref="H920:H923" si="846">SUM(F920-G920)</f>
        <v>47163</v>
      </c>
      <c r="I920" s="7">
        <f t="shared" ref="I920:I923" si="847">SUM(F920/G920)</f>
        <v>3.5080031906407871</v>
      </c>
      <c r="J920" s="8">
        <f t="shared" ref="J920:J923" si="848">SUM(H920-D920)</f>
        <v>-303</v>
      </c>
      <c r="K920" s="4">
        <f t="shared" ref="K920:K923" si="849">SUM(F920-B920)</f>
        <v>-303</v>
      </c>
      <c r="L920" s="5">
        <f t="shared" ref="L920:L923" si="850">SUM(G920-C920)</f>
        <v>0</v>
      </c>
    </row>
    <row r="921" spans="1:15">
      <c r="A921" s="3" t="s">
        <v>5</v>
      </c>
      <c r="B921" s="18">
        <v>33072</v>
      </c>
      <c r="C921" s="16">
        <v>118193</v>
      </c>
      <c r="D921" s="8">
        <f t="shared" si="844"/>
        <v>-85121</v>
      </c>
      <c r="E921" s="7">
        <f t="shared" si="845"/>
        <v>0.27981352533567977</v>
      </c>
      <c r="F921" s="18">
        <v>39733</v>
      </c>
      <c r="G921" s="16">
        <v>100434</v>
      </c>
      <c r="H921" s="8">
        <f t="shared" si="846"/>
        <v>-60701</v>
      </c>
      <c r="I921" s="7">
        <f t="shared" si="847"/>
        <v>0.39561303940896508</v>
      </c>
      <c r="J921" s="8">
        <f t="shared" si="848"/>
        <v>24420</v>
      </c>
      <c r="K921" s="4">
        <f t="shared" si="849"/>
        <v>6661</v>
      </c>
      <c r="L921" s="5">
        <f t="shared" si="850"/>
        <v>-17759</v>
      </c>
    </row>
    <row r="922" spans="1:15">
      <c r="A922" s="3" t="s">
        <v>6</v>
      </c>
      <c r="B922" s="18">
        <v>26832</v>
      </c>
      <c r="C922" s="16">
        <v>31382</v>
      </c>
      <c r="D922" s="8">
        <f t="shared" si="844"/>
        <v>-4550</v>
      </c>
      <c r="E922" s="7">
        <f t="shared" si="845"/>
        <v>0.85501242750621376</v>
      </c>
      <c r="F922" s="18">
        <v>22797</v>
      </c>
      <c r="G922" s="16">
        <v>35290</v>
      </c>
      <c r="H922" s="8">
        <f t="shared" si="846"/>
        <v>-12493</v>
      </c>
      <c r="I922" s="7">
        <f t="shared" si="847"/>
        <v>0.64599036554264666</v>
      </c>
      <c r="J922" s="8">
        <f t="shared" si="848"/>
        <v>-7943</v>
      </c>
      <c r="K922" s="4">
        <f t="shared" si="849"/>
        <v>-4035</v>
      </c>
      <c r="L922" s="5">
        <f t="shared" si="850"/>
        <v>3908</v>
      </c>
    </row>
    <row r="923" spans="1:15">
      <c r="A923" s="3" t="s">
        <v>7</v>
      </c>
      <c r="B923" s="18">
        <v>329608</v>
      </c>
      <c r="C923" s="16">
        <v>329608</v>
      </c>
      <c r="D923" s="8">
        <f t="shared" si="844"/>
        <v>0</v>
      </c>
      <c r="E923" s="7">
        <f t="shared" si="845"/>
        <v>1</v>
      </c>
      <c r="F923" s="18">
        <v>320335</v>
      </c>
      <c r="G923" s="16">
        <v>320335</v>
      </c>
      <c r="H923" s="8">
        <f t="shared" si="846"/>
        <v>0</v>
      </c>
      <c r="I923" s="7">
        <f t="shared" si="847"/>
        <v>1</v>
      </c>
      <c r="J923" s="8">
        <f t="shared" si="848"/>
        <v>0</v>
      </c>
      <c r="K923" s="4">
        <f t="shared" si="849"/>
        <v>-9273</v>
      </c>
      <c r="L923" s="5">
        <f t="shared" si="850"/>
        <v>-9273</v>
      </c>
      <c r="N923" s="98" t="s">
        <v>870</v>
      </c>
      <c r="O923" s="30" t="s">
        <v>165</v>
      </c>
    </row>
    <row r="925" spans="1:15">
      <c r="B925" s="576" t="s">
        <v>895</v>
      </c>
      <c r="C925" s="576"/>
      <c r="D925" s="576"/>
      <c r="E925" s="576"/>
      <c r="F925" s="576" t="s">
        <v>896</v>
      </c>
      <c r="G925" s="576"/>
      <c r="H925" s="576"/>
      <c r="I925" s="576"/>
      <c r="K925" s="63" t="s">
        <v>12</v>
      </c>
      <c r="L925" s="5" t="s">
        <v>13</v>
      </c>
    </row>
    <row r="926" spans="1:15" ht="43.2">
      <c r="A926" s="1" t="s">
        <v>0</v>
      </c>
      <c r="B926" s="2" t="s">
        <v>1</v>
      </c>
      <c r="C926" s="64" t="s">
        <v>2</v>
      </c>
      <c r="D926" s="64" t="s">
        <v>11</v>
      </c>
      <c r="E926" s="6" t="s">
        <v>10</v>
      </c>
      <c r="F926" s="2" t="s">
        <v>1</v>
      </c>
      <c r="G926" s="64" t="s">
        <v>2</v>
      </c>
      <c r="H926" s="64" t="s">
        <v>11</v>
      </c>
      <c r="I926" s="6" t="s">
        <v>10</v>
      </c>
      <c r="J926" s="14" t="s">
        <v>8</v>
      </c>
      <c r="K926" s="12" t="s">
        <v>9</v>
      </c>
      <c r="L926" s="11"/>
    </row>
    <row r="927" spans="1:15">
      <c r="A927" s="3" t="s">
        <v>3</v>
      </c>
      <c r="B927" s="18">
        <v>191837</v>
      </c>
      <c r="C927" s="16">
        <v>165806</v>
      </c>
      <c r="D927" s="8">
        <f>SUM(B927-C927)</f>
        <v>26031</v>
      </c>
      <c r="E927" s="7">
        <f>SUM(B927/C927)</f>
        <v>1.1569967311195011</v>
      </c>
      <c r="F927" s="18">
        <v>184738</v>
      </c>
      <c r="G927" s="16">
        <v>175811</v>
      </c>
      <c r="H927" s="8">
        <f>SUM(F927-G927)</f>
        <v>8927</v>
      </c>
      <c r="I927" s="7">
        <f>SUM(F927/G927)</f>
        <v>1.0507761175353079</v>
      </c>
      <c r="J927" s="8">
        <f>SUM(H927-D927)</f>
        <v>-17104</v>
      </c>
      <c r="K927" s="4">
        <f>SUM(F927-B927)</f>
        <v>-7099</v>
      </c>
      <c r="L927" s="5">
        <f>SUM(G927-C927)</f>
        <v>10005</v>
      </c>
    </row>
    <row r="928" spans="1:15">
      <c r="A928" s="3" t="s">
        <v>4</v>
      </c>
      <c r="B928" s="18">
        <v>65968</v>
      </c>
      <c r="C928" s="16">
        <v>18805</v>
      </c>
      <c r="D928" s="8">
        <f t="shared" ref="D928:D931" si="851">SUM(B928-C928)</f>
        <v>47163</v>
      </c>
      <c r="E928" s="7">
        <f t="shared" ref="E928:E931" si="852">SUM(B928/C928)</f>
        <v>3.5080031906407871</v>
      </c>
      <c r="F928" s="18">
        <v>60766</v>
      </c>
      <c r="G928" s="16">
        <v>20585</v>
      </c>
      <c r="H928" s="8">
        <f t="shared" ref="H928:H931" si="853">SUM(F928-G928)</f>
        <v>40181</v>
      </c>
      <c r="I928" s="7">
        <f t="shared" ref="I928:I931" si="854">SUM(F928/G928)</f>
        <v>2.9519553072625699</v>
      </c>
      <c r="J928" s="8">
        <f t="shared" ref="J928:J931" si="855">SUM(H928-D928)</f>
        <v>-6982</v>
      </c>
      <c r="K928" s="4">
        <f t="shared" ref="K928:K931" si="856">SUM(F928-B928)</f>
        <v>-5202</v>
      </c>
      <c r="L928" s="5">
        <f t="shared" ref="L928:L931" si="857">SUM(G928-C928)</f>
        <v>1780</v>
      </c>
    </row>
    <row r="929" spans="1:15">
      <c r="A929" s="3" t="s">
        <v>5</v>
      </c>
      <c r="B929" s="18">
        <v>39733</v>
      </c>
      <c r="C929" s="16">
        <v>100434</v>
      </c>
      <c r="D929" s="8">
        <f t="shared" si="851"/>
        <v>-60701</v>
      </c>
      <c r="E929" s="7">
        <f t="shared" si="852"/>
        <v>0.39561303940896508</v>
      </c>
      <c r="F929" s="18">
        <v>47450</v>
      </c>
      <c r="G929" s="16">
        <v>89430</v>
      </c>
      <c r="H929" s="8">
        <f t="shared" si="853"/>
        <v>-41980</v>
      </c>
      <c r="I929" s="7">
        <f t="shared" si="854"/>
        <v>0.53058257855305824</v>
      </c>
      <c r="J929" s="8">
        <f t="shared" si="855"/>
        <v>18721</v>
      </c>
      <c r="K929" s="4">
        <f t="shared" si="856"/>
        <v>7717</v>
      </c>
      <c r="L929" s="5">
        <f t="shared" si="857"/>
        <v>-11004</v>
      </c>
    </row>
    <row r="930" spans="1:15">
      <c r="A930" s="3" t="s">
        <v>6</v>
      </c>
      <c r="B930" s="18">
        <v>22797</v>
      </c>
      <c r="C930" s="16">
        <v>35290</v>
      </c>
      <c r="D930" s="8">
        <f t="shared" si="851"/>
        <v>-12493</v>
      </c>
      <c r="E930" s="7">
        <f t="shared" si="852"/>
        <v>0.64599036554264666</v>
      </c>
      <c r="F930" s="18">
        <v>26573</v>
      </c>
      <c r="G930" s="16">
        <v>33701</v>
      </c>
      <c r="H930" s="8">
        <f t="shared" si="853"/>
        <v>-7128</v>
      </c>
      <c r="I930" s="7">
        <f t="shared" si="854"/>
        <v>0.78849292305866292</v>
      </c>
      <c r="J930" s="8">
        <f t="shared" si="855"/>
        <v>5365</v>
      </c>
      <c r="K930" s="4">
        <f t="shared" si="856"/>
        <v>3776</v>
      </c>
      <c r="L930" s="5">
        <f t="shared" si="857"/>
        <v>-1589</v>
      </c>
    </row>
    <row r="931" spans="1:15">
      <c r="A931" s="3" t="s">
        <v>7</v>
      </c>
      <c r="B931" s="18">
        <v>320335</v>
      </c>
      <c r="C931" s="16">
        <v>320335</v>
      </c>
      <c r="D931" s="8">
        <f t="shared" si="851"/>
        <v>0</v>
      </c>
      <c r="E931" s="7">
        <f t="shared" si="852"/>
        <v>1</v>
      </c>
      <c r="F931" s="18">
        <v>319527</v>
      </c>
      <c r="G931" s="16">
        <v>319527</v>
      </c>
      <c r="H931" s="8">
        <f t="shared" si="853"/>
        <v>0</v>
      </c>
      <c r="I931" s="7">
        <f t="shared" si="854"/>
        <v>1</v>
      </c>
      <c r="J931" s="8">
        <f t="shared" si="855"/>
        <v>0</v>
      </c>
      <c r="K931" s="4">
        <f t="shared" si="856"/>
        <v>-808</v>
      </c>
      <c r="L931" s="5">
        <f t="shared" si="857"/>
        <v>-808</v>
      </c>
      <c r="N931" s="98" t="s">
        <v>870</v>
      </c>
      <c r="O931" s="30" t="s">
        <v>165</v>
      </c>
    </row>
    <row r="933" spans="1:15">
      <c r="B933" s="576" t="s">
        <v>896</v>
      </c>
      <c r="C933" s="576"/>
      <c r="D933" s="576"/>
      <c r="E933" s="576"/>
      <c r="F933" s="576" t="s">
        <v>912</v>
      </c>
      <c r="G933" s="576"/>
      <c r="H933" s="576"/>
      <c r="I933" s="576"/>
      <c r="K933" s="63" t="s">
        <v>12</v>
      </c>
      <c r="L933" s="5" t="s">
        <v>13</v>
      </c>
    </row>
    <row r="934" spans="1:15" ht="43.2">
      <c r="A934" s="1" t="s">
        <v>0</v>
      </c>
      <c r="B934" s="2" t="s">
        <v>1</v>
      </c>
      <c r="C934" s="64" t="s">
        <v>2</v>
      </c>
      <c r="D934" s="64" t="s">
        <v>11</v>
      </c>
      <c r="E934" s="6" t="s">
        <v>10</v>
      </c>
      <c r="F934" s="2" t="s">
        <v>1</v>
      </c>
      <c r="G934" s="64" t="s">
        <v>2</v>
      </c>
      <c r="H934" s="64" t="s">
        <v>11</v>
      </c>
      <c r="I934" s="6" t="s">
        <v>10</v>
      </c>
      <c r="J934" s="14" t="s">
        <v>8</v>
      </c>
      <c r="K934" s="12" t="s">
        <v>9</v>
      </c>
      <c r="L934" s="11"/>
    </row>
    <row r="935" spans="1:15">
      <c r="A935" s="3" t="s">
        <v>3</v>
      </c>
      <c r="B935" s="18">
        <v>184738</v>
      </c>
      <c r="C935" s="16">
        <v>175811</v>
      </c>
      <c r="D935" s="8">
        <f>SUM(B935-C935)</f>
        <v>8927</v>
      </c>
      <c r="E935" s="7">
        <f>SUM(B935/C935)</f>
        <v>1.0507761175353079</v>
      </c>
      <c r="F935" s="18">
        <v>186773</v>
      </c>
      <c r="G935" s="16">
        <v>185630</v>
      </c>
      <c r="H935" s="8">
        <f>SUM(F935-G935)</f>
        <v>1143</v>
      </c>
      <c r="I935" s="7">
        <f>SUM(F935/G935)</f>
        <v>1.0061574099014168</v>
      </c>
      <c r="J935" s="8">
        <f>SUM(H935-D935)</f>
        <v>-7784</v>
      </c>
      <c r="K935" s="4">
        <f>SUM(F935-B935)</f>
        <v>2035</v>
      </c>
      <c r="L935" s="5">
        <f>SUM(G935-C935)</f>
        <v>9819</v>
      </c>
    </row>
    <row r="936" spans="1:15">
      <c r="A936" s="3" t="s">
        <v>4</v>
      </c>
      <c r="B936" s="18">
        <v>60766</v>
      </c>
      <c r="C936" s="16">
        <v>20585</v>
      </c>
      <c r="D936" s="8">
        <f t="shared" ref="D936:D939" si="858">SUM(B936-C936)</f>
        <v>40181</v>
      </c>
      <c r="E936" s="7">
        <f t="shared" ref="E936:E939" si="859">SUM(B936/C936)</f>
        <v>2.9519553072625699</v>
      </c>
      <c r="F936" s="18">
        <v>56975</v>
      </c>
      <c r="G936" s="16">
        <v>32585</v>
      </c>
      <c r="H936" s="8">
        <f t="shared" ref="H936:H939" si="860">SUM(F936-G936)</f>
        <v>24390</v>
      </c>
      <c r="I936" s="7">
        <f t="shared" ref="I936:I939" si="861">SUM(F936/G936)</f>
        <v>1.7485039128433328</v>
      </c>
      <c r="J936" s="8">
        <f t="shared" ref="J936:J939" si="862">SUM(H936-D936)</f>
        <v>-15791</v>
      </c>
      <c r="K936" s="4">
        <f t="shared" ref="K936:K939" si="863">SUM(F936-B936)</f>
        <v>-3791</v>
      </c>
      <c r="L936" s="5">
        <f t="shared" ref="L936:L939" si="864">SUM(G936-C936)</f>
        <v>12000</v>
      </c>
    </row>
    <row r="937" spans="1:15">
      <c r="A937" s="3" t="s">
        <v>5</v>
      </c>
      <c r="B937" s="18">
        <v>47450</v>
      </c>
      <c r="C937" s="16">
        <v>89430</v>
      </c>
      <c r="D937" s="8">
        <f t="shared" si="858"/>
        <v>-41980</v>
      </c>
      <c r="E937" s="7">
        <f t="shared" si="859"/>
        <v>0.53058257855305824</v>
      </c>
      <c r="F937" s="18">
        <v>52502</v>
      </c>
      <c r="G937" s="16">
        <v>81201</v>
      </c>
      <c r="H937" s="8">
        <f t="shared" si="860"/>
        <v>-28699</v>
      </c>
      <c r="I937" s="7">
        <f t="shared" si="861"/>
        <v>0.6465683920148767</v>
      </c>
      <c r="J937" s="8">
        <f t="shared" si="862"/>
        <v>13281</v>
      </c>
      <c r="K937" s="4">
        <f t="shared" si="863"/>
        <v>5052</v>
      </c>
      <c r="L937" s="5">
        <f t="shared" si="864"/>
        <v>-8229</v>
      </c>
    </row>
    <row r="938" spans="1:15">
      <c r="A938" s="3" t="s">
        <v>6</v>
      </c>
      <c r="B938" s="18">
        <v>26573</v>
      </c>
      <c r="C938" s="16">
        <v>33701</v>
      </c>
      <c r="D938" s="8">
        <f t="shared" si="858"/>
        <v>-7128</v>
      </c>
      <c r="E938" s="7">
        <f t="shared" si="859"/>
        <v>0.78849292305866292</v>
      </c>
      <c r="F938" s="18">
        <v>35385</v>
      </c>
      <c r="G938" s="16">
        <v>32219</v>
      </c>
      <c r="H938" s="8">
        <f t="shared" si="860"/>
        <v>3166</v>
      </c>
      <c r="I938" s="7">
        <f t="shared" si="861"/>
        <v>1.0982649989136846</v>
      </c>
      <c r="J938" s="8">
        <f t="shared" si="862"/>
        <v>10294</v>
      </c>
      <c r="K938" s="4">
        <f t="shared" si="863"/>
        <v>8812</v>
      </c>
      <c r="L938" s="5">
        <f t="shared" si="864"/>
        <v>-1482</v>
      </c>
    </row>
    <row r="939" spans="1:15">
      <c r="A939" s="3" t="s">
        <v>7</v>
      </c>
      <c r="B939" s="18">
        <v>319527</v>
      </c>
      <c r="C939" s="16">
        <v>319527</v>
      </c>
      <c r="D939" s="8">
        <f t="shared" si="858"/>
        <v>0</v>
      </c>
      <c r="E939" s="7">
        <f t="shared" si="859"/>
        <v>1</v>
      </c>
      <c r="F939" s="18">
        <v>331635</v>
      </c>
      <c r="G939" s="16">
        <v>331635</v>
      </c>
      <c r="H939" s="8">
        <f t="shared" si="860"/>
        <v>0</v>
      </c>
      <c r="I939" s="7">
        <f t="shared" si="861"/>
        <v>1</v>
      </c>
      <c r="J939" s="8">
        <f t="shared" si="862"/>
        <v>0</v>
      </c>
      <c r="K939" s="4">
        <f t="shared" si="863"/>
        <v>12108</v>
      </c>
      <c r="L939" s="5">
        <f t="shared" si="864"/>
        <v>12108</v>
      </c>
      <c r="N939" s="98" t="s">
        <v>870</v>
      </c>
      <c r="O939" s="30" t="s">
        <v>165</v>
      </c>
    </row>
    <row r="941" spans="1:15">
      <c r="B941" s="576" t="s">
        <v>912</v>
      </c>
      <c r="C941" s="576"/>
      <c r="D941" s="576"/>
      <c r="E941" s="576"/>
      <c r="F941" s="576" t="s">
        <v>919</v>
      </c>
      <c r="G941" s="576"/>
      <c r="H941" s="576"/>
      <c r="I941" s="576"/>
      <c r="K941" s="63" t="s">
        <v>12</v>
      </c>
      <c r="L941" s="5" t="s">
        <v>13</v>
      </c>
    </row>
    <row r="942" spans="1:15" ht="43.2">
      <c r="A942" s="1" t="s">
        <v>0</v>
      </c>
      <c r="B942" s="2" t="s">
        <v>1</v>
      </c>
      <c r="C942" s="64" t="s">
        <v>2</v>
      </c>
      <c r="D942" s="64" t="s">
        <v>11</v>
      </c>
      <c r="E942" s="6" t="s">
        <v>10</v>
      </c>
      <c r="F942" s="2" t="s">
        <v>1</v>
      </c>
      <c r="G942" s="64" t="s">
        <v>2</v>
      </c>
      <c r="H942" s="64" t="s">
        <v>11</v>
      </c>
      <c r="I942" s="6" t="s">
        <v>10</v>
      </c>
      <c r="J942" s="14" t="s">
        <v>8</v>
      </c>
      <c r="K942" s="12" t="s">
        <v>9</v>
      </c>
      <c r="L942" s="11"/>
    </row>
    <row r="943" spans="1:15">
      <c r="A943" s="3" t="s">
        <v>3</v>
      </c>
      <c r="B943" s="18">
        <v>186773</v>
      </c>
      <c r="C943" s="16">
        <v>185630</v>
      </c>
      <c r="D943" s="8">
        <f>SUM(B943-C943)</f>
        <v>1143</v>
      </c>
      <c r="E943" s="7">
        <f>SUM(B943/C943)</f>
        <v>1.0061574099014168</v>
      </c>
      <c r="F943" s="18">
        <v>194606</v>
      </c>
      <c r="G943" s="16">
        <v>178967</v>
      </c>
      <c r="H943" s="8">
        <f>SUM(F943-G943)</f>
        <v>15639</v>
      </c>
      <c r="I943" s="7">
        <f>SUM(F943/G943)</f>
        <v>1.0873848251353602</v>
      </c>
      <c r="J943" s="8">
        <f>SUM(H943-D943)</f>
        <v>14496</v>
      </c>
      <c r="K943" s="4">
        <f>SUM(F943-B943)</f>
        <v>7833</v>
      </c>
      <c r="L943" s="5">
        <f>SUM(G943-C943)</f>
        <v>-6663</v>
      </c>
    </row>
    <row r="944" spans="1:15">
      <c r="A944" s="3" t="s">
        <v>4</v>
      </c>
      <c r="B944" s="18">
        <v>56975</v>
      </c>
      <c r="C944" s="16">
        <v>32585</v>
      </c>
      <c r="D944" s="8">
        <f t="shared" ref="D944:D947" si="865">SUM(B944-C944)</f>
        <v>24390</v>
      </c>
      <c r="E944" s="7">
        <f t="shared" ref="E944:E947" si="866">SUM(B944/C944)</f>
        <v>1.7485039128433328</v>
      </c>
      <c r="F944" s="18">
        <v>56942</v>
      </c>
      <c r="G944" s="16">
        <v>25585</v>
      </c>
      <c r="H944" s="8">
        <f t="shared" ref="H944:H947" si="867">SUM(F944-G944)</f>
        <v>31357</v>
      </c>
      <c r="I944" s="7">
        <f t="shared" ref="I944:I947" si="868">SUM(F944/G944)</f>
        <v>2.2256009380496384</v>
      </c>
      <c r="J944" s="8">
        <f t="shared" ref="J944:J947" si="869">SUM(H944-D944)</f>
        <v>6967</v>
      </c>
      <c r="K944" s="4">
        <f t="shared" ref="K944:K947" si="870">SUM(F944-B944)</f>
        <v>-33</v>
      </c>
      <c r="L944" s="5">
        <f t="shared" ref="L944:L947" si="871">SUM(G944-C944)</f>
        <v>-7000</v>
      </c>
    </row>
    <row r="945" spans="1:15">
      <c r="A945" s="3" t="s">
        <v>5</v>
      </c>
      <c r="B945" s="18">
        <v>52502</v>
      </c>
      <c r="C945" s="16">
        <v>81201</v>
      </c>
      <c r="D945" s="8">
        <f t="shared" si="865"/>
        <v>-28699</v>
      </c>
      <c r="E945" s="7">
        <f t="shared" si="866"/>
        <v>0.6465683920148767</v>
      </c>
      <c r="F945" s="18">
        <v>49096</v>
      </c>
      <c r="G945" s="16">
        <v>85216</v>
      </c>
      <c r="H945" s="8">
        <f t="shared" si="867"/>
        <v>-36120</v>
      </c>
      <c r="I945" s="7">
        <f t="shared" si="868"/>
        <v>0.57613593691325571</v>
      </c>
      <c r="J945" s="8">
        <f t="shared" si="869"/>
        <v>-7421</v>
      </c>
      <c r="K945" s="4">
        <f t="shared" si="870"/>
        <v>-3406</v>
      </c>
      <c r="L945" s="5">
        <f t="shared" si="871"/>
        <v>4015</v>
      </c>
    </row>
    <row r="946" spans="1:15">
      <c r="A946" s="3" t="s">
        <v>6</v>
      </c>
      <c r="B946" s="18">
        <v>35385</v>
      </c>
      <c r="C946" s="16">
        <v>32219</v>
      </c>
      <c r="D946" s="8">
        <f t="shared" si="865"/>
        <v>3166</v>
      </c>
      <c r="E946" s="7">
        <f t="shared" si="866"/>
        <v>1.0982649989136846</v>
      </c>
      <c r="F946" s="18">
        <v>30370</v>
      </c>
      <c r="G946" s="16">
        <v>41246</v>
      </c>
      <c r="H946" s="8">
        <f t="shared" si="867"/>
        <v>-10876</v>
      </c>
      <c r="I946" s="7">
        <f t="shared" si="868"/>
        <v>0.73631382437084814</v>
      </c>
      <c r="J946" s="8">
        <f t="shared" si="869"/>
        <v>-14042</v>
      </c>
      <c r="K946" s="4">
        <f t="shared" si="870"/>
        <v>-5015</v>
      </c>
      <c r="L946" s="5">
        <f t="shared" si="871"/>
        <v>9027</v>
      </c>
    </row>
    <row r="947" spans="1:15">
      <c r="A947" s="3" t="s">
        <v>7</v>
      </c>
      <c r="B947" s="18">
        <v>331635</v>
      </c>
      <c r="C947" s="16">
        <v>331635</v>
      </c>
      <c r="D947" s="8">
        <f t="shared" si="865"/>
        <v>0</v>
      </c>
      <c r="E947" s="7">
        <f t="shared" si="866"/>
        <v>1</v>
      </c>
      <c r="F947" s="18">
        <v>331014</v>
      </c>
      <c r="G947" s="16">
        <v>331014</v>
      </c>
      <c r="H947" s="8">
        <f t="shared" si="867"/>
        <v>0</v>
      </c>
      <c r="I947" s="7">
        <f t="shared" si="868"/>
        <v>1</v>
      </c>
      <c r="J947" s="8">
        <f t="shared" si="869"/>
        <v>0</v>
      </c>
      <c r="K947" s="4">
        <f t="shared" si="870"/>
        <v>-621</v>
      </c>
      <c r="L947" s="5">
        <f t="shared" si="871"/>
        <v>-621</v>
      </c>
      <c r="N947" s="99" t="s">
        <v>312</v>
      </c>
      <c r="O947" s="17" t="s">
        <v>26</v>
      </c>
    </row>
    <row r="949" spans="1:15">
      <c r="B949" s="576" t="s">
        <v>919</v>
      </c>
      <c r="C949" s="576"/>
      <c r="D949" s="576"/>
      <c r="E949" s="576"/>
      <c r="F949" s="576" t="s">
        <v>926</v>
      </c>
      <c r="G949" s="576"/>
      <c r="H949" s="576"/>
      <c r="I949" s="576"/>
      <c r="K949" s="63" t="s">
        <v>12</v>
      </c>
      <c r="L949" s="5" t="s">
        <v>13</v>
      </c>
    </row>
    <row r="950" spans="1:15" ht="43.2">
      <c r="A950" s="1" t="s">
        <v>0</v>
      </c>
      <c r="B950" s="2" t="s">
        <v>1</v>
      </c>
      <c r="C950" s="64" t="s">
        <v>2</v>
      </c>
      <c r="D950" s="64" t="s">
        <v>11</v>
      </c>
      <c r="E950" s="6" t="s">
        <v>10</v>
      </c>
      <c r="F950" s="2" t="s">
        <v>1</v>
      </c>
      <c r="G950" s="64" t="s">
        <v>2</v>
      </c>
      <c r="H950" s="64" t="s">
        <v>11</v>
      </c>
      <c r="I950" s="6" t="s">
        <v>10</v>
      </c>
      <c r="J950" s="14" t="s">
        <v>8</v>
      </c>
      <c r="K950" s="12" t="s">
        <v>9</v>
      </c>
      <c r="L950" s="11"/>
    </row>
    <row r="951" spans="1:15">
      <c r="A951" s="3" t="s">
        <v>3</v>
      </c>
      <c r="B951" s="18">
        <v>194606</v>
      </c>
      <c r="C951" s="16">
        <v>178967</v>
      </c>
      <c r="D951" s="8">
        <f>SUM(B951-C951)</f>
        <v>15639</v>
      </c>
      <c r="E951" s="7">
        <f>SUM(B951/C951)</f>
        <v>1.0873848251353602</v>
      </c>
      <c r="F951" s="18">
        <v>195811</v>
      </c>
      <c r="G951" s="16">
        <v>181985</v>
      </c>
      <c r="H951" s="8">
        <f>SUM(F951-G951)</f>
        <v>13826</v>
      </c>
      <c r="I951" s="7">
        <f>SUM(F951/G951)</f>
        <v>1.0759732945022942</v>
      </c>
      <c r="J951" s="8">
        <f>SUM(H951-D951)</f>
        <v>-1813</v>
      </c>
      <c r="K951" s="4">
        <f>SUM(F951-B951)</f>
        <v>1205</v>
      </c>
      <c r="L951" s="5">
        <f>SUM(G951-C951)</f>
        <v>3018</v>
      </c>
    </row>
    <row r="952" spans="1:15">
      <c r="A952" s="3" t="s">
        <v>4</v>
      </c>
      <c r="B952" s="18">
        <v>56942</v>
      </c>
      <c r="C952" s="16">
        <v>25585</v>
      </c>
      <c r="D952" s="8">
        <f t="shared" ref="D952:D955" si="872">SUM(B952-C952)</f>
        <v>31357</v>
      </c>
      <c r="E952" s="7">
        <f t="shared" ref="E952:E955" si="873">SUM(B952/C952)</f>
        <v>2.2256009380496384</v>
      </c>
      <c r="F952" s="18">
        <v>52609</v>
      </c>
      <c r="G952" s="16">
        <v>20710</v>
      </c>
      <c r="H952" s="8">
        <f t="shared" ref="H952:H955" si="874">SUM(F952-G952)</f>
        <v>31899</v>
      </c>
      <c r="I952" s="7">
        <f t="shared" ref="I952:I955" si="875">SUM(F952/G952)</f>
        <v>2.5402704007725738</v>
      </c>
      <c r="J952" s="8">
        <f t="shared" ref="J952:J955" si="876">SUM(H952-D952)</f>
        <v>542</v>
      </c>
      <c r="K952" s="4">
        <f t="shared" ref="K952:K955" si="877">SUM(F952-B952)</f>
        <v>-4333</v>
      </c>
      <c r="L952" s="5">
        <f t="shared" ref="L952:L955" si="878">SUM(G952-C952)</f>
        <v>-4875</v>
      </c>
    </row>
    <row r="953" spans="1:15">
      <c r="A953" s="3" t="s">
        <v>5</v>
      </c>
      <c r="B953" s="18">
        <v>49096</v>
      </c>
      <c r="C953" s="16">
        <v>85216</v>
      </c>
      <c r="D953" s="8">
        <f t="shared" si="872"/>
        <v>-36120</v>
      </c>
      <c r="E953" s="7">
        <f t="shared" si="873"/>
        <v>0.57613593691325571</v>
      </c>
      <c r="F953" s="18">
        <v>49424</v>
      </c>
      <c r="G953" s="16">
        <v>85110</v>
      </c>
      <c r="H953" s="8">
        <f t="shared" si="874"/>
        <v>-35686</v>
      </c>
      <c r="I953" s="7">
        <f t="shared" si="875"/>
        <v>0.58070731993890257</v>
      </c>
      <c r="J953" s="8">
        <f t="shared" si="876"/>
        <v>434</v>
      </c>
      <c r="K953" s="4">
        <f t="shared" si="877"/>
        <v>328</v>
      </c>
      <c r="L953" s="5">
        <f t="shared" si="878"/>
        <v>-106</v>
      </c>
    </row>
    <row r="954" spans="1:15">
      <c r="A954" s="3" t="s">
        <v>6</v>
      </c>
      <c r="B954" s="18">
        <v>30370</v>
      </c>
      <c r="C954" s="16">
        <v>41246</v>
      </c>
      <c r="D954" s="8">
        <f t="shared" si="872"/>
        <v>-10876</v>
      </c>
      <c r="E954" s="7">
        <f t="shared" si="873"/>
        <v>0.73631382437084814</v>
      </c>
      <c r="F954" s="18">
        <v>30666</v>
      </c>
      <c r="G954" s="16">
        <v>40705</v>
      </c>
      <c r="H954" s="8">
        <f t="shared" si="874"/>
        <v>-10039</v>
      </c>
      <c r="I954" s="7">
        <f t="shared" si="875"/>
        <v>0.75337182164353278</v>
      </c>
      <c r="J954" s="8">
        <f t="shared" si="876"/>
        <v>837</v>
      </c>
      <c r="K954" s="4">
        <f t="shared" si="877"/>
        <v>296</v>
      </c>
      <c r="L954" s="5">
        <f t="shared" si="878"/>
        <v>-541</v>
      </c>
    </row>
    <row r="955" spans="1:15">
      <c r="A955" s="3" t="s">
        <v>7</v>
      </c>
      <c r="B955" s="18">
        <v>331014</v>
      </c>
      <c r="C955" s="16">
        <v>331014</v>
      </c>
      <c r="D955" s="8">
        <f t="shared" si="872"/>
        <v>0</v>
      </c>
      <c r="E955" s="7">
        <f t="shared" si="873"/>
        <v>1</v>
      </c>
      <c r="F955" s="18">
        <v>328510</v>
      </c>
      <c r="G955" s="16">
        <v>328510</v>
      </c>
      <c r="H955" s="8">
        <f t="shared" si="874"/>
        <v>0</v>
      </c>
      <c r="I955" s="7">
        <f t="shared" si="875"/>
        <v>1</v>
      </c>
      <c r="J955" s="8">
        <f t="shared" si="876"/>
        <v>0</v>
      </c>
      <c r="K955" s="4">
        <f t="shared" si="877"/>
        <v>-2504</v>
      </c>
      <c r="L955" s="5">
        <f t="shared" si="878"/>
        <v>-2504</v>
      </c>
      <c r="N955" s="98" t="s">
        <v>927</v>
      </c>
      <c r="O955" s="154" t="s">
        <v>190</v>
      </c>
    </row>
    <row r="957" spans="1:15">
      <c r="B957" s="576" t="s">
        <v>926</v>
      </c>
      <c r="C957" s="576"/>
      <c r="D957" s="576"/>
      <c r="E957" s="576"/>
      <c r="F957" s="576" t="s">
        <v>934</v>
      </c>
      <c r="G957" s="576"/>
      <c r="H957" s="576"/>
      <c r="I957" s="576"/>
      <c r="K957" s="63" t="s">
        <v>12</v>
      </c>
      <c r="L957" s="5" t="s">
        <v>13</v>
      </c>
    </row>
    <row r="958" spans="1:15" ht="43.2">
      <c r="A958" s="1" t="s">
        <v>0</v>
      </c>
      <c r="B958" s="2" t="s">
        <v>1</v>
      </c>
      <c r="C958" s="64" t="s">
        <v>2</v>
      </c>
      <c r="D958" s="64" t="s">
        <v>11</v>
      </c>
      <c r="E958" s="6" t="s">
        <v>10</v>
      </c>
      <c r="F958" s="2" t="s">
        <v>1</v>
      </c>
      <c r="G958" s="64" t="s">
        <v>2</v>
      </c>
      <c r="H958" s="64" t="s">
        <v>11</v>
      </c>
      <c r="I958" s="6" t="s">
        <v>10</v>
      </c>
      <c r="J958" s="14" t="s">
        <v>8</v>
      </c>
      <c r="K958" s="12" t="s">
        <v>9</v>
      </c>
      <c r="L958" s="11"/>
    </row>
    <row r="959" spans="1:15">
      <c r="A959" s="3" t="s">
        <v>3</v>
      </c>
      <c r="B959" s="18">
        <v>195811</v>
      </c>
      <c r="C959" s="16">
        <v>181985</v>
      </c>
      <c r="D959" s="8">
        <f>SUM(B959-C959)</f>
        <v>13826</v>
      </c>
      <c r="E959" s="7">
        <f>SUM(B959/C959)</f>
        <v>1.0759732945022942</v>
      </c>
      <c r="F959" s="18">
        <v>200949</v>
      </c>
      <c r="G959" s="16">
        <v>183319</v>
      </c>
      <c r="H959" s="8">
        <f>SUM(F959-G959)</f>
        <v>17630</v>
      </c>
      <c r="I959" s="7">
        <f>SUM(F959/G959)</f>
        <v>1.0961711551994064</v>
      </c>
      <c r="J959" s="8">
        <f>SUM(H959-D959)</f>
        <v>3804</v>
      </c>
      <c r="K959" s="4">
        <f>SUM(F959-B959)</f>
        <v>5138</v>
      </c>
      <c r="L959" s="5">
        <f>SUM(G959-C959)</f>
        <v>1334</v>
      </c>
    </row>
    <row r="960" spans="1:15">
      <c r="A960" s="3" t="s">
        <v>4</v>
      </c>
      <c r="B960" s="18">
        <v>52609</v>
      </c>
      <c r="C960" s="16">
        <v>20710</v>
      </c>
      <c r="D960" s="8">
        <f t="shared" ref="D960:D963" si="879">SUM(B960-C960)</f>
        <v>31899</v>
      </c>
      <c r="E960" s="7">
        <f t="shared" ref="E960:E963" si="880">SUM(B960/C960)</f>
        <v>2.5402704007725738</v>
      </c>
      <c r="F960" s="18">
        <v>52596</v>
      </c>
      <c r="G960" s="16">
        <v>18710</v>
      </c>
      <c r="H960" s="8">
        <f t="shared" ref="H960:H963" si="881">SUM(F960-G960)</f>
        <v>33886</v>
      </c>
      <c r="I960" s="7">
        <f t="shared" ref="I960:I963" si="882">SUM(F960/G960)</f>
        <v>2.8111170497060396</v>
      </c>
      <c r="J960" s="8">
        <f t="shared" ref="J960:J963" si="883">SUM(H960-D960)</f>
        <v>1987</v>
      </c>
      <c r="K960" s="4">
        <f t="shared" ref="K960:K963" si="884">SUM(F960-B960)</f>
        <v>-13</v>
      </c>
      <c r="L960" s="5">
        <f t="shared" ref="L960:L963" si="885">SUM(G960-C960)</f>
        <v>-2000</v>
      </c>
    </row>
    <row r="961" spans="1:15">
      <c r="A961" s="3" t="s">
        <v>5</v>
      </c>
      <c r="B961" s="18">
        <v>49424</v>
      </c>
      <c r="C961" s="16">
        <v>85110</v>
      </c>
      <c r="D961" s="8">
        <f t="shared" si="879"/>
        <v>-35686</v>
      </c>
      <c r="E961" s="7">
        <f t="shared" si="880"/>
        <v>0.58070731993890257</v>
      </c>
      <c r="F961" s="18">
        <v>49925</v>
      </c>
      <c r="G961" s="16">
        <v>88663</v>
      </c>
      <c r="H961" s="8">
        <f t="shared" si="881"/>
        <v>-38738</v>
      </c>
      <c r="I961" s="7">
        <f t="shared" si="882"/>
        <v>0.5630871953351454</v>
      </c>
      <c r="J961" s="8">
        <f t="shared" si="883"/>
        <v>-3052</v>
      </c>
      <c r="K961" s="4">
        <f t="shared" si="884"/>
        <v>501</v>
      </c>
      <c r="L961" s="5">
        <f t="shared" si="885"/>
        <v>3553</v>
      </c>
    </row>
    <row r="962" spans="1:15">
      <c r="A962" s="3" t="s">
        <v>6</v>
      </c>
      <c r="B962" s="18">
        <v>30666</v>
      </c>
      <c r="C962" s="16">
        <v>40705</v>
      </c>
      <c r="D962" s="8">
        <f t="shared" si="879"/>
        <v>-10039</v>
      </c>
      <c r="E962" s="7">
        <f t="shared" si="880"/>
        <v>0.75337182164353278</v>
      </c>
      <c r="F962" s="18">
        <v>31132</v>
      </c>
      <c r="G962" s="16">
        <v>43910</v>
      </c>
      <c r="H962" s="8">
        <f t="shared" si="881"/>
        <v>-12778</v>
      </c>
      <c r="I962" s="7">
        <f t="shared" si="882"/>
        <v>0.70899567296743338</v>
      </c>
      <c r="J962" s="8">
        <f t="shared" si="883"/>
        <v>-2739</v>
      </c>
      <c r="K962" s="4">
        <f t="shared" si="884"/>
        <v>466</v>
      </c>
      <c r="L962" s="5">
        <f t="shared" si="885"/>
        <v>3205</v>
      </c>
    </row>
    <row r="963" spans="1:15">
      <c r="A963" s="3" t="s">
        <v>7</v>
      </c>
      <c r="B963" s="18">
        <v>328510</v>
      </c>
      <c r="C963" s="16">
        <v>328510</v>
      </c>
      <c r="D963" s="8">
        <f t="shared" si="879"/>
        <v>0</v>
      </c>
      <c r="E963" s="7">
        <f t="shared" si="880"/>
        <v>1</v>
      </c>
      <c r="F963" s="18">
        <v>334602</v>
      </c>
      <c r="G963" s="16">
        <v>334602</v>
      </c>
      <c r="H963" s="8">
        <f t="shared" si="881"/>
        <v>0</v>
      </c>
      <c r="I963" s="7">
        <f t="shared" si="882"/>
        <v>1</v>
      </c>
      <c r="J963" s="8">
        <f t="shared" si="883"/>
        <v>0</v>
      </c>
      <c r="K963" s="4">
        <f t="shared" si="884"/>
        <v>6092</v>
      </c>
      <c r="L963" s="5">
        <f t="shared" si="885"/>
        <v>6092</v>
      </c>
      <c r="N963" s="99" t="s">
        <v>312</v>
      </c>
      <c r="O963" s="17" t="s">
        <v>26</v>
      </c>
    </row>
    <row r="965" spans="1:15">
      <c r="B965" s="576" t="s">
        <v>934</v>
      </c>
      <c r="C965" s="576"/>
      <c r="D965" s="576"/>
      <c r="E965" s="576"/>
      <c r="F965" s="576" t="s">
        <v>941</v>
      </c>
      <c r="G965" s="576"/>
      <c r="H965" s="576"/>
      <c r="I965" s="576"/>
      <c r="K965" s="63" t="s">
        <v>12</v>
      </c>
      <c r="L965" s="5" t="s">
        <v>13</v>
      </c>
    </row>
    <row r="966" spans="1:15" ht="43.2">
      <c r="A966" s="1" t="s">
        <v>0</v>
      </c>
      <c r="B966" s="2" t="s">
        <v>1</v>
      </c>
      <c r="C966" s="64" t="s">
        <v>2</v>
      </c>
      <c r="D966" s="64" t="s">
        <v>11</v>
      </c>
      <c r="E966" s="6" t="s">
        <v>10</v>
      </c>
      <c r="F966" s="2" t="s">
        <v>1</v>
      </c>
      <c r="G966" s="64" t="s">
        <v>2</v>
      </c>
      <c r="H966" s="64" t="s">
        <v>11</v>
      </c>
      <c r="I966" s="6" t="s">
        <v>10</v>
      </c>
      <c r="J966" s="14" t="s">
        <v>8</v>
      </c>
      <c r="K966" s="12" t="s">
        <v>9</v>
      </c>
      <c r="L966" s="11"/>
    </row>
    <row r="967" spans="1:15">
      <c r="A967" s="3" t="s">
        <v>3</v>
      </c>
      <c r="B967" s="18">
        <v>200949</v>
      </c>
      <c r="C967" s="16">
        <v>183319</v>
      </c>
      <c r="D967" s="8">
        <f>SUM(B967-C967)</f>
        <v>17630</v>
      </c>
      <c r="E967" s="7">
        <f>SUM(B967/C967)</f>
        <v>1.0961711551994064</v>
      </c>
      <c r="F967" s="18">
        <v>203479</v>
      </c>
      <c r="G967" s="16">
        <v>188494</v>
      </c>
      <c r="H967" s="8">
        <f>SUM(F967-G967)</f>
        <v>14985</v>
      </c>
      <c r="I967" s="7">
        <f>SUM(F967/G967)</f>
        <v>1.0794985516780375</v>
      </c>
      <c r="J967" s="8">
        <f>SUM(H967-D967)</f>
        <v>-2645</v>
      </c>
      <c r="K967" s="4">
        <f>SUM(F967-B967)</f>
        <v>2530</v>
      </c>
      <c r="L967" s="5">
        <f>SUM(G967-C967)</f>
        <v>5175</v>
      </c>
    </row>
    <row r="968" spans="1:15">
      <c r="A968" s="3" t="s">
        <v>4</v>
      </c>
      <c r="B968" s="18">
        <v>52596</v>
      </c>
      <c r="C968" s="16">
        <v>18710</v>
      </c>
      <c r="D968" s="8">
        <f t="shared" ref="D968:D971" si="886">SUM(B968-C968)</f>
        <v>33886</v>
      </c>
      <c r="E968" s="7">
        <f t="shared" ref="E968:E971" si="887">SUM(B968/C968)</f>
        <v>2.8111170497060396</v>
      </c>
      <c r="F968" s="18">
        <v>52516</v>
      </c>
      <c r="G968" s="16">
        <v>16710</v>
      </c>
      <c r="H968" s="8">
        <f t="shared" ref="H968:H971" si="888">SUM(F968-G968)</f>
        <v>35806</v>
      </c>
      <c r="I968" s="7">
        <f t="shared" ref="I968:I971" si="889">SUM(F968/G968)</f>
        <v>3.1427887492519448</v>
      </c>
      <c r="J968" s="8">
        <f t="shared" ref="J968:J971" si="890">SUM(H968-D968)</f>
        <v>1920</v>
      </c>
      <c r="K968" s="4">
        <f t="shared" ref="K968:K971" si="891">SUM(F968-B968)</f>
        <v>-80</v>
      </c>
      <c r="L968" s="5">
        <f t="shared" ref="L968:L971" si="892">SUM(G968-C968)</f>
        <v>-2000</v>
      </c>
    </row>
    <row r="969" spans="1:15">
      <c r="A969" s="3" t="s">
        <v>5</v>
      </c>
      <c r="B969" s="18">
        <v>49925</v>
      </c>
      <c r="C969" s="16">
        <v>88663</v>
      </c>
      <c r="D969" s="8">
        <f t="shared" si="886"/>
        <v>-38738</v>
      </c>
      <c r="E969" s="7">
        <f t="shared" si="887"/>
        <v>0.5630871953351454</v>
      </c>
      <c r="F969" s="18">
        <v>53020</v>
      </c>
      <c r="G969" s="16">
        <v>86862</v>
      </c>
      <c r="H969" s="8">
        <f t="shared" si="888"/>
        <v>-33842</v>
      </c>
      <c r="I969" s="7">
        <f t="shared" si="889"/>
        <v>0.61039349773203477</v>
      </c>
      <c r="J969" s="8">
        <f t="shared" si="890"/>
        <v>4896</v>
      </c>
      <c r="K969" s="4">
        <f t="shared" si="891"/>
        <v>3095</v>
      </c>
      <c r="L969" s="5">
        <f t="shared" si="892"/>
        <v>-1801</v>
      </c>
    </row>
    <row r="970" spans="1:15">
      <c r="A970" s="3" t="s">
        <v>6</v>
      </c>
      <c r="B970" s="18">
        <v>31132</v>
      </c>
      <c r="C970" s="16">
        <v>43910</v>
      </c>
      <c r="D970" s="8">
        <f t="shared" si="886"/>
        <v>-12778</v>
      </c>
      <c r="E970" s="7">
        <f t="shared" si="887"/>
        <v>0.70899567296743338</v>
      </c>
      <c r="F970" s="18">
        <v>36308</v>
      </c>
      <c r="G970" s="16">
        <v>53257</v>
      </c>
      <c r="H970" s="8">
        <f t="shared" si="888"/>
        <v>-16949</v>
      </c>
      <c r="I970" s="7">
        <f t="shared" si="889"/>
        <v>0.68175075576919464</v>
      </c>
      <c r="J970" s="8">
        <f t="shared" si="890"/>
        <v>-4171</v>
      </c>
      <c r="K970" s="4">
        <f t="shared" si="891"/>
        <v>5176</v>
      </c>
      <c r="L970" s="5">
        <f t="shared" si="892"/>
        <v>9347</v>
      </c>
    </row>
    <row r="971" spans="1:15">
      <c r="A971" s="3" t="s">
        <v>7</v>
      </c>
      <c r="B971" s="18">
        <v>334602</v>
      </c>
      <c r="C971" s="16">
        <v>334602</v>
      </c>
      <c r="D971" s="8">
        <f t="shared" si="886"/>
        <v>0</v>
      </c>
      <c r="E971" s="7">
        <f t="shared" si="887"/>
        <v>1</v>
      </c>
      <c r="F971" s="18">
        <v>345323</v>
      </c>
      <c r="G971" s="16">
        <v>345323</v>
      </c>
      <c r="H971" s="8">
        <f t="shared" si="888"/>
        <v>0</v>
      </c>
      <c r="I971" s="7">
        <f t="shared" si="889"/>
        <v>1</v>
      </c>
      <c r="J971" s="8">
        <f t="shared" si="890"/>
        <v>0</v>
      </c>
      <c r="K971" s="4">
        <f t="shared" si="891"/>
        <v>10721</v>
      </c>
      <c r="L971" s="5">
        <f t="shared" si="892"/>
        <v>10721</v>
      </c>
      <c r="N971" s="99" t="s">
        <v>312</v>
      </c>
      <c r="O971" s="17" t="s">
        <v>26</v>
      </c>
    </row>
    <row r="973" spans="1:15">
      <c r="B973" s="576" t="s">
        <v>941</v>
      </c>
      <c r="C973" s="576"/>
      <c r="D973" s="576"/>
      <c r="E973" s="576"/>
      <c r="F973" s="576" t="s">
        <v>942</v>
      </c>
      <c r="G973" s="576"/>
      <c r="H973" s="576"/>
      <c r="I973" s="576"/>
      <c r="K973" s="63" t="s">
        <v>12</v>
      </c>
      <c r="L973" s="5" t="s">
        <v>13</v>
      </c>
    </row>
    <row r="974" spans="1:15" ht="43.2">
      <c r="A974" s="1" t="s">
        <v>0</v>
      </c>
      <c r="B974" s="2" t="s">
        <v>1</v>
      </c>
      <c r="C974" s="64" t="s">
        <v>2</v>
      </c>
      <c r="D974" s="64" t="s">
        <v>11</v>
      </c>
      <c r="E974" s="6" t="s">
        <v>10</v>
      </c>
      <c r="F974" s="2" t="s">
        <v>1</v>
      </c>
      <c r="G974" s="64" t="s">
        <v>2</v>
      </c>
      <c r="H974" s="64" t="s">
        <v>11</v>
      </c>
      <c r="I974" s="6" t="s">
        <v>10</v>
      </c>
      <c r="J974" s="14" t="s">
        <v>8</v>
      </c>
      <c r="K974" s="12" t="s">
        <v>9</v>
      </c>
      <c r="L974" s="11"/>
    </row>
    <row r="975" spans="1:15">
      <c r="A975" s="3" t="s">
        <v>3</v>
      </c>
      <c r="B975" s="18">
        <v>203479</v>
      </c>
      <c r="C975" s="16">
        <v>188494</v>
      </c>
      <c r="D975" s="8">
        <f>SUM(B975-C975)</f>
        <v>14985</v>
      </c>
      <c r="E975" s="7">
        <f>SUM(B975/C975)</f>
        <v>1.0794985516780375</v>
      </c>
      <c r="F975" s="18">
        <v>198833</v>
      </c>
      <c r="G975" s="16">
        <v>186272</v>
      </c>
      <c r="H975" s="8">
        <f>SUM(F975-G975)</f>
        <v>12561</v>
      </c>
      <c r="I975" s="7">
        <f>SUM(F975/G975)</f>
        <v>1.0674336454217488</v>
      </c>
      <c r="J975" s="8">
        <f>SUM(H975-D975)</f>
        <v>-2424</v>
      </c>
      <c r="K975" s="4">
        <f>SUM(F975-B975)</f>
        <v>-4646</v>
      </c>
      <c r="L975" s="5">
        <f>SUM(G975-C975)</f>
        <v>-2222</v>
      </c>
    </row>
    <row r="976" spans="1:15">
      <c r="A976" s="3" t="s">
        <v>4</v>
      </c>
      <c r="B976" s="18">
        <v>52516</v>
      </c>
      <c r="C976" s="16">
        <v>16710</v>
      </c>
      <c r="D976" s="8">
        <f t="shared" ref="D976:D979" si="893">SUM(B976-C976)</f>
        <v>35806</v>
      </c>
      <c r="E976" s="7">
        <f t="shared" ref="E976:E979" si="894">SUM(B976/C976)</f>
        <v>3.1427887492519448</v>
      </c>
      <c r="F976" s="18">
        <v>52580</v>
      </c>
      <c r="G976" s="16">
        <v>15534</v>
      </c>
      <c r="H976" s="8">
        <f t="shared" ref="H976:H979" si="895">SUM(F976-G976)</f>
        <v>37046</v>
      </c>
      <c r="I976" s="7">
        <f t="shared" ref="I976:I979" si="896">SUM(F976/G976)</f>
        <v>3.3848332689584137</v>
      </c>
      <c r="J976" s="8">
        <f t="shared" ref="J976:J979" si="897">SUM(H976-D976)</f>
        <v>1240</v>
      </c>
      <c r="K976" s="4">
        <f t="shared" ref="K976:K979" si="898">SUM(F976-B976)</f>
        <v>64</v>
      </c>
      <c r="L976" s="5">
        <f t="shared" ref="L976:L979" si="899">SUM(G976-C976)</f>
        <v>-1176</v>
      </c>
    </row>
    <row r="977" spans="1:15">
      <c r="A977" s="3" t="s">
        <v>5</v>
      </c>
      <c r="B977" s="18">
        <v>53020</v>
      </c>
      <c r="C977" s="16">
        <v>86862</v>
      </c>
      <c r="D977" s="8">
        <f t="shared" si="893"/>
        <v>-33842</v>
      </c>
      <c r="E977" s="7">
        <f t="shared" si="894"/>
        <v>0.61039349773203477</v>
      </c>
      <c r="F977" s="18">
        <v>57969</v>
      </c>
      <c r="G977" s="16">
        <v>89486</v>
      </c>
      <c r="H977" s="8">
        <f t="shared" si="895"/>
        <v>-31517</v>
      </c>
      <c r="I977" s="7">
        <f t="shared" si="896"/>
        <v>0.64779965581208232</v>
      </c>
      <c r="J977" s="8">
        <f t="shared" si="897"/>
        <v>2325</v>
      </c>
      <c r="K977" s="4">
        <f t="shared" si="898"/>
        <v>4949</v>
      </c>
      <c r="L977" s="5">
        <f t="shared" si="899"/>
        <v>2624</v>
      </c>
    </row>
    <row r="978" spans="1:15">
      <c r="A978" s="3" t="s">
        <v>6</v>
      </c>
      <c r="B978" s="18">
        <v>36308</v>
      </c>
      <c r="C978" s="16">
        <v>53257</v>
      </c>
      <c r="D978" s="8">
        <f t="shared" si="893"/>
        <v>-16949</v>
      </c>
      <c r="E978" s="7">
        <f t="shared" si="894"/>
        <v>0.68175075576919464</v>
      </c>
      <c r="F978" s="18">
        <v>36280</v>
      </c>
      <c r="G978" s="16">
        <v>54370</v>
      </c>
      <c r="H978" s="8">
        <f t="shared" si="895"/>
        <v>-18090</v>
      </c>
      <c r="I978" s="7">
        <f t="shared" si="896"/>
        <v>0.66727974986205629</v>
      </c>
      <c r="J978" s="8">
        <f t="shared" si="897"/>
        <v>-1141</v>
      </c>
      <c r="K978" s="4">
        <f t="shared" si="898"/>
        <v>-28</v>
      </c>
      <c r="L978" s="5">
        <f t="shared" si="899"/>
        <v>1113</v>
      </c>
    </row>
    <row r="979" spans="1:15">
      <c r="A979" s="3" t="s">
        <v>7</v>
      </c>
      <c r="B979" s="18">
        <v>345323</v>
      </c>
      <c r="C979" s="16">
        <v>345323</v>
      </c>
      <c r="D979" s="8">
        <f t="shared" si="893"/>
        <v>0</v>
      </c>
      <c r="E979" s="7">
        <f t="shared" si="894"/>
        <v>1</v>
      </c>
      <c r="F979" s="18">
        <v>345662</v>
      </c>
      <c r="G979" s="16">
        <v>345662</v>
      </c>
      <c r="H979" s="8">
        <f t="shared" si="895"/>
        <v>0</v>
      </c>
      <c r="I979" s="7">
        <f t="shared" si="896"/>
        <v>1</v>
      </c>
      <c r="J979" s="8">
        <f t="shared" si="897"/>
        <v>0</v>
      </c>
      <c r="K979" s="4">
        <f t="shared" si="898"/>
        <v>339</v>
      </c>
      <c r="L979" s="5">
        <f t="shared" si="899"/>
        <v>339</v>
      </c>
      <c r="N979" s="98" t="s">
        <v>943</v>
      </c>
      <c r="O979" s="154" t="s">
        <v>190</v>
      </c>
    </row>
    <row r="981" spans="1:15">
      <c r="B981" s="576" t="s">
        <v>942</v>
      </c>
      <c r="C981" s="576"/>
      <c r="D981" s="576"/>
      <c r="E981" s="576"/>
      <c r="F981" s="576" t="s">
        <v>956</v>
      </c>
      <c r="G981" s="576"/>
      <c r="H981" s="576"/>
      <c r="I981" s="576"/>
      <c r="K981" s="63" t="s">
        <v>12</v>
      </c>
      <c r="L981" s="5" t="s">
        <v>13</v>
      </c>
    </row>
    <row r="982" spans="1:15" ht="43.2">
      <c r="A982" s="1" t="s">
        <v>0</v>
      </c>
      <c r="B982" s="2" t="s">
        <v>1</v>
      </c>
      <c r="C982" s="64" t="s">
        <v>2</v>
      </c>
      <c r="D982" s="64" t="s">
        <v>11</v>
      </c>
      <c r="E982" s="6" t="s">
        <v>10</v>
      </c>
      <c r="F982" s="2" t="s">
        <v>1</v>
      </c>
      <c r="G982" s="64" t="s">
        <v>2</v>
      </c>
      <c r="H982" s="64" t="s">
        <v>11</v>
      </c>
      <c r="I982" s="6" t="s">
        <v>10</v>
      </c>
      <c r="J982" s="14" t="s">
        <v>8</v>
      </c>
      <c r="K982" s="12" t="s">
        <v>9</v>
      </c>
      <c r="L982" s="11"/>
    </row>
    <row r="983" spans="1:15">
      <c r="A983" s="3" t="s">
        <v>3</v>
      </c>
      <c r="B983" s="18">
        <v>198833</v>
      </c>
      <c r="C983" s="16">
        <v>186272</v>
      </c>
      <c r="D983" s="8">
        <f>SUM(B983-C983)</f>
        <v>12561</v>
      </c>
      <c r="E983" s="7">
        <f>SUM(B983/C983)</f>
        <v>1.0674336454217488</v>
      </c>
      <c r="F983" s="18">
        <v>205313</v>
      </c>
      <c r="G983" s="16">
        <v>198859</v>
      </c>
      <c r="H983" s="8">
        <f>SUM(F983-G983)</f>
        <v>6454</v>
      </c>
      <c r="I983" s="7">
        <f>SUM(F983/G983)</f>
        <v>1.0324551566687954</v>
      </c>
      <c r="J983" s="8">
        <f>SUM(H983-D983)</f>
        <v>-6107</v>
      </c>
      <c r="K983" s="4">
        <f>SUM(F983-B983)</f>
        <v>6480</v>
      </c>
      <c r="L983" s="5">
        <f>SUM(G983-C983)</f>
        <v>12587</v>
      </c>
    </row>
    <row r="984" spans="1:15">
      <c r="A984" s="3" t="s">
        <v>4</v>
      </c>
      <c r="B984" s="18">
        <v>52580</v>
      </c>
      <c r="C984" s="16">
        <v>15534</v>
      </c>
      <c r="D984" s="8">
        <f t="shared" ref="D984:D987" si="900">SUM(B984-C984)</f>
        <v>37046</v>
      </c>
      <c r="E984" s="7">
        <f t="shared" ref="E984:E987" si="901">SUM(B984/C984)</f>
        <v>3.3848332689584137</v>
      </c>
      <c r="F984" s="18">
        <v>52508</v>
      </c>
      <c r="G984" s="16">
        <v>19534</v>
      </c>
      <c r="H984" s="8">
        <f t="shared" ref="H984:H987" si="902">SUM(F984-G984)</f>
        <v>32974</v>
      </c>
      <c r="I984" s="7">
        <f t="shared" ref="I984:I987" si="903">SUM(F984/G984)</f>
        <v>2.6880311252175693</v>
      </c>
      <c r="J984" s="8">
        <f t="shared" ref="J984:J987" si="904">SUM(H984-D984)</f>
        <v>-4072</v>
      </c>
      <c r="K984" s="4">
        <f t="shared" ref="K984:K987" si="905">SUM(F984-B984)</f>
        <v>-72</v>
      </c>
      <c r="L984" s="5">
        <f t="shared" ref="L984:L987" si="906">SUM(G984-C984)</f>
        <v>4000</v>
      </c>
    </row>
    <row r="985" spans="1:15">
      <c r="A985" s="3" t="s">
        <v>5</v>
      </c>
      <c r="B985" s="18">
        <v>57969</v>
      </c>
      <c r="C985" s="16">
        <v>89486</v>
      </c>
      <c r="D985" s="8">
        <f t="shared" si="900"/>
        <v>-31517</v>
      </c>
      <c r="E985" s="7">
        <f t="shared" si="901"/>
        <v>0.64779965581208232</v>
      </c>
      <c r="F985" s="18">
        <v>68139</v>
      </c>
      <c r="G985" s="16">
        <v>87462</v>
      </c>
      <c r="H985" s="8">
        <f t="shared" si="902"/>
        <v>-19323</v>
      </c>
      <c r="I985" s="7">
        <f t="shared" si="903"/>
        <v>0.77906976744186052</v>
      </c>
      <c r="J985" s="8">
        <f t="shared" si="904"/>
        <v>12194</v>
      </c>
      <c r="K985" s="4">
        <f t="shared" si="905"/>
        <v>10170</v>
      </c>
      <c r="L985" s="5">
        <f t="shared" si="906"/>
        <v>-2024</v>
      </c>
    </row>
    <row r="986" spans="1:15">
      <c r="A986" s="3" t="s">
        <v>6</v>
      </c>
      <c r="B986" s="18">
        <v>36280</v>
      </c>
      <c r="C986" s="16">
        <v>54370</v>
      </c>
      <c r="D986" s="8">
        <f t="shared" si="900"/>
        <v>-18090</v>
      </c>
      <c r="E986" s="7">
        <f t="shared" si="901"/>
        <v>0.66727974986205629</v>
      </c>
      <c r="F986" s="18">
        <v>39095</v>
      </c>
      <c r="G986" s="16">
        <v>59200</v>
      </c>
      <c r="H986" s="8">
        <f t="shared" si="902"/>
        <v>-20105</v>
      </c>
      <c r="I986" s="7">
        <f t="shared" si="903"/>
        <v>0.66038851351351346</v>
      </c>
      <c r="J986" s="8">
        <f t="shared" si="904"/>
        <v>-2015</v>
      </c>
      <c r="K986" s="4">
        <f t="shared" si="905"/>
        <v>2815</v>
      </c>
      <c r="L986" s="5">
        <f t="shared" si="906"/>
        <v>4830</v>
      </c>
    </row>
    <row r="987" spans="1:15">
      <c r="A987" s="3" t="s">
        <v>7</v>
      </c>
      <c r="B987" s="18">
        <v>345662</v>
      </c>
      <c r="C987" s="16">
        <v>345662</v>
      </c>
      <c r="D987" s="8">
        <f t="shared" si="900"/>
        <v>0</v>
      </c>
      <c r="E987" s="7">
        <f t="shared" si="901"/>
        <v>1</v>
      </c>
      <c r="F987" s="18">
        <v>365055</v>
      </c>
      <c r="G987" s="16">
        <v>365055</v>
      </c>
      <c r="H987" s="8">
        <f t="shared" si="902"/>
        <v>0</v>
      </c>
      <c r="I987" s="7">
        <f t="shared" si="903"/>
        <v>1</v>
      </c>
      <c r="J987" s="8">
        <f t="shared" si="904"/>
        <v>0</v>
      </c>
      <c r="K987" s="4">
        <f t="shared" si="905"/>
        <v>19393</v>
      </c>
      <c r="L987" s="5">
        <f t="shared" si="906"/>
        <v>19393</v>
      </c>
      <c r="N987" s="99" t="s">
        <v>312</v>
      </c>
      <c r="O987" s="17" t="s">
        <v>26</v>
      </c>
    </row>
    <row r="989" spans="1:15">
      <c r="B989" s="576" t="s">
        <v>956</v>
      </c>
      <c r="C989" s="576"/>
      <c r="D989" s="576"/>
      <c r="E989" s="576"/>
      <c r="F989" s="576" t="s">
        <v>972</v>
      </c>
      <c r="G989" s="576"/>
      <c r="H989" s="576"/>
      <c r="I989" s="576"/>
      <c r="K989" s="63" t="s">
        <v>12</v>
      </c>
      <c r="L989" s="5" t="s">
        <v>13</v>
      </c>
    </row>
    <row r="990" spans="1:15" ht="43.2">
      <c r="A990" s="1" t="s">
        <v>0</v>
      </c>
      <c r="B990" s="2" t="s">
        <v>1</v>
      </c>
      <c r="C990" s="64" t="s">
        <v>2</v>
      </c>
      <c r="D990" s="64" t="s">
        <v>11</v>
      </c>
      <c r="E990" s="6" t="s">
        <v>10</v>
      </c>
      <c r="F990" s="2" t="s">
        <v>1</v>
      </c>
      <c r="G990" s="64" t="s">
        <v>2</v>
      </c>
      <c r="H990" s="64" t="s">
        <v>11</v>
      </c>
      <c r="I990" s="6" t="s">
        <v>10</v>
      </c>
      <c r="J990" s="14" t="s">
        <v>8</v>
      </c>
      <c r="K990" s="12" t="s">
        <v>9</v>
      </c>
      <c r="L990" s="11"/>
    </row>
    <row r="991" spans="1:15">
      <c r="A991" s="3" t="s">
        <v>3</v>
      </c>
      <c r="B991" s="18">
        <v>205313</v>
      </c>
      <c r="C991" s="16">
        <v>198859</v>
      </c>
      <c r="D991" s="8">
        <f>SUM(B991-C991)</f>
        <v>6454</v>
      </c>
      <c r="E991" s="7">
        <f>SUM(B991/C991)</f>
        <v>1.0324551566687954</v>
      </c>
      <c r="F991" s="18">
        <v>193742</v>
      </c>
      <c r="G991" s="16">
        <v>191636</v>
      </c>
      <c r="H991" s="8">
        <f>SUM(F991-G991)</f>
        <v>2106</v>
      </c>
      <c r="I991" s="7">
        <f>SUM(F991/G991)</f>
        <v>1.0109895844204637</v>
      </c>
      <c r="J991" s="8">
        <f>SUM(H991-D991)</f>
        <v>-4348</v>
      </c>
      <c r="K991" s="4">
        <f>SUM(F991-B991)</f>
        <v>-11571</v>
      </c>
      <c r="L991" s="5">
        <f>SUM(G991-C991)</f>
        <v>-7223</v>
      </c>
    </row>
    <row r="992" spans="1:15">
      <c r="A992" s="3" t="s">
        <v>4</v>
      </c>
      <c r="B992" s="18">
        <v>52508</v>
      </c>
      <c r="C992" s="16">
        <v>19534</v>
      </c>
      <c r="D992" s="8">
        <f t="shared" ref="D992:D995" si="907">SUM(B992-C992)</f>
        <v>32974</v>
      </c>
      <c r="E992" s="7">
        <f t="shared" ref="E992:E995" si="908">SUM(B992/C992)</f>
        <v>2.6880311252175693</v>
      </c>
      <c r="F992" s="18">
        <v>52508</v>
      </c>
      <c r="G992" s="16">
        <v>25534</v>
      </c>
      <c r="H992" s="8">
        <f t="shared" ref="H992:H995" si="909">SUM(F992-G992)</f>
        <v>26974</v>
      </c>
      <c r="I992" s="7">
        <f t="shared" ref="I992:I995" si="910">SUM(F992/G992)</f>
        <v>2.0563953943761257</v>
      </c>
      <c r="J992" s="8">
        <f t="shared" ref="J992:J995" si="911">SUM(H992-D992)</f>
        <v>-6000</v>
      </c>
      <c r="K992" s="4">
        <f t="shared" ref="K992:K995" si="912">SUM(F992-B992)</f>
        <v>0</v>
      </c>
      <c r="L992" s="5">
        <f t="shared" ref="L992:L995" si="913">SUM(G992-C992)</f>
        <v>6000</v>
      </c>
    </row>
    <row r="993" spans="1:15">
      <c r="A993" s="3" t="s">
        <v>5</v>
      </c>
      <c r="B993" s="18">
        <v>68139</v>
      </c>
      <c r="C993" s="16">
        <v>87462</v>
      </c>
      <c r="D993" s="8">
        <f t="shared" si="907"/>
        <v>-19323</v>
      </c>
      <c r="E993" s="7">
        <f t="shared" si="908"/>
        <v>0.77906976744186052</v>
      </c>
      <c r="F993" s="18">
        <v>67248</v>
      </c>
      <c r="G993" s="16">
        <v>80676</v>
      </c>
      <c r="H993" s="8">
        <f t="shared" si="909"/>
        <v>-13428</v>
      </c>
      <c r="I993" s="7">
        <f t="shared" si="910"/>
        <v>0.83355644801427931</v>
      </c>
      <c r="J993" s="8">
        <f t="shared" si="911"/>
        <v>5895</v>
      </c>
      <c r="K993" s="4">
        <f t="shared" si="912"/>
        <v>-891</v>
      </c>
      <c r="L993" s="5">
        <f t="shared" si="913"/>
        <v>-6786</v>
      </c>
    </row>
    <row r="994" spans="1:15">
      <c r="A994" s="3" t="s">
        <v>6</v>
      </c>
      <c r="B994" s="18">
        <v>39095</v>
      </c>
      <c r="C994" s="16">
        <v>59200</v>
      </c>
      <c r="D994" s="8">
        <f t="shared" si="907"/>
        <v>-20105</v>
      </c>
      <c r="E994" s="7">
        <f t="shared" si="908"/>
        <v>0.66038851351351346</v>
      </c>
      <c r="F994" s="18">
        <v>31444</v>
      </c>
      <c r="G994" s="16">
        <v>47096</v>
      </c>
      <c r="H994" s="8">
        <f t="shared" si="909"/>
        <v>-15652</v>
      </c>
      <c r="I994" s="7">
        <f t="shared" si="910"/>
        <v>0.66765755053507725</v>
      </c>
      <c r="J994" s="8">
        <f t="shared" si="911"/>
        <v>4453</v>
      </c>
      <c r="K994" s="4">
        <f t="shared" si="912"/>
        <v>-7651</v>
      </c>
      <c r="L994" s="5">
        <f t="shared" si="913"/>
        <v>-12104</v>
      </c>
    </row>
    <row r="995" spans="1:15">
      <c r="A995" s="3" t="s">
        <v>7</v>
      </c>
      <c r="B995" s="18">
        <v>365055</v>
      </c>
      <c r="C995" s="16">
        <v>365055</v>
      </c>
      <c r="D995" s="8">
        <f t="shared" si="907"/>
        <v>0</v>
      </c>
      <c r="E995" s="7">
        <f t="shared" si="908"/>
        <v>1</v>
      </c>
      <c r="F995" s="18">
        <v>344942</v>
      </c>
      <c r="G995" s="16">
        <v>344942</v>
      </c>
      <c r="H995" s="8">
        <f t="shared" si="909"/>
        <v>0</v>
      </c>
      <c r="I995" s="7">
        <f t="shared" si="910"/>
        <v>1</v>
      </c>
      <c r="J995" s="8">
        <f t="shared" si="911"/>
        <v>0</v>
      </c>
      <c r="K995" s="4">
        <f t="shared" si="912"/>
        <v>-20113</v>
      </c>
      <c r="L995" s="5">
        <f t="shared" si="913"/>
        <v>-20113</v>
      </c>
      <c r="N995" s="125" t="s">
        <v>964</v>
      </c>
      <c r="O995" s="154" t="s">
        <v>190</v>
      </c>
    </row>
    <row r="997" spans="1:15">
      <c r="B997" s="576" t="s">
        <v>972</v>
      </c>
      <c r="C997" s="576"/>
      <c r="D997" s="576"/>
      <c r="E997" s="576"/>
      <c r="F997" s="576" t="s">
        <v>980</v>
      </c>
      <c r="G997" s="576"/>
      <c r="H997" s="576"/>
      <c r="I997" s="576"/>
      <c r="K997" s="63" t="s">
        <v>12</v>
      </c>
      <c r="L997" s="5" t="s">
        <v>13</v>
      </c>
    </row>
    <row r="998" spans="1:15" ht="43.2">
      <c r="A998" s="1" t="s">
        <v>0</v>
      </c>
      <c r="B998" s="2" t="s">
        <v>1</v>
      </c>
      <c r="C998" s="64" t="s">
        <v>2</v>
      </c>
      <c r="D998" s="64" t="s">
        <v>11</v>
      </c>
      <c r="E998" s="6" t="s">
        <v>10</v>
      </c>
      <c r="F998" s="2" t="s">
        <v>1</v>
      </c>
      <c r="G998" s="64" t="s">
        <v>2</v>
      </c>
      <c r="H998" s="64" t="s">
        <v>11</v>
      </c>
      <c r="I998" s="6" t="s">
        <v>10</v>
      </c>
      <c r="J998" s="14" t="s">
        <v>8</v>
      </c>
      <c r="K998" s="12" t="s">
        <v>9</v>
      </c>
      <c r="L998" s="11"/>
    </row>
    <row r="999" spans="1:15">
      <c r="A999" s="3" t="s">
        <v>3</v>
      </c>
      <c r="B999" s="18">
        <v>193742</v>
      </c>
      <c r="C999" s="16">
        <v>191636</v>
      </c>
      <c r="D999" s="8">
        <f>SUM(B999-C999)</f>
        <v>2106</v>
      </c>
      <c r="E999" s="7">
        <f>SUM(B999/C999)</f>
        <v>1.0109895844204637</v>
      </c>
      <c r="F999" s="18">
        <v>203105</v>
      </c>
      <c r="G999" s="16">
        <v>214776</v>
      </c>
      <c r="H999" s="8">
        <f>SUM(F999-G999)</f>
        <v>-11671</v>
      </c>
      <c r="I999" s="7">
        <f>SUM(F999/G999)</f>
        <v>0.94565966402205093</v>
      </c>
      <c r="J999" s="8">
        <f>SUM(H999-D999)</f>
        <v>-13777</v>
      </c>
      <c r="K999" s="4">
        <f>SUM(F999-B999)</f>
        <v>9363</v>
      </c>
      <c r="L999" s="5">
        <f>SUM(G999-C999)</f>
        <v>23140</v>
      </c>
    </row>
    <row r="1000" spans="1:15">
      <c r="A1000" s="3" t="s">
        <v>4</v>
      </c>
      <c r="B1000" s="18">
        <v>52508</v>
      </c>
      <c r="C1000" s="16">
        <v>25534</v>
      </c>
      <c r="D1000" s="8">
        <f t="shared" ref="D1000:D1003" si="914">SUM(B1000-C1000)</f>
        <v>26974</v>
      </c>
      <c r="E1000" s="7">
        <f t="shared" ref="E1000:E1003" si="915">SUM(B1000/C1000)</f>
        <v>2.0563953943761257</v>
      </c>
      <c r="F1000" s="18">
        <v>51860</v>
      </c>
      <c r="G1000" s="16">
        <v>31556</v>
      </c>
      <c r="H1000" s="8">
        <f t="shared" ref="H1000:H1003" si="916">SUM(F1000-G1000)</f>
        <v>20304</v>
      </c>
      <c r="I1000" s="7">
        <f t="shared" ref="I1000:I1003" si="917">SUM(F1000/G1000)</f>
        <v>1.643427557358347</v>
      </c>
      <c r="J1000" s="8">
        <f t="shared" ref="J1000:J1003" si="918">SUM(H1000-D1000)</f>
        <v>-6670</v>
      </c>
      <c r="K1000" s="4">
        <f t="shared" ref="K1000:K1003" si="919">SUM(F1000-B1000)</f>
        <v>-648</v>
      </c>
      <c r="L1000" s="5">
        <f t="shared" ref="L1000:L1003" si="920">SUM(G1000-C1000)</f>
        <v>6022</v>
      </c>
    </row>
    <row r="1001" spans="1:15">
      <c r="A1001" s="3" t="s">
        <v>5</v>
      </c>
      <c r="B1001" s="18">
        <v>67248</v>
      </c>
      <c r="C1001" s="16">
        <v>80676</v>
      </c>
      <c r="D1001" s="8">
        <f t="shared" si="914"/>
        <v>-13428</v>
      </c>
      <c r="E1001" s="7">
        <f t="shared" si="915"/>
        <v>0.83355644801427931</v>
      </c>
      <c r="F1001" s="18">
        <v>75499</v>
      </c>
      <c r="G1001" s="16">
        <v>88295</v>
      </c>
      <c r="H1001" s="8">
        <f t="shared" si="916"/>
        <v>-12796</v>
      </c>
      <c r="I1001" s="7">
        <f t="shared" si="917"/>
        <v>0.85507673141174467</v>
      </c>
      <c r="J1001" s="8">
        <f t="shared" si="918"/>
        <v>632</v>
      </c>
      <c r="K1001" s="4">
        <f t="shared" si="919"/>
        <v>8251</v>
      </c>
      <c r="L1001" s="5">
        <f t="shared" si="920"/>
        <v>7619</v>
      </c>
    </row>
    <row r="1002" spans="1:15">
      <c r="A1002" s="3" t="s">
        <v>6</v>
      </c>
      <c r="B1002" s="18">
        <v>31444</v>
      </c>
      <c r="C1002" s="16">
        <v>47096</v>
      </c>
      <c r="D1002" s="8">
        <f t="shared" si="914"/>
        <v>-15652</v>
      </c>
      <c r="E1002" s="7">
        <f t="shared" si="915"/>
        <v>0.66765755053507725</v>
      </c>
      <c r="F1002" s="18">
        <v>42093</v>
      </c>
      <c r="G1002" s="16">
        <v>37930</v>
      </c>
      <c r="H1002" s="8">
        <f t="shared" si="916"/>
        <v>4163</v>
      </c>
      <c r="I1002" s="7">
        <f t="shared" si="917"/>
        <v>1.109754811494859</v>
      </c>
      <c r="J1002" s="8">
        <f t="shared" si="918"/>
        <v>19815</v>
      </c>
      <c r="K1002" s="4">
        <f t="shared" si="919"/>
        <v>10649</v>
      </c>
      <c r="L1002" s="5">
        <f t="shared" si="920"/>
        <v>-9166</v>
      </c>
    </row>
    <row r="1003" spans="1:15">
      <c r="A1003" s="3" t="s">
        <v>7</v>
      </c>
      <c r="B1003" s="18">
        <v>344942</v>
      </c>
      <c r="C1003" s="16">
        <v>344942</v>
      </c>
      <c r="D1003" s="8">
        <f t="shared" si="914"/>
        <v>0</v>
      </c>
      <c r="E1003" s="7">
        <f t="shared" si="915"/>
        <v>1</v>
      </c>
      <c r="F1003" s="18">
        <v>372557</v>
      </c>
      <c r="G1003" s="16">
        <v>372557</v>
      </c>
      <c r="H1003" s="8">
        <f t="shared" si="916"/>
        <v>0</v>
      </c>
      <c r="I1003" s="7">
        <f t="shared" si="917"/>
        <v>1</v>
      </c>
      <c r="J1003" s="8">
        <f t="shared" si="918"/>
        <v>0</v>
      </c>
      <c r="K1003" s="4">
        <f t="shared" si="919"/>
        <v>27615</v>
      </c>
      <c r="L1003" s="5">
        <f t="shared" si="920"/>
        <v>27615</v>
      </c>
      <c r="N1003" s="99" t="s">
        <v>312</v>
      </c>
      <c r="O1003" s="17" t="s">
        <v>26</v>
      </c>
    </row>
    <row r="1005" spans="1:15">
      <c r="B1005" s="576" t="s">
        <v>980</v>
      </c>
      <c r="C1005" s="576"/>
      <c r="D1005" s="576"/>
      <c r="E1005" s="576"/>
      <c r="F1005" s="576" t="s">
        <v>981</v>
      </c>
      <c r="G1005" s="576"/>
      <c r="H1005" s="576"/>
      <c r="I1005" s="576"/>
      <c r="K1005" s="63" t="s">
        <v>12</v>
      </c>
      <c r="L1005" s="5" t="s">
        <v>13</v>
      </c>
    </row>
    <row r="1006" spans="1:15" ht="43.2">
      <c r="A1006" s="1" t="s">
        <v>0</v>
      </c>
      <c r="B1006" s="2" t="s">
        <v>1</v>
      </c>
      <c r="C1006" s="64" t="s">
        <v>2</v>
      </c>
      <c r="D1006" s="64" t="s">
        <v>11</v>
      </c>
      <c r="E1006" s="6" t="s">
        <v>10</v>
      </c>
      <c r="F1006" s="2" t="s">
        <v>1</v>
      </c>
      <c r="G1006" s="64" t="s">
        <v>2</v>
      </c>
      <c r="H1006" s="64" t="s">
        <v>11</v>
      </c>
      <c r="I1006" s="6" t="s">
        <v>10</v>
      </c>
      <c r="J1006" s="14" t="s">
        <v>8</v>
      </c>
      <c r="K1006" s="12" t="s">
        <v>9</v>
      </c>
      <c r="L1006" s="11"/>
    </row>
    <row r="1007" spans="1:15">
      <c r="A1007" s="3" t="s">
        <v>3</v>
      </c>
      <c r="B1007" s="18">
        <v>203105</v>
      </c>
      <c r="C1007" s="16">
        <v>214776</v>
      </c>
      <c r="D1007" s="8">
        <f>SUM(B1007-C1007)</f>
        <v>-11671</v>
      </c>
      <c r="E1007" s="7">
        <f>SUM(B1007/C1007)</f>
        <v>0.94565966402205093</v>
      </c>
      <c r="F1007" s="18">
        <v>147954</v>
      </c>
      <c r="G1007" s="16">
        <v>152842</v>
      </c>
      <c r="H1007" s="8">
        <f>SUM(F1007-G1007)</f>
        <v>-4888</v>
      </c>
      <c r="I1007" s="7">
        <f>SUM(F1007/G1007)</f>
        <v>0.96801926172125463</v>
      </c>
      <c r="J1007" s="8">
        <f>SUM(H1007-D1007)</f>
        <v>6783</v>
      </c>
      <c r="K1007" s="4">
        <f>SUM(F1007-B1007)</f>
        <v>-55151</v>
      </c>
      <c r="L1007" s="5">
        <f>SUM(G1007-C1007)</f>
        <v>-61934</v>
      </c>
    </row>
    <row r="1008" spans="1:15">
      <c r="A1008" s="3" t="s">
        <v>4</v>
      </c>
      <c r="B1008" s="18">
        <v>51860</v>
      </c>
      <c r="C1008" s="16">
        <v>31556</v>
      </c>
      <c r="D1008" s="8">
        <f t="shared" ref="D1008:D1011" si="921">SUM(B1008-C1008)</f>
        <v>20304</v>
      </c>
      <c r="E1008" s="7">
        <f t="shared" ref="E1008:E1011" si="922">SUM(B1008/C1008)</f>
        <v>1.643427557358347</v>
      </c>
      <c r="F1008" s="18">
        <v>51390</v>
      </c>
      <c r="G1008" s="16">
        <v>26556</v>
      </c>
      <c r="H1008" s="8">
        <f t="shared" ref="H1008:H1011" si="923">SUM(F1008-G1008)</f>
        <v>24834</v>
      </c>
      <c r="I1008" s="7">
        <f t="shared" ref="I1008:I1011" si="924">SUM(F1008/G1008)</f>
        <v>1.9351558969724356</v>
      </c>
      <c r="J1008" s="8">
        <f t="shared" ref="J1008:J1011" si="925">SUM(H1008-D1008)</f>
        <v>4530</v>
      </c>
      <c r="K1008" s="4">
        <f t="shared" ref="K1008:K1011" si="926">SUM(F1008-B1008)</f>
        <v>-470</v>
      </c>
      <c r="L1008" s="5">
        <f t="shared" ref="L1008:L1011" si="927">SUM(G1008-C1008)</f>
        <v>-5000</v>
      </c>
    </row>
    <row r="1009" spans="1:15">
      <c r="A1009" s="3" t="s">
        <v>5</v>
      </c>
      <c r="B1009" s="18">
        <v>75499</v>
      </c>
      <c r="C1009" s="16">
        <v>88295</v>
      </c>
      <c r="D1009" s="8">
        <f t="shared" si="921"/>
        <v>-12796</v>
      </c>
      <c r="E1009" s="7">
        <f t="shared" si="922"/>
        <v>0.85507673141174467</v>
      </c>
      <c r="F1009" s="18">
        <v>47290</v>
      </c>
      <c r="G1009" s="16">
        <v>67324</v>
      </c>
      <c r="H1009" s="8">
        <f t="shared" si="923"/>
        <v>-20034</v>
      </c>
      <c r="I1009" s="7">
        <f t="shared" si="924"/>
        <v>0.70242409838987585</v>
      </c>
      <c r="J1009" s="8">
        <f t="shared" si="925"/>
        <v>-7238</v>
      </c>
      <c r="K1009" s="4">
        <f t="shared" si="926"/>
        <v>-28209</v>
      </c>
      <c r="L1009" s="5">
        <f t="shared" si="927"/>
        <v>-20971</v>
      </c>
    </row>
    <row r="1010" spans="1:15">
      <c r="A1010" s="3" t="s">
        <v>6</v>
      </c>
      <c r="B1010" s="18">
        <v>42093</v>
      </c>
      <c r="C1010" s="16">
        <v>37930</v>
      </c>
      <c r="D1010" s="8">
        <f t="shared" si="921"/>
        <v>4163</v>
      </c>
      <c r="E1010" s="7">
        <f t="shared" si="922"/>
        <v>1.109754811494859</v>
      </c>
      <c r="F1010" s="18">
        <v>28770</v>
      </c>
      <c r="G1010" s="16">
        <v>28682</v>
      </c>
      <c r="H1010" s="8">
        <f t="shared" si="923"/>
        <v>88</v>
      </c>
      <c r="I1010" s="7">
        <f t="shared" si="924"/>
        <v>1.0030681263510215</v>
      </c>
      <c r="J1010" s="8">
        <f t="shared" si="925"/>
        <v>-4075</v>
      </c>
      <c r="K1010" s="4">
        <f t="shared" si="926"/>
        <v>-13323</v>
      </c>
      <c r="L1010" s="5">
        <f t="shared" si="927"/>
        <v>-9248</v>
      </c>
    </row>
    <row r="1011" spans="1:15">
      <c r="A1011" s="3" t="s">
        <v>7</v>
      </c>
      <c r="B1011" s="18">
        <v>372557</v>
      </c>
      <c r="C1011" s="16">
        <v>372557</v>
      </c>
      <c r="D1011" s="8">
        <f t="shared" si="921"/>
        <v>0</v>
      </c>
      <c r="E1011" s="7">
        <f t="shared" si="922"/>
        <v>1</v>
      </c>
      <c r="F1011" s="18">
        <v>275404</v>
      </c>
      <c r="G1011" s="16">
        <v>275404</v>
      </c>
      <c r="H1011" s="8">
        <f t="shared" si="923"/>
        <v>0</v>
      </c>
      <c r="I1011" s="7">
        <f t="shared" si="924"/>
        <v>1</v>
      </c>
      <c r="J1011" s="8">
        <f t="shared" si="925"/>
        <v>0</v>
      </c>
      <c r="K1011" s="4">
        <f t="shared" si="926"/>
        <v>-97153</v>
      </c>
      <c r="L1011" s="5">
        <f t="shared" si="927"/>
        <v>-97153</v>
      </c>
      <c r="N1011" s="98" t="s">
        <v>964</v>
      </c>
      <c r="O1011" s="30" t="s">
        <v>165</v>
      </c>
    </row>
    <row r="1013" spans="1:15">
      <c r="B1013" s="576" t="s">
        <v>981</v>
      </c>
      <c r="C1013" s="576"/>
      <c r="D1013" s="576"/>
      <c r="E1013" s="576"/>
      <c r="F1013" s="576" t="s">
        <v>988</v>
      </c>
      <c r="G1013" s="576"/>
      <c r="H1013" s="576"/>
      <c r="I1013" s="576"/>
      <c r="K1013" s="63" t="s">
        <v>12</v>
      </c>
      <c r="L1013" s="5" t="s">
        <v>13</v>
      </c>
    </row>
    <row r="1014" spans="1:15" ht="43.2">
      <c r="A1014" s="1" t="s">
        <v>0</v>
      </c>
      <c r="B1014" s="2" t="s">
        <v>1</v>
      </c>
      <c r="C1014" s="64" t="s">
        <v>2</v>
      </c>
      <c r="D1014" s="64" t="s">
        <v>11</v>
      </c>
      <c r="E1014" s="6" t="s">
        <v>10</v>
      </c>
      <c r="F1014" s="2" t="s">
        <v>1</v>
      </c>
      <c r="G1014" s="64" t="s">
        <v>2</v>
      </c>
      <c r="H1014" s="64" t="s">
        <v>11</v>
      </c>
      <c r="I1014" s="6" t="s">
        <v>10</v>
      </c>
      <c r="J1014" s="14" t="s">
        <v>8</v>
      </c>
      <c r="K1014" s="12" t="s">
        <v>9</v>
      </c>
      <c r="L1014" s="11"/>
    </row>
    <row r="1015" spans="1:15">
      <c r="A1015" s="3" t="s">
        <v>3</v>
      </c>
      <c r="B1015" s="18">
        <v>147954</v>
      </c>
      <c r="C1015" s="16">
        <v>152842</v>
      </c>
      <c r="D1015" s="8">
        <f>SUM(B1015-C1015)</f>
        <v>-4888</v>
      </c>
      <c r="E1015" s="7">
        <f>SUM(B1015/C1015)</f>
        <v>0.96801926172125463</v>
      </c>
      <c r="F1015" s="18">
        <v>157530</v>
      </c>
      <c r="G1015" s="16">
        <v>162601</v>
      </c>
      <c r="H1015" s="8">
        <f>SUM(F1015-G1015)</f>
        <v>-5071</v>
      </c>
      <c r="I1015" s="7">
        <f>SUM(F1015/G1015)</f>
        <v>0.96881322993093522</v>
      </c>
      <c r="J1015" s="8">
        <f>SUM(H1015-D1015)</f>
        <v>-183</v>
      </c>
      <c r="K1015" s="4">
        <f>SUM(F1015-B1015)</f>
        <v>9576</v>
      </c>
      <c r="L1015" s="5">
        <f>SUM(G1015-C1015)</f>
        <v>9759</v>
      </c>
    </row>
    <row r="1016" spans="1:15">
      <c r="A1016" s="3" t="s">
        <v>4</v>
      </c>
      <c r="B1016" s="18">
        <v>51390</v>
      </c>
      <c r="C1016" s="16">
        <v>26556</v>
      </c>
      <c r="D1016" s="8">
        <f t="shared" ref="D1016:D1019" si="928">SUM(B1016-C1016)</f>
        <v>24834</v>
      </c>
      <c r="E1016" s="7">
        <f t="shared" ref="E1016:E1019" si="929">SUM(B1016/C1016)</f>
        <v>1.9351558969724356</v>
      </c>
      <c r="F1016" s="18">
        <v>51319</v>
      </c>
      <c r="G1016" s="16">
        <v>30556</v>
      </c>
      <c r="H1016" s="8">
        <f t="shared" ref="H1016:H1019" si="930">SUM(F1016-G1016)</f>
        <v>20763</v>
      </c>
      <c r="I1016" s="7">
        <f t="shared" ref="I1016:I1019" si="931">SUM(F1016/G1016)</f>
        <v>1.6795064799057469</v>
      </c>
      <c r="J1016" s="8">
        <f t="shared" ref="J1016:J1019" si="932">SUM(H1016-D1016)</f>
        <v>-4071</v>
      </c>
      <c r="K1016" s="4">
        <f t="shared" ref="K1016:K1019" si="933">SUM(F1016-B1016)</f>
        <v>-71</v>
      </c>
      <c r="L1016" s="5">
        <f t="shared" ref="L1016:L1019" si="934">SUM(G1016-C1016)</f>
        <v>4000</v>
      </c>
    </row>
    <row r="1017" spans="1:15">
      <c r="A1017" s="3" t="s">
        <v>5</v>
      </c>
      <c r="B1017" s="18">
        <v>47290</v>
      </c>
      <c r="C1017" s="16">
        <v>67324</v>
      </c>
      <c r="D1017" s="8">
        <f t="shared" si="928"/>
        <v>-20034</v>
      </c>
      <c r="E1017" s="7">
        <f t="shared" si="929"/>
        <v>0.70242409838987585</v>
      </c>
      <c r="F1017" s="18">
        <v>54105</v>
      </c>
      <c r="G1017" s="16">
        <v>72355</v>
      </c>
      <c r="H1017" s="8">
        <f t="shared" si="930"/>
        <v>-18250</v>
      </c>
      <c r="I1017" s="7">
        <f t="shared" si="931"/>
        <v>0.74777140487872296</v>
      </c>
      <c r="J1017" s="8">
        <f t="shared" si="932"/>
        <v>1784</v>
      </c>
      <c r="K1017" s="4">
        <f t="shared" si="933"/>
        <v>6815</v>
      </c>
      <c r="L1017" s="5">
        <f t="shared" si="934"/>
        <v>5031</v>
      </c>
    </row>
    <row r="1018" spans="1:15">
      <c r="A1018" s="3" t="s">
        <v>6</v>
      </c>
      <c r="B1018" s="18">
        <v>28770</v>
      </c>
      <c r="C1018" s="16">
        <v>28682</v>
      </c>
      <c r="D1018" s="8">
        <f t="shared" si="928"/>
        <v>88</v>
      </c>
      <c r="E1018" s="7">
        <f t="shared" si="929"/>
        <v>1.0030681263510215</v>
      </c>
      <c r="F1018" s="18">
        <v>30599</v>
      </c>
      <c r="G1018" s="16">
        <v>28041</v>
      </c>
      <c r="H1018" s="8">
        <f t="shared" si="930"/>
        <v>2558</v>
      </c>
      <c r="I1018" s="7">
        <f t="shared" si="931"/>
        <v>1.0912235654933846</v>
      </c>
      <c r="J1018" s="8">
        <f t="shared" si="932"/>
        <v>2470</v>
      </c>
      <c r="K1018" s="4">
        <f t="shared" si="933"/>
        <v>1829</v>
      </c>
      <c r="L1018" s="5">
        <f t="shared" si="934"/>
        <v>-641</v>
      </c>
    </row>
    <row r="1019" spans="1:15">
      <c r="A1019" s="3" t="s">
        <v>7</v>
      </c>
      <c r="B1019" s="18">
        <v>275404</v>
      </c>
      <c r="C1019" s="16">
        <v>275404</v>
      </c>
      <c r="D1019" s="8">
        <f t="shared" si="928"/>
        <v>0</v>
      </c>
      <c r="E1019" s="7">
        <f t="shared" si="929"/>
        <v>1</v>
      </c>
      <c r="F1019" s="18">
        <v>293553</v>
      </c>
      <c r="G1019" s="16">
        <v>293553</v>
      </c>
      <c r="H1019" s="8">
        <f t="shared" si="930"/>
        <v>0</v>
      </c>
      <c r="I1019" s="7">
        <f t="shared" si="931"/>
        <v>1</v>
      </c>
      <c r="J1019" s="8">
        <f t="shared" si="932"/>
        <v>0</v>
      </c>
      <c r="K1019" s="4">
        <f t="shared" si="933"/>
        <v>18149</v>
      </c>
      <c r="L1019" s="5">
        <f t="shared" si="934"/>
        <v>18149</v>
      </c>
      <c r="N1019" s="99" t="s">
        <v>312</v>
      </c>
      <c r="O1019" s="17" t="s">
        <v>26</v>
      </c>
    </row>
    <row r="1021" spans="1:15">
      <c r="B1021" s="576" t="s">
        <v>988</v>
      </c>
      <c r="C1021" s="576"/>
      <c r="D1021" s="576"/>
      <c r="E1021" s="576"/>
      <c r="F1021" s="576" t="s">
        <v>997</v>
      </c>
      <c r="G1021" s="576"/>
      <c r="H1021" s="576"/>
      <c r="I1021" s="576"/>
      <c r="K1021" s="63" t="s">
        <v>12</v>
      </c>
      <c r="L1021" s="5" t="s">
        <v>13</v>
      </c>
    </row>
    <row r="1022" spans="1:15" ht="43.2">
      <c r="A1022" s="1" t="s">
        <v>0</v>
      </c>
      <c r="B1022" s="2" t="s">
        <v>1</v>
      </c>
      <c r="C1022" s="64" t="s">
        <v>2</v>
      </c>
      <c r="D1022" s="64" t="s">
        <v>11</v>
      </c>
      <c r="E1022" s="6" t="s">
        <v>10</v>
      </c>
      <c r="F1022" s="2" t="s">
        <v>1</v>
      </c>
      <c r="G1022" s="64" t="s">
        <v>2</v>
      </c>
      <c r="H1022" s="64" t="s">
        <v>11</v>
      </c>
      <c r="I1022" s="6" t="s">
        <v>10</v>
      </c>
      <c r="J1022" s="14" t="s">
        <v>8</v>
      </c>
      <c r="K1022" s="12" t="s">
        <v>9</v>
      </c>
      <c r="L1022" s="11"/>
    </row>
    <row r="1023" spans="1:15">
      <c r="A1023" s="3" t="s">
        <v>3</v>
      </c>
      <c r="B1023" s="18">
        <v>157530</v>
      </c>
      <c r="C1023" s="16">
        <v>162601</v>
      </c>
      <c r="D1023" s="8">
        <f>SUM(B1023-C1023)</f>
        <v>-5071</v>
      </c>
      <c r="E1023" s="7">
        <f>SUM(B1023/C1023)</f>
        <v>0.96881322993093522</v>
      </c>
      <c r="F1023" s="18">
        <v>154615</v>
      </c>
      <c r="G1023" s="16">
        <v>174182</v>
      </c>
      <c r="H1023" s="8">
        <f>SUM(F1023-G1023)</f>
        <v>-19567</v>
      </c>
      <c r="I1023" s="7">
        <f>SUM(F1023/G1023)</f>
        <v>0.88766347843060711</v>
      </c>
      <c r="J1023" s="8">
        <f>SUM(H1023-D1023)</f>
        <v>-14496</v>
      </c>
      <c r="K1023" s="4">
        <f>SUM(F1023-B1023)</f>
        <v>-2915</v>
      </c>
      <c r="L1023" s="5">
        <f>SUM(G1023-C1023)</f>
        <v>11581</v>
      </c>
    </row>
    <row r="1024" spans="1:15">
      <c r="A1024" s="3" t="s">
        <v>4</v>
      </c>
      <c r="B1024" s="18">
        <v>51319</v>
      </c>
      <c r="C1024" s="16">
        <v>30556</v>
      </c>
      <c r="D1024" s="8">
        <f t="shared" ref="D1024:D1027" si="935">SUM(B1024-C1024)</f>
        <v>20763</v>
      </c>
      <c r="E1024" s="7">
        <f t="shared" ref="E1024:E1027" si="936">SUM(B1024/C1024)</f>
        <v>1.6795064799057469</v>
      </c>
      <c r="F1024" s="18">
        <v>50328</v>
      </c>
      <c r="G1024" s="16">
        <v>33561</v>
      </c>
      <c r="H1024" s="8">
        <f t="shared" ref="H1024:H1027" si="937">SUM(F1024-G1024)</f>
        <v>16767</v>
      </c>
      <c r="I1024" s="7">
        <f t="shared" ref="I1024:I1027" si="938">SUM(F1024/G1024)</f>
        <v>1.4995977473853581</v>
      </c>
      <c r="J1024" s="8">
        <f t="shared" ref="J1024:J1027" si="939">SUM(H1024-D1024)</f>
        <v>-3996</v>
      </c>
      <c r="K1024" s="4">
        <f t="shared" ref="K1024:K1027" si="940">SUM(F1024-B1024)</f>
        <v>-991</v>
      </c>
      <c r="L1024" s="5">
        <f t="shared" ref="L1024:L1027" si="941">SUM(G1024-C1024)</f>
        <v>3005</v>
      </c>
    </row>
    <row r="1025" spans="1:15">
      <c r="A1025" s="3" t="s">
        <v>5</v>
      </c>
      <c r="B1025" s="18">
        <v>54105</v>
      </c>
      <c r="C1025" s="16">
        <v>72355</v>
      </c>
      <c r="D1025" s="8">
        <f t="shared" si="935"/>
        <v>-18250</v>
      </c>
      <c r="E1025" s="7">
        <f t="shared" si="936"/>
        <v>0.74777140487872296</v>
      </c>
      <c r="F1025" s="18">
        <v>76792</v>
      </c>
      <c r="G1025" s="16">
        <v>73326</v>
      </c>
      <c r="H1025" s="8">
        <f t="shared" si="937"/>
        <v>3466</v>
      </c>
      <c r="I1025" s="7">
        <f t="shared" si="938"/>
        <v>1.0472683631999564</v>
      </c>
      <c r="J1025" s="8">
        <f t="shared" si="939"/>
        <v>21716</v>
      </c>
      <c r="K1025" s="4">
        <f t="shared" si="940"/>
        <v>22687</v>
      </c>
      <c r="L1025" s="5">
        <f t="shared" si="941"/>
        <v>971</v>
      </c>
    </row>
    <row r="1026" spans="1:15">
      <c r="A1026" s="3" t="s">
        <v>6</v>
      </c>
      <c r="B1026" s="18">
        <v>30599</v>
      </c>
      <c r="C1026" s="16">
        <v>28041</v>
      </c>
      <c r="D1026" s="8">
        <f t="shared" si="935"/>
        <v>2558</v>
      </c>
      <c r="E1026" s="7">
        <f t="shared" si="936"/>
        <v>1.0912235654933846</v>
      </c>
      <c r="F1026" s="18">
        <v>31335</v>
      </c>
      <c r="G1026" s="16">
        <v>32001</v>
      </c>
      <c r="H1026" s="8">
        <f t="shared" si="937"/>
        <v>-666</v>
      </c>
      <c r="I1026" s="7">
        <f t="shared" si="938"/>
        <v>0.97918815037030094</v>
      </c>
      <c r="J1026" s="8">
        <f t="shared" si="939"/>
        <v>-3224</v>
      </c>
      <c r="K1026" s="4">
        <f t="shared" si="940"/>
        <v>736</v>
      </c>
      <c r="L1026" s="5">
        <f t="shared" si="941"/>
        <v>3960</v>
      </c>
    </row>
    <row r="1027" spans="1:15">
      <c r="A1027" s="3" t="s">
        <v>7</v>
      </c>
      <c r="B1027" s="18">
        <v>293553</v>
      </c>
      <c r="C1027" s="16">
        <v>293553</v>
      </c>
      <c r="D1027" s="8">
        <f t="shared" si="935"/>
        <v>0</v>
      </c>
      <c r="E1027" s="7">
        <f t="shared" si="936"/>
        <v>1</v>
      </c>
      <c r="F1027" s="18">
        <v>313070</v>
      </c>
      <c r="G1027" s="16">
        <v>313070</v>
      </c>
      <c r="H1027" s="8">
        <f t="shared" si="937"/>
        <v>0</v>
      </c>
      <c r="I1027" s="7">
        <f t="shared" si="938"/>
        <v>1</v>
      </c>
      <c r="J1027" s="8">
        <f t="shared" si="939"/>
        <v>0</v>
      </c>
      <c r="K1027" s="4">
        <f t="shared" si="940"/>
        <v>19517</v>
      </c>
      <c r="L1027" s="5">
        <f t="shared" si="941"/>
        <v>19517</v>
      </c>
      <c r="N1027" s="98" t="s">
        <v>181</v>
      </c>
      <c r="O1027" s="30" t="s">
        <v>165</v>
      </c>
    </row>
    <row r="1029" spans="1:15">
      <c r="B1029" s="576" t="s">
        <v>997</v>
      </c>
      <c r="C1029" s="576"/>
      <c r="D1029" s="576"/>
      <c r="E1029" s="576"/>
      <c r="F1029" s="576" t="s">
        <v>1005</v>
      </c>
      <c r="G1029" s="576"/>
      <c r="H1029" s="576"/>
      <c r="I1029" s="576"/>
      <c r="K1029" s="63" t="s">
        <v>12</v>
      </c>
      <c r="L1029" s="5" t="s">
        <v>13</v>
      </c>
    </row>
    <row r="1030" spans="1:15" ht="43.2">
      <c r="A1030" s="1" t="s">
        <v>0</v>
      </c>
      <c r="B1030" s="2" t="s">
        <v>1</v>
      </c>
      <c r="C1030" s="64" t="s">
        <v>2</v>
      </c>
      <c r="D1030" s="64" t="s">
        <v>11</v>
      </c>
      <c r="E1030" s="6" t="s">
        <v>10</v>
      </c>
      <c r="F1030" s="2" t="s">
        <v>1</v>
      </c>
      <c r="G1030" s="64" t="s">
        <v>2</v>
      </c>
      <c r="H1030" s="64" t="s">
        <v>11</v>
      </c>
      <c r="I1030" s="6" t="s">
        <v>10</v>
      </c>
      <c r="J1030" s="14" t="s">
        <v>8</v>
      </c>
      <c r="K1030" s="12" t="s">
        <v>9</v>
      </c>
      <c r="L1030" s="11"/>
    </row>
    <row r="1031" spans="1:15">
      <c r="A1031" s="3" t="s">
        <v>3</v>
      </c>
      <c r="B1031" s="18">
        <v>154615</v>
      </c>
      <c r="C1031" s="16">
        <v>174182</v>
      </c>
      <c r="D1031" s="8">
        <f>SUM(B1031-C1031)</f>
        <v>-19567</v>
      </c>
      <c r="E1031" s="7">
        <f>SUM(B1031/C1031)</f>
        <v>0.88766347843060711</v>
      </c>
      <c r="F1031" s="18">
        <v>159819</v>
      </c>
      <c r="G1031" s="16">
        <v>170035</v>
      </c>
      <c r="H1031" s="8">
        <f>SUM(F1031-G1031)</f>
        <v>-10216</v>
      </c>
      <c r="I1031" s="7">
        <f>SUM(F1031/G1031)</f>
        <v>0.93991825212456259</v>
      </c>
      <c r="J1031" s="8">
        <f>SUM(H1031-D1031)</f>
        <v>9351</v>
      </c>
      <c r="K1031" s="4">
        <f>SUM(F1031-B1031)</f>
        <v>5204</v>
      </c>
      <c r="L1031" s="5">
        <f>SUM(G1031-C1031)</f>
        <v>-4147</v>
      </c>
    </row>
    <row r="1032" spans="1:15">
      <c r="A1032" s="3" t="s">
        <v>4</v>
      </c>
      <c r="B1032" s="18">
        <v>50328</v>
      </c>
      <c r="C1032" s="16">
        <v>33561</v>
      </c>
      <c r="D1032" s="8">
        <f t="shared" ref="D1032:D1035" si="942">SUM(B1032-C1032)</f>
        <v>16767</v>
      </c>
      <c r="E1032" s="7">
        <f t="shared" ref="E1032:E1035" si="943">SUM(B1032/C1032)</f>
        <v>1.4995977473853581</v>
      </c>
      <c r="F1032" s="18">
        <v>50453</v>
      </c>
      <c r="G1032" s="16">
        <v>30704</v>
      </c>
      <c r="H1032" s="8">
        <f t="shared" ref="H1032:H1035" si="944">SUM(F1032-G1032)</f>
        <v>19749</v>
      </c>
      <c r="I1032" s="7">
        <f t="shared" ref="I1032:I1035" si="945">SUM(F1032/G1032)</f>
        <v>1.643206096925482</v>
      </c>
      <c r="J1032" s="8">
        <f t="shared" ref="J1032:J1035" si="946">SUM(H1032-D1032)</f>
        <v>2982</v>
      </c>
      <c r="K1032" s="4">
        <f t="shared" ref="K1032:K1035" si="947">SUM(F1032-B1032)</f>
        <v>125</v>
      </c>
      <c r="L1032" s="5">
        <f t="shared" ref="L1032:L1035" si="948">SUM(G1032-C1032)</f>
        <v>-2857</v>
      </c>
    </row>
    <row r="1033" spans="1:15">
      <c r="A1033" s="3" t="s">
        <v>5</v>
      </c>
      <c r="B1033" s="18">
        <v>76792</v>
      </c>
      <c r="C1033" s="16">
        <v>73326</v>
      </c>
      <c r="D1033" s="8">
        <f t="shared" si="942"/>
        <v>3466</v>
      </c>
      <c r="E1033" s="7">
        <f t="shared" si="943"/>
        <v>1.0472683631999564</v>
      </c>
      <c r="F1033" s="18">
        <v>69645</v>
      </c>
      <c r="G1033" s="16">
        <v>82136</v>
      </c>
      <c r="H1033" s="8">
        <f t="shared" si="944"/>
        <v>-12491</v>
      </c>
      <c r="I1033" s="7">
        <f t="shared" si="945"/>
        <v>0.84792295704684917</v>
      </c>
      <c r="J1033" s="8">
        <f t="shared" si="946"/>
        <v>-15957</v>
      </c>
      <c r="K1033" s="4">
        <f t="shared" si="947"/>
        <v>-7147</v>
      </c>
      <c r="L1033" s="5">
        <f t="shared" si="948"/>
        <v>8810</v>
      </c>
    </row>
    <row r="1034" spans="1:15">
      <c r="A1034" s="3" t="s">
        <v>6</v>
      </c>
      <c r="B1034" s="18">
        <v>31335</v>
      </c>
      <c r="C1034" s="16">
        <v>32001</v>
      </c>
      <c r="D1034" s="8">
        <f t="shared" si="942"/>
        <v>-666</v>
      </c>
      <c r="E1034" s="7">
        <f t="shared" si="943"/>
        <v>0.97918815037030094</v>
      </c>
      <c r="F1034" s="18">
        <v>34633</v>
      </c>
      <c r="G1034" s="16">
        <v>31675</v>
      </c>
      <c r="H1034" s="8">
        <f t="shared" si="944"/>
        <v>2958</v>
      </c>
      <c r="I1034" s="7">
        <f t="shared" si="945"/>
        <v>1.0933859510655091</v>
      </c>
      <c r="J1034" s="8">
        <f t="shared" si="946"/>
        <v>3624</v>
      </c>
      <c r="K1034" s="4">
        <f t="shared" si="947"/>
        <v>3298</v>
      </c>
      <c r="L1034" s="5">
        <f t="shared" si="948"/>
        <v>-326</v>
      </c>
    </row>
    <row r="1035" spans="1:15">
      <c r="A1035" s="3" t="s">
        <v>7</v>
      </c>
      <c r="B1035" s="18">
        <v>313070</v>
      </c>
      <c r="C1035" s="16">
        <v>313070</v>
      </c>
      <c r="D1035" s="8">
        <f t="shared" si="942"/>
        <v>0</v>
      </c>
      <c r="E1035" s="7">
        <f t="shared" si="943"/>
        <v>1</v>
      </c>
      <c r="F1035" s="18">
        <v>314550</v>
      </c>
      <c r="G1035" s="16">
        <v>314550</v>
      </c>
      <c r="H1035" s="8">
        <f t="shared" si="944"/>
        <v>0</v>
      </c>
      <c r="I1035" s="7">
        <f t="shared" si="945"/>
        <v>1</v>
      </c>
      <c r="J1035" s="8">
        <f t="shared" si="946"/>
        <v>0</v>
      </c>
      <c r="K1035" s="4">
        <f t="shared" si="947"/>
        <v>1480</v>
      </c>
      <c r="L1035" s="5">
        <f t="shared" si="948"/>
        <v>1480</v>
      </c>
      <c r="N1035" s="99" t="s">
        <v>694</v>
      </c>
      <c r="O1035" s="17" t="s">
        <v>26</v>
      </c>
    </row>
    <row r="1037" spans="1:15">
      <c r="B1037" s="576" t="s">
        <v>1005</v>
      </c>
      <c r="C1037" s="576"/>
      <c r="D1037" s="576"/>
      <c r="E1037" s="576"/>
      <c r="F1037" s="576" t="s">
        <v>1012</v>
      </c>
      <c r="G1037" s="576"/>
      <c r="H1037" s="576"/>
      <c r="I1037" s="576"/>
      <c r="K1037" s="63" t="s">
        <v>12</v>
      </c>
      <c r="L1037" s="5" t="s">
        <v>13</v>
      </c>
    </row>
    <row r="1038" spans="1:15" ht="43.2">
      <c r="A1038" s="1" t="s">
        <v>0</v>
      </c>
      <c r="B1038" s="2" t="s">
        <v>1</v>
      </c>
      <c r="C1038" s="64" t="s">
        <v>2</v>
      </c>
      <c r="D1038" s="64" t="s">
        <v>11</v>
      </c>
      <c r="E1038" s="6" t="s">
        <v>10</v>
      </c>
      <c r="F1038" s="2" t="s">
        <v>1</v>
      </c>
      <c r="G1038" s="64" t="s">
        <v>2</v>
      </c>
      <c r="H1038" s="64" t="s">
        <v>11</v>
      </c>
      <c r="I1038" s="6" t="s">
        <v>10</v>
      </c>
      <c r="J1038" s="14" t="s">
        <v>8</v>
      </c>
      <c r="K1038" s="12" t="s">
        <v>9</v>
      </c>
      <c r="L1038" s="11"/>
    </row>
    <row r="1039" spans="1:15">
      <c r="A1039" s="3" t="s">
        <v>3</v>
      </c>
      <c r="B1039" s="18">
        <v>159819</v>
      </c>
      <c r="C1039" s="16">
        <v>170035</v>
      </c>
      <c r="D1039" s="8">
        <f>SUM(B1039-C1039)</f>
        <v>-10216</v>
      </c>
      <c r="E1039" s="7">
        <f>SUM(B1039/C1039)</f>
        <v>0.93991825212456259</v>
      </c>
      <c r="F1039" s="18">
        <v>171550</v>
      </c>
      <c r="G1039" s="16">
        <v>181074</v>
      </c>
      <c r="H1039" s="8">
        <f>SUM(F1039-G1039)</f>
        <v>-9524</v>
      </c>
      <c r="I1039" s="7">
        <f>SUM(F1039/G1039)</f>
        <v>0.94740271933021858</v>
      </c>
      <c r="J1039" s="8">
        <f>SUM(H1039-D1039)</f>
        <v>692</v>
      </c>
      <c r="K1039" s="4">
        <f>SUM(F1039-B1039)</f>
        <v>11731</v>
      </c>
      <c r="L1039" s="5">
        <f>SUM(G1039-C1039)</f>
        <v>11039</v>
      </c>
    </row>
    <row r="1040" spans="1:15">
      <c r="A1040" s="3" t="s">
        <v>4</v>
      </c>
      <c r="B1040" s="18">
        <v>50453</v>
      </c>
      <c r="C1040" s="16">
        <v>30704</v>
      </c>
      <c r="D1040" s="8">
        <f t="shared" ref="D1040:D1043" si="949">SUM(B1040-C1040)</f>
        <v>19749</v>
      </c>
      <c r="E1040" s="7">
        <f t="shared" ref="E1040:E1043" si="950">SUM(B1040/C1040)</f>
        <v>1.643206096925482</v>
      </c>
      <c r="F1040" s="18">
        <v>50692</v>
      </c>
      <c r="G1040" s="16">
        <v>31204</v>
      </c>
      <c r="H1040" s="8">
        <f t="shared" ref="H1040:H1043" si="951">SUM(F1040-G1040)</f>
        <v>19488</v>
      </c>
      <c r="I1040" s="7">
        <f t="shared" ref="I1040:I1043" si="952">SUM(F1040/G1040)</f>
        <v>1.6245353159851301</v>
      </c>
      <c r="J1040" s="8">
        <f t="shared" ref="J1040:J1043" si="953">SUM(H1040-D1040)</f>
        <v>-261</v>
      </c>
      <c r="K1040" s="4">
        <f t="shared" ref="K1040:K1043" si="954">SUM(F1040-B1040)</f>
        <v>239</v>
      </c>
      <c r="L1040" s="5">
        <f t="shared" ref="L1040:L1043" si="955">SUM(G1040-C1040)</f>
        <v>500</v>
      </c>
    </row>
    <row r="1041" spans="1:15">
      <c r="A1041" s="3" t="s">
        <v>5</v>
      </c>
      <c r="B1041" s="18">
        <v>69645</v>
      </c>
      <c r="C1041" s="16">
        <v>82136</v>
      </c>
      <c r="D1041" s="8">
        <f t="shared" si="949"/>
        <v>-12491</v>
      </c>
      <c r="E1041" s="7">
        <f t="shared" si="950"/>
        <v>0.84792295704684917</v>
      </c>
      <c r="F1041" s="18">
        <v>70769</v>
      </c>
      <c r="G1041" s="16">
        <v>78879</v>
      </c>
      <c r="H1041" s="8">
        <f t="shared" si="951"/>
        <v>-8110</v>
      </c>
      <c r="I1041" s="7">
        <f t="shared" si="952"/>
        <v>0.8971842949327451</v>
      </c>
      <c r="J1041" s="8">
        <f t="shared" si="953"/>
        <v>4381</v>
      </c>
      <c r="K1041" s="4">
        <f t="shared" si="954"/>
        <v>1124</v>
      </c>
      <c r="L1041" s="5">
        <f t="shared" si="955"/>
        <v>-3257</v>
      </c>
    </row>
    <row r="1042" spans="1:15">
      <c r="A1042" s="3" t="s">
        <v>6</v>
      </c>
      <c r="B1042" s="18">
        <v>34633</v>
      </c>
      <c r="C1042" s="16">
        <v>31675</v>
      </c>
      <c r="D1042" s="8">
        <f t="shared" si="949"/>
        <v>2958</v>
      </c>
      <c r="E1042" s="7">
        <f t="shared" si="950"/>
        <v>1.0933859510655091</v>
      </c>
      <c r="F1042" s="18">
        <v>33222</v>
      </c>
      <c r="G1042" s="16">
        <v>35076</v>
      </c>
      <c r="H1042" s="8">
        <f t="shared" si="951"/>
        <v>-1854</v>
      </c>
      <c r="I1042" s="7">
        <f t="shared" si="952"/>
        <v>0.94714334587752314</v>
      </c>
      <c r="J1042" s="8">
        <f t="shared" si="953"/>
        <v>-4812</v>
      </c>
      <c r="K1042" s="4">
        <f t="shared" si="954"/>
        <v>-1411</v>
      </c>
      <c r="L1042" s="5">
        <f t="shared" si="955"/>
        <v>3401</v>
      </c>
    </row>
    <row r="1043" spans="1:15">
      <c r="A1043" s="3" t="s">
        <v>7</v>
      </c>
      <c r="B1043" s="18">
        <v>314550</v>
      </c>
      <c r="C1043" s="16">
        <v>314550</v>
      </c>
      <c r="D1043" s="8">
        <f t="shared" si="949"/>
        <v>0</v>
      </c>
      <c r="E1043" s="7">
        <f t="shared" si="950"/>
        <v>1</v>
      </c>
      <c r="F1043" s="18">
        <v>326233</v>
      </c>
      <c r="G1043" s="16">
        <v>326233</v>
      </c>
      <c r="H1043" s="8">
        <f t="shared" si="951"/>
        <v>0</v>
      </c>
      <c r="I1043" s="7">
        <f t="shared" si="952"/>
        <v>1</v>
      </c>
      <c r="J1043" s="8">
        <f t="shared" si="953"/>
        <v>0</v>
      </c>
      <c r="K1043" s="4">
        <f t="shared" si="954"/>
        <v>11683</v>
      </c>
      <c r="L1043" s="5">
        <f t="shared" si="955"/>
        <v>11683</v>
      </c>
      <c r="N1043" s="99" t="s">
        <v>1020</v>
      </c>
      <c r="O1043" s="17" t="s">
        <v>26</v>
      </c>
    </row>
    <row r="1045" spans="1:15">
      <c r="B1045" s="576" t="s">
        <v>1012</v>
      </c>
      <c r="C1045" s="576"/>
      <c r="D1045" s="576"/>
      <c r="E1045" s="576"/>
      <c r="F1045" s="576" t="s">
        <v>1021</v>
      </c>
      <c r="G1045" s="576"/>
      <c r="H1045" s="576"/>
      <c r="I1045" s="576"/>
      <c r="K1045" s="63" t="s">
        <v>12</v>
      </c>
      <c r="L1045" s="5" t="s">
        <v>13</v>
      </c>
    </row>
    <row r="1046" spans="1:15" ht="43.2">
      <c r="A1046" s="1" t="s">
        <v>0</v>
      </c>
      <c r="B1046" s="2" t="s">
        <v>1</v>
      </c>
      <c r="C1046" s="64" t="s">
        <v>2</v>
      </c>
      <c r="D1046" s="64" t="s">
        <v>11</v>
      </c>
      <c r="E1046" s="6" t="s">
        <v>10</v>
      </c>
      <c r="F1046" s="2" t="s">
        <v>1</v>
      </c>
      <c r="G1046" s="64" t="s">
        <v>2</v>
      </c>
      <c r="H1046" s="64" t="s">
        <v>11</v>
      </c>
      <c r="I1046" s="6" t="s">
        <v>10</v>
      </c>
      <c r="J1046" s="14" t="s">
        <v>8</v>
      </c>
      <c r="K1046" s="12" t="s">
        <v>9</v>
      </c>
      <c r="L1046" s="11"/>
    </row>
    <row r="1047" spans="1:15">
      <c r="A1047" s="3" t="s">
        <v>3</v>
      </c>
      <c r="B1047" s="18">
        <v>171550</v>
      </c>
      <c r="C1047" s="16">
        <v>181074</v>
      </c>
      <c r="D1047" s="8">
        <f>SUM(B1047-C1047)</f>
        <v>-9524</v>
      </c>
      <c r="E1047" s="7">
        <f>SUM(B1047/C1047)</f>
        <v>0.94740271933021858</v>
      </c>
      <c r="F1047" s="18">
        <v>175526</v>
      </c>
      <c r="G1047" s="16">
        <v>180055</v>
      </c>
      <c r="H1047" s="8">
        <f>SUM(F1047-G1047)</f>
        <v>-4529</v>
      </c>
      <c r="I1047" s="7">
        <f>SUM(F1047/G1047)</f>
        <v>0.97484657465774349</v>
      </c>
      <c r="J1047" s="8">
        <f>SUM(H1047-D1047)</f>
        <v>4995</v>
      </c>
      <c r="K1047" s="4">
        <f>SUM(F1047-B1047)</f>
        <v>3976</v>
      </c>
      <c r="L1047" s="5">
        <f>SUM(G1047-C1047)</f>
        <v>-1019</v>
      </c>
    </row>
    <row r="1048" spans="1:15">
      <c r="A1048" s="3" t="s">
        <v>4</v>
      </c>
      <c r="B1048" s="18">
        <v>50692</v>
      </c>
      <c r="C1048" s="16">
        <v>31204</v>
      </c>
      <c r="D1048" s="8">
        <f t="shared" ref="D1048:D1051" si="956">SUM(B1048-C1048)</f>
        <v>19488</v>
      </c>
      <c r="E1048" s="7">
        <f t="shared" ref="E1048:E1051" si="957">SUM(B1048/C1048)</f>
        <v>1.6245353159851301</v>
      </c>
      <c r="F1048" s="18">
        <v>50680</v>
      </c>
      <c r="G1048" s="16">
        <v>27101</v>
      </c>
      <c r="H1048" s="8">
        <f t="shared" ref="H1048:H1051" si="958">SUM(F1048-G1048)</f>
        <v>23579</v>
      </c>
      <c r="I1048" s="7">
        <f t="shared" ref="I1048:I1051" si="959">SUM(F1048/G1048)</f>
        <v>1.8700416958783808</v>
      </c>
      <c r="J1048" s="8">
        <f t="shared" ref="J1048:J1051" si="960">SUM(H1048-D1048)</f>
        <v>4091</v>
      </c>
      <c r="K1048" s="4">
        <f t="shared" ref="K1048:K1051" si="961">SUM(F1048-B1048)</f>
        <v>-12</v>
      </c>
      <c r="L1048" s="5">
        <f t="shared" ref="L1048:L1051" si="962">SUM(G1048-C1048)</f>
        <v>-4103</v>
      </c>
    </row>
    <row r="1049" spans="1:15">
      <c r="A1049" s="3" t="s">
        <v>5</v>
      </c>
      <c r="B1049" s="18">
        <v>70769</v>
      </c>
      <c r="C1049" s="16">
        <v>78879</v>
      </c>
      <c r="D1049" s="8">
        <f t="shared" si="956"/>
        <v>-8110</v>
      </c>
      <c r="E1049" s="7">
        <f t="shared" si="957"/>
        <v>0.8971842949327451</v>
      </c>
      <c r="F1049" s="18">
        <v>73061</v>
      </c>
      <c r="G1049" s="16">
        <v>88848</v>
      </c>
      <c r="H1049" s="8">
        <f t="shared" si="958"/>
        <v>-15787</v>
      </c>
      <c r="I1049" s="7">
        <f t="shared" si="959"/>
        <v>0.82231451467675132</v>
      </c>
      <c r="J1049" s="8">
        <f t="shared" si="960"/>
        <v>-7677</v>
      </c>
      <c r="K1049" s="4">
        <f t="shared" si="961"/>
        <v>2292</v>
      </c>
      <c r="L1049" s="5">
        <f t="shared" si="962"/>
        <v>9969</v>
      </c>
    </row>
    <row r="1050" spans="1:15">
      <c r="A1050" s="3" t="s">
        <v>6</v>
      </c>
      <c r="B1050" s="18">
        <v>33222</v>
      </c>
      <c r="C1050" s="16">
        <v>35076</v>
      </c>
      <c r="D1050" s="8">
        <f t="shared" si="956"/>
        <v>-1854</v>
      </c>
      <c r="E1050" s="7">
        <f t="shared" si="957"/>
        <v>0.94714334587752314</v>
      </c>
      <c r="F1050" s="18">
        <v>32276</v>
      </c>
      <c r="G1050" s="16">
        <v>35539</v>
      </c>
      <c r="H1050" s="8">
        <f t="shared" si="958"/>
        <v>-3263</v>
      </c>
      <c r="I1050" s="7">
        <f t="shared" si="959"/>
        <v>0.90818537381468245</v>
      </c>
      <c r="J1050" s="8">
        <f t="shared" si="960"/>
        <v>-1409</v>
      </c>
      <c r="K1050" s="4">
        <f t="shared" si="961"/>
        <v>-946</v>
      </c>
      <c r="L1050" s="5">
        <f t="shared" si="962"/>
        <v>463</v>
      </c>
    </row>
    <row r="1051" spans="1:15">
      <c r="A1051" s="3" t="s">
        <v>7</v>
      </c>
      <c r="B1051" s="18">
        <v>326233</v>
      </c>
      <c r="C1051" s="16">
        <v>326233</v>
      </c>
      <c r="D1051" s="8">
        <f t="shared" si="956"/>
        <v>0</v>
      </c>
      <c r="E1051" s="7">
        <f t="shared" si="957"/>
        <v>1</v>
      </c>
      <c r="F1051" s="18">
        <v>331543</v>
      </c>
      <c r="G1051" s="16">
        <v>331543</v>
      </c>
      <c r="H1051" s="8">
        <f t="shared" si="958"/>
        <v>0</v>
      </c>
      <c r="I1051" s="7">
        <f t="shared" si="959"/>
        <v>1</v>
      </c>
      <c r="J1051" s="8">
        <f t="shared" si="960"/>
        <v>0</v>
      </c>
      <c r="K1051" s="4">
        <f t="shared" si="961"/>
        <v>5310</v>
      </c>
      <c r="L1051" s="5">
        <f t="shared" si="962"/>
        <v>5310</v>
      </c>
      <c r="N1051" s="99" t="s">
        <v>1020</v>
      </c>
      <c r="O1051" s="17" t="s">
        <v>26</v>
      </c>
    </row>
    <row r="1053" spans="1:15">
      <c r="B1053" s="576" t="s">
        <v>1021</v>
      </c>
      <c r="C1053" s="576"/>
      <c r="D1053" s="576"/>
      <c r="E1053" s="576"/>
      <c r="F1053" s="576" t="s">
        <v>1029</v>
      </c>
      <c r="G1053" s="576"/>
      <c r="H1053" s="576"/>
      <c r="I1053" s="576"/>
      <c r="K1053" s="63" t="s">
        <v>12</v>
      </c>
      <c r="L1053" s="5" t="s">
        <v>13</v>
      </c>
    </row>
    <row r="1054" spans="1:15" ht="43.2">
      <c r="A1054" s="1" t="s">
        <v>0</v>
      </c>
      <c r="B1054" s="2" t="s">
        <v>1</v>
      </c>
      <c r="C1054" s="64" t="s">
        <v>2</v>
      </c>
      <c r="D1054" s="64" t="s">
        <v>11</v>
      </c>
      <c r="E1054" s="6" t="s">
        <v>10</v>
      </c>
      <c r="F1054" s="2" t="s">
        <v>1</v>
      </c>
      <c r="G1054" s="64" t="s">
        <v>2</v>
      </c>
      <c r="H1054" s="64" t="s">
        <v>11</v>
      </c>
      <c r="I1054" s="6" t="s">
        <v>10</v>
      </c>
      <c r="J1054" s="14" t="s">
        <v>8</v>
      </c>
      <c r="K1054" s="12" t="s">
        <v>9</v>
      </c>
      <c r="L1054" s="11"/>
    </row>
    <row r="1055" spans="1:15">
      <c r="A1055" s="3" t="s">
        <v>3</v>
      </c>
      <c r="B1055" s="18">
        <v>175526</v>
      </c>
      <c r="C1055" s="16">
        <v>180055</v>
      </c>
      <c r="D1055" s="8">
        <f>SUM(B1055-C1055)</f>
        <v>-4529</v>
      </c>
      <c r="E1055" s="7">
        <f>SUM(B1055/C1055)</f>
        <v>0.97484657465774349</v>
      </c>
      <c r="F1055" s="18">
        <v>178117</v>
      </c>
      <c r="G1055" s="49">
        <v>189538</v>
      </c>
      <c r="H1055" s="8">
        <f>SUM(F1055-G1055)</f>
        <v>-11421</v>
      </c>
      <c r="I1055" s="7">
        <f>SUM(F1055/G1055)</f>
        <v>0.93974295391953067</v>
      </c>
      <c r="J1055" s="8">
        <f>SUM(H1055-D1055)</f>
        <v>-6892</v>
      </c>
      <c r="K1055" s="4">
        <f>SUM(F1055-B1055)</f>
        <v>2591</v>
      </c>
      <c r="L1055" s="5">
        <f>SUM(G1055-C1055)</f>
        <v>9483</v>
      </c>
    </row>
    <row r="1056" spans="1:15">
      <c r="A1056" s="3" t="s">
        <v>4</v>
      </c>
      <c r="B1056" s="18">
        <v>50680</v>
      </c>
      <c r="C1056" s="16">
        <v>27101</v>
      </c>
      <c r="D1056" s="8">
        <f t="shared" ref="D1056:D1059" si="963">SUM(B1056-C1056)</f>
        <v>23579</v>
      </c>
      <c r="E1056" s="7">
        <f t="shared" ref="E1056:E1059" si="964">SUM(B1056/C1056)</f>
        <v>1.8700416958783808</v>
      </c>
      <c r="F1056" s="18">
        <v>48180</v>
      </c>
      <c r="G1056" s="49">
        <v>37401</v>
      </c>
      <c r="H1056" s="8">
        <f t="shared" ref="H1056:H1059" si="965">SUM(F1056-G1056)</f>
        <v>10779</v>
      </c>
      <c r="I1056" s="7">
        <f t="shared" ref="I1056:I1059" si="966">SUM(F1056/G1056)</f>
        <v>1.2882008502446458</v>
      </c>
      <c r="J1056" s="8">
        <f t="shared" ref="J1056:J1059" si="967">SUM(H1056-D1056)</f>
        <v>-12800</v>
      </c>
      <c r="K1056" s="4">
        <f t="shared" ref="K1056:K1059" si="968">SUM(F1056-B1056)</f>
        <v>-2500</v>
      </c>
      <c r="L1056" s="5">
        <f t="shared" ref="L1056:L1059" si="969">SUM(G1056-C1056)</f>
        <v>10300</v>
      </c>
    </row>
    <row r="1057" spans="1:15">
      <c r="A1057" s="3" t="s">
        <v>5</v>
      </c>
      <c r="B1057" s="18">
        <v>73061</v>
      </c>
      <c r="C1057" s="16">
        <v>88848</v>
      </c>
      <c r="D1057" s="8">
        <f t="shared" si="963"/>
        <v>-15787</v>
      </c>
      <c r="E1057" s="7">
        <f t="shared" si="964"/>
        <v>0.82231451467675132</v>
      </c>
      <c r="F1057" s="18">
        <v>84435</v>
      </c>
      <c r="G1057" s="49">
        <v>86885</v>
      </c>
      <c r="H1057" s="8">
        <f t="shared" si="965"/>
        <v>-2450</v>
      </c>
      <c r="I1057" s="7">
        <f t="shared" si="966"/>
        <v>0.97180180698624619</v>
      </c>
      <c r="J1057" s="8">
        <f t="shared" si="967"/>
        <v>13337</v>
      </c>
      <c r="K1057" s="4">
        <f t="shared" si="968"/>
        <v>11374</v>
      </c>
      <c r="L1057" s="5">
        <f t="shared" si="969"/>
        <v>-1963</v>
      </c>
    </row>
    <row r="1058" spans="1:15">
      <c r="A1058" s="3" t="s">
        <v>6</v>
      </c>
      <c r="B1058" s="18">
        <v>32276</v>
      </c>
      <c r="C1058" s="16">
        <v>35539</v>
      </c>
      <c r="D1058" s="8">
        <f t="shared" si="963"/>
        <v>-3263</v>
      </c>
      <c r="E1058" s="7">
        <f t="shared" si="964"/>
        <v>0.90818537381468245</v>
      </c>
      <c r="F1058" s="18">
        <v>37662</v>
      </c>
      <c r="G1058" s="49">
        <v>34570</v>
      </c>
      <c r="H1058" s="8">
        <f t="shared" si="965"/>
        <v>3092</v>
      </c>
      <c r="I1058" s="7">
        <f t="shared" si="966"/>
        <v>1.0894417124674574</v>
      </c>
      <c r="J1058" s="8">
        <f t="shared" si="967"/>
        <v>6355</v>
      </c>
      <c r="K1058" s="4">
        <f t="shared" si="968"/>
        <v>5386</v>
      </c>
      <c r="L1058" s="5">
        <f t="shared" si="969"/>
        <v>-969</v>
      </c>
    </row>
    <row r="1059" spans="1:15">
      <c r="A1059" s="3" t="s">
        <v>7</v>
      </c>
      <c r="B1059" s="18">
        <v>331543</v>
      </c>
      <c r="C1059" s="16">
        <v>331543</v>
      </c>
      <c r="D1059" s="8">
        <f t="shared" si="963"/>
        <v>0</v>
      </c>
      <c r="E1059" s="7">
        <f t="shared" si="964"/>
        <v>1</v>
      </c>
      <c r="F1059" s="18">
        <v>348394</v>
      </c>
      <c r="G1059" s="49">
        <v>348394</v>
      </c>
      <c r="H1059" s="8">
        <f t="shared" si="965"/>
        <v>0</v>
      </c>
      <c r="I1059" s="7">
        <f t="shared" si="966"/>
        <v>1</v>
      </c>
      <c r="J1059" s="8">
        <f t="shared" si="967"/>
        <v>0</v>
      </c>
      <c r="K1059" s="4">
        <f t="shared" si="968"/>
        <v>16851</v>
      </c>
      <c r="L1059" s="5">
        <f t="shared" si="969"/>
        <v>16851</v>
      </c>
      <c r="N1059" s="98" t="s">
        <v>181</v>
      </c>
      <c r="O1059" s="30" t="s">
        <v>165</v>
      </c>
    </row>
    <row r="1061" spans="1:15">
      <c r="B1061" s="576" t="s">
        <v>1029</v>
      </c>
      <c r="C1061" s="576"/>
      <c r="D1061" s="576"/>
      <c r="E1061" s="576"/>
      <c r="F1061" s="576" t="s">
        <v>1036</v>
      </c>
      <c r="G1061" s="576"/>
      <c r="H1061" s="576"/>
      <c r="I1061" s="576"/>
      <c r="K1061" s="63" t="s">
        <v>12</v>
      </c>
      <c r="L1061" s="5" t="s">
        <v>13</v>
      </c>
    </row>
    <row r="1062" spans="1:15" ht="43.2">
      <c r="A1062" s="1" t="s">
        <v>0</v>
      </c>
      <c r="B1062" s="2" t="s">
        <v>1</v>
      </c>
      <c r="C1062" s="64" t="s">
        <v>2</v>
      </c>
      <c r="D1062" s="64" t="s">
        <v>11</v>
      </c>
      <c r="E1062" s="6" t="s">
        <v>10</v>
      </c>
      <c r="F1062" s="2" t="s">
        <v>1</v>
      </c>
      <c r="G1062" s="64" t="s">
        <v>2</v>
      </c>
      <c r="H1062" s="64" t="s">
        <v>11</v>
      </c>
      <c r="I1062" s="6" t="s">
        <v>10</v>
      </c>
      <c r="J1062" s="14" t="s">
        <v>8</v>
      </c>
      <c r="K1062" s="12" t="s">
        <v>9</v>
      </c>
      <c r="L1062" s="11"/>
    </row>
    <row r="1063" spans="1:15">
      <c r="A1063" s="3" t="s">
        <v>3</v>
      </c>
      <c r="B1063" s="18">
        <v>178117</v>
      </c>
      <c r="C1063" s="49">
        <v>189538</v>
      </c>
      <c r="D1063" s="8">
        <f>SUM(B1063-C1063)</f>
        <v>-11421</v>
      </c>
      <c r="E1063" s="7">
        <f>SUM(B1063/C1063)</f>
        <v>0.93974295391953067</v>
      </c>
      <c r="F1063" s="18">
        <v>177099</v>
      </c>
      <c r="G1063" s="16">
        <v>191250</v>
      </c>
      <c r="H1063" s="8">
        <f>SUM(F1063-G1063)</f>
        <v>-14151</v>
      </c>
      <c r="I1063" s="7">
        <f>SUM(F1063/G1063)</f>
        <v>0.92600784313725493</v>
      </c>
      <c r="J1063" s="8">
        <f>SUM(H1063-D1063)</f>
        <v>-2730</v>
      </c>
      <c r="K1063" s="4">
        <f>SUM(F1063-B1063)</f>
        <v>-1018</v>
      </c>
      <c r="L1063" s="5">
        <f>SUM(G1063-C1063)</f>
        <v>1712</v>
      </c>
    </row>
    <row r="1064" spans="1:15">
      <c r="A1064" s="3" t="s">
        <v>4</v>
      </c>
      <c r="B1064" s="18">
        <v>48180</v>
      </c>
      <c r="C1064" s="49">
        <v>37401</v>
      </c>
      <c r="D1064" s="8">
        <f t="shared" ref="D1064:D1067" si="970">SUM(B1064-C1064)</f>
        <v>10779</v>
      </c>
      <c r="E1064" s="7">
        <f t="shared" ref="E1064:E1067" si="971">SUM(B1064/C1064)</f>
        <v>1.2882008502446458</v>
      </c>
      <c r="F1064" s="18">
        <v>47984</v>
      </c>
      <c r="G1064" s="16">
        <v>39480</v>
      </c>
      <c r="H1064" s="8">
        <f t="shared" ref="H1064:H1067" si="972">SUM(F1064-G1064)</f>
        <v>8504</v>
      </c>
      <c r="I1064" s="7">
        <f t="shared" ref="I1064:I1067" si="973">SUM(F1064/G1064)</f>
        <v>1.2154002026342452</v>
      </c>
      <c r="J1064" s="8">
        <f t="shared" ref="J1064:J1067" si="974">SUM(H1064-D1064)</f>
        <v>-2275</v>
      </c>
      <c r="K1064" s="4">
        <f t="shared" ref="K1064:K1067" si="975">SUM(F1064-B1064)</f>
        <v>-196</v>
      </c>
      <c r="L1064" s="5">
        <f t="shared" ref="L1064:L1067" si="976">SUM(G1064-C1064)</f>
        <v>2079</v>
      </c>
    </row>
    <row r="1065" spans="1:15">
      <c r="A1065" s="3" t="s">
        <v>5</v>
      </c>
      <c r="B1065" s="18">
        <v>84435</v>
      </c>
      <c r="C1065" s="49">
        <v>86885</v>
      </c>
      <c r="D1065" s="8">
        <f t="shared" si="970"/>
        <v>-2450</v>
      </c>
      <c r="E1065" s="7">
        <f t="shared" si="971"/>
        <v>0.97180180698624619</v>
      </c>
      <c r="F1065" s="18">
        <v>84889</v>
      </c>
      <c r="G1065" s="16">
        <v>92583</v>
      </c>
      <c r="H1065" s="8">
        <f t="shared" si="972"/>
        <v>-7694</v>
      </c>
      <c r="I1065" s="7">
        <f t="shared" si="973"/>
        <v>0.91689619044533011</v>
      </c>
      <c r="J1065" s="8">
        <f t="shared" si="974"/>
        <v>-5244</v>
      </c>
      <c r="K1065" s="4">
        <f t="shared" si="975"/>
        <v>454</v>
      </c>
      <c r="L1065" s="5">
        <f t="shared" si="976"/>
        <v>5698</v>
      </c>
    </row>
    <row r="1066" spans="1:15">
      <c r="A1066" s="3" t="s">
        <v>6</v>
      </c>
      <c r="B1066" s="18">
        <v>37662</v>
      </c>
      <c r="C1066" s="49">
        <v>34570</v>
      </c>
      <c r="D1066" s="8">
        <f t="shared" si="970"/>
        <v>3092</v>
      </c>
      <c r="E1066" s="7">
        <f t="shared" si="971"/>
        <v>1.0894417124674574</v>
      </c>
      <c r="F1066" s="18">
        <v>44000</v>
      </c>
      <c r="G1066" s="16">
        <v>30659</v>
      </c>
      <c r="H1066" s="8">
        <f t="shared" si="972"/>
        <v>13341</v>
      </c>
      <c r="I1066" s="7">
        <f t="shared" si="973"/>
        <v>1.4351413940441633</v>
      </c>
      <c r="J1066" s="8">
        <f t="shared" si="974"/>
        <v>10249</v>
      </c>
      <c r="K1066" s="4">
        <f>SUM(F1066-B1066)</f>
        <v>6338</v>
      </c>
      <c r="L1066" s="5">
        <f t="shared" si="976"/>
        <v>-3911</v>
      </c>
    </row>
    <row r="1067" spans="1:15">
      <c r="A1067" s="3" t="s">
        <v>7</v>
      </c>
      <c r="B1067" s="18">
        <v>348394</v>
      </c>
      <c r="C1067" s="49">
        <v>348394</v>
      </c>
      <c r="D1067" s="8">
        <f t="shared" si="970"/>
        <v>0</v>
      </c>
      <c r="E1067" s="7">
        <f t="shared" si="971"/>
        <v>1</v>
      </c>
      <c r="F1067" s="18">
        <v>353972</v>
      </c>
      <c r="G1067" s="16">
        <v>353972</v>
      </c>
      <c r="H1067" s="8">
        <f t="shared" si="972"/>
        <v>0</v>
      </c>
      <c r="I1067" s="7">
        <f t="shared" si="973"/>
        <v>1</v>
      </c>
      <c r="J1067" s="8">
        <f t="shared" si="974"/>
        <v>0</v>
      </c>
      <c r="K1067" s="4">
        <f t="shared" si="975"/>
        <v>5578</v>
      </c>
      <c r="L1067" s="5">
        <f t="shared" si="976"/>
        <v>5578</v>
      </c>
      <c r="N1067" s="99" t="s">
        <v>1020</v>
      </c>
      <c r="O1067" s="17" t="s">
        <v>26</v>
      </c>
    </row>
    <row r="1069" spans="1:15">
      <c r="B1069" s="576" t="s">
        <v>1036</v>
      </c>
      <c r="C1069" s="576"/>
      <c r="D1069" s="576"/>
      <c r="E1069" s="576"/>
      <c r="F1069" s="576" t="s">
        <v>1053</v>
      </c>
      <c r="G1069" s="576"/>
      <c r="H1069" s="576"/>
      <c r="I1069" s="576"/>
      <c r="K1069" s="63" t="s">
        <v>12</v>
      </c>
      <c r="L1069" s="5" t="s">
        <v>13</v>
      </c>
    </row>
    <row r="1070" spans="1:15" ht="43.2">
      <c r="A1070" s="1" t="s">
        <v>0</v>
      </c>
      <c r="B1070" s="2" t="s">
        <v>1</v>
      </c>
      <c r="C1070" s="64" t="s">
        <v>2</v>
      </c>
      <c r="D1070" s="64" t="s">
        <v>11</v>
      </c>
      <c r="E1070" s="6" t="s">
        <v>10</v>
      </c>
      <c r="F1070" s="2" t="s">
        <v>1</v>
      </c>
      <c r="G1070" s="64" t="s">
        <v>2</v>
      </c>
      <c r="H1070" s="64" t="s">
        <v>11</v>
      </c>
      <c r="I1070" s="6" t="s">
        <v>10</v>
      </c>
      <c r="J1070" s="14" t="s">
        <v>8</v>
      </c>
      <c r="K1070" s="12" t="s">
        <v>9</v>
      </c>
      <c r="L1070" s="11"/>
    </row>
    <row r="1071" spans="1:15">
      <c r="A1071" s="3" t="s">
        <v>3</v>
      </c>
      <c r="B1071" s="18">
        <v>177099</v>
      </c>
      <c r="C1071" s="16">
        <v>191250</v>
      </c>
      <c r="D1071" s="8">
        <f>SUM(B1071-C1071)</f>
        <v>-14151</v>
      </c>
      <c r="E1071" s="7">
        <f>SUM(B1071/C1071)</f>
        <v>0.92600784313725493</v>
      </c>
      <c r="F1071" s="18">
        <v>179906</v>
      </c>
      <c r="G1071" s="16">
        <v>192479</v>
      </c>
      <c r="H1071" s="8">
        <f>SUM(F1071-G1071)</f>
        <v>-12573</v>
      </c>
      <c r="I1071" s="7">
        <f>SUM(F1071/G1071)</f>
        <v>0.93467858831353035</v>
      </c>
      <c r="J1071" s="8">
        <f>SUM(H1071-D1071)</f>
        <v>1578</v>
      </c>
      <c r="K1071" s="4">
        <f>SUM(F1071-B1071)</f>
        <v>2807</v>
      </c>
      <c r="L1071" s="5">
        <f>SUM(G1071-C1071)</f>
        <v>1229</v>
      </c>
    </row>
    <row r="1072" spans="1:15">
      <c r="A1072" s="3" t="s">
        <v>4</v>
      </c>
      <c r="B1072" s="18">
        <v>47984</v>
      </c>
      <c r="C1072" s="16">
        <v>39480</v>
      </c>
      <c r="D1072" s="8">
        <f t="shared" ref="D1072:D1075" si="977">SUM(B1072-C1072)</f>
        <v>8504</v>
      </c>
      <c r="E1072" s="7">
        <f t="shared" ref="E1072:E1075" si="978">SUM(B1072/C1072)</f>
        <v>1.2154002026342452</v>
      </c>
      <c r="F1072" s="18">
        <v>47812</v>
      </c>
      <c r="G1072" s="16">
        <v>37343</v>
      </c>
      <c r="H1072" s="8">
        <f t="shared" ref="H1072:H1075" si="979">SUM(F1072-G1072)</f>
        <v>10469</v>
      </c>
      <c r="I1072" s="7">
        <f t="shared" ref="I1072:I1075" si="980">SUM(F1072/G1072)</f>
        <v>1.2803470529952066</v>
      </c>
      <c r="J1072" s="8">
        <f t="shared" ref="J1072:J1075" si="981">SUM(H1072-D1072)</f>
        <v>1965</v>
      </c>
      <c r="K1072" s="4">
        <f t="shared" ref="K1072:K1075" si="982">SUM(F1072-B1072)</f>
        <v>-172</v>
      </c>
      <c r="L1072" s="5">
        <f t="shared" ref="L1072:L1075" si="983">SUM(G1072-C1072)</f>
        <v>-2137</v>
      </c>
    </row>
    <row r="1073" spans="1:15">
      <c r="A1073" s="3" t="s">
        <v>5</v>
      </c>
      <c r="B1073" s="18">
        <v>84889</v>
      </c>
      <c r="C1073" s="16">
        <v>92583</v>
      </c>
      <c r="D1073" s="8">
        <f t="shared" si="977"/>
        <v>-7694</v>
      </c>
      <c r="E1073" s="7">
        <f t="shared" si="978"/>
        <v>0.91689619044533011</v>
      </c>
      <c r="F1073" s="18">
        <v>89266</v>
      </c>
      <c r="G1073" s="16">
        <v>93449</v>
      </c>
      <c r="H1073" s="8">
        <f t="shared" si="979"/>
        <v>-4183</v>
      </c>
      <c r="I1073" s="7">
        <f t="shared" si="980"/>
        <v>0.95523761623987413</v>
      </c>
      <c r="J1073" s="8">
        <f t="shared" si="981"/>
        <v>3511</v>
      </c>
      <c r="K1073" s="4">
        <f t="shared" si="982"/>
        <v>4377</v>
      </c>
      <c r="L1073" s="5">
        <f t="shared" si="983"/>
        <v>866</v>
      </c>
    </row>
    <row r="1074" spans="1:15">
      <c r="A1074" s="3" t="s">
        <v>6</v>
      </c>
      <c r="B1074" s="18">
        <v>44000</v>
      </c>
      <c r="C1074" s="16">
        <v>30659</v>
      </c>
      <c r="D1074" s="8">
        <f t="shared" si="977"/>
        <v>13341</v>
      </c>
      <c r="E1074" s="7">
        <f t="shared" si="978"/>
        <v>1.4351413940441633</v>
      </c>
      <c r="F1074" s="18">
        <v>37889</v>
      </c>
      <c r="G1074" s="16">
        <v>31602</v>
      </c>
      <c r="H1074" s="8">
        <f t="shared" si="979"/>
        <v>6287</v>
      </c>
      <c r="I1074" s="7">
        <f t="shared" si="980"/>
        <v>1.1989431048667807</v>
      </c>
      <c r="J1074" s="8">
        <f t="shared" si="981"/>
        <v>-7054</v>
      </c>
      <c r="K1074" s="4">
        <f t="shared" si="982"/>
        <v>-6111</v>
      </c>
      <c r="L1074" s="5">
        <f t="shared" si="983"/>
        <v>943</v>
      </c>
    </row>
    <row r="1075" spans="1:15">
      <c r="A1075" s="3" t="s">
        <v>7</v>
      </c>
      <c r="B1075" s="18">
        <v>353972</v>
      </c>
      <c r="C1075" s="16">
        <v>353972</v>
      </c>
      <c r="D1075" s="8">
        <f t="shared" si="977"/>
        <v>0</v>
      </c>
      <c r="E1075" s="7">
        <f t="shared" si="978"/>
        <v>1</v>
      </c>
      <c r="F1075" s="18">
        <v>354873</v>
      </c>
      <c r="G1075" s="16">
        <v>354873</v>
      </c>
      <c r="H1075" s="8">
        <f t="shared" si="979"/>
        <v>0</v>
      </c>
      <c r="I1075" s="7">
        <f t="shared" si="980"/>
        <v>1</v>
      </c>
      <c r="J1075" s="8">
        <f t="shared" si="981"/>
        <v>0</v>
      </c>
      <c r="K1075" s="4">
        <f t="shared" si="982"/>
        <v>901</v>
      </c>
      <c r="L1075" s="5">
        <f t="shared" si="983"/>
        <v>901</v>
      </c>
      <c r="N1075" s="98" t="s">
        <v>181</v>
      </c>
      <c r="O1075" s="30" t="s">
        <v>165</v>
      </c>
    </row>
    <row r="1077" spans="1:15">
      <c r="B1077" s="576" t="s">
        <v>1053</v>
      </c>
      <c r="C1077" s="576"/>
      <c r="D1077" s="576"/>
      <c r="E1077" s="576"/>
      <c r="F1077" s="576" t="s">
        <v>1072</v>
      </c>
      <c r="G1077" s="576"/>
      <c r="H1077" s="576"/>
      <c r="I1077" s="576"/>
      <c r="K1077" s="63" t="s">
        <v>12</v>
      </c>
      <c r="L1077" s="5" t="s">
        <v>13</v>
      </c>
    </row>
    <row r="1078" spans="1:15" ht="43.2">
      <c r="A1078" s="1" t="s">
        <v>0</v>
      </c>
      <c r="B1078" s="2" t="s">
        <v>1</v>
      </c>
      <c r="C1078" s="64" t="s">
        <v>2</v>
      </c>
      <c r="D1078" s="64" t="s">
        <v>11</v>
      </c>
      <c r="E1078" s="6" t="s">
        <v>10</v>
      </c>
      <c r="F1078" s="2" t="s">
        <v>1</v>
      </c>
      <c r="G1078" s="64" t="s">
        <v>2</v>
      </c>
      <c r="H1078" s="64" t="s">
        <v>11</v>
      </c>
      <c r="I1078" s="6" t="s">
        <v>10</v>
      </c>
      <c r="J1078" s="14" t="s">
        <v>8</v>
      </c>
      <c r="K1078" s="12" t="s">
        <v>9</v>
      </c>
      <c r="L1078" s="11"/>
    </row>
    <row r="1079" spans="1:15">
      <c r="A1079" s="3" t="s">
        <v>3</v>
      </c>
      <c r="B1079" s="18">
        <v>179906</v>
      </c>
      <c r="C1079" s="16">
        <v>192479</v>
      </c>
      <c r="D1079" s="8">
        <f>SUM(B1079-C1079)</f>
        <v>-12573</v>
      </c>
      <c r="E1079" s="7">
        <f>SUM(B1079/C1079)</f>
        <v>0.93467858831353035</v>
      </c>
      <c r="F1079" s="18">
        <v>198724</v>
      </c>
      <c r="G1079" s="16">
        <v>195674</v>
      </c>
      <c r="H1079" s="8">
        <f>SUM(F1079-G1079)</f>
        <v>3050</v>
      </c>
      <c r="I1079" s="7">
        <f>SUM(F1079/G1079)</f>
        <v>1.015587150055705</v>
      </c>
      <c r="J1079" s="8">
        <f>SUM(H1079-D1079)</f>
        <v>15623</v>
      </c>
      <c r="K1079" s="4">
        <f>SUM(F1079-B1079)</f>
        <v>18818</v>
      </c>
      <c r="L1079" s="5">
        <f>SUM(G1079-C1079)</f>
        <v>3195</v>
      </c>
    </row>
    <row r="1080" spans="1:15">
      <c r="A1080" s="3" t="s">
        <v>4</v>
      </c>
      <c r="B1080" s="18">
        <v>47812</v>
      </c>
      <c r="C1080" s="16">
        <v>37343</v>
      </c>
      <c r="D1080" s="8">
        <f t="shared" ref="D1080:D1083" si="984">SUM(B1080-C1080)</f>
        <v>10469</v>
      </c>
      <c r="E1080" s="7">
        <f t="shared" ref="E1080:E1083" si="985">SUM(B1080/C1080)</f>
        <v>1.2803470529952066</v>
      </c>
      <c r="F1080" s="18">
        <v>47664</v>
      </c>
      <c r="G1080" s="16">
        <v>40283</v>
      </c>
      <c r="H1080" s="8">
        <f t="shared" ref="H1080:H1083" si="986">SUM(F1080-G1080)</f>
        <v>7381</v>
      </c>
      <c r="I1080" s="7">
        <f t="shared" ref="I1080:I1083" si="987">SUM(F1080/G1080)</f>
        <v>1.1832286572499566</v>
      </c>
      <c r="J1080" s="8">
        <f t="shared" ref="J1080:J1083" si="988">SUM(H1080-D1080)</f>
        <v>-3088</v>
      </c>
      <c r="K1080" s="4">
        <f t="shared" ref="K1080:K1083" si="989">SUM(F1080-B1080)</f>
        <v>-148</v>
      </c>
      <c r="L1080" s="5">
        <f t="shared" ref="L1080:L1083" si="990">SUM(G1080-C1080)</f>
        <v>2940</v>
      </c>
    </row>
    <row r="1081" spans="1:15">
      <c r="A1081" s="3" t="s">
        <v>5</v>
      </c>
      <c r="B1081" s="18">
        <v>89266</v>
      </c>
      <c r="C1081" s="16">
        <v>93449</v>
      </c>
      <c r="D1081" s="8">
        <f t="shared" si="984"/>
        <v>-4183</v>
      </c>
      <c r="E1081" s="7">
        <f t="shared" si="985"/>
        <v>0.95523761623987413</v>
      </c>
      <c r="F1081" s="18">
        <v>90266</v>
      </c>
      <c r="G1081" s="16">
        <v>101265</v>
      </c>
      <c r="H1081" s="8">
        <f t="shared" si="986"/>
        <v>-10999</v>
      </c>
      <c r="I1081" s="7">
        <f t="shared" si="987"/>
        <v>0.89138399249493905</v>
      </c>
      <c r="J1081" s="8">
        <f t="shared" si="988"/>
        <v>-6816</v>
      </c>
      <c r="K1081" s="4">
        <f t="shared" si="989"/>
        <v>1000</v>
      </c>
      <c r="L1081" s="5">
        <f t="shared" si="990"/>
        <v>7816</v>
      </c>
    </row>
    <row r="1082" spans="1:15">
      <c r="A1082" s="3" t="s">
        <v>6</v>
      </c>
      <c r="B1082" s="18">
        <v>37889</v>
      </c>
      <c r="C1082" s="16">
        <v>31602</v>
      </c>
      <c r="D1082" s="8">
        <f t="shared" si="984"/>
        <v>6287</v>
      </c>
      <c r="E1082" s="7">
        <f t="shared" si="985"/>
        <v>1.1989431048667807</v>
      </c>
      <c r="F1082" s="18">
        <v>40186</v>
      </c>
      <c r="G1082" s="16">
        <v>39618</v>
      </c>
      <c r="H1082" s="8">
        <f t="shared" si="986"/>
        <v>568</v>
      </c>
      <c r="I1082" s="7">
        <f t="shared" si="987"/>
        <v>1.0143369175627239</v>
      </c>
      <c r="J1082" s="8">
        <f t="shared" si="988"/>
        <v>-5719</v>
      </c>
      <c r="K1082" s="4">
        <f t="shared" si="989"/>
        <v>2297</v>
      </c>
      <c r="L1082" s="5">
        <f t="shared" si="990"/>
        <v>8016</v>
      </c>
    </row>
    <row r="1083" spans="1:15">
      <c r="A1083" s="3" t="s">
        <v>7</v>
      </c>
      <c r="B1083" s="18">
        <v>354873</v>
      </c>
      <c r="C1083" s="16">
        <v>354873</v>
      </c>
      <c r="D1083" s="8">
        <f t="shared" si="984"/>
        <v>0</v>
      </c>
      <c r="E1083" s="7">
        <f t="shared" si="985"/>
        <v>1</v>
      </c>
      <c r="F1083" s="18">
        <v>376840</v>
      </c>
      <c r="G1083" s="16">
        <v>376840</v>
      </c>
      <c r="H1083" s="8">
        <f t="shared" si="986"/>
        <v>0</v>
      </c>
      <c r="I1083" s="7">
        <f t="shared" si="987"/>
        <v>1</v>
      </c>
      <c r="J1083" s="8">
        <f t="shared" si="988"/>
        <v>0</v>
      </c>
      <c r="K1083" s="4">
        <f t="shared" si="989"/>
        <v>21967</v>
      </c>
      <c r="L1083" s="5">
        <f t="shared" si="990"/>
        <v>21967</v>
      </c>
      <c r="N1083" s="99" t="s">
        <v>1020</v>
      </c>
      <c r="O1083" s="17" t="s">
        <v>26</v>
      </c>
    </row>
    <row r="1085" spans="1:15">
      <c r="B1085" s="576" t="s">
        <v>1072</v>
      </c>
      <c r="C1085" s="576"/>
      <c r="D1085" s="576"/>
      <c r="E1085" s="576"/>
      <c r="F1085" s="576" t="s">
        <v>1073</v>
      </c>
      <c r="G1085" s="576"/>
      <c r="H1085" s="576"/>
      <c r="I1085" s="576"/>
      <c r="K1085" s="63" t="s">
        <v>12</v>
      </c>
      <c r="L1085" s="5" t="s">
        <v>13</v>
      </c>
    </row>
    <row r="1086" spans="1:15" ht="43.2">
      <c r="A1086" s="1" t="s">
        <v>0</v>
      </c>
      <c r="B1086" s="2" t="s">
        <v>1</v>
      </c>
      <c r="C1086" s="64" t="s">
        <v>2</v>
      </c>
      <c r="D1086" s="64" t="s">
        <v>11</v>
      </c>
      <c r="E1086" s="6" t="s">
        <v>10</v>
      </c>
      <c r="F1086" s="2" t="s">
        <v>1</v>
      </c>
      <c r="G1086" s="64" t="s">
        <v>2</v>
      </c>
      <c r="H1086" s="64" t="s">
        <v>11</v>
      </c>
      <c r="I1086" s="6" t="s">
        <v>10</v>
      </c>
      <c r="J1086" s="14" t="s">
        <v>8</v>
      </c>
      <c r="K1086" s="12" t="s">
        <v>9</v>
      </c>
      <c r="L1086" s="11"/>
    </row>
    <row r="1087" spans="1:15">
      <c r="A1087" s="3" t="s">
        <v>3</v>
      </c>
      <c r="B1087" s="18">
        <v>198724</v>
      </c>
      <c r="C1087" s="16">
        <v>195674</v>
      </c>
      <c r="D1087" s="8">
        <f>SUM(B1087-C1087)</f>
        <v>3050</v>
      </c>
      <c r="E1087" s="7">
        <f>SUM(B1087/C1087)</f>
        <v>1.015587150055705</v>
      </c>
      <c r="F1087" s="18">
        <v>201375</v>
      </c>
      <c r="G1087" s="16">
        <v>193452</v>
      </c>
      <c r="H1087" s="8">
        <f>SUM(F1087-G1087)</f>
        <v>7923</v>
      </c>
      <c r="I1087" s="7">
        <f>SUM(F1087/G1087)</f>
        <v>1.040955896036226</v>
      </c>
      <c r="J1087" s="8">
        <f>SUM(H1087-D1087)</f>
        <v>4873</v>
      </c>
      <c r="K1087" s="4">
        <f>SUM(F1087-B1087)</f>
        <v>2651</v>
      </c>
      <c r="L1087" s="5">
        <f>SUM(G1087-C1087)</f>
        <v>-2222</v>
      </c>
    </row>
    <row r="1088" spans="1:15">
      <c r="A1088" s="3" t="s">
        <v>4</v>
      </c>
      <c r="B1088" s="18">
        <v>47664</v>
      </c>
      <c r="C1088" s="16">
        <v>40283</v>
      </c>
      <c r="D1088" s="8">
        <f t="shared" ref="D1088:D1091" si="991">SUM(B1088-C1088)</f>
        <v>7381</v>
      </c>
      <c r="E1088" s="7">
        <f t="shared" ref="E1088:E1091" si="992">SUM(B1088/C1088)</f>
        <v>1.1832286572499566</v>
      </c>
      <c r="F1088" s="18">
        <v>47664</v>
      </c>
      <c r="G1088" s="16">
        <v>41142</v>
      </c>
      <c r="H1088" s="8">
        <f t="shared" ref="H1088:H1091" si="993">SUM(F1088-G1088)</f>
        <v>6522</v>
      </c>
      <c r="I1088" s="7">
        <f t="shared" ref="I1088:I1091" si="994">SUM(F1088/G1088)</f>
        <v>1.1585241359194984</v>
      </c>
      <c r="J1088" s="8">
        <f t="shared" ref="J1088:J1091" si="995">SUM(H1088-D1088)</f>
        <v>-859</v>
      </c>
      <c r="K1088" s="4">
        <f t="shared" ref="K1088:K1091" si="996">SUM(F1088-B1088)</f>
        <v>0</v>
      </c>
      <c r="L1088" s="5">
        <f t="shared" ref="L1088:L1091" si="997">SUM(G1088-C1088)</f>
        <v>859</v>
      </c>
    </row>
    <row r="1089" spans="1:15">
      <c r="A1089" s="3" t="s">
        <v>5</v>
      </c>
      <c r="B1089" s="18">
        <v>90266</v>
      </c>
      <c r="C1089" s="16">
        <v>101265</v>
      </c>
      <c r="D1089" s="8">
        <f t="shared" si="991"/>
        <v>-10999</v>
      </c>
      <c r="E1089" s="7">
        <f t="shared" si="992"/>
        <v>0.89138399249493905</v>
      </c>
      <c r="F1089" s="18">
        <v>85811</v>
      </c>
      <c r="G1089" s="16">
        <v>100250</v>
      </c>
      <c r="H1089" s="8">
        <f t="shared" si="993"/>
        <v>-14439</v>
      </c>
      <c r="I1089" s="7">
        <f t="shared" si="994"/>
        <v>0.85597007481296761</v>
      </c>
      <c r="J1089" s="8">
        <f t="shared" si="995"/>
        <v>-3440</v>
      </c>
      <c r="K1089" s="4">
        <f t="shared" si="996"/>
        <v>-4455</v>
      </c>
      <c r="L1089" s="5">
        <f t="shared" si="997"/>
        <v>-1015</v>
      </c>
    </row>
    <row r="1090" spans="1:15">
      <c r="A1090" s="3" t="s">
        <v>6</v>
      </c>
      <c r="B1090" s="18">
        <v>40186</v>
      </c>
      <c r="C1090" s="16">
        <v>39618</v>
      </c>
      <c r="D1090" s="8">
        <f t="shared" si="991"/>
        <v>568</v>
      </c>
      <c r="E1090" s="7">
        <f t="shared" si="992"/>
        <v>1.0143369175627239</v>
      </c>
      <c r="F1090" s="18">
        <v>38363</v>
      </c>
      <c r="G1090" s="16">
        <v>38369</v>
      </c>
      <c r="H1090" s="8">
        <f t="shared" si="993"/>
        <v>-6</v>
      </c>
      <c r="I1090" s="7">
        <f t="shared" si="994"/>
        <v>0.99984362375876357</v>
      </c>
      <c r="J1090" s="8">
        <f t="shared" si="995"/>
        <v>-574</v>
      </c>
      <c r="K1090" s="4">
        <f t="shared" si="996"/>
        <v>-1823</v>
      </c>
      <c r="L1090" s="5">
        <f t="shared" si="997"/>
        <v>-1249</v>
      </c>
    </row>
    <row r="1091" spans="1:15">
      <c r="A1091" s="3" t="s">
        <v>7</v>
      </c>
      <c r="B1091" s="18">
        <v>376840</v>
      </c>
      <c r="C1091" s="16">
        <v>376840</v>
      </c>
      <c r="D1091" s="8">
        <f t="shared" si="991"/>
        <v>0</v>
      </c>
      <c r="E1091" s="7">
        <f t="shared" si="992"/>
        <v>1</v>
      </c>
      <c r="F1091" s="18">
        <v>373213</v>
      </c>
      <c r="G1091" s="16">
        <v>373213</v>
      </c>
      <c r="H1091" s="8">
        <f t="shared" si="993"/>
        <v>0</v>
      </c>
      <c r="I1091" s="7">
        <f t="shared" si="994"/>
        <v>1</v>
      </c>
      <c r="J1091" s="8">
        <f t="shared" si="995"/>
        <v>0</v>
      </c>
      <c r="K1091" s="4">
        <f t="shared" si="996"/>
        <v>-3627</v>
      </c>
      <c r="L1091" s="5">
        <f t="shared" si="997"/>
        <v>-3627</v>
      </c>
      <c r="N1091" s="152" t="s">
        <v>1064</v>
      </c>
      <c r="O1091" s="152" t="s">
        <v>71</v>
      </c>
    </row>
    <row r="1093" spans="1:15">
      <c r="B1093" s="576" t="s">
        <v>1073</v>
      </c>
      <c r="C1093" s="576"/>
      <c r="D1093" s="576"/>
      <c r="E1093" s="576"/>
      <c r="F1093" s="576" t="s">
        <v>1074</v>
      </c>
      <c r="G1093" s="576"/>
      <c r="H1093" s="576"/>
      <c r="I1093" s="576"/>
      <c r="K1093" s="63" t="s">
        <v>12</v>
      </c>
      <c r="L1093" s="5" t="s">
        <v>13</v>
      </c>
    </row>
    <row r="1094" spans="1:15" ht="43.2">
      <c r="A1094" s="1" t="s">
        <v>0</v>
      </c>
      <c r="B1094" s="2" t="s">
        <v>1</v>
      </c>
      <c r="C1094" s="64" t="s">
        <v>2</v>
      </c>
      <c r="D1094" s="64" t="s">
        <v>11</v>
      </c>
      <c r="E1094" s="6" t="s">
        <v>10</v>
      </c>
      <c r="F1094" s="2" t="s">
        <v>1</v>
      </c>
      <c r="G1094" s="64" t="s">
        <v>2</v>
      </c>
      <c r="H1094" s="64" t="s">
        <v>11</v>
      </c>
      <c r="I1094" s="6" t="s">
        <v>10</v>
      </c>
      <c r="J1094" s="14" t="s">
        <v>8</v>
      </c>
      <c r="K1094" s="12" t="s">
        <v>9</v>
      </c>
      <c r="L1094" s="11"/>
    </row>
    <row r="1095" spans="1:15">
      <c r="A1095" s="3" t="s">
        <v>3</v>
      </c>
      <c r="B1095" s="18">
        <v>201375</v>
      </c>
      <c r="C1095" s="16">
        <v>193452</v>
      </c>
      <c r="D1095" s="8">
        <f>SUM(B1095-C1095)</f>
        <v>7923</v>
      </c>
      <c r="E1095" s="7">
        <f>SUM(B1095/C1095)</f>
        <v>1.040955896036226</v>
      </c>
      <c r="F1095" s="18">
        <v>198544</v>
      </c>
      <c r="G1095" s="16">
        <v>202747</v>
      </c>
      <c r="H1095" s="8">
        <f>SUM(F1095-G1095)</f>
        <v>-4203</v>
      </c>
      <c r="I1095" s="7">
        <f>SUM(F1095/G1095)</f>
        <v>0.97926973025494823</v>
      </c>
      <c r="J1095" s="8">
        <f>SUM(H1095-D1095)</f>
        <v>-12126</v>
      </c>
      <c r="K1095" s="4">
        <f>SUM(F1095-B1095)</f>
        <v>-2831</v>
      </c>
      <c r="L1095" s="5">
        <f>SUM(G1095-C1095)</f>
        <v>9295</v>
      </c>
    </row>
    <row r="1096" spans="1:15">
      <c r="A1096" s="3" t="s">
        <v>4</v>
      </c>
      <c r="B1096" s="18">
        <v>47664</v>
      </c>
      <c r="C1096" s="16">
        <v>41142</v>
      </c>
      <c r="D1096" s="8">
        <f t="shared" ref="D1096:D1099" si="998">SUM(B1096-C1096)</f>
        <v>6522</v>
      </c>
      <c r="E1096" s="7">
        <f t="shared" ref="E1096:E1099" si="999">SUM(B1096/C1096)</f>
        <v>1.1585241359194984</v>
      </c>
      <c r="F1096" s="18">
        <v>47664</v>
      </c>
      <c r="G1096" s="16">
        <v>47733</v>
      </c>
      <c r="H1096" s="8">
        <f t="shared" ref="H1096:H1099" si="1000">SUM(F1096-G1096)</f>
        <v>-69</v>
      </c>
      <c r="I1096" s="7">
        <f t="shared" ref="I1096:I1099" si="1001">SUM(F1096/G1096)</f>
        <v>0.99855445917918417</v>
      </c>
      <c r="J1096" s="8">
        <f t="shared" ref="J1096:J1099" si="1002">SUM(H1096-D1096)</f>
        <v>-6591</v>
      </c>
      <c r="K1096" s="4">
        <f t="shared" ref="K1096:K1099" si="1003">SUM(F1096-B1096)</f>
        <v>0</v>
      </c>
      <c r="L1096" s="5">
        <f t="shared" ref="L1096:L1099" si="1004">SUM(G1096-C1096)</f>
        <v>6591</v>
      </c>
    </row>
    <row r="1097" spans="1:15">
      <c r="A1097" s="3" t="s">
        <v>5</v>
      </c>
      <c r="B1097" s="18">
        <v>85811</v>
      </c>
      <c r="C1097" s="16">
        <v>100250</v>
      </c>
      <c r="D1097" s="8">
        <f t="shared" si="998"/>
        <v>-14439</v>
      </c>
      <c r="E1097" s="7">
        <f t="shared" si="999"/>
        <v>0.85597007481296761</v>
      </c>
      <c r="F1097" s="18">
        <v>96229</v>
      </c>
      <c r="G1097" s="16">
        <v>96621</v>
      </c>
      <c r="H1097" s="8">
        <f t="shared" si="1000"/>
        <v>-392</v>
      </c>
      <c r="I1097" s="7">
        <f t="shared" si="1001"/>
        <v>0.99594291096138521</v>
      </c>
      <c r="J1097" s="8">
        <f t="shared" si="1002"/>
        <v>14047</v>
      </c>
      <c r="K1097" s="4">
        <f t="shared" si="1003"/>
        <v>10418</v>
      </c>
      <c r="L1097" s="5">
        <f t="shared" si="1004"/>
        <v>-3629</v>
      </c>
    </row>
    <row r="1098" spans="1:15">
      <c r="A1098" s="3" t="s">
        <v>6</v>
      </c>
      <c r="B1098" s="18">
        <v>38363</v>
      </c>
      <c r="C1098" s="16">
        <v>38369</v>
      </c>
      <c r="D1098" s="8">
        <f t="shared" si="998"/>
        <v>-6</v>
      </c>
      <c r="E1098" s="7">
        <f t="shared" si="999"/>
        <v>0.99984362375876357</v>
      </c>
      <c r="F1098" s="18">
        <v>45386</v>
      </c>
      <c r="G1098" s="16">
        <v>40722</v>
      </c>
      <c r="H1098" s="8">
        <f t="shared" si="1000"/>
        <v>4664</v>
      </c>
      <c r="I1098" s="7">
        <f t="shared" si="1001"/>
        <v>1.114532685035116</v>
      </c>
      <c r="J1098" s="8">
        <f t="shared" si="1002"/>
        <v>4670</v>
      </c>
      <c r="K1098" s="4">
        <f t="shared" si="1003"/>
        <v>7023</v>
      </c>
      <c r="L1098" s="5">
        <f t="shared" si="1004"/>
        <v>2353</v>
      </c>
    </row>
    <row r="1099" spans="1:15">
      <c r="A1099" s="3" t="s">
        <v>7</v>
      </c>
      <c r="B1099" s="18">
        <v>373213</v>
      </c>
      <c r="C1099" s="16">
        <v>373213</v>
      </c>
      <c r="D1099" s="8">
        <f t="shared" si="998"/>
        <v>0</v>
      </c>
      <c r="E1099" s="7">
        <f t="shared" si="999"/>
        <v>1</v>
      </c>
      <c r="F1099" s="18">
        <v>387823</v>
      </c>
      <c r="G1099" s="16">
        <v>387823</v>
      </c>
      <c r="H1099" s="8">
        <f t="shared" si="1000"/>
        <v>0</v>
      </c>
      <c r="I1099" s="7">
        <f t="shared" si="1001"/>
        <v>1</v>
      </c>
      <c r="J1099" s="8">
        <f t="shared" si="1002"/>
        <v>0</v>
      </c>
      <c r="K1099" s="4">
        <f t="shared" si="1003"/>
        <v>14610</v>
      </c>
      <c r="L1099" s="5">
        <f t="shared" si="1004"/>
        <v>14610</v>
      </c>
      <c r="N1099" s="98" t="s">
        <v>181</v>
      </c>
      <c r="O1099" s="30" t="s">
        <v>165</v>
      </c>
    </row>
    <row r="1101" spans="1:15">
      <c r="B1101" s="576" t="s">
        <v>1074</v>
      </c>
      <c r="C1101" s="576"/>
      <c r="D1101" s="576"/>
      <c r="E1101" s="576"/>
      <c r="F1101" s="576" t="s">
        <v>1083</v>
      </c>
      <c r="G1101" s="576"/>
      <c r="H1101" s="576"/>
      <c r="I1101" s="576"/>
      <c r="K1101" s="63" t="s">
        <v>12</v>
      </c>
      <c r="L1101" s="5" t="s">
        <v>13</v>
      </c>
    </row>
    <row r="1102" spans="1:15" ht="43.2">
      <c r="A1102" s="1" t="s">
        <v>0</v>
      </c>
      <c r="B1102" s="2" t="s">
        <v>1</v>
      </c>
      <c r="C1102" s="64" t="s">
        <v>2</v>
      </c>
      <c r="D1102" s="64" t="s">
        <v>11</v>
      </c>
      <c r="E1102" s="6" t="s">
        <v>10</v>
      </c>
      <c r="F1102" s="2" t="s">
        <v>1</v>
      </c>
      <c r="G1102" s="64" t="s">
        <v>2</v>
      </c>
      <c r="H1102" s="64" t="s">
        <v>11</v>
      </c>
      <c r="I1102" s="6" t="s">
        <v>10</v>
      </c>
      <c r="J1102" s="14" t="s">
        <v>8</v>
      </c>
      <c r="K1102" s="12" t="s">
        <v>9</v>
      </c>
      <c r="L1102" s="11"/>
    </row>
    <row r="1103" spans="1:15">
      <c r="A1103" s="3" t="s">
        <v>3</v>
      </c>
      <c r="B1103" s="18">
        <v>198544</v>
      </c>
      <c r="C1103" s="16">
        <v>202747</v>
      </c>
      <c r="D1103" s="8">
        <f>SUM(B1103-C1103)</f>
        <v>-4203</v>
      </c>
      <c r="E1103" s="7">
        <f>SUM(B1103/C1103)</f>
        <v>0.97926973025494823</v>
      </c>
      <c r="F1103" s="18">
        <v>202505</v>
      </c>
      <c r="G1103" s="16">
        <v>202143</v>
      </c>
      <c r="H1103" s="8">
        <f>SUM(F1103-G1103)</f>
        <v>362</v>
      </c>
      <c r="I1103" s="7">
        <f>SUM(F1103/G1103)</f>
        <v>1.0017908114552569</v>
      </c>
      <c r="J1103" s="8">
        <f>SUM(H1103-D1103)</f>
        <v>4565</v>
      </c>
      <c r="K1103" s="4">
        <f>SUM(F1103-B1103)</f>
        <v>3961</v>
      </c>
      <c r="L1103" s="5">
        <f>SUM(G1103-C1103)</f>
        <v>-604</v>
      </c>
    </row>
    <row r="1104" spans="1:15">
      <c r="A1104" s="3" t="s">
        <v>4</v>
      </c>
      <c r="B1104" s="18">
        <v>47664</v>
      </c>
      <c r="C1104" s="16">
        <v>47733</v>
      </c>
      <c r="D1104" s="8">
        <f t="shared" ref="D1104:D1107" si="1005">SUM(B1104-C1104)</f>
        <v>-69</v>
      </c>
      <c r="E1104" s="7">
        <f t="shared" ref="E1104:E1107" si="1006">SUM(B1104/C1104)</f>
        <v>0.99855445917918417</v>
      </c>
      <c r="F1104" s="18">
        <v>47664</v>
      </c>
      <c r="G1104" s="16">
        <v>43933</v>
      </c>
      <c r="H1104" s="8">
        <f t="shared" ref="H1104:H1107" si="1007">SUM(F1104-G1104)</f>
        <v>3731</v>
      </c>
      <c r="I1104" s="7">
        <f t="shared" ref="I1104:I1107" si="1008">SUM(F1104/G1104)</f>
        <v>1.0849247718116222</v>
      </c>
      <c r="J1104" s="8">
        <f t="shared" ref="J1104:J1107" si="1009">SUM(H1104-D1104)</f>
        <v>3800</v>
      </c>
      <c r="K1104" s="4">
        <f t="shared" ref="K1104:K1107" si="1010">SUM(F1104-B1104)</f>
        <v>0</v>
      </c>
      <c r="L1104" s="5">
        <f t="shared" ref="L1104:L1107" si="1011">SUM(G1104-C1104)</f>
        <v>-3800</v>
      </c>
    </row>
    <row r="1105" spans="1:15">
      <c r="A1105" s="3" t="s">
        <v>5</v>
      </c>
      <c r="B1105" s="18">
        <v>96229</v>
      </c>
      <c r="C1105" s="16">
        <v>96621</v>
      </c>
      <c r="D1105" s="8">
        <f t="shared" si="1005"/>
        <v>-392</v>
      </c>
      <c r="E1105" s="7">
        <f t="shared" si="1006"/>
        <v>0.99594291096138521</v>
      </c>
      <c r="F1105" s="18">
        <v>99886</v>
      </c>
      <c r="G1105" s="16">
        <v>104214</v>
      </c>
      <c r="H1105" s="8">
        <f t="shared" si="1007"/>
        <v>-4328</v>
      </c>
      <c r="I1105" s="7">
        <f t="shared" si="1008"/>
        <v>0.95847007119964689</v>
      </c>
      <c r="J1105" s="8">
        <f t="shared" si="1009"/>
        <v>-3936</v>
      </c>
      <c r="K1105" s="4">
        <f t="shared" si="1010"/>
        <v>3657</v>
      </c>
      <c r="L1105" s="5">
        <f t="shared" si="1011"/>
        <v>7593</v>
      </c>
    </row>
    <row r="1106" spans="1:15">
      <c r="A1106" s="3" t="s">
        <v>6</v>
      </c>
      <c r="B1106" s="18">
        <v>45386</v>
      </c>
      <c r="C1106" s="16">
        <v>40722</v>
      </c>
      <c r="D1106" s="8">
        <f t="shared" si="1005"/>
        <v>4664</v>
      </c>
      <c r="E1106" s="7">
        <f t="shared" si="1006"/>
        <v>1.114532685035116</v>
      </c>
      <c r="F1106" s="18">
        <v>42755</v>
      </c>
      <c r="G1106" s="16">
        <v>42520</v>
      </c>
      <c r="H1106" s="8">
        <f t="shared" si="1007"/>
        <v>235</v>
      </c>
      <c r="I1106" s="7">
        <f t="shared" si="1008"/>
        <v>1.0055268109125117</v>
      </c>
      <c r="J1106" s="8">
        <f t="shared" si="1009"/>
        <v>-4429</v>
      </c>
      <c r="K1106" s="4">
        <f t="shared" si="1010"/>
        <v>-2631</v>
      </c>
      <c r="L1106" s="5">
        <f t="shared" si="1011"/>
        <v>1798</v>
      </c>
    </row>
    <row r="1107" spans="1:15">
      <c r="A1107" s="3" t="s">
        <v>7</v>
      </c>
      <c r="B1107" s="18">
        <v>387823</v>
      </c>
      <c r="C1107" s="16">
        <v>387823</v>
      </c>
      <c r="D1107" s="8">
        <f t="shared" si="1005"/>
        <v>0</v>
      </c>
      <c r="E1107" s="7">
        <f t="shared" si="1006"/>
        <v>1</v>
      </c>
      <c r="F1107" s="18">
        <v>392810</v>
      </c>
      <c r="G1107" s="16">
        <v>392810</v>
      </c>
      <c r="H1107" s="8">
        <f t="shared" si="1007"/>
        <v>0</v>
      </c>
      <c r="I1107" s="7">
        <f t="shared" si="1008"/>
        <v>1</v>
      </c>
      <c r="J1107" s="8">
        <f t="shared" si="1009"/>
        <v>0</v>
      </c>
      <c r="K1107" s="4">
        <f t="shared" si="1010"/>
        <v>4987</v>
      </c>
      <c r="L1107" s="5">
        <f t="shared" si="1011"/>
        <v>4987</v>
      </c>
      <c r="N1107" s="99" t="s">
        <v>312</v>
      </c>
      <c r="O1107" s="17" t="s">
        <v>26</v>
      </c>
    </row>
    <row r="1109" spans="1:15">
      <c r="B1109" s="576" t="s">
        <v>1083</v>
      </c>
      <c r="C1109" s="576"/>
      <c r="D1109" s="576"/>
      <c r="E1109" s="576"/>
      <c r="F1109" s="576" t="s">
        <v>1092</v>
      </c>
      <c r="G1109" s="576"/>
      <c r="H1109" s="576"/>
      <c r="I1109" s="576"/>
      <c r="K1109" s="63" t="s">
        <v>12</v>
      </c>
      <c r="L1109" s="5" t="s">
        <v>13</v>
      </c>
    </row>
    <row r="1110" spans="1:15" ht="43.2">
      <c r="A1110" s="1" t="s">
        <v>0</v>
      </c>
      <c r="B1110" s="2" t="s">
        <v>1</v>
      </c>
      <c r="C1110" s="64" t="s">
        <v>2</v>
      </c>
      <c r="D1110" s="64" t="s">
        <v>11</v>
      </c>
      <c r="E1110" s="6" t="s">
        <v>10</v>
      </c>
      <c r="F1110" s="2" t="s">
        <v>1</v>
      </c>
      <c r="G1110" s="64" t="s">
        <v>2</v>
      </c>
      <c r="H1110" s="64" t="s">
        <v>11</v>
      </c>
      <c r="I1110" s="6" t="s">
        <v>10</v>
      </c>
      <c r="J1110" s="14" t="s">
        <v>8</v>
      </c>
      <c r="K1110" s="12" t="s">
        <v>9</v>
      </c>
      <c r="L1110" s="11"/>
    </row>
    <row r="1111" spans="1:15">
      <c r="A1111" s="3" t="s">
        <v>3</v>
      </c>
      <c r="B1111" s="18">
        <v>202505</v>
      </c>
      <c r="C1111" s="16">
        <v>202143</v>
      </c>
      <c r="D1111" s="8">
        <f>SUM(B1111-C1111)</f>
        <v>362</v>
      </c>
      <c r="E1111" s="7">
        <f>SUM(B1111/C1111)</f>
        <v>1.0017908114552569</v>
      </c>
      <c r="F1111" s="18">
        <v>195551</v>
      </c>
      <c r="G1111" s="16">
        <v>186084</v>
      </c>
      <c r="H1111" s="8">
        <f>SUM(F1111-G1111)</f>
        <v>9467</v>
      </c>
      <c r="I1111" s="7">
        <f>SUM(F1111/G1111)</f>
        <v>1.0508748737129467</v>
      </c>
      <c r="J1111" s="8">
        <f>SUM(H1111-D1111)</f>
        <v>9105</v>
      </c>
      <c r="K1111" s="4">
        <f>SUM(F1111-B1111)</f>
        <v>-6954</v>
      </c>
      <c r="L1111" s="5">
        <f>SUM(G1111-C1111)</f>
        <v>-16059</v>
      </c>
    </row>
    <row r="1112" spans="1:15">
      <c r="A1112" s="3" t="s">
        <v>4</v>
      </c>
      <c r="B1112" s="18">
        <v>47664</v>
      </c>
      <c r="C1112" s="16">
        <v>43933</v>
      </c>
      <c r="D1112" s="8">
        <f t="shared" ref="D1112:D1115" si="1012">SUM(B1112-C1112)</f>
        <v>3731</v>
      </c>
      <c r="E1112" s="7">
        <f t="shared" ref="E1112:E1115" si="1013">SUM(B1112/C1112)</f>
        <v>1.0849247718116222</v>
      </c>
      <c r="F1112" s="18">
        <v>48131</v>
      </c>
      <c r="G1112" s="16">
        <v>37933</v>
      </c>
      <c r="H1112" s="8">
        <f t="shared" ref="H1112:H1115" si="1014">SUM(F1112-G1112)</f>
        <v>10198</v>
      </c>
      <c r="I1112" s="7">
        <f t="shared" ref="I1112:I1115" si="1015">SUM(F1112/G1112)</f>
        <v>1.2688424327103049</v>
      </c>
      <c r="J1112" s="8">
        <f t="shared" ref="J1112:J1115" si="1016">SUM(H1112-D1112)</f>
        <v>6467</v>
      </c>
      <c r="K1112" s="4">
        <f t="shared" ref="K1112:K1115" si="1017">SUM(F1112-B1112)</f>
        <v>467</v>
      </c>
      <c r="L1112" s="5">
        <f t="shared" ref="L1112:L1115" si="1018">SUM(G1112-C1112)</f>
        <v>-6000</v>
      </c>
    </row>
    <row r="1113" spans="1:15">
      <c r="A1113" s="3" t="s">
        <v>5</v>
      </c>
      <c r="B1113" s="18">
        <v>99886</v>
      </c>
      <c r="C1113" s="16">
        <v>104214</v>
      </c>
      <c r="D1113" s="8">
        <f t="shared" si="1012"/>
        <v>-4328</v>
      </c>
      <c r="E1113" s="7">
        <f t="shared" si="1013"/>
        <v>0.95847007119964689</v>
      </c>
      <c r="F1113" s="18">
        <v>97773</v>
      </c>
      <c r="G1113" s="16">
        <v>108257</v>
      </c>
      <c r="H1113" s="8">
        <f t="shared" si="1014"/>
        <v>-10484</v>
      </c>
      <c r="I1113" s="7">
        <f t="shared" si="1015"/>
        <v>0.90315637787856673</v>
      </c>
      <c r="J1113" s="8">
        <f t="shared" si="1016"/>
        <v>-6156</v>
      </c>
      <c r="K1113" s="4">
        <f t="shared" si="1017"/>
        <v>-2113</v>
      </c>
      <c r="L1113" s="5">
        <f t="shared" si="1018"/>
        <v>4043</v>
      </c>
    </row>
    <row r="1114" spans="1:15">
      <c r="A1114" s="3" t="s">
        <v>6</v>
      </c>
      <c r="B1114" s="18">
        <v>42755</v>
      </c>
      <c r="C1114" s="16">
        <v>42520</v>
      </c>
      <c r="D1114" s="8">
        <f t="shared" si="1012"/>
        <v>235</v>
      </c>
      <c r="E1114" s="7">
        <f t="shared" si="1013"/>
        <v>1.0055268109125117</v>
      </c>
      <c r="F1114" s="18">
        <v>34810</v>
      </c>
      <c r="G1114" s="16">
        <v>43991</v>
      </c>
      <c r="H1114" s="8">
        <f t="shared" si="1014"/>
        <v>-9181</v>
      </c>
      <c r="I1114" s="7">
        <f t="shared" si="1015"/>
        <v>0.79129822009047301</v>
      </c>
      <c r="J1114" s="8">
        <f t="shared" si="1016"/>
        <v>-9416</v>
      </c>
      <c r="K1114" s="4">
        <f t="shared" si="1017"/>
        <v>-7945</v>
      </c>
      <c r="L1114" s="5">
        <f t="shared" si="1018"/>
        <v>1471</v>
      </c>
    </row>
    <row r="1115" spans="1:15">
      <c r="A1115" s="3" t="s">
        <v>7</v>
      </c>
      <c r="B1115" s="18">
        <v>392810</v>
      </c>
      <c r="C1115" s="16">
        <v>392810</v>
      </c>
      <c r="D1115" s="8">
        <f t="shared" si="1012"/>
        <v>0</v>
      </c>
      <c r="E1115" s="7">
        <f t="shared" si="1013"/>
        <v>1</v>
      </c>
      <c r="F1115" s="18">
        <v>376265</v>
      </c>
      <c r="G1115" s="16">
        <v>376265</v>
      </c>
      <c r="H1115" s="8">
        <f t="shared" si="1014"/>
        <v>0</v>
      </c>
      <c r="I1115" s="7">
        <f t="shared" si="1015"/>
        <v>1</v>
      </c>
      <c r="J1115" s="8">
        <f t="shared" si="1016"/>
        <v>0</v>
      </c>
      <c r="K1115" s="4">
        <f t="shared" si="1017"/>
        <v>-16545</v>
      </c>
      <c r="L1115" s="5">
        <f t="shared" si="1018"/>
        <v>-16545</v>
      </c>
      <c r="N1115" s="269" t="s">
        <v>1091</v>
      </c>
      <c r="O1115" s="268" t="s">
        <v>71</v>
      </c>
    </row>
    <row r="1117" spans="1:15">
      <c r="B1117" s="576" t="s">
        <v>1092</v>
      </c>
      <c r="C1117" s="576"/>
      <c r="D1117" s="576"/>
      <c r="E1117" s="576"/>
      <c r="F1117" s="576" t="s">
        <v>1108</v>
      </c>
      <c r="G1117" s="576"/>
      <c r="H1117" s="576"/>
      <c r="I1117" s="576"/>
      <c r="K1117" s="63" t="s">
        <v>12</v>
      </c>
      <c r="L1117" s="5" t="s">
        <v>13</v>
      </c>
    </row>
    <row r="1118" spans="1:15" ht="43.2">
      <c r="A1118" s="1" t="s">
        <v>0</v>
      </c>
      <c r="B1118" s="2" t="s">
        <v>1</v>
      </c>
      <c r="C1118" s="64" t="s">
        <v>2</v>
      </c>
      <c r="D1118" s="64" t="s">
        <v>11</v>
      </c>
      <c r="E1118" s="6" t="s">
        <v>10</v>
      </c>
      <c r="F1118" s="2" t="s">
        <v>1</v>
      </c>
      <c r="G1118" s="64" t="s">
        <v>2</v>
      </c>
      <c r="H1118" s="64" t="s">
        <v>11</v>
      </c>
      <c r="I1118" s="6" t="s">
        <v>10</v>
      </c>
      <c r="J1118" s="14" t="s">
        <v>8</v>
      </c>
      <c r="K1118" s="12" t="s">
        <v>9</v>
      </c>
      <c r="L1118" s="11"/>
    </row>
    <row r="1119" spans="1:15">
      <c r="A1119" s="3" t="s">
        <v>3</v>
      </c>
      <c r="B1119" s="18">
        <v>195551</v>
      </c>
      <c r="C1119" s="16">
        <v>186084</v>
      </c>
      <c r="D1119" s="8">
        <f>SUM(B1119-C1119)</f>
        <v>9467</v>
      </c>
      <c r="E1119" s="7">
        <f>SUM(B1119/C1119)</f>
        <v>1.0508748737129467</v>
      </c>
      <c r="F1119" s="18">
        <v>196887</v>
      </c>
      <c r="G1119" s="16">
        <v>194981</v>
      </c>
      <c r="H1119" s="8">
        <f>SUM(F1119-G1119)</f>
        <v>1906</v>
      </c>
      <c r="I1119" s="7">
        <f>SUM(F1119/G1119)</f>
        <v>1.0097753114406018</v>
      </c>
      <c r="J1119" s="8">
        <f>SUM(H1119-D1119)</f>
        <v>-7561</v>
      </c>
      <c r="K1119" s="4">
        <f>SUM(F1119-B1119)</f>
        <v>1336</v>
      </c>
      <c r="L1119" s="5">
        <f>SUM(G1119-C1119)</f>
        <v>8897</v>
      </c>
    </row>
    <row r="1120" spans="1:15">
      <c r="A1120" s="3" t="s">
        <v>4</v>
      </c>
      <c r="B1120" s="18">
        <v>48131</v>
      </c>
      <c r="C1120" s="16">
        <v>37933</v>
      </c>
      <c r="D1120" s="8">
        <f t="shared" ref="D1120:D1123" si="1019">SUM(B1120-C1120)</f>
        <v>10198</v>
      </c>
      <c r="E1120" s="7">
        <f t="shared" ref="E1120:E1123" si="1020">SUM(B1120/C1120)</f>
        <v>1.2688424327103049</v>
      </c>
      <c r="F1120" s="18">
        <v>48112</v>
      </c>
      <c r="G1120" s="16">
        <v>39022</v>
      </c>
      <c r="H1120" s="8">
        <f t="shared" ref="H1120:H1123" si="1021">SUM(F1120-G1120)</f>
        <v>9090</v>
      </c>
      <c r="I1120" s="7">
        <f t="shared" ref="I1120:I1123" si="1022">SUM(F1120/G1120)</f>
        <v>1.2329455179129722</v>
      </c>
      <c r="J1120" s="8">
        <f t="shared" ref="J1120:J1123" si="1023">SUM(H1120-D1120)</f>
        <v>-1108</v>
      </c>
      <c r="K1120" s="4">
        <f t="shared" ref="K1120:K1123" si="1024">SUM(F1120-B1120)</f>
        <v>-19</v>
      </c>
      <c r="L1120" s="5">
        <f t="shared" ref="L1120:L1123" si="1025">SUM(G1120-C1120)</f>
        <v>1089</v>
      </c>
    </row>
    <row r="1121" spans="1:15">
      <c r="A1121" s="3" t="s">
        <v>5</v>
      </c>
      <c r="B1121" s="18">
        <v>97773</v>
      </c>
      <c r="C1121" s="16">
        <v>108257</v>
      </c>
      <c r="D1121" s="8">
        <f t="shared" si="1019"/>
        <v>-10484</v>
      </c>
      <c r="E1121" s="7">
        <f t="shared" si="1020"/>
        <v>0.90315637787856673</v>
      </c>
      <c r="F1121" s="18">
        <v>102277</v>
      </c>
      <c r="G1121" s="16">
        <v>106183</v>
      </c>
      <c r="H1121" s="8">
        <f t="shared" si="1021"/>
        <v>-3906</v>
      </c>
      <c r="I1121" s="7">
        <f t="shared" si="1022"/>
        <v>0.96321445052409516</v>
      </c>
      <c r="J1121" s="8">
        <f t="shared" si="1023"/>
        <v>6578</v>
      </c>
      <c r="K1121" s="4">
        <f t="shared" si="1024"/>
        <v>4504</v>
      </c>
      <c r="L1121" s="5">
        <f t="shared" si="1025"/>
        <v>-2074</v>
      </c>
    </row>
    <row r="1122" spans="1:15">
      <c r="A1122" s="3" t="s">
        <v>6</v>
      </c>
      <c r="B1122" s="18">
        <v>34810</v>
      </c>
      <c r="C1122" s="16">
        <v>43991</v>
      </c>
      <c r="D1122" s="8">
        <f t="shared" si="1019"/>
        <v>-9181</v>
      </c>
      <c r="E1122" s="7">
        <f t="shared" si="1020"/>
        <v>0.79129822009047301</v>
      </c>
      <c r="F1122" s="18">
        <v>35851</v>
      </c>
      <c r="G1122" s="16">
        <v>42941</v>
      </c>
      <c r="H1122" s="8">
        <f t="shared" si="1021"/>
        <v>-7090</v>
      </c>
      <c r="I1122" s="7">
        <f t="shared" si="1022"/>
        <v>0.83488973242355791</v>
      </c>
      <c r="J1122" s="8">
        <f t="shared" si="1023"/>
        <v>2091</v>
      </c>
      <c r="K1122" s="4">
        <f t="shared" si="1024"/>
        <v>1041</v>
      </c>
      <c r="L1122" s="5">
        <f t="shared" si="1025"/>
        <v>-1050</v>
      </c>
    </row>
    <row r="1123" spans="1:15">
      <c r="A1123" s="3" t="s">
        <v>7</v>
      </c>
      <c r="B1123" s="18">
        <v>376265</v>
      </c>
      <c r="C1123" s="16">
        <v>376265</v>
      </c>
      <c r="D1123" s="8">
        <f t="shared" si="1019"/>
        <v>0</v>
      </c>
      <c r="E1123" s="7">
        <f t="shared" si="1020"/>
        <v>1</v>
      </c>
      <c r="F1123" s="18">
        <v>383127</v>
      </c>
      <c r="G1123" s="16">
        <v>383127</v>
      </c>
      <c r="H1123" s="8">
        <f t="shared" si="1021"/>
        <v>0</v>
      </c>
      <c r="I1123" s="7">
        <f t="shared" si="1022"/>
        <v>1</v>
      </c>
      <c r="J1123" s="8">
        <f t="shared" si="1023"/>
        <v>0</v>
      </c>
      <c r="K1123" s="4">
        <f t="shared" si="1024"/>
        <v>6862</v>
      </c>
      <c r="L1123" s="5">
        <f t="shared" si="1025"/>
        <v>6862</v>
      </c>
      <c r="N1123" s="98" t="s">
        <v>560</v>
      </c>
      <c r="O1123" s="30" t="s">
        <v>165</v>
      </c>
    </row>
    <row r="1125" spans="1:15">
      <c r="B1125" s="576" t="s">
        <v>1108</v>
      </c>
      <c r="C1125" s="576"/>
      <c r="D1125" s="576"/>
      <c r="E1125" s="576"/>
      <c r="F1125" s="576" t="s">
        <v>1109</v>
      </c>
      <c r="G1125" s="576"/>
      <c r="H1125" s="576"/>
      <c r="I1125" s="576"/>
      <c r="K1125" s="63" t="s">
        <v>12</v>
      </c>
      <c r="L1125" s="5" t="s">
        <v>13</v>
      </c>
    </row>
    <row r="1126" spans="1:15" ht="43.2">
      <c r="A1126" s="1" t="s">
        <v>0</v>
      </c>
      <c r="B1126" s="2" t="s">
        <v>1</v>
      </c>
      <c r="C1126" s="64" t="s">
        <v>2</v>
      </c>
      <c r="D1126" s="64" t="s">
        <v>11</v>
      </c>
      <c r="E1126" s="6" t="s">
        <v>10</v>
      </c>
      <c r="F1126" s="2" t="s">
        <v>1</v>
      </c>
      <c r="G1126" s="64" t="s">
        <v>2</v>
      </c>
      <c r="H1126" s="64" t="s">
        <v>11</v>
      </c>
      <c r="I1126" s="6" t="s">
        <v>10</v>
      </c>
      <c r="J1126" s="14" t="s">
        <v>8</v>
      </c>
      <c r="K1126" s="12" t="s">
        <v>9</v>
      </c>
      <c r="L1126" s="11"/>
    </row>
    <row r="1127" spans="1:15">
      <c r="A1127" s="3" t="s">
        <v>3</v>
      </c>
      <c r="B1127" s="18">
        <v>196887</v>
      </c>
      <c r="C1127" s="16">
        <v>194981</v>
      </c>
      <c r="D1127" s="8">
        <f>SUM(B1127-C1127)</f>
        <v>1906</v>
      </c>
      <c r="E1127" s="7">
        <f>SUM(B1127/C1127)</f>
        <v>1.0097753114406018</v>
      </c>
      <c r="F1127" s="18">
        <v>197762</v>
      </c>
      <c r="G1127" s="16">
        <v>191226</v>
      </c>
      <c r="H1127" s="8">
        <f>SUM(F1127-G1127)</f>
        <v>6536</v>
      </c>
      <c r="I1127" s="7">
        <f>SUM(F1127/G1127)</f>
        <v>1.0341794525848995</v>
      </c>
      <c r="J1127" s="8">
        <f>SUM(H1127-D1127)</f>
        <v>4630</v>
      </c>
      <c r="K1127" s="4">
        <f>SUM(F1127-B1127)</f>
        <v>875</v>
      </c>
      <c r="L1127" s="5">
        <f>SUM(G1127-C1127)</f>
        <v>-3755</v>
      </c>
    </row>
    <row r="1128" spans="1:15">
      <c r="A1128" s="3" t="s">
        <v>4</v>
      </c>
      <c r="B1128" s="18">
        <v>48112</v>
      </c>
      <c r="C1128" s="16">
        <v>39022</v>
      </c>
      <c r="D1128" s="8">
        <f t="shared" ref="D1128:D1131" si="1026">SUM(B1128-C1128)</f>
        <v>9090</v>
      </c>
      <c r="E1128" s="7">
        <f t="shared" ref="E1128:E1131" si="1027">SUM(B1128/C1128)</f>
        <v>1.2329455179129722</v>
      </c>
      <c r="F1128" s="18">
        <v>48009</v>
      </c>
      <c r="G1128" s="16">
        <v>37022</v>
      </c>
      <c r="H1128" s="8">
        <f t="shared" ref="H1128:H1131" si="1028">SUM(F1128-G1128)</f>
        <v>10987</v>
      </c>
      <c r="I1128" s="7">
        <f t="shared" ref="I1128:I1131" si="1029">SUM(F1128/G1128)</f>
        <v>1.2967694884122953</v>
      </c>
      <c r="J1128" s="8">
        <f t="shared" ref="J1128:J1131" si="1030">SUM(H1128-D1128)</f>
        <v>1897</v>
      </c>
      <c r="K1128" s="4">
        <f t="shared" ref="K1128:K1131" si="1031">SUM(F1128-B1128)</f>
        <v>-103</v>
      </c>
      <c r="L1128" s="5">
        <f t="shared" ref="L1128:L1131" si="1032">SUM(G1128-C1128)</f>
        <v>-2000</v>
      </c>
    </row>
    <row r="1129" spans="1:15">
      <c r="A1129" s="3" t="s">
        <v>5</v>
      </c>
      <c r="B1129" s="18">
        <v>102277</v>
      </c>
      <c r="C1129" s="16">
        <v>106183</v>
      </c>
      <c r="D1129" s="8">
        <f t="shared" si="1026"/>
        <v>-3906</v>
      </c>
      <c r="E1129" s="7">
        <f t="shared" si="1027"/>
        <v>0.96321445052409516</v>
      </c>
      <c r="F1129" s="18">
        <v>100044</v>
      </c>
      <c r="G1129" s="16">
        <v>109936</v>
      </c>
      <c r="H1129" s="8">
        <f t="shared" si="1028"/>
        <v>-9892</v>
      </c>
      <c r="I1129" s="7">
        <f t="shared" si="1029"/>
        <v>0.91002037549119486</v>
      </c>
      <c r="J1129" s="8">
        <f t="shared" si="1030"/>
        <v>-5986</v>
      </c>
      <c r="K1129" s="4">
        <f t="shared" si="1031"/>
        <v>-2233</v>
      </c>
      <c r="L1129" s="5">
        <f t="shared" si="1032"/>
        <v>3753</v>
      </c>
    </row>
    <row r="1130" spans="1:15">
      <c r="A1130" s="3" t="s">
        <v>6</v>
      </c>
      <c r="B1130" s="18">
        <v>35851</v>
      </c>
      <c r="C1130" s="16">
        <v>42941</v>
      </c>
      <c r="D1130" s="8">
        <f t="shared" si="1026"/>
        <v>-7090</v>
      </c>
      <c r="E1130" s="7">
        <f t="shared" si="1027"/>
        <v>0.83488973242355791</v>
      </c>
      <c r="F1130" s="18">
        <v>33864</v>
      </c>
      <c r="G1130" s="16">
        <v>41495</v>
      </c>
      <c r="H1130" s="8">
        <f t="shared" si="1028"/>
        <v>-7631</v>
      </c>
      <c r="I1130" s="7">
        <f t="shared" si="1029"/>
        <v>0.8160983250994096</v>
      </c>
      <c r="J1130" s="8">
        <f t="shared" si="1030"/>
        <v>-541</v>
      </c>
      <c r="K1130" s="4">
        <f t="shared" si="1031"/>
        <v>-1987</v>
      </c>
      <c r="L1130" s="5">
        <f t="shared" si="1032"/>
        <v>-1446</v>
      </c>
    </row>
    <row r="1131" spans="1:15">
      <c r="A1131" s="3" t="s">
        <v>7</v>
      </c>
      <c r="B1131" s="18">
        <v>383127</v>
      </c>
      <c r="C1131" s="16">
        <v>383127</v>
      </c>
      <c r="D1131" s="8">
        <f t="shared" si="1026"/>
        <v>0</v>
      </c>
      <c r="E1131" s="7">
        <f t="shared" si="1027"/>
        <v>1</v>
      </c>
      <c r="F1131" s="18">
        <v>379679</v>
      </c>
      <c r="G1131" s="16">
        <v>379679</v>
      </c>
      <c r="H1131" s="8">
        <f t="shared" si="1028"/>
        <v>0</v>
      </c>
      <c r="I1131" s="7">
        <f t="shared" si="1029"/>
        <v>1</v>
      </c>
      <c r="J1131" s="8">
        <f t="shared" si="1030"/>
        <v>0</v>
      </c>
      <c r="K1131" s="4">
        <f t="shared" si="1031"/>
        <v>-3448</v>
      </c>
      <c r="L1131" s="5">
        <f t="shared" si="1032"/>
        <v>-3448</v>
      </c>
      <c r="N1131" s="125" t="s">
        <v>1110</v>
      </c>
      <c r="O1131" s="154" t="s">
        <v>71</v>
      </c>
    </row>
    <row r="1133" spans="1:15">
      <c r="B1133" s="576" t="s">
        <v>1109</v>
      </c>
      <c r="C1133" s="576"/>
      <c r="D1133" s="576"/>
      <c r="E1133" s="576"/>
      <c r="F1133" s="576" t="s">
        <v>1118</v>
      </c>
      <c r="G1133" s="576"/>
      <c r="H1133" s="576"/>
      <c r="I1133" s="576"/>
      <c r="K1133" s="63" t="s">
        <v>12</v>
      </c>
      <c r="L1133" s="5" t="s">
        <v>13</v>
      </c>
    </row>
    <row r="1134" spans="1:15" ht="43.2">
      <c r="A1134" s="1" t="s">
        <v>0</v>
      </c>
      <c r="B1134" s="2" t="s">
        <v>1</v>
      </c>
      <c r="C1134" s="64" t="s">
        <v>2</v>
      </c>
      <c r="D1134" s="64" t="s">
        <v>11</v>
      </c>
      <c r="E1134" s="6" t="s">
        <v>10</v>
      </c>
      <c r="F1134" s="2" t="s">
        <v>1</v>
      </c>
      <c r="G1134" s="64" t="s">
        <v>2</v>
      </c>
      <c r="H1134" s="64" t="s">
        <v>11</v>
      </c>
      <c r="I1134" s="6" t="s">
        <v>10</v>
      </c>
      <c r="J1134" s="14" t="s">
        <v>8</v>
      </c>
      <c r="K1134" s="12" t="s">
        <v>9</v>
      </c>
      <c r="L1134" s="11"/>
    </row>
    <row r="1135" spans="1:15">
      <c r="A1135" s="3" t="s">
        <v>3</v>
      </c>
      <c r="B1135" s="18">
        <v>197762</v>
      </c>
      <c r="C1135" s="16">
        <v>191226</v>
      </c>
      <c r="D1135" s="8">
        <f>SUM(B1135-C1135)</f>
        <v>6536</v>
      </c>
      <c r="E1135" s="7">
        <f>SUM(B1135/C1135)</f>
        <v>1.0341794525848995</v>
      </c>
      <c r="F1135" s="18">
        <v>198124</v>
      </c>
      <c r="G1135" s="16">
        <v>191162</v>
      </c>
      <c r="H1135" s="8">
        <f>SUM(F1135-G1135)</f>
        <v>6962</v>
      </c>
      <c r="I1135" s="7">
        <f>SUM(F1135/G1135)</f>
        <v>1.0364193720509307</v>
      </c>
      <c r="J1135" s="8">
        <f>SUM(H1135-D1135)</f>
        <v>426</v>
      </c>
      <c r="K1135" s="4">
        <f>SUM(F1135-B1135)</f>
        <v>362</v>
      </c>
      <c r="L1135" s="5">
        <f>SUM(G1135-C1135)</f>
        <v>-64</v>
      </c>
    </row>
    <row r="1136" spans="1:15">
      <c r="A1136" s="3" t="s">
        <v>4</v>
      </c>
      <c r="B1136" s="18">
        <v>48009</v>
      </c>
      <c r="C1136" s="16">
        <v>37022</v>
      </c>
      <c r="D1136" s="8">
        <f t="shared" ref="D1136:D1139" si="1033">SUM(B1136-C1136)</f>
        <v>10987</v>
      </c>
      <c r="E1136" s="7">
        <f t="shared" ref="E1136:E1139" si="1034">SUM(B1136/C1136)</f>
        <v>1.2967694884122953</v>
      </c>
      <c r="F1136" s="18">
        <v>48746</v>
      </c>
      <c r="G1136" s="16">
        <v>43940</v>
      </c>
      <c r="H1136" s="8">
        <f t="shared" ref="H1136:H1139" si="1035">SUM(F1136-G1136)</f>
        <v>4806</v>
      </c>
      <c r="I1136" s="7">
        <f t="shared" ref="I1136:I1139" si="1036">SUM(F1136/G1136)</f>
        <v>1.1093764223941738</v>
      </c>
      <c r="J1136" s="8">
        <f t="shared" ref="J1136:J1139" si="1037">SUM(H1136-D1136)</f>
        <v>-6181</v>
      </c>
      <c r="K1136" s="4">
        <f t="shared" ref="K1136:K1139" si="1038">SUM(F1136-B1136)</f>
        <v>737</v>
      </c>
      <c r="L1136" s="5">
        <f t="shared" ref="L1136:L1139" si="1039">SUM(G1136-C1136)</f>
        <v>6918</v>
      </c>
    </row>
    <row r="1137" spans="1:15">
      <c r="A1137" s="3" t="s">
        <v>5</v>
      </c>
      <c r="B1137" s="18">
        <v>100044</v>
      </c>
      <c r="C1137" s="16">
        <v>109936</v>
      </c>
      <c r="D1137" s="8">
        <f t="shared" si="1033"/>
        <v>-9892</v>
      </c>
      <c r="E1137" s="7">
        <f t="shared" si="1034"/>
        <v>0.91002037549119486</v>
      </c>
      <c r="F1137" s="18">
        <v>106261</v>
      </c>
      <c r="G1137" s="16">
        <v>114537</v>
      </c>
      <c r="H1137" s="8">
        <f t="shared" si="1035"/>
        <v>-8276</v>
      </c>
      <c r="I1137" s="7">
        <f t="shared" si="1036"/>
        <v>0.92774387315889184</v>
      </c>
      <c r="J1137" s="8">
        <f t="shared" si="1037"/>
        <v>1616</v>
      </c>
      <c r="K1137" s="4">
        <f t="shared" si="1038"/>
        <v>6217</v>
      </c>
      <c r="L1137" s="5">
        <f t="shared" si="1039"/>
        <v>4601</v>
      </c>
    </row>
    <row r="1138" spans="1:15">
      <c r="A1138" s="3" t="s">
        <v>6</v>
      </c>
      <c r="B1138" s="18">
        <v>33864</v>
      </c>
      <c r="C1138" s="16">
        <v>41495</v>
      </c>
      <c r="D1138" s="8">
        <f t="shared" si="1033"/>
        <v>-7631</v>
      </c>
      <c r="E1138" s="7">
        <f t="shared" si="1034"/>
        <v>0.8160983250994096</v>
      </c>
      <c r="F1138" s="18">
        <v>38777</v>
      </c>
      <c r="G1138" s="16">
        <v>42269</v>
      </c>
      <c r="H1138" s="8">
        <f t="shared" si="1035"/>
        <v>-3492</v>
      </c>
      <c r="I1138" s="7">
        <f t="shared" si="1036"/>
        <v>0.91738626416522751</v>
      </c>
      <c r="J1138" s="8">
        <f t="shared" si="1037"/>
        <v>4139</v>
      </c>
      <c r="K1138" s="4">
        <f t="shared" si="1038"/>
        <v>4913</v>
      </c>
      <c r="L1138" s="5">
        <f t="shared" si="1039"/>
        <v>774</v>
      </c>
    </row>
    <row r="1139" spans="1:15">
      <c r="A1139" s="3" t="s">
        <v>7</v>
      </c>
      <c r="B1139" s="18">
        <v>379679</v>
      </c>
      <c r="C1139" s="16">
        <v>379679</v>
      </c>
      <c r="D1139" s="8">
        <f t="shared" si="1033"/>
        <v>0</v>
      </c>
      <c r="E1139" s="7">
        <f t="shared" si="1034"/>
        <v>1</v>
      </c>
      <c r="F1139" s="18">
        <v>391908</v>
      </c>
      <c r="G1139" s="16">
        <v>391908</v>
      </c>
      <c r="H1139" s="8">
        <f t="shared" si="1035"/>
        <v>0</v>
      </c>
      <c r="I1139" s="7">
        <f t="shared" si="1036"/>
        <v>1</v>
      </c>
      <c r="J1139" s="8">
        <f t="shared" si="1037"/>
        <v>0</v>
      </c>
      <c r="K1139" s="4">
        <f t="shared" si="1038"/>
        <v>12229</v>
      </c>
      <c r="L1139" s="5">
        <f t="shared" si="1039"/>
        <v>12229</v>
      </c>
      <c r="N1139" s="98" t="s">
        <v>1117</v>
      </c>
      <c r="O1139" s="30" t="s">
        <v>165</v>
      </c>
    </row>
    <row r="1141" spans="1:15">
      <c r="B1141" s="576" t="s">
        <v>1118</v>
      </c>
      <c r="C1141" s="576"/>
      <c r="D1141" s="576"/>
      <c r="E1141" s="576"/>
      <c r="F1141" s="576" t="s">
        <v>1130</v>
      </c>
      <c r="G1141" s="576"/>
      <c r="H1141" s="576"/>
      <c r="I1141" s="576"/>
      <c r="K1141" s="63" t="s">
        <v>12</v>
      </c>
      <c r="L1141" s="5" t="s">
        <v>13</v>
      </c>
    </row>
    <row r="1142" spans="1:15" ht="43.2">
      <c r="A1142" s="1" t="s">
        <v>0</v>
      </c>
      <c r="B1142" s="2" t="s">
        <v>1</v>
      </c>
      <c r="C1142" s="64" t="s">
        <v>2</v>
      </c>
      <c r="D1142" s="64" t="s">
        <v>11</v>
      </c>
      <c r="E1142" s="6" t="s">
        <v>10</v>
      </c>
      <c r="F1142" s="2" t="s">
        <v>1</v>
      </c>
      <c r="G1142" s="64" t="s">
        <v>2</v>
      </c>
      <c r="H1142" s="64" t="s">
        <v>11</v>
      </c>
      <c r="I1142" s="6" t="s">
        <v>10</v>
      </c>
      <c r="J1142" s="14" t="s">
        <v>8</v>
      </c>
      <c r="K1142" s="12" t="s">
        <v>9</v>
      </c>
      <c r="L1142" s="11"/>
    </row>
    <row r="1143" spans="1:15">
      <c r="A1143" s="3" t="s">
        <v>3</v>
      </c>
      <c r="B1143" s="18">
        <v>198124</v>
      </c>
      <c r="C1143" s="16">
        <v>191162</v>
      </c>
      <c r="D1143" s="8">
        <f>SUM(B1143-C1143)</f>
        <v>6962</v>
      </c>
      <c r="E1143" s="7">
        <f>SUM(B1143/C1143)</f>
        <v>1.0364193720509307</v>
      </c>
      <c r="F1143" s="18">
        <v>199925</v>
      </c>
      <c r="G1143" s="16">
        <v>198014</v>
      </c>
      <c r="H1143" s="8">
        <f>SUM(F1143-G1143)</f>
        <v>1911</v>
      </c>
      <c r="I1143" s="7">
        <f>SUM(F1143/G1143)</f>
        <v>1.0096508327694</v>
      </c>
      <c r="J1143" s="8">
        <f>SUM(H1143-D1143)</f>
        <v>-5051</v>
      </c>
      <c r="K1143" s="4">
        <f>SUM(F1143-B1143)</f>
        <v>1801</v>
      </c>
      <c r="L1143" s="5">
        <f>SUM(G1143-C1143)</f>
        <v>6852</v>
      </c>
    </row>
    <row r="1144" spans="1:15">
      <c r="A1144" s="3" t="s">
        <v>4</v>
      </c>
      <c r="B1144" s="18">
        <v>48746</v>
      </c>
      <c r="C1144" s="16">
        <v>43940</v>
      </c>
      <c r="D1144" s="8">
        <f t="shared" ref="D1144:D1147" si="1040">SUM(B1144-C1144)</f>
        <v>4806</v>
      </c>
      <c r="E1144" s="7">
        <f t="shared" ref="E1144:E1147" si="1041">SUM(B1144/C1144)</f>
        <v>1.1093764223941738</v>
      </c>
      <c r="F1144" s="18">
        <v>49229</v>
      </c>
      <c r="G1144" s="16">
        <v>44458</v>
      </c>
      <c r="H1144" s="8">
        <f t="shared" ref="H1144:H1147" si="1042">SUM(F1144-G1144)</f>
        <v>4771</v>
      </c>
      <c r="I1144" s="7">
        <f t="shared" ref="I1144:I1147" si="1043">SUM(F1144/G1144)</f>
        <v>1.1073147689954563</v>
      </c>
      <c r="J1144" s="8">
        <f t="shared" ref="J1144:J1147" si="1044">SUM(H1144-D1144)</f>
        <v>-35</v>
      </c>
      <c r="K1144" s="4">
        <f t="shared" ref="K1144:K1147" si="1045">SUM(F1144-B1144)</f>
        <v>483</v>
      </c>
      <c r="L1144" s="5">
        <f t="shared" ref="L1144:L1147" si="1046">SUM(G1144-C1144)</f>
        <v>518</v>
      </c>
    </row>
    <row r="1145" spans="1:15">
      <c r="A1145" s="3" t="s">
        <v>5</v>
      </c>
      <c r="B1145" s="18">
        <v>106261</v>
      </c>
      <c r="C1145" s="16">
        <v>114537</v>
      </c>
      <c r="D1145" s="8">
        <f t="shared" si="1040"/>
        <v>-8276</v>
      </c>
      <c r="E1145" s="7">
        <f t="shared" si="1041"/>
        <v>0.92774387315889184</v>
      </c>
      <c r="F1145" s="18">
        <v>117062</v>
      </c>
      <c r="G1145" s="16">
        <v>116896</v>
      </c>
      <c r="H1145" s="8">
        <f t="shared" si="1042"/>
        <v>166</v>
      </c>
      <c r="I1145" s="7">
        <f t="shared" si="1043"/>
        <v>1.0014200656994252</v>
      </c>
      <c r="J1145" s="8">
        <f t="shared" si="1044"/>
        <v>8442</v>
      </c>
      <c r="K1145" s="4">
        <f t="shared" si="1045"/>
        <v>10801</v>
      </c>
      <c r="L1145" s="5">
        <f t="shared" si="1046"/>
        <v>2359</v>
      </c>
    </row>
    <row r="1146" spans="1:15">
      <c r="A1146" s="3" t="s">
        <v>6</v>
      </c>
      <c r="B1146" s="18">
        <v>38777</v>
      </c>
      <c r="C1146" s="16">
        <v>42269</v>
      </c>
      <c r="D1146" s="8">
        <f t="shared" si="1040"/>
        <v>-3492</v>
      </c>
      <c r="E1146" s="7">
        <f t="shared" si="1041"/>
        <v>0.91738626416522751</v>
      </c>
      <c r="F1146" s="18">
        <v>40443</v>
      </c>
      <c r="G1146" s="16">
        <v>47291</v>
      </c>
      <c r="H1146" s="8">
        <f t="shared" si="1042"/>
        <v>-6848</v>
      </c>
      <c r="I1146" s="7">
        <f t="shared" si="1043"/>
        <v>0.85519443445898802</v>
      </c>
      <c r="J1146" s="8">
        <f t="shared" si="1044"/>
        <v>-3356</v>
      </c>
      <c r="K1146" s="4">
        <f t="shared" si="1045"/>
        <v>1666</v>
      </c>
      <c r="L1146" s="5">
        <f t="shared" si="1046"/>
        <v>5022</v>
      </c>
    </row>
    <row r="1147" spans="1:15">
      <c r="A1147" s="3" t="s">
        <v>7</v>
      </c>
      <c r="B1147" s="18">
        <v>391908</v>
      </c>
      <c r="C1147" s="16">
        <v>391908</v>
      </c>
      <c r="D1147" s="8">
        <f t="shared" si="1040"/>
        <v>0</v>
      </c>
      <c r="E1147" s="7">
        <f t="shared" si="1041"/>
        <v>1</v>
      </c>
      <c r="F1147" s="18">
        <v>406659</v>
      </c>
      <c r="G1147" s="16">
        <v>406659</v>
      </c>
      <c r="H1147" s="8">
        <f t="shared" si="1042"/>
        <v>0</v>
      </c>
      <c r="I1147" s="7">
        <f t="shared" si="1043"/>
        <v>1</v>
      </c>
      <c r="J1147" s="8">
        <f t="shared" si="1044"/>
        <v>0</v>
      </c>
      <c r="K1147" s="4">
        <f t="shared" si="1045"/>
        <v>14751</v>
      </c>
      <c r="L1147" s="5">
        <f t="shared" si="1046"/>
        <v>14751</v>
      </c>
      <c r="N1147" s="98" t="s">
        <v>1117</v>
      </c>
      <c r="O1147" s="30" t="s">
        <v>165</v>
      </c>
    </row>
    <row r="1149" spans="1:15">
      <c r="B1149" s="576" t="s">
        <v>1130</v>
      </c>
      <c r="C1149" s="576"/>
      <c r="D1149" s="576"/>
      <c r="E1149" s="576"/>
      <c r="F1149" s="576" t="s">
        <v>1131</v>
      </c>
      <c r="G1149" s="576"/>
      <c r="H1149" s="576"/>
      <c r="I1149" s="576"/>
      <c r="K1149" s="63" t="s">
        <v>12</v>
      </c>
      <c r="L1149" s="5" t="s">
        <v>13</v>
      </c>
    </row>
    <row r="1150" spans="1:15" ht="43.2">
      <c r="A1150" s="1" t="s">
        <v>0</v>
      </c>
      <c r="B1150" s="2" t="s">
        <v>1</v>
      </c>
      <c r="C1150" s="64" t="s">
        <v>2</v>
      </c>
      <c r="D1150" s="64" t="s">
        <v>11</v>
      </c>
      <c r="E1150" s="6" t="s">
        <v>10</v>
      </c>
      <c r="F1150" s="2" t="s">
        <v>1</v>
      </c>
      <c r="G1150" s="64" t="s">
        <v>2</v>
      </c>
      <c r="H1150" s="64" t="s">
        <v>11</v>
      </c>
      <c r="I1150" s="6" t="s">
        <v>10</v>
      </c>
      <c r="J1150" s="14" t="s">
        <v>8</v>
      </c>
      <c r="K1150" s="12" t="s">
        <v>9</v>
      </c>
      <c r="L1150" s="11"/>
    </row>
    <row r="1151" spans="1:15">
      <c r="A1151" s="3" t="s">
        <v>3</v>
      </c>
      <c r="B1151" s="18">
        <v>199925</v>
      </c>
      <c r="C1151" s="16">
        <v>198014</v>
      </c>
      <c r="D1151" s="8">
        <f>SUM(B1151-C1151)</f>
        <v>1911</v>
      </c>
      <c r="E1151" s="7">
        <f>SUM(B1151/C1151)</f>
        <v>1.0096508327694</v>
      </c>
      <c r="F1151" s="18">
        <v>195817</v>
      </c>
      <c r="G1151" s="16">
        <v>194626</v>
      </c>
      <c r="H1151" s="8">
        <f>SUM(F1151-G1151)</f>
        <v>1191</v>
      </c>
      <c r="I1151" s="7">
        <f>SUM(F1151/G1151)</f>
        <v>1.0061194290588102</v>
      </c>
      <c r="J1151" s="8">
        <f>SUM(H1151-D1151)</f>
        <v>-720</v>
      </c>
      <c r="K1151" s="4">
        <f>SUM(F1151-B1151)</f>
        <v>-4108</v>
      </c>
      <c r="L1151" s="5">
        <f>SUM(G1151-C1151)</f>
        <v>-3388</v>
      </c>
    </row>
    <row r="1152" spans="1:15">
      <c r="A1152" s="3" t="s">
        <v>4</v>
      </c>
      <c r="B1152" s="18">
        <v>49229</v>
      </c>
      <c r="C1152" s="16">
        <v>44458</v>
      </c>
      <c r="D1152" s="8">
        <f t="shared" ref="D1152:D1155" si="1047">SUM(B1152-C1152)</f>
        <v>4771</v>
      </c>
      <c r="E1152" s="7">
        <f t="shared" ref="E1152:E1155" si="1048">SUM(B1152/C1152)</f>
        <v>1.1073147689954563</v>
      </c>
      <c r="F1152" s="18">
        <v>49229</v>
      </c>
      <c r="G1152" s="16">
        <v>47769</v>
      </c>
      <c r="H1152" s="8">
        <f t="shared" ref="H1152:H1155" si="1049">SUM(F1152-G1152)</f>
        <v>1460</v>
      </c>
      <c r="I1152" s="7">
        <f t="shared" ref="I1152:I1155" si="1050">SUM(F1152/G1152)</f>
        <v>1.0305637547363353</v>
      </c>
      <c r="J1152" s="8">
        <f t="shared" ref="J1152:J1155" si="1051">SUM(H1152-D1152)</f>
        <v>-3311</v>
      </c>
      <c r="K1152" s="4">
        <f t="shared" ref="K1152:K1155" si="1052">SUM(F1152-B1152)</f>
        <v>0</v>
      </c>
      <c r="L1152" s="5">
        <f t="shared" ref="L1152:L1155" si="1053">SUM(G1152-C1152)</f>
        <v>3311</v>
      </c>
    </row>
    <row r="1153" spans="1:15">
      <c r="A1153" s="3" t="s">
        <v>5</v>
      </c>
      <c r="B1153" s="18">
        <v>117062</v>
      </c>
      <c r="C1153" s="16">
        <v>116896</v>
      </c>
      <c r="D1153" s="8">
        <f t="shared" si="1047"/>
        <v>166</v>
      </c>
      <c r="E1153" s="7">
        <f t="shared" si="1048"/>
        <v>1.0014200656994252</v>
      </c>
      <c r="F1153" s="18">
        <v>117321</v>
      </c>
      <c r="G1153" s="16">
        <v>121519</v>
      </c>
      <c r="H1153" s="8">
        <f t="shared" si="1049"/>
        <v>-4198</v>
      </c>
      <c r="I1153" s="7">
        <f t="shared" si="1050"/>
        <v>0.96545396193187893</v>
      </c>
      <c r="J1153" s="8">
        <f t="shared" si="1051"/>
        <v>-4364</v>
      </c>
      <c r="K1153" s="4">
        <f t="shared" si="1052"/>
        <v>259</v>
      </c>
      <c r="L1153" s="5">
        <f t="shared" si="1053"/>
        <v>4623</v>
      </c>
    </row>
    <row r="1154" spans="1:15">
      <c r="A1154" s="3" t="s">
        <v>6</v>
      </c>
      <c r="B1154" s="18">
        <v>40443</v>
      </c>
      <c r="C1154" s="16">
        <v>47291</v>
      </c>
      <c r="D1154" s="8">
        <f t="shared" si="1047"/>
        <v>-6848</v>
      </c>
      <c r="E1154" s="7">
        <f t="shared" si="1048"/>
        <v>0.85519443445898802</v>
      </c>
      <c r="F1154" s="18">
        <v>46823</v>
      </c>
      <c r="G1154" s="16">
        <v>45276</v>
      </c>
      <c r="H1154" s="8">
        <f t="shared" si="1049"/>
        <v>1547</v>
      </c>
      <c r="I1154" s="7">
        <f t="shared" si="1050"/>
        <v>1.0341682127396412</v>
      </c>
      <c r="J1154" s="8">
        <f t="shared" si="1051"/>
        <v>8395</v>
      </c>
      <c r="K1154" s="4">
        <f t="shared" si="1052"/>
        <v>6380</v>
      </c>
      <c r="L1154" s="5">
        <f t="shared" si="1053"/>
        <v>-2015</v>
      </c>
    </row>
    <row r="1155" spans="1:15">
      <c r="A1155" s="3" t="s">
        <v>7</v>
      </c>
      <c r="B1155" s="18">
        <v>406659</v>
      </c>
      <c r="C1155" s="16">
        <v>406659</v>
      </c>
      <c r="D1155" s="8">
        <f t="shared" si="1047"/>
        <v>0</v>
      </c>
      <c r="E1155" s="7">
        <f t="shared" si="1048"/>
        <v>1</v>
      </c>
      <c r="F1155" s="18">
        <v>409190</v>
      </c>
      <c r="G1155" s="16">
        <v>409190</v>
      </c>
      <c r="H1155" s="8">
        <f t="shared" si="1049"/>
        <v>0</v>
      </c>
      <c r="I1155" s="7">
        <f t="shared" si="1050"/>
        <v>1</v>
      </c>
      <c r="J1155" s="8">
        <f t="shared" si="1051"/>
        <v>0</v>
      </c>
      <c r="K1155" s="4">
        <f t="shared" si="1052"/>
        <v>2531</v>
      </c>
      <c r="L1155" s="5">
        <f t="shared" si="1053"/>
        <v>2531</v>
      </c>
      <c r="N1155" s="125" t="s">
        <v>1132</v>
      </c>
      <c r="O1155" s="154" t="s">
        <v>71</v>
      </c>
    </row>
    <row r="1157" spans="1:15">
      <c r="B1157" s="576" t="s">
        <v>1131</v>
      </c>
      <c r="C1157" s="576"/>
      <c r="D1157" s="576"/>
      <c r="E1157" s="576"/>
      <c r="F1157" s="576" t="s">
        <v>1140</v>
      </c>
      <c r="G1157" s="576"/>
      <c r="H1157" s="576"/>
      <c r="I1157" s="576"/>
      <c r="K1157" s="63" t="s">
        <v>12</v>
      </c>
      <c r="L1157" s="5" t="s">
        <v>13</v>
      </c>
    </row>
    <row r="1158" spans="1:15" ht="43.2">
      <c r="A1158" s="1" t="s">
        <v>0</v>
      </c>
      <c r="B1158" s="2" t="s">
        <v>1</v>
      </c>
      <c r="C1158" s="64" t="s">
        <v>2</v>
      </c>
      <c r="D1158" s="64" t="s">
        <v>11</v>
      </c>
      <c r="E1158" s="6" t="s">
        <v>10</v>
      </c>
      <c r="F1158" s="2" t="s">
        <v>1</v>
      </c>
      <c r="G1158" s="64" t="s">
        <v>2</v>
      </c>
      <c r="H1158" s="64" t="s">
        <v>11</v>
      </c>
      <c r="I1158" s="6" t="s">
        <v>10</v>
      </c>
      <c r="J1158" s="14" t="s">
        <v>8</v>
      </c>
      <c r="K1158" s="12" t="s">
        <v>9</v>
      </c>
      <c r="L1158" s="11"/>
    </row>
    <row r="1159" spans="1:15">
      <c r="A1159" s="3" t="s">
        <v>3</v>
      </c>
      <c r="B1159" s="18">
        <v>195817</v>
      </c>
      <c r="C1159" s="16">
        <v>194626</v>
      </c>
      <c r="D1159" s="8">
        <f>SUM(B1159-C1159)</f>
        <v>1191</v>
      </c>
      <c r="E1159" s="7">
        <f>SUM(B1159/C1159)</f>
        <v>1.0061194290588102</v>
      </c>
      <c r="F1159" s="18">
        <v>129233</v>
      </c>
      <c r="G1159" s="16">
        <v>147985</v>
      </c>
      <c r="H1159" s="8">
        <f>SUM(F1159-G1159)</f>
        <v>-18752</v>
      </c>
      <c r="I1159" s="7">
        <f>SUM(F1159/G1159)</f>
        <v>0.87328445450552417</v>
      </c>
      <c r="J1159" s="8">
        <f>SUM(H1159-D1159)</f>
        <v>-19943</v>
      </c>
      <c r="K1159" s="4">
        <f>SUM(F1159-B1159)</f>
        <v>-66584</v>
      </c>
      <c r="L1159" s="5">
        <f>SUM(G1159-C1159)</f>
        <v>-46641</v>
      </c>
    </row>
    <row r="1160" spans="1:15">
      <c r="A1160" s="3" t="s">
        <v>4</v>
      </c>
      <c r="B1160" s="18">
        <v>49229</v>
      </c>
      <c r="C1160" s="16">
        <v>47769</v>
      </c>
      <c r="D1160" s="8">
        <f t="shared" ref="D1160:D1163" si="1054">SUM(B1160-C1160)</f>
        <v>1460</v>
      </c>
      <c r="E1160" s="7">
        <f t="shared" ref="E1160:E1163" si="1055">SUM(B1160/C1160)</f>
        <v>1.0305637547363353</v>
      </c>
      <c r="F1160" s="18">
        <v>50729</v>
      </c>
      <c r="G1160" s="16">
        <v>45416</v>
      </c>
      <c r="H1160" s="8">
        <f t="shared" ref="H1160:H1163" si="1056">SUM(F1160-G1160)</f>
        <v>5313</v>
      </c>
      <c r="I1160" s="7">
        <f t="shared" ref="I1160:I1163" si="1057">SUM(F1160/G1160)</f>
        <v>1.1169852034525278</v>
      </c>
      <c r="J1160" s="8">
        <f t="shared" ref="J1160:J1163" si="1058">SUM(H1160-D1160)</f>
        <v>3853</v>
      </c>
      <c r="K1160" s="4">
        <f t="shared" ref="K1160:K1163" si="1059">SUM(F1160-B1160)</f>
        <v>1500</v>
      </c>
      <c r="L1160" s="5">
        <f t="shared" ref="L1160:L1163" si="1060">SUM(G1160-C1160)</f>
        <v>-2353</v>
      </c>
    </row>
    <row r="1161" spans="1:15">
      <c r="A1161" s="3" t="s">
        <v>5</v>
      </c>
      <c r="B1161" s="18">
        <v>117321</v>
      </c>
      <c r="C1161" s="16">
        <v>121519</v>
      </c>
      <c r="D1161" s="8">
        <f t="shared" si="1054"/>
        <v>-4198</v>
      </c>
      <c r="E1161" s="7">
        <f t="shared" si="1055"/>
        <v>0.96545396193187893</v>
      </c>
      <c r="F1161" s="18">
        <v>71613</v>
      </c>
      <c r="G1161" s="16">
        <v>52826</v>
      </c>
      <c r="H1161" s="8">
        <f t="shared" si="1056"/>
        <v>18787</v>
      </c>
      <c r="I1161" s="7">
        <f t="shared" si="1057"/>
        <v>1.3556392685420058</v>
      </c>
      <c r="J1161" s="8">
        <f t="shared" si="1058"/>
        <v>22985</v>
      </c>
      <c r="K1161" s="4">
        <f t="shared" si="1059"/>
        <v>-45708</v>
      </c>
      <c r="L1161" s="5">
        <f t="shared" si="1060"/>
        <v>-68693</v>
      </c>
    </row>
    <row r="1162" spans="1:15">
      <c r="A1162" s="3" t="s">
        <v>6</v>
      </c>
      <c r="B1162" s="18">
        <v>46823</v>
      </c>
      <c r="C1162" s="16">
        <v>45276</v>
      </c>
      <c r="D1162" s="8">
        <f t="shared" si="1054"/>
        <v>1547</v>
      </c>
      <c r="E1162" s="7">
        <f t="shared" si="1055"/>
        <v>1.0341682127396412</v>
      </c>
      <c r="F1162" s="18">
        <v>28275</v>
      </c>
      <c r="G1162" s="16">
        <v>33623</v>
      </c>
      <c r="H1162" s="8">
        <f t="shared" si="1056"/>
        <v>-5348</v>
      </c>
      <c r="I1162" s="7">
        <f t="shared" si="1057"/>
        <v>0.84094221217618892</v>
      </c>
      <c r="J1162" s="8">
        <f t="shared" si="1058"/>
        <v>-6895</v>
      </c>
      <c r="K1162" s="4">
        <f t="shared" si="1059"/>
        <v>-18548</v>
      </c>
      <c r="L1162" s="5">
        <f t="shared" si="1060"/>
        <v>-11653</v>
      </c>
    </row>
    <row r="1163" spans="1:15">
      <c r="A1163" s="3" t="s">
        <v>7</v>
      </c>
      <c r="B1163" s="18">
        <v>409190</v>
      </c>
      <c r="C1163" s="16">
        <v>409190</v>
      </c>
      <c r="D1163" s="8">
        <f t="shared" si="1054"/>
        <v>0</v>
      </c>
      <c r="E1163" s="7">
        <f t="shared" si="1055"/>
        <v>1</v>
      </c>
      <c r="F1163" s="18">
        <v>279850</v>
      </c>
      <c r="G1163" s="16">
        <v>279850</v>
      </c>
      <c r="H1163" s="8">
        <f t="shared" si="1056"/>
        <v>0</v>
      </c>
      <c r="I1163" s="7">
        <f t="shared" si="1057"/>
        <v>1</v>
      </c>
      <c r="J1163" s="8">
        <f t="shared" si="1058"/>
        <v>0</v>
      </c>
      <c r="K1163" s="4">
        <f t="shared" si="1059"/>
        <v>-129340</v>
      </c>
      <c r="L1163" s="5">
        <f t="shared" si="1060"/>
        <v>-129340</v>
      </c>
      <c r="N1163" s="98" t="s">
        <v>927</v>
      </c>
      <c r="O1163" s="30" t="s">
        <v>165</v>
      </c>
    </row>
    <row r="1165" spans="1:15">
      <c r="B1165" s="576" t="s">
        <v>1140</v>
      </c>
      <c r="C1165" s="576"/>
      <c r="D1165" s="576"/>
      <c r="E1165" s="576"/>
      <c r="F1165" s="576" t="s">
        <v>1147</v>
      </c>
      <c r="G1165" s="576"/>
      <c r="H1165" s="576"/>
      <c r="I1165" s="576"/>
      <c r="K1165" s="63" t="s">
        <v>12</v>
      </c>
      <c r="L1165" s="5" t="s">
        <v>13</v>
      </c>
    </row>
    <row r="1166" spans="1:15" ht="43.2">
      <c r="A1166" s="1" t="s">
        <v>0</v>
      </c>
      <c r="B1166" s="2" t="s">
        <v>1</v>
      </c>
      <c r="C1166" s="64" t="s">
        <v>2</v>
      </c>
      <c r="D1166" s="64" t="s">
        <v>11</v>
      </c>
      <c r="E1166" s="6" t="s">
        <v>10</v>
      </c>
      <c r="F1166" s="2" t="s">
        <v>1</v>
      </c>
      <c r="G1166" s="64" t="s">
        <v>2</v>
      </c>
      <c r="H1166" s="64" t="s">
        <v>11</v>
      </c>
      <c r="I1166" s="6" t="s">
        <v>10</v>
      </c>
      <c r="J1166" s="14" t="s">
        <v>8</v>
      </c>
      <c r="K1166" s="12" t="s">
        <v>9</v>
      </c>
      <c r="L1166" s="11"/>
    </row>
    <row r="1167" spans="1:15">
      <c r="A1167" s="3" t="s">
        <v>3</v>
      </c>
      <c r="B1167" s="18">
        <v>129233</v>
      </c>
      <c r="C1167" s="16">
        <v>147985</v>
      </c>
      <c r="D1167" s="8">
        <f>SUM(B1167-C1167)</f>
        <v>-18752</v>
      </c>
      <c r="E1167" s="7">
        <f>SUM(B1167/C1167)</f>
        <v>0.87328445450552417</v>
      </c>
      <c r="F1167" s="18">
        <v>139779</v>
      </c>
      <c r="G1167" s="16">
        <v>164841</v>
      </c>
      <c r="H1167" s="8">
        <f>SUM(F1167-G1167)</f>
        <v>-25062</v>
      </c>
      <c r="I1167" s="7">
        <f>SUM(F1167/G1167)</f>
        <v>0.84796258212459275</v>
      </c>
      <c r="J1167" s="8">
        <f>SUM(H1167-D1167)</f>
        <v>-6310</v>
      </c>
      <c r="K1167" s="4">
        <f>SUM(F1167-B1167)</f>
        <v>10546</v>
      </c>
      <c r="L1167" s="5">
        <f>SUM(G1167-C1167)</f>
        <v>16856</v>
      </c>
    </row>
    <row r="1168" spans="1:15">
      <c r="A1168" s="3" t="s">
        <v>4</v>
      </c>
      <c r="B1168" s="18">
        <v>50729</v>
      </c>
      <c r="C1168" s="16">
        <v>45416</v>
      </c>
      <c r="D1168" s="8">
        <f t="shared" ref="D1168:D1171" si="1061">SUM(B1168-C1168)</f>
        <v>5313</v>
      </c>
      <c r="E1168" s="7">
        <f t="shared" ref="E1168:E1171" si="1062">SUM(B1168/C1168)</f>
        <v>1.1169852034525278</v>
      </c>
      <c r="F1168" s="18">
        <v>50729</v>
      </c>
      <c r="G1168" s="16">
        <v>51416</v>
      </c>
      <c r="H1168" s="8">
        <f t="shared" ref="H1168:H1171" si="1063">SUM(F1168-G1168)</f>
        <v>-687</v>
      </c>
      <c r="I1168" s="7">
        <f t="shared" ref="I1168:I1171" si="1064">SUM(F1168/G1168)</f>
        <v>0.98663840049789953</v>
      </c>
      <c r="J1168" s="8">
        <f t="shared" ref="J1168:J1171" si="1065">SUM(H1168-D1168)</f>
        <v>-6000</v>
      </c>
      <c r="K1168" s="4">
        <f t="shared" ref="K1168:K1171" si="1066">SUM(F1168-B1168)</f>
        <v>0</v>
      </c>
      <c r="L1168" s="5">
        <f t="shared" ref="L1168:L1171" si="1067">SUM(G1168-C1168)</f>
        <v>6000</v>
      </c>
    </row>
    <row r="1169" spans="1:15">
      <c r="A1169" s="3" t="s">
        <v>5</v>
      </c>
      <c r="B1169" s="18">
        <v>71613</v>
      </c>
      <c r="C1169" s="16">
        <v>52826</v>
      </c>
      <c r="D1169" s="8">
        <f t="shared" si="1061"/>
        <v>18787</v>
      </c>
      <c r="E1169" s="7">
        <f t="shared" si="1062"/>
        <v>1.3556392685420058</v>
      </c>
      <c r="F1169" s="18">
        <v>84490</v>
      </c>
      <c r="G1169" s="16">
        <v>52581</v>
      </c>
      <c r="H1169" s="8">
        <f t="shared" si="1063"/>
        <v>31909</v>
      </c>
      <c r="I1169" s="7">
        <f t="shared" si="1064"/>
        <v>1.6068541868735855</v>
      </c>
      <c r="J1169" s="8">
        <f t="shared" si="1065"/>
        <v>13122</v>
      </c>
      <c r="K1169" s="4">
        <f t="shared" si="1066"/>
        <v>12877</v>
      </c>
      <c r="L1169" s="5">
        <f t="shared" si="1067"/>
        <v>-245</v>
      </c>
    </row>
    <row r="1170" spans="1:15">
      <c r="A1170" s="3" t="s">
        <v>6</v>
      </c>
      <c r="B1170" s="18">
        <v>28275</v>
      </c>
      <c r="C1170" s="16">
        <v>33623</v>
      </c>
      <c r="D1170" s="8">
        <f t="shared" si="1061"/>
        <v>-5348</v>
      </c>
      <c r="E1170" s="7">
        <f t="shared" si="1062"/>
        <v>0.84094221217618892</v>
      </c>
      <c r="F1170" s="18">
        <v>27740</v>
      </c>
      <c r="G1170" s="16">
        <v>33900</v>
      </c>
      <c r="H1170" s="8">
        <f t="shared" si="1063"/>
        <v>-6160</v>
      </c>
      <c r="I1170" s="7">
        <f t="shared" si="1064"/>
        <v>0.81828908554572266</v>
      </c>
      <c r="J1170" s="8">
        <f t="shared" si="1065"/>
        <v>-812</v>
      </c>
      <c r="K1170" s="4">
        <f t="shared" si="1066"/>
        <v>-535</v>
      </c>
      <c r="L1170" s="5">
        <f t="shared" si="1067"/>
        <v>277</v>
      </c>
    </row>
    <row r="1171" spans="1:15">
      <c r="A1171" s="3" t="s">
        <v>7</v>
      </c>
      <c r="B1171" s="18">
        <v>279850</v>
      </c>
      <c r="C1171" s="16">
        <v>279850</v>
      </c>
      <c r="D1171" s="8">
        <f t="shared" si="1061"/>
        <v>0</v>
      </c>
      <c r="E1171" s="7">
        <f t="shared" si="1062"/>
        <v>1</v>
      </c>
      <c r="F1171" s="18">
        <v>302738</v>
      </c>
      <c r="G1171" s="16">
        <v>302738</v>
      </c>
      <c r="H1171" s="8">
        <f t="shared" si="1063"/>
        <v>0</v>
      </c>
      <c r="I1171" s="7">
        <f t="shared" si="1064"/>
        <v>1</v>
      </c>
      <c r="J1171" s="8">
        <f t="shared" si="1065"/>
        <v>0</v>
      </c>
      <c r="K1171" s="4">
        <f t="shared" si="1066"/>
        <v>22888</v>
      </c>
      <c r="L1171" s="5">
        <f t="shared" si="1067"/>
        <v>22888</v>
      </c>
      <c r="N1171" s="98" t="s">
        <v>181</v>
      </c>
      <c r="O1171" s="30" t="s">
        <v>165</v>
      </c>
    </row>
    <row r="1173" spans="1:15">
      <c r="B1173" s="576" t="s">
        <v>1147</v>
      </c>
      <c r="C1173" s="576"/>
      <c r="D1173" s="576"/>
      <c r="E1173" s="576"/>
      <c r="F1173" s="576" t="s">
        <v>1155</v>
      </c>
      <c r="G1173" s="576"/>
      <c r="H1173" s="576"/>
      <c r="I1173" s="576"/>
      <c r="K1173" s="63" t="s">
        <v>12</v>
      </c>
      <c r="L1173" s="5" t="s">
        <v>13</v>
      </c>
    </row>
    <row r="1174" spans="1:15" ht="43.2">
      <c r="A1174" s="1" t="s">
        <v>0</v>
      </c>
      <c r="B1174" s="2" t="s">
        <v>1</v>
      </c>
      <c r="C1174" s="64" t="s">
        <v>2</v>
      </c>
      <c r="D1174" s="64" t="s">
        <v>11</v>
      </c>
      <c r="E1174" s="6" t="s">
        <v>10</v>
      </c>
      <c r="F1174" s="2" t="s">
        <v>1</v>
      </c>
      <c r="G1174" s="64" t="s">
        <v>2</v>
      </c>
      <c r="H1174" s="64" t="s">
        <v>11</v>
      </c>
      <c r="I1174" s="6" t="s">
        <v>10</v>
      </c>
      <c r="J1174" s="14" t="s">
        <v>8</v>
      </c>
      <c r="K1174" s="12" t="s">
        <v>9</v>
      </c>
      <c r="L1174" s="11"/>
    </row>
    <row r="1175" spans="1:15">
      <c r="A1175" s="3" t="s">
        <v>3</v>
      </c>
      <c r="B1175" s="18">
        <v>139779</v>
      </c>
      <c r="C1175" s="16">
        <v>164841</v>
      </c>
      <c r="D1175" s="8">
        <f>SUM(B1175-C1175)</f>
        <v>-25062</v>
      </c>
      <c r="E1175" s="7">
        <f>SUM(B1175/C1175)</f>
        <v>0.84796258212459275</v>
      </c>
      <c r="F1175" s="18">
        <v>138172</v>
      </c>
      <c r="G1175" s="16">
        <v>162314</v>
      </c>
      <c r="H1175" s="8">
        <f>SUM(F1175-G1175)</f>
        <v>-24142</v>
      </c>
      <c r="I1175" s="7">
        <f>SUM(F1175/G1175)</f>
        <v>0.85126360018236258</v>
      </c>
      <c r="J1175" s="8">
        <f>SUM(H1175-D1175)</f>
        <v>920</v>
      </c>
      <c r="K1175" s="4">
        <f>SUM(F1175-B1175)</f>
        <v>-1607</v>
      </c>
      <c r="L1175" s="5">
        <f>SUM(G1175-C1175)</f>
        <v>-2527</v>
      </c>
    </row>
    <row r="1176" spans="1:15">
      <c r="A1176" s="3" t="s">
        <v>4</v>
      </c>
      <c r="B1176" s="18">
        <v>50729</v>
      </c>
      <c r="C1176" s="16">
        <v>51416</v>
      </c>
      <c r="D1176" s="8">
        <f t="shared" ref="D1176:D1179" si="1068">SUM(B1176-C1176)</f>
        <v>-687</v>
      </c>
      <c r="E1176" s="7">
        <f t="shared" ref="E1176:E1179" si="1069">SUM(B1176/C1176)</f>
        <v>0.98663840049789953</v>
      </c>
      <c r="F1176" s="18">
        <v>50729</v>
      </c>
      <c r="G1176" s="16">
        <v>56416</v>
      </c>
      <c r="H1176" s="8">
        <f t="shared" ref="H1176:H1179" si="1070">SUM(F1176-G1176)</f>
        <v>-5687</v>
      </c>
      <c r="I1176" s="7">
        <f t="shared" ref="I1176:I1179" si="1071">SUM(F1176/G1176)</f>
        <v>0.89919526375496317</v>
      </c>
      <c r="J1176" s="8">
        <f t="shared" ref="J1176:J1179" si="1072">SUM(H1176-D1176)</f>
        <v>-5000</v>
      </c>
      <c r="K1176" s="4">
        <f t="shared" ref="K1176:K1179" si="1073">SUM(F1176-B1176)</f>
        <v>0</v>
      </c>
      <c r="L1176" s="5">
        <f t="shared" ref="L1176:L1179" si="1074">SUM(G1176-C1176)</f>
        <v>5000</v>
      </c>
    </row>
    <row r="1177" spans="1:15">
      <c r="A1177" s="3" t="s">
        <v>5</v>
      </c>
      <c r="B1177" s="18">
        <v>84490</v>
      </c>
      <c r="C1177" s="16">
        <v>52581</v>
      </c>
      <c r="D1177" s="8">
        <f t="shared" si="1068"/>
        <v>31909</v>
      </c>
      <c r="E1177" s="7">
        <f t="shared" si="1069"/>
        <v>1.6068541868735855</v>
      </c>
      <c r="F1177" s="18">
        <v>87407</v>
      </c>
      <c r="G1177" s="16">
        <v>57771</v>
      </c>
      <c r="H1177" s="8">
        <f t="shared" si="1070"/>
        <v>29636</v>
      </c>
      <c r="I1177" s="7">
        <f t="shared" si="1071"/>
        <v>1.5129909470149383</v>
      </c>
      <c r="J1177" s="8">
        <f t="shared" si="1072"/>
        <v>-2273</v>
      </c>
      <c r="K1177" s="4">
        <f t="shared" si="1073"/>
        <v>2917</v>
      </c>
      <c r="L1177" s="5">
        <f t="shared" si="1074"/>
        <v>5190</v>
      </c>
    </row>
    <row r="1178" spans="1:15">
      <c r="A1178" s="3" t="s">
        <v>6</v>
      </c>
      <c r="B1178" s="18">
        <v>27740</v>
      </c>
      <c r="C1178" s="16">
        <v>33900</v>
      </c>
      <c r="D1178" s="8">
        <f t="shared" si="1068"/>
        <v>-6160</v>
      </c>
      <c r="E1178" s="7">
        <f t="shared" si="1069"/>
        <v>0.81828908554572266</v>
      </c>
      <c r="F1178" s="18">
        <v>29478</v>
      </c>
      <c r="G1178" s="16">
        <v>29285</v>
      </c>
      <c r="H1178" s="8">
        <f t="shared" si="1070"/>
        <v>193</v>
      </c>
      <c r="I1178" s="7">
        <f t="shared" si="1071"/>
        <v>1.0065904046440157</v>
      </c>
      <c r="J1178" s="8">
        <f t="shared" si="1072"/>
        <v>6353</v>
      </c>
      <c r="K1178" s="4">
        <f t="shared" si="1073"/>
        <v>1738</v>
      </c>
      <c r="L1178" s="5">
        <f t="shared" si="1074"/>
        <v>-4615</v>
      </c>
    </row>
    <row r="1179" spans="1:15">
      <c r="A1179" s="3" t="s">
        <v>7</v>
      </c>
      <c r="B1179" s="18">
        <v>302738</v>
      </c>
      <c r="C1179" s="16">
        <v>302738</v>
      </c>
      <c r="D1179" s="8">
        <f t="shared" si="1068"/>
        <v>0</v>
      </c>
      <c r="E1179" s="7">
        <f t="shared" si="1069"/>
        <v>1</v>
      </c>
      <c r="F1179" s="18">
        <v>305786</v>
      </c>
      <c r="G1179" s="16">
        <v>305786</v>
      </c>
      <c r="H1179" s="8">
        <f t="shared" si="1070"/>
        <v>0</v>
      </c>
      <c r="I1179" s="7">
        <f t="shared" si="1071"/>
        <v>1</v>
      </c>
      <c r="J1179" s="8">
        <f t="shared" si="1072"/>
        <v>0</v>
      </c>
      <c r="K1179" s="4">
        <f t="shared" si="1073"/>
        <v>3048</v>
      </c>
      <c r="L1179" s="5">
        <f t="shared" si="1074"/>
        <v>3048</v>
      </c>
      <c r="N1179" s="125" t="s">
        <v>1132</v>
      </c>
      <c r="O1179" s="154" t="s">
        <v>71</v>
      </c>
    </row>
    <row r="1181" spans="1:15">
      <c r="B1181" s="576" t="s">
        <v>1155</v>
      </c>
      <c r="C1181" s="576"/>
      <c r="D1181" s="576"/>
      <c r="E1181" s="576"/>
      <c r="F1181" s="576" t="s">
        <v>1164</v>
      </c>
      <c r="G1181" s="576"/>
      <c r="H1181" s="576"/>
      <c r="I1181" s="576"/>
      <c r="K1181" s="63" t="s">
        <v>12</v>
      </c>
      <c r="L1181" s="5" t="s">
        <v>13</v>
      </c>
    </row>
    <row r="1182" spans="1:15" ht="43.2">
      <c r="A1182" s="1" t="s">
        <v>0</v>
      </c>
      <c r="B1182" s="2" t="s">
        <v>1</v>
      </c>
      <c r="C1182" s="64" t="s">
        <v>2</v>
      </c>
      <c r="D1182" s="64" t="s">
        <v>11</v>
      </c>
      <c r="E1182" s="6" t="s">
        <v>10</v>
      </c>
      <c r="F1182" s="2" t="s">
        <v>1</v>
      </c>
      <c r="G1182" s="64" t="s">
        <v>2</v>
      </c>
      <c r="H1182" s="64" t="s">
        <v>11</v>
      </c>
      <c r="I1182" s="6" t="s">
        <v>10</v>
      </c>
      <c r="J1182" s="14" t="s">
        <v>8</v>
      </c>
      <c r="K1182" s="12" t="s">
        <v>9</v>
      </c>
      <c r="L1182" s="11"/>
    </row>
    <row r="1183" spans="1:15">
      <c r="A1183" s="3" t="s">
        <v>3</v>
      </c>
      <c r="B1183" s="18">
        <v>138172</v>
      </c>
      <c r="C1183" s="16">
        <v>162314</v>
      </c>
      <c r="D1183" s="8">
        <f>SUM(B1183-C1183)</f>
        <v>-24142</v>
      </c>
      <c r="E1183" s="7">
        <f>SUM(B1183/C1183)</f>
        <v>0.85126360018236258</v>
      </c>
      <c r="F1183" s="18">
        <v>143027</v>
      </c>
      <c r="G1183" s="16">
        <v>169833</v>
      </c>
      <c r="H1183" s="8">
        <f>SUM(F1183-G1183)</f>
        <v>-26806</v>
      </c>
      <c r="I1183" s="7">
        <f>SUM(F1183/G1183)</f>
        <v>0.84216259501981361</v>
      </c>
      <c r="J1183" s="8">
        <f>SUM(H1183-D1183)</f>
        <v>-2664</v>
      </c>
      <c r="K1183" s="4">
        <f>SUM(F1183-B1183)</f>
        <v>4855</v>
      </c>
      <c r="L1183" s="5">
        <f>SUM(G1183-C1183)</f>
        <v>7519</v>
      </c>
    </row>
    <row r="1184" spans="1:15">
      <c r="A1184" s="3" t="s">
        <v>4</v>
      </c>
      <c r="B1184" s="18">
        <v>50729</v>
      </c>
      <c r="C1184" s="16">
        <v>56416</v>
      </c>
      <c r="D1184" s="8">
        <f t="shared" ref="D1184:D1187" si="1075">SUM(B1184-C1184)</f>
        <v>-5687</v>
      </c>
      <c r="E1184" s="7">
        <f t="shared" ref="E1184:E1187" si="1076">SUM(B1184/C1184)</f>
        <v>0.89919526375496317</v>
      </c>
      <c r="F1184" s="18">
        <v>50748</v>
      </c>
      <c r="G1184" s="16">
        <v>56416</v>
      </c>
      <c r="H1184" s="8">
        <f t="shared" ref="H1184:H1187" si="1077">SUM(F1184-G1184)</f>
        <v>-5668</v>
      </c>
      <c r="I1184" s="7">
        <f t="shared" ref="I1184:I1187" si="1078">SUM(F1184/G1184)</f>
        <v>0.89953204764605788</v>
      </c>
      <c r="J1184" s="8">
        <f t="shared" ref="J1184:J1187" si="1079">SUM(H1184-D1184)</f>
        <v>19</v>
      </c>
      <c r="K1184" s="4">
        <f t="shared" ref="K1184:K1187" si="1080">SUM(F1184-B1184)</f>
        <v>19</v>
      </c>
      <c r="L1184" s="5">
        <f t="shared" ref="L1184:L1187" si="1081">SUM(G1184-C1184)</f>
        <v>0</v>
      </c>
    </row>
    <row r="1185" spans="1:15">
      <c r="A1185" s="3" t="s">
        <v>5</v>
      </c>
      <c r="B1185" s="18">
        <v>87407</v>
      </c>
      <c r="C1185" s="16">
        <v>57771</v>
      </c>
      <c r="D1185" s="8">
        <f t="shared" si="1075"/>
        <v>29636</v>
      </c>
      <c r="E1185" s="7">
        <f t="shared" si="1076"/>
        <v>1.5129909470149383</v>
      </c>
      <c r="F1185" s="18">
        <v>91417</v>
      </c>
      <c r="G1185" s="16">
        <v>59024</v>
      </c>
      <c r="H1185" s="8">
        <f t="shared" si="1077"/>
        <v>32393</v>
      </c>
      <c r="I1185" s="7">
        <f t="shared" si="1078"/>
        <v>1.5488106532935755</v>
      </c>
      <c r="J1185" s="8">
        <f t="shared" si="1079"/>
        <v>2757</v>
      </c>
      <c r="K1185" s="4">
        <f t="shared" si="1080"/>
        <v>4010</v>
      </c>
      <c r="L1185" s="5">
        <f t="shared" si="1081"/>
        <v>1253</v>
      </c>
    </row>
    <row r="1186" spans="1:15">
      <c r="A1186" s="3" t="s">
        <v>6</v>
      </c>
      <c r="B1186" s="18">
        <v>29478</v>
      </c>
      <c r="C1186" s="16">
        <v>29285</v>
      </c>
      <c r="D1186" s="8">
        <f t="shared" si="1075"/>
        <v>193</v>
      </c>
      <c r="E1186" s="7">
        <f t="shared" si="1076"/>
        <v>1.0065904046440157</v>
      </c>
      <c r="F1186" s="18">
        <v>31410</v>
      </c>
      <c r="G1186" s="16">
        <v>31329</v>
      </c>
      <c r="H1186" s="8">
        <f t="shared" si="1077"/>
        <v>81</v>
      </c>
      <c r="I1186" s="7">
        <f t="shared" si="1078"/>
        <v>1.0025854639471417</v>
      </c>
      <c r="J1186" s="8">
        <f t="shared" si="1079"/>
        <v>-112</v>
      </c>
      <c r="K1186" s="4">
        <f t="shared" si="1080"/>
        <v>1932</v>
      </c>
      <c r="L1186" s="5">
        <f t="shared" si="1081"/>
        <v>2044</v>
      </c>
    </row>
    <row r="1187" spans="1:15">
      <c r="A1187" s="3" t="s">
        <v>7</v>
      </c>
      <c r="B1187" s="18">
        <v>305786</v>
      </c>
      <c r="C1187" s="16">
        <v>305786</v>
      </c>
      <c r="D1187" s="8">
        <f t="shared" si="1075"/>
        <v>0</v>
      </c>
      <c r="E1187" s="7">
        <f t="shared" si="1076"/>
        <v>1</v>
      </c>
      <c r="F1187" s="18">
        <v>316602</v>
      </c>
      <c r="G1187" s="16">
        <v>316602</v>
      </c>
      <c r="H1187" s="8">
        <f t="shared" si="1077"/>
        <v>0</v>
      </c>
      <c r="I1187" s="7">
        <f t="shared" si="1078"/>
        <v>1</v>
      </c>
      <c r="J1187" s="8">
        <f t="shared" si="1079"/>
        <v>0</v>
      </c>
      <c r="K1187" s="4">
        <f t="shared" si="1080"/>
        <v>10816</v>
      </c>
      <c r="L1187" s="5">
        <f t="shared" si="1081"/>
        <v>10816</v>
      </c>
      <c r="N1187" s="98" t="s">
        <v>181</v>
      </c>
      <c r="O1187" s="30" t="s">
        <v>165</v>
      </c>
    </row>
    <row r="1189" spans="1:15">
      <c r="B1189" s="576" t="s">
        <v>1164</v>
      </c>
      <c r="C1189" s="576"/>
      <c r="D1189" s="576"/>
      <c r="E1189" s="576"/>
      <c r="F1189" s="576" t="s">
        <v>1172</v>
      </c>
      <c r="G1189" s="576"/>
      <c r="H1189" s="576"/>
      <c r="I1189" s="576"/>
      <c r="K1189" s="63" t="s">
        <v>12</v>
      </c>
      <c r="L1189" s="5" t="s">
        <v>13</v>
      </c>
    </row>
    <row r="1190" spans="1:15" ht="43.2">
      <c r="A1190" s="1" t="s">
        <v>0</v>
      </c>
      <c r="B1190" s="2" t="s">
        <v>1</v>
      </c>
      <c r="C1190" s="64" t="s">
        <v>2</v>
      </c>
      <c r="D1190" s="64" t="s">
        <v>11</v>
      </c>
      <c r="E1190" s="6" t="s">
        <v>10</v>
      </c>
      <c r="F1190" s="2" t="s">
        <v>1</v>
      </c>
      <c r="G1190" s="64" t="s">
        <v>2</v>
      </c>
      <c r="H1190" s="64" t="s">
        <v>11</v>
      </c>
      <c r="I1190" s="6" t="s">
        <v>10</v>
      </c>
      <c r="J1190" s="14" t="s">
        <v>8</v>
      </c>
      <c r="K1190" s="12" t="s">
        <v>9</v>
      </c>
      <c r="L1190" s="11"/>
    </row>
    <row r="1191" spans="1:15">
      <c r="A1191" s="3" t="s">
        <v>3</v>
      </c>
      <c r="B1191" s="18">
        <v>143027</v>
      </c>
      <c r="C1191" s="16">
        <v>169833</v>
      </c>
      <c r="D1191" s="8">
        <f>SUM(B1191-C1191)</f>
        <v>-26806</v>
      </c>
      <c r="E1191" s="7">
        <f>SUM(B1191/C1191)</f>
        <v>0.84216259501981361</v>
      </c>
      <c r="F1191" s="18">
        <v>146500</v>
      </c>
      <c r="G1191" s="16">
        <v>161448</v>
      </c>
      <c r="H1191" s="8">
        <f>SUM(F1191-G1191)</f>
        <v>-14948</v>
      </c>
      <c r="I1191" s="7">
        <f>SUM(F1191/G1191)</f>
        <v>0.90741291313611816</v>
      </c>
      <c r="J1191" s="8">
        <f>SUM(H1191-D1191)</f>
        <v>11858</v>
      </c>
      <c r="K1191" s="4">
        <f>SUM(F1191-B1191)</f>
        <v>3473</v>
      </c>
      <c r="L1191" s="5">
        <f>SUM(G1191-C1191)</f>
        <v>-8385</v>
      </c>
    </row>
    <row r="1192" spans="1:15">
      <c r="A1192" s="3" t="s">
        <v>4</v>
      </c>
      <c r="B1192" s="18">
        <v>50748</v>
      </c>
      <c r="C1192" s="16">
        <v>56416</v>
      </c>
      <c r="D1192" s="8">
        <f t="shared" ref="D1192:D1195" si="1082">SUM(B1192-C1192)</f>
        <v>-5668</v>
      </c>
      <c r="E1192" s="7">
        <f t="shared" ref="E1192:E1195" si="1083">SUM(B1192/C1192)</f>
        <v>0.89953204764605788</v>
      </c>
      <c r="F1192" s="18">
        <v>50786</v>
      </c>
      <c r="G1192" s="16">
        <v>51416</v>
      </c>
      <c r="H1192" s="8">
        <f t="shared" ref="H1192:H1195" si="1084">SUM(F1192-G1192)</f>
        <v>-630</v>
      </c>
      <c r="I1192" s="7">
        <f t="shared" ref="I1192:I1195" si="1085">SUM(F1192/G1192)</f>
        <v>0.98774700482340128</v>
      </c>
      <c r="J1192" s="8">
        <f t="shared" ref="J1192:J1195" si="1086">SUM(H1192-D1192)</f>
        <v>5038</v>
      </c>
      <c r="K1192" s="4">
        <f t="shared" ref="K1192:K1195" si="1087">SUM(F1192-B1192)</f>
        <v>38</v>
      </c>
      <c r="L1192" s="5">
        <f t="shared" ref="L1192:L1195" si="1088">SUM(G1192-C1192)</f>
        <v>-5000</v>
      </c>
    </row>
    <row r="1193" spans="1:15">
      <c r="A1193" s="3" t="s">
        <v>5</v>
      </c>
      <c r="B1193" s="18">
        <v>91417</v>
      </c>
      <c r="C1193" s="16">
        <v>59024</v>
      </c>
      <c r="D1193" s="8">
        <f t="shared" si="1082"/>
        <v>32393</v>
      </c>
      <c r="E1193" s="7">
        <f t="shared" si="1083"/>
        <v>1.5488106532935755</v>
      </c>
      <c r="F1193" s="18">
        <v>73269</v>
      </c>
      <c r="G1193" s="16">
        <v>62628</v>
      </c>
      <c r="H1193" s="8">
        <f t="shared" si="1084"/>
        <v>10641</v>
      </c>
      <c r="I1193" s="7">
        <f t="shared" si="1085"/>
        <v>1.1699080283579231</v>
      </c>
      <c r="J1193" s="8">
        <f t="shared" si="1086"/>
        <v>-21752</v>
      </c>
      <c r="K1193" s="4">
        <f t="shared" si="1087"/>
        <v>-18148</v>
      </c>
      <c r="L1193" s="5">
        <f t="shared" si="1088"/>
        <v>3604</v>
      </c>
    </row>
    <row r="1194" spans="1:15">
      <c r="A1194" s="3" t="s">
        <v>6</v>
      </c>
      <c r="B1194" s="18">
        <v>31410</v>
      </c>
      <c r="C1194" s="16">
        <v>31329</v>
      </c>
      <c r="D1194" s="8">
        <f t="shared" si="1082"/>
        <v>81</v>
      </c>
      <c r="E1194" s="7">
        <f t="shared" si="1083"/>
        <v>1.0025854639471417</v>
      </c>
      <c r="F1194" s="18">
        <v>35625</v>
      </c>
      <c r="G1194" s="16">
        <v>30688</v>
      </c>
      <c r="H1194" s="8">
        <f t="shared" si="1084"/>
        <v>4937</v>
      </c>
      <c r="I1194" s="7">
        <f t="shared" si="1085"/>
        <v>1.1608772158498435</v>
      </c>
      <c r="J1194" s="8">
        <f t="shared" si="1086"/>
        <v>4856</v>
      </c>
      <c r="K1194" s="4">
        <f t="shared" si="1087"/>
        <v>4215</v>
      </c>
      <c r="L1194" s="5">
        <f t="shared" si="1088"/>
        <v>-641</v>
      </c>
    </row>
    <row r="1195" spans="1:15">
      <c r="A1195" s="3" t="s">
        <v>7</v>
      </c>
      <c r="B1195" s="18">
        <v>316602</v>
      </c>
      <c r="C1195" s="16">
        <v>316602</v>
      </c>
      <c r="D1195" s="8">
        <f t="shared" si="1082"/>
        <v>0</v>
      </c>
      <c r="E1195" s="7">
        <f t="shared" si="1083"/>
        <v>1</v>
      </c>
      <c r="F1195" s="18">
        <v>306180</v>
      </c>
      <c r="G1195" s="16">
        <v>306180</v>
      </c>
      <c r="H1195" s="8">
        <f t="shared" si="1084"/>
        <v>0</v>
      </c>
      <c r="I1195" s="7">
        <f t="shared" si="1085"/>
        <v>1</v>
      </c>
      <c r="J1195" s="8">
        <f t="shared" si="1086"/>
        <v>0</v>
      </c>
      <c r="K1195" s="4">
        <f t="shared" si="1087"/>
        <v>-10422</v>
      </c>
      <c r="L1195" s="5">
        <f t="shared" si="1088"/>
        <v>-10422</v>
      </c>
      <c r="N1195" s="99" t="s">
        <v>224</v>
      </c>
      <c r="O1195" s="17" t="s">
        <v>26</v>
      </c>
    </row>
    <row r="1197" spans="1:15">
      <c r="B1197" s="576" t="s">
        <v>1172</v>
      </c>
      <c r="C1197" s="576"/>
      <c r="D1197" s="576"/>
      <c r="E1197" s="576"/>
      <c r="F1197" s="576" t="s">
        <v>1329</v>
      </c>
      <c r="G1197" s="576"/>
      <c r="H1197" s="576"/>
      <c r="I1197" s="576"/>
      <c r="K1197" s="63" t="s">
        <v>12</v>
      </c>
      <c r="L1197" s="5" t="s">
        <v>13</v>
      </c>
    </row>
    <row r="1198" spans="1:15" ht="43.2">
      <c r="A1198" s="1" t="s">
        <v>0</v>
      </c>
      <c r="B1198" s="2" t="s">
        <v>1</v>
      </c>
      <c r="C1198" s="64" t="s">
        <v>2</v>
      </c>
      <c r="D1198" s="64" t="s">
        <v>11</v>
      </c>
      <c r="E1198" s="6" t="s">
        <v>10</v>
      </c>
      <c r="F1198" s="2" t="s">
        <v>1</v>
      </c>
      <c r="G1198" s="64" t="s">
        <v>2</v>
      </c>
      <c r="H1198" s="64" t="s">
        <v>11</v>
      </c>
      <c r="I1198" s="6" t="s">
        <v>10</v>
      </c>
      <c r="J1198" s="14" t="s">
        <v>8</v>
      </c>
      <c r="K1198" s="12" t="s">
        <v>9</v>
      </c>
      <c r="L1198" s="11"/>
    </row>
    <row r="1199" spans="1:15">
      <c r="A1199" s="3" t="s">
        <v>3</v>
      </c>
      <c r="B1199" s="18">
        <v>146500</v>
      </c>
      <c r="C1199" s="16">
        <v>161448</v>
      </c>
      <c r="D1199" s="8">
        <f>SUM(B1199-C1199)</f>
        <v>-14948</v>
      </c>
      <c r="E1199" s="7">
        <f>SUM(B1199/C1199)</f>
        <v>0.90741291313611816</v>
      </c>
      <c r="F1199" s="18">
        <v>154512</v>
      </c>
      <c r="G1199" s="16">
        <v>154319</v>
      </c>
      <c r="H1199" s="8">
        <f>SUM(F1199-G1199)</f>
        <v>193</v>
      </c>
      <c r="I1199" s="7">
        <f>SUM(F1199/G1199)</f>
        <v>1.0012506561084507</v>
      </c>
      <c r="J1199" s="8">
        <f>SUM(H1199-D1199)</f>
        <v>15141</v>
      </c>
      <c r="K1199" s="4">
        <f>SUM(F1199-B1199)</f>
        <v>8012</v>
      </c>
      <c r="L1199" s="5">
        <f>SUM(G1199-C1199)</f>
        <v>-7129</v>
      </c>
    </row>
    <row r="1200" spans="1:15">
      <c r="A1200" s="3" t="s">
        <v>4</v>
      </c>
      <c r="B1200" s="18">
        <v>50786</v>
      </c>
      <c r="C1200" s="16">
        <v>51416</v>
      </c>
      <c r="D1200" s="8">
        <f t="shared" ref="D1200:D1203" si="1089">SUM(B1200-C1200)</f>
        <v>-630</v>
      </c>
      <c r="E1200" s="7">
        <f t="shared" ref="E1200:E1203" si="1090">SUM(B1200/C1200)</f>
        <v>0.98774700482340128</v>
      </c>
      <c r="F1200" s="18">
        <v>50808</v>
      </c>
      <c r="G1200" s="16">
        <v>44416</v>
      </c>
      <c r="H1200" s="8">
        <f t="shared" ref="H1200:H1203" si="1091">SUM(F1200-G1200)</f>
        <v>6392</v>
      </c>
      <c r="I1200" s="7">
        <f t="shared" ref="I1200:I1203" si="1092">SUM(F1200/G1200)</f>
        <v>1.1439121037463977</v>
      </c>
      <c r="J1200" s="8">
        <f t="shared" ref="J1200:J1203" si="1093">SUM(H1200-D1200)</f>
        <v>7022</v>
      </c>
      <c r="K1200" s="4">
        <f t="shared" ref="K1200:K1203" si="1094">SUM(F1200-B1200)</f>
        <v>22</v>
      </c>
      <c r="L1200" s="5">
        <f t="shared" ref="L1200:L1203" si="1095">SUM(G1200-C1200)</f>
        <v>-7000</v>
      </c>
    </row>
    <row r="1201" spans="1:15">
      <c r="A1201" s="3" t="s">
        <v>5</v>
      </c>
      <c r="B1201" s="18">
        <v>73269</v>
      </c>
      <c r="C1201" s="16">
        <v>62628</v>
      </c>
      <c r="D1201" s="8">
        <f t="shared" si="1089"/>
        <v>10641</v>
      </c>
      <c r="E1201" s="7">
        <f t="shared" si="1090"/>
        <v>1.1699080283579231</v>
      </c>
      <c r="F1201" s="18">
        <v>62412</v>
      </c>
      <c r="G1201" s="16">
        <v>74464</v>
      </c>
      <c r="H1201" s="8">
        <f t="shared" si="1091"/>
        <v>-12052</v>
      </c>
      <c r="I1201" s="7">
        <f t="shared" si="1092"/>
        <v>0.83814997851310702</v>
      </c>
      <c r="J1201" s="8">
        <f t="shared" si="1093"/>
        <v>-22693</v>
      </c>
      <c r="K1201" s="4">
        <f t="shared" si="1094"/>
        <v>-10857</v>
      </c>
      <c r="L1201" s="5">
        <f t="shared" si="1095"/>
        <v>11836</v>
      </c>
    </row>
    <row r="1202" spans="1:15">
      <c r="A1202" s="3" t="s">
        <v>6</v>
      </c>
      <c r="B1202" s="18">
        <v>35625</v>
      </c>
      <c r="C1202" s="16">
        <v>30688</v>
      </c>
      <c r="D1202" s="8">
        <f t="shared" si="1089"/>
        <v>4937</v>
      </c>
      <c r="E1202" s="7">
        <f t="shared" si="1090"/>
        <v>1.1608772158498435</v>
      </c>
      <c r="F1202" s="18">
        <v>33576</v>
      </c>
      <c r="G1202" s="16">
        <v>28109</v>
      </c>
      <c r="H1202" s="8">
        <f t="shared" si="1091"/>
        <v>5467</v>
      </c>
      <c r="I1202" s="7">
        <f t="shared" si="1092"/>
        <v>1.1944928670532569</v>
      </c>
      <c r="J1202" s="8">
        <f t="shared" si="1093"/>
        <v>530</v>
      </c>
      <c r="K1202" s="4">
        <f t="shared" si="1094"/>
        <v>-2049</v>
      </c>
      <c r="L1202" s="5">
        <f t="shared" si="1095"/>
        <v>-2579</v>
      </c>
    </row>
    <row r="1203" spans="1:15">
      <c r="A1203" s="3" t="s">
        <v>7</v>
      </c>
      <c r="B1203" s="18">
        <v>306180</v>
      </c>
      <c r="C1203" s="16">
        <v>306180</v>
      </c>
      <c r="D1203" s="8">
        <f t="shared" si="1089"/>
        <v>0</v>
      </c>
      <c r="E1203" s="7">
        <f t="shared" si="1090"/>
        <v>1</v>
      </c>
      <c r="F1203" s="18">
        <v>301308</v>
      </c>
      <c r="G1203" s="16">
        <v>301308</v>
      </c>
      <c r="H1203" s="8">
        <f t="shared" si="1091"/>
        <v>0</v>
      </c>
      <c r="I1203" s="7">
        <f t="shared" si="1092"/>
        <v>1</v>
      </c>
      <c r="J1203" s="8">
        <f t="shared" si="1093"/>
        <v>0</v>
      </c>
      <c r="K1203" s="4">
        <f t="shared" si="1094"/>
        <v>-4872</v>
      </c>
      <c r="L1203" s="5">
        <f t="shared" si="1095"/>
        <v>-4872</v>
      </c>
      <c r="N1203" s="99" t="s">
        <v>694</v>
      </c>
      <c r="O1203" s="17" t="s">
        <v>26</v>
      </c>
    </row>
    <row r="1205" spans="1:15">
      <c r="B1205" s="576" t="s">
        <v>1329</v>
      </c>
      <c r="C1205" s="576"/>
      <c r="D1205" s="576"/>
      <c r="E1205" s="576"/>
      <c r="F1205" s="576" t="s">
        <v>1330</v>
      </c>
      <c r="G1205" s="576"/>
      <c r="H1205" s="576"/>
      <c r="I1205" s="576"/>
      <c r="K1205" s="63" t="s">
        <v>12</v>
      </c>
      <c r="L1205" s="5" t="s">
        <v>13</v>
      </c>
    </row>
    <row r="1206" spans="1:15" ht="43.2">
      <c r="A1206" s="1" t="s">
        <v>0</v>
      </c>
      <c r="B1206" s="2" t="s">
        <v>1</v>
      </c>
      <c r="C1206" s="64" t="s">
        <v>2</v>
      </c>
      <c r="D1206" s="64" t="s">
        <v>11</v>
      </c>
      <c r="E1206" s="6" t="s">
        <v>10</v>
      </c>
      <c r="F1206" s="2" t="s">
        <v>1</v>
      </c>
      <c r="G1206" s="64" t="s">
        <v>2</v>
      </c>
      <c r="H1206" s="64" t="s">
        <v>11</v>
      </c>
      <c r="I1206" s="6" t="s">
        <v>10</v>
      </c>
      <c r="J1206" s="14" t="s">
        <v>8</v>
      </c>
      <c r="K1206" s="12" t="s">
        <v>9</v>
      </c>
      <c r="L1206" s="11"/>
    </row>
    <row r="1207" spans="1:15">
      <c r="A1207" s="3" t="s">
        <v>3</v>
      </c>
      <c r="B1207" s="18">
        <v>154512</v>
      </c>
      <c r="C1207" s="16">
        <v>154319</v>
      </c>
      <c r="D1207" s="8">
        <f>SUM(B1207-C1207)</f>
        <v>193</v>
      </c>
      <c r="E1207" s="7">
        <f>SUM(B1207/C1207)</f>
        <v>1.0012506561084507</v>
      </c>
      <c r="F1207" s="18">
        <v>158600</v>
      </c>
      <c r="G1207" s="16">
        <v>153856</v>
      </c>
      <c r="H1207" s="8">
        <f>SUM(F1207-G1207)</f>
        <v>4744</v>
      </c>
      <c r="I1207" s="7">
        <f>SUM(F1207/G1207)</f>
        <v>1.0308340266222962</v>
      </c>
      <c r="J1207" s="8">
        <f>SUM(H1207-D1207)</f>
        <v>4551</v>
      </c>
      <c r="K1207" s="4">
        <f>SUM(F1207-B1207)</f>
        <v>4088</v>
      </c>
      <c r="L1207" s="5">
        <f>SUM(G1207-C1207)</f>
        <v>-463</v>
      </c>
    </row>
    <row r="1208" spans="1:15">
      <c r="A1208" s="3" t="s">
        <v>4</v>
      </c>
      <c r="B1208" s="18">
        <v>50808</v>
      </c>
      <c r="C1208" s="16">
        <v>44416</v>
      </c>
      <c r="D1208" s="8">
        <f t="shared" ref="D1208:D1211" si="1096">SUM(B1208-C1208)</f>
        <v>6392</v>
      </c>
      <c r="E1208" s="7">
        <f t="shared" ref="E1208:E1211" si="1097">SUM(B1208/C1208)</f>
        <v>1.1439121037463977</v>
      </c>
      <c r="F1208" s="18">
        <v>50244</v>
      </c>
      <c r="G1208" s="16">
        <v>46889</v>
      </c>
      <c r="H1208" s="8">
        <f t="shared" ref="H1208:H1211" si="1098">SUM(F1208-G1208)</f>
        <v>3355</v>
      </c>
      <c r="I1208" s="7">
        <f t="shared" ref="I1208:I1211" si="1099">SUM(F1208/G1208)</f>
        <v>1.0715519631470067</v>
      </c>
      <c r="J1208" s="8">
        <f t="shared" ref="J1208:J1211" si="1100">SUM(H1208-D1208)</f>
        <v>-3037</v>
      </c>
      <c r="K1208" s="4">
        <f t="shared" ref="K1208:K1211" si="1101">SUM(F1208-B1208)</f>
        <v>-564</v>
      </c>
      <c r="L1208" s="5">
        <f t="shared" ref="L1208:L1211" si="1102">SUM(G1208-C1208)</f>
        <v>2473</v>
      </c>
    </row>
    <row r="1209" spans="1:15">
      <c r="A1209" s="3" t="s">
        <v>5</v>
      </c>
      <c r="B1209" s="18">
        <v>62412</v>
      </c>
      <c r="C1209" s="16">
        <v>74464</v>
      </c>
      <c r="D1209" s="8">
        <f t="shared" si="1096"/>
        <v>-12052</v>
      </c>
      <c r="E1209" s="7">
        <f t="shared" si="1097"/>
        <v>0.83814997851310702</v>
      </c>
      <c r="F1209" s="18">
        <v>68557</v>
      </c>
      <c r="G1209" s="16">
        <v>75630</v>
      </c>
      <c r="H1209" s="8">
        <f t="shared" si="1098"/>
        <v>-7073</v>
      </c>
      <c r="I1209" s="7">
        <f t="shared" si="1099"/>
        <v>0.90647891048525719</v>
      </c>
      <c r="J1209" s="8">
        <f t="shared" si="1100"/>
        <v>4979</v>
      </c>
      <c r="K1209" s="4">
        <f t="shared" si="1101"/>
        <v>6145</v>
      </c>
      <c r="L1209" s="5">
        <f t="shared" si="1102"/>
        <v>1166</v>
      </c>
    </row>
    <row r="1210" spans="1:15">
      <c r="A1210" s="3" t="s">
        <v>6</v>
      </c>
      <c r="B1210" s="18">
        <v>33576</v>
      </c>
      <c r="C1210" s="16">
        <v>28109</v>
      </c>
      <c r="D1210" s="8">
        <f t="shared" si="1096"/>
        <v>5467</v>
      </c>
      <c r="E1210" s="7">
        <f t="shared" si="1097"/>
        <v>1.1944928670532569</v>
      </c>
      <c r="F1210" s="18">
        <v>31649</v>
      </c>
      <c r="G1210" s="16">
        <v>32675</v>
      </c>
      <c r="H1210" s="8">
        <f t="shared" si="1098"/>
        <v>-1026</v>
      </c>
      <c r="I1210" s="7">
        <f t="shared" si="1099"/>
        <v>0.96859984697781176</v>
      </c>
      <c r="J1210" s="8">
        <f t="shared" si="1100"/>
        <v>-6493</v>
      </c>
      <c r="K1210" s="4">
        <f t="shared" si="1101"/>
        <v>-1927</v>
      </c>
      <c r="L1210" s="5">
        <f t="shared" si="1102"/>
        <v>4566</v>
      </c>
      <c r="N1210" s="98" t="s">
        <v>181</v>
      </c>
      <c r="O1210" s="30" t="s">
        <v>165</v>
      </c>
    </row>
    <row r="1211" spans="1:15">
      <c r="A1211" s="3" t="s">
        <v>7</v>
      </c>
      <c r="B1211" s="18">
        <v>301308</v>
      </c>
      <c r="C1211" s="16">
        <v>301308</v>
      </c>
      <c r="D1211" s="8">
        <f t="shared" si="1096"/>
        <v>0</v>
      </c>
      <c r="E1211" s="7">
        <f t="shared" si="1097"/>
        <v>1</v>
      </c>
      <c r="F1211" s="18">
        <v>309050</v>
      </c>
      <c r="G1211" s="16">
        <v>309050</v>
      </c>
      <c r="H1211" s="8">
        <f t="shared" si="1098"/>
        <v>0</v>
      </c>
      <c r="I1211" s="7">
        <f t="shared" si="1099"/>
        <v>1</v>
      </c>
      <c r="J1211" s="8">
        <f t="shared" si="1100"/>
        <v>0</v>
      </c>
      <c r="K1211" s="4">
        <f t="shared" si="1101"/>
        <v>7742</v>
      </c>
      <c r="L1211" s="5">
        <f t="shared" si="1102"/>
        <v>7742</v>
      </c>
    </row>
    <row r="1213" spans="1:15">
      <c r="B1213" s="576" t="s">
        <v>1330</v>
      </c>
      <c r="C1213" s="576"/>
      <c r="D1213" s="576"/>
      <c r="E1213" s="576"/>
      <c r="F1213" s="576" t="s">
        <v>1331</v>
      </c>
      <c r="G1213" s="576"/>
      <c r="H1213" s="576"/>
      <c r="I1213" s="576"/>
      <c r="K1213" s="63" t="s">
        <v>12</v>
      </c>
      <c r="L1213" s="5" t="s">
        <v>13</v>
      </c>
    </row>
    <row r="1214" spans="1:15" ht="43.2">
      <c r="A1214" s="1" t="s">
        <v>0</v>
      </c>
      <c r="B1214" s="2" t="s">
        <v>1</v>
      </c>
      <c r="C1214" s="64" t="s">
        <v>2</v>
      </c>
      <c r="D1214" s="64" t="s">
        <v>11</v>
      </c>
      <c r="E1214" s="6" t="s">
        <v>10</v>
      </c>
      <c r="F1214" s="2" t="s">
        <v>1</v>
      </c>
      <c r="G1214" s="64" t="s">
        <v>2</v>
      </c>
      <c r="H1214" s="64" t="s">
        <v>11</v>
      </c>
      <c r="I1214" s="6" t="s">
        <v>10</v>
      </c>
      <c r="J1214" s="14" t="s">
        <v>8</v>
      </c>
      <c r="K1214" s="12" t="s">
        <v>9</v>
      </c>
      <c r="L1214" s="11"/>
    </row>
    <row r="1215" spans="1:15">
      <c r="A1215" s="3" t="s">
        <v>3</v>
      </c>
      <c r="B1215" s="18">
        <v>158600</v>
      </c>
      <c r="C1215" s="16">
        <v>153856</v>
      </c>
      <c r="D1215" s="8">
        <f>SUM(B1215-C1215)</f>
        <v>4744</v>
      </c>
      <c r="E1215" s="7">
        <f>SUM(B1215/C1215)</f>
        <v>1.0308340266222962</v>
      </c>
      <c r="F1215" s="18">
        <v>157733</v>
      </c>
      <c r="G1215" s="16">
        <v>156282</v>
      </c>
      <c r="H1215" s="8">
        <f>SUM(F1215-G1215)</f>
        <v>1451</v>
      </c>
      <c r="I1215" s="7">
        <f>SUM(F1215/G1215)</f>
        <v>1.0092844985347</v>
      </c>
      <c r="J1215" s="8">
        <f>SUM(H1215-D1215)</f>
        <v>-3293</v>
      </c>
      <c r="K1215" s="4">
        <f>SUM(F1215-B1215)</f>
        <v>-867</v>
      </c>
      <c r="L1215" s="5">
        <f>SUM(G1215-C1215)</f>
        <v>2426</v>
      </c>
    </row>
    <row r="1216" spans="1:15">
      <c r="A1216" s="3" t="s">
        <v>4</v>
      </c>
      <c r="B1216" s="18">
        <v>50244</v>
      </c>
      <c r="C1216" s="16">
        <v>46889</v>
      </c>
      <c r="D1216" s="8">
        <f t="shared" ref="D1216:D1219" si="1103">SUM(B1216-C1216)</f>
        <v>3355</v>
      </c>
      <c r="E1216" s="7">
        <f t="shared" ref="E1216:E1219" si="1104">SUM(B1216/C1216)</f>
        <v>1.0715519631470067</v>
      </c>
      <c r="F1216" s="18">
        <v>50299</v>
      </c>
      <c r="G1216" s="16">
        <v>48996</v>
      </c>
      <c r="H1216" s="8">
        <f t="shared" ref="H1216:H1219" si="1105">SUM(F1216-G1216)</f>
        <v>1303</v>
      </c>
      <c r="I1216" s="7">
        <f t="shared" ref="I1216:I1219" si="1106">SUM(F1216/G1216)</f>
        <v>1.0265940076740958</v>
      </c>
      <c r="J1216" s="8">
        <f t="shared" ref="J1216:J1219" si="1107">SUM(H1216-D1216)</f>
        <v>-2052</v>
      </c>
      <c r="K1216" s="4">
        <f t="shared" ref="K1216:K1219" si="1108">SUM(F1216-B1216)</f>
        <v>55</v>
      </c>
      <c r="L1216" s="5">
        <f t="shared" ref="L1216:L1219" si="1109">SUM(G1216-C1216)</f>
        <v>2107</v>
      </c>
    </row>
    <row r="1217" spans="1:15">
      <c r="A1217" s="3" t="s">
        <v>5</v>
      </c>
      <c r="B1217" s="18">
        <v>68557</v>
      </c>
      <c r="C1217" s="16">
        <v>75630</v>
      </c>
      <c r="D1217" s="8">
        <f t="shared" si="1103"/>
        <v>-7073</v>
      </c>
      <c r="E1217" s="7">
        <f t="shared" si="1104"/>
        <v>0.90647891048525719</v>
      </c>
      <c r="F1217" s="18">
        <v>74545</v>
      </c>
      <c r="G1217" s="16">
        <v>74170</v>
      </c>
      <c r="H1217" s="8">
        <f t="shared" si="1105"/>
        <v>375</v>
      </c>
      <c r="I1217" s="7">
        <f t="shared" si="1106"/>
        <v>1.0050559525414589</v>
      </c>
      <c r="J1217" s="8">
        <f t="shared" si="1107"/>
        <v>7448</v>
      </c>
      <c r="K1217" s="4">
        <f t="shared" si="1108"/>
        <v>5988</v>
      </c>
      <c r="L1217" s="5">
        <f t="shared" si="1109"/>
        <v>-1460</v>
      </c>
    </row>
    <row r="1218" spans="1:15">
      <c r="A1218" s="3" t="s">
        <v>6</v>
      </c>
      <c r="B1218" s="18">
        <v>31649</v>
      </c>
      <c r="C1218" s="16">
        <v>32675</v>
      </c>
      <c r="D1218" s="8">
        <f t="shared" si="1103"/>
        <v>-1026</v>
      </c>
      <c r="E1218" s="7">
        <f t="shared" si="1104"/>
        <v>0.96859984697781176</v>
      </c>
      <c r="F1218" s="18">
        <v>32091</v>
      </c>
      <c r="G1218" s="16">
        <v>35220</v>
      </c>
      <c r="H1218" s="8">
        <f t="shared" si="1105"/>
        <v>-3129</v>
      </c>
      <c r="I1218" s="7">
        <f t="shared" si="1106"/>
        <v>0.91115843270868824</v>
      </c>
      <c r="J1218" s="8">
        <f t="shared" si="1107"/>
        <v>-2103</v>
      </c>
      <c r="K1218" s="4">
        <f t="shared" si="1108"/>
        <v>442</v>
      </c>
      <c r="L1218" s="5">
        <f t="shared" si="1109"/>
        <v>2545</v>
      </c>
    </row>
    <row r="1219" spans="1:15">
      <c r="A1219" s="3" t="s">
        <v>7</v>
      </c>
      <c r="B1219" s="18">
        <v>309050</v>
      </c>
      <c r="C1219" s="16">
        <v>309050</v>
      </c>
      <c r="D1219" s="8">
        <f t="shared" si="1103"/>
        <v>0</v>
      </c>
      <c r="E1219" s="7">
        <f t="shared" si="1104"/>
        <v>1</v>
      </c>
      <c r="F1219" s="18">
        <v>314668</v>
      </c>
      <c r="G1219" s="16">
        <v>314668</v>
      </c>
      <c r="H1219" s="8">
        <f t="shared" si="1105"/>
        <v>0</v>
      </c>
      <c r="I1219" s="7">
        <f t="shared" si="1106"/>
        <v>1</v>
      </c>
      <c r="J1219" s="8">
        <f t="shared" si="1107"/>
        <v>0</v>
      </c>
      <c r="K1219" s="4">
        <f t="shared" si="1108"/>
        <v>5618</v>
      </c>
      <c r="L1219" s="5">
        <f t="shared" si="1109"/>
        <v>5618</v>
      </c>
      <c r="N1219" s="98" t="s">
        <v>181</v>
      </c>
      <c r="O1219" s="30" t="s">
        <v>165</v>
      </c>
    </row>
    <row r="1221" spans="1:15">
      <c r="B1221" s="576" t="s">
        <v>1352</v>
      </c>
      <c r="C1221" s="576"/>
      <c r="D1221" s="576"/>
      <c r="E1221" s="576"/>
      <c r="F1221" s="576" t="s">
        <v>1353</v>
      </c>
      <c r="G1221" s="576"/>
      <c r="H1221" s="576"/>
      <c r="I1221" s="576"/>
      <c r="K1221" s="63" t="s">
        <v>12</v>
      </c>
      <c r="L1221" s="5" t="s">
        <v>13</v>
      </c>
    </row>
    <row r="1222" spans="1:15" ht="43.2">
      <c r="A1222" s="1" t="s">
        <v>0</v>
      </c>
      <c r="B1222" s="2" t="s">
        <v>1</v>
      </c>
      <c r="C1222" s="64" t="s">
        <v>2</v>
      </c>
      <c r="D1222" s="64" t="s">
        <v>11</v>
      </c>
      <c r="E1222" s="6" t="s">
        <v>10</v>
      </c>
      <c r="F1222" s="2" t="s">
        <v>1</v>
      </c>
      <c r="G1222" s="64" t="s">
        <v>2</v>
      </c>
      <c r="H1222" s="64" t="s">
        <v>11</v>
      </c>
      <c r="I1222" s="6" t="s">
        <v>10</v>
      </c>
      <c r="J1222" s="14" t="s">
        <v>8</v>
      </c>
      <c r="K1222" s="12" t="s">
        <v>9</v>
      </c>
      <c r="L1222" s="11"/>
    </row>
    <row r="1223" spans="1:15">
      <c r="A1223" s="3" t="s">
        <v>3</v>
      </c>
      <c r="B1223" s="18">
        <v>157733</v>
      </c>
      <c r="C1223" s="16">
        <v>156282</v>
      </c>
      <c r="D1223" s="8">
        <f>SUM(B1223-C1223)</f>
        <v>1451</v>
      </c>
      <c r="E1223" s="7">
        <f>SUM(B1223/C1223)</f>
        <v>1.0092844985347</v>
      </c>
      <c r="F1223" s="18">
        <v>166877</v>
      </c>
      <c r="G1223" s="16">
        <v>155326</v>
      </c>
      <c r="H1223" s="8">
        <f>SUM(F1223-G1223)</f>
        <v>11551</v>
      </c>
      <c r="I1223" s="7">
        <f>SUM(F1223/G1223)</f>
        <v>1.0743661717935182</v>
      </c>
      <c r="J1223" s="8">
        <f>SUM(H1223-D1223)</f>
        <v>10100</v>
      </c>
      <c r="K1223" s="4">
        <f>SUM(F1223-B1223)</f>
        <v>9144</v>
      </c>
      <c r="L1223" s="5">
        <f>SUM(G1223-C1223)</f>
        <v>-956</v>
      </c>
    </row>
    <row r="1224" spans="1:15">
      <c r="A1224" s="3" t="s">
        <v>4</v>
      </c>
      <c r="B1224" s="18">
        <v>50299</v>
      </c>
      <c r="C1224" s="16">
        <v>48996</v>
      </c>
      <c r="D1224" s="8">
        <f t="shared" ref="D1224:D1227" si="1110">SUM(B1224-C1224)</f>
        <v>1303</v>
      </c>
      <c r="E1224" s="7">
        <f t="shared" ref="E1224:E1227" si="1111">SUM(B1224/C1224)</f>
        <v>1.0265940076740958</v>
      </c>
      <c r="F1224" s="18">
        <v>49922</v>
      </c>
      <c r="G1224" s="16">
        <v>44996</v>
      </c>
      <c r="H1224" s="8">
        <f t="shared" ref="H1224:H1227" si="1112">SUM(F1224-G1224)</f>
        <v>4926</v>
      </c>
      <c r="I1224" s="7">
        <f t="shared" ref="I1224:I1227" si="1113">SUM(F1224/G1224)</f>
        <v>1.1094763979020357</v>
      </c>
      <c r="J1224" s="8">
        <f t="shared" ref="J1224:J1227" si="1114">SUM(H1224-D1224)</f>
        <v>3623</v>
      </c>
      <c r="K1224" s="4">
        <f t="shared" ref="K1224:K1227" si="1115">SUM(F1224-B1224)</f>
        <v>-377</v>
      </c>
      <c r="L1224" s="5">
        <f t="shared" ref="L1224:L1227" si="1116">SUM(G1224-C1224)</f>
        <v>-4000</v>
      </c>
    </row>
    <row r="1225" spans="1:15">
      <c r="A1225" s="3" t="s">
        <v>5</v>
      </c>
      <c r="B1225" s="18">
        <v>74545</v>
      </c>
      <c r="C1225" s="16">
        <v>74170</v>
      </c>
      <c r="D1225" s="8">
        <f t="shared" si="1110"/>
        <v>375</v>
      </c>
      <c r="E1225" s="7">
        <f t="shared" si="1111"/>
        <v>1.0050559525414589</v>
      </c>
      <c r="F1225" s="18">
        <v>61134</v>
      </c>
      <c r="G1225" s="16">
        <v>71216</v>
      </c>
      <c r="H1225" s="8">
        <f t="shared" si="1112"/>
        <v>-10082</v>
      </c>
      <c r="I1225" s="7">
        <f t="shared" si="1113"/>
        <v>0.85843068973264436</v>
      </c>
      <c r="J1225" s="8">
        <f t="shared" si="1114"/>
        <v>-10457</v>
      </c>
      <c r="K1225" s="4">
        <f t="shared" si="1115"/>
        <v>-13411</v>
      </c>
      <c r="L1225" s="5">
        <f t="shared" si="1116"/>
        <v>-2954</v>
      </c>
    </row>
    <row r="1226" spans="1:15">
      <c r="A1226" s="3" t="s">
        <v>6</v>
      </c>
      <c r="B1226" s="18">
        <v>32091</v>
      </c>
      <c r="C1226" s="16">
        <v>35220</v>
      </c>
      <c r="D1226" s="8">
        <f t="shared" si="1110"/>
        <v>-3129</v>
      </c>
      <c r="E1226" s="7">
        <f t="shared" si="1111"/>
        <v>0.91115843270868824</v>
      </c>
      <c r="F1226" s="18">
        <v>31260</v>
      </c>
      <c r="G1226" s="16">
        <v>37655</v>
      </c>
      <c r="H1226" s="8">
        <f t="shared" si="1112"/>
        <v>-6395</v>
      </c>
      <c r="I1226" s="7">
        <f t="shared" si="1113"/>
        <v>0.83016863630327975</v>
      </c>
      <c r="J1226" s="8">
        <f t="shared" si="1114"/>
        <v>-3266</v>
      </c>
      <c r="K1226" s="4">
        <f t="shared" si="1115"/>
        <v>-831</v>
      </c>
      <c r="L1226" s="5">
        <f t="shared" si="1116"/>
        <v>2435</v>
      </c>
    </row>
    <row r="1227" spans="1:15">
      <c r="A1227" s="3" t="s">
        <v>7</v>
      </c>
      <c r="B1227" s="18">
        <v>314668</v>
      </c>
      <c r="C1227" s="16">
        <v>314668</v>
      </c>
      <c r="D1227" s="8">
        <f t="shared" si="1110"/>
        <v>0</v>
      </c>
      <c r="E1227" s="7">
        <f t="shared" si="1111"/>
        <v>1</v>
      </c>
      <c r="F1227" s="18">
        <v>309193</v>
      </c>
      <c r="G1227" s="16">
        <v>309193</v>
      </c>
      <c r="H1227" s="8">
        <f t="shared" si="1112"/>
        <v>0</v>
      </c>
      <c r="I1227" s="7">
        <f t="shared" si="1113"/>
        <v>1</v>
      </c>
      <c r="J1227" s="8">
        <f t="shared" si="1114"/>
        <v>0</v>
      </c>
      <c r="K1227" s="4">
        <f t="shared" si="1115"/>
        <v>-5475</v>
      </c>
      <c r="L1227" s="5">
        <f t="shared" si="1116"/>
        <v>-5475</v>
      </c>
      <c r="N1227" s="99" t="s">
        <v>1206</v>
      </c>
      <c r="O1227" s="17" t="s">
        <v>26</v>
      </c>
    </row>
    <row r="1229" spans="1:15">
      <c r="B1229" s="576" t="s">
        <v>1353</v>
      </c>
      <c r="C1229" s="576"/>
      <c r="D1229" s="576"/>
      <c r="E1229" s="576"/>
      <c r="F1229" s="576" t="s">
        <v>1354</v>
      </c>
      <c r="G1229" s="576"/>
      <c r="H1229" s="576"/>
      <c r="I1229" s="576"/>
      <c r="K1229" s="63" t="s">
        <v>12</v>
      </c>
      <c r="L1229" s="5" t="s">
        <v>13</v>
      </c>
    </row>
    <row r="1230" spans="1:15" ht="43.2">
      <c r="A1230" s="1" t="s">
        <v>0</v>
      </c>
      <c r="B1230" s="2" t="s">
        <v>1</v>
      </c>
      <c r="C1230" s="64" t="s">
        <v>2</v>
      </c>
      <c r="D1230" s="64" t="s">
        <v>11</v>
      </c>
      <c r="E1230" s="6" t="s">
        <v>10</v>
      </c>
      <c r="F1230" s="2" t="s">
        <v>1</v>
      </c>
      <c r="G1230" s="64" t="s">
        <v>2</v>
      </c>
      <c r="H1230" s="64" t="s">
        <v>11</v>
      </c>
      <c r="I1230" s="6" t="s">
        <v>10</v>
      </c>
      <c r="J1230" s="14" t="s">
        <v>8</v>
      </c>
      <c r="K1230" s="12" t="s">
        <v>9</v>
      </c>
      <c r="L1230" s="11"/>
    </row>
    <row r="1231" spans="1:15">
      <c r="A1231" s="3" t="s">
        <v>3</v>
      </c>
      <c r="B1231" s="18">
        <v>166877</v>
      </c>
      <c r="C1231" s="16">
        <v>155326</v>
      </c>
      <c r="D1231" s="8">
        <f>SUM(B1231-C1231)</f>
        <v>11551</v>
      </c>
      <c r="E1231" s="7">
        <f>SUM(B1231/C1231)</f>
        <v>1.0743661717935182</v>
      </c>
      <c r="F1231" s="18">
        <v>170446</v>
      </c>
      <c r="G1231" s="16">
        <v>164918</v>
      </c>
      <c r="H1231" s="8">
        <f>SUM(F1231-G1231)</f>
        <v>5528</v>
      </c>
      <c r="I1231" s="7">
        <f>SUM(F1231/G1231)</f>
        <v>1.0335196885725026</v>
      </c>
      <c r="J1231" s="8">
        <f>SUM(H1231-D1231)</f>
        <v>-6023</v>
      </c>
      <c r="K1231" s="4">
        <f>SUM(F1231-B1231)</f>
        <v>3569</v>
      </c>
      <c r="L1231" s="5">
        <f>SUM(G1231-C1231)</f>
        <v>9592</v>
      </c>
    </row>
    <row r="1232" spans="1:15">
      <c r="A1232" s="3" t="s">
        <v>4</v>
      </c>
      <c r="B1232" s="18">
        <v>49922</v>
      </c>
      <c r="C1232" s="16">
        <v>44996</v>
      </c>
      <c r="D1232" s="8">
        <f t="shared" ref="D1232:D1235" si="1117">SUM(B1232-C1232)</f>
        <v>4926</v>
      </c>
      <c r="E1232" s="7">
        <f t="shared" ref="E1232:E1235" si="1118">SUM(B1232/C1232)</f>
        <v>1.1094763979020357</v>
      </c>
      <c r="F1232" s="18">
        <v>51062</v>
      </c>
      <c r="G1232" s="16">
        <v>46762</v>
      </c>
      <c r="H1232" s="8">
        <f t="shared" ref="H1232:H1235" si="1119">SUM(F1232-G1232)</f>
        <v>4300</v>
      </c>
      <c r="I1232" s="7">
        <f t="shared" ref="I1232:I1235" si="1120">SUM(F1232/G1232)</f>
        <v>1.0919550062016168</v>
      </c>
      <c r="J1232" s="8">
        <f t="shared" ref="J1232:J1235" si="1121">SUM(H1232-D1232)</f>
        <v>-626</v>
      </c>
      <c r="K1232" s="4">
        <f t="shared" ref="K1232:K1235" si="1122">SUM(F1232-B1232)</f>
        <v>1140</v>
      </c>
      <c r="L1232" s="5">
        <f t="shared" ref="L1232:L1235" si="1123">SUM(G1232-C1232)</f>
        <v>1766</v>
      </c>
    </row>
    <row r="1233" spans="1:15">
      <c r="A1233" s="3" t="s">
        <v>5</v>
      </c>
      <c r="B1233" s="18">
        <v>61134</v>
      </c>
      <c r="C1233" s="16">
        <v>71216</v>
      </c>
      <c r="D1233" s="8">
        <f t="shared" si="1117"/>
        <v>-10082</v>
      </c>
      <c r="E1233" s="7">
        <f t="shared" si="1118"/>
        <v>0.85843068973264436</v>
      </c>
      <c r="F1233" s="18">
        <v>75467</v>
      </c>
      <c r="G1233" s="16">
        <v>76970</v>
      </c>
      <c r="H1233" s="8">
        <f t="shared" si="1119"/>
        <v>-1503</v>
      </c>
      <c r="I1233" s="7">
        <f t="shared" si="1120"/>
        <v>0.98047291152397043</v>
      </c>
      <c r="J1233" s="8">
        <f t="shared" si="1121"/>
        <v>8579</v>
      </c>
      <c r="K1233" s="4">
        <f t="shared" si="1122"/>
        <v>14333</v>
      </c>
      <c r="L1233" s="5">
        <f t="shared" si="1123"/>
        <v>5754</v>
      </c>
    </row>
    <row r="1234" spans="1:15">
      <c r="A1234" s="3" t="s">
        <v>6</v>
      </c>
      <c r="B1234" s="18">
        <v>31260</v>
      </c>
      <c r="C1234" s="16">
        <v>37655</v>
      </c>
      <c r="D1234" s="8">
        <f t="shared" si="1117"/>
        <v>-6395</v>
      </c>
      <c r="E1234" s="7">
        <f t="shared" si="1118"/>
        <v>0.83016863630327975</v>
      </c>
      <c r="F1234" s="18">
        <v>30575</v>
      </c>
      <c r="G1234" s="16">
        <v>38900</v>
      </c>
      <c r="H1234" s="8">
        <f t="shared" si="1119"/>
        <v>-8325</v>
      </c>
      <c r="I1234" s="7">
        <f t="shared" si="1120"/>
        <v>0.78598971722365041</v>
      </c>
      <c r="J1234" s="8">
        <f t="shared" si="1121"/>
        <v>-1930</v>
      </c>
      <c r="K1234" s="4">
        <f t="shared" si="1122"/>
        <v>-685</v>
      </c>
      <c r="L1234" s="5">
        <f t="shared" si="1123"/>
        <v>1245</v>
      </c>
    </row>
    <row r="1235" spans="1:15">
      <c r="A1235" s="3" t="s">
        <v>7</v>
      </c>
      <c r="B1235" s="18">
        <v>309193</v>
      </c>
      <c r="C1235" s="16">
        <v>309193</v>
      </c>
      <c r="D1235" s="8">
        <f t="shared" si="1117"/>
        <v>0</v>
      </c>
      <c r="E1235" s="7">
        <f t="shared" si="1118"/>
        <v>1</v>
      </c>
      <c r="F1235" s="18">
        <v>327550</v>
      </c>
      <c r="G1235" s="16">
        <v>327550</v>
      </c>
      <c r="H1235" s="8">
        <f t="shared" si="1119"/>
        <v>0</v>
      </c>
      <c r="I1235" s="7">
        <f t="shared" si="1120"/>
        <v>1</v>
      </c>
      <c r="J1235" s="8">
        <f t="shared" si="1121"/>
        <v>0</v>
      </c>
      <c r="K1235" s="4">
        <f t="shared" si="1122"/>
        <v>18357</v>
      </c>
      <c r="L1235" s="5">
        <f t="shared" si="1123"/>
        <v>18357</v>
      </c>
      <c r="N1235" s="98" t="s">
        <v>181</v>
      </c>
      <c r="O1235" s="30" t="s">
        <v>165</v>
      </c>
    </row>
    <row r="1237" spans="1:15">
      <c r="B1237" s="576" t="s">
        <v>1354</v>
      </c>
      <c r="C1237" s="576"/>
      <c r="D1237" s="576"/>
      <c r="E1237" s="576"/>
      <c r="F1237" s="576" t="s">
        <v>1355</v>
      </c>
      <c r="G1237" s="576"/>
      <c r="H1237" s="576"/>
      <c r="I1237" s="576"/>
      <c r="K1237" s="63" t="s">
        <v>12</v>
      </c>
      <c r="L1237" s="5" t="s">
        <v>13</v>
      </c>
    </row>
    <row r="1238" spans="1:15" ht="43.2">
      <c r="A1238" s="1" t="s">
        <v>0</v>
      </c>
      <c r="B1238" s="2" t="s">
        <v>1</v>
      </c>
      <c r="C1238" s="64" t="s">
        <v>2</v>
      </c>
      <c r="D1238" s="64" t="s">
        <v>11</v>
      </c>
      <c r="E1238" s="6" t="s">
        <v>10</v>
      </c>
      <c r="F1238" s="2" t="s">
        <v>1</v>
      </c>
      <c r="G1238" s="64" t="s">
        <v>2</v>
      </c>
      <c r="H1238" s="64" t="s">
        <v>11</v>
      </c>
      <c r="I1238" s="6" t="s">
        <v>10</v>
      </c>
      <c r="J1238" s="14" t="s">
        <v>8</v>
      </c>
      <c r="K1238" s="12" t="s">
        <v>9</v>
      </c>
      <c r="L1238" s="11"/>
    </row>
    <row r="1239" spans="1:15">
      <c r="A1239" s="3" t="s">
        <v>3</v>
      </c>
      <c r="B1239" s="18">
        <v>170446</v>
      </c>
      <c r="C1239" s="16">
        <v>164918</v>
      </c>
      <c r="D1239" s="8">
        <f>SUM(B1239-C1239)</f>
        <v>5528</v>
      </c>
      <c r="E1239" s="7">
        <f>SUM(B1239/C1239)</f>
        <v>1.0335196885725026</v>
      </c>
      <c r="F1239" s="18">
        <v>170872</v>
      </c>
      <c r="G1239" s="16">
        <v>167244</v>
      </c>
      <c r="H1239" s="8">
        <f>SUM(F1239-G1239)</f>
        <v>3628</v>
      </c>
      <c r="I1239" s="7">
        <f>SUM(F1239/G1239)</f>
        <v>1.0216928559469995</v>
      </c>
      <c r="J1239" s="8">
        <f>SUM(H1239-D1239)</f>
        <v>-1900</v>
      </c>
      <c r="K1239" s="4">
        <f>SUM(F1239-B1239)</f>
        <v>426</v>
      </c>
      <c r="L1239" s="5">
        <f>SUM(G1239-C1239)</f>
        <v>2326</v>
      </c>
    </row>
    <row r="1240" spans="1:15">
      <c r="A1240" s="3" t="s">
        <v>4</v>
      </c>
      <c r="B1240" s="18">
        <v>51062</v>
      </c>
      <c r="C1240" s="16">
        <v>46762</v>
      </c>
      <c r="D1240" s="8">
        <f t="shared" ref="D1240:D1243" si="1124">SUM(B1240-C1240)</f>
        <v>4300</v>
      </c>
      <c r="E1240" s="7">
        <f t="shared" ref="E1240:E1243" si="1125">SUM(B1240/C1240)</f>
        <v>1.0919550062016168</v>
      </c>
      <c r="F1240" s="18">
        <v>51062</v>
      </c>
      <c r="G1240" s="16">
        <v>46882</v>
      </c>
      <c r="H1240" s="8">
        <f t="shared" ref="H1240:H1243" si="1126">SUM(F1240-G1240)</f>
        <v>4180</v>
      </c>
      <c r="I1240" s="7">
        <f t="shared" ref="I1240:I1243" si="1127">SUM(F1240/G1240)</f>
        <v>1.0891600187705304</v>
      </c>
      <c r="J1240" s="8">
        <f t="shared" ref="J1240:J1243" si="1128">SUM(H1240-D1240)</f>
        <v>-120</v>
      </c>
      <c r="K1240" s="4">
        <f t="shared" ref="K1240:K1243" si="1129">SUM(F1240-B1240)</f>
        <v>0</v>
      </c>
      <c r="L1240" s="5">
        <f t="shared" ref="L1240:L1243" si="1130">SUM(G1240-C1240)</f>
        <v>120</v>
      </c>
    </row>
    <row r="1241" spans="1:15">
      <c r="A1241" s="3" t="s">
        <v>5</v>
      </c>
      <c r="B1241" s="18">
        <v>75467</v>
      </c>
      <c r="C1241" s="16">
        <v>76970</v>
      </c>
      <c r="D1241" s="8">
        <f t="shared" si="1124"/>
        <v>-1503</v>
      </c>
      <c r="E1241" s="7">
        <f t="shared" si="1125"/>
        <v>0.98047291152397043</v>
      </c>
      <c r="F1241" s="18">
        <v>80924</v>
      </c>
      <c r="G1241" s="16">
        <v>86969</v>
      </c>
      <c r="H1241" s="8">
        <f t="shared" si="1126"/>
        <v>-6045</v>
      </c>
      <c r="I1241" s="7">
        <f t="shared" si="1127"/>
        <v>0.93049247432993365</v>
      </c>
      <c r="J1241" s="8">
        <f t="shared" si="1128"/>
        <v>-4542</v>
      </c>
      <c r="K1241" s="4">
        <f t="shared" si="1129"/>
        <v>5457</v>
      </c>
      <c r="L1241" s="5">
        <f t="shared" si="1130"/>
        <v>9999</v>
      </c>
    </row>
    <row r="1242" spans="1:15">
      <c r="A1242" s="3" t="s">
        <v>6</v>
      </c>
      <c r="B1242" s="18">
        <v>30575</v>
      </c>
      <c r="C1242" s="16">
        <v>38900</v>
      </c>
      <c r="D1242" s="8">
        <f t="shared" si="1124"/>
        <v>-8325</v>
      </c>
      <c r="E1242" s="7">
        <f t="shared" si="1125"/>
        <v>0.78598971722365041</v>
      </c>
      <c r="F1242" s="18">
        <v>36835</v>
      </c>
      <c r="G1242" s="16">
        <v>38598</v>
      </c>
      <c r="H1242" s="8">
        <f t="shared" si="1126"/>
        <v>-1763</v>
      </c>
      <c r="I1242" s="7">
        <f t="shared" si="1127"/>
        <v>0.95432405824135969</v>
      </c>
      <c r="J1242" s="8">
        <f t="shared" si="1128"/>
        <v>6562</v>
      </c>
      <c r="K1242" s="4">
        <f t="shared" si="1129"/>
        <v>6260</v>
      </c>
      <c r="L1242" s="5">
        <f t="shared" si="1130"/>
        <v>-302</v>
      </c>
    </row>
    <row r="1243" spans="1:15">
      <c r="A1243" s="3" t="s">
        <v>7</v>
      </c>
      <c r="B1243" s="18">
        <v>327550</v>
      </c>
      <c r="C1243" s="16">
        <v>327550</v>
      </c>
      <c r="D1243" s="8">
        <f t="shared" si="1124"/>
        <v>0</v>
      </c>
      <c r="E1243" s="7">
        <f t="shared" si="1125"/>
        <v>1</v>
      </c>
      <c r="F1243" s="18">
        <v>339693</v>
      </c>
      <c r="G1243" s="16">
        <v>339693</v>
      </c>
      <c r="H1243" s="8">
        <f t="shared" si="1126"/>
        <v>0</v>
      </c>
      <c r="I1243" s="7">
        <f t="shared" si="1127"/>
        <v>1</v>
      </c>
      <c r="J1243" s="8">
        <f t="shared" si="1128"/>
        <v>0</v>
      </c>
      <c r="K1243" s="4">
        <f t="shared" si="1129"/>
        <v>12143</v>
      </c>
      <c r="L1243" s="5">
        <f t="shared" si="1130"/>
        <v>12143</v>
      </c>
      <c r="N1243" s="99" t="s">
        <v>1020</v>
      </c>
      <c r="O1243" s="17" t="s">
        <v>26</v>
      </c>
    </row>
    <row r="1245" spans="1:15">
      <c r="B1245" s="576" t="s">
        <v>1355</v>
      </c>
      <c r="C1245" s="576"/>
      <c r="D1245" s="576"/>
      <c r="E1245" s="576"/>
      <c r="F1245" s="576" t="s">
        <v>1356</v>
      </c>
      <c r="G1245" s="576"/>
      <c r="H1245" s="576"/>
      <c r="I1245" s="576"/>
      <c r="K1245" s="63" t="s">
        <v>12</v>
      </c>
      <c r="L1245" s="5" t="s">
        <v>13</v>
      </c>
    </row>
    <row r="1246" spans="1:15" ht="43.2">
      <c r="A1246" s="1" t="s">
        <v>0</v>
      </c>
      <c r="B1246" s="2" t="s">
        <v>1</v>
      </c>
      <c r="C1246" s="64" t="s">
        <v>2</v>
      </c>
      <c r="D1246" s="64" t="s">
        <v>11</v>
      </c>
      <c r="E1246" s="6" t="s">
        <v>10</v>
      </c>
      <c r="F1246" s="2" t="s">
        <v>1</v>
      </c>
      <c r="G1246" s="64" t="s">
        <v>2</v>
      </c>
      <c r="H1246" s="64" t="s">
        <v>11</v>
      </c>
      <c r="I1246" s="6" t="s">
        <v>10</v>
      </c>
      <c r="J1246" s="14" t="s">
        <v>8</v>
      </c>
      <c r="K1246" s="12" t="s">
        <v>9</v>
      </c>
      <c r="L1246" s="11"/>
    </row>
    <row r="1247" spans="1:15">
      <c r="A1247" s="3" t="s">
        <v>3</v>
      </c>
      <c r="B1247" s="18">
        <v>170872</v>
      </c>
      <c r="C1247" s="16">
        <v>167244</v>
      </c>
      <c r="D1247" s="8">
        <f>SUM(B1247-C1247)</f>
        <v>3628</v>
      </c>
      <c r="E1247" s="7">
        <f>SUM(B1247/C1247)</f>
        <v>1.0216928559469995</v>
      </c>
      <c r="F1247" s="18">
        <v>175470</v>
      </c>
      <c r="G1247" s="16">
        <v>169195</v>
      </c>
      <c r="H1247" s="8">
        <f>SUM(F1247-G1247)</f>
        <v>6275</v>
      </c>
      <c r="I1247" s="7">
        <f>SUM(F1247/G1247)</f>
        <v>1.037087384378971</v>
      </c>
      <c r="J1247" s="8">
        <f>SUM(H1247-D1247)</f>
        <v>2647</v>
      </c>
      <c r="K1247" s="4">
        <f>SUM(F1247-B1247)</f>
        <v>4598</v>
      </c>
      <c r="L1247" s="5">
        <f>SUM(G1247-C1247)</f>
        <v>1951</v>
      </c>
    </row>
    <row r="1248" spans="1:15">
      <c r="A1248" s="3" t="s">
        <v>4</v>
      </c>
      <c r="B1248" s="18">
        <v>51062</v>
      </c>
      <c r="C1248" s="16">
        <v>46882</v>
      </c>
      <c r="D1248" s="8">
        <f t="shared" ref="D1248:D1251" si="1131">SUM(B1248-C1248)</f>
        <v>4180</v>
      </c>
      <c r="E1248" s="7">
        <f t="shared" ref="E1248:E1251" si="1132">SUM(B1248/C1248)</f>
        <v>1.0891600187705304</v>
      </c>
      <c r="F1248" s="18">
        <v>51091</v>
      </c>
      <c r="G1248" s="16">
        <v>40856</v>
      </c>
      <c r="H1248" s="8">
        <f t="shared" ref="H1248:H1251" si="1133">SUM(F1248-G1248)</f>
        <v>10235</v>
      </c>
      <c r="I1248" s="7">
        <f t="shared" ref="I1248:I1251" si="1134">SUM(F1248/G1248)</f>
        <v>1.2505140003916193</v>
      </c>
      <c r="J1248" s="8">
        <f t="shared" ref="J1248:J1251" si="1135">SUM(H1248-D1248)</f>
        <v>6055</v>
      </c>
      <c r="K1248" s="4">
        <f t="shared" ref="K1248:K1251" si="1136">SUM(F1248-B1248)</f>
        <v>29</v>
      </c>
      <c r="L1248" s="5">
        <f t="shared" ref="L1248:L1251" si="1137">SUM(G1248-C1248)</f>
        <v>-6026</v>
      </c>
    </row>
    <row r="1249" spans="1:15">
      <c r="A1249" s="3" t="s">
        <v>5</v>
      </c>
      <c r="B1249" s="18">
        <v>80924</v>
      </c>
      <c r="C1249" s="16">
        <v>86969</v>
      </c>
      <c r="D1249" s="8">
        <f t="shared" si="1131"/>
        <v>-6045</v>
      </c>
      <c r="E1249" s="7">
        <f t="shared" si="1132"/>
        <v>0.93049247432993365</v>
      </c>
      <c r="F1249" s="18">
        <v>74217</v>
      </c>
      <c r="G1249" s="16">
        <v>86797</v>
      </c>
      <c r="H1249" s="8">
        <f t="shared" si="1133"/>
        <v>-12580</v>
      </c>
      <c r="I1249" s="7">
        <f t="shared" si="1134"/>
        <v>0.85506411511918612</v>
      </c>
      <c r="J1249" s="8">
        <f t="shared" si="1135"/>
        <v>-6535</v>
      </c>
      <c r="K1249" s="4">
        <f t="shared" si="1136"/>
        <v>-6707</v>
      </c>
      <c r="L1249" s="5">
        <f t="shared" si="1137"/>
        <v>-172</v>
      </c>
    </row>
    <row r="1250" spans="1:15">
      <c r="A1250" s="3" t="s">
        <v>6</v>
      </c>
      <c r="B1250" s="18">
        <v>36835</v>
      </c>
      <c r="C1250" s="16">
        <v>38598</v>
      </c>
      <c r="D1250" s="8">
        <f t="shared" si="1131"/>
        <v>-1763</v>
      </c>
      <c r="E1250" s="7">
        <f t="shared" si="1132"/>
        <v>0.95432405824135969</v>
      </c>
      <c r="F1250" s="18">
        <v>36166</v>
      </c>
      <c r="G1250" s="16">
        <v>40096</v>
      </c>
      <c r="H1250" s="8">
        <f t="shared" si="1133"/>
        <v>-3930</v>
      </c>
      <c r="I1250" s="7">
        <f t="shared" si="1134"/>
        <v>0.90198523543495612</v>
      </c>
      <c r="J1250" s="8">
        <f t="shared" si="1135"/>
        <v>-2167</v>
      </c>
      <c r="K1250" s="4">
        <f t="shared" si="1136"/>
        <v>-669</v>
      </c>
      <c r="L1250" s="5">
        <f t="shared" si="1137"/>
        <v>1498</v>
      </c>
    </row>
    <row r="1251" spans="1:15">
      <c r="A1251" s="3" t="s">
        <v>7</v>
      </c>
      <c r="B1251" s="18">
        <v>339693</v>
      </c>
      <c r="C1251" s="16">
        <v>339693</v>
      </c>
      <c r="D1251" s="8">
        <f t="shared" si="1131"/>
        <v>0</v>
      </c>
      <c r="E1251" s="7">
        <f t="shared" si="1132"/>
        <v>1</v>
      </c>
      <c r="F1251" s="18">
        <v>336944</v>
      </c>
      <c r="G1251" s="16">
        <v>336944</v>
      </c>
      <c r="H1251" s="8">
        <f t="shared" si="1133"/>
        <v>0</v>
      </c>
      <c r="I1251" s="7">
        <f t="shared" si="1134"/>
        <v>1</v>
      </c>
      <c r="J1251" s="8">
        <f t="shared" si="1135"/>
        <v>0</v>
      </c>
      <c r="K1251" s="4">
        <f t="shared" si="1136"/>
        <v>-2749</v>
      </c>
      <c r="L1251" s="5">
        <f t="shared" si="1137"/>
        <v>-2749</v>
      </c>
      <c r="N1251" s="99" t="s">
        <v>1234</v>
      </c>
      <c r="O1251" s="17" t="s">
        <v>26</v>
      </c>
    </row>
    <row r="1253" spans="1:15">
      <c r="B1253" s="576" t="s">
        <v>1356</v>
      </c>
      <c r="C1253" s="576"/>
      <c r="D1253" s="576"/>
      <c r="E1253" s="576"/>
      <c r="F1253" s="576" t="s">
        <v>1357</v>
      </c>
      <c r="G1253" s="576"/>
      <c r="H1253" s="576"/>
      <c r="I1253" s="576"/>
      <c r="K1253" s="63" t="s">
        <v>12</v>
      </c>
      <c r="L1253" s="5" t="s">
        <v>13</v>
      </c>
    </row>
    <row r="1254" spans="1:15" ht="43.2">
      <c r="A1254" s="1" t="s">
        <v>0</v>
      </c>
      <c r="B1254" s="2" t="s">
        <v>1</v>
      </c>
      <c r="C1254" s="64" t="s">
        <v>2</v>
      </c>
      <c r="D1254" s="64" t="s">
        <v>11</v>
      </c>
      <c r="E1254" s="6" t="s">
        <v>10</v>
      </c>
      <c r="F1254" s="2" t="s">
        <v>1</v>
      </c>
      <c r="G1254" s="64" t="s">
        <v>2</v>
      </c>
      <c r="H1254" s="64" t="s">
        <v>11</v>
      </c>
      <c r="I1254" s="6" t="s">
        <v>10</v>
      </c>
      <c r="J1254" s="14" t="s">
        <v>8</v>
      </c>
      <c r="K1254" s="12" t="s">
        <v>9</v>
      </c>
      <c r="L1254" s="11"/>
    </row>
    <row r="1255" spans="1:15">
      <c r="A1255" s="3" t="s">
        <v>3</v>
      </c>
      <c r="B1255" s="18">
        <v>175470</v>
      </c>
      <c r="C1255" s="16">
        <v>169195</v>
      </c>
      <c r="D1255" s="8">
        <f>SUM(B1255-C1255)</f>
        <v>6275</v>
      </c>
      <c r="E1255" s="7">
        <f>SUM(B1255/C1255)</f>
        <v>1.037087384378971</v>
      </c>
      <c r="F1255" s="18">
        <v>173278</v>
      </c>
      <c r="G1255" s="16">
        <v>173629</v>
      </c>
      <c r="H1255" s="8">
        <f>SUM(F1255-G1255)</f>
        <v>-351</v>
      </c>
      <c r="I1255" s="7">
        <f>SUM(F1255/G1255)</f>
        <v>0.99797844830068705</v>
      </c>
      <c r="J1255" s="8">
        <f>SUM(H1255-D1255)</f>
        <v>-6626</v>
      </c>
      <c r="K1255" s="4">
        <f>SUM(F1255-B1255)</f>
        <v>-2192</v>
      </c>
      <c r="L1255" s="5">
        <f>SUM(G1255-C1255)</f>
        <v>4434</v>
      </c>
    </row>
    <row r="1256" spans="1:15">
      <c r="A1256" s="3" t="s">
        <v>4</v>
      </c>
      <c r="B1256" s="18">
        <v>51091</v>
      </c>
      <c r="C1256" s="16">
        <v>40856</v>
      </c>
      <c r="D1256" s="8">
        <f t="shared" ref="D1256:D1259" si="1138">SUM(B1256-C1256)</f>
        <v>10235</v>
      </c>
      <c r="E1256" s="7">
        <f t="shared" ref="E1256:E1259" si="1139">SUM(B1256/C1256)</f>
        <v>1.2505140003916193</v>
      </c>
      <c r="F1256" s="18">
        <v>51091</v>
      </c>
      <c r="G1256" s="16">
        <v>41790</v>
      </c>
      <c r="H1256" s="8">
        <f t="shared" ref="H1256:H1259" si="1140">SUM(F1256-G1256)</f>
        <v>9301</v>
      </c>
      <c r="I1256" s="7">
        <f t="shared" ref="I1256:I1259" si="1141">SUM(F1256/G1256)</f>
        <v>1.2225652069873176</v>
      </c>
      <c r="J1256" s="8">
        <f t="shared" ref="J1256:J1259" si="1142">SUM(H1256-D1256)</f>
        <v>-934</v>
      </c>
      <c r="K1256" s="4">
        <f t="shared" ref="K1256:K1259" si="1143">SUM(F1256-B1256)</f>
        <v>0</v>
      </c>
      <c r="L1256" s="5">
        <f t="shared" ref="L1256:L1259" si="1144">SUM(G1256-C1256)</f>
        <v>934</v>
      </c>
    </row>
    <row r="1257" spans="1:15">
      <c r="A1257" s="3" t="s">
        <v>5</v>
      </c>
      <c r="B1257" s="18">
        <v>74217</v>
      </c>
      <c r="C1257" s="16">
        <v>86797</v>
      </c>
      <c r="D1257" s="8">
        <f t="shared" si="1138"/>
        <v>-12580</v>
      </c>
      <c r="E1257" s="7">
        <f t="shared" si="1139"/>
        <v>0.85506411511918612</v>
      </c>
      <c r="F1257" s="18">
        <v>72725</v>
      </c>
      <c r="G1257" s="16">
        <v>74824</v>
      </c>
      <c r="H1257" s="8">
        <f t="shared" si="1140"/>
        <v>-2099</v>
      </c>
      <c r="I1257" s="7">
        <f t="shared" si="1141"/>
        <v>0.97194750347482095</v>
      </c>
      <c r="J1257" s="8">
        <f t="shared" si="1142"/>
        <v>10481</v>
      </c>
      <c r="K1257" s="4">
        <f t="shared" si="1143"/>
        <v>-1492</v>
      </c>
      <c r="L1257" s="5">
        <f t="shared" si="1144"/>
        <v>-11973</v>
      </c>
    </row>
    <row r="1258" spans="1:15">
      <c r="A1258" s="3" t="s">
        <v>6</v>
      </c>
      <c r="B1258" s="18">
        <v>36166</v>
      </c>
      <c r="C1258" s="16">
        <v>40096</v>
      </c>
      <c r="D1258" s="8">
        <f t="shared" si="1138"/>
        <v>-3930</v>
      </c>
      <c r="E1258" s="7">
        <f t="shared" si="1139"/>
        <v>0.90198523543495612</v>
      </c>
      <c r="F1258" s="18">
        <v>33224</v>
      </c>
      <c r="G1258" s="16">
        <v>40075</v>
      </c>
      <c r="H1258" s="8">
        <f t="shared" si="1140"/>
        <v>-6851</v>
      </c>
      <c r="I1258" s="7">
        <f t="shared" si="1141"/>
        <v>0.82904553961322525</v>
      </c>
      <c r="J1258" s="8">
        <f t="shared" si="1142"/>
        <v>-2921</v>
      </c>
      <c r="K1258" s="4">
        <f t="shared" si="1143"/>
        <v>-2942</v>
      </c>
      <c r="L1258" s="5">
        <f t="shared" si="1144"/>
        <v>-21</v>
      </c>
    </row>
    <row r="1259" spans="1:15">
      <c r="A1259" s="3" t="s">
        <v>7</v>
      </c>
      <c r="B1259" s="18">
        <v>336944</v>
      </c>
      <c r="C1259" s="16">
        <v>336944</v>
      </c>
      <c r="D1259" s="8">
        <f t="shared" si="1138"/>
        <v>0</v>
      </c>
      <c r="E1259" s="7">
        <f t="shared" si="1139"/>
        <v>1</v>
      </c>
      <c r="F1259" s="18">
        <v>330318</v>
      </c>
      <c r="G1259" s="16">
        <v>330318</v>
      </c>
      <c r="H1259" s="8">
        <f t="shared" si="1140"/>
        <v>0</v>
      </c>
      <c r="I1259" s="7">
        <f t="shared" si="1141"/>
        <v>1</v>
      </c>
      <c r="J1259" s="8">
        <f t="shared" si="1142"/>
        <v>0</v>
      </c>
      <c r="K1259" s="4">
        <f t="shared" si="1143"/>
        <v>-6626</v>
      </c>
      <c r="L1259" s="5">
        <f t="shared" si="1144"/>
        <v>-6626</v>
      </c>
      <c r="N1259" s="98" t="s">
        <v>927</v>
      </c>
      <c r="O1259" s="30" t="s">
        <v>165</v>
      </c>
    </row>
    <row r="1261" spans="1:15">
      <c r="B1261" s="576" t="s">
        <v>1357</v>
      </c>
      <c r="C1261" s="576"/>
      <c r="D1261" s="576"/>
      <c r="E1261" s="576"/>
      <c r="F1261" s="576" t="s">
        <v>1358</v>
      </c>
      <c r="G1261" s="576"/>
      <c r="H1261" s="576"/>
      <c r="I1261" s="576"/>
      <c r="K1261" s="63" t="s">
        <v>12</v>
      </c>
      <c r="L1261" s="5" t="s">
        <v>13</v>
      </c>
    </row>
    <row r="1262" spans="1:15" ht="43.2">
      <c r="A1262" s="1" t="s">
        <v>0</v>
      </c>
      <c r="B1262" s="2" t="s">
        <v>1</v>
      </c>
      <c r="C1262" s="64" t="s">
        <v>2</v>
      </c>
      <c r="D1262" s="64" t="s">
        <v>11</v>
      </c>
      <c r="E1262" s="6" t="s">
        <v>10</v>
      </c>
      <c r="F1262" s="2" t="s">
        <v>1</v>
      </c>
      <c r="G1262" s="64" t="s">
        <v>2</v>
      </c>
      <c r="H1262" s="64" t="s">
        <v>11</v>
      </c>
      <c r="I1262" s="6" t="s">
        <v>10</v>
      </c>
      <c r="J1262" s="14" t="s">
        <v>8</v>
      </c>
      <c r="K1262" s="12" t="s">
        <v>9</v>
      </c>
      <c r="L1262" s="11"/>
    </row>
    <row r="1263" spans="1:15">
      <c r="A1263" s="3" t="s">
        <v>3</v>
      </c>
      <c r="B1263" s="18">
        <v>173278</v>
      </c>
      <c r="C1263" s="16">
        <v>173629</v>
      </c>
      <c r="D1263" s="8">
        <f>SUM(B1263-C1263)</f>
        <v>-351</v>
      </c>
      <c r="E1263" s="7">
        <f>SUM(B1263/C1263)</f>
        <v>0.99797844830068705</v>
      </c>
      <c r="F1263" s="18">
        <v>174674</v>
      </c>
      <c r="G1263" s="16">
        <v>167743</v>
      </c>
      <c r="H1263" s="8">
        <f>SUM(F1263-G1263)</f>
        <v>6931</v>
      </c>
      <c r="I1263" s="7">
        <f>SUM(F1263/G1263)</f>
        <v>1.0413191608591714</v>
      </c>
      <c r="J1263" s="8">
        <f>SUM(H1263-D1263)</f>
        <v>7282</v>
      </c>
      <c r="K1263" s="4">
        <f>SUM(F1263-B1263)</f>
        <v>1396</v>
      </c>
      <c r="L1263" s="5">
        <f>SUM(G1263-C1263)</f>
        <v>-5886</v>
      </c>
    </row>
    <row r="1264" spans="1:15">
      <c r="A1264" s="3" t="s">
        <v>4</v>
      </c>
      <c r="B1264" s="18">
        <v>51091</v>
      </c>
      <c r="C1264" s="16">
        <v>41790</v>
      </c>
      <c r="D1264" s="8">
        <f t="shared" ref="D1264:D1267" si="1145">SUM(B1264-C1264)</f>
        <v>9301</v>
      </c>
      <c r="E1264" s="7">
        <f t="shared" ref="E1264:E1267" si="1146">SUM(B1264/C1264)</f>
        <v>1.2225652069873176</v>
      </c>
      <c r="F1264" s="18">
        <v>52211</v>
      </c>
      <c r="G1264" s="16">
        <v>44290</v>
      </c>
      <c r="H1264" s="8">
        <f t="shared" ref="H1264:H1267" si="1147">SUM(F1264-G1264)</f>
        <v>7921</v>
      </c>
      <c r="I1264" s="7">
        <f t="shared" ref="I1264:I1267" si="1148">SUM(F1264/G1264)</f>
        <v>1.1788439828403703</v>
      </c>
      <c r="J1264" s="8">
        <f t="shared" ref="J1264:J1267" si="1149">SUM(H1264-D1264)</f>
        <v>-1380</v>
      </c>
      <c r="K1264" s="4">
        <f t="shared" ref="K1264:K1267" si="1150">SUM(F1264-B1264)</f>
        <v>1120</v>
      </c>
      <c r="L1264" s="5">
        <f t="shared" ref="L1264:L1267" si="1151">SUM(G1264-C1264)</f>
        <v>2500</v>
      </c>
    </row>
    <row r="1265" spans="1:15">
      <c r="A1265" s="3" t="s">
        <v>5</v>
      </c>
      <c r="B1265" s="18">
        <v>72725</v>
      </c>
      <c r="C1265" s="16">
        <v>74824</v>
      </c>
      <c r="D1265" s="8">
        <f t="shared" si="1145"/>
        <v>-2099</v>
      </c>
      <c r="E1265" s="7">
        <f t="shared" si="1146"/>
        <v>0.97194750347482095</v>
      </c>
      <c r="F1265" s="18">
        <v>76969</v>
      </c>
      <c r="G1265" s="16">
        <v>72680</v>
      </c>
      <c r="H1265" s="8">
        <f t="shared" si="1147"/>
        <v>4289</v>
      </c>
      <c r="I1265" s="7">
        <f t="shared" si="1148"/>
        <v>1.0590121078701156</v>
      </c>
      <c r="J1265" s="8">
        <f t="shared" si="1149"/>
        <v>6388</v>
      </c>
      <c r="K1265" s="4">
        <f t="shared" si="1150"/>
        <v>4244</v>
      </c>
      <c r="L1265" s="5">
        <f t="shared" si="1151"/>
        <v>-2144</v>
      </c>
    </row>
    <row r="1266" spans="1:15">
      <c r="A1266" s="3" t="s">
        <v>6</v>
      </c>
      <c r="B1266" s="18">
        <v>33224</v>
      </c>
      <c r="C1266" s="16">
        <v>40075</v>
      </c>
      <c r="D1266" s="8">
        <f t="shared" si="1145"/>
        <v>-6851</v>
      </c>
      <c r="E1266" s="7">
        <f t="shared" si="1146"/>
        <v>0.82904553961322525</v>
      </c>
      <c r="F1266" s="18">
        <v>26140</v>
      </c>
      <c r="G1266" s="16">
        <v>45281</v>
      </c>
      <c r="H1266" s="8">
        <f t="shared" si="1147"/>
        <v>-19141</v>
      </c>
      <c r="I1266" s="7">
        <f t="shared" si="1148"/>
        <v>0.57728407058148012</v>
      </c>
      <c r="J1266" s="8">
        <f t="shared" si="1149"/>
        <v>-12290</v>
      </c>
      <c r="K1266" s="4">
        <f t="shared" si="1150"/>
        <v>-7084</v>
      </c>
      <c r="L1266" s="5">
        <f t="shared" si="1151"/>
        <v>5206</v>
      </c>
    </row>
    <row r="1267" spans="1:15">
      <c r="A1267" s="3" t="s">
        <v>7</v>
      </c>
      <c r="B1267" s="18">
        <v>330318</v>
      </c>
      <c r="C1267" s="16">
        <v>330318</v>
      </c>
      <c r="D1267" s="8">
        <f t="shared" si="1145"/>
        <v>0</v>
      </c>
      <c r="E1267" s="7">
        <f t="shared" si="1146"/>
        <v>1</v>
      </c>
      <c r="F1267" s="18">
        <v>329994</v>
      </c>
      <c r="G1267" s="16">
        <v>329994</v>
      </c>
      <c r="H1267" s="8">
        <f t="shared" si="1147"/>
        <v>0</v>
      </c>
      <c r="I1267" s="7">
        <f t="shared" si="1148"/>
        <v>1</v>
      </c>
      <c r="J1267" s="8">
        <f t="shared" si="1149"/>
        <v>0</v>
      </c>
      <c r="K1267" s="4">
        <f t="shared" si="1150"/>
        <v>-324</v>
      </c>
      <c r="L1267" s="5">
        <f t="shared" si="1151"/>
        <v>-324</v>
      </c>
      <c r="N1267" s="99" t="s">
        <v>1252</v>
      </c>
      <c r="O1267" s="17" t="s">
        <v>26</v>
      </c>
    </row>
    <row r="1269" spans="1:15">
      <c r="B1269" s="576" t="s">
        <v>1358</v>
      </c>
      <c r="C1269" s="576"/>
      <c r="D1269" s="576"/>
      <c r="E1269" s="576"/>
      <c r="F1269" s="576" t="s">
        <v>1359</v>
      </c>
      <c r="G1269" s="576"/>
      <c r="H1269" s="576"/>
      <c r="I1269" s="576"/>
      <c r="K1269" s="63" t="s">
        <v>12</v>
      </c>
      <c r="L1269" s="5" t="s">
        <v>13</v>
      </c>
    </row>
    <row r="1270" spans="1:15" ht="43.2">
      <c r="A1270" s="1" t="s">
        <v>0</v>
      </c>
      <c r="B1270" s="2" t="s">
        <v>1</v>
      </c>
      <c r="C1270" s="64" t="s">
        <v>2</v>
      </c>
      <c r="D1270" s="64" t="s">
        <v>11</v>
      </c>
      <c r="E1270" s="6" t="s">
        <v>10</v>
      </c>
      <c r="F1270" s="2" t="s">
        <v>1</v>
      </c>
      <c r="G1270" s="64" t="s">
        <v>2</v>
      </c>
      <c r="H1270" s="64" t="s">
        <v>11</v>
      </c>
      <c r="I1270" s="6" t="s">
        <v>10</v>
      </c>
      <c r="J1270" s="14" t="s">
        <v>8</v>
      </c>
      <c r="K1270" s="12" t="s">
        <v>9</v>
      </c>
      <c r="L1270" s="11"/>
    </row>
    <row r="1271" spans="1:15">
      <c r="A1271" s="3" t="s">
        <v>3</v>
      </c>
      <c r="B1271" s="18">
        <v>174674</v>
      </c>
      <c r="C1271" s="16">
        <v>167743</v>
      </c>
      <c r="D1271" s="8">
        <f>SUM(B1271-C1271)</f>
        <v>6931</v>
      </c>
      <c r="E1271" s="7">
        <f>SUM(B1271/C1271)</f>
        <v>1.0413191608591714</v>
      </c>
      <c r="F1271" s="18">
        <v>172749</v>
      </c>
      <c r="G1271" s="16">
        <v>175678</v>
      </c>
      <c r="H1271" s="8">
        <f>SUM(F1271-G1271)</f>
        <v>-2929</v>
      </c>
      <c r="I1271" s="7">
        <f>SUM(F1271/G1271)</f>
        <v>0.98332745135987432</v>
      </c>
      <c r="J1271" s="8">
        <f>SUM(H1271-D1271)</f>
        <v>-9860</v>
      </c>
      <c r="K1271" s="4">
        <f>SUM(F1271-B1271)</f>
        <v>-1925</v>
      </c>
      <c r="L1271" s="5">
        <f>SUM(G1271-C1271)</f>
        <v>7935</v>
      </c>
    </row>
    <row r="1272" spans="1:15">
      <c r="A1272" s="3" t="s">
        <v>4</v>
      </c>
      <c r="B1272" s="18">
        <v>52211</v>
      </c>
      <c r="C1272" s="16">
        <v>44290</v>
      </c>
      <c r="D1272" s="8">
        <f t="shared" ref="D1272:D1275" si="1152">SUM(B1272-C1272)</f>
        <v>7921</v>
      </c>
      <c r="E1272" s="7">
        <f t="shared" ref="E1272:E1275" si="1153">SUM(B1272/C1272)</f>
        <v>1.1788439828403703</v>
      </c>
      <c r="F1272" s="18">
        <v>54793</v>
      </c>
      <c r="G1272" s="16">
        <v>43965</v>
      </c>
      <c r="H1272" s="8">
        <f t="shared" ref="H1272:H1275" si="1154">SUM(F1272-G1272)</f>
        <v>10828</v>
      </c>
      <c r="I1272" s="7">
        <f t="shared" ref="I1272:I1275" si="1155">SUM(F1272/G1272)</f>
        <v>1.2462868190606164</v>
      </c>
      <c r="J1272" s="8">
        <f t="shared" ref="J1272:J1275" si="1156">SUM(H1272-D1272)</f>
        <v>2907</v>
      </c>
      <c r="K1272" s="4">
        <f t="shared" ref="K1272:K1275" si="1157">SUM(F1272-B1272)</f>
        <v>2582</v>
      </c>
      <c r="L1272" s="5">
        <f t="shared" ref="L1272:L1275" si="1158">SUM(G1272-C1272)</f>
        <v>-325</v>
      </c>
    </row>
    <row r="1273" spans="1:15">
      <c r="A1273" s="3" t="s">
        <v>5</v>
      </c>
      <c r="B1273" s="18">
        <v>76969</v>
      </c>
      <c r="C1273" s="16">
        <v>72680</v>
      </c>
      <c r="D1273" s="8">
        <f t="shared" si="1152"/>
        <v>4289</v>
      </c>
      <c r="E1273" s="7">
        <f t="shared" si="1153"/>
        <v>1.0590121078701156</v>
      </c>
      <c r="F1273" s="18">
        <v>88187</v>
      </c>
      <c r="G1273" s="16">
        <v>75671</v>
      </c>
      <c r="H1273" s="8">
        <f t="shared" si="1154"/>
        <v>12516</v>
      </c>
      <c r="I1273" s="7">
        <f t="shared" si="1155"/>
        <v>1.1654002193706969</v>
      </c>
      <c r="J1273" s="8">
        <f t="shared" si="1156"/>
        <v>8227</v>
      </c>
      <c r="K1273" s="4">
        <f t="shared" si="1157"/>
        <v>11218</v>
      </c>
      <c r="L1273" s="5">
        <f t="shared" si="1158"/>
        <v>2991</v>
      </c>
    </row>
    <row r="1274" spans="1:15">
      <c r="A1274" s="3" t="s">
        <v>6</v>
      </c>
      <c r="B1274" s="18">
        <v>26140</v>
      </c>
      <c r="C1274" s="16">
        <v>45281</v>
      </c>
      <c r="D1274" s="8">
        <f t="shared" si="1152"/>
        <v>-19141</v>
      </c>
      <c r="E1274" s="7">
        <f t="shared" si="1153"/>
        <v>0.57728407058148012</v>
      </c>
      <c r="F1274" s="18">
        <v>25561</v>
      </c>
      <c r="G1274" s="16">
        <v>45976</v>
      </c>
      <c r="H1274" s="8">
        <f t="shared" si="1154"/>
        <v>-20415</v>
      </c>
      <c r="I1274" s="7">
        <f t="shared" si="1155"/>
        <v>0.55596398120758661</v>
      </c>
      <c r="J1274" s="8">
        <f t="shared" si="1156"/>
        <v>-1274</v>
      </c>
      <c r="K1274" s="4">
        <f t="shared" si="1157"/>
        <v>-579</v>
      </c>
      <c r="L1274" s="5">
        <f t="shared" si="1158"/>
        <v>695</v>
      </c>
    </row>
    <row r="1275" spans="1:15">
      <c r="A1275" s="3" t="s">
        <v>7</v>
      </c>
      <c r="B1275" s="18">
        <v>329994</v>
      </c>
      <c r="C1275" s="16">
        <v>329994</v>
      </c>
      <c r="D1275" s="8">
        <f t="shared" si="1152"/>
        <v>0</v>
      </c>
      <c r="E1275" s="7">
        <f t="shared" si="1153"/>
        <v>1</v>
      </c>
      <c r="F1275" s="18">
        <v>341290</v>
      </c>
      <c r="G1275" s="16">
        <v>341290</v>
      </c>
      <c r="H1275" s="8">
        <f t="shared" si="1154"/>
        <v>0</v>
      </c>
      <c r="I1275" s="7">
        <f t="shared" si="1155"/>
        <v>1</v>
      </c>
      <c r="J1275" s="8">
        <f t="shared" si="1156"/>
        <v>0</v>
      </c>
      <c r="K1275" s="4">
        <f t="shared" si="1157"/>
        <v>11296</v>
      </c>
      <c r="L1275" s="5">
        <f t="shared" si="1158"/>
        <v>11296</v>
      </c>
      <c r="N1275" s="98" t="s">
        <v>181</v>
      </c>
      <c r="O1275" s="30" t="s">
        <v>165</v>
      </c>
    </row>
    <row r="1277" spans="1:15">
      <c r="B1277" s="576" t="s">
        <v>1359</v>
      </c>
      <c r="C1277" s="576"/>
      <c r="D1277" s="576"/>
      <c r="E1277" s="576"/>
      <c r="F1277" s="576" t="s">
        <v>1360</v>
      </c>
      <c r="G1277" s="576"/>
      <c r="H1277" s="576"/>
      <c r="I1277" s="576"/>
      <c r="K1277" s="63" t="s">
        <v>12</v>
      </c>
      <c r="L1277" s="5" t="s">
        <v>13</v>
      </c>
    </row>
    <row r="1278" spans="1:15" ht="43.2">
      <c r="A1278" s="1" t="s">
        <v>0</v>
      </c>
      <c r="B1278" s="2" t="s">
        <v>1</v>
      </c>
      <c r="C1278" s="64" t="s">
        <v>2</v>
      </c>
      <c r="D1278" s="64" t="s">
        <v>11</v>
      </c>
      <c r="E1278" s="6" t="s">
        <v>10</v>
      </c>
      <c r="F1278" s="2" t="s">
        <v>1</v>
      </c>
      <c r="G1278" s="64" t="s">
        <v>2</v>
      </c>
      <c r="H1278" s="64" t="s">
        <v>11</v>
      </c>
      <c r="I1278" s="6" t="s">
        <v>10</v>
      </c>
      <c r="J1278" s="14" t="s">
        <v>8</v>
      </c>
      <c r="K1278" s="12" t="s">
        <v>9</v>
      </c>
      <c r="L1278" s="11"/>
    </row>
    <row r="1279" spans="1:15">
      <c r="A1279" s="3" t="s">
        <v>3</v>
      </c>
      <c r="B1279" s="18">
        <v>172749</v>
      </c>
      <c r="C1279" s="16">
        <v>175678</v>
      </c>
      <c r="D1279" s="8">
        <f>SUM(B1279-C1279)</f>
        <v>-2929</v>
      </c>
      <c r="E1279" s="7">
        <f>SUM(B1279/C1279)</f>
        <v>0.98332745135987432</v>
      </c>
      <c r="F1279" s="18">
        <v>175267</v>
      </c>
      <c r="G1279" s="16">
        <v>180863</v>
      </c>
      <c r="H1279" s="8">
        <f>SUM(F1279-G1279)</f>
        <v>-5596</v>
      </c>
      <c r="I1279" s="7">
        <f>SUM(F1279/G1279)</f>
        <v>0.96905945384075243</v>
      </c>
      <c r="J1279" s="8">
        <f>SUM(H1279-D1279)</f>
        <v>-2667</v>
      </c>
      <c r="K1279" s="4">
        <f>SUM(F1279-B1279)</f>
        <v>2518</v>
      </c>
      <c r="L1279" s="5">
        <f>SUM(G1279-C1279)</f>
        <v>5185</v>
      </c>
    </row>
    <row r="1280" spans="1:15">
      <c r="A1280" s="3" t="s">
        <v>4</v>
      </c>
      <c r="B1280" s="18">
        <v>54793</v>
      </c>
      <c r="C1280" s="16">
        <v>43965</v>
      </c>
      <c r="D1280" s="8">
        <f t="shared" ref="D1280:D1283" si="1159">SUM(B1280-C1280)</f>
        <v>10828</v>
      </c>
      <c r="E1280" s="7">
        <f t="shared" ref="E1280:E1283" si="1160">SUM(B1280/C1280)</f>
        <v>1.2462868190606164</v>
      </c>
      <c r="F1280" s="18">
        <v>54826</v>
      </c>
      <c r="G1280" s="16">
        <v>41978</v>
      </c>
      <c r="H1280" s="8">
        <f t="shared" ref="H1280:H1283" si="1161">SUM(F1280-G1280)</f>
        <v>12848</v>
      </c>
      <c r="I1280" s="7">
        <f t="shared" ref="I1280:I1283" si="1162">SUM(F1280/G1280)</f>
        <v>1.3060650817094668</v>
      </c>
      <c r="J1280" s="8">
        <f t="shared" ref="J1280:J1283" si="1163">SUM(H1280-D1280)</f>
        <v>2020</v>
      </c>
      <c r="K1280" s="4">
        <f t="shared" ref="K1280:K1283" si="1164">SUM(F1280-B1280)</f>
        <v>33</v>
      </c>
      <c r="L1280" s="5">
        <f t="shared" ref="L1280:L1283" si="1165">SUM(G1280-C1280)</f>
        <v>-1987</v>
      </c>
    </row>
    <row r="1281" spans="1:15">
      <c r="A1281" s="3" t="s">
        <v>5</v>
      </c>
      <c r="B1281" s="18">
        <v>88187</v>
      </c>
      <c r="C1281" s="16">
        <v>75671</v>
      </c>
      <c r="D1281" s="8">
        <f t="shared" si="1159"/>
        <v>12516</v>
      </c>
      <c r="E1281" s="7">
        <f t="shared" si="1160"/>
        <v>1.1654002193706969</v>
      </c>
      <c r="F1281" s="18">
        <v>90358</v>
      </c>
      <c r="G1281" s="16">
        <v>84528</v>
      </c>
      <c r="H1281" s="8">
        <f t="shared" si="1161"/>
        <v>5830</v>
      </c>
      <c r="I1281" s="7">
        <f t="shared" si="1162"/>
        <v>1.0689712284686732</v>
      </c>
      <c r="J1281" s="8">
        <f t="shared" si="1163"/>
        <v>-6686</v>
      </c>
      <c r="K1281" s="4">
        <f t="shared" si="1164"/>
        <v>2171</v>
      </c>
      <c r="L1281" s="5">
        <f t="shared" si="1165"/>
        <v>8857</v>
      </c>
    </row>
    <row r="1282" spans="1:15">
      <c r="A1282" s="3" t="s">
        <v>6</v>
      </c>
      <c r="B1282" s="18">
        <v>25561</v>
      </c>
      <c r="C1282" s="16">
        <v>45976</v>
      </c>
      <c r="D1282" s="8">
        <f t="shared" si="1159"/>
        <v>-20415</v>
      </c>
      <c r="E1282" s="7">
        <f t="shared" si="1160"/>
        <v>0.55596398120758661</v>
      </c>
      <c r="F1282" s="18">
        <v>33222</v>
      </c>
      <c r="G1282" s="16">
        <v>46304</v>
      </c>
      <c r="H1282" s="8">
        <f t="shared" si="1161"/>
        <v>-13082</v>
      </c>
      <c r="I1282" s="7">
        <f t="shared" si="1162"/>
        <v>0.71747581202487909</v>
      </c>
      <c r="J1282" s="8">
        <f t="shared" si="1163"/>
        <v>7333</v>
      </c>
      <c r="K1282" s="4">
        <f t="shared" si="1164"/>
        <v>7661</v>
      </c>
      <c r="L1282" s="5">
        <f t="shared" si="1165"/>
        <v>328</v>
      </c>
    </row>
    <row r="1283" spans="1:15">
      <c r="A1283" s="3" t="s">
        <v>7</v>
      </c>
      <c r="B1283" s="18">
        <v>341290</v>
      </c>
      <c r="C1283" s="16">
        <v>341290</v>
      </c>
      <c r="D1283" s="8">
        <f t="shared" si="1159"/>
        <v>0</v>
      </c>
      <c r="E1283" s="7">
        <f t="shared" si="1160"/>
        <v>1</v>
      </c>
      <c r="F1283" s="18">
        <v>353673</v>
      </c>
      <c r="G1283" s="16">
        <v>353673</v>
      </c>
      <c r="H1283" s="8">
        <f t="shared" si="1161"/>
        <v>0</v>
      </c>
      <c r="I1283" s="7">
        <f t="shared" si="1162"/>
        <v>1</v>
      </c>
      <c r="J1283" s="8">
        <f t="shared" si="1163"/>
        <v>0</v>
      </c>
      <c r="K1283" s="4">
        <f t="shared" si="1164"/>
        <v>12383</v>
      </c>
      <c r="L1283" s="5">
        <f t="shared" si="1165"/>
        <v>12383</v>
      </c>
      <c r="N1283" s="99" t="s">
        <v>312</v>
      </c>
      <c r="O1283" s="17" t="s">
        <v>26</v>
      </c>
    </row>
    <row r="1285" spans="1:15">
      <c r="B1285" s="576" t="s">
        <v>1360</v>
      </c>
      <c r="C1285" s="576"/>
      <c r="D1285" s="576"/>
      <c r="E1285" s="576"/>
      <c r="F1285" s="576" t="s">
        <v>1361</v>
      </c>
      <c r="G1285" s="576"/>
      <c r="H1285" s="576"/>
      <c r="I1285" s="576"/>
      <c r="K1285" s="63" t="s">
        <v>12</v>
      </c>
      <c r="L1285" s="5" t="s">
        <v>13</v>
      </c>
    </row>
    <row r="1286" spans="1:15" ht="43.2">
      <c r="A1286" s="1" t="s">
        <v>0</v>
      </c>
      <c r="B1286" s="2" t="s">
        <v>1</v>
      </c>
      <c r="C1286" s="64" t="s">
        <v>2</v>
      </c>
      <c r="D1286" s="64" t="s">
        <v>11</v>
      </c>
      <c r="E1286" s="6" t="s">
        <v>10</v>
      </c>
      <c r="F1286" s="2" t="s">
        <v>1</v>
      </c>
      <c r="G1286" s="64" t="s">
        <v>2</v>
      </c>
      <c r="H1286" s="64" t="s">
        <v>11</v>
      </c>
      <c r="I1286" s="6" t="s">
        <v>10</v>
      </c>
      <c r="J1286" s="14" t="s">
        <v>8</v>
      </c>
      <c r="K1286" s="12" t="s">
        <v>9</v>
      </c>
      <c r="L1286" s="11"/>
    </row>
    <row r="1287" spans="1:15">
      <c r="A1287" s="3" t="s">
        <v>3</v>
      </c>
      <c r="B1287" s="18">
        <v>175267</v>
      </c>
      <c r="C1287" s="16">
        <v>180863</v>
      </c>
      <c r="D1287" s="8">
        <f>SUM(B1287-C1287)</f>
        <v>-5596</v>
      </c>
      <c r="E1287" s="7">
        <f>SUM(B1287/C1287)</f>
        <v>0.96905945384075243</v>
      </c>
      <c r="F1287" s="18">
        <v>174231</v>
      </c>
      <c r="G1287" s="16">
        <v>184464</v>
      </c>
      <c r="H1287" s="8">
        <f>SUM(F1287-G1287)</f>
        <v>-10233</v>
      </c>
      <c r="I1287" s="7">
        <f>SUM(F1287/G1287)</f>
        <v>0.94452576112412179</v>
      </c>
      <c r="J1287" s="8">
        <f>SUM(H1287-D1287)</f>
        <v>-4637</v>
      </c>
      <c r="K1287" s="4">
        <f>SUM(F1287-B1287)</f>
        <v>-1036</v>
      </c>
      <c r="L1287" s="5">
        <f>SUM(G1287-C1287)</f>
        <v>3601</v>
      </c>
    </row>
    <row r="1288" spans="1:15">
      <c r="A1288" s="3" t="s">
        <v>4</v>
      </c>
      <c r="B1288" s="18">
        <v>54826</v>
      </c>
      <c r="C1288" s="16">
        <v>41978</v>
      </c>
      <c r="D1288" s="8">
        <f t="shared" ref="D1288:D1291" si="1166">SUM(B1288-C1288)</f>
        <v>12848</v>
      </c>
      <c r="E1288" s="7">
        <f t="shared" ref="E1288:E1291" si="1167">SUM(B1288/C1288)</f>
        <v>1.3060650817094668</v>
      </c>
      <c r="F1288" s="18">
        <v>54857</v>
      </c>
      <c r="G1288" s="16">
        <v>46964</v>
      </c>
      <c r="H1288" s="8">
        <f t="shared" ref="H1288:H1291" si="1168">SUM(F1288-G1288)</f>
        <v>7893</v>
      </c>
      <c r="I1288" s="7">
        <f t="shared" ref="I1288:I1291" si="1169">SUM(F1288/G1288)</f>
        <v>1.1680649007750616</v>
      </c>
      <c r="J1288" s="8">
        <f t="shared" ref="J1288:J1291" si="1170">SUM(H1288-D1288)</f>
        <v>-4955</v>
      </c>
      <c r="K1288" s="4">
        <f t="shared" ref="K1288:K1291" si="1171">SUM(F1288-B1288)</f>
        <v>31</v>
      </c>
      <c r="L1288" s="5">
        <f t="shared" ref="L1288:L1291" si="1172">SUM(G1288-C1288)</f>
        <v>4986</v>
      </c>
    </row>
    <row r="1289" spans="1:15">
      <c r="A1289" s="3" t="s">
        <v>5</v>
      </c>
      <c r="B1289" s="18">
        <v>90358</v>
      </c>
      <c r="C1289" s="16">
        <v>84528</v>
      </c>
      <c r="D1289" s="8">
        <f t="shared" si="1166"/>
        <v>5830</v>
      </c>
      <c r="E1289" s="7">
        <f t="shared" si="1167"/>
        <v>1.0689712284686732</v>
      </c>
      <c r="F1289" s="18">
        <v>98720</v>
      </c>
      <c r="G1289" s="16">
        <v>80335</v>
      </c>
      <c r="H1289" s="8">
        <f t="shared" si="1168"/>
        <v>18385</v>
      </c>
      <c r="I1289" s="7">
        <f t="shared" si="1169"/>
        <v>1.2288541731499347</v>
      </c>
      <c r="J1289" s="8">
        <f t="shared" si="1170"/>
        <v>12555</v>
      </c>
      <c r="K1289" s="4">
        <f t="shared" si="1171"/>
        <v>8362</v>
      </c>
      <c r="L1289" s="5">
        <f t="shared" si="1172"/>
        <v>-4193</v>
      </c>
    </row>
    <row r="1290" spans="1:15">
      <c r="A1290" s="3" t="s">
        <v>6</v>
      </c>
      <c r="B1290" s="18">
        <v>33222</v>
      </c>
      <c r="C1290" s="16">
        <v>46304</v>
      </c>
      <c r="D1290" s="8">
        <f t="shared" si="1166"/>
        <v>-13082</v>
      </c>
      <c r="E1290" s="7">
        <f t="shared" si="1167"/>
        <v>0.71747581202487909</v>
      </c>
      <c r="F1290" s="18">
        <v>30738</v>
      </c>
      <c r="G1290" s="16">
        <v>46783</v>
      </c>
      <c r="H1290" s="8">
        <f t="shared" si="1168"/>
        <v>-16045</v>
      </c>
      <c r="I1290" s="7">
        <f t="shared" si="1169"/>
        <v>0.65703353782356844</v>
      </c>
      <c r="J1290" s="8">
        <f t="shared" si="1170"/>
        <v>-2963</v>
      </c>
      <c r="K1290" s="4">
        <f t="shared" si="1171"/>
        <v>-2484</v>
      </c>
      <c r="L1290" s="5">
        <f t="shared" si="1172"/>
        <v>479</v>
      </c>
    </row>
    <row r="1291" spans="1:15">
      <c r="A1291" s="3" t="s">
        <v>7</v>
      </c>
      <c r="B1291" s="18">
        <v>353673</v>
      </c>
      <c r="C1291" s="16">
        <v>353673</v>
      </c>
      <c r="D1291" s="8">
        <f t="shared" si="1166"/>
        <v>0</v>
      </c>
      <c r="E1291" s="7">
        <f t="shared" si="1167"/>
        <v>1</v>
      </c>
      <c r="F1291" s="18">
        <v>358546</v>
      </c>
      <c r="G1291" s="16">
        <v>358546</v>
      </c>
      <c r="H1291" s="8">
        <f t="shared" si="1168"/>
        <v>0</v>
      </c>
      <c r="I1291" s="7">
        <f t="shared" si="1169"/>
        <v>1</v>
      </c>
      <c r="J1291" s="8">
        <f t="shared" si="1170"/>
        <v>0</v>
      </c>
      <c r="K1291" s="4">
        <f t="shared" si="1171"/>
        <v>4873</v>
      </c>
      <c r="L1291" s="5">
        <f t="shared" si="1172"/>
        <v>4873</v>
      </c>
      <c r="N1291" s="98" t="s">
        <v>181</v>
      </c>
      <c r="O1291" s="30" t="s">
        <v>165</v>
      </c>
    </row>
    <row r="1293" spans="1:15">
      <c r="B1293" s="576" t="s">
        <v>1361</v>
      </c>
      <c r="C1293" s="576"/>
      <c r="D1293" s="576"/>
      <c r="E1293" s="576"/>
      <c r="F1293" s="576" t="s">
        <v>1362</v>
      </c>
      <c r="G1293" s="576"/>
      <c r="H1293" s="576"/>
      <c r="I1293" s="576"/>
      <c r="K1293" s="63" t="s">
        <v>12</v>
      </c>
      <c r="L1293" s="5" t="s">
        <v>13</v>
      </c>
    </row>
    <row r="1294" spans="1:15" ht="43.2">
      <c r="A1294" s="1" t="s">
        <v>0</v>
      </c>
      <c r="B1294" s="2" t="s">
        <v>1</v>
      </c>
      <c r="C1294" s="64" t="s">
        <v>2</v>
      </c>
      <c r="D1294" s="64" t="s">
        <v>11</v>
      </c>
      <c r="E1294" s="6" t="s">
        <v>10</v>
      </c>
      <c r="F1294" s="2" t="s">
        <v>1</v>
      </c>
      <c r="G1294" s="64" t="s">
        <v>2</v>
      </c>
      <c r="H1294" s="64" t="s">
        <v>11</v>
      </c>
      <c r="I1294" s="6" t="s">
        <v>10</v>
      </c>
      <c r="J1294" s="14" t="s">
        <v>8</v>
      </c>
      <c r="K1294" s="12" t="s">
        <v>9</v>
      </c>
      <c r="L1294" s="11"/>
    </row>
    <row r="1295" spans="1:15">
      <c r="A1295" s="3" t="s">
        <v>3</v>
      </c>
      <c r="B1295" s="18">
        <v>174231</v>
      </c>
      <c r="C1295" s="16">
        <v>184464</v>
      </c>
      <c r="D1295" s="8">
        <f>SUM(B1295-C1295)</f>
        <v>-10233</v>
      </c>
      <c r="E1295" s="7">
        <f>SUM(B1295/C1295)</f>
        <v>0.94452576112412179</v>
      </c>
      <c r="F1295" s="18">
        <v>178837</v>
      </c>
      <c r="G1295" s="16">
        <v>183596</v>
      </c>
      <c r="H1295" s="8">
        <f>SUM(F1295-G1295)</f>
        <v>-4759</v>
      </c>
      <c r="I1295" s="7">
        <f>SUM(F1295/G1295)</f>
        <v>0.97407895596853966</v>
      </c>
      <c r="J1295" s="8">
        <f>SUM(H1295-D1295)</f>
        <v>5474</v>
      </c>
      <c r="K1295" s="4">
        <f>SUM(F1295-B1295)</f>
        <v>4606</v>
      </c>
      <c r="L1295" s="5">
        <f>SUM(G1295-C1295)</f>
        <v>-868</v>
      </c>
    </row>
    <row r="1296" spans="1:15">
      <c r="A1296" s="3" t="s">
        <v>4</v>
      </c>
      <c r="B1296" s="18">
        <v>54857</v>
      </c>
      <c r="C1296" s="16">
        <v>46964</v>
      </c>
      <c r="D1296" s="8">
        <f t="shared" ref="D1296:D1299" si="1173">SUM(B1296-C1296)</f>
        <v>7893</v>
      </c>
      <c r="E1296" s="7">
        <f t="shared" ref="E1296:E1299" si="1174">SUM(B1296/C1296)</f>
        <v>1.1680649007750616</v>
      </c>
      <c r="F1296" s="18">
        <v>54748</v>
      </c>
      <c r="G1296" s="16">
        <v>45614</v>
      </c>
      <c r="H1296" s="8">
        <f t="shared" ref="H1296:H1299" si="1175">SUM(F1296-G1296)</f>
        <v>9134</v>
      </c>
      <c r="I1296" s="7">
        <f t="shared" ref="I1296:I1299" si="1176">SUM(F1296/G1296)</f>
        <v>1.2002455386504143</v>
      </c>
      <c r="J1296" s="8">
        <f t="shared" ref="J1296:J1299" si="1177">SUM(H1296-D1296)</f>
        <v>1241</v>
      </c>
      <c r="K1296" s="4">
        <f t="shared" ref="K1296:K1299" si="1178">SUM(F1296-B1296)</f>
        <v>-109</v>
      </c>
      <c r="L1296" s="5">
        <f t="shared" ref="L1296:L1299" si="1179">SUM(G1296-C1296)</f>
        <v>-1350</v>
      </c>
    </row>
    <row r="1297" spans="1:15">
      <c r="A1297" s="3" t="s">
        <v>5</v>
      </c>
      <c r="B1297" s="18">
        <v>98720</v>
      </c>
      <c r="C1297" s="16">
        <v>80335</v>
      </c>
      <c r="D1297" s="8">
        <f t="shared" si="1173"/>
        <v>18385</v>
      </c>
      <c r="E1297" s="7">
        <f t="shared" si="1174"/>
        <v>1.2288541731499347</v>
      </c>
      <c r="F1297" s="18">
        <v>91087</v>
      </c>
      <c r="G1297" s="16">
        <v>86873</v>
      </c>
      <c r="H1297" s="8">
        <f t="shared" si="1175"/>
        <v>4214</v>
      </c>
      <c r="I1297" s="7">
        <f t="shared" si="1176"/>
        <v>1.0485075915416757</v>
      </c>
      <c r="J1297" s="8">
        <f t="shared" si="1177"/>
        <v>-14171</v>
      </c>
      <c r="K1297" s="4">
        <f t="shared" si="1178"/>
        <v>-7633</v>
      </c>
      <c r="L1297" s="5">
        <f t="shared" si="1179"/>
        <v>6538</v>
      </c>
    </row>
    <row r="1298" spans="1:15">
      <c r="A1298" s="3" t="s">
        <v>6</v>
      </c>
      <c r="B1298" s="18">
        <v>30738</v>
      </c>
      <c r="C1298" s="16">
        <v>46783</v>
      </c>
      <c r="D1298" s="8">
        <f t="shared" si="1173"/>
        <v>-16045</v>
      </c>
      <c r="E1298" s="7">
        <f t="shared" si="1174"/>
        <v>0.65703353782356844</v>
      </c>
      <c r="F1298" s="18">
        <v>33628</v>
      </c>
      <c r="G1298" s="16">
        <v>42217</v>
      </c>
      <c r="H1298" s="8">
        <f t="shared" si="1175"/>
        <v>-8589</v>
      </c>
      <c r="I1298" s="7">
        <f t="shared" si="1176"/>
        <v>0.79655115237937324</v>
      </c>
      <c r="J1298" s="8">
        <f t="shared" si="1177"/>
        <v>7456</v>
      </c>
      <c r="K1298" s="4">
        <f t="shared" si="1178"/>
        <v>2890</v>
      </c>
      <c r="L1298" s="5">
        <f t="shared" si="1179"/>
        <v>-4566</v>
      </c>
    </row>
    <row r="1299" spans="1:15">
      <c r="A1299" s="3" t="s">
        <v>7</v>
      </c>
      <c r="B1299" s="18">
        <v>358546</v>
      </c>
      <c r="C1299" s="16">
        <v>358546</v>
      </c>
      <c r="D1299" s="8">
        <f t="shared" si="1173"/>
        <v>0</v>
      </c>
      <c r="E1299" s="7">
        <f t="shared" si="1174"/>
        <v>1</v>
      </c>
      <c r="F1299" s="18">
        <v>358300</v>
      </c>
      <c r="G1299" s="16">
        <v>358300</v>
      </c>
      <c r="H1299" s="8">
        <f t="shared" si="1175"/>
        <v>0</v>
      </c>
      <c r="I1299" s="7">
        <f t="shared" si="1176"/>
        <v>1</v>
      </c>
      <c r="J1299" s="8">
        <f t="shared" si="1177"/>
        <v>0</v>
      </c>
      <c r="K1299" s="4">
        <f t="shared" si="1178"/>
        <v>-246</v>
      </c>
      <c r="L1299" s="5">
        <f t="shared" si="1179"/>
        <v>-246</v>
      </c>
      <c r="N1299" s="99" t="s">
        <v>312</v>
      </c>
      <c r="O1299" s="17" t="s">
        <v>26</v>
      </c>
    </row>
    <row r="1301" spans="1:15">
      <c r="B1301" s="576" t="s">
        <v>1362</v>
      </c>
      <c r="C1301" s="576"/>
      <c r="D1301" s="576"/>
      <c r="E1301" s="576"/>
      <c r="F1301" s="576" t="s">
        <v>1363</v>
      </c>
      <c r="G1301" s="576"/>
      <c r="H1301" s="576"/>
      <c r="I1301" s="576"/>
      <c r="K1301" s="63" t="s">
        <v>12</v>
      </c>
      <c r="L1301" s="5" t="s">
        <v>13</v>
      </c>
    </row>
    <row r="1302" spans="1:15" ht="43.2">
      <c r="A1302" s="1" t="s">
        <v>0</v>
      </c>
      <c r="B1302" s="2" t="s">
        <v>1</v>
      </c>
      <c r="C1302" s="64" t="s">
        <v>2</v>
      </c>
      <c r="D1302" s="64" t="s">
        <v>11</v>
      </c>
      <c r="E1302" s="6" t="s">
        <v>10</v>
      </c>
      <c r="F1302" s="2" t="s">
        <v>1</v>
      </c>
      <c r="G1302" s="64" t="s">
        <v>2</v>
      </c>
      <c r="H1302" s="64" t="s">
        <v>11</v>
      </c>
      <c r="I1302" s="6" t="s">
        <v>10</v>
      </c>
      <c r="J1302" s="14" t="s">
        <v>8</v>
      </c>
      <c r="K1302" s="12" t="s">
        <v>9</v>
      </c>
      <c r="L1302" s="11"/>
    </row>
    <row r="1303" spans="1:15">
      <c r="A1303" s="3" t="s">
        <v>3</v>
      </c>
      <c r="B1303" s="18">
        <v>178837</v>
      </c>
      <c r="C1303" s="16">
        <v>183596</v>
      </c>
      <c r="D1303" s="8">
        <f>SUM(B1303-C1303)</f>
        <v>-4759</v>
      </c>
      <c r="E1303" s="7">
        <f>SUM(B1303/C1303)</f>
        <v>0.97407895596853966</v>
      </c>
      <c r="F1303" s="18">
        <v>183657</v>
      </c>
      <c r="G1303" s="16">
        <v>176505</v>
      </c>
      <c r="H1303" s="8">
        <f>SUM(F1303-G1303)</f>
        <v>7152</v>
      </c>
      <c r="I1303" s="7">
        <f>SUM(F1303/G1303)</f>
        <v>1.0405200985807768</v>
      </c>
      <c r="J1303" s="8">
        <f>SUM(H1303-D1303)</f>
        <v>11911</v>
      </c>
      <c r="K1303" s="4">
        <f>SUM(F1303-B1303)</f>
        <v>4820</v>
      </c>
      <c r="L1303" s="5">
        <f>SUM(G1303-C1303)</f>
        <v>-7091</v>
      </c>
    </row>
    <row r="1304" spans="1:15">
      <c r="A1304" s="3" t="s">
        <v>4</v>
      </c>
      <c r="B1304" s="18">
        <v>54748</v>
      </c>
      <c r="C1304" s="16">
        <v>45614</v>
      </c>
      <c r="D1304" s="8">
        <f t="shared" ref="D1304:D1307" si="1180">SUM(B1304-C1304)</f>
        <v>9134</v>
      </c>
      <c r="E1304" s="7">
        <f t="shared" ref="E1304:E1307" si="1181">SUM(B1304/C1304)</f>
        <v>1.2002455386504143</v>
      </c>
      <c r="F1304" s="18">
        <v>53339</v>
      </c>
      <c r="G1304" s="16">
        <v>45614</v>
      </c>
      <c r="H1304" s="8">
        <f t="shared" ref="H1304:H1307" si="1182">SUM(F1304-G1304)</f>
        <v>7725</v>
      </c>
      <c r="I1304" s="7">
        <f t="shared" ref="I1304:I1307" si="1183">SUM(F1304/G1304)</f>
        <v>1.1693558995045381</v>
      </c>
      <c r="J1304" s="8">
        <f t="shared" ref="J1304:J1307" si="1184">SUM(H1304-D1304)</f>
        <v>-1409</v>
      </c>
      <c r="K1304" s="4">
        <f t="shared" ref="K1304:K1307" si="1185">SUM(F1304-B1304)</f>
        <v>-1409</v>
      </c>
      <c r="L1304" s="5">
        <f t="shared" ref="L1304:L1307" si="1186">SUM(G1304-C1304)</f>
        <v>0</v>
      </c>
    </row>
    <row r="1305" spans="1:15">
      <c r="A1305" s="3" t="s">
        <v>5</v>
      </c>
      <c r="B1305" s="18">
        <v>91087</v>
      </c>
      <c r="C1305" s="16">
        <v>86873</v>
      </c>
      <c r="D1305" s="8">
        <f t="shared" si="1180"/>
        <v>4214</v>
      </c>
      <c r="E1305" s="7">
        <f t="shared" si="1181"/>
        <v>1.0485075915416757</v>
      </c>
      <c r="F1305" s="18">
        <v>89927</v>
      </c>
      <c r="G1305" s="16">
        <v>82927</v>
      </c>
      <c r="H1305" s="8">
        <f t="shared" si="1182"/>
        <v>7000</v>
      </c>
      <c r="I1305" s="7">
        <f t="shared" si="1183"/>
        <v>1.0844115909173129</v>
      </c>
      <c r="J1305" s="8">
        <f t="shared" si="1184"/>
        <v>2786</v>
      </c>
      <c r="K1305" s="4">
        <f t="shared" si="1185"/>
        <v>-1160</v>
      </c>
      <c r="L1305" s="5">
        <f t="shared" si="1186"/>
        <v>-3946</v>
      </c>
    </row>
    <row r="1306" spans="1:15">
      <c r="A1306" s="3" t="s">
        <v>6</v>
      </c>
      <c r="B1306" s="18">
        <v>33628</v>
      </c>
      <c r="C1306" s="16">
        <v>42217</v>
      </c>
      <c r="D1306" s="8">
        <f t="shared" si="1180"/>
        <v>-8589</v>
      </c>
      <c r="E1306" s="7">
        <f t="shared" si="1181"/>
        <v>0.79655115237937324</v>
      </c>
      <c r="F1306" s="18">
        <v>30664</v>
      </c>
      <c r="G1306" s="16">
        <v>52541</v>
      </c>
      <c r="H1306" s="8">
        <f t="shared" si="1182"/>
        <v>-21877</v>
      </c>
      <c r="I1306" s="7">
        <f t="shared" si="1183"/>
        <v>0.58362041072686088</v>
      </c>
      <c r="J1306" s="8">
        <f t="shared" si="1184"/>
        <v>-13288</v>
      </c>
      <c r="K1306" s="4">
        <f t="shared" si="1185"/>
        <v>-2964</v>
      </c>
      <c r="L1306" s="5">
        <f t="shared" si="1186"/>
        <v>10324</v>
      </c>
    </row>
    <row r="1307" spans="1:15">
      <c r="A1307" s="3" t="s">
        <v>7</v>
      </c>
      <c r="B1307" s="18">
        <v>358300</v>
      </c>
      <c r="C1307" s="16">
        <v>358300</v>
      </c>
      <c r="D1307" s="8">
        <f t="shared" si="1180"/>
        <v>0</v>
      </c>
      <c r="E1307" s="7">
        <f t="shared" si="1181"/>
        <v>1</v>
      </c>
      <c r="F1307" s="18">
        <v>357587</v>
      </c>
      <c r="G1307" s="16">
        <v>357587</v>
      </c>
      <c r="H1307" s="8">
        <f t="shared" si="1182"/>
        <v>0</v>
      </c>
      <c r="I1307" s="7">
        <f t="shared" si="1183"/>
        <v>1</v>
      </c>
      <c r="J1307" s="8">
        <f t="shared" si="1184"/>
        <v>0</v>
      </c>
      <c r="K1307" s="4">
        <f t="shared" si="1185"/>
        <v>-713</v>
      </c>
      <c r="L1307" s="5">
        <f t="shared" si="1186"/>
        <v>-713</v>
      </c>
      <c r="N1307" s="99" t="s">
        <v>312</v>
      </c>
      <c r="O1307" s="17" t="s">
        <v>26</v>
      </c>
    </row>
    <row r="1309" spans="1:15">
      <c r="B1309" s="576" t="s">
        <v>1363</v>
      </c>
      <c r="C1309" s="576"/>
      <c r="D1309" s="576"/>
      <c r="E1309" s="576"/>
      <c r="F1309" s="576" t="s">
        <v>1364</v>
      </c>
      <c r="G1309" s="576"/>
      <c r="H1309" s="576"/>
      <c r="I1309" s="576"/>
      <c r="K1309" s="63" t="s">
        <v>12</v>
      </c>
      <c r="L1309" s="5" t="s">
        <v>13</v>
      </c>
    </row>
    <row r="1310" spans="1:15" ht="43.2">
      <c r="A1310" s="1" t="s">
        <v>0</v>
      </c>
      <c r="B1310" s="2" t="s">
        <v>1</v>
      </c>
      <c r="C1310" s="64" t="s">
        <v>2</v>
      </c>
      <c r="D1310" s="64" t="s">
        <v>11</v>
      </c>
      <c r="E1310" s="6" t="s">
        <v>10</v>
      </c>
      <c r="F1310" s="2" t="s">
        <v>1</v>
      </c>
      <c r="G1310" s="64" t="s">
        <v>2</v>
      </c>
      <c r="H1310" s="64" t="s">
        <v>11</v>
      </c>
      <c r="I1310" s="6" t="s">
        <v>10</v>
      </c>
      <c r="J1310" s="14" t="s">
        <v>8</v>
      </c>
      <c r="K1310" s="12" t="s">
        <v>9</v>
      </c>
      <c r="L1310" s="11"/>
    </row>
    <row r="1311" spans="1:15">
      <c r="A1311" s="3" t="s">
        <v>3</v>
      </c>
      <c r="B1311" s="18">
        <v>183657</v>
      </c>
      <c r="C1311" s="16">
        <v>176505</v>
      </c>
      <c r="D1311" s="8">
        <f>SUM(B1311-C1311)</f>
        <v>7152</v>
      </c>
      <c r="E1311" s="7">
        <f>SUM(B1311/C1311)</f>
        <v>1.0405200985807768</v>
      </c>
      <c r="F1311" s="18">
        <v>180795</v>
      </c>
      <c r="G1311" s="16">
        <v>177342</v>
      </c>
      <c r="H1311" s="8">
        <f>SUM(F1311-G1311)</f>
        <v>3453</v>
      </c>
      <c r="I1311" s="7">
        <f>SUM(F1311/G1311)</f>
        <v>1.0194708529282404</v>
      </c>
      <c r="J1311" s="8">
        <f>SUM(H1311-D1311)</f>
        <v>-3699</v>
      </c>
      <c r="K1311" s="4">
        <f>SUM(F1311-B1311)</f>
        <v>-2862</v>
      </c>
      <c r="L1311" s="5">
        <f>SUM(G1311-C1311)</f>
        <v>837</v>
      </c>
    </row>
    <row r="1312" spans="1:15">
      <c r="A1312" s="3" t="s">
        <v>4</v>
      </c>
      <c r="B1312" s="18">
        <v>53339</v>
      </c>
      <c r="C1312" s="16">
        <v>45614</v>
      </c>
      <c r="D1312" s="8">
        <f t="shared" ref="D1312:D1315" si="1187">SUM(B1312-C1312)</f>
        <v>7725</v>
      </c>
      <c r="E1312" s="7">
        <f t="shared" ref="E1312:E1315" si="1188">SUM(B1312/C1312)</f>
        <v>1.1693558995045381</v>
      </c>
      <c r="F1312" s="18">
        <v>53409</v>
      </c>
      <c r="G1312" s="16">
        <v>49124</v>
      </c>
      <c r="H1312" s="8">
        <f t="shared" ref="H1312:H1315" si="1189">SUM(F1312-G1312)</f>
        <v>4285</v>
      </c>
      <c r="I1312" s="7">
        <f t="shared" ref="I1312:I1315" si="1190">SUM(F1312/G1312)</f>
        <v>1.0872282387427734</v>
      </c>
      <c r="J1312" s="8">
        <f t="shared" ref="J1312:J1315" si="1191">SUM(H1312-D1312)</f>
        <v>-3440</v>
      </c>
      <c r="K1312" s="4">
        <f t="shared" ref="K1312:K1315" si="1192">SUM(F1312-B1312)</f>
        <v>70</v>
      </c>
      <c r="L1312" s="5">
        <f t="shared" ref="L1312:L1315" si="1193">SUM(G1312-C1312)</f>
        <v>3510</v>
      </c>
    </row>
    <row r="1313" spans="1:15">
      <c r="A1313" s="3" t="s">
        <v>5</v>
      </c>
      <c r="B1313" s="18">
        <v>89927</v>
      </c>
      <c r="C1313" s="16">
        <v>82927</v>
      </c>
      <c r="D1313" s="8">
        <f t="shared" si="1187"/>
        <v>7000</v>
      </c>
      <c r="E1313" s="7">
        <f t="shared" si="1188"/>
        <v>1.0844115909173129</v>
      </c>
      <c r="F1313" s="18">
        <v>87804</v>
      </c>
      <c r="G1313" s="16">
        <v>78792</v>
      </c>
      <c r="H1313" s="8">
        <f t="shared" si="1189"/>
        <v>9012</v>
      </c>
      <c r="I1313" s="7">
        <f t="shared" si="1190"/>
        <v>1.1143770941212305</v>
      </c>
      <c r="J1313" s="8">
        <f t="shared" si="1191"/>
        <v>2012</v>
      </c>
      <c r="K1313" s="4">
        <f t="shared" si="1192"/>
        <v>-2123</v>
      </c>
      <c r="L1313" s="5">
        <f t="shared" si="1193"/>
        <v>-4135</v>
      </c>
    </row>
    <row r="1314" spans="1:15">
      <c r="A1314" s="3" t="s">
        <v>6</v>
      </c>
      <c r="B1314" s="18">
        <v>30664</v>
      </c>
      <c r="C1314" s="16">
        <v>52541</v>
      </c>
      <c r="D1314" s="8">
        <f t="shared" si="1187"/>
        <v>-21877</v>
      </c>
      <c r="E1314" s="7">
        <f t="shared" si="1188"/>
        <v>0.58362041072686088</v>
      </c>
      <c r="F1314" s="18">
        <v>33657</v>
      </c>
      <c r="G1314" s="16">
        <v>50407</v>
      </c>
      <c r="H1314" s="8">
        <f t="shared" si="1189"/>
        <v>-16750</v>
      </c>
      <c r="I1314" s="7">
        <f t="shared" si="1190"/>
        <v>0.66770488225841651</v>
      </c>
      <c r="J1314" s="8">
        <f t="shared" si="1191"/>
        <v>5127</v>
      </c>
      <c r="K1314" s="4">
        <f t="shared" si="1192"/>
        <v>2993</v>
      </c>
      <c r="L1314" s="5">
        <f t="shared" si="1193"/>
        <v>-2134</v>
      </c>
    </row>
    <row r="1315" spans="1:15">
      <c r="A1315" s="3" t="s">
        <v>7</v>
      </c>
      <c r="B1315" s="18">
        <v>357587</v>
      </c>
      <c r="C1315" s="16">
        <v>357587</v>
      </c>
      <c r="D1315" s="8">
        <f t="shared" si="1187"/>
        <v>0</v>
      </c>
      <c r="E1315" s="7">
        <f t="shared" si="1188"/>
        <v>1</v>
      </c>
      <c r="F1315" s="18">
        <v>355665</v>
      </c>
      <c r="G1315" s="16">
        <v>355665</v>
      </c>
      <c r="H1315" s="8">
        <f t="shared" si="1189"/>
        <v>0</v>
      </c>
      <c r="I1315" s="7">
        <f t="shared" si="1190"/>
        <v>1</v>
      </c>
      <c r="J1315" s="8">
        <f t="shared" si="1191"/>
        <v>0</v>
      </c>
      <c r="K1315" s="4">
        <f t="shared" si="1192"/>
        <v>-1922</v>
      </c>
      <c r="L1315" s="5">
        <f t="shared" si="1193"/>
        <v>-1922</v>
      </c>
      <c r="N1315" s="98" t="s">
        <v>341</v>
      </c>
      <c r="O1315" s="30" t="s">
        <v>165</v>
      </c>
    </row>
    <row r="1317" spans="1:15">
      <c r="B1317" s="576" t="s">
        <v>1364</v>
      </c>
      <c r="C1317" s="576"/>
      <c r="D1317" s="576"/>
      <c r="E1317" s="576"/>
      <c r="F1317" s="576" t="s">
        <v>1365</v>
      </c>
      <c r="G1317" s="576"/>
      <c r="H1317" s="576"/>
      <c r="I1317" s="576"/>
      <c r="K1317" s="63" t="s">
        <v>12</v>
      </c>
      <c r="L1317" s="5" t="s">
        <v>13</v>
      </c>
    </row>
    <row r="1318" spans="1:15" ht="43.2">
      <c r="A1318" s="1" t="s">
        <v>0</v>
      </c>
      <c r="B1318" s="2" t="s">
        <v>1</v>
      </c>
      <c r="C1318" s="64" t="s">
        <v>2</v>
      </c>
      <c r="D1318" s="64" t="s">
        <v>11</v>
      </c>
      <c r="E1318" s="6" t="s">
        <v>10</v>
      </c>
      <c r="F1318" s="2" t="s">
        <v>1</v>
      </c>
      <c r="G1318" s="64" t="s">
        <v>2</v>
      </c>
      <c r="H1318" s="64" t="s">
        <v>11</v>
      </c>
      <c r="I1318" s="6" t="s">
        <v>10</v>
      </c>
      <c r="J1318" s="14" t="s">
        <v>8</v>
      </c>
      <c r="K1318" s="12" t="s">
        <v>9</v>
      </c>
      <c r="L1318" s="11"/>
    </row>
    <row r="1319" spans="1:15">
      <c r="A1319" s="3" t="s">
        <v>3</v>
      </c>
      <c r="B1319" s="18">
        <v>180795</v>
      </c>
      <c r="C1319" s="16">
        <v>177342</v>
      </c>
      <c r="D1319" s="8">
        <f>SUM(B1319-C1319)</f>
        <v>3453</v>
      </c>
      <c r="E1319" s="7">
        <f>SUM(B1319/C1319)</f>
        <v>1.0194708529282404</v>
      </c>
      <c r="F1319" s="18">
        <v>185454</v>
      </c>
      <c r="G1319" s="16">
        <v>186910</v>
      </c>
      <c r="H1319" s="8">
        <f>SUM(F1319-G1319)</f>
        <v>-1456</v>
      </c>
      <c r="I1319" s="7">
        <f>SUM(F1319/G1319)</f>
        <v>0.9922101546198705</v>
      </c>
      <c r="J1319" s="8">
        <f>SUM(H1319-D1319)</f>
        <v>-4909</v>
      </c>
      <c r="K1319" s="4">
        <f>SUM(F1319-B1319)</f>
        <v>4659</v>
      </c>
      <c r="L1319" s="5">
        <f>SUM(G1319-C1319)</f>
        <v>9568</v>
      </c>
    </row>
    <row r="1320" spans="1:15">
      <c r="A1320" s="3" t="s">
        <v>4</v>
      </c>
      <c r="B1320" s="18">
        <v>53409</v>
      </c>
      <c r="C1320" s="16">
        <v>49124</v>
      </c>
      <c r="D1320" s="8">
        <f t="shared" ref="D1320:D1323" si="1194">SUM(B1320-C1320)</f>
        <v>4285</v>
      </c>
      <c r="E1320" s="7">
        <f t="shared" ref="E1320:E1323" si="1195">SUM(B1320/C1320)</f>
        <v>1.0872282387427734</v>
      </c>
      <c r="F1320" s="18">
        <v>53409</v>
      </c>
      <c r="G1320" s="16">
        <v>50919</v>
      </c>
      <c r="H1320" s="8">
        <f t="shared" ref="H1320:H1323" si="1196">SUM(F1320-G1320)</f>
        <v>2490</v>
      </c>
      <c r="I1320" s="7">
        <f t="shared" ref="I1320:I1323" si="1197">SUM(F1320/G1320)</f>
        <v>1.0489011960172039</v>
      </c>
      <c r="J1320" s="8">
        <f t="shared" ref="J1320:J1323" si="1198">SUM(H1320-D1320)</f>
        <v>-1795</v>
      </c>
      <c r="K1320" s="4">
        <f t="shared" ref="K1320:K1323" si="1199">SUM(F1320-B1320)</f>
        <v>0</v>
      </c>
      <c r="L1320" s="5">
        <f t="shared" ref="L1320:L1323" si="1200">SUM(G1320-C1320)</f>
        <v>1795</v>
      </c>
    </row>
    <row r="1321" spans="1:15">
      <c r="A1321" s="3" t="s">
        <v>5</v>
      </c>
      <c r="B1321" s="18">
        <v>87804</v>
      </c>
      <c r="C1321" s="16">
        <v>78792</v>
      </c>
      <c r="D1321" s="8">
        <f t="shared" si="1194"/>
        <v>9012</v>
      </c>
      <c r="E1321" s="7">
        <f t="shared" si="1195"/>
        <v>1.1143770941212305</v>
      </c>
      <c r="F1321" s="18">
        <v>93926</v>
      </c>
      <c r="G1321" s="16">
        <v>81726</v>
      </c>
      <c r="H1321" s="8">
        <f t="shared" si="1196"/>
        <v>12200</v>
      </c>
      <c r="I1321" s="7">
        <f t="shared" si="1197"/>
        <v>1.1492792991214547</v>
      </c>
      <c r="J1321" s="8">
        <f t="shared" si="1198"/>
        <v>3188</v>
      </c>
      <c r="K1321" s="4">
        <f t="shared" si="1199"/>
        <v>6122</v>
      </c>
      <c r="L1321" s="5">
        <f t="shared" si="1200"/>
        <v>2934</v>
      </c>
    </row>
    <row r="1322" spans="1:15">
      <c r="A1322" s="3" t="s">
        <v>6</v>
      </c>
      <c r="B1322" s="18">
        <v>33657</v>
      </c>
      <c r="C1322" s="16">
        <v>50407</v>
      </c>
      <c r="D1322" s="8">
        <f t="shared" si="1194"/>
        <v>-16750</v>
      </c>
      <c r="E1322" s="7">
        <f t="shared" si="1195"/>
        <v>0.66770488225841651</v>
      </c>
      <c r="F1322" s="18">
        <v>35572</v>
      </c>
      <c r="G1322" s="16">
        <v>48806</v>
      </c>
      <c r="H1322" s="8">
        <f t="shared" si="1196"/>
        <v>-13234</v>
      </c>
      <c r="I1322" s="7">
        <f t="shared" si="1197"/>
        <v>0.72884481416219316</v>
      </c>
      <c r="J1322" s="8">
        <f t="shared" si="1198"/>
        <v>3516</v>
      </c>
      <c r="K1322" s="4">
        <f t="shared" si="1199"/>
        <v>1915</v>
      </c>
      <c r="L1322" s="5">
        <f t="shared" si="1200"/>
        <v>-1601</v>
      </c>
    </row>
    <row r="1323" spans="1:15">
      <c r="A1323" s="3" t="s">
        <v>7</v>
      </c>
      <c r="B1323" s="18">
        <v>355665</v>
      </c>
      <c r="C1323" s="16">
        <v>355665</v>
      </c>
      <c r="D1323" s="8">
        <f t="shared" si="1194"/>
        <v>0</v>
      </c>
      <c r="E1323" s="7">
        <f t="shared" si="1195"/>
        <v>1</v>
      </c>
      <c r="F1323" s="18">
        <v>368361</v>
      </c>
      <c r="G1323" s="16">
        <v>368361</v>
      </c>
      <c r="H1323" s="8">
        <f t="shared" si="1196"/>
        <v>0</v>
      </c>
      <c r="I1323" s="7">
        <f t="shared" si="1197"/>
        <v>1</v>
      </c>
      <c r="J1323" s="8">
        <f t="shared" si="1198"/>
        <v>0</v>
      </c>
      <c r="K1323" s="4">
        <f t="shared" si="1199"/>
        <v>12696</v>
      </c>
      <c r="L1323" s="5">
        <f t="shared" si="1200"/>
        <v>12696</v>
      </c>
      <c r="N1323" s="98" t="s">
        <v>181</v>
      </c>
      <c r="O1323" s="30" t="s">
        <v>165</v>
      </c>
    </row>
    <row r="1325" spans="1:15">
      <c r="B1325" s="576" t="s">
        <v>1365</v>
      </c>
      <c r="C1325" s="576"/>
      <c r="D1325" s="576"/>
      <c r="E1325" s="576"/>
      <c r="F1325" s="576" t="s">
        <v>1366</v>
      </c>
      <c r="G1325" s="576"/>
      <c r="H1325" s="576"/>
      <c r="I1325" s="576"/>
      <c r="K1325" s="63" t="s">
        <v>12</v>
      </c>
      <c r="L1325" s="5" t="s">
        <v>13</v>
      </c>
    </row>
    <row r="1326" spans="1:15" ht="43.2">
      <c r="A1326" s="1" t="s">
        <v>0</v>
      </c>
      <c r="B1326" s="2" t="s">
        <v>1</v>
      </c>
      <c r="C1326" s="64" t="s">
        <v>2</v>
      </c>
      <c r="D1326" s="64" t="s">
        <v>11</v>
      </c>
      <c r="E1326" s="6" t="s">
        <v>10</v>
      </c>
      <c r="F1326" s="2" t="s">
        <v>1</v>
      </c>
      <c r="G1326" s="64" t="s">
        <v>2</v>
      </c>
      <c r="H1326" s="64" t="s">
        <v>11</v>
      </c>
      <c r="I1326" s="6" t="s">
        <v>10</v>
      </c>
      <c r="J1326" s="14" t="s">
        <v>8</v>
      </c>
      <c r="K1326" s="12" t="s">
        <v>9</v>
      </c>
      <c r="L1326" s="11"/>
    </row>
    <row r="1327" spans="1:15">
      <c r="A1327" s="3" t="s">
        <v>3</v>
      </c>
      <c r="B1327" s="18">
        <v>185454</v>
      </c>
      <c r="C1327" s="16">
        <v>186910</v>
      </c>
      <c r="D1327" s="8">
        <f>SUM(B1327-C1327)</f>
        <v>-1456</v>
      </c>
      <c r="E1327" s="7">
        <f>SUM(B1327/C1327)</f>
        <v>0.9922101546198705</v>
      </c>
      <c r="F1327" s="18">
        <v>181323</v>
      </c>
      <c r="G1327" s="16">
        <v>178087</v>
      </c>
      <c r="H1327" s="8">
        <f>SUM(F1327-G1327)</f>
        <v>3236</v>
      </c>
      <c r="I1327" s="7">
        <f>SUM(F1327/G1327)</f>
        <v>1.0181708940012466</v>
      </c>
      <c r="J1327" s="8">
        <f>SUM(H1327-D1327)</f>
        <v>4692</v>
      </c>
      <c r="K1327" s="4">
        <f>SUM(F1327-B1327)</f>
        <v>-4131</v>
      </c>
      <c r="L1327" s="5">
        <f>SUM(G1327-C1327)</f>
        <v>-8823</v>
      </c>
    </row>
    <row r="1328" spans="1:15">
      <c r="A1328" s="3" t="s">
        <v>4</v>
      </c>
      <c r="B1328" s="18">
        <v>53409</v>
      </c>
      <c r="C1328" s="16">
        <v>50919</v>
      </c>
      <c r="D1328" s="8">
        <f t="shared" ref="D1328:D1331" si="1201">SUM(B1328-C1328)</f>
        <v>2490</v>
      </c>
      <c r="E1328" s="7">
        <f t="shared" ref="E1328:E1331" si="1202">SUM(B1328/C1328)</f>
        <v>1.0489011960172039</v>
      </c>
      <c r="F1328" s="18">
        <v>53410</v>
      </c>
      <c r="G1328" s="16">
        <v>44919</v>
      </c>
      <c r="H1328" s="8">
        <f t="shared" ref="H1328:H1331" si="1203">SUM(F1328-G1328)</f>
        <v>8491</v>
      </c>
      <c r="I1328" s="7">
        <f t="shared" ref="I1328:I1331" si="1204">SUM(F1328/G1328)</f>
        <v>1.189029141343307</v>
      </c>
      <c r="J1328" s="8">
        <f t="shared" ref="J1328:J1331" si="1205">SUM(H1328-D1328)</f>
        <v>6001</v>
      </c>
      <c r="K1328" s="4">
        <f t="shared" ref="K1328:K1331" si="1206">SUM(F1328-B1328)</f>
        <v>1</v>
      </c>
      <c r="L1328" s="5">
        <f t="shared" ref="L1328:L1331" si="1207">SUM(G1328-C1328)</f>
        <v>-6000</v>
      </c>
    </row>
    <row r="1329" spans="1:15">
      <c r="A1329" s="3" t="s">
        <v>5</v>
      </c>
      <c r="B1329" s="18">
        <v>93926</v>
      </c>
      <c r="C1329" s="16">
        <v>81726</v>
      </c>
      <c r="D1329" s="8">
        <f t="shared" si="1201"/>
        <v>12200</v>
      </c>
      <c r="E1329" s="7">
        <f t="shared" si="1202"/>
        <v>1.1492792991214547</v>
      </c>
      <c r="F1329" s="18">
        <v>91127</v>
      </c>
      <c r="G1329" s="16">
        <v>81705</v>
      </c>
      <c r="H1329" s="8">
        <f t="shared" si="1203"/>
        <v>9422</v>
      </c>
      <c r="I1329" s="7">
        <f t="shared" si="1204"/>
        <v>1.1153173000428371</v>
      </c>
      <c r="J1329" s="8">
        <f t="shared" si="1205"/>
        <v>-2778</v>
      </c>
      <c r="K1329" s="4">
        <f t="shared" si="1206"/>
        <v>-2799</v>
      </c>
      <c r="L1329" s="5">
        <f t="shared" si="1207"/>
        <v>-21</v>
      </c>
    </row>
    <row r="1330" spans="1:15">
      <c r="A1330" s="3" t="s">
        <v>6</v>
      </c>
      <c r="B1330" s="18">
        <v>35572</v>
      </c>
      <c r="C1330" s="16">
        <v>48806</v>
      </c>
      <c r="D1330" s="8">
        <f t="shared" si="1201"/>
        <v>-13234</v>
      </c>
      <c r="E1330" s="7">
        <f t="shared" si="1202"/>
        <v>0.72884481416219316</v>
      </c>
      <c r="F1330" s="18">
        <v>32218</v>
      </c>
      <c r="G1330" s="16">
        <v>53367</v>
      </c>
      <c r="H1330" s="8">
        <f t="shared" si="1203"/>
        <v>-21149</v>
      </c>
      <c r="I1330" s="7">
        <f t="shared" si="1204"/>
        <v>0.60370641032848016</v>
      </c>
      <c r="J1330" s="8">
        <f t="shared" si="1205"/>
        <v>-7915</v>
      </c>
      <c r="K1330" s="4">
        <f t="shared" si="1206"/>
        <v>-3354</v>
      </c>
      <c r="L1330" s="5">
        <f t="shared" si="1207"/>
        <v>4561</v>
      </c>
    </row>
    <row r="1331" spans="1:15">
      <c r="A1331" s="3" t="s">
        <v>7</v>
      </c>
      <c r="B1331" s="18">
        <v>368361</v>
      </c>
      <c r="C1331" s="16">
        <v>368361</v>
      </c>
      <c r="D1331" s="8">
        <f t="shared" si="1201"/>
        <v>0</v>
      </c>
      <c r="E1331" s="7">
        <f t="shared" si="1202"/>
        <v>1</v>
      </c>
      <c r="F1331" s="18">
        <v>358078</v>
      </c>
      <c r="G1331" s="16">
        <v>358078</v>
      </c>
      <c r="H1331" s="8">
        <f t="shared" si="1203"/>
        <v>0</v>
      </c>
      <c r="I1331" s="7">
        <f t="shared" si="1204"/>
        <v>1</v>
      </c>
      <c r="J1331" s="8">
        <f t="shared" si="1205"/>
        <v>0</v>
      </c>
      <c r="K1331" s="4">
        <f t="shared" si="1206"/>
        <v>-10283</v>
      </c>
      <c r="L1331" s="5">
        <f t="shared" si="1207"/>
        <v>-10283</v>
      </c>
      <c r="N1331" s="98" t="s">
        <v>341</v>
      </c>
      <c r="O1331" s="154" t="s">
        <v>71</v>
      </c>
    </row>
    <row r="1333" spans="1:15">
      <c r="B1333" s="576" t="s">
        <v>1366</v>
      </c>
      <c r="C1333" s="576"/>
      <c r="D1333" s="576"/>
      <c r="E1333" s="576"/>
      <c r="F1333" s="576" t="s">
        <v>1367</v>
      </c>
      <c r="G1333" s="576"/>
      <c r="H1333" s="576"/>
      <c r="I1333" s="576"/>
      <c r="K1333" s="63" t="s">
        <v>12</v>
      </c>
      <c r="L1333" s="5" t="s">
        <v>13</v>
      </c>
    </row>
    <row r="1334" spans="1:15" ht="43.2">
      <c r="A1334" s="1" t="s">
        <v>0</v>
      </c>
      <c r="B1334" s="2" t="s">
        <v>1</v>
      </c>
      <c r="C1334" s="64" t="s">
        <v>2</v>
      </c>
      <c r="D1334" s="64" t="s">
        <v>11</v>
      </c>
      <c r="E1334" s="6" t="s">
        <v>10</v>
      </c>
      <c r="F1334" s="2" t="s">
        <v>1</v>
      </c>
      <c r="G1334" s="64" t="s">
        <v>2</v>
      </c>
      <c r="H1334" s="64" t="s">
        <v>11</v>
      </c>
      <c r="I1334" s="6" t="s">
        <v>10</v>
      </c>
      <c r="J1334" s="14" t="s">
        <v>8</v>
      </c>
      <c r="K1334" s="12" t="s">
        <v>9</v>
      </c>
      <c r="L1334" s="11"/>
    </row>
    <row r="1335" spans="1:15">
      <c r="A1335" s="3" t="s">
        <v>3</v>
      </c>
      <c r="B1335" s="18">
        <v>181323</v>
      </c>
      <c r="C1335" s="16">
        <v>178087</v>
      </c>
      <c r="D1335" s="8">
        <f>SUM(B1335-C1335)</f>
        <v>3236</v>
      </c>
      <c r="E1335" s="7">
        <f>SUM(B1335/C1335)</f>
        <v>1.0181708940012466</v>
      </c>
      <c r="F1335" s="18">
        <v>179417</v>
      </c>
      <c r="G1335" s="16">
        <v>180816</v>
      </c>
      <c r="H1335" s="8">
        <f>SUM(F1335-G1335)</f>
        <v>-1399</v>
      </c>
      <c r="I1335" s="7">
        <f>SUM(F1335/G1335)</f>
        <v>0.99226285284488103</v>
      </c>
      <c r="J1335" s="8">
        <f>SUM(H1335-D1335)</f>
        <v>-4635</v>
      </c>
      <c r="K1335" s="4">
        <f>SUM(F1335-B1335)</f>
        <v>-1906</v>
      </c>
      <c r="L1335" s="5">
        <f>SUM(G1335-C1335)</f>
        <v>2729</v>
      </c>
    </row>
    <row r="1336" spans="1:15">
      <c r="A1336" s="3" t="s">
        <v>4</v>
      </c>
      <c r="B1336" s="18">
        <v>53410</v>
      </c>
      <c r="C1336" s="16">
        <v>44919</v>
      </c>
      <c r="D1336" s="8">
        <f t="shared" ref="D1336:D1339" si="1208">SUM(B1336-C1336)</f>
        <v>8491</v>
      </c>
      <c r="E1336" s="7">
        <f t="shared" ref="E1336:E1339" si="1209">SUM(B1336/C1336)</f>
        <v>1.189029141343307</v>
      </c>
      <c r="F1336" s="18">
        <v>54054</v>
      </c>
      <c r="G1336" s="16">
        <v>47306</v>
      </c>
      <c r="H1336" s="8">
        <f t="shared" ref="H1336:H1339" si="1210">SUM(F1336-G1336)</f>
        <v>6748</v>
      </c>
      <c r="I1336" s="7">
        <f t="shared" ref="I1336:I1339" si="1211">SUM(F1336/G1336)</f>
        <v>1.1426457531814147</v>
      </c>
      <c r="J1336" s="8">
        <f t="shared" ref="J1336:J1339" si="1212">SUM(H1336-D1336)</f>
        <v>-1743</v>
      </c>
      <c r="K1336" s="4">
        <f t="shared" ref="K1336:K1339" si="1213">SUM(F1336-B1336)</f>
        <v>644</v>
      </c>
      <c r="L1336" s="5">
        <f t="shared" ref="L1336:L1339" si="1214">SUM(G1336-C1336)</f>
        <v>2387</v>
      </c>
    </row>
    <row r="1337" spans="1:15">
      <c r="A1337" s="3" t="s">
        <v>5</v>
      </c>
      <c r="B1337" s="18">
        <v>91127</v>
      </c>
      <c r="C1337" s="16">
        <v>81705</v>
      </c>
      <c r="D1337" s="8">
        <f t="shared" si="1208"/>
        <v>9422</v>
      </c>
      <c r="E1337" s="7">
        <f t="shared" si="1209"/>
        <v>1.1153173000428371</v>
      </c>
      <c r="F1337" s="18">
        <v>93419</v>
      </c>
      <c r="G1337" s="16">
        <v>81974</v>
      </c>
      <c r="H1337" s="8">
        <f t="shared" si="1210"/>
        <v>11445</v>
      </c>
      <c r="I1337" s="7">
        <f t="shared" si="1211"/>
        <v>1.1396174396759948</v>
      </c>
      <c r="J1337" s="8">
        <f t="shared" si="1212"/>
        <v>2023</v>
      </c>
      <c r="K1337" s="4">
        <f t="shared" si="1213"/>
        <v>2292</v>
      </c>
      <c r="L1337" s="5">
        <f t="shared" si="1214"/>
        <v>269</v>
      </c>
    </row>
    <row r="1338" spans="1:15">
      <c r="A1338" s="3" t="s">
        <v>6</v>
      </c>
      <c r="B1338" s="18">
        <v>32218</v>
      </c>
      <c r="C1338" s="16">
        <v>53367</v>
      </c>
      <c r="D1338" s="8">
        <f t="shared" si="1208"/>
        <v>-21149</v>
      </c>
      <c r="E1338" s="7">
        <f t="shared" si="1209"/>
        <v>0.60370641032848016</v>
      </c>
      <c r="F1338" s="18">
        <v>36760</v>
      </c>
      <c r="G1338" s="16">
        <v>53554</v>
      </c>
      <c r="H1338" s="8">
        <f t="shared" si="1210"/>
        <v>-16794</v>
      </c>
      <c r="I1338" s="7">
        <f t="shared" si="1211"/>
        <v>0.68640997871307463</v>
      </c>
      <c r="J1338" s="8">
        <f t="shared" si="1212"/>
        <v>4355</v>
      </c>
      <c r="K1338" s="4">
        <f t="shared" si="1213"/>
        <v>4542</v>
      </c>
      <c r="L1338" s="5">
        <f t="shared" si="1214"/>
        <v>187</v>
      </c>
    </row>
    <row r="1339" spans="1:15">
      <c r="A1339" s="3" t="s">
        <v>7</v>
      </c>
      <c r="B1339" s="18">
        <v>358078</v>
      </c>
      <c r="C1339" s="16">
        <v>358078</v>
      </c>
      <c r="D1339" s="8">
        <f t="shared" si="1208"/>
        <v>0</v>
      </c>
      <c r="E1339" s="7">
        <f t="shared" si="1209"/>
        <v>1</v>
      </c>
      <c r="F1339" s="18">
        <v>363650</v>
      </c>
      <c r="G1339" s="16">
        <v>363650</v>
      </c>
      <c r="H1339" s="8">
        <f t="shared" si="1210"/>
        <v>0</v>
      </c>
      <c r="I1339" s="7">
        <f t="shared" si="1211"/>
        <v>1</v>
      </c>
      <c r="J1339" s="8">
        <f t="shared" si="1212"/>
        <v>0</v>
      </c>
      <c r="K1339" s="4">
        <f t="shared" si="1213"/>
        <v>5572</v>
      </c>
      <c r="L1339" s="5">
        <f t="shared" si="1214"/>
        <v>5572</v>
      </c>
      <c r="N1339" s="98" t="s">
        <v>181</v>
      </c>
      <c r="O1339" s="154" t="s">
        <v>71</v>
      </c>
    </row>
    <row r="1341" spans="1:15">
      <c r="B1341" s="576" t="s">
        <v>1367</v>
      </c>
      <c r="C1341" s="576"/>
      <c r="D1341" s="576"/>
      <c r="E1341" s="576"/>
      <c r="F1341" s="576" t="s">
        <v>1368</v>
      </c>
      <c r="G1341" s="576"/>
      <c r="H1341" s="576"/>
      <c r="I1341" s="576"/>
      <c r="K1341" s="63" t="s">
        <v>12</v>
      </c>
      <c r="L1341" s="5" t="s">
        <v>13</v>
      </c>
    </row>
    <row r="1342" spans="1:15" ht="43.2">
      <c r="A1342" s="1" t="s">
        <v>0</v>
      </c>
      <c r="B1342" s="2" t="s">
        <v>1</v>
      </c>
      <c r="C1342" s="64" t="s">
        <v>2</v>
      </c>
      <c r="D1342" s="64" t="s">
        <v>11</v>
      </c>
      <c r="E1342" s="6" t="s">
        <v>10</v>
      </c>
      <c r="F1342" s="2" t="s">
        <v>1</v>
      </c>
      <c r="G1342" s="64" t="s">
        <v>2</v>
      </c>
      <c r="H1342" s="64" t="s">
        <v>11</v>
      </c>
      <c r="I1342" s="6" t="s">
        <v>10</v>
      </c>
      <c r="J1342" s="14" t="s">
        <v>8</v>
      </c>
      <c r="K1342" s="12" t="s">
        <v>9</v>
      </c>
      <c r="L1342" s="11"/>
    </row>
    <row r="1343" spans="1:15">
      <c r="A1343" s="3" t="s">
        <v>3</v>
      </c>
      <c r="B1343" s="18">
        <v>179417</v>
      </c>
      <c r="C1343" s="16">
        <v>180816</v>
      </c>
      <c r="D1343" s="8">
        <f>SUM(B1343-C1343)</f>
        <v>-1399</v>
      </c>
      <c r="E1343" s="7">
        <f>SUM(B1343/C1343)</f>
        <v>0.99226285284488103</v>
      </c>
      <c r="F1343" s="18">
        <v>193154</v>
      </c>
      <c r="G1343" s="16">
        <v>200182</v>
      </c>
      <c r="H1343" s="8">
        <f>SUM(F1343-G1343)</f>
        <v>-7028</v>
      </c>
      <c r="I1343" s="7">
        <f>SUM(F1343/G1343)</f>
        <v>0.96489194832702241</v>
      </c>
      <c r="J1343" s="8">
        <f>SUM(H1343-D1343)</f>
        <v>-5629</v>
      </c>
      <c r="K1343" s="4">
        <f>SUM(F1343-B1343)</f>
        <v>13737</v>
      </c>
      <c r="L1343" s="5">
        <f>SUM(G1343-C1343)</f>
        <v>19366</v>
      </c>
    </row>
    <row r="1344" spans="1:15">
      <c r="A1344" s="3" t="s">
        <v>4</v>
      </c>
      <c r="B1344" s="18">
        <v>54054</v>
      </c>
      <c r="C1344" s="16">
        <v>47306</v>
      </c>
      <c r="D1344" s="8">
        <f t="shared" ref="D1344:D1347" si="1215">SUM(B1344-C1344)</f>
        <v>6748</v>
      </c>
      <c r="E1344" s="7">
        <f t="shared" ref="E1344:E1347" si="1216">SUM(B1344/C1344)</f>
        <v>1.1426457531814147</v>
      </c>
      <c r="F1344" s="18">
        <v>54960</v>
      </c>
      <c r="G1344" s="16">
        <v>51474</v>
      </c>
      <c r="H1344" s="8">
        <f t="shared" ref="H1344:H1347" si="1217">SUM(F1344-G1344)</f>
        <v>3486</v>
      </c>
      <c r="I1344" s="7">
        <f t="shared" ref="I1344:I1347" si="1218">SUM(F1344/G1344)</f>
        <v>1.0677235108987062</v>
      </c>
      <c r="J1344" s="8">
        <f t="shared" ref="J1344:J1347" si="1219">SUM(H1344-D1344)</f>
        <v>-3262</v>
      </c>
      <c r="K1344" s="4">
        <f t="shared" ref="K1344:K1347" si="1220">SUM(F1344-B1344)</f>
        <v>906</v>
      </c>
      <c r="L1344" s="5">
        <f t="shared" ref="L1344:L1347" si="1221">SUM(G1344-C1344)</f>
        <v>4168</v>
      </c>
    </row>
    <row r="1345" spans="1:15">
      <c r="A1345" s="3" t="s">
        <v>5</v>
      </c>
      <c r="B1345" s="18">
        <v>93419</v>
      </c>
      <c r="C1345" s="16">
        <v>81974</v>
      </c>
      <c r="D1345" s="8">
        <f t="shared" si="1215"/>
        <v>11445</v>
      </c>
      <c r="E1345" s="7">
        <f t="shared" si="1216"/>
        <v>1.1396174396759948</v>
      </c>
      <c r="F1345" s="18">
        <v>135532</v>
      </c>
      <c r="G1345" s="16">
        <v>88624</v>
      </c>
      <c r="H1345" s="8">
        <f t="shared" si="1217"/>
        <v>46908</v>
      </c>
      <c r="I1345" s="7">
        <f t="shared" si="1218"/>
        <v>1.5292922910272613</v>
      </c>
      <c r="J1345" s="8">
        <f t="shared" si="1219"/>
        <v>35463</v>
      </c>
      <c r="K1345" s="4">
        <f t="shared" si="1220"/>
        <v>42113</v>
      </c>
      <c r="L1345" s="5">
        <f t="shared" si="1221"/>
        <v>6650</v>
      </c>
    </row>
    <row r="1346" spans="1:15">
      <c r="A1346" s="3" t="s">
        <v>6</v>
      </c>
      <c r="B1346" s="18">
        <v>36760</v>
      </c>
      <c r="C1346" s="16">
        <v>53554</v>
      </c>
      <c r="D1346" s="8">
        <f t="shared" si="1215"/>
        <v>-16794</v>
      </c>
      <c r="E1346" s="7">
        <f t="shared" si="1216"/>
        <v>0.68640997871307463</v>
      </c>
      <c r="F1346" s="18">
        <v>35165</v>
      </c>
      <c r="G1346" s="16">
        <v>78531</v>
      </c>
      <c r="H1346" s="8">
        <f t="shared" si="1217"/>
        <v>-43366</v>
      </c>
      <c r="I1346" s="7">
        <f t="shared" si="1218"/>
        <v>0.44778495116578165</v>
      </c>
      <c r="J1346" s="8">
        <f t="shared" si="1219"/>
        <v>-26572</v>
      </c>
      <c r="K1346" s="4">
        <f t="shared" si="1220"/>
        <v>-1595</v>
      </c>
      <c r="L1346" s="5">
        <f t="shared" si="1221"/>
        <v>24977</v>
      </c>
    </row>
    <row r="1347" spans="1:15">
      <c r="A1347" s="3" t="s">
        <v>7</v>
      </c>
      <c r="B1347" s="18">
        <v>363650</v>
      </c>
      <c r="C1347" s="16">
        <v>363650</v>
      </c>
      <c r="D1347" s="8">
        <f t="shared" si="1215"/>
        <v>0</v>
      </c>
      <c r="E1347" s="7">
        <f t="shared" si="1216"/>
        <v>1</v>
      </c>
      <c r="F1347" s="18">
        <v>418811</v>
      </c>
      <c r="G1347" s="16">
        <v>418811</v>
      </c>
      <c r="H1347" s="8">
        <f t="shared" si="1217"/>
        <v>0</v>
      </c>
      <c r="I1347" s="7">
        <f t="shared" si="1218"/>
        <v>1</v>
      </c>
      <c r="J1347" s="8">
        <f t="shared" si="1219"/>
        <v>0</v>
      </c>
      <c r="K1347" s="4">
        <f t="shared" si="1220"/>
        <v>55161</v>
      </c>
      <c r="L1347" s="5">
        <f t="shared" si="1221"/>
        <v>55161</v>
      </c>
      <c r="N1347" s="98" t="s">
        <v>181</v>
      </c>
      <c r="O1347" s="30" t="s">
        <v>165</v>
      </c>
    </row>
    <row r="1349" spans="1:15">
      <c r="B1349" s="576" t="s">
        <v>1368</v>
      </c>
      <c r="C1349" s="576"/>
      <c r="D1349" s="576"/>
      <c r="E1349" s="576"/>
      <c r="F1349" s="576" t="s">
        <v>1369</v>
      </c>
      <c r="G1349" s="576"/>
      <c r="H1349" s="576"/>
      <c r="I1349" s="576"/>
      <c r="K1349" s="63" t="s">
        <v>12</v>
      </c>
      <c r="L1349" s="5" t="s">
        <v>13</v>
      </c>
    </row>
    <row r="1350" spans="1:15" ht="43.2">
      <c r="A1350" s="1" t="s">
        <v>0</v>
      </c>
      <c r="B1350" s="2" t="s">
        <v>1</v>
      </c>
      <c r="C1350" s="64" t="s">
        <v>2</v>
      </c>
      <c r="D1350" s="64" t="s">
        <v>11</v>
      </c>
      <c r="E1350" s="6" t="s">
        <v>10</v>
      </c>
      <c r="F1350" s="2" t="s">
        <v>1</v>
      </c>
      <c r="G1350" s="64" t="s">
        <v>2</v>
      </c>
      <c r="H1350" s="64" t="s">
        <v>11</v>
      </c>
      <c r="I1350" s="6" t="s">
        <v>10</v>
      </c>
      <c r="J1350" s="14" t="s">
        <v>8</v>
      </c>
      <c r="K1350" s="12" t="s">
        <v>9</v>
      </c>
      <c r="L1350" s="11"/>
    </row>
    <row r="1351" spans="1:15">
      <c r="A1351" s="3" t="s">
        <v>3</v>
      </c>
      <c r="B1351" s="18">
        <v>193154</v>
      </c>
      <c r="C1351" s="16">
        <v>200182</v>
      </c>
      <c r="D1351" s="8">
        <f>SUM(B1351-C1351)</f>
        <v>-7028</v>
      </c>
      <c r="E1351" s="7">
        <f>SUM(B1351/C1351)</f>
        <v>0.96489194832702241</v>
      </c>
      <c r="F1351" s="18">
        <v>160220</v>
      </c>
      <c r="G1351" s="16">
        <v>191966</v>
      </c>
      <c r="H1351" s="8">
        <f>SUM(F1351-G1351)</f>
        <v>-31746</v>
      </c>
      <c r="I1351" s="7">
        <f>SUM(F1351/G1351)</f>
        <v>0.83462696519175272</v>
      </c>
      <c r="J1351" s="8">
        <f>SUM(H1351-D1351)</f>
        <v>-24718</v>
      </c>
      <c r="K1351" s="4">
        <f>SUM(F1351-B1351)</f>
        <v>-32934</v>
      </c>
      <c r="L1351" s="5">
        <f>SUM(G1351-C1351)</f>
        <v>-8216</v>
      </c>
    </row>
    <row r="1352" spans="1:15">
      <c r="A1352" s="3" t="s">
        <v>4</v>
      </c>
      <c r="B1352" s="18">
        <v>54960</v>
      </c>
      <c r="C1352" s="16">
        <v>51474</v>
      </c>
      <c r="D1352" s="8">
        <f t="shared" ref="D1352:D1355" si="1222">SUM(B1352-C1352)</f>
        <v>3486</v>
      </c>
      <c r="E1352" s="7">
        <f t="shared" ref="E1352:E1355" si="1223">SUM(B1352/C1352)</f>
        <v>1.0677235108987062</v>
      </c>
      <c r="F1352" s="18">
        <v>52912</v>
      </c>
      <c r="G1352" s="16">
        <v>55176</v>
      </c>
      <c r="H1352" s="8">
        <f t="shared" ref="H1352:H1355" si="1224">SUM(F1352-G1352)</f>
        <v>-2264</v>
      </c>
      <c r="I1352" s="7">
        <f t="shared" ref="I1352:I1355" si="1225">SUM(F1352/G1352)</f>
        <v>0.95896766710163839</v>
      </c>
      <c r="J1352" s="8">
        <f t="shared" ref="J1352:J1355" si="1226">SUM(H1352-D1352)</f>
        <v>-5750</v>
      </c>
      <c r="K1352" s="4">
        <f t="shared" ref="K1352:K1355" si="1227">SUM(F1352-B1352)</f>
        <v>-2048</v>
      </c>
      <c r="L1352" s="5">
        <f t="shared" ref="L1352:L1355" si="1228">SUM(G1352-C1352)</f>
        <v>3702</v>
      </c>
    </row>
    <row r="1353" spans="1:15">
      <c r="A1353" s="3" t="s">
        <v>5</v>
      </c>
      <c r="B1353" s="18">
        <v>135532</v>
      </c>
      <c r="C1353" s="16">
        <v>88624</v>
      </c>
      <c r="D1353" s="8">
        <f t="shared" si="1222"/>
        <v>46908</v>
      </c>
      <c r="E1353" s="7">
        <f t="shared" si="1223"/>
        <v>1.5292922910272613</v>
      </c>
      <c r="F1353" s="18">
        <v>113489</v>
      </c>
      <c r="G1353" s="16">
        <v>57389</v>
      </c>
      <c r="H1353" s="8">
        <f t="shared" si="1224"/>
        <v>56100</v>
      </c>
      <c r="I1353" s="7">
        <f t="shared" si="1225"/>
        <v>1.9775392496819948</v>
      </c>
      <c r="J1353" s="8">
        <f t="shared" si="1226"/>
        <v>9192</v>
      </c>
      <c r="K1353" s="4">
        <f t="shared" si="1227"/>
        <v>-22043</v>
      </c>
      <c r="L1353" s="5">
        <f t="shared" si="1228"/>
        <v>-31235</v>
      </c>
    </row>
    <row r="1354" spans="1:15">
      <c r="A1354" s="3" t="s">
        <v>6</v>
      </c>
      <c r="B1354" s="18">
        <v>35165</v>
      </c>
      <c r="C1354" s="16">
        <v>78531</v>
      </c>
      <c r="D1354" s="8">
        <f t="shared" si="1222"/>
        <v>-43366</v>
      </c>
      <c r="E1354" s="7">
        <f t="shared" si="1223"/>
        <v>0.44778495116578165</v>
      </c>
      <c r="F1354" s="18">
        <v>35749</v>
      </c>
      <c r="G1354" s="16">
        <v>57839</v>
      </c>
      <c r="H1354" s="8">
        <f t="shared" si="1224"/>
        <v>-22090</v>
      </c>
      <c r="I1354" s="7">
        <f t="shared" si="1225"/>
        <v>0.61807776759625854</v>
      </c>
      <c r="J1354" s="8">
        <f t="shared" si="1226"/>
        <v>21276</v>
      </c>
      <c r="K1354" s="4">
        <f t="shared" si="1227"/>
        <v>584</v>
      </c>
      <c r="L1354" s="5">
        <f t="shared" si="1228"/>
        <v>-20692</v>
      </c>
    </row>
    <row r="1355" spans="1:15">
      <c r="A1355" s="3" t="s">
        <v>7</v>
      </c>
      <c r="B1355" s="18">
        <v>418811</v>
      </c>
      <c r="C1355" s="16">
        <v>418811</v>
      </c>
      <c r="D1355" s="8">
        <f t="shared" si="1222"/>
        <v>0</v>
      </c>
      <c r="E1355" s="7">
        <f t="shared" si="1223"/>
        <v>1</v>
      </c>
      <c r="F1355" s="18">
        <v>362370</v>
      </c>
      <c r="G1355" s="16">
        <v>362370</v>
      </c>
      <c r="H1355" s="8">
        <f t="shared" si="1224"/>
        <v>0</v>
      </c>
      <c r="I1355" s="7">
        <f t="shared" si="1225"/>
        <v>1</v>
      </c>
      <c r="J1355" s="8">
        <f t="shared" si="1226"/>
        <v>0</v>
      </c>
      <c r="K1355" s="4">
        <f t="shared" si="1227"/>
        <v>-56441</v>
      </c>
      <c r="L1355" s="5">
        <f t="shared" si="1228"/>
        <v>-56441</v>
      </c>
      <c r="N1355" s="98" t="s">
        <v>341</v>
      </c>
      <c r="O1355" s="30" t="s">
        <v>165</v>
      </c>
    </row>
    <row r="1357" spans="1:15">
      <c r="B1357" s="576" t="s">
        <v>1369</v>
      </c>
      <c r="C1357" s="576"/>
      <c r="D1357" s="576"/>
      <c r="E1357" s="576"/>
      <c r="F1357" s="576" t="s">
        <v>1370</v>
      </c>
      <c r="G1357" s="576"/>
      <c r="H1357" s="576"/>
      <c r="I1357" s="576"/>
      <c r="K1357" s="63" t="s">
        <v>12</v>
      </c>
      <c r="L1357" s="5" t="s">
        <v>13</v>
      </c>
    </row>
    <row r="1358" spans="1:15" ht="43.2">
      <c r="A1358" s="1" t="s">
        <v>0</v>
      </c>
      <c r="B1358" s="2" t="s">
        <v>1</v>
      </c>
      <c r="C1358" s="64" t="s">
        <v>2</v>
      </c>
      <c r="D1358" s="64" t="s">
        <v>11</v>
      </c>
      <c r="E1358" s="6" t="s">
        <v>10</v>
      </c>
      <c r="F1358" s="2" t="s">
        <v>1</v>
      </c>
      <c r="G1358" s="64" t="s">
        <v>2</v>
      </c>
      <c r="H1358" s="64" t="s">
        <v>11</v>
      </c>
      <c r="I1358" s="6" t="s">
        <v>10</v>
      </c>
      <c r="J1358" s="14" t="s">
        <v>8</v>
      </c>
      <c r="K1358" s="12" t="s">
        <v>9</v>
      </c>
      <c r="L1358" s="11"/>
    </row>
    <row r="1359" spans="1:15">
      <c r="A1359" s="3" t="s">
        <v>3</v>
      </c>
      <c r="B1359" s="18">
        <v>160220</v>
      </c>
      <c r="C1359" s="16">
        <v>191966</v>
      </c>
      <c r="D1359" s="8">
        <f>SUM(B1359-C1359)</f>
        <v>-31746</v>
      </c>
      <c r="E1359" s="7">
        <f>SUM(B1359/C1359)</f>
        <v>0.83462696519175272</v>
      </c>
      <c r="F1359" s="18">
        <v>181287</v>
      </c>
      <c r="G1359" s="16">
        <v>228587</v>
      </c>
      <c r="H1359" s="8">
        <f>SUM(F1359-G1359)</f>
        <v>-47300</v>
      </c>
      <c r="I1359" s="7">
        <f>SUM(F1359/G1359)</f>
        <v>0.79307659665685271</v>
      </c>
      <c r="J1359" s="8">
        <f>SUM(H1359-D1359)</f>
        <v>-15554</v>
      </c>
      <c r="K1359" s="4">
        <f>SUM(F1359-B1359)</f>
        <v>21067</v>
      </c>
      <c r="L1359" s="5">
        <f>SUM(G1359-C1359)</f>
        <v>36621</v>
      </c>
    </row>
    <row r="1360" spans="1:15">
      <c r="A1360" s="3" t="s">
        <v>4</v>
      </c>
      <c r="B1360" s="18">
        <v>52912</v>
      </c>
      <c r="C1360" s="16">
        <v>55176</v>
      </c>
      <c r="D1360" s="8">
        <f t="shared" ref="D1360:D1363" si="1229">SUM(B1360-C1360)</f>
        <v>-2264</v>
      </c>
      <c r="E1360" s="7">
        <f t="shared" ref="E1360:E1363" si="1230">SUM(B1360/C1360)</f>
        <v>0.95896766710163839</v>
      </c>
      <c r="F1360" s="18">
        <v>53778</v>
      </c>
      <c r="G1360" s="16">
        <v>55176</v>
      </c>
      <c r="H1360" s="8">
        <f t="shared" ref="H1360:H1363" si="1231">SUM(F1360-G1360)</f>
        <v>-1398</v>
      </c>
      <c r="I1360" s="7">
        <f t="shared" ref="I1360:I1363" si="1232">SUM(F1360/G1360)</f>
        <v>0.97466289691170072</v>
      </c>
      <c r="J1360" s="8">
        <f t="shared" ref="J1360:J1363" si="1233">SUM(H1360-D1360)</f>
        <v>866</v>
      </c>
      <c r="K1360" s="4">
        <f t="shared" ref="K1360:K1363" si="1234">SUM(F1360-B1360)</f>
        <v>866</v>
      </c>
      <c r="L1360" s="5">
        <f t="shared" ref="L1360:L1363" si="1235">SUM(G1360-C1360)</f>
        <v>0</v>
      </c>
    </row>
    <row r="1361" spans="1:15">
      <c r="A1361" s="3" t="s">
        <v>5</v>
      </c>
      <c r="B1361" s="18">
        <v>113489</v>
      </c>
      <c r="C1361" s="16">
        <v>57389</v>
      </c>
      <c r="D1361" s="8">
        <f t="shared" si="1229"/>
        <v>56100</v>
      </c>
      <c r="E1361" s="7">
        <f t="shared" si="1230"/>
        <v>1.9775392496819948</v>
      </c>
      <c r="F1361" s="18">
        <v>130505</v>
      </c>
      <c r="G1361" s="16">
        <v>58072</v>
      </c>
      <c r="H1361" s="8">
        <f t="shared" si="1231"/>
        <v>72433</v>
      </c>
      <c r="I1361" s="7">
        <f t="shared" si="1232"/>
        <v>2.2472964595674334</v>
      </c>
      <c r="J1361" s="8">
        <f t="shared" si="1233"/>
        <v>16333</v>
      </c>
      <c r="K1361" s="4">
        <f t="shared" si="1234"/>
        <v>17016</v>
      </c>
      <c r="L1361" s="5">
        <f t="shared" si="1235"/>
        <v>683</v>
      </c>
    </row>
    <row r="1362" spans="1:15">
      <c r="A1362" s="3" t="s">
        <v>6</v>
      </c>
      <c r="B1362" s="18">
        <v>35749</v>
      </c>
      <c r="C1362" s="16">
        <v>57839</v>
      </c>
      <c r="D1362" s="8">
        <f t="shared" si="1229"/>
        <v>-22090</v>
      </c>
      <c r="E1362" s="7">
        <f t="shared" si="1230"/>
        <v>0.61807776759625854</v>
      </c>
      <c r="F1362" s="18">
        <v>40807</v>
      </c>
      <c r="G1362" s="16">
        <v>64542</v>
      </c>
      <c r="H1362" s="8">
        <f t="shared" si="1231"/>
        <v>-23735</v>
      </c>
      <c r="I1362" s="7">
        <f t="shared" si="1232"/>
        <v>0.63225496575873075</v>
      </c>
      <c r="J1362" s="8">
        <f t="shared" si="1233"/>
        <v>-1645</v>
      </c>
      <c r="K1362" s="4">
        <f t="shared" si="1234"/>
        <v>5058</v>
      </c>
      <c r="L1362" s="5">
        <f t="shared" si="1235"/>
        <v>6703</v>
      </c>
    </row>
    <row r="1363" spans="1:15">
      <c r="A1363" s="3" t="s">
        <v>7</v>
      </c>
      <c r="B1363" s="18">
        <v>362370</v>
      </c>
      <c r="C1363" s="16">
        <v>362370</v>
      </c>
      <c r="D1363" s="8">
        <f t="shared" si="1229"/>
        <v>0</v>
      </c>
      <c r="E1363" s="7">
        <f t="shared" si="1230"/>
        <v>1</v>
      </c>
      <c r="F1363" s="18">
        <v>406377</v>
      </c>
      <c r="G1363" s="16">
        <v>406377</v>
      </c>
      <c r="H1363" s="8">
        <f t="shared" si="1231"/>
        <v>0</v>
      </c>
      <c r="I1363" s="7">
        <f t="shared" si="1232"/>
        <v>1</v>
      </c>
      <c r="J1363" s="8">
        <f t="shared" si="1233"/>
        <v>0</v>
      </c>
      <c r="K1363" s="4">
        <f t="shared" si="1234"/>
        <v>44007</v>
      </c>
      <c r="L1363" s="5">
        <f t="shared" si="1235"/>
        <v>44007</v>
      </c>
      <c r="N1363" s="98" t="s">
        <v>181</v>
      </c>
      <c r="O1363" s="30" t="s">
        <v>165</v>
      </c>
    </row>
    <row r="1365" spans="1:15">
      <c r="B1365" s="576" t="s">
        <v>1370</v>
      </c>
      <c r="C1365" s="576"/>
      <c r="D1365" s="576"/>
      <c r="E1365" s="576"/>
      <c r="F1365" s="576" t="s">
        <v>1371</v>
      </c>
      <c r="G1365" s="576"/>
      <c r="H1365" s="576"/>
      <c r="I1365" s="576"/>
      <c r="K1365" s="63" t="s">
        <v>12</v>
      </c>
      <c r="L1365" s="5" t="s">
        <v>13</v>
      </c>
    </row>
    <row r="1366" spans="1:15" ht="43.2">
      <c r="A1366" s="1" t="s">
        <v>0</v>
      </c>
      <c r="B1366" s="2" t="s">
        <v>1</v>
      </c>
      <c r="C1366" s="64" t="s">
        <v>2</v>
      </c>
      <c r="D1366" s="64" t="s">
        <v>11</v>
      </c>
      <c r="E1366" s="6" t="s">
        <v>10</v>
      </c>
      <c r="F1366" s="2" t="s">
        <v>1</v>
      </c>
      <c r="G1366" s="64" t="s">
        <v>2</v>
      </c>
      <c r="H1366" s="64" t="s">
        <v>11</v>
      </c>
      <c r="I1366" s="6" t="s">
        <v>10</v>
      </c>
      <c r="J1366" s="14" t="s">
        <v>8</v>
      </c>
      <c r="K1366" s="12" t="s">
        <v>9</v>
      </c>
      <c r="L1366" s="11"/>
    </row>
    <row r="1367" spans="1:15">
      <c r="A1367" s="3" t="s">
        <v>3</v>
      </c>
      <c r="B1367" s="18">
        <v>181287</v>
      </c>
      <c r="C1367" s="16">
        <v>228587</v>
      </c>
      <c r="D1367" s="8">
        <f>SUM(B1367-C1367)</f>
        <v>-47300</v>
      </c>
      <c r="E1367" s="7">
        <f>SUM(B1367/C1367)</f>
        <v>0.79307659665685271</v>
      </c>
      <c r="F1367" s="18">
        <v>194914</v>
      </c>
      <c r="G1367" s="16">
        <v>250211</v>
      </c>
      <c r="H1367" s="8">
        <f>SUM(F1367-G1367)</f>
        <v>-55297</v>
      </c>
      <c r="I1367" s="7">
        <f>SUM(F1367/G1367)</f>
        <v>0.77899852524469348</v>
      </c>
      <c r="J1367" s="8">
        <f>SUM(H1367-D1367)</f>
        <v>-7997</v>
      </c>
      <c r="K1367" s="4">
        <f>SUM(F1367-B1367)</f>
        <v>13627</v>
      </c>
      <c r="L1367" s="5">
        <f>SUM(G1367-C1367)</f>
        <v>21624</v>
      </c>
    </row>
    <row r="1368" spans="1:15">
      <c r="A1368" s="3" t="s">
        <v>4</v>
      </c>
      <c r="B1368" s="18">
        <v>53778</v>
      </c>
      <c r="C1368" s="16">
        <v>55176</v>
      </c>
      <c r="D1368" s="8">
        <f t="shared" ref="D1368:D1371" si="1236">SUM(B1368-C1368)</f>
        <v>-1398</v>
      </c>
      <c r="E1368" s="7">
        <f t="shared" ref="E1368:E1371" si="1237">SUM(B1368/C1368)</f>
        <v>0.97466289691170072</v>
      </c>
      <c r="F1368" s="18">
        <v>53728</v>
      </c>
      <c r="G1368" s="16">
        <v>50666</v>
      </c>
      <c r="H1368" s="8">
        <f t="shared" ref="H1368:H1371" si="1238">SUM(F1368-G1368)</f>
        <v>3062</v>
      </c>
      <c r="I1368" s="7">
        <f t="shared" ref="I1368:I1371" si="1239">SUM(F1368/G1368)</f>
        <v>1.0604350057237595</v>
      </c>
      <c r="J1368" s="8">
        <f t="shared" ref="J1368:J1371" si="1240">SUM(H1368-D1368)</f>
        <v>4460</v>
      </c>
      <c r="K1368" s="4">
        <f t="shared" ref="K1368:K1371" si="1241">SUM(F1368-B1368)</f>
        <v>-50</v>
      </c>
      <c r="L1368" s="5">
        <f t="shared" ref="L1368:L1371" si="1242">SUM(G1368-C1368)</f>
        <v>-4510</v>
      </c>
    </row>
    <row r="1369" spans="1:15">
      <c r="A1369" s="3" t="s">
        <v>5</v>
      </c>
      <c r="B1369" s="18">
        <v>130505</v>
      </c>
      <c r="C1369" s="16">
        <v>58072</v>
      </c>
      <c r="D1369" s="8">
        <f t="shared" si="1236"/>
        <v>72433</v>
      </c>
      <c r="E1369" s="7">
        <f t="shared" si="1237"/>
        <v>2.2472964595674334</v>
      </c>
      <c r="F1369" s="18">
        <v>133559</v>
      </c>
      <c r="G1369" s="16">
        <v>56169</v>
      </c>
      <c r="H1369" s="8">
        <f t="shared" si="1238"/>
        <v>77390</v>
      </c>
      <c r="I1369" s="7">
        <f t="shared" si="1239"/>
        <v>2.3778062632412897</v>
      </c>
      <c r="J1369" s="8">
        <f t="shared" si="1240"/>
        <v>4957</v>
      </c>
      <c r="K1369" s="4">
        <f t="shared" si="1241"/>
        <v>3054</v>
      </c>
      <c r="L1369" s="5">
        <f t="shared" si="1242"/>
        <v>-1903</v>
      </c>
    </row>
    <row r="1370" spans="1:15">
      <c r="A1370" s="3" t="s">
        <v>6</v>
      </c>
      <c r="B1370" s="18">
        <v>40807</v>
      </c>
      <c r="C1370" s="16">
        <v>64542</v>
      </c>
      <c r="D1370" s="8">
        <f t="shared" si="1236"/>
        <v>-23735</v>
      </c>
      <c r="E1370" s="7">
        <f t="shared" si="1237"/>
        <v>0.63225496575873075</v>
      </c>
      <c r="F1370" s="18">
        <v>42996</v>
      </c>
      <c r="G1370" s="16">
        <v>68151</v>
      </c>
      <c r="H1370" s="8">
        <f t="shared" si="1238"/>
        <v>-25155</v>
      </c>
      <c r="I1370" s="7">
        <f t="shared" si="1239"/>
        <v>0.63089316370999693</v>
      </c>
      <c r="J1370" s="8">
        <f t="shared" si="1240"/>
        <v>-1420</v>
      </c>
      <c r="K1370" s="4">
        <f t="shared" si="1241"/>
        <v>2189</v>
      </c>
      <c r="L1370" s="5">
        <f t="shared" si="1242"/>
        <v>3609</v>
      </c>
    </row>
    <row r="1371" spans="1:15">
      <c r="A1371" s="3" t="s">
        <v>7</v>
      </c>
      <c r="B1371" s="18">
        <v>406377</v>
      </c>
      <c r="C1371" s="16">
        <v>406377</v>
      </c>
      <c r="D1371" s="8">
        <f t="shared" si="1236"/>
        <v>0</v>
      </c>
      <c r="E1371" s="7">
        <f t="shared" si="1237"/>
        <v>1</v>
      </c>
      <c r="F1371" s="18">
        <v>425197</v>
      </c>
      <c r="G1371" s="16">
        <v>425197</v>
      </c>
      <c r="H1371" s="8">
        <f t="shared" si="1238"/>
        <v>0</v>
      </c>
      <c r="I1371" s="7">
        <f t="shared" si="1239"/>
        <v>1</v>
      </c>
      <c r="J1371" s="8">
        <f t="shared" si="1240"/>
        <v>0</v>
      </c>
      <c r="K1371" s="4">
        <f t="shared" si="1241"/>
        <v>18820</v>
      </c>
      <c r="L1371" s="5">
        <f t="shared" si="1242"/>
        <v>18820</v>
      </c>
      <c r="N1371" s="99" t="s">
        <v>312</v>
      </c>
      <c r="O1371" s="30" t="s">
        <v>165</v>
      </c>
    </row>
    <row r="1373" spans="1:15">
      <c r="B1373" s="576" t="s">
        <v>1371</v>
      </c>
      <c r="C1373" s="576"/>
      <c r="D1373" s="576"/>
      <c r="E1373" s="576"/>
      <c r="F1373" s="576" t="s">
        <v>1379</v>
      </c>
      <c r="G1373" s="576"/>
      <c r="H1373" s="576"/>
      <c r="I1373" s="576"/>
      <c r="K1373" s="63" t="s">
        <v>12</v>
      </c>
      <c r="L1373" s="5" t="s">
        <v>13</v>
      </c>
    </row>
    <row r="1374" spans="1:15" ht="43.2">
      <c r="A1374" s="1" t="s">
        <v>0</v>
      </c>
      <c r="B1374" s="2" t="s">
        <v>1</v>
      </c>
      <c r="C1374" s="64" t="s">
        <v>2</v>
      </c>
      <c r="D1374" s="64" t="s">
        <v>11</v>
      </c>
      <c r="E1374" s="6" t="s">
        <v>10</v>
      </c>
      <c r="F1374" s="2" t="s">
        <v>1</v>
      </c>
      <c r="G1374" s="64" t="s">
        <v>2</v>
      </c>
      <c r="H1374" s="64" t="s">
        <v>11</v>
      </c>
      <c r="I1374" s="6" t="s">
        <v>10</v>
      </c>
      <c r="J1374" s="14" t="s">
        <v>8</v>
      </c>
      <c r="K1374" s="12" t="s">
        <v>9</v>
      </c>
      <c r="L1374" s="11"/>
    </row>
    <row r="1375" spans="1:15">
      <c r="A1375" s="3" t="s">
        <v>3</v>
      </c>
      <c r="B1375" s="18">
        <v>194914</v>
      </c>
      <c r="C1375" s="16">
        <v>250211</v>
      </c>
      <c r="D1375" s="8">
        <f>SUM(B1375-C1375)</f>
        <v>-55297</v>
      </c>
      <c r="E1375" s="7">
        <f>SUM(B1375/C1375)</f>
        <v>0.77899852524469348</v>
      </c>
      <c r="F1375" s="18">
        <v>191149</v>
      </c>
      <c r="G1375" s="16">
        <v>262493</v>
      </c>
      <c r="H1375" s="8">
        <f>SUM(F1375-G1375)</f>
        <v>-71344</v>
      </c>
      <c r="I1375" s="7">
        <f>SUM(F1375/G1375)</f>
        <v>0.72820608549561316</v>
      </c>
      <c r="J1375" s="8">
        <f>SUM(H1375-D1375)</f>
        <v>-16047</v>
      </c>
      <c r="K1375" s="4">
        <f>SUM(F1375-B1375)</f>
        <v>-3765</v>
      </c>
      <c r="L1375" s="5">
        <f>SUM(G1375-C1375)</f>
        <v>12282</v>
      </c>
    </row>
    <row r="1376" spans="1:15">
      <c r="A1376" s="3" t="s">
        <v>4</v>
      </c>
      <c r="B1376" s="18">
        <v>53728</v>
      </c>
      <c r="C1376" s="16">
        <v>50666</v>
      </c>
      <c r="D1376" s="8">
        <f t="shared" ref="D1376:D1379" si="1243">SUM(B1376-C1376)</f>
        <v>3062</v>
      </c>
      <c r="E1376" s="7">
        <f t="shared" ref="E1376:E1379" si="1244">SUM(B1376/C1376)</f>
        <v>1.0604350057237595</v>
      </c>
      <c r="F1376" s="18">
        <v>53717</v>
      </c>
      <c r="G1376" s="16">
        <v>50901</v>
      </c>
      <c r="H1376" s="8">
        <f t="shared" ref="H1376:H1379" si="1245">SUM(F1376-G1376)</f>
        <v>2816</v>
      </c>
      <c r="I1376" s="7">
        <f t="shared" ref="I1376:I1379" si="1246">SUM(F1376/G1376)</f>
        <v>1.0553230781320602</v>
      </c>
      <c r="J1376" s="8">
        <f t="shared" ref="J1376:J1379" si="1247">SUM(H1376-D1376)</f>
        <v>-246</v>
      </c>
      <c r="K1376" s="4">
        <f t="shared" ref="K1376:K1379" si="1248">SUM(F1376-B1376)</f>
        <v>-11</v>
      </c>
      <c r="L1376" s="5">
        <f t="shared" ref="L1376:L1379" si="1249">SUM(G1376-C1376)</f>
        <v>235</v>
      </c>
    </row>
    <row r="1377" spans="1:15">
      <c r="A1377" s="3" t="s">
        <v>5</v>
      </c>
      <c r="B1377" s="18">
        <v>133559</v>
      </c>
      <c r="C1377" s="16">
        <v>56169</v>
      </c>
      <c r="D1377" s="8">
        <f t="shared" si="1243"/>
        <v>77390</v>
      </c>
      <c r="E1377" s="7">
        <f t="shared" si="1244"/>
        <v>2.3778062632412897</v>
      </c>
      <c r="F1377" s="18">
        <v>147379</v>
      </c>
      <c r="G1377" s="16">
        <v>57614</v>
      </c>
      <c r="H1377" s="8">
        <f t="shared" si="1245"/>
        <v>89765</v>
      </c>
      <c r="I1377" s="7">
        <f t="shared" si="1246"/>
        <v>2.5580414482591038</v>
      </c>
      <c r="J1377" s="8">
        <f t="shared" si="1247"/>
        <v>12375</v>
      </c>
      <c r="K1377" s="4">
        <f t="shared" si="1248"/>
        <v>13820</v>
      </c>
      <c r="L1377" s="5">
        <f t="shared" si="1249"/>
        <v>1445</v>
      </c>
    </row>
    <row r="1378" spans="1:15">
      <c r="A1378" s="3" t="s">
        <v>6</v>
      </c>
      <c r="B1378" s="18">
        <v>42996</v>
      </c>
      <c r="C1378" s="16">
        <v>68151</v>
      </c>
      <c r="D1378" s="8">
        <f t="shared" si="1243"/>
        <v>-25155</v>
      </c>
      <c r="E1378" s="7">
        <f t="shared" si="1244"/>
        <v>0.63089316370999693</v>
      </c>
      <c r="F1378" s="18">
        <v>43611</v>
      </c>
      <c r="G1378" s="16">
        <v>64848</v>
      </c>
      <c r="H1378" s="8">
        <f t="shared" si="1245"/>
        <v>-21237</v>
      </c>
      <c r="I1378" s="7">
        <f t="shared" si="1246"/>
        <v>0.67251110288675053</v>
      </c>
      <c r="J1378" s="8">
        <f t="shared" si="1247"/>
        <v>3918</v>
      </c>
      <c r="K1378" s="4">
        <f t="shared" si="1248"/>
        <v>615</v>
      </c>
      <c r="L1378" s="5">
        <f t="shared" si="1249"/>
        <v>-3303</v>
      </c>
    </row>
    <row r="1379" spans="1:15">
      <c r="A1379" s="3" t="s">
        <v>7</v>
      </c>
      <c r="B1379" s="18">
        <v>425197</v>
      </c>
      <c r="C1379" s="16">
        <v>425197</v>
      </c>
      <c r="D1379" s="8">
        <f t="shared" si="1243"/>
        <v>0</v>
      </c>
      <c r="E1379" s="7">
        <f t="shared" si="1244"/>
        <v>1</v>
      </c>
      <c r="F1379" s="18">
        <v>435856</v>
      </c>
      <c r="G1379" s="16">
        <v>435856</v>
      </c>
      <c r="H1379" s="8">
        <f t="shared" si="1245"/>
        <v>0</v>
      </c>
      <c r="I1379" s="7">
        <f t="shared" si="1246"/>
        <v>1</v>
      </c>
      <c r="J1379" s="8">
        <f t="shared" si="1247"/>
        <v>0</v>
      </c>
      <c r="K1379" s="4">
        <f t="shared" si="1248"/>
        <v>10659</v>
      </c>
      <c r="L1379" s="5">
        <f t="shared" si="1249"/>
        <v>10659</v>
      </c>
      <c r="N1379" s="98" t="s">
        <v>181</v>
      </c>
      <c r="O1379" s="30" t="s">
        <v>165</v>
      </c>
    </row>
    <row r="1381" spans="1:15">
      <c r="B1381" s="576" t="s">
        <v>1379</v>
      </c>
      <c r="C1381" s="576"/>
      <c r="D1381" s="576"/>
      <c r="E1381" s="576"/>
      <c r="F1381" s="576" t="s">
        <v>1386</v>
      </c>
      <c r="G1381" s="576"/>
      <c r="H1381" s="576"/>
      <c r="I1381" s="576"/>
      <c r="K1381" s="63" t="s">
        <v>12</v>
      </c>
      <c r="L1381" s="5" t="s">
        <v>13</v>
      </c>
    </row>
    <row r="1382" spans="1:15" ht="43.2">
      <c r="A1382" s="1" t="s">
        <v>0</v>
      </c>
      <c r="B1382" s="2" t="s">
        <v>1</v>
      </c>
      <c r="C1382" s="64" t="s">
        <v>2</v>
      </c>
      <c r="D1382" s="64" t="s">
        <v>11</v>
      </c>
      <c r="E1382" s="6" t="s">
        <v>10</v>
      </c>
      <c r="F1382" s="2" t="s">
        <v>1</v>
      </c>
      <c r="G1382" s="64" t="s">
        <v>2</v>
      </c>
      <c r="H1382" s="64" t="s">
        <v>11</v>
      </c>
      <c r="I1382" s="6" t="s">
        <v>10</v>
      </c>
      <c r="J1382" s="14" t="s">
        <v>8</v>
      </c>
      <c r="K1382" s="12" t="s">
        <v>9</v>
      </c>
      <c r="L1382" s="11"/>
    </row>
    <row r="1383" spans="1:15">
      <c r="A1383" s="3" t="s">
        <v>3</v>
      </c>
      <c r="B1383" s="18">
        <v>191149</v>
      </c>
      <c r="C1383" s="16">
        <v>262493</v>
      </c>
      <c r="D1383" s="8">
        <f>SUM(B1383-C1383)</f>
        <v>-71344</v>
      </c>
      <c r="E1383" s="7">
        <f>SUM(B1383/C1383)</f>
        <v>0.72820608549561316</v>
      </c>
      <c r="F1383" s="18">
        <v>188145</v>
      </c>
      <c r="G1383" s="16">
        <v>263844</v>
      </c>
      <c r="H1383" s="8">
        <f>SUM(F1383-G1383)</f>
        <v>-75699</v>
      </c>
      <c r="I1383" s="7">
        <f>SUM(F1383/G1383)</f>
        <v>0.71309182698867513</v>
      </c>
      <c r="J1383" s="8">
        <f>SUM(H1383-D1383)</f>
        <v>-4355</v>
      </c>
      <c r="K1383" s="4">
        <f>SUM(F1383-B1383)</f>
        <v>-3004</v>
      </c>
      <c r="L1383" s="5">
        <f>SUM(G1383-C1383)</f>
        <v>1351</v>
      </c>
    </row>
    <row r="1384" spans="1:15">
      <c r="A1384" s="3" t="s">
        <v>4</v>
      </c>
      <c r="B1384" s="18">
        <v>53717</v>
      </c>
      <c r="C1384" s="16">
        <v>50901</v>
      </c>
      <c r="D1384" s="8">
        <f t="shared" ref="D1384:D1387" si="1250">SUM(B1384-C1384)</f>
        <v>2816</v>
      </c>
      <c r="E1384" s="7">
        <f t="shared" ref="E1384:E1387" si="1251">SUM(B1384/C1384)</f>
        <v>1.0553230781320602</v>
      </c>
      <c r="F1384" s="18">
        <v>53517</v>
      </c>
      <c r="G1384" s="16">
        <v>50983</v>
      </c>
      <c r="H1384" s="8">
        <f t="shared" ref="H1384:H1387" si="1252">SUM(F1384-G1384)</f>
        <v>2534</v>
      </c>
      <c r="I1384" s="7">
        <f t="shared" ref="I1384:I1387" si="1253">SUM(F1384/G1384)</f>
        <v>1.0497028421238452</v>
      </c>
      <c r="J1384" s="8">
        <f t="shared" ref="J1384:J1387" si="1254">SUM(H1384-D1384)</f>
        <v>-282</v>
      </c>
      <c r="K1384" s="4">
        <f t="shared" ref="K1384:K1387" si="1255">SUM(F1384-B1384)</f>
        <v>-200</v>
      </c>
      <c r="L1384" s="5">
        <f t="shared" ref="L1384:L1387" si="1256">SUM(G1384-C1384)</f>
        <v>82</v>
      </c>
    </row>
    <row r="1385" spans="1:15">
      <c r="A1385" s="3" t="s">
        <v>5</v>
      </c>
      <c r="B1385" s="18">
        <v>147379</v>
      </c>
      <c r="C1385" s="16">
        <v>57614</v>
      </c>
      <c r="D1385" s="8">
        <f t="shared" si="1250"/>
        <v>89765</v>
      </c>
      <c r="E1385" s="7">
        <f t="shared" si="1251"/>
        <v>2.5580414482591038</v>
      </c>
      <c r="F1385" s="18">
        <v>152548</v>
      </c>
      <c r="G1385" s="16">
        <v>58178</v>
      </c>
      <c r="H1385" s="8">
        <f t="shared" si="1252"/>
        <v>94370</v>
      </c>
      <c r="I1385" s="7">
        <f t="shared" si="1253"/>
        <v>2.6220908247103716</v>
      </c>
      <c r="J1385" s="8">
        <f t="shared" si="1254"/>
        <v>4605</v>
      </c>
      <c r="K1385" s="4">
        <f t="shared" si="1255"/>
        <v>5169</v>
      </c>
      <c r="L1385" s="5">
        <f t="shared" si="1256"/>
        <v>564</v>
      </c>
    </row>
    <row r="1386" spans="1:15">
      <c r="A1386" s="3" t="s">
        <v>6</v>
      </c>
      <c r="B1386" s="18">
        <v>43611</v>
      </c>
      <c r="C1386" s="16">
        <v>64848</v>
      </c>
      <c r="D1386" s="8">
        <f t="shared" si="1250"/>
        <v>-21237</v>
      </c>
      <c r="E1386" s="7">
        <f t="shared" si="1251"/>
        <v>0.67251110288675053</v>
      </c>
      <c r="F1386" s="18">
        <v>41714</v>
      </c>
      <c r="G1386" s="16">
        <v>62919</v>
      </c>
      <c r="H1386" s="8">
        <f t="shared" si="1252"/>
        <v>-21205</v>
      </c>
      <c r="I1386" s="7">
        <f t="shared" si="1253"/>
        <v>0.66297938619494912</v>
      </c>
      <c r="J1386" s="8">
        <f t="shared" si="1254"/>
        <v>32</v>
      </c>
      <c r="K1386" s="4">
        <f t="shared" si="1255"/>
        <v>-1897</v>
      </c>
      <c r="L1386" s="5">
        <f t="shared" si="1256"/>
        <v>-1929</v>
      </c>
    </row>
    <row r="1387" spans="1:15">
      <c r="A1387" s="3" t="s">
        <v>7</v>
      </c>
      <c r="B1387" s="18">
        <v>435856</v>
      </c>
      <c r="C1387" s="16">
        <v>435856</v>
      </c>
      <c r="D1387" s="8">
        <f t="shared" si="1250"/>
        <v>0</v>
      </c>
      <c r="E1387" s="7">
        <f t="shared" si="1251"/>
        <v>1</v>
      </c>
      <c r="F1387" s="18">
        <v>435924</v>
      </c>
      <c r="G1387" s="16">
        <v>435924</v>
      </c>
      <c r="H1387" s="8">
        <f t="shared" si="1252"/>
        <v>0</v>
      </c>
      <c r="I1387" s="7">
        <f t="shared" si="1253"/>
        <v>1</v>
      </c>
      <c r="J1387" s="8">
        <f t="shared" si="1254"/>
        <v>0</v>
      </c>
      <c r="K1387" s="4">
        <f t="shared" si="1255"/>
        <v>68</v>
      </c>
      <c r="L1387" s="5">
        <f t="shared" si="1256"/>
        <v>68</v>
      </c>
      <c r="N1387" s="98" t="s">
        <v>181</v>
      </c>
      <c r="O1387" s="30" t="s">
        <v>165</v>
      </c>
    </row>
    <row r="1389" spans="1:15">
      <c r="B1389" s="576" t="s">
        <v>1386</v>
      </c>
      <c r="C1389" s="576"/>
      <c r="D1389" s="576"/>
      <c r="E1389" s="576"/>
      <c r="F1389" s="576" t="s">
        <v>1393</v>
      </c>
      <c r="G1389" s="576"/>
      <c r="H1389" s="576"/>
      <c r="I1389" s="576"/>
      <c r="K1389" s="63" t="s">
        <v>12</v>
      </c>
      <c r="L1389" s="5" t="s">
        <v>13</v>
      </c>
    </row>
    <row r="1390" spans="1:15" ht="43.2">
      <c r="A1390" s="1" t="s">
        <v>0</v>
      </c>
      <c r="B1390" s="2" t="s">
        <v>1</v>
      </c>
      <c r="C1390" s="64" t="s">
        <v>2</v>
      </c>
      <c r="D1390" s="64" t="s">
        <v>11</v>
      </c>
      <c r="E1390" s="6" t="s">
        <v>10</v>
      </c>
      <c r="F1390" s="2" t="s">
        <v>1</v>
      </c>
      <c r="G1390" s="64" t="s">
        <v>2</v>
      </c>
      <c r="H1390" s="64" t="s">
        <v>11</v>
      </c>
      <c r="I1390" s="6" t="s">
        <v>10</v>
      </c>
      <c r="J1390" s="14" t="s">
        <v>8</v>
      </c>
      <c r="K1390" s="12" t="s">
        <v>9</v>
      </c>
      <c r="L1390" s="11"/>
    </row>
    <row r="1391" spans="1:15">
      <c r="A1391" s="3" t="s">
        <v>3</v>
      </c>
      <c r="B1391" s="18">
        <v>188145</v>
      </c>
      <c r="C1391" s="16">
        <v>263844</v>
      </c>
      <c r="D1391" s="8">
        <f>SUM(B1391-C1391)</f>
        <v>-75699</v>
      </c>
      <c r="E1391" s="7">
        <f>SUM(B1391/C1391)</f>
        <v>0.71309182698867513</v>
      </c>
      <c r="F1391" s="18">
        <v>203433</v>
      </c>
      <c r="G1391" s="16">
        <v>278832</v>
      </c>
      <c r="H1391" s="8">
        <f>SUM(F1391-G1391)</f>
        <v>-75399</v>
      </c>
      <c r="I1391" s="7">
        <f>SUM(F1391/G1391)</f>
        <v>0.72958986056119812</v>
      </c>
      <c r="J1391" s="8">
        <f>SUM(H1391-D1391)</f>
        <v>300</v>
      </c>
      <c r="K1391" s="4">
        <f>SUM(F1391-B1391)</f>
        <v>15288</v>
      </c>
      <c r="L1391" s="5">
        <f>SUM(G1391-C1391)</f>
        <v>14988</v>
      </c>
    </row>
    <row r="1392" spans="1:15">
      <c r="A1392" s="3" t="s">
        <v>4</v>
      </c>
      <c r="B1392" s="18">
        <v>53517</v>
      </c>
      <c r="C1392" s="16">
        <v>50983</v>
      </c>
      <c r="D1392" s="8">
        <f t="shared" ref="D1392:D1395" si="1257">SUM(B1392-C1392)</f>
        <v>2534</v>
      </c>
      <c r="E1392" s="7">
        <f t="shared" ref="E1392:E1395" si="1258">SUM(B1392/C1392)</f>
        <v>1.0497028421238452</v>
      </c>
      <c r="F1392" s="18">
        <v>54327</v>
      </c>
      <c r="G1392" s="16">
        <v>53958</v>
      </c>
      <c r="H1392" s="8">
        <f t="shared" ref="H1392:H1395" si="1259">SUM(F1392-G1392)</f>
        <v>369</v>
      </c>
      <c r="I1392" s="7">
        <f t="shared" ref="I1392:I1395" si="1260">SUM(F1392/G1392)</f>
        <v>1.0068386522851107</v>
      </c>
      <c r="J1392" s="8">
        <f t="shared" ref="J1392:J1395" si="1261">SUM(H1392-D1392)</f>
        <v>-2165</v>
      </c>
      <c r="K1392" s="4">
        <f t="shared" ref="K1392:K1395" si="1262">SUM(F1392-B1392)</f>
        <v>810</v>
      </c>
      <c r="L1392" s="5">
        <f t="shared" ref="L1392:L1395" si="1263">SUM(G1392-C1392)</f>
        <v>2975</v>
      </c>
    </row>
    <row r="1393" spans="1:15">
      <c r="A1393" s="3" t="s">
        <v>5</v>
      </c>
      <c r="B1393" s="18">
        <v>152548</v>
      </c>
      <c r="C1393" s="16">
        <v>58178</v>
      </c>
      <c r="D1393" s="8">
        <f t="shared" si="1257"/>
        <v>94370</v>
      </c>
      <c r="E1393" s="7">
        <f t="shared" si="1258"/>
        <v>2.6220908247103716</v>
      </c>
      <c r="F1393" s="18">
        <v>162973</v>
      </c>
      <c r="G1393" s="16">
        <v>60145</v>
      </c>
      <c r="H1393" s="8">
        <f t="shared" si="1259"/>
        <v>102828</v>
      </c>
      <c r="I1393" s="7">
        <f t="shared" si="1260"/>
        <v>2.7096683016044558</v>
      </c>
      <c r="J1393" s="8">
        <f t="shared" si="1261"/>
        <v>8458</v>
      </c>
      <c r="K1393" s="4">
        <f t="shared" si="1262"/>
        <v>10425</v>
      </c>
      <c r="L1393" s="5">
        <f t="shared" si="1263"/>
        <v>1967</v>
      </c>
    </row>
    <row r="1394" spans="1:15">
      <c r="A1394" s="3" t="s">
        <v>6</v>
      </c>
      <c r="B1394" s="18">
        <v>41714</v>
      </c>
      <c r="C1394" s="16">
        <v>62919</v>
      </c>
      <c r="D1394" s="8">
        <f t="shared" si="1257"/>
        <v>-21205</v>
      </c>
      <c r="E1394" s="7">
        <f t="shared" si="1258"/>
        <v>0.66297938619494912</v>
      </c>
      <c r="F1394" s="18">
        <v>43818</v>
      </c>
      <c r="G1394" s="16">
        <v>71616</v>
      </c>
      <c r="H1394" s="8">
        <f t="shared" si="1259"/>
        <v>-27798</v>
      </c>
      <c r="I1394" s="7">
        <f t="shared" si="1260"/>
        <v>0.61184651474530827</v>
      </c>
      <c r="J1394" s="8">
        <f t="shared" si="1261"/>
        <v>-6593</v>
      </c>
      <c r="K1394" s="4">
        <f t="shared" si="1262"/>
        <v>2104</v>
      </c>
      <c r="L1394" s="5">
        <f t="shared" si="1263"/>
        <v>8697</v>
      </c>
    </row>
    <row r="1395" spans="1:15">
      <c r="A1395" s="3" t="s">
        <v>7</v>
      </c>
      <c r="B1395" s="18">
        <v>435924</v>
      </c>
      <c r="C1395" s="16">
        <v>435924</v>
      </c>
      <c r="D1395" s="8">
        <f t="shared" si="1257"/>
        <v>0</v>
      </c>
      <c r="E1395" s="7">
        <f t="shared" si="1258"/>
        <v>1</v>
      </c>
      <c r="F1395" s="18">
        <v>464551</v>
      </c>
      <c r="G1395" s="16">
        <v>464551</v>
      </c>
      <c r="H1395" s="8">
        <f t="shared" si="1259"/>
        <v>0</v>
      </c>
      <c r="I1395" s="7">
        <f t="shared" si="1260"/>
        <v>1</v>
      </c>
      <c r="J1395" s="8">
        <f t="shared" si="1261"/>
        <v>0</v>
      </c>
      <c r="K1395" s="4">
        <f t="shared" si="1262"/>
        <v>28627</v>
      </c>
      <c r="L1395" s="5">
        <f t="shared" si="1263"/>
        <v>28627</v>
      </c>
      <c r="N1395" s="98" t="s">
        <v>181</v>
      </c>
      <c r="O1395" s="30" t="s">
        <v>165</v>
      </c>
    </row>
    <row r="1397" spans="1:15">
      <c r="B1397" s="576" t="s">
        <v>1393</v>
      </c>
      <c r="C1397" s="576"/>
      <c r="D1397" s="576"/>
      <c r="E1397" s="576"/>
      <c r="F1397" s="576" t="s">
        <v>1400</v>
      </c>
      <c r="G1397" s="576"/>
      <c r="H1397" s="576"/>
      <c r="I1397" s="576"/>
      <c r="K1397" s="63" t="s">
        <v>12</v>
      </c>
      <c r="L1397" s="5" t="s">
        <v>13</v>
      </c>
    </row>
    <row r="1398" spans="1:15" ht="43.2">
      <c r="A1398" s="1" t="s">
        <v>0</v>
      </c>
      <c r="B1398" s="2" t="s">
        <v>1</v>
      </c>
      <c r="C1398" s="64" t="s">
        <v>2</v>
      </c>
      <c r="D1398" s="64" t="s">
        <v>11</v>
      </c>
      <c r="E1398" s="6" t="s">
        <v>10</v>
      </c>
      <c r="F1398" s="2" t="s">
        <v>1</v>
      </c>
      <c r="G1398" s="64" t="s">
        <v>2</v>
      </c>
      <c r="H1398" s="64" t="s">
        <v>11</v>
      </c>
      <c r="I1398" s="6" t="s">
        <v>10</v>
      </c>
      <c r="J1398" s="14" t="s">
        <v>8</v>
      </c>
      <c r="K1398" s="12" t="s">
        <v>9</v>
      </c>
      <c r="L1398" s="11"/>
    </row>
    <row r="1399" spans="1:15">
      <c r="A1399" s="3" t="s">
        <v>3</v>
      </c>
      <c r="B1399" s="18">
        <v>203433</v>
      </c>
      <c r="C1399" s="16">
        <v>278832</v>
      </c>
      <c r="D1399" s="8">
        <f>SUM(B1399-C1399)</f>
        <v>-75399</v>
      </c>
      <c r="E1399" s="7">
        <f>SUM(B1399/C1399)</f>
        <v>0.72958986056119812</v>
      </c>
      <c r="F1399" s="18">
        <v>195365</v>
      </c>
      <c r="G1399" s="16">
        <v>260517</v>
      </c>
      <c r="H1399" s="8">
        <f>SUM(F1399-G1399)</f>
        <v>-65152</v>
      </c>
      <c r="I1399" s="7">
        <f>SUM(F1399/G1399)</f>
        <v>0.74991267364509806</v>
      </c>
      <c r="J1399" s="8">
        <f>SUM(H1399-D1399)</f>
        <v>10247</v>
      </c>
      <c r="K1399" s="4">
        <f>SUM(F1399-B1399)</f>
        <v>-8068</v>
      </c>
      <c r="L1399" s="5">
        <f>SUM(G1399-C1399)</f>
        <v>-18315</v>
      </c>
    </row>
    <row r="1400" spans="1:15">
      <c r="A1400" s="3" t="s">
        <v>4</v>
      </c>
      <c r="B1400" s="18">
        <v>54327</v>
      </c>
      <c r="C1400" s="16">
        <v>53958</v>
      </c>
      <c r="D1400" s="8">
        <f t="shared" ref="D1400:D1403" si="1264">SUM(B1400-C1400)</f>
        <v>369</v>
      </c>
      <c r="E1400" s="7">
        <f t="shared" ref="E1400:E1403" si="1265">SUM(B1400/C1400)</f>
        <v>1.0068386522851107</v>
      </c>
      <c r="F1400" s="18">
        <v>53050</v>
      </c>
      <c r="G1400" s="16">
        <v>58471</v>
      </c>
      <c r="H1400" s="8">
        <f t="shared" ref="H1400:H1403" si="1266">SUM(F1400-G1400)</f>
        <v>-5421</v>
      </c>
      <c r="I1400" s="7">
        <f t="shared" ref="I1400:I1403" si="1267">SUM(F1400/G1400)</f>
        <v>0.90728737322775388</v>
      </c>
      <c r="J1400" s="8">
        <f t="shared" ref="J1400:J1403" si="1268">SUM(H1400-D1400)</f>
        <v>-5790</v>
      </c>
      <c r="K1400" s="4">
        <f t="shared" ref="K1400:K1403" si="1269">SUM(F1400-B1400)</f>
        <v>-1277</v>
      </c>
      <c r="L1400" s="5">
        <f t="shared" ref="L1400:L1403" si="1270">SUM(G1400-C1400)</f>
        <v>4513</v>
      </c>
    </row>
    <row r="1401" spans="1:15">
      <c r="A1401" s="3" t="s">
        <v>5</v>
      </c>
      <c r="B1401" s="18">
        <v>162973</v>
      </c>
      <c r="C1401" s="16">
        <v>60145</v>
      </c>
      <c r="D1401" s="8">
        <f t="shared" si="1264"/>
        <v>102828</v>
      </c>
      <c r="E1401" s="7">
        <f t="shared" si="1265"/>
        <v>2.7096683016044558</v>
      </c>
      <c r="F1401" s="18">
        <v>157829</v>
      </c>
      <c r="G1401" s="16">
        <v>66225</v>
      </c>
      <c r="H1401" s="8">
        <f t="shared" si="1266"/>
        <v>91604</v>
      </c>
      <c r="I1401" s="7">
        <f t="shared" si="1267"/>
        <v>2.3832238580596452</v>
      </c>
      <c r="J1401" s="8">
        <f t="shared" si="1268"/>
        <v>-11224</v>
      </c>
      <c r="K1401" s="4">
        <f t="shared" si="1269"/>
        <v>-5144</v>
      </c>
      <c r="L1401" s="5">
        <f t="shared" si="1270"/>
        <v>6080</v>
      </c>
    </row>
    <row r="1402" spans="1:15">
      <c r="A1402" s="3" t="s">
        <v>6</v>
      </c>
      <c r="B1402" s="18">
        <v>43818</v>
      </c>
      <c r="C1402" s="16">
        <v>71616</v>
      </c>
      <c r="D1402" s="8">
        <f t="shared" si="1264"/>
        <v>-27798</v>
      </c>
      <c r="E1402" s="7">
        <f t="shared" si="1265"/>
        <v>0.61184651474530827</v>
      </c>
      <c r="F1402" s="18">
        <v>39952</v>
      </c>
      <c r="G1402" s="16">
        <v>60983</v>
      </c>
      <c r="H1402" s="8">
        <f t="shared" si="1266"/>
        <v>-21031</v>
      </c>
      <c r="I1402" s="7">
        <f t="shared" si="1267"/>
        <v>0.65513339783218272</v>
      </c>
      <c r="J1402" s="8">
        <f t="shared" si="1268"/>
        <v>6767</v>
      </c>
      <c r="K1402" s="4">
        <f t="shared" si="1269"/>
        <v>-3866</v>
      </c>
      <c r="L1402" s="5">
        <f t="shared" si="1270"/>
        <v>-10633</v>
      </c>
    </row>
    <row r="1403" spans="1:15">
      <c r="A1403" s="3" t="s">
        <v>7</v>
      </c>
      <c r="B1403" s="18">
        <v>464551</v>
      </c>
      <c r="C1403" s="16">
        <v>464551</v>
      </c>
      <c r="D1403" s="8">
        <f t="shared" si="1264"/>
        <v>0</v>
      </c>
      <c r="E1403" s="7">
        <f t="shared" si="1265"/>
        <v>1</v>
      </c>
      <c r="F1403" s="18">
        <v>446196</v>
      </c>
      <c r="G1403" s="16">
        <v>446196</v>
      </c>
      <c r="H1403" s="8">
        <f t="shared" si="1266"/>
        <v>0</v>
      </c>
      <c r="I1403" s="7">
        <f t="shared" si="1267"/>
        <v>1</v>
      </c>
      <c r="J1403" s="8">
        <f t="shared" si="1268"/>
        <v>0</v>
      </c>
      <c r="K1403" s="4">
        <f t="shared" si="1269"/>
        <v>-18355</v>
      </c>
      <c r="L1403" s="5">
        <f t="shared" si="1270"/>
        <v>-18355</v>
      </c>
      <c r="N1403" s="125" t="s">
        <v>1401</v>
      </c>
      <c r="O1403" s="154" t="s">
        <v>71</v>
      </c>
    </row>
    <row r="1405" spans="1:15">
      <c r="B1405" s="576" t="s">
        <v>1400</v>
      </c>
      <c r="C1405" s="576"/>
      <c r="D1405" s="576"/>
      <c r="E1405" s="576"/>
      <c r="F1405" s="576" t="s">
        <v>1409</v>
      </c>
      <c r="G1405" s="576"/>
      <c r="H1405" s="576"/>
      <c r="I1405" s="576"/>
      <c r="K1405" s="63" t="s">
        <v>12</v>
      </c>
      <c r="L1405" s="5" t="s">
        <v>13</v>
      </c>
    </row>
    <row r="1406" spans="1:15" ht="43.2">
      <c r="A1406" s="1" t="s">
        <v>0</v>
      </c>
      <c r="B1406" s="2" t="s">
        <v>1</v>
      </c>
      <c r="C1406" s="64" t="s">
        <v>2</v>
      </c>
      <c r="D1406" s="64" t="s">
        <v>11</v>
      </c>
      <c r="E1406" s="6" t="s">
        <v>10</v>
      </c>
      <c r="F1406" s="2" t="s">
        <v>1</v>
      </c>
      <c r="G1406" s="64" t="s">
        <v>2</v>
      </c>
      <c r="H1406" s="64" t="s">
        <v>11</v>
      </c>
      <c r="I1406" s="6" t="s">
        <v>10</v>
      </c>
      <c r="J1406" s="14" t="s">
        <v>8</v>
      </c>
      <c r="K1406" s="12" t="s">
        <v>9</v>
      </c>
      <c r="L1406" s="11"/>
    </row>
    <row r="1407" spans="1:15">
      <c r="A1407" s="3" t="s">
        <v>3</v>
      </c>
      <c r="B1407" s="18">
        <v>195365</v>
      </c>
      <c r="C1407" s="16">
        <v>260517</v>
      </c>
      <c r="D1407" s="8">
        <f>SUM(B1407-C1407)</f>
        <v>-65152</v>
      </c>
      <c r="E1407" s="7">
        <f>SUM(B1407/C1407)</f>
        <v>0.74991267364509806</v>
      </c>
      <c r="F1407" s="18">
        <v>191390</v>
      </c>
      <c r="G1407" s="16">
        <v>259554</v>
      </c>
      <c r="H1407" s="8">
        <f>SUM(F1407-G1407)</f>
        <v>-68164</v>
      </c>
      <c r="I1407" s="7">
        <f>SUM(F1407/G1407)</f>
        <v>0.73738027539548612</v>
      </c>
      <c r="J1407" s="8">
        <f>SUM(H1407-D1407)</f>
        <v>-3012</v>
      </c>
      <c r="K1407" s="4">
        <f>SUM(F1407-B1407)</f>
        <v>-3975</v>
      </c>
      <c r="L1407" s="5">
        <f>SUM(G1407-C1407)</f>
        <v>-963</v>
      </c>
    </row>
    <row r="1408" spans="1:15">
      <c r="A1408" s="3" t="s">
        <v>4</v>
      </c>
      <c r="B1408" s="18">
        <v>53050</v>
      </c>
      <c r="C1408" s="16">
        <v>58471</v>
      </c>
      <c r="D1408" s="8">
        <f t="shared" ref="D1408:D1411" si="1271">SUM(B1408-C1408)</f>
        <v>-5421</v>
      </c>
      <c r="E1408" s="7">
        <f t="shared" ref="E1408:E1411" si="1272">SUM(B1408/C1408)</f>
        <v>0.90728737322775388</v>
      </c>
      <c r="F1408" s="18">
        <v>51272</v>
      </c>
      <c r="G1408" s="16">
        <v>58471</v>
      </c>
      <c r="H1408" s="8">
        <f t="shared" ref="H1408:H1411" si="1273">SUM(F1408-G1408)</f>
        <v>-7199</v>
      </c>
      <c r="I1408" s="7">
        <f t="shared" ref="I1408:I1411" si="1274">SUM(F1408/G1408)</f>
        <v>0.87687913666603956</v>
      </c>
      <c r="J1408" s="8">
        <f t="shared" ref="J1408:J1411" si="1275">SUM(H1408-D1408)</f>
        <v>-1778</v>
      </c>
      <c r="K1408" s="4">
        <f t="shared" ref="K1408:K1411" si="1276">SUM(F1408-B1408)</f>
        <v>-1778</v>
      </c>
      <c r="L1408" s="5">
        <f t="shared" ref="L1408:L1411" si="1277">SUM(G1408-C1408)</f>
        <v>0</v>
      </c>
    </row>
    <row r="1409" spans="1:15">
      <c r="A1409" s="3" t="s">
        <v>5</v>
      </c>
      <c r="B1409" s="18">
        <v>157829</v>
      </c>
      <c r="C1409" s="16">
        <v>66225</v>
      </c>
      <c r="D1409" s="8">
        <f t="shared" si="1271"/>
        <v>91604</v>
      </c>
      <c r="E1409" s="7">
        <f t="shared" si="1272"/>
        <v>2.3832238580596452</v>
      </c>
      <c r="F1409" s="18">
        <v>155474</v>
      </c>
      <c r="G1409" s="16">
        <v>60891</v>
      </c>
      <c r="H1409" s="8">
        <f t="shared" si="1273"/>
        <v>94583</v>
      </c>
      <c r="I1409" s="7">
        <f t="shared" si="1274"/>
        <v>2.5533165820893071</v>
      </c>
      <c r="J1409" s="8">
        <f t="shared" si="1275"/>
        <v>2979</v>
      </c>
      <c r="K1409" s="4">
        <f t="shared" si="1276"/>
        <v>-2355</v>
      </c>
      <c r="L1409" s="5">
        <f t="shared" si="1277"/>
        <v>-5334</v>
      </c>
    </row>
    <row r="1410" spans="1:15">
      <c r="A1410" s="3" t="s">
        <v>6</v>
      </c>
      <c r="B1410" s="18">
        <v>39952</v>
      </c>
      <c r="C1410" s="16">
        <v>60983</v>
      </c>
      <c r="D1410" s="8">
        <f t="shared" si="1271"/>
        <v>-21031</v>
      </c>
      <c r="E1410" s="7">
        <f t="shared" si="1272"/>
        <v>0.65513339783218272</v>
      </c>
      <c r="F1410" s="18">
        <v>40049</v>
      </c>
      <c r="G1410" s="16">
        <v>59269</v>
      </c>
      <c r="H1410" s="8">
        <f t="shared" si="1273"/>
        <v>-19220</v>
      </c>
      <c r="I1410" s="7">
        <f t="shared" si="1274"/>
        <v>0.67571580421468225</v>
      </c>
      <c r="J1410" s="8">
        <f t="shared" si="1275"/>
        <v>1811</v>
      </c>
      <c r="K1410" s="4">
        <f t="shared" si="1276"/>
        <v>97</v>
      </c>
      <c r="L1410" s="5">
        <f t="shared" si="1277"/>
        <v>-1714</v>
      </c>
    </row>
    <row r="1411" spans="1:15">
      <c r="A1411" s="3" t="s">
        <v>7</v>
      </c>
      <c r="B1411" s="18">
        <v>446196</v>
      </c>
      <c r="C1411" s="16">
        <v>446196</v>
      </c>
      <c r="D1411" s="8">
        <f t="shared" si="1271"/>
        <v>0</v>
      </c>
      <c r="E1411" s="7">
        <f t="shared" si="1272"/>
        <v>1</v>
      </c>
      <c r="F1411" s="18">
        <v>438185</v>
      </c>
      <c r="G1411" s="16">
        <v>438185</v>
      </c>
      <c r="H1411" s="8">
        <f t="shared" si="1273"/>
        <v>0</v>
      </c>
      <c r="I1411" s="7">
        <f t="shared" si="1274"/>
        <v>1</v>
      </c>
      <c r="J1411" s="8">
        <f t="shared" si="1275"/>
        <v>0</v>
      </c>
      <c r="K1411" s="4">
        <f t="shared" si="1276"/>
        <v>-8011</v>
      </c>
      <c r="L1411" s="5">
        <f t="shared" si="1277"/>
        <v>-8011</v>
      </c>
      <c r="N1411" s="125" t="s">
        <v>1401</v>
      </c>
      <c r="O1411" s="154" t="s">
        <v>71</v>
      </c>
    </row>
    <row r="1413" spans="1:15">
      <c r="B1413" s="576" t="s">
        <v>1409</v>
      </c>
      <c r="C1413" s="576"/>
      <c r="D1413" s="576"/>
      <c r="E1413" s="576"/>
      <c r="F1413" s="576" t="s">
        <v>1416</v>
      </c>
      <c r="G1413" s="576"/>
      <c r="H1413" s="576"/>
      <c r="I1413" s="576"/>
      <c r="K1413" s="63" t="s">
        <v>12</v>
      </c>
      <c r="L1413" s="5" t="s">
        <v>13</v>
      </c>
    </row>
    <row r="1414" spans="1:15" ht="43.2">
      <c r="A1414" s="1" t="s">
        <v>0</v>
      </c>
      <c r="B1414" s="2" t="s">
        <v>1</v>
      </c>
      <c r="C1414" s="64" t="s">
        <v>2</v>
      </c>
      <c r="D1414" s="64" t="s">
        <v>11</v>
      </c>
      <c r="E1414" s="6" t="s">
        <v>10</v>
      </c>
      <c r="F1414" s="2" t="s">
        <v>1</v>
      </c>
      <c r="G1414" s="64" t="s">
        <v>2</v>
      </c>
      <c r="H1414" s="64" t="s">
        <v>11</v>
      </c>
      <c r="I1414" s="6" t="s">
        <v>10</v>
      </c>
      <c r="J1414" s="14" t="s">
        <v>8</v>
      </c>
      <c r="K1414" s="12" t="s">
        <v>9</v>
      </c>
      <c r="L1414" s="11"/>
    </row>
    <row r="1415" spans="1:15">
      <c r="A1415" s="3" t="s">
        <v>3</v>
      </c>
      <c r="B1415" s="18">
        <v>191390</v>
      </c>
      <c r="C1415" s="16">
        <v>259554</v>
      </c>
      <c r="D1415" s="8">
        <f>SUM(B1415-C1415)</f>
        <v>-68164</v>
      </c>
      <c r="E1415" s="7">
        <f>SUM(B1415/C1415)</f>
        <v>0.73738027539548612</v>
      </c>
      <c r="F1415" s="18">
        <v>191078</v>
      </c>
      <c r="G1415" s="16">
        <v>259803</v>
      </c>
      <c r="H1415" s="8">
        <f>SUM(F1415-G1415)</f>
        <v>-68725</v>
      </c>
      <c r="I1415" s="7">
        <f>SUM(F1415/G1415)</f>
        <v>0.73547264658221811</v>
      </c>
      <c r="J1415" s="8">
        <f>SUM(H1415-D1415)</f>
        <v>-561</v>
      </c>
      <c r="K1415" s="4">
        <f>SUM(F1415-B1415)</f>
        <v>-312</v>
      </c>
      <c r="L1415" s="5">
        <f>SUM(G1415-C1415)</f>
        <v>249</v>
      </c>
    </row>
    <row r="1416" spans="1:15">
      <c r="A1416" s="3" t="s">
        <v>4</v>
      </c>
      <c r="B1416" s="18">
        <v>51272</v>
      </c>
      <c r="C1416" s="16">
        <v>58471</v>
      </c>
      <c r="D1416" s="8">
        <f t="shared" ref="D1416:D1419" si="1278">SUM(B1416-C1416)</f>
        <v>-7199</v>
      </c>
      <c r="E1416" s="7">
        <f t="shared" ref="E1416:E1419" si="1279">SUM(B1416/C1416)</f>
        <v>0.87687913666603956</v>
      </c>
      <c r="F1416" s="18">
        <v>50048</v>
      </c>
      <c r="G1416" s="16">
        <v>56726</v>
      </c>
      <c r="H1416" s="8">
        <f t="shared" ref="H1416:H1419" si="1280">SUM(F1416-G1416)</f>
        <v>-6678</v>
      </c>
      <c r="I1416" s="7">
        <f t="shared" ref="I1416:I1419" si="1281">SUM(F1416/G1416)</f>
        <v>0.88227620491485381</v>
      </c>
      <c r="J1416" s="8">
        <f t="shared" ref="J1416:J1419" si="1282">SUM(H1416-D1416)</f>
        <v>521</v>
      </c>
      <c r="K1416" s="4">
        <f t="shared" ref="K1416:K1419" si="1283">SUM(F1416-B1416)</f>
        <v>-1224</v>
      </c>
      <c r="L1416" s="5">
        <f t="shared" ref="L1416:L1419" si="1284">SUM(G1416-C1416)</f>
        <v>-1745</v>
      </c>
    </row>
    <row r="1417" spans="1:15">
      <c r="A1417" s="3" t="s">
        <v>5</v>
      </c>
      <c r="B1417" s="18">
        <v>155474</v>
      </c>
      <c r="C1417" s="16">
        <v>60891</v>
      </c>
      <c r="D1417" s="8">
        <f t="shared" si="1278"/>
        <v>94583</v>
      </c>
      <c r="E1417" s="7">
        <f t="shared" si="1279"/>
        <v>2.5533165820893071</v>
      </c>
      <c r="F1417" s="18">
        <v>154170</v>
      </c>
      <c r="G1417" s="16">
        <v>59577</v>
      </c>
      <c r="H1417" s="8">
        <f t="shared" si="1280"/>
        <v>94593</v>
      </c>
      <c r="I1417" s="7">
        <f t="shared" si="1281"/>
        <v>2.5877435923258978</v>
      </c>
      <c r="J1417" s="8">
        <f t="shared" si="1282"/>
        <v>10</v>
      </c>
      <c r="K1417" s="4">
        <f t="shared" si="1283"/>
        <v>-1304</v>
      </c>
      <c r="L1417" s="5">
        <f t="shared" si="1284"/>
        <v>-1314</v>
      </c>
    </row>
    <row r="1418" spans="1:15">
      <c r="A1418" s="3" t="s">
        <v>6</v>
      </c>
      <c r="B1418" s="18">
        <v>40049</v>
      </c>
      <c r="C1418" s="16">
        <v>59269</v>
      </c>
      <c r="D1418" s="8">
        <f t="shared" si="1278"/>
        <v>-19220</v>
      </c>
      <c r="E1418" s="7">
        <f t="shared" si="1279"/>
        <v>0.67571580421468225</v>
      </c>
      <c r="F1418" s="18">
        <v>41565</v>
      </c>
      <c r="G1418" s="16">
        <v>60755</v>
      </c>
      <c r="H1418" s="8">
        <f t="shared" si="1280"/>
        <v>-19190</v>
      </c>
      <c r="I1418" s="7">
        <f t="shared" si="1281"/>
        <v>0.68414122294461366</v>
      </c>
      <c r="J1418" s="8">
        <f t="shared" si="1282"/>
        <v>30</v>
      </c>
      <c r="K1418" s="4">
        <f t="shared" si="1283"/>
        <v>1516</v>
      </c>
      <c r="L1418" s="5">
        <f t="shared" si="1284"/>
        <v>1486</v>
      </c>
    </row>
    <row r="1419" spans="1:15">
      <c r="A1419" s="3" t="s">
        <v>7</v>
      </c>
      <c r="B1419" s="18">
        <v>438185</v>
      </c>
      <c r="C1419" s="16">
        <v>438185</v>
      </c>
      <c r="D1419" s="8">
        <f t="shared" si="1278"/>
        <v>0</v>
      </c>
      <c r="E1419" s="7">
        <f t="shared" si="1279"/>
        <v>1</v>
      </c>
      <c r="F1419" s="18">
        <v>436861</v>
      </c>
      <c r="G1419" s="16">
        <v>436861</v>
      </c>
      <c r="H1419" s="8">
        <f t="shared" si="1280"/>
        <v>0</v>
      </c>
      <c r="I1419" s="7">
        <f t="shared" si="1281"/>
        <v>1</v>
      </c>
      <c r="J1419" s="8">
        <f t="shared" si="1282"/>
        <v>0</v>
      </c>
      <c r="K1419" s="4">
        <f t="shared" si="1283"/>
        <v>-1324</v>
      </c>
      <c r="L1419" s="5">
        <f t="shared" si="1284"/>
        <v>-1324</v>
      </c>
      <c r="N1419" s="125" t="s">
        <v>1401</v>
      </c>
      <c r="O1419" s="154" t="s">
        <v>71</v>
      </c>
    </row>
    <row r="1421" spans="1:15">
      <c r="B1421" s="576" t="s">
        <v>1416</v>
      </c>
      <c r="C1421" s="576"/>
      <c r="D1421" s="576"/>
      <c r="E1421" s="576"/>
      <c r="F1421" s="576" t="s">
        <v>1423</v>
      </c>
      <c r="G1421" s="576"/>
      <c r="H1421" s="576"/>
      <c r="I1421" s="576"/>
      <c r="K1421" s="63" t="s">
        <v>12</v>
      </c>
      <c r="L1421" s="5" t="s">
        <v>13</v>
      </c>
    </row>
    <row r="1422" spans="1:15" ht="43.2">
      <c r="A1422" s="1" t="s">
        <v>0</v>
      </c>
      <c r="B1422" s="2" t="s">
        <v>1</v>
      </c>
      <c r="C1422" s="64" t="s">
        <v>2</v>
      </c>
      <c r="D1422" s="64" t="s">
        <v>11</v>
      </c>
      <c r="E1422" s="6" t="s">
        <v>10</v>
      </c>
      <c r="F1422" s="2" t="s">
        <v>1</v>
      </c>
      <c r="G1422" s="64" t="s">
        <v>2</v>
      </c>
      <c r="H1422" s="64" t="s">
        <v>11</v>
      </c>
      <c r="I1422" s="6" t="s">
        <v>10</v>
      </c>
      <c r="J1422" s="14" t="s">
        <v>8</v>
      </c>
      <c r="K1422" s="12" t="s">
        <v>9</v>
      </c>
      <c r="L1422" s="11"/>
    </row>
    <row r="1423" spans="1:15">
      <c r="A1423" s="3" t="s">
        <v>3</v>
      </c>
      <c r="B1423" s="18">
        <v>191078</v>
      </c>
      <c r="C1423" s="16">
        <v>259803</v>
      </c>
      <c r="D1423" s="8">
        <f>SUM(B1423-C1423)</f>
        <v>-68725</v>
      </c>
      <c r="E1423" s="7">
        <f>SUM(B1423/C1423)</f>
        <v>0.73547264658221811</v>
      </c>
      <c r="F1423" s="18">
        <v>176867</v>
      </c>
      <c r="G1423" s="16">
        <v>249979</v>
      </c>
      <c r="H1423" s="8">
        <f>SUM(F1423-G1423)</f>
        <v>-73112</v>
      </c>
      <c r="I1423" s="7">
        <f>SUM(F1423/G1423)</f>
        <v>0.70752743230431359</v>
      </c>
      <c r="J1423" s="8">
        <f>SUM(H1423-D1423)</f>
        <v>-4387</v>
      </c>
      <c r="K1423" s="4">
        <f>SUM(F1423-B1423)</f>
        <v>-14211</v>
      </c>
      <c r="L1423" s="5">
        <f>SUM(G1423-C1423)</f>
        <v>-9824</v>
      </c>
    </row>
    <row r="1424" spans="1:15">
      <c r="A1424" s="3" t="s">
        <v>4</v>
      </c>
      <c r="B1424" s="18">
        <v>50048</v>
      </c>
      <c r="C1424" s="16">
        <v>56726</v>
      </c>
      <c r="D1424" s="8">
        <f t="shared" ref="D1424:D1427" si="1285">SUM(B1424-C1424)</f>
        <v>-6678</v>
      </c>
      <c r="E1424" s="7">
        <f t="shared" ref="E1424:E1427" si="1286">SUM(B1424/C1424)</f>
        <v>0.88227620491485381</v>
      </c>
      <c r="F1424" s="18">
        <v>48758</v>
      </c>
      <c r="G1424" s="16">
        <v>56681</v>
      </c>
      <c r="H1424" s="8">
        <f t="shared" ref="H1424:H1427" si="1287">SUM(F1424-G1424)</f>
        <v>-7923</v>
      </c>
      <c r="I1424" s="7">
        <f t="shared" ref="I1424:I1427" si="1288">SUM(F1424/G1424)</f>
        <v>0.86021770963815036</v>
      </c>
      <c r="J1424" s="8">
        <f t="shared" ref="J1424:J1427" si="1289">SUM(H1424-D1424)</f>
        <v>-1245</v>
      </c>
      <c r="K1424" s="4">
        <f t="shared" ref="K1424:K1427" si="1290">SUM(F1424-B1424)</f>
        <v>-1290</v>
      </c>
      <c r="L1424" s="5">
        <f t="shared" ref="L1424:L1427" si="1291">SUM(G1424-C1424)</f>
        <v>-45</v>
      </c>
    </row>
    <row r="1425" spans="1:15">
      <c r="A1425" s="3" t="s">
        <v>5</v>
      </c>
      <c r="B1425" s="18">
        <v>154170</v>
      </c>
      <c r="C1425" s="16">
        <v>59577</v>
      </c>
      <c r="D1425" s="8">
        <f t="shared" si="1285"/>
        <v>94593</v>
      </c>
      <c r="E1425" s="7">
        <f t="shared" si="1286"/>
        <v>2.5877435923258978</v>
      </c>
      <c r="F1425" s="18">
        <v>155977</v>
      </c>
      <c r="G1425" s="16">
        <v>59943</v>
      </c>
      <c r="H1425" s="8">
        <f t="shared" si="1287"/>
        <v>96034</v>
      </c>
      <c r="I1425" s="7">
        <f t="shared" si="1288"/>
        <v>2.6020886508850074</v>
      </c>
      <c r="J1425" s="8">
        <f t="shared" si="1289"/>
        <v>1441</v>
      </c>
      <c r="K1425" s="4">
        <f t="shared" si="1290"/>
        <v>1807</v>
      </c>
      <c r="L1425" s="5">
        <f t="shared" si="1291"/>
        <v>366</v>
      </c>
    </row>
    <row r="1426" spans="1:15">
      <c r="A1426" s="3" t="s">
        <v>6</v>
      </c>
      <c r="B1426" s="18">
        <v>41565</v>
      </c>
      <c r="C1426" s="16">
        <v>60755</v>
      </c>
      <c r="D1426" s="8">
        <f t="shared" si="1285"/>
        <v>-19190</v>
      </c>
      <c r="E1426" s="7">
        <f t="shared" si="1286"/>
        <v>0.68414122294461366</v>
      </c>
      <c r="F1426" s="18">
        <v>42230</v>
      </c>
      <c r="G1426" s="16">
        <v>57229</v>
      </c>
      <c r="H1426" s="8">
        <f t="shared" si="1287"/>
        <v>-14999</v>
      </c>
      <c r="I1426" s="7">
        <f t="shared" si="1288"/>
        <v>0.73791259676038368</v>
      </c>
      <c r="J1426" s="8">
        <f t="shared" si="1289"/>
        <v>4191</v>
      </c>
      <c r="K1426" s="4">
        <f t="shared" si="1290"/>
        <v>665</v>
      </c>
      <c r="L1426" s="5">
        <f t="shared" si="1291"/>
        <v>-3526</v>
      </c>
    </row>
    <row r="1427" spans="1:15">
      <c r="A1427" s="3" t="s">
        <v>7</v>
      </c>
      <c r="B1427" s="18">
        <v>436861</v>
      </c>
      <c r="C1427" s="16">
        <v>436861</v>
      </c>
      <c r="D1427" s="8">
        <f t="shared" si="1285"/>
        <v>0</v>
      </c>
      <c r="E1427" s="7">
        <f t="shared" si="1286"/>
        <v>1</v>
      </c>
      <c r="F1427" s="18">
        <v>423832</v>
      </c>
      <c r="G1427" s="16">
        <v>423832</v>
      </c>
      <c r="H1427" s="8">
        <f t="shared" si="1287"/>
        <v>0</v>
      </c>
      <c r="I1427" s="7">
        <f t="shared" si="1288"/>
        <v>1</v>
      </c>
      <c r="J1427" s="8">
        <f t="shared" si="1289"/>
        <v>0</v>
      </c>
      <c r="K1427" s="4">
        <f t="shared" si="1290"/>
        <v>-13029</v>
      </c>
      <c r="L1427" s="5">
        <f t="shared" si="1291"/>
        <v>-13029</v>
      </c>
      <c r="N1427" s="125" t="s">
        <v>1401</v>
      </c>
      <c r="O1427" s="154" t="s">
        <v>71</v>
      </c>
    </row>
    <row r="1429" spans="1:15">
      <c r="B1429" s="576" t="s">
        <v>1423</v>
      </c>
      <c r="C1429" s="576"/>
      <c r="D1429" s="576"/>
      <c r="E1429" s="576"/>
      <c r="F1429" s="576" t="s">
        <v>1432</v>
      </c>
      <c r="G1429" s="576"/>
      <c r="H1429" s="576"/>
      <c r="I1429" s="576"/>
      <c r="K1429" s="63" t="s">
        <v>12</v>
      </c>
      <c r="L1429" s="5" t="s">
        <v>13</v>
      </c>
    </row>
    <row r="1430" spans="1:15" ht="43.2">
      <c r="A1430" s="1" t="s">
        <v>0</v>
      </c>
      <c r="B1430" s="2" t="s">
        <v>1</v>
      </c>
      <c r="C1430" s="64" t="s">
        <v>2</v>
      </c>
      <c r="D1430" s="64" t="s">
        <v>11</v>
      </c>
      <c r="E1430" s="6" t="s">
        <v>10</v>
      </c>
      <c r="F1430" s="2" t="s">
        <v>1</v>
      </c>
      <c r="G1430" s="64" t="s">
        <v>2</v>
      </c>
      <c r="H1430" s="64" t="s">
        <v>11</v>
      </c>
      <c r="I1430" s="6" t="s">
        <v>10</v>
      </c>
      <c r="J1430" s="14" t="s">
        <v>8</v>
      </c>
      <c r="K1430" s="12" t="s">
        <v>9</v>
      </c>
      <c r="L1430" s="11"/>
    </row>
    <row r="1431" spans="1:15">
      <c r="A1431" s="3" t="s">
        <v>3</v>
      </c>
      <c r="B1431" s="18">
        <v>176867</v>
      </c>
      <c r="C1431" s="16">
        <v>249979</v>
      </c>
      <c r="D1431" s="8">
        <f>SUM(B1431-C1431)</f>
        <v>-73112</v>
      </c>
      <c r="E1431" s="7">
        <f>SUM(B1431/C1431)</f>
        <v>0.70752743230431359</v>
      </c>
      <c r="F1431" s="18">
        <v>171913</v>
      </c>
      <c r="G1431" s="16">
        <v>242722</v>
      </c>
      <c r="H1431" s="8">
        <f>SUM(F1431-G1431)</f>
        <v>-70809</v>
      </c>
      <c r="I1431" s="7">
        <f>SUM(F1431/G1431)</f>
        <v>0.70827119090976509</v>
      </c>
      <c r="J1431" s="8">
        <f>SUM(H1431-D1431)</f>
        <v>2303</v>
      </c>
      <c r="K1431" s="4">
        <f>SUM(F1431-B1431)</f>
        <v>-4954</v>
      </c>
      <c r="L1431" s="5">
        <f>SUM(G1431-C1431)</f>
        <v>-7257</v>
      </c>
    </row>
    <row r="1432" spans="1:15">
      <c r="A1432" s="3" t="s">
        <v>4</v>
      </c>
      <c r="B1432" s="18">
        <v>48758</v>
      </c>
      <c r="C1432" s="16">
        <v>56681</v>
      </c>
      <c r="D1432" s="8">
        <f t="shared" ref="D1432:D1435" si="1292">SUM(B1432-C1432)</f>
        <v>-7923</v>
      </c>
      <c r="E1432" s="7">
        <f t="shared" ref="E1432:E1435" si="1293">SUM(B1432/C1432)</f>
        <v>0.86021770963815036</v>
      </c>
      <c r="F1432" s="18">
        <v>48601</v>
      </c>
      <c r="G1432" s="16">
        <v>57141</v>
      </c>
      <c r="H1432" s="8">
        <f t="shared" ref="H1432:H1435" si="1294">SUM(F1432-G1432)</f>
        <v>-8540</v>
      </c>
      <c r="I1432" s="7">
        <f t="shared" ref="I1432:I1435" si="1295">SUM(F1432/G1432)</f>
        <v>0.85054514271713832</v>
      </c>
      <c r="J1432" s="8">
        <f t="shared" ref="J1432:J1435" si="1296">SUM(H1432-D1432)</f>
        <v>-617</v>
      </c>
      <c r="K1432" s="4">
        <f t="shared" ref="K1432:K1435" si="1297">SUM(F1432-B1432)</f>
        <v>-157</v>
      </c>
      <c r="L1432" s="5">
        <f t="shared" ref="L1432:L1435" si="1298">SUM(G1432-C1432)</f>
        <v>460</v>
      </c>
    </row>
    <row r="1433" spans="1:15">
      <c r="A1433" s="3" t="s">
        <v>5</v>
      </c>
      <c r="B1433" s="18">
        <v>155977</v>
      </c>
      <c r="C1433" s="16">
        <v>59943</v>
      </c>
      <c r="D1433" s="8">
        <f t="shared" si="1292"/>
        <v>96034</v>
      </c>
      <c r="E1433" s="7">
        <f t="shared" si="1293"/>
        <v>2.6020886508850074</v>
      </c>
      <c r="F1433" s="18">
        <v>155754</v>
      </c>
      <c r="G1433" s="16">
        <v>69274</v>
      </c>
      <c r="H1433" s="8">
        <f t="shared" si="1294"/>
        <v>86480</v>
      </c>
      <c r="I1433" s="7">
        <f t="shared" si="1295"/>
        <v>2.2483760140889801</v>
      </c>
      <c r="J1433" s="8">
        <f t="shared" si="1296"/>
        <v>-9554</v>
      </c>
      <c r="K1433" s="4">
        <f t="shared" si="1297"/>
        <v>-223</v>
      </c>
      <c r="L1433" s="5">
        <f t="shared" si="1298"/>
        <v>9331</v>
      </c>
    </row>
    <row r="1434" spans="1:15">
      <c r="A1434" s="3" t="s">
        <v>6</v>
      </c>
      <c r="B1434" s="18">
        <v>42230</v>
      </c>
      <c r="C1434" s="16">
        <v>57229</v>
      </c>
      <c r="D1434" s="8">
        <f t="shared" si="1292"/>
        <v>-14999</v>
      </c>
      <c r="E1434" s="7">
        <f t="shared" si="1293"/>
        <v>0.73791259676038368</v>
      </c>
      <c r="F1434" s="18">
        <v>42536</v>
      </c>
      <c r="G1434" s="16">
        <v>49667</v>
      </c>
      <c r="H1434" s="8">
        <f t="shared" si="1294"/>
        <v>-7131</v>
      </c>
      <c r="I1434" s="7">
        <f t="shared" si="1295"/>
        <v>0.85642378239072225</v>
      </c>
      <c r="J1434" s="8">
        <f t="shared" si="1296"/>
        <v>7868</v>
      </c>
      <c r="K1434" s="4">
        <f t="shared" si="1297"/>
        <v>306</v>
      </c>
      <c r="L1434" s="5">
        <f t="shared" si="1298"/>
        <v>-7562</v>
      </c>
    </row>
    <row r="1435" spans="1:15">
      <c r="A1435" s="3" t="s">
        <v>7</v>
      </c>
      <c r="B1435" s="18">
        <v>423832</v>
      </c>
      <c r="C1435" s="16">
        <v>423832</v>
      </c>
      <c r="D1435" s="8">
        <f t="shared" si="1292"/>
        <v>0</v>
      </c>
      <c r="E1435" s="7">
        <f t="shared" si="1293"/>
        <v>1</v>
      </c>
      <c r="F1435" s="18">
        <v>418804</v>
      </c>
      <c r="G1435" s="16">
        <v>418804</v>
      </c>
      <c r="H1435" s="8">
        <f t="shared" si="1294"/>
        <v>0</v>
      </c>
      <c r="I1435" s="7">
        <f t="shared" si="1295"/>
        <v>1</v>
      </c>
      <c r="J1435" s="8">
        <f t="shared" si="1296"/>
        <v>0</v>
      </c>
      <c r="K1435" s="4">
        <f t="shared" si="1297"/>
        <v>-5028</v>
      </c>
      <c r="L1435" s="5">
        <f t="shared" si="1298"/>
        <v>-5028</v>
      </c>
      <c r="N1435" s="99" t="s">
        <v>1431</v>
      </c>
      <c r="O1435" s="17" t="s">
        <v>26</v>
      </c>
    </row>
    <row r="1437" spans="1:15">
      <c r="B1437" s="576" t="s">
        <v>1432</v>
      </c>
      <c r="C1437" s="576"/>
      <c r="D1437" s="576"/>
      <c r="E1437" s="576"/>
      <c r="F1437" s="576" t="s">
        <v>1439</v>
      </c>
      <c r="G1437" s="576"/>
      <c r="H1437" s="576"/>
      <c r="I1437" s="576"/>
      <c r="K1437" s="63" t="s">
        <v>12</v>
      </c>
      <c r="L1437" s="5" t="s">
        <v>13</v>
      </c>
    </row>
    <row r="1438" spans="1:15" ht="43.2">
      <c r="A1438" s="1" t="s">
        <v>0</v>
      </c>
      <c r="B1438" s="2" t="s">
        <v>1</v>
      </c>
      <c r="C1438" s="64" t="s">
        <v>2</v>
      </c>
      <c r="D1438" s="64" t="s">
        <v>11</v>
      </c>
      <c r="E1438" s="6" t="s">
        <v>10</v>
      </c>
      <c r="F1438" s="2" t="s">
        <v>1</v>
      </c>
      <c r="G1438" s="64" t="s">
        <v>2</v>
      </c>
      <c r="H1438" s="64" t="s">
        <v>11</v>
      </c>
      <c r="I1438" s="6" t="s">
        <v>10</v>
      </c>
      <c r="J1438" s="14" t="s">
        <v>8</v>
      </c>
      <c r="K1438" s="12" t="s">
        <v>9</v>
      </c>
      <c r="L1438" s="11"/>
    </row>
    <row r="1439" spans="1:15">
      <c r="A1439" s="3" t="s">
        <v>3</v>
      </c>
      <c r="B1439" s="18">
        <v>171913</v>
      </c>
      <c r="C1439" s="16">
        <v>242722</v>
      </c>
      <c r="D1439" s="8">
        <f>SUM(B1439-C1439)</f>
        <v>-70809</v>
      </c>
      <c r="E1439" s="7">
        <f>SUM(B1439/C1439)</f>
        <v>0.70827119090976509</v>
      </c>
      <c r="F1439" s="18">
        <v>179324</v>
      </c>
      <c r="G1439" s="16">
        <v>237060</v>
      </c>
      <c r="H1439" s="8">
        <f>SUM(F1439-G1439)</f>
        <v>-57736</v>
      </c>
      <c r="I1439" s="7">
        <f>SUM(F1439/G1439)</f>
        <v>0.75644984392137016</v>
      </c>
      <c r="J1439" s="8">
        <f>SUM(H1439-D1439)</f>
        <v>13073</v>
      </c>
      <c r="K1439" s="4">
        <f>SUM(F1439-B1439)</f>
        <v>7411</v>
      </c>
      <c r="L1439" s="5">
        <f>SUM(G1439-C1439)</f>
        <v>-5662</v>
      </c>
    </row>
    <row r="1440" spans="1:15">
      <c r="A1440" s="3" t="s">
        <v>4</v>
      </c>
      <c r="B1440" s="18">
        <v>48601</v>
      </c>
      <c r="C1440" s="16">
        <v>57141</v>
      </c>
      <c r="D1440" s="8">
        <f t="shared" ref="D1440:D1443" si="1299">SUM(B1440-C1440)</f>
        <v>-8540</v>
      </c>
      <c r="E1440" s="7">
        <f t="shared" ref="E1440:E1443" si="1300">SUM(B1440/C1440)</f>
        <v>0.85054514271713832</v>
      </c>
      <c r="F1440" s="18">
        <v>49027</v>
      </c>
      <c r="G1440" s="16">
        <v>62141</v>
      </c>
      <c r="H1440" s="8">
        <f t="shared" ref="H1440:H1443" si="1301">SUM(F1440-G1440)</f>
        <v>-13114</v>
      </c>
      <c r="I1440" s="7">
        <f t="shared" ref="I1440:I1443" si="1302">SUM(F1440/G1440)</f>
        <v>0.78896380811380573</v>
      </c>
      <c r="J1440" s="8">
        <f t="shared" ref="J1440:J1443" si="1303">SUM(H1440-D1440)</f>
        <v>-4574</v>
      </c>
      <c r="K1440" s="4">
        <f t="shared" ref="K1440:K1443" si="1304">SUM(F1440-B1440)</f>
        <v>426</v>
      </c>
      <c r="L1440" s="5">
        <f t="shared" ref="L1440:L1443" si="1305">SUM(G1440-C1440)</f>
        <v>5000</v>
      </c>
    </row>
    <row r="1441" spans="1:15">
      <c r="A1441" s="3" t="s">
        <v>5</v>
      </c>
      <c r="B1441" s="18">
        <v>155754</v>
      </c>
      <c r="C1441" s="16">
        <v>69274</v>
      </c>
      <c r="D1441" s="8">
        <f t="shared" si="1299"/>
        <v>86480</v>
      </c>
      <c r="E1441" s="7">
        <f t="shared" si="1300"/>
        <v>2.2483760140889801</v>
      </c>
      <c r="F1441" s="18">
        <v>153563</v>
      </c>
      <c r="G1441" s="16">
        <v>64966</v>
      </c>
      <c r="H1441" s="8">
        <f t="shared" si="1301"/>
        <v>88597</v>
      </c>
      <c r="I1441" s="7">
        <f t="shared" si="1302"/>
        <v>2.3637441123048979</v>
      </c>
      <c r="J1441" s="8">
        <f t="shared" si="1303"/>
        <v>2117</v>
      </c>
      <c r="K1441" s="4">
        <f t="shared" si="1304"/>
        <v>-2191</v>
      </c>
      <c r="L1441" s="5">
        <f t="shared" si="1305"/>
        <v>-4308</v>
      </c>
    </row>
    <row r="1442" spans="1:15">
      <c r="A1442" s="3" t="s">
        <v>6</v>
      </c>
      <c r="B1442" s="18">
        <v>42536</v>
      </c>
      <c r="C1442" s="16">
        <v>49667</v>
      </c>
      <c r="D1442" s="8">
        <f t="shared" si="1299"/>
        <v>-7131</v>
      </c>
      <c r="E1442" s="7">
        <f t="shared" si="1300"/>
        <v>0.85642378239072225</v>
      </c>
      <c r="F1442" s="18">
        <v>35098</v>
      </c>
      <c r="G1442" s="16">
        <v>52845</v>
      </c>
      <c r="H1442" s="8">
        <f t="shared" si="1301"/>
        <v>-17747</v>
      </c>
      <c r="I1442" s="7">
        <f t="shared" si="1302"/>
        <v>0.66416879553410924</v>
      </c>
      <c r="J1442" s="8">
        <f t="shared" si="1303"/>
        <v>-10616</v>
      </c>
      <c r="K1442" s="4">
        <f t="shared" si="1304"/>
        <v>-7438</v>
      </c>
      <c r="L1442" s="5">
        <f t="shared" si="1305"/>
        <v>3178</v>
      </c>
    </row>
    <row r="1443" spans="1:15">
      <c r="A1443" s="3" t="s">
        <v>7</v>
      </c>
      <c r="B1443" s="18">
        <v>418804</v>
      </c>
      <c r="C1443" s="16">
        <v>418804</v>
      </c>
      <c r="D1443" s="8">
        <f t="shared" si="1299"/>
        <v>0</v>
      </c>
      <c r="E1443" s="7">
        <f t="shared" si="1300"/>
        <v>1</v>
      </c>
      <c r="F1443" s="18">
        <v>417012</v>
      </c>
      <c r="G1443" s="16">
        <v>417012</v>
      </c>
      <c r="H1443" s="8">
        <f t="shared" si="1301"/>
        <v>0</v>
      </c>
      <c r="I1443" s="7">
        <f t="shared" si="1302"/>
        <v>1</v>
      </c>
      <c r="J1443" s="8">
        <f t="shared" si="1303"/>
        <v>0</v>
      </c>
      <c r="K1443" s="4">
        <f t="shared" si="1304"/>
        <v>-1792</v>
      </c>
      <c r="L1443" s="5">
        <f t="shared" si="1305"/>
        <v>-1792</v>
      </c>
      <c r="N1443" s="125" t="s">
        <v>1401</v>
      </c>
      <c r="O1443" s="154" t="s">
        <v>71</v>
      </c>
    </row>
    <row r="1445" spans="1:15">
      <c r="B1445" s="576" t="s">
        <v>1439</v>
      </c>
      <c r="C1445" s="576"/>
      <c r="D1445" s="576"/>
      <c r="E1445" s="576"/>
      <c r="F1445" s="576" t="s">
        <v>1446</v>
      </c>
      <c r="G1445" s="576"/>
      <c r="H1445" s="576"/>
      <c r="I1445" s="576"/>
      <c r="K1445" s="63" t="s">
        <v>12</v>
      </c>
      <c r="L1445" s="5" t="s">
        <v>13</v>
      </c>
    </row>
    <row r="1446" spans="1:15" ht="43.2">
      <c r="A1446" s="1" t="s">
        <v>0</v>
      </c>
      <c r="B1446" s="2" t="s">
        <v>1</v>
      </c>
      <c r="C1446" s="64" t="s">
        <v>2</v>
      </c>
      <c r="D1446" s="64" t="s">
        <v>11</v>
      </c>
      <c r="E1446" s="6" t="s">
        <v>10</v>
      </c>
      <c r="F1446" s="2" t="s">
        <v>1</v>
      </c>
      <c r="G1446" s="64" t="s">
        <v>2</v>
      </c>
      <c r="H1446" s="64" t="s">
        <v>11</v>
      </c>
      <c r="I1446" s="6" t="s">
        <v>10</v>
      </c>
      <c r="J1446" s="14" t="s">
        <v>8</v>
      </c>
      <c r="K1446" s="12" t="s">
        <v>9</v>
      </c>
      <c r="L1446" s="11"/>
    </row>
    <row r="1447" spans="1:15">
      <c r="A1447" s="3" t="s">
        <v>3</v>
      </c>
      <c r="B1447" s="18">
        <v>179324</v>
      </c>
      <c r="C1447" s="16">
        <v>237060</v>
      </c>
      <c r="D1447" s="8">
        <f>SUM(B1447-C1447)</f>
        <v>-57736</v>
      </c>
      <c r="E1447" s="7">
        <f>SUM(B1447/C1447)</f>
        <v>0.75644984392137016</v>
      </c>
      <c r="F1447" s="18">
        <v>198981</v>
      </c>
      <c r="G1447" s="16">
        <v>246025</v>
      </c>
      <c r="H1447" s="8">
        <f>SUM(F1447-G1447)</f>
        <v>-47044</v>
      </c>
      <c r="I1447" s="7">
        <f>SUM(F1447/G1447)</f>
        <v>0.80878366019713444</v>
      </c>
      <c r="J1447" s="8">
        <f>SUM(H1447-D1447)</f>
        <v>10692</v>
      </c>
      <c r="K1447" s="4">
        <f>SUM(F1447-B1447)</f>
        <v>19657</v>
      </c>
      <c r="L1447" s="5">
        <f>SUM(G1447-C1447)</f>
        <v>8965</v>
      </c>
    </row>
    <row r="1448" spans="1:15">
      <c r="A1448" s="3" t="s">
        <v>4</v>
      </c>
      <c r="B1448" s="18">
        <v>49027</v>
      </c>
      <c r="C1448" s="16">
        <v>62141</v>
      </c>
      <c r="D1448" s="8">
        <f t="shared" ref="D1448:D1451" si="1306">SUM(B1448-C1448)</f>
        <v>-13114</v>
      </c>
      <c r="E1448" s="7">
        <f t="shared" ref="E1448:E1451" si="1307">SUM(B1448/C1448)</f>
        <v>0.78896380811380573</v>
      </c>
      <c r="F1448" s="18">
        <v>49780</v>
      </c>
      <c r="G1448" s="16">
        <v>69066</v>
      </c>
      <c r="H1448" s="8">
        <f t="shared" ref="H1448:H1451" si="1308">SUM(F1448-G1448)</f>
        <v>-19286</v>
      </c>
      <c r="I1448" s="7">
        <f t="shared" ref="I1448:I1451" si="1309">SUM(F1448/G1448)</f>
        <v>0.72075985289433298</v>
      </c>
      <c r="J1448" s="8">
        <f t="shared" ref="J1448:J1451" si="1310">SUM(H1448-D1448)</f>
        <v>-6172</v>
      </c>
      <c r="K1448" s="4">
        <f t="shared" ref="K1448:K1451" si="1311">SUM(F1448-B1448)</f>
        <v>753</v>
      </c>
      <c r="L1448" s="5">
        <f t="shared" ref="L1448:L1451" si="1312">SUM(G1448-C1448)</f>
        <v>6925</v>
      </c>
    </row>
    <row r="1449" spans="1:15">
      <c r="A1449" s="3" t="s">
        <v>5</v>
      </c>
      <c r="B1449" s="18">
        <v>153563</v>
      </c>
      <c r="C1449" s="16">
        <v>64966</v>
      </c>
      <c r="D1449" s="8">
        <f t="shared" si="1306"/>
        <v>88597</v>
      </c>
      <c r="E1449" s="7">
        <f t="shared" si="1307"/>
        <v>2.3637441123048979</v>
      </c>
      <c r="F1449" s="18">
        <v>158035</v>
      </c>
      <c r="G1449" s="16">
        <v>66924</v>
      </c>
      <c r="H1449" s="8">
        <f t="shared" si="1308"/>
        <v>91111</v>
      </c>
      <c r="I1449" s="7">
        <f t="shared" si="1309"/>
        <v>2.3614099575638039</v>
      </c>
      <c r="J1449" s="8">
        <f t="shared" si="1310"/>
        <v>2514</v>
      </c>
      <c r="K1449" s="4">
        <f t="shared" si="1311"/>
        <v>4472</v>
      </c>
      <c r="L1449" s="5">
        <f t="shared" si="1312"/>
        <v>1958</v>
      </c>
    </row>
    <row r="1450" spans="1:15">
      <c r="A1450" s="3" t="s">
        <v>6</v>
      </c>
      <c r="B1450" s="18">
        <v>35098</v>
      </c>
      <c r="C1450" s="16">
        <v>52845</v>
      </c>
      <c r="D1450" s="8">
        <f t="shared" si="1306"/>
        <v>-17747</v>
      </c>
      <c r="E1450" s="7">
        <f t="shared" si="1307"/>
        <v>0.66416879553410924</v>
      </c>
      <c r="F1450" s="18">
        <v>43652</v>
      </c>
      <c r="G1450" s="16">
        <v>68433</v>
      </c>
      <c r="H1450" s="8">
        <f t="shared" si="1308"/>
        <v>-24781</v>
      </c>
      <c r="I1450" s="7">
        <f t="shared" si="1309"/>
        <v>0.63787938567650115</v>
      </c>
      <c r="J1450" s="8">
        <f t="shared" si="1310"/>
        <v>-7034</v>
      </c>
      <c r="K1450" s="4">
        <f t="shared" si="1311"/>
        <v>8554</v>
      </c>
      <c r="L1450" s="5">
        <f t="shared" si="1312"/>
        <v>15588</v>
      </c>
    </row>
    <row r="1451" spans="1:15">
      <c r="A1451" s="3" t="s">
        <v>7</v>
      </c>
      <c r="B1451" s="18">
        <v>417012</v>
      </c>
      <c r="C1451" s="16">
        <v>417012</v>
      </c>
      <c r="D1451" s="8">
        <f t="shared" si="1306"/>
        <v>0</v>
      </c>
      <c r="E1451" s="7">
        <f t="shared" si="1307"/>
        <v>1</v>
      </c>
      <c r="F1451" s="18">
        <v>450448</v>
      </c>
      <c r="G1451" s="16">
        <v>450448</v>
      </c>
      <c r="H1451" s="8">
        <f t="shared" si="1308"/>
        <v>0</v>
      </c>
      <c r="I1451" s="7">
        <f t="shared" si="1309"/>
        <v>1</v>
      </c>
      <c r="J1451" s="8">
        <f t="shared" si="1310"/>
        <v>0</v>
      </c>
      <c r="K1451" s="4">
        <f t="shared" si="1311"/>
        <v>33436</v>
      </c>
      <c r="L1451" s="5">
        <f t="shared" si="1312"/>
        <v>33436</v>
      </c>
      <c r="N1451" s="99" t="s">
        <v>1431</v>
      </c>
      <c r="O1451" s="17" t="s">
        <v>26</v>
      </c>
    </row>
    <row r="1453" spans="1:15">
      <c r="B1453" s="576" t="s">
        <v>1446</v>
      </c>
      <c r="C1453" s="576"/>
      <c r="D1453" s="576"/>
      <c r="E1453" s="576"/>
      <c r="F1453" s="576" t="s">
        <v>1460</v>
      </c>
      <c r="G1453" s="576"/>
      <c r="H1453" s="576"/>
      <c r="I1453" s="576"/>
      <c r="K1453" s="63" t="s">
        <v>12</v>
      </c>
      <c r="L1453" s="5" t="s">
        <v>13</v>
      </c>
    </row>
    <row r="1454" spans="1:15" ht="43.2">
      <c r="A1454" s="1" t="s">
        <v>0</v>
      </c>
      <c r="B1454" s="2" t="s">
        <v>1</v>
      </c>
      <c r="C1454" s="64" t="s">
        <v>2</v>
      </c>
      <c r="D1454" s="64" t="s">
        <v>11</v>
      </c>
      <c r="E1454" s="6" t="s">
        <v>10</v>
      </c>
      <c r="F1454" s="2" t="s">
        <v>1</v>
      </c>
      <c r="G1454" s="64" t="s">
        <v>2</v>
      </c>
      <c r="H1454" s="64" t="s">
        <v>11</v>
      </c>
      <c r="I1454" s="6" t="s">
        <v>10</v>
      </c>
      <c r="J1454" s="14" t="s">
        <v>8</v>
      </c>
      <c r="K1454" s="12" t="s">
        <v>9</v>
      </c>
      <c r="L1454" s="11"/>
    </row>
    <row r="1455" spans="1:15">
      <c r="A1455" s="3" t="s">
        <v>3</v>
      </c>
      <c r="B1455" s="18">
        <v>198981</v>
      </c>
      <c r="C1455" s="16">
        <v>246025</v>
      </c>
      <c r="D1455" s="8">
        <f>SUM(B1455-C1455)</f>
        <v>-47044</v>
      </c>
      <c r="E1455" s="7">
        <f>SUM(B1455/C1455)</f>
        <v>0.80878366019713444</v>
      </c>
      <c r="F1455" s="18">
        <v>178369</v>
      </c>
      <c r="G1455" s="16">
        <v>240919</v>
      </c>
      <c r="H1455" s="8">
        <f>SUM(F1455-G1455)</f>
        <v>-62550</v>
      </c>
      <c r="I1455" s="7">
        <f>SUM(F1455/G1455)</f>
        <v>0.74036916972094358</v>
      </c>
      <c r="J1455" s="8">
        <f>SUM(H1455-D1455)</f>
        <v>-15506</v>
      </c>
      <c r="K1455" s="4">
        <f>SUM(F1455-B1455)</f>
        <v>-20612</v>
      </c>
      <c r="L1455" s="5">
        <f>SUM(G1455-C1455)</f>
        <v>-5106</v>
      </c>
    </row>
    <row r="1456" spans="1:15">
      <c r="A1456" s="3" t="s">
        <v>4</v>
      </c>
      <c r="B1456" s="18">
        <v>49780</v>
      </c>
      <c r="C1456" s="16">
        <v>69066</v>
      </c>
      <c r="D1456" s="8">
        <f t="shared" ref="D1456:D1459" si="1313">SUM(B1456-C1456)</f>
        <v>-19286</v>
      </c>
      <c r="E1456" s="7">
        <f t="shared" ref="E1456:E1459" si="1314">SUM(B1456/C1456)</f>
        <v>0.72075985289433298</v>
      </c>
      <c r="F1456" s="18">
        <v>50472</v>
      </c>
      <c r="G1456" s="16">
        <v>69066</v>
      </c>
      <c r="H1456" s="8">
        <f t="shared" ref="H1456:H1459" si="1315">SUM(F1456-G1456)</f>
        <v>-18594</v>
      </c>
      <c r="I1456" s="7">
        <f t="shared" ref="I1456:I1459" si="1316">SUM(F1456/G1456)</f>
        <v>0.7307792546260099</v>
      </c>
      <c r="J1456" s="8">
        <f t="shared" ref="J1456:J1459" si="1317">SUM(H1456-D1456)</f>
        <v>692</v>
      </c>
      <c r="K1456" s="4">
        <f t="shared" ref="K1456:K1459" si="1318">SUM(F1456-B1456)</f>
        <v>692</v>
      </c>
      <c r="L1456" s="5">
        <f t="shared" ref="L1456:L1459" si="1319">SUM(G1456-C1456)</f>
        <v>0</v>
      </c>
    </row>
    <row r="1457" spans="1:15">
      <c r="A1457" s="3" t="s">
        <v>5</v>
      </c>
      <c r="B1457" s="18">
        <v>158035</v>
      </c>
      <c r="C1457" s="16">
        <v>66924</v>
      </c>
      <c r="D1457" s="8">
        <f t="shared" si="1313"/>
        <v>91111</v>
      </c>
      <c r="E1457" s="7">
        <f t="shared" si="1314"/>
        <v>2.3614099575638039</v>
      </c>
      <c r="F1457" s="18">
        <v>162508</v>
      </c>
      <c r="G1457" s="16">
        <v>65807</v>
      </c>
      <c r="H1457" s="8">
        <f t="shared" si="1315"/>
        <v>96701</v>
      </c>
      <c r="I1457" s="7">
        <f t="shared" si="1316"/>
        <v>2.4694637348610331</v>
      </c>
      <c r="J1457" s="8">
        <f t="shared" si="1317"/>
        <v>5590</v>
      </c>
      <c r="K1457" s="4">
        <f t="shared" si="1318"/>
        <v>4473</v>
      </c>
      <c r="L1457" s="5">
        <f t="shared" si="1319"/>
        <v>-1117</v>
      </c>
    </row>
    <row r="1458" spans="1:15">
      <c r="A1458" s="3" t="s">
        <v>6</v>
      </c>
      <c r="B1458" s="18">
        <v>43652</v>
      </c>
      <c r="C1458" s="16">
        <v>68433</v>
      </c>
      <c r="D1458" s="8">
        <f t="shared" si="1313"/>
        <v>-24781</v>
      </c>
      <c r="E1458" s="7">
        <f t="shared" si="1314"/>
        <v>0.63787938567650115</v>
      </c>
      <c r="F1458" s="18">
        <v>37946</v>
      </c>
      <c r="G1458" s="16">
        <v>53503</v>
      </c>
      <c r="H1458" s="8">
        <f t="shared" si="1315"/>
        <v>-15557</v>
      </c>
      <c r="I1458" s="7">
        <f t="shared" si="1316"/>
        <v>0.70923125806029563</v>
      </c>
      <c r="J1458" s="8">
        <f t="shared" si="1317"/>
        <v>9224</v>
      </c>
      <c r="K1458" s="4">
        <f t="shared" si="1318"/>
        <v>-5706</v>
      </c>
      <c r="L1458" s="5">
        <f t="shared" si="1319"/>
        <v>-14930</v>
      </c>
    </row>
    <row r="1459" spans="1:15">
      <c r="A1459" s="3" t="s">
        <v>7</v>
      </c>
      <c r="B1459" s="18">
        <v>450448</v>
      </c>
      <c r="C1459" s="16">
        <v>450448</v>
      </c>
      <c r="D1459" s="8">
        <f t="shared" si="1313"/>
        <v>0</v>
      </c>
      <c r="E1459" s="7">
        <f t="shared" si="1314"/>
        <v>1</v>
      </c>
      <c r="F1459" s="18">
        <v>429295</v>
      </c>
      <c r="G1459" s="16">
        <v>429295</v>
      </c>
      <c r="H1459" s="8">
        <f t="shared" si="1315"/>
        <v>0</v>
      </c>
      <c r="I1459" s="7">
        <f t="shared" si="1316"/>
        <v>1</v>
      </c>
      <c r="J1459" s="8">
        <f t="shared" si="1317"/>
        <v>0</v>
      </c>
      <c r="K1459" s="4">
        <f t="shared" si="1318"/>
        <v>-21153</v>
      </c>
      <c r="L1459" s="5">
        <f t="shared" si="1319"/>
        <v>-21153</v>
      </c>
    </row>
    <row r="1461" spans="1:15">
      <c r="B1461" s="576" t="s">
        <v>1460</v>
      </c>
      <c r="C1461" s="576"/>
      <c r="D1461" s="576"/>
      <c r="E1461" s="576"/>
      <c r="F1461" s="576" t="s">
        <v>1468</v>
      </c>
      <c r="G1461" s="576"/>
      <c r="H1461" s="576"/>
      <c r="I1461" s="576"/>
      <c r="K1461" s="63" t="s">
        <v>12</v>
      </c>
      <c r="L1461" s="5" t="s">
        <v>13</v>
      </c>
    </row>
    <row r="1462" spans="1:15" ht="43.2">
      <c r="A1462" s="1" t="s">
        <v>0</v>
      </c>
      <c r="B1462" s="2" t="s">
        <v>1</v>
      </c>
      <c r="C1462" s="64" t="s">
        <v>2</v>
      </c>
      <c r="D1462" s="64" t="s">
        <v>11</v>
      </c>
      <c r="E1462" s="6" t="s">
        <v>10</v>
      </c>
      <c r="F1462" s="2" t="s">
        <v>1</v>
      </c>
      <c r="G1462" s="64" t="s">
        <v>2</v>
      </c>
      <c r="H1462" s="64" t="s">
        <v>11</v>
      </c>
      <c r="I1462" s="6" t="s">
        <v>10</v>
      </c>
      <c r="J1462" s="14" t="s">
        <v>8</v>
      </c>
      <c r="K1462" s="12" t="s">
        <v>9</v>
      </c>
      <c r="L1462" s="11"/>
    </row>
    <row r="1463" spans="1:15">
      <c r="A1463" s="3" t="s">
        <v>3</v>
      </c>
      <c r="B1463" s="18">
        <v>178369</v>
      </c>
      <c r="C1463" s="16">
        <v>240919</v>
      </c>
      <c r="D1463" s="8">
        <f>SUM(B1463-C1463)</f>
        <v>-62550</v>
      </c>
      <c r="E1463" s="7">
        <f>SUM(B1463/C1463)</f>
        <v>0.74036916972094358</v>
      </c>
      <c r="F1463" s="18">
        <v>196213</v>
      </c>
      <c r="G1463" s="16">
        <v>251000</v>
      </c>
      <c r="H1463" s="8">
        <f>SUM(F1463-G1463)</f>
        <v>-54787</v>
      </c>
      <c r="I1463" s="7">
        <f>SUM(F1463/G1463)</f>
        <v>0.78172509960159364</v>
      </c>
      <c r="J1463" s="8">
        <f>SUM(H1463-D1463)</f>
        <v>7763</v>
      </c>
      <c r="K1463" s="4">
        <f>SUM(F1463-B1463)</f>
        <v>17844</v>
      </c>
      <c r="L1463" s="5">
        <f>SUM(G1463-C1463)</f>
        <v>10081</v>
      </c>
    </row>
    <row r="1464" spans="1:15">
      <c r="A1464" s="3" t="s">
        <v>4</v>
      </c>
      <c r="B1464" s="18">
        <v>50472</v>
      </c>
      <c r="C1464" s="16">
        <v>69066</v>
      </c>
      <c r="D1464" s="8">
        <f t="shared" ref="D1464:D1467" si="1320">SUM(B1464-C1464)</f>
        <v>-18594</v>
      </c>
      <c r="E1464" s="7">
        <f t="shared" ref="E1464:E1467" si="1321">SUM(B1464/C1464)</f>
        <v>0.7307792546260099</v>
      </c>
      <c r="F1464" s="18">
        <v>48662</v>
      </c>
      <c r="G1464" s="16">
        <v>69070</v>
      </c>
      <c r="H1464" s="8">
        <f t="shared" ref="H1464:H1467" si="1322">SUM(F1464-G1464)</f>
        <v>-20408</v>
      </c>
      <c r="I1464" s="7">
        <f t="shared" ref="I1464:I1467" si="1323">SUM(F1464/G1464)</f>
        <v>0.704531634573621</v>
      </c>
      <c r="J1464" s="8">
        <f t="shared" ref="J1464:J1467" si="1324">SUM(H1464-D1464)</f>
        <v>-1814</v>
      </c>
      <c r="K1464" s="4">
        <f t="shared" ref="K1464:K1467" si="1325">SUM(F1464-B1464)</f>
        <v>-1810</v>
      </c>
      <c r="L1464" s="5">
        <f t="shared" ref="L1464:L1467" si="1326">SUM(G1464-C1464)</f>
        <v>4</v>
      </c>
    </row>
    <row r="1465" spans="1:15">
      <c r="A1465" s="3" t="s">
        <v>5</v>
      </c>
      <c r="B1465" s="18">
        <v>162508</v>
      </c>
      <c r="C1465" s="16">
        <v>65807</v>
      </c>
      <c r="D1465" s="8">
        <f t="shared" si="1320"/>
        <v>96701</v>
      </c>
      <c r="E1465" s="7">
        <f t="shared" si="1321"/>
        <v>2.4694637348610331</v>
      </c>
      <c r="F1465" s="18">
        <v>161985</v>
      </c>
      <c r="G1465" s="16">
        <v>68748</v>
      </c>
      <c r="H1465" s="8">
        <f t="shared" si="1322"/>
        <v>93237</v>
      </c>
      <c r="I1465" s="7">
        <f t="shared" si="1323"/>
        <v>2.3562139989526969</v>
      </c>
      <c r="J1465" s="8">
        <f t="shared" si="1324"/>
        <v>-3464</v>
      </c>
      <c r="K1465" s="4">
        <f t="shared" si="1325"/>
        <v>-523</v>
      </c>
      <c r="L1465" s="5">
        <f t="shared" si="1326"/>
        <v>2941</v>
      </c>
    </row>
    <row r="1466" spans="1:15">
      <c r="A1466" s="3" t="s">
        <v>6</v>
      </c>
      <c r="B1466" s="18">
        <v>37946</v>
      </c>
      <c r="C1466" s="16">
        <v>53503</v>
      </c>
      <c r="D1466" s="8">
        <f t="shared" si="1320"/>
        <v>-15557</v>
      </c>
      <c r="E1466" s="7">
        <f t="shared" si="1321"/>
        <v>0.70923125806029563</v>
      </c>
      <c r="F1466" s="18">
        <v>40908</v>
      </c>
      <c r="G1466" s="16">
        <v>58950</v>
      </c>
      <c r="H1466" s="8">
        <f t="shared" si="1322"/>
        <v>-18042</v>
      </c>
      <c r="I1466" s="7">
        <f t="shared" si="1323"/>
        <v>0.69394402035623415</v>
      </c>
      <c r="J1466" s="8">
        <f t="shared" si="1324"/>
        <v>-2485</v>
      </c>
      <c r="K1466" s="4">
        <f t="shared" si="1325"/>
        <v>2962</v>
      </c>
      <c r="L1466" s="5">
        <f t="shared" si="1326"/>
        <v>5447</v>
      </c>
    </row>
    <row r="1467" spans="1:15">
      <c r="A1467" s="3" t="s">
        <v>7</v>
      </c>
      <c r="B1467" s="18">
        <v>429295</v>
      </c>
      <c r="C1467" s="16">
        <v>429295</v>
      </c>
      <c r="D1467" s="8">
        <f t="shared" si="1320"/>
        <v>0</v>
      </c>
      <c r="E1467" s="7">
        <f t="shared" si="1321"/>
        <v>1</v>
      </c>
      <c r="F1467" s="18">
        <v>447768</v>
      </c>
      <c r="G1467" s="16">
        <v>447768</v>
      </c>
      <c r="H1467" s="8">
        <f t="shared" si="1322"/>
        <v>0</v>
      </c>
      <c r="I1467" s="7">
        <f t="shared" si="1323"/>
        <v>1</v>
      </c>
      <c r="J1467" s="8">
        <f t="shared" si="1324"/>
        <v>0</v>
      </c>
      <c r="K1467" s="4">
        <f t="shared" si="1325"/>
        <v>18473</v>
      </c>
      <c r="L1467" s="5">
        <f t="shared" si="1326"/>
        <v>18473</v>
      </c>
      <c r="N1467" s="99" t="s">
        <v>1431</v>
      </c>
      <c r="O1467" s="17" t="s">
        <v>26</v>
      </c>
    </row>
    <row r="1469" spans="1:15">
      <c r="B1469" s="576" t="s">
        <v>1468</v>
      </c>
      <c r="C1469" s="576"/>
      <c r="D1469" s="576"/>
      <c r="E1469" s="576"/>
      <c r="F1469" s="576" t="s">
        <v>1469</v>
      </c>
      <c r="G1469" s="576"/>
      <c r="H1469" s="576"/>
      <c r="I1469" s="576"/>
      <c r="K1469" s="63" t="s">
        <v>12</v>
      </c>
      <c r="L1469" s="5" t="s">
        <v>13</v>
      </c>
    </row>
    <row r="1470" spans="1:15" ht="43.2">
      <c r="A1470" s="1" t="s">
        <v>0</v>
      </c>
      <c r="B1470" s="2" t="s">
        <v>1</v>
      </c>
      <c r="C1470" s="64" t="s">
        <v>2</v>
      </c>
      <c r="D1470" s="64" t="s">
        <v>11</v>
      </c>
      <c r="E1470" s="6" t="s">
        <v>10</v>
      </c>
      <c r="F1470" s="2" t="s">
        <v>1</v>
      </c>
      <c r="G1470" s="64" t="s">
        <v>2</v>
      </c>
      <c r="H1470" s="64" t="s">
        <v>11</v>
      </c>
      <c r="I1470" s="6" t="s">
        <v>10</v>
      </c>
      <c r="J1470" s="14" t="s">
        <v>8</v>
      </c>
      <c r="K1470" s="12" t="s">
        <v>9</v>
      </c>
      <c r="L1470" s="11"/>
    </row>
    <row r="1471" spans="1:15">
      <c r="A1471" s="3" t="s">
        <v>3</v>
      </c>
      <c r="B1471" s="18">
        <v>196213</v>
      </c>
      <c r="C1471" s="16">
        <v>251000</v>
      </c>
      <c r="D1471" s="8">
        <f>SUM(B1471-C1471)</f>
        <v>-54787</v>
      </c>
      <c r="E1471" s="7">
        <f>SUM(B1471/C1471)</f>
        <v>0.78172509960159364</v>
      </c>
      <c r="F1471" s="18">
        <v>213480</v>
      </c>
      <c r="G1471" s="16">
        <v>277983</v>
      </c>
      <c r="H1471" s="8">
        <f>SUM(F1471-G1471)</f>
        <v>-64503</v>
      </c>
      <c r="I1471" s="7">
        <f>SUM(F1471/G1471)</f>
        <v>0.76796063068604914</v>
      </c>
      <c r="J1471" s="8">
        <f>SUM(H1471-D1471)</f>
        <v>-9716</v>
      </c>
      <c r="K1471" s="4">
        <f>SUM(F1471-B1471)</f>
        <v>17267</v>
      </c>
      <c r="L1471" s="5">
        <f>SUM(G1471-C1471)</f>
        <v>26983</v>
      </c>
    </row>
    <row r="1472" spans="1:15">
      <c r="A1472" s="3" t="s">
        <v>4</v>
      </c>
      <c r="B1472" s="18">
        <v>48662</v>
      </c>
      <c r="C1472" s="16">
        <v>69070</v>
      </c>
      <c r="D1472" s="8">
        <f t="shared" ref="D1472:D1475" si="1327">SUM(B1472-C1472)</f>
        <v>-20408</v>
      </c>
      <c r="E1472" s="7">
        <f t="shared" ref="E1472:E1475" si="1328">SUM(B1472/C1472)</f>
        <v>0.704531634573621</v>
      </c>
      <c r="F1472" s="18">
        <v>48424</v>
      </c>
      <c r="G1472" s="16">
        <v>74347</v>
      </c>
      <c r="H1472" s="8">
        <f t="shared" ref="H1472:H1475" si="1329">SUM(F1472-G1472)</f>
        <v>-25923</v>
      </c>
      <c r="I1472" s="7">
        <f t="shared" ref="I1472:I1475" si="1330">SUM(F1472/G1472)</f>
        <v>0.6513241959998386</v>
      </c>
      <c r="J1472" s="8">
        <f t="shared" ref="J1472:J1475" si="1331">SUM(H1472-D1472)</f>
        <v>-5515</v>
      </c>
      <c r="K1472" s="4">
        <f t="shared" ref="K1472:K1475" si="1332">SUM(F1472-B1472)</f>
        <v>-238</v>
      </c>
      <c r="L1472" s="5">
        <f t="shared" ref="L1472:L1475" si="1333">SUM(G1472-C1472)</f>
        <v>5277</v>
      </c>
    </row>
    <row r="1473" spans="1:15">
      <c r="A1473" s="3" t="s">
        <v>5</v>
      </c>
      <c r="B1473" s="18">
        <v>161985</v>
      </c>
      <c r="C1473" s="16">
        <v>68748</v>
      </c>
      <c r="D1473" s="8">
        <f t="shared" si="1327"/>
        <v>93237</v>
      </c>
      <c r="E1473" s="7">
        <f t="shared" si="1328"/>
        <v>2.3562139989526969</v>
      </c>
      <c r="F1473" s="18">
        <v>178291</v>
      </c>
      <c r="G1473" s="16">
        <v>73963</v>
      </c>
      <c r="H1473" s="8">
        <f t="shared" si="1329"/>
        <v>104328</v>
      </c>
      <c r="I1473" s="7">
        <f t="shared" si="1330"/>
        <v>2.4105431093925342</v>
      </c>
      <c r="J1473" s="8">
        <f t="shared" si="1331"/>
        <v>11091</v>
      </c>
      <c r="K1473" s="4">
        <f t="shared" si="1332"/>
        <v>16306</v>
      </c>
      <c r="L1473" s="5">
        <f t="shared" si="1333"/>
        <v>5215</v>
      </c>
    </row>
    <row r="1474" spans="1:15">
      <c r="A1474" s="3" t="s">
        <v>6</v>
      </c>
      <c r="B1474" s="18">
        <v>40908</v>
      </c>
      <c r="C1474" s="16">
        <v>58950</v>
      </c>
      <c r="D1474" s="8">
        <f t="shared" si="1327"/>
        <v>-18042</v>
      </c>
      <c r="E1474" s="7">
        <f t="shared" si="1328"/>
        <v>0.69394402035623415</v>
      </c>
      <c r="F1474" s="18">
        <v>51343</v>
      </c>
      <c r="G1474" s="16">
        <v>65245</v>
      </c>
      <c r="H1474" s="8">
        <f t="shared" si="1329"/>
        <v>-13902</v>
      </c>
      <c r="I1474" s="7">
        <f t="shared" si="1330"/>
        <v>0.78692620124147439</v>
      </c>
      <c r="J1474" s="8">
        <f t="shared" si="1331"/>
        <v>4140</v>
      </c>
      <c r="K1474" s="4">
        <f t="shared" si="1332"/>
        <v>10435</v>
      </c>
      <c r="L1474" s="5">
        <f t="shared" si="1333"/>
        <v>6295</v>
      </c>
    </row>
    <row r="1475" spans="1:15">
      <c r="A1475" s="3" t="s">
        <v>7</v>
      </c>
      <c r="B1475" s="18">
        <v>447768</v>
      </c>
      <c r="C1475" s="16">
        <v>447768</v>
      </c>
      <c r="D1475" s="8">
        <f t="shared" si="1327"/>
        <v>0</v>
      </c>
      <c r="E1475" s="7">
        <f t="shared" si="1328"/>
        <v>1</v>
      </c>
      <c r="F1475" s="18">
        <v>491538</v>
      </c>
      <c r="G1475" s="16">
        <v>491538</v>
      </c>
      <c r="H1475" s="8">
        <f t="shared" si="1329"/>
        <v>0</v>
      </c>
      <c r="I1475" s="7">
        <f t="shared" si="1330"/>
        <v>1</v>
      </c>
      <c r="J1475" s="8">
        <f t="shared" si="1331"/>
        <v>0</v>
      </c>
      <c r="K1475" s="4">
        <f t="shared" si="1332"/>
        <v>43770</v>
      </c>
      <c r="L1475" s="5">
        <f t="shared" si="1333"/>
        <v>43770</v>
      </c>
      <c r="N1475" s="98" t="s">
        <v>181</v>
      </c>
      <c r="O1475" s="30" t="s">
        <v>165</v>
      </c>
    </row>
    <row r="1477" spans="1:15">
      <c r="B1477" s="576" t="s">
        <v>1469</v>
      </c>
      <c r="C1477" s="576"/>
      <c r="D1477" s="576"/>
      <c r="E1477" s="576"/>
      <c r="F1477" s="576" t="s">
        <v>1475</v>
      </c>
      <c r="G1477" s="576"/>
      <c r="H1477" s="576"/>
      <c r="I1477" s="576"/>
      <c r="K1477" s="63" t="s">
        <v>12</v>
      </c>
      <c r="L1477" s="5" t="s">
        <v>13</v>
      </c>
    </row>
    <row r="1478" spans="1:15" ht="43.2">
      <c r="A1478" s="1" t="s">
        <v>0</v>
      </c>
      <c r="B1478" s="2" t="s">
        <v>1</v>
      </c>
      <c r="C1478" s="64" t="s">
        <v>2</v>
      </c>
      <c r="D1478" s="64" t="s">
        <v>11</v>
      </c>
      <c r="E1478" s="6" t="s">
        <v>10</v>
      </c>
      <c r="F1478" s="2" t="s">
        <v>1</v>
      </c>
      <c r="G1478" s="64" t="s">
        <v>2</v>
      </c>
      <c r="H1478" s="64" t="s">
        <v>11</v>
      </c>
      <c r="I1478" s="6" t="s">
        <v>10</v>
      </c>
      <c r="J1478" s="14" t="s">
        <v>8</v>
      </c>
      <c r="K1478" s="12" t="s">
        <v>9</v>
      </c>
      <c r="L1478" s="11"/>
    </row>
    <row r="1479" spans="1:15">
      <c r="A1479" s="3" t="s">
        <v>3</v>
      </c>
      <c r="B1479" s="18">
        <v>213480</v>
      </c>
      <c r="C1479" s="16">
        <v>277983</v>
      </c>
      <c r="D1479" s="8">
        <f>SUM(B1479-C1479)</f>
        <v>-64503</v>
      </c>
      <c r="E1479" s="7">
        <f>SUM(B1479/C1479)</f>
        <v>0.76796063068604914</v>
      </c>
      <c r="F1479" s="18">
        <v>215243</v>
      </c>
      <c r="G1479" s="16">
        <v>253482</v>
      </c>
      <c r="H1479" s="8">
        <f>SUM(F1479-G1479)</f>
        <v>-38239</v>
      </c>
      <c r="I1479" s="7">
        <f>SUM(F1479/G1479)</f>
        <v>0.84914510695039491</v>
      </c>
      <c r="J1479" s="8">
        <f>SUM(H1479-D1479)</f>
        <v>26264</v>
      </c>
      <c r="K1479" s="4">
        <f>SUM(F1479-B1479)</f>
        <v>1763</v>
      </c>
      <c r="L1479" s="5">
        <f>SUM(G1479-C1479)</f>
        <v>-24501</v>
      </c>
    </row>
    <row r="1480" spans="1:15">
      <c r="A1480" s="3" t="s">
        <v>4</v>
      </c>
      <c r="B1480" s="18">
        <v>48424</v>
      </c>
      <c r="C1480" s="16">
        <v>74347</v>
      </c>
      <c r="D1480" s="8">
        <f t="shared" ref="D1480:D1483" si="1334">SUM(B1480-C1480)</f>
        <v>-25923</v>
      </c>
      <c r="E1480" s="7">
        <f t="shared" ref="E1480:E1483" si="1335">SUM(B1480/C1480)</f>
        <v>0.6513241959998386</v>
      </c>
      <c r="F1480" s="18">
        <v>48516</v>
      </c>
      <c r="G1480" s="16">
        <v>74343</v>
      </c>
      <c r="H1480" s="8">
        <f t="shared" ref="H1480:H1483" si="1336">SUM(F1480-G1480)</f>
        <v>-25827</v>
      </c>
      <c r="I1480" s="7">
        <f t="shared" ref="I1480:I1483" si="1337">SUM(F1480/G1480)</f>
        <v>0.65259674750817154</v>
      </c>
      <c r="J1480" s="8">
        <f t="shared" ref="J1480:J1483" si="1338">SUM(H1480-D1480)</f>
        <v>96</v>
      </c>
      <c r="K1480" s="4">
        <f t="shared" ref="K1480:K1483" si="1339">SUM(F1480-B1480)</f>
        <v>92</v>
      </c>
      <c r="L1480" s="5">
        <f t="shared" ref="L1480:L1483" si="1340">SUM(G1480-C1480)</f>
        <v>-4</v>
      </c>
    </row>
    <row r="1481" spans="1:15">
      <c r="A1481" s="3" t="s">
        <v>5</v>
      </c>
      <c r="B1481" s="18">
        <v>178291</v>
      </c>
      <c r="C1481" s="16">
        <v>73963</v>
      </c>
      <c r="D1481" s="8">
        <f t="shared" si="1334"/>
        <v>104328</v>
      </c>
      <c r="E1481" s="7">
        <f t="shared" si="1335"/>
        <v>2.4105431093925342</v>
      </c>
      <c r="F1481" s="18">
        <v>169572</v>
      </c>
      <c r="G1481" s="16">
        <v>80832</v>
      </c>
      <c r="H1481" s="8">
        <f t="shared" si="1336"/>
        <v>88740</v>
      </c>
      <c r="I1481" s="7">
        <f t="shared" si="1337"/>
        <v>2.0978325415676959</v>
      </c>
      <c r="J1481" s="8">
        <f t="shared" si="1338"/>
        <v>-15588</v>
      </c>
      <c r="K1481" s="4">
        <f t="shared" si="1339"/>
        <v>-8719</v>
      </c>
      <c r="L1481" s="5">
        <f t="shared" si="1340"/>
        <v>6869</v>
      </c>
    </row>
    <row r="1482" spans="1:15">
      <c r="A1482" s="3" t="s">
        <v>6</v>
      </c>
      <c r="B1482" s="18">
        <v>51343</v>
      </c>
      <c r="C1482" s="16">
        <v>65245</v>
      </c>
      <c r="D1482" s="8">
        <f t="shared" si="1334"/>
        <v>-13902</v>
      </c>
      <c r="E1482" s="7">
        <f t="shared" si="1335"/>
        <v>0.78692620124147439</v>
      </c>
      <c r="F1482" s="18">
        <v>44051</v>
      </c>
      <c r="G1482" s="16">
        <v>68725</v>
      </c>
      <c r="H1482" s="8">
        <f t="shared" si="1336"/>
        <v>-24674</v>
      </c>
      <c r="I1482" s="7">
        <f t="shared" si="1337"/>
        <v>0.64097489996362311</v>
      </c>
      <c r="J1482" s="8">
        <f t="shared" si="1338"/>
        <v>-10772</v>
      </c>
      <c r="K1482" s="4">
        <f t="shared" si="1339"/>
        <v>-7292</v>
      </c>
      <c r="L1482" s="5">
        <f t="shared" si="1340"/>
        <v>3480</v>
      </c>
    </row>
    <row r="1483" spans="1:15">
      <c r="A1483" s="3" t="s">
        <v>7</v>
      </c>
      <c r="B1483" s="18">
        <v>491538</v>
      </c>
      <c r="C1483" s="16">
        <v>491538</v>
      </c>
      <c r="D1483" s="8">
        <f t="shared" si="1334"/>
        <v>0</v>
      </c>
      <c r="E1483" s="7">
        <f t="shared" si="1335"/>
        <v>1</v>
      </c>
      <c r="F1483" s="18">
        <v>477382</v>
      </c>
      <c r="G1483" s="16">
        <v>477382</v>
      </c>
      <c r="H1483" s="8">
        <f t="shared" si="1336"/>
        <v>0</v>
      </c>
      <c r="I1483" s="7">
        <f t="shared" si="1337"/>
        <v>1</v>
      </c>
      <c r="J1483" s="8">
        <f t="shared" si="1338"/>
        <v>0</v>
      </c>
      <c r="K1483" s="4">
        <f t="shared" si="1339"/>
        <v>-14156</v>
      </c>
      <c r="L1483" s="5">
        <f t="shared" si="1340"/>
        <v>-14156</v>
      </c>
      <c r="N1483" s="99" t="s">
        <v>1476</v>
      </c>
      <c r="O1483" s="17" t="s">
        <v>26</v>
      </c>
    </row>
    <row r="1485" spans="1:15">
      <c r="B1485" s="576" t="s">
        <v>1475</v>
      </c>
      <c r="C1485" s="576"/>
      <c r="D1485" s="576"/>
      <c r="E1485" s="576"/>
      <c r="F1485" s="576" t="s">
        <v>1483</v>
      </c>
      <c r="G1485" s="576"/>
      <c r="H1485" s="576"/>
      <c r="I1485" s="576"/>
      <c r="K1485" s="63" t="s">
        <v>12</v>
      </c>
      <c r="L1485" s="5" t="s">
        <v>13</v>
      </c>
    </row>
    <row r="1486" spans="1:15" ht="43.2">
      <c r="A1486" s="1" t="s">
        <v>0</v>
      </c>
      <c r="B1486" s="2" t="s">
        <v>1</v>
      </c>
      <c r="C1486" s="64" t="s">
        <v>2</v>
      </c>
      <c r="D1486" s="64" t="s">
        <v>11</v>
      </c>
      <c r="E1486" s="6" t="s">
        <v>10</v>
      </c>
      <c r="F1486" s="2" t="s">
        <v>1</v>
      </c>
      <c r="G1486" s="64" t="s">
        <v>2</v>
      </c>
      <c r="H1486" s="64" t="s">
        <v>11</v>
      </c>
      <c r="I1486" s="6" t="s">
        <v>10</v>
      </c>
      <c r="J1486" s="14" t="s">
        <v>8</v>
      </c>
      <c r="K1486" s="12" t="s">
        <v>9</v>
      </c>
      <c r="L1486" s="11"/>
    </row>
    <row r="1487" spans="1:15">
      <c r="A1487" s="3" t="s">
        <v>3</v>
      </c>
      <c r="B1487" s="18">
        <v>215243</v>
      </c>
      <c r="C1487" s="16">
        <v>253482</v>
      </c>
      <c r="D1487" s="8">
        <f>SUM(B1487-C1487)</f>
        <v>-38239</v>
      </c>
      <c r="E1487" s="7">
        <f>SUM(B1487/C1487)</f>
        <v>0.84914510695039491</v>
      </c>
      <c r="F1487" s="18">
        <v>207910</v>
      </c>
      <c r="G1487" s="16">
        <v>250354</v>
      </c>
      <c r="H1487" s="8">
        <f>SUM(F1487-G1487)</f>
        <v>-42444</v>
      </c>
      <c r="I1487" s="7">
        <f>SUM(F1487/G1487)</f>
        <v>0.83046406288695207</v>
      </c>
      <c r="J1487" s="8">
        <f>SUM(H1487-D1487)</f>
        <v>-4205</v>
      </c>
      <c r="K1487" s="4">
        <f>SUM(F1487-B1487)</f>
        <v>-7333</v>
      </c>
      <c r="L1487" s="5">
        <f>SUM(G1487-C1487)</f>
        <v>-3128</v>
      </c>
    </row>
    <row r="1488" spans="1:15">
      <c r="A1488" s="3" t="s">
        <v>4</v>
      </c>
      <c r="B1488" s="18">
        <v>48516</v>
      </c>
      <c r="C1488" s="16">
        <v>74343</v>
      </c>
      <c r="D1488" s="8">
        <f t="shared" ref="D1488:D1491" si="1341">SUM(B1488-C1488)</f>
        <v>-25827</v>
      </c>
      <c r="E1488" s="7">
        <f t="shared" ref="E1488:E1491" si="1342">SUM(B1488/C1488)</f>
        <v>0.65259674750817154</v>
      </c>
      <c r="F1488" s="18">
        <v>48086</v>
      </c>
      <c r="G1488" s="16">
        <v>74349</v>
      </c>
      <c r="H1488" s="8">
        <f t="shared" ref="H1488:H1491" si="1343">SUM(F1488-G1488)</f>
        <v>-26263</v>
      </c>
      <c r="I1488" s="7">
        <f t="shared" ref="I1488:I1491" si="1344">SUM(F1488/G1488)</f>
        <v>0.64676054822526197</v>
      </c>
      <c r="J1488" s="8">
        <f t="shared" ref="J1488:J1491" si="1345">SUM(H1488-D1488)</f>
        <v>-436</v>
      </c>
      <c r="K1488" s="4">
        <f t="shared" ref="K1488:K1491" si="1346">SUM(F1488-B1488)</f>
        <v>-430</v>
      </c>
      <c r="L1488" s="5">
        <f t="shared" ref="L1488:L1491" si="1347">SUM(G1488-C1488)</f>
        <v>6</v>
      </c>
    </row>
    <row r="1489" spans="1:15">
      <c r="A1489" s="3" t="s">
        <v>5</v>
      </c>
      <c r="B1489" s="18">
        <v>169572</v>
      </c>
      <c r="C1489" s="16">
        <v>80832</v>
      </c>
      <c r="D1489" s="8">
        <f t="shared" si="1341"/>
        <v>88740</v>
      </c>
      <c r="E1489" s="7">
        <f t="shared" si="1342"/>
        <v>2.0978325415676959</v>
      </c>
      <c r="F1489" s="18">
        <v>167937</v>
      </c>
      <c r="G1489" s="16">
        <v>76775</v>
      </c>
      <c r="H1489" s="8">
        <f t="shared" si="1343"/>
        <v>91162</v>
      </c>
      <c r="I1489" s="7">
        <f t="shared" si="1344"/>
        <v>2.1873917290784761</v>
      </c>
      <c r="J1489" s="8">
        <f t="shared" si="1345"/>
        <v>2422</v>
      </c>
      <c r="K1489" s="4">
        <f t="shared" si="1346"/>
        <v>-1635</v>
      </c>
      <c r="L1489" s="5">
        <f t="shared" si="1347"/>
        <v>-4057</v>
      </c>
    </row>
    <row r="1490" spans="1:15">
      <c r="A1490" s="3" t="s">
        <v>6</v>
      </c>
      <c r="B1490" s="18">
        <v>44051</v>
      </c>
      <c r="C1490" s="16">
        <v>68725</v>
      </c>
      <c r="D1490" s="8">
        <f t="shared" si="1341"/>
        <v>-24674</v>
      </c>
      <c r="E1490" s="7">
        <f t="shared" si="1342"/>
        <v>0.64097489996362311</v>
      </c>
      <c r="F1490" s="18">
        <v>40627</v>
      </c>
      <c r="G1490" s="16">
        <v>63082</v>
      </c>
      <c r="H1490" s="8">
        <f t="shared" si="1343"/>
        <v>-22455</v>
      </c>
      <c r="I1490" s="7">
        <f t="shared" si="1344"/>
        <v>0.64403474842268793</v>
      </c>
      <c r="J1490" s="8">
        <f t="shared" si="1345"/>
        <v>2219</v>
      </c>
      <c r="K1490" s="4">
        <f t="shared" si="1346"/>
        <v>-3424</v>
      </c>
      <c r="L1490" s="5">
        <f t="shared" si="1347"/>
        <v>-5643</v>
      </c>
    </row>
    <row r="1491" spans="1:15">
      <c r="A1491" s="3" t="s">
        <v>7</v>
      </c>
      <c r="B1491" s="18">
        <v>477382</v>
      </c>
      <c r="C1491" s="16">
        <v>477382</v>
      </c>
      <c r="D1491" s="8">
        <f t="shared" si="1341"/>
        <v>0</v>
      </c>
      <c r="E1491" s="7">
        <f t="shared" si="1342"/>
        <v>1</v>
      </c>
      <c r="F1491" s="18">
        <v>464560</v>
      </c>
      <c r="G1491" s="16">
        <v>464560</v>
      </c>
      <c r="H1491" s="8">
        <f t="shared" si="1343"/>
        <v>0</v>
      </c>
      <c r="I1491" s="7">
        <f t="shared" si="1344"/>
        <v>1</v>
      </c>
      <c r="J1491" s="8">
        <f t="shared" si="1345"/>
        <v>0</v>
      </c>
      <c r="K1491" s="4">
        <f t="shared" si="1346"/>
        <v>-12822</v>
      </c>
      <c r="L1491" s="5">
        <f t="shared" si="1347"/>
        <v>-12822</v>
      </c>
      <c r="N1491" s="125" t="s">
        <v>1484</v>
      </c>
      <c r="O1491" s="154" t="s">
        <v>71</v>
      </c>
    </row>
    <row r="1493" spans="1:15">
      <c r="B1493" s="576" t="s">
        <v>1483</v>
      </c>
      <c r="C1493" s="576"/>
      <c r="D1493" s="576"/>
      <c r="E1493" s="576"/>
      <c r="F1493" s="576" t="s">
        <v>1492</v>
      </c>
      <c r="G1493" s="576"/>
      <c r="H1493" s="576"/>
      <c r="I1493" s="576"/>
      <c r="K1493" s="63" t="s">
        <v>12</v>
      </c>
      <c r="L1493" s="5" t="s">
        <v>13</v>
      </c>
    </row>
    <row r="1494" spans="1:15" ht="43.2">
      <c r="A1494" s="1" t="s">
        <v>0</v>
      </c>
      <c r="B1494" s="2" t="s">
        <v>1</v>
      </c>
      <c r="C1494" s="64" t="s">
        <v>2</v>
      </c>
      <c r="D1494" s="64" t="s">
        <v>11</v>
      </c>
      <c r="E1494" s="6" t="s">
        <v>10</v>
      </c>
      <c r="F1494" s="2" t="s">
        <v>1</v>
      </c>
      <c r="G1494" s="64" t="s">
        <v>2</v>
      </c>
      <c r="H1494" s="64" t="s">
        <v>11</v>
      </c>
      <c r="I1494" s="6" t="s">
        <v>10</v>
      </c>
      <c r="J1494" s="14" t="s">
        <v>8</v>
      </c>
      <c r="K1494" s="12" t="s">
        <v>9</v>
      </c>
      <c r="L1494" s="11"/>
    </row>
    <row r="1495" spans="1:15">
      <c r="A1495" s="3" t="s">
        <v>3</v>
      </c>
      <c r="B1495" s="18">
        <v>207910</v>
      </c>
      <c r="C1495" s="16">
        <v>250354</v>
      </c>
      <c r="D1495" s="8">
        <f>SUM(B1495-C1495)</f>
        <v>-42444</v>
      </c>
      <c r="E1495" s="7">
        <f>SUM(B1495/C1495)</f>
        <v>0.83046406288695207</v>
      </c>
      <c r="F1495" s="18">
        <v>209547</v>
      </c>
      <c r="G1495" s="16">
        <v>241647</v>
      </c>
      <c r="H1495" s="8">
        <f>SUM(F1495-G1495)</f>
        <v>-32100</v>
      </c>
      <c r="I1495" s="7">
        <f>SUM(F1495/G1495)</f>
        <v>0.86716160349600868</v>
      </c>
      <c r="J1495" s="8">
        <f>SUM(H1495-D1495)</f>
        <v>10344</v>
      </c>
      <c r="K1495" s="4">
        <f>SUM(F1495-B1495)</f>
        <v>1637</v>
      </c>
      <c r="L1495" s="5">
        <f>SUM(G1495-C1495)</f>
        <v>-8707</v>
      </c>
    </row>
    <row r="1496" spans="1:15">
      <c r="A1496" s="3" t="s">
        <v>4</v>
      </c>
      <c r="B1496" s="18">
        <v>48086</v>
      </c>
      <c r="C1496" s="16">
        <v>74349</v>
      </c>
      <c r="D1496" s="8">
        <f t="shared" ref="D1496:D1499" si="1348">SUM(B1496-C1496)</f>
        <v>-26263</v>
      </c>
      <c r="E1496" s="7">
        <f t="shared" ref="E1496:E1499" si="1349">SUM(B1496/C1496)</f>
        <v>0.64676054822526197</v>
      </c>
      <c r="F1496" s="18">
        <v>47537</v>
      </c>
      <c r="G1496" s="16">
        <v>74349</v>
      </c>
      <c r="H1496" s="8">
        <f t="shared" ref="H1496:H1499" si="1350">SUM(F1496-G1496)</f>
        <v>-26812</v>
      </c>
      <c r="I1496" s="7">
        <f t="shared" ref="I1496:I1499" si="1351">SUM(F1496/G1496)</f>
        <v>0.63937645428990297</v>
      </c>
      <c r="J1496" s="8">
        <f t="shared" ref="J1496:J1499" si="1352">SUM(H1496-D1496)</f>
        <v>-549</v>
      </c>
      <c r="K1496" s="4">
        <f t="shared" ref="K1496:K1499" si="1353">SUM(F1496-B1496)</f>
        <v>-549</v>
      </c>
      <c r="L1496" s="5">
        <f t="shared" ref="L1496:L1499" si="1354">SUM(G1496-C1496)</f>
        <v>0</v>
      </c>
    </row>
    <row r="1497" spans="1:15">
      <c r="A1497" s="3" t="s">
        <v>5</v>
      </c>
      <c r="B1497" s="18">
        <v>167937</v>
      </c>
      <c r="C1497" s="16">
        <v>76775</v>
      </c>
      <c r="D1497" s="8">
        <f t="shared" si="1348"/>
        <v>91162</v>
      </c>
      <c r="E1497" s="7">
        <f t="shared" si="1349"/>
        <v>2.1873917290784761</v>
      </c>
      <c r="F1497" s="18">
        <v>163055</v>
      </c>
      <c r="G1497" s="16">
        <v>82872</v>
      </c>
      <c r="H1497" s="8">
        <f t="shared" si="1350"/>
        <v>80183</v>
      </c>
      <c r="I1497" s="7">
        <f t="shared" si="1351"/>
        <v>1.9675523699198765</v>
      </c>
      <c r="J1497" s="8">
        <f t="shared" si="1352"/>
        <v>-10979</v>
      </c>
      <c r="K1497" s="4">
        <f t="shared" si="1353"/>
        <v>-4882</v>
      </c>
      <c r="L1497" s="5">
        <f t="shared" si="1354"/>
        <v>6097</v>
      </c>
    </row>
    <row r="1498" spans="1:15">
      <c r="A1498" s="3" t="s">
        <v>6</v>
      </c>
      <c r="B1498" s="18">
        <v>40627</v>
      </c>
      <c r="C1498" s="16">
        <v>63082</v>
      </c>
      <c r="D1498" s="8">
        <f t="shared" si="1348"/>
        <v>-22455</v>
      </c>
      <c r="E1498" s="7">
        <f t="shared" si="1349"/>
        <v>0.64403474842268793</v>
      </c>
      <c r="F1498" s="18">
        <v>38641</v>
      </c>
      <c r="G1498" s="16">
        <v>59912</v>
      </c>
      <c r="H1498" s="8">
        <f t="shared" si="1350"/>
        <v>-21271</v>
      </c>
      <c r="I1498" s="7">
        <f t="shared" si="1351"/>
        <v>0.64496261183068504</v>
      </c>
      <c r="J1498" s="8">
        <f t="shared" si="1352"/>
        <v>1184</v>
      </c>
      <c r="K1498" s="4">
        <f t="shared" si="1353"/>
        <v>-1986</v>
      </c>
      <c r="L1498" s="5">
        <f t="shared" si="1354"/>
        <v>-3170</v>
      </c>
    </row>
    <row r="1499" spans="1:15">
      <c r="A1499" s="3" t="s">
        <v>7</v>
      </c>
      <c r="B1499" s="18">
        <v>464560</v>
      </c>
      <c r="C1499" s="16">
        <v>464560</v>
      </c>
      <c r="D1499" s="8">
        <f t="shared" si="1348"/>
        <v>0</v>
      </c>
      <c r="E1499" s="7">
        <f t="shared" si="1349"/>
        <v>1</v>
      </c>
      <c r="F1499" s="18">
        <v>458780</v>
      </c>
      <c r="G1499" s="16">
        <v>458780</v>
      </c>
      <c r="H1499" s="8">
        <f t="shared" si="1350"/>
        <v>0</v>
      </c>
      <c r="I1499" s="7">
        <f t="shared" si="1351"/>
        <v>1</v>
      </c>
      <c r="J1499" s="8">
        <f t="shared" si="1352"/>
        <v>0</v>
      </c>
      <c r="K1499" s="4">
        <f t="shared" si="1353"/>
        <v>-5780</v>
      </c>
      <c r="L1499" s="5">
        <f t="shared" si="1354"/>
        <v>-5780</v>
      </c>
      <c r="N1499" s="99" t="s">
        <v>1476</v>
      </c>
      <c r="O1499" s="17" t="s">
        <v>26</v>
      </c>
    </row>
    <row r="1501" spans="1:15">
      <c r="B1501" s="576" t="s">
        <v>1492</v>
      </c>
      <c r="C1501" s="576"/>
      <c r="D1501" s="576"/>
      <c r="E1501" s="576"/>
      <c r="F1501" s="576" t="s">
        <v>1500</v>
      </c>
      <c r="G1501" s="576"/>
      <c r="H1501" s="576"/>
      <c r="I1501" s="576"/>
      <c r="K1501" s="63" t="s">
        <v>12</v>
      </c>
      <c r="L1501" s="5" t="s">
        <v>13</v>
      </c>
    </row>
    <row r="1502" spans="1:15" ht="43.2">
      <c r="A1502" s="1" t="s">
        <v>0</v>
      </c>
      <c r="B1502" s="2" t="s">
        <v>1</v>
      </c>
      <c r="C1502" s="64" t="s">
        <v>2</v>
      </c>
      <c r="D1502" s="64" t="s">
        <v>11</v>
      </c>
      <c r="E1502" s="6" t="s">
        <v>10</v>
      </c>
      <c r="F1502" s="2" t="s">
        <v>1</v>
      </c>
      <c r="G1502" s="64" t="s">
        <v>2</v>
      </c>
      <c r="H1502" s="64" t="s">
        <v>11</v>
      </c>
      <c r="I1502" s="6" t="s">
        <v>10</v>
      </c>
      <c r="J1502" s="14" t="s">
        <v>8</v>
      </c>
      <c r="K1502" s="12" t="s">
        <v>9</v>
      </c>
      <c r="L1502" s="11"/>
    </row>
    <row r="1503" spans="1:15">
      <c r="A1503" s="3" t="s">
        <v>3</v>
      </c>
      <c r="B1503" s="18">
        <v>209547</v>
      </c>
      <c r="C1503" s="16">
        <v>241647</v>
      </c>
      <c r="D1503" s="8">
        <f>SUM(B1503-C1503)</f>
        <v>-32100</v>
      </c>
      <c r="E1503" s="7">
        <f>SUM(B1503/C1503)</f>
        <v>0.86716160349600868</v>
      </c>
      <c r="F1503" s="18">
        <v>222882</v>
      </c>
      <c r="G1503" s="16">
        <v>254605</v>
      </c>
      <c r="H1503" s="8">
        <f>SUM(F1503-G1503)</f>
        <v>-31723</v>
      </c>
      <c r="I1503" s="7">
        <f>SUM(F1503/G1503)</f>
        <v>0.87540307535201589</v>
      </c>
      <c r="J1503" s="8">
        <f>SUM(H1503-D1503)</f>
        <v>377</v>
      </c>
      <c r="K1503" s="4">
        <f>SUM(F1503-B1503)</f>
        <v>13335</v>
      </c>
      <c r="L1503" s="5">
        <f>SUM(G1503-C1503)</f>
        <v>12958</v>
      </c>
    </row>
    <row r="1504" spans="1:15">
      <c r="A1504" s="3" t="s">
        <v>4</v>
      </c>
      <c r="B1504" s="18">
        <v>47537</v>
      </c>
      <c r="C1504" s="16">
        <v>74349</v>
      </c>
      <c r="D1504" s="8">
        <f t="shared" ref="D1504:D1507" si="1355">SUM(B1504-C1504)</f>
        <v>-26812</v>
      </c>
      <c r="E1504" s="7">
        <f t="shared" ref="E1504:E1507" si="1356">SUM(B1504/C1504)</f>
        <v>0.63937645428990297</v>
      </c>
      <c r="F1504" s="18">
        <v>46385</v>
      </c>
      <c r="G1504" s="16">
        <v>74394</v>
      </c>
      <c r="H1504" s="8">
        <f t="shared" ref="H1504:H1507" si="1357">SUM(F1504-G1504)</f>
        <v>-28009</v>
      </c>
      <c r="I1504" s="7">
        <f t="shared" ref="I1504:I1507" si="1358">SUM(F1504/G1504)</f>
        <v>0.62350458370298678</v>
      </c>
      <c r="J1504" s="8">
        <f t="shared" ref="J1504:J1507" si="1359">SUM(H1504-D1504)</f>
        <v>-1197</v>
      </c>
      <c r="K1504" s="4">
        <f t="shared" ref="K1504:K1507" si="1360">SUM(F1504-B1504)</f>
        <v>-1152</v>
      </c>
      <c r="L1504" s="5">
        <f t="shared" ref="L1504:L1507" si="1361">SUM(G1504-C1504)</f>
        <v>45</v>
      </c>
    </row>
    <row r="1505" spans="1:15">
      <c r="A1505" s="3" t="s">
        <v>5</v>
      </c>
      <c r="B1505" s="18">
        <v>163055</v>
      </c>
      <c r="C1505" s="16">
        <v>82872</v>
      </c>
      <c r="D1505" s="8">
        <f t="shared" si="1355"/>
        <v>80183</v>
      </c>
      <c r="E1505" s="7">
        <f t="shared" si="1356"/>
        <v>1.9675523699198765</v>
      </c>
      <c r="F1505" s="18">
        <v>170083</v>
      </c>
      <c r="G1505" s="16">
        <v>85175</v>
      </c>
      <c r="H1505" s="8">
        <f t="shared" si="1357"/>
        <v>84908</v>
      </c>
      <c r="I1505" s="7">
        <f t="shared" si="1358"/>
        <v>1.9968652773701203</v>
      </c>
      <c r="J1505" s="8">
        <f t="shared" si="1359"/>
        <v>4725</v>
      </c>
      <c r="K1505" s="4">
        <f t="shared" si="1360"/>
        <v>7028</v>
      </c>
      <c r="L1505" s="5">
        <f t="shared" si="1361"/>
        <v>2303</v>
      </c>
    </row>
    <row r="1506" spans="1:15">
      <c r="A1506" s="3" t="s">
        <v>6</v>
      </c>
      <c r="B1506" s="18">
        <v>38641</v>
      </c>
      <c r="C1506" s="16">
        <v>59912</v>
      </c>
      <c r="D1506" s="8">
        <f t="shared" si="1355"/>
        <v>-21271</v>
      </c>
      <c r="E1506" s="7">
        <f t="shared" si="1356"/>
        <v>0.64496261183068504</v>
      </c>
      <c r="F1506" s="18">
        <v>41338</v>
      </c>
      <c r="G1506" s="16">
        <v>66514</v>
      </c>
      <c r="H1506" s="8">
        <f t="shared" si="1357"/>
        <v>-25176</v>
      </c>
      <c r="I1506" s="7">
        <f t="shared" si="1358"/>
        <v>0.62149321947259228</v>
      </c>
      <c r="J1506" s="8">
        <f t="shared" si="1359"/>
        <v>-3905</v>
      </c>
      <c r="K1506" s="4">
        <f t="shared" si="1360"/>
        <v>2697</v>
      </c>
      <c r="L1506" s="5">
        <f t="shared" si="1361"/>
        <v>6602</v>
      </c>
    </row>
    <row r="1507" spans="1:15">
      <c r="A1507" s="3" t="s">
        <v>7</v>
      </c>
      <c r="B1507" s="18">
        <v>458780</v>
      </c>
      <c r="C1507" s="16">
        <v>458780</v>
      </c>
      <c r="D1507" s="8">
        <f t="shared" si="1355"/>
        <v>0</v>
      </c>
      <c r="E1507" s="7">
        <f t="shared" si="1356"/>
        <v>1</v>
      </c>
      <c r="F1507" s="18">
        <v>480688</v>
      </c>
      <c r="G1507" s="16">
        <v>480688</v>
      </c>
      <c r="H1507" s="8">
        <f t="shared" si="1357"/>
        <v>0</v>
      </c>
      <c r="I1507" s="7">
        <f t="shared" si="1358"/>
        <v>1</v>
      </c>
      <c r="J1507" s="8">
        <f t="shared" si="1359"/>
        <v>0</v>
      </c>
      <c r="K1507" s="4">
        <f t="shared" si="1360"/>
        <v>21908</v>
      </c>
      <c r="L1507" s="5">
        <f t="shared" si="1361"/>
        <v>21908</v>
      </c>
      <c r="N1507" s="125" t="s">
        <v>1501</v>
      </c>
      <c r="O1507" s="154" t="s">
        <v>71</v>
      </c>
    </row>
    <row r="1509" spans="1:15">
      <c r="B1509" s="576" t="s">
        <v>1500</v>
      </c>
      <c r="C1509" s="576"/>
      <c r="D1509" s="576"/>
      <c r="E1509" s="576"/>
      <c r="F1509" s="576" t="s">
        <v>1508</v>
      </c>
      <c r="G1509" s="576"/>
      <c r="H1509" s="576"/>
      <c r="I1509" s="576"/>
      <c r="K1509" s="63" t="s">
        <v>12</v>
      </c>
      <c r="L1509" s="5" t="s">
        <v>13</v>
      </c>
    </row>
    <row r="1510" spans="1:15" ht="43.2">
      <c r="A1510" s="1" t="s">
        <v>0</v>
      </c>
      <c r="B1510" s="2" t="s">
        <v>1</v>
      </c>
      <c r="C1510" s="64" t="s">
        <v>2</v>
      </c>
      <c r="D1510" s="64" t="s">
        <v>11</v>
      </c>
      <c r="E1510" s="6" t="s">
        <v>10</v>
      </c>
      <c r="F1510" s="2" t="s">
        <v>1</v>
      </c>
      <c r="G1510" s="64" t="s">
        <v>2</v>
      </c>
      <c r="H1510" s="64" t="s">
        <v>11</v>
      </c>
      <c r="I1510" s="6" t="s">
        <v>10</v>
      </c>
      <c r="J1510" s="14" t="s">
        <v>8</v>
      </c>
      <c r="K1510" s="12" t="s">
        <v>9</v>
      </c>
      <c r="L1510" s="11"/>
    </row>
    <row r="1511" spans="1:15">
      <c r="A1511" s="3" t="s">
        <v>3</v>
      </c>
      <c r="B1511" s="18">
        <v>222882</v>
      </c>
      <c r="C1511" s="16">
        <v>254605</v>
      </c>
      <c r="D1511" s="8">
        <f>SUM(B1511-C1511)</f>
        <v>-31723</v>
      </c>
      <c r="E1511" s="7">
        <f>SUM(B1511/C1511)</f>
        <v>0.87540307535201589</v>
      </c>
      <c r="F1511" s="18">
        <v>214674</v>
      </c>
      <c r="G1511" s="16">
        <v>214927</v>
      </c>
      <c r="H1511" s="8">
        <f>SUM(F1511-G1511)</f>
        <v>-253</v>
      </c>
      <c r="I1511" s="7">
        <f>SUM(F1511/G1511)</f>
        <v>0.99882285613254729</v>
      </c>
      <c r="J1511" s="8">
        <f>SUM(H1511-D1511)</f>
        <v>31470</v>
      </c>
      <c r="K1511" s="4">
        <f>SUM(F1511-B1511)</f>
        <v>-8208</v>
      </c>
      <c r="L1511" s="5">
        <f>SUM(G1511-C1511)</f>
        <v>-39678</v>
      </c>
    </row>
    <row r="1512" spans="1:15">
      <c r="A1512" s="3" t="s">
        <v>4</v>
      </c>
      <c r="B1512" s="18">
        <v>46385</v>
      </c>
      <c r="C1512" s="16">
        <v>74394</v>
      </c>
      <c r="D1512" s="8">
        <f t="shared" ref="D1512:D1515" si="1362">SUM(B1512-C1512)</f>
        <v>-28009</v>
      </c>
      <c r="E1512" s="7">
        <f t="shared" ref="E1512:E1515" si="1363">SUM(B1512/C1512)</f>
        <v>0.62350458370298678</v>
      </c>
      <c r="F1512" s="18">
        <v>44824</v>
      </c>
      <c r="G1512" s="16">
        <v>74488</v>
      </c>
      <c r="H1512" s="8">
        <f t="shared" ref="H1512:H1515" si="1364">SUM(F1512-G1512)</f>
        <v>-29664</v>
      </c>
      <c r="I1512" s="7">
        <f t="shared" ref="I1512:I1515" si="1365">SUM(F1512/G1512)</f>
        <v>0.60176135753409943</v>
      </c>
      <c r="J1512" s="8">
        <f t="shared" ref="J1512:J1515" si="1366">SUM(H1512-D1512)</f>
        <v>-1655</v>
      </c>
      <c r="K1512" s="4">
        <f t="shared" ref="K1512:K1515" si="1367">SUM(F1512-B1512)</f>
        <v>-1561</v>
      </c>
      <c r="L1512" s="5">
        <f t="shared" ref="L1512:L1515" si="1368">SUM(G1512-C1512)</f>
        <v>94</v>
      </c>
    </row>
    <row r="1513" spans="1:15">
      <c r="A1513" s="3" t="s">
        <v>5</v>
      </c>
      <c r="B1513" s="18">
        <v>170083</v>
      </c>
      <c r="C1513" s="16">
        <v>85175</v>
      </c>
      <c r="D1513" s="8">
        <f t="shared" si="1362"/>
        <v>84908</v>
      </c>
      <c r="E1513" s="7">
        <f t="shared" si="1363"/>
        <v>1.9968652773701203</v>
      </c>
      <c r="F1513" s="18">
        <v>113483</v>
      </c>
      <c r="G1513" s="16">
        <v>80242</v>
      </c>
      <c r="H1513" s="8">
        <f t="shared" si="1364"/>
        <v>33241</v>
      </c>
      <c r="I1513" s="7">
        <f t="shared" si="1365"/>
        <v>1.4142593654196056</v>
      </c>
      <c r="J1513" s="8">
        <f t="shared" si="1366"/>
        <v>-51667</v>
      </c>
      <c r="K1513" s="4">
        <f t="shared" si="1367"/>
        <v>-56600</v>
      </c>
      <c r="L1513" s="5">
        <f t="shared" si="1368"/>
        <v>-4933</v>
      </c>
    </row>
    <row r="1514" spans="1:15">
      <c r="A1514" s="3" t="s">
        <v>6</v>
      </c>
      <c r="B1514" s="18">
        <v>41338</v>
      </c>
      <c r="C1514" s="16">
        <v>66514</v>
      </c>
      <c r="D1514" s="8">
        <f t="shared" si="1362"/>
        <v>-25176</v>
      </c>
      <c r="E1514" s="7">
        <f t="shared" si="1363"/>
        <v>0.62149321947259228</v>
      </c>
      <c r="F1514" s="18">
        <v>33744</v>
      </c>
      <c r="G1514" s="16">
        <v>37068</v>
      </c>
      <c r="H1514" s="8">
        <f t="shared" si="1364"/>
        <v>-3324</v>
      </c>
      <c r="I1514" s="7">
        <f t="shared" si="1365"/>
        <v>0.91032696665587565</v>
      </c>
      <c r="J1514" s="8">
        <f t="shared" si="1366"/>
        <v>21852</v>
      </c>
      <c r="K1514" s="4">
        <f t="shared" si="1367"/>
        <v>-7594</v>
      </c>
      <c r="L1514" s="5">
        <f t="shared" si="1368"/>
        <v>-29446</v>
      </c>
    </row>
    <row r="1515" spans="1:15">
      <c r="A1515" s="3" t="s">
        <v>7</v>
      </c>
      <c r="B1515" s="18">
        <v>480688</v>
      </c>
      <c r="C1515" s="16">
        <v>480688</v>
      </c>
      <c r="D1515" s="8">
        <f t="shared" si="1362"/>
        <v>0</v>
      </c>
      <c r="E1515" s="7">
        <f t="shared" si="1363"/>
        <v>1</v>
      </c>
      <c r="F1515" s="18">
        <v>406725</v>
      </c>
      <c r="G1515" s="16">
        <v>406725</v>
      </c>
      <c r="H1515" s="8">
        <f t="shared" si="1364"/>
        <v>0</v>
      </c>
      <c r="I1515" s="7">
        <f t="shared" si="1365"/>
        <v>1</v>
      </c>
      <c r="J1515" s="8">
        <f t="shared" si="1366"/>
        <v>0</v>
      </c>
      <c r="K1515" s="4">
        <f t="shared" si="1367"/>
        <v>-73963</v>
      </c>
      <c r="L1515" s="5">
        <f t="shared" si="1368"/>
        <v>-73963</v>
      </c>
      <c r="N1515" s="125" t="s">
        <v>1484</v>
      </c>
      <c r="O1515" s="154" t="s">
        <v>71</v>
      </c>
    </row>
    <row r="1517" spans="1:15">
      <c r="B1517" s="576" t="s">
        <v>1508</v>
      </c>
      <c r="C1517" s="576"/>
      <c r="D1517" s="576"/>
      <c r="E1517" s="576"/>
      <c r="F1517" s="576" t="s">
        <v>1515</v>
      </c>
      <c r="G1517" s="576"/>
      <c r="H1517" s="576"/>
      <c r="I1517" s="576"/>
      <c r="K1517" s="63" t="s">
        <v>12</v>
      </c>
      <c r="L1517" s="5" t="s">
        <v>13</v>
      </c>
    </row>
    <row r="1518" spans="1:15" ht="43.2">
      <c r="A1518" s="1" t="s">
        <v>0</v>
      </c>
      <c r="B1518" s="2" t="s">
        <v>1</v>
      </c>
      <c r="C1518" s="64" t="s">
        <v>2</v>
      </c>
      <c r="D1518" s="64" t="s">
        <v>11</v>
      </c>
      <c r="E1518" s="6" t="s">
        <v>10</v>
      </c>
      <c r="F1518" s="2" t="s">
        <v>1</v>
      </c>
      <c r="G1518" s="64" t="s">
        <v>2</v>
      </c>
      <c r="H1518" s="64" t="s">
        <v>11</v>
      </c>
      <c r="I1518" s="6" t="s">
        <v>10</v>
      </c>
      <c r="J1518" s="14" t="s">
        <v>8</v>
      </c>
      <c r="K1518" s="12" t="s">
        <v>9</v>
      </c>
      <c r="L1518" s="11"/>
    </row>
    <row r="1519" spans="1:15">
      <c r="A1519" s="3" t="s">
        <v>3</v>
      </c>
      <c r="B1519" s="18">
        <v>214674</v>
      </c>
      <c r="C1519" s="16">
        <v>214927</v>
      </c>
      <c r="D1519" s="8">
        <f>SUM(B1519-C1519)</f>
        <v>-253</v>
      </c>
      <c r="E1519" s="7">
        <f>SUM(B1519/C1519)</f>
        <v>0.99882285613254729</v>
      </c>
      <c r="F1519" s="18">
        <v>213471</v>
      </c>
      <c r="G1519" s="16">
        <v>192808</v>
      </c>
      <c r="H1519" s="8">
        <f>SUM(F1519-G1519)</f>
        <v>20663</v>
      </c>
      <c r="I1519" s="7">
        <f>SUM(F1519/G1519)</f>
        <v>1.1071687896767768</v>
      </c>
      <c r="J1519" s="8">
        <f>SUM(H1519-D1519)</f>
        <v>20916</v>
      </c>
      <c r="K1519" s="4">
        <f>SUM(F1519-B1519)</f>
        <v>-1203</v>
      </c>
      <c r="L1519" s="5">
        <f>SUM(G1519-C1519)</f>
        <v>-22119</v>
      </c>
    </row>
    <row r="1520" spans="1:15">
      <c r="A1520" s="3" t="s">
        <v>4</v>
      </c>
      <c r="B1520" s="18">
        <v>44824</v>
      </c>
      <c r="C1520" s="16">
        <v>74488</v>
      </c>
      <c r="D1520" s="8">
        <f t="shared" ref="D1520:D1523" si="1369">SUM(B1520-C1520)</f>
        <v>-29664</v>
      </c>
      <c r="E1520" s="7">
        <f t="shared" ref="E1520:E1523" si="1370">SUM(B1520/C1520)</f>
        <v>0.60176135753409943</v>
      </c>
      <c r="F1520" s="18">
        <v>47929</v>
      </c>
      <c r="G1520" s="16">
        <v>77088</v>
      </c>
      <c r="H1520" s="8">
        <f t="shared" ref="H1520:H1523" si="1371">SUM(F1520-G1520)</f>
        <v>-29159</v>
      </c>
      <c r="I1520" s="7">
        <f t="shared" ref="I1520:I1523" si="1372">SUM(F1520/G1520)</f>
        <v>0.62174398090493976</v>
      </c>
      <c r="J1520" s="8">
        <f t="shared" ref="J1520:J1523" si="1373">SUM(H1520-D1520)</f>
        <v>505</v>
      </c>
      <c r="K1520" s="4">
        <f t="shared" ref="K1520:K1523" si="1374">SUM(F1520-B1520)</f>
        <v>3105</v>
      </c>
      <c r="L1520" s="5">
        <f t="shared" ref="L1520:L1523" si="1375">SUM(G1520-C1520)</f>
        <v>2600</v>
      </c>
    </row>
    <row r="1521" spans="1:15">
      <c r="A1521" s="3" t="s">
        <v>5</v>
      </c>
      <c r="B1521" s="18">
        <v>113483</v>
      </c>
      <c r="C1521" s="16">
        <v>80242</v>
      </c>
      <c r="D1521" s="8">
        <f t="shared" si="1369"/>
        <v>33241</v>
      </c>
      <c r="E1521" s="7">
        <f t="shared" si="1370"/>
        <v>1.4142593654196056</v>
      </c>
      <c r="F1521" s="18">
        <v>100929</v>
      </c>
      <c r="G1521" s="16">
        <v>87115</v>
      </c>
      <c r="H1521" s="8">
        <f t="shared" si="1371"/>
        <v>13814</v>
      </c>
      <c r="I1521" s="7">
        <f t="shared" si="1372"/>
        <v>1.1585720025253974</v>
      </c>
      <c r="J1521" s="8">
        <f t="shared" si="1373"/>
        <v>-19427</v>
      </c>
      <c r="K1521" s="4">
        <f t="shared" si="1374"/>
        <v>-12554</v>
      </c>
      <c r="L1521" s="5">
        <f t="shared" si="1375"/>
        <v>6873</v>
      </c>
    </row>
    <row r="1522" spans="1:15">
      <c r="A1522" s="3" t="s">
        <v>6</v>
      </c>
      <c r="B1522" s="18">
        <v>33744</v>
      </c>
      <c r="C1522" s="16">
        <v>37068</v>
      </c>
      <c r="D1522" s="8">
        <f t="shared" si="1369"/>
        <v>-3324</v>
      </c>
      <c r="E1522" s="7">
        <f t="shared" si="1370"/>
        <v>0.91032696665587565</v>
      </c>
      <c r="F1522" s="18">
        <v>29289</v>
      </c>
      <c r="G1522" s="16">
        <v>34607</v>
      </c>
      <c r="H1522" s="8">
        <f t="shared" si="1371"/>
        <v>-5318</v>
      </c>
      <c r="I1522" s="7">
        <f t="shared" si="1372"/>
        <v>0.84633166700378537</v>
      </c>
      <c r="J1522" s="8">
        <f t="shared" si="1373"/>
        <v>-1994</v>
      </c>
      <c r="K1522" s="4">
        <f t="shared" si="1374"/>
        <v>-4455</v>
      </c>
      <c r="L1522" s="5">
        <f t="shared" si="1375"/>
        <v>-2461</v>
      </c>
    </row>
    <row r="1523" spans="1:15">
      <c r="A1523" s="3" t="s">
        <v>7</v>
      </c>
      <c r="B1523" s="18">
        <v>406725</v>
      </c>
      <c r="C1523" s="16">
        <v>406725</v>
      </c>
      <c r="D1523" s="8">
        <f t="shared" si="1369"/>
        <v>0</v>
      </c>
      <c r="E1523" s="7">
        <f t="shared" si="1370"/>
        <v>1</v>
      </c>
      <c r="F1523" s="18">
        <v>391618</v>
      </c>
      <c r="G1523" s="16">
        <v>391618</v>
      </c>
      <c r="H1523" s="8">
        <f t="shared" si="1371"/>
        <v>0</v>
      </c>
      <c r="I1523" s="7">
        <f t="shared" si="1372"/>
        <v>1</v>
      </c>
      <c r="J1523" s="8">
        <f t="shared" si="1373"/>
        <v>0</v>
      </c>
      <c r="K1523" s="4">
        <f t="shared" si="1374"/>
        <v>-15107</v>
      </c>
      <c r="L1523" s="5">
        <f t="shared" si="1375"/>
        <v>-15107</v>
      </c>
      <c r="N1523" s="99" t="s">
        <v>1476</v>
      </c>
      <c r="O1523" s="17" t="s">
        <v>71</v>
      </c>
    </row>
    <row r="1525" spans="1:15">
      <c r="B1525" s="576" t="s">
        <v>1515</v>
      </c>
      <c r="C1525" s="576"/>
      <c r="D1525" s="576"/>
      <c r="E1525" s="576"/>
      <c r="F1525" s="576" t="s">
        <v>1523</v>
      </c>
      <c r="G1525" s="576"/>
      <c r="H1525" s="576"/>
      <c r="I1525" s="576"/>
      <c r="K1525" s="63" t="s">
        <v>12</v>
      </c>
      <c r="L1525" s="5" t="s">
        <v>13</v>
      </c>
    </row>
    <row r="1526" spans="1:15" ht="43.2">
      <c r="A1526" s="1" t="s">
        <v>0</v>
      </c>
      <c r="B1526" s="2" t="s">
        <v>1</v>
      </c>
      <c r="C1526" s="64" t="s">
        <v>2</v>
      </c>
      <c r="D1526" s="64" t="s">
        <v>11</v>
      </c>
      <c r="E1526" s="6" t="s">
        <v>10</v>
      </c>
      <c r="F1526" s="2" t="s">
        <v>1</v>
      </c>
      <c r="G1526" s="64" t="s">
        <v>2</v>
      </c>
      <c r="H1526" s="64" t="s">
        <v>11</v>
      </c>
      <c r="I1526" s="6" t="s">
        <v>10</v>
      </c>
      <c r="J1526" s="14" t="s">
        <v>8</v>
      </c>
      <c r="K1526" s="12" t="s">
        <v>9</v>
      </c>
      <c r="L1526" s="11"/>
    </row>
    <row r="1527" spans="1:15">
      <c r="A1527" s="3" t="s">
        <v>3</v>
      </c>
      <c r="B1527" s="18">
        <v>213471</v>
      </c>
      <c r="C1527" s="16">
        <v>192808</v>
      </c>
      <c r="D1527" s="8">
        <f>SUM(B1527-C1527)</f>
        <v>20663</v>
      </c>
      <c r="E1527" s="7">
        <f>SUM(B1527/C1527)</f>
        <v>1.1071687896767768</v>
      </c>
      <c r="F1527" s="18">
        <v>221748</v>
      </c>
      <c r="G1527" s="16">
        <v>196374</v>
      </c>
      <c r="H1527" s="8">
        <f>SUM(F1527-G1527)</f>
        <v>25374</v>
      </c>
      <c r="I1527" s="7">
        <f>SUM(F1527/G1527)</f>
        <v>1.129212624889242</v>
      </c>
      <c r="J1527" s="8">
        <f>SUM(H1527-D1527)</f>
        <v>4711</v>
      </c>
      <c r="K1527" s="4">
        <f>SUM(F1527-B1527)</f>
        <v>8277</v>
      </c>
      <c r="L1527" s="5">
        <f>SUM(G1527-C1527)</f>
        <v>3566</v>
      </c>
    </row>
    <row r="1528" spans="1:15">
      <c r="A1528" s="3" t="s">
        <v>4</v>
      </c>
      <c r="B1528" s="18">
        <v>47929</v>
      </c>
      <c r="C1528" s="16">
        <v>77088</v>
      </c>
      <c r="D1528" s="8">
        <f t="shared" ref="D1528:D1531" si="1376">SUM(B1528-C1528)</f>
        <v>-29159</v>
      </c>
      <c r="E1528" s="7">
        <f t="shared" ref="E1528:E1531" si="1377">SUM(B1528/C1528)</f>
        <v>0.62174398090493976</v>
      </c>
      <c r="F1528" s="18">
        <v>48327</v>
      </c>
      <c r="G1528" s="16">
        <v>77088</v>
      </c>
      <c r="H1528" s="8">
        <f t="shared" ref="H1528:H1531" si="1378">SUM(F1528-G1528)</f>
        <v>-28761</v>
      </c>
      <c r="I1528" s="7">
        <f t="shared" ref="I1528:I1531" si="1379">SUM(F1528/G1528)</f>
        <v>0.62690691158156908</v>
      </c>
      <c r="J1528" s="8">
        <f t="shared" ref="J1528:J1531" si="1380">SUM(H1528-D1528)</f>
        <v>398</v>
      </c>
      <c r="K1528" s="4">
        <f t="shared" ref="K1528:K1531" si="1381">SUM(F1528-B1528)</f>
        <v>398</v>
      </c>
      <c r="L1528" s="5">
        <f t="shared" ref="L1528:L1531" si="1382">SUM(G1528-C1528)</f>
        <v>0</v>
      </c>
    </row>
    <row r="1529" spans="1:15">
      <c r="A1529" s="3" t="s">
        <v>5</v>
      </c>
      <c r="B1529" s="18">
        <v>100929</v>
      </c>
      <c r="C1529" s="16">
        <v>87115</v>
      </c>
      <c r="D1529" s="8">
        <f t="shared" si="1376"/>
        <v>13814</v>
      </c>
      <c r="E1529" s="7">
        <f t="shared" si="1377"/>
        <v>1.1585720025253974</v>
      </c>
      <c r="F1529" s="18">
        <v>99922</v>
      </c>
      <c r="G1529" s="16">
        <v>94255</v>
      </c>
      <c r="H1529" s="8">
        <f t="shared" si="1378"/>
        <v>5667</v>
      </c>
      <c r="I1529" s="7">
        <f t="shared" si="1379"/>
        <v>1.0601241313458172</v>
      </c>
      <c r="J1529" s="8">
        <f t="shared" si="1380"/>
        <v>-8147</v>
      </c>
      <c r="K1529" s="4">
        <f t="shared" si="1381"/>
        <v>-1007</v>
      </c>
      <c r="L1529" s="5">
        <f t="shared" si="1382"/>
        <v>7140</v>
      </c>
    </row>
    <row r="1530" spans="1:15">
      <c r="A1530" s="3" t="s">
        <v>6</v>
      </c>
      <c r="B1530" s="18">
        <v>29289</v>
      </c>
      <c r="C1530" s="16">
        <v>34607</v>
      </c>
      <c r="D1530" s="8">
        <f t="shared" si="1376"/>
        <v>-5318</v>
      </c>
      <c r="E1530" s="7">
        <f t="shared" si="1377"/>
        <v>0.84633166700378537</v>
      </c>
      <c r="F1530" s="18">
        <v>32867</v>
      </c>
      <c r="G1530" s="16">
        <v>35147</v>
      </c>
      <c r="H1530" s="8">
        <f t="shared" si="1378"/>
        <v>-2280</v>
      </c>
      <c r="I1530" s="7">
        <f t="shared" si="1379"/>
        <v>0.93512959854326116</v>
      </c>
      <c r="J1530" s="8">
        <f t="shared" si="1380"/>
        <v>3038</v>
      </c>
      <c r="K1530" s="4">
        <f t="shared" si="1381"/>
        <v>3578</v>
      </c>
      <c r="L1530" s="5">
        <f t="shared" si="1382"/>
        <v>540</v>
      </c>
    </row>
    <row r="1531" spans="1:15">
      <c r="A1531" s="3" t="s">
        <v>7</v>
      </c>
      <c r="B1531" s="18">
        <v>391618</v>
      </c>
      <c r="C1531" s="16">
        <v>391618</v>
      </c>
      <c r="D1531" s="8">
        <f t="shared" si="1376"/>
        <v>0</v>
      </c>
      <c r="E1531" s="7">
        <f t="shared" si="1377"/>
        <v>1</v>
      </c>
      <c r="F1531" s="18">
        <v>402864</v>
      </c>
      <c r="G1531" s="16">
        <v>402864</v>
      </c>
      <c r="H1531" s="8">
        <f t="shared" si="1378"/>
        <v>0</v>
      </c>
      <c r="I1531" s="7">
        <f t="shared" si="1379"/>
        <v>1</v>
      </c>
      <c r="J1531" s="8">
        <f t="shared" si="1380"/>
        <v>0</v>
      </c>
      <c r="K1531" s="4">
        <f t="shared" si="1381"/>
        <v>11246</v>
      </c>
      <c r="L1531" s="5">
        <f t="shared" si="1382"/>
        <v>11246</v>
      </c>
      <c r="N1531" s="99" t="s">
        <v>1476</v>
      </c>
      <c r="O1531" s="17" t="s">
        <v>26</v>
      </c>
    </row>
    <row r="1533" spans="1:15">
      <c r="B1533" s="576" t="s">
        <v>1523</v>
      </c>
      <c r="C1533" s="576"/>
      <c r="D1533" s="576"/>
      <c r="E1533" s="576"/>
      <c r="F1533" s="576" t="s">
        <v>1537</v>
      </c>
      <c r="G1533" s="576"/>
      <c r="H1533" s="576"/>
      <c r="I1533" s="576"/>
      <c r="K1533" s="63" t="s">
        <v>12</v>
      </c>
      <c r="L1533" s="5" t="s">
        <v>13</v>
      </c>
    </row>
    <row r="1534" spans="1:15" ht="43.2">
      <c r="A1534" s="1" t="s">
        <v>0</v>
      </c>
      <c r="B1534" s="2" t="s">
        <v>1</v>
      </c>
      <c r="C1534" s="64" t="s">
        <v>2</v>
      </c>
      <c r="D1534" s="64" t="s">
        <v>11</v>
      </c>
      <c r="E1534" s="6" t="s">
        <v>10</v>
      </c>
      <c r="F1534" s="2" t="s">
        <v>1</v>
      </c>
      <c r="G1534" s="64" t="s">
        <v>2</v>
      </c>
      <c r="H1534" s="64" t="s">
        <v>11</v>
      </c>
      <c r="I1534" s="6" t="s">
        <v>10</v>
      </c>
      <c r="J1534" s="14" t="s">
        <v>8</v>
      </c>
      <c r="K1534" s="12" t="s">
        <v>9</v>
      </c>
      <c r="L1534" s="11"/>
    </row>
    <row r="1535" spans="1:15">
      <c r="A1535" s="3" t="s">
        <v>3</v>
      </c>
      <c r="B1535" s="18">
        <v>221748</v>
      </c>
      <c r="C1535" s="16">
        <v>196374</v>
      </c>
      <c r="D1535" s="8">
        <f>SUM(B1535-C1535)</f>
        <v>25374</v>
      </c>
      <c r="E1535" s="7">
        <f>SUM(B1535/C1535)</f>
        <v>1.129212624889242</v>
      </c>
      <c r="F1535" s="18">
        <v>219907</v>
      </c>
      <c r="G1535" s="16">
        <v>203533</v>
      </c>
      <c r="H1535" s="8">
        <f>SUM(F1535-G1535)</f>
        <v>16374</v>
      </c>
      <c r="I1535" s="7">
        <f>SUM(F1535/G1535)</f>
        <v>1.0804488706991004</v>
      </c>
      <c r="J1535" s="8">
        <f>SUM(H1535-D1535)</f>
        <v>-9000</v>
      </c>
      <c r="K1535" s="4">
        <f>SUM(F1535-B1535)</f>
        <v>-1841</v>
      </c>
      <c r="L1535" s="5">
        <f>SUM(G1535-C1535)</f>
        <v>7159</v>
      </c>
    </row>
    <row r="1536" spans="1:15">
      <c r="A1536" s="3" t="s">
        <v>4</v>
      </c>
      <c r="B1536" s="18">
        <v>48327</v>
      </c>
      <c r="C1536" s="16">
        <v>77088</v>
      </c>
      <c r="D1536" s="8">
        <f t="shared" ref="D1536:D1539" si="1383">SUM(B1536-C1536)</f>
        <v>-28761</v>
      </c>
      <c r="E1536" s="7">
        <f t="shared" ref="E1536:E1539" si="1384">SUM(B1536/C1536)</f>
        <v>0.62690691158156908</v>
      </c>
      <c r="F1536" s="18">
        <v>47794</v>
      </c>
      <c r="G1536" s="16">
        <v>72216</v>
      </c>
      <c r="H1536" s="8">
        <f t="shared" ref="H1536:H1539" si="1385">SUM(F1536-G1536)</f>
        <v>-24422</v>
      </c>
      <c r="I1536" s="7">
        <f t="shared" ref="I1536:I1539" si="1386">SUM(F1536/G1536)</f>
        <v>0.66182009526974628</v>
      </c>
      <c r="J1536" s="8">
        <f t="shared" ref="J1536:J1539" si="1387">SUM(H1536-D1536)</f>
        <v>4339</v>
      </c>
      <c r="K1536" s="4">
        <f t="shared" ref="K1536:K1539" si="1388">SUM(F1536-B1536)</f>
        <v>-533</v>
      </c>
      <c r="L1536" s="5">
        <f t="shared" ref="L1536:L1539" si="1389">SUM(G1536-C1536)</f>
        <v>-4872</v>
      </c>
    </row>
    <row r="1537" spans="1:15">
      <c r="A1537" s="3" t="s">
        <v>5</v>
      </c>
      <c r="B1537" s="18">
        <v>99922</v>
      </c>
      <c r="C1537" s="16">
        <v>94255</v>
      </c>
      <c r="D1537" s="8">
        <f t="shared" si="1383"/>
        <v>5667</v>
      </c>
      <c r="E1537" s="7">
        <f t="shared" si="1384"/>
        <v>1.0601241313458172</v>
      </c>
      <c r="F1537" s="18">
        <v>98094</v>
      </c>
      <c r="G1537" s="16">
        <v>92674</v>
      </c>
      <c r="H1537" s="8">
        <f t="shared" si="1385"/>
        <v>5420</v>
      </c>
      <c r="I1537" s="7">
        <f t="shared" si="1386"/>
        <v>1.0584845803569503</v>
      </c>
      <c r="J1537" s="8">
        <f t="shared" si="1387"/>
        <v>-247</v>
      </c>
      <c r="K1537" s="4">
        <f t="shared" si="1388"/>
        <v>-1828</v>
      </c>
      <c r="L1537" s="5">
        <f t="shared" si="1389"/>
        <v>-1581</v>
      </c>
    </row>
    <row r="1538" spans="1:15">
      <c r="A1538" s="3" t="s">
        <v>6</v>
      </c>
      <c r="B1538" s="18">
        <v>32867</v>
      </c>
      <c r="C1538" s="16">
        <v>35147</v>
      </c>
      <c r="D1538" s="8">
        <f t="shared" si="1383"/>
        <v>-2280</v>
      </c>
      <c r="E1538" s="7">
        <f t="shared" si="1384"/>
        <v>0.93512959854326116</v>
      </c>
      <c r="F1538" s="18">
        <v>35890</v>
      </c>
      <c r="G1538" s="16">
        <v>33262</v>
      </c>
      <c r="H1538" s="8">
        <f t="shared" si="1385"/>
        <v>2628</v>
      </c>
      <c r="I1538" s="7">
        <f t="shared" si="1386"/>
        <v>1.0790090794299803</v>
      </c>
      <c r="J1538" s="8">
        <f t="shared" si="1387"/>
        <v>4908</v>
      </c>
      <c r="K1538" s="4">
        <f t="shared" si="1388"/>
        <v>3023</v>
      </c>
      <c r="L1538" s="5">
        <f t="shared" si="1389"/>
        <v>-1885</v>
      </c>
    </row>
    <row r="1539" spans="1:15">
      <c r="A1539" s="3" t="s">
        <v>7</v>
      </c>
      <c r="B1539" s="18">
        <v>402864</v>
      </c>
      <c r="C1539" s="16">
        <v>402864</v>
      </c>
      <c r="D1539" s="8">
        <f t="shared" si="1383"/>
        <v>0</v>
      </c>
      <c r="E1539" s="7">
        <f t="shared" si="1384"/>
        <v>1</v>
      </c>
      <c r="F1539" s="18">
        <v>401685</v>
      </c>
      <c r="G1539" s="16">
        <v>401685</v>
      </c>
      <c r="H1539" s="8">
        <f t="shared" si="1385"/>
        <v>0</v>
      </c>
      <c r="I1539" s="7">
        <f t="shared" si="1386"/>
        <v>1</v>
      </c>
      <c r="J1539" s="8">
        <f t="shared" si="1387"/>
        <v>0</v>
      </c>
      <c r="K1539" s="4">
        <f t="shared" si="1388"/>
        <v>-1179</v>
      </c>
      <c r="L1539" s="5">
        <f t="shared" si="1389"/>
        <v>-1179</v>
      </c>
      <c r="N1539" s="125" t="s">
        <v>1484</v>
      </c>
      <c r="O1539" s="154" t="s">
        <v>71</v>
      </c>
    </row>
    <row r="1541" spans="1:15">
      <c r="B1541" s="576" t="s">
        <v>1537</v>
      </c>
      <c r="C1541" s="576"/>
      <c r="D1541" s="576"/>
      <c r="E1541" s="576"/>
      <c r="F1541" s="576" t="s">
        <v>1538</v>
      </c>
      <c r="G1541" s="576"/>
      <c r="H1541" s="576"/>
      <c r="I1541" s="576"/>
      <c r="K1541" s="63" t="s">
        <v>12</v>
      </c>
      <c r="L1541" s="5" t="s">
        <v>13</v>
      </c>
    </row>
    <row r="1542" spans="1:15" ht="43.2">
      <c r="A1542" s="1" t="s">
        <v>0</v>
      </c>
      <c r="B1542" s="2" t="s">
        <v>1</v>
      </c>
      <c r="C1542" s="64" t="s">
        <v>2</v>
      </c>
      <c r="D1542" s="64" t="s">
        <v>11</v>
      </c>
      <c r="E1542" s="6" t="s">
        <v>10</v>
      </c>
      <c r="F1542" s="2" t="s">
        <v>1</v>
      </c>
      <c r="G1542" s="64" t="s">
        <v>2</v>
      </c>
      <c r="H1542" s="64" t="s">
        <v>11</v>
      </c>
      <c r="I1542" s="6" t="s">
        <v>10</v>
      </c>
      <c r="J1542" s="14" t="s">
        <v>8</v>
      </c>
      <c r="K1542" s="12" t="s">
        <v>9</v>
      </c>
      <c r="L1542" s="11"/>
    </row>
    <row r="1543" spans="1:15">
      <c r="A1543" s="3" t="s">
        <v>3</v>
      </c>
      <c r="B1543" s="18">
        <v>219907</v>
      </c>
      <c r="C1543" s="16">
        <v>203533</v>
      </c>
      <c r="D1543" s="8">
        <f>SUM(B1543-C1543)</f>
        <v>16374</v>
      </c>
      <c r="E1543" s="7">
        <f>SUM(B1543/C1543)</f>
        <v>1.0804488706991004</v>
      </c>
      <c r="F1543" s="18">
        <v>219983</v>
      </c>
      <c r="G1543" s="16">
        <v>191701</v>
      </c>
      <c r="H1543" s="8">
        <f>SUM(F1543-G1543)</f>
        <v>28282</v>
      </c>
      <c r="I1543" s="7">
        <f>SUM(F1543/G1543)</f>
        <v>1.1475318334280991</v>
      </c>
      <c r="J1543" s="8">
        <f>SUM(H1543-D1543)</f>
        <v>11908</v>
      </c>
      <c r="K1543" s="4">
        <f>SUM(F1543-B1543)</f>
        <v>76</v>
      </c>
      <c r="L1543" s="5">
        <f>SUM(G1543-C1543)</f>
        <v>-11832</v>
      </c>
    </row>
    <row r="1544" spans="1:15">
      <c r="A1544" s="3" t="s">
        <v>4</v>
      </c>
      <c r="B1544" s="18">
        <v>47794</v>
      </c>
      <c r="C1544" s="16">
        <v>72216</v>
      </c>
      <c r="D1544" s="8">
        <f t="shared" ref="D1544:D1547" si="1390">SUM(B1544-C1544)</f>
        <v>-24422</v>
      </c>
      <c r="E1544" s="7">
        <f t="shared" ref="E1544:E1547" si="1391">SUM(B1544/C1544)</f>
        <v>0.66182009526974628</v>
      </c>
      <c r="F1544" s="18">
        <v>48377</v>
      </c>
      <c r="G1544" s="16">
        <v>66131</v>
      </c>
      <c r="H1544" s="8">
        <f t="shared" ref="H1544:H1547" si="1392">SUM(F1544-G1544)</f>
        <v>-17754</v>
      </c>
      <c r="I1544" s="7">
        <f t="shared" ref="I1544:I1547" si="1393">SUM(F1544/G1544)</f>
        <v>0.73153286658299432</v>
      </c>
      <c r="J1544" s="8">
        <f t="shared" ref="J1544:J1547" si="1394">SUM(H1544-D1544)</f>
        <v>6668</v>
      </c>
      <c r="K1544" s="4">
        <f t="shared" ref="K1544:K1547" si="1395">SUM(F1544-B1544)</f>
        <v>583</v>
      </c>
      <c r="L1544" s="5">
        <f t="shared" ref="L1544:L1547" si="1396">SUM(G1544-C1544)</f>
        <v>-6085</v>
      </c>
    </row>
    <row r="1545" spans="1:15">
      <c r="A1545" s="3" t="s">
        <v>5</v>
      </c>
      <c r="B1545" s="18">
        <v>98094</v>
      </c>
      <c r="C1545" s="16">
        <v>92674</v>
      </c>
      <c r="D1545" s="8">
        <f t="shared" si="1390"/>
        <v>5420</v>
      </c>
      <c r="E1545" s="7">
        <f t="shared" si="1391"/>
        <v>1.0584845803569503</v>
      </c>
      <c r="F1545" s="18">
        <v>89084</v>
      </c>
      <c r="G1545" s="16">
        <v>93427</v>
      </c>
      <c r="H1545" s="8">
        <f t="shared" si="1392"/>
        <v>-4343</v>
      </c>
      <c r="I1545" s="7">
        <f t="shared" si="1393"/>
        <v>0.95351450865381526</v>
      </c>
      <c r="J1545" s="8">
        <f t="shared" si="1394"/>
        <v>-9763</v>
      </c>
      <c r="K1545" s="4">
        <f t="shared" si="1395"/>
        <v>-9010</v>
      </c>
      <c r="L1545" s="5">
        <f t="shared" si="1396"/>
        <v>753</v>
      </c>
    </row>
    <row r="1546" spans="1:15">
      <c r="A1546" s="3" t="s">
        <v>6</v>
      </c>
      <c r="B1546" s="18">
        <v>35890</v>
      </c>
      <c r="C1546" s="16">
        <v>33262</v>
      </c>
      <c r="D1546" s="8">
        <f t="shared" si="1390"/>
        <v>2628</v>
      </c>
      <c r="E1546" s="7">
        <f t="shared" si="1391"/>
        <v>1.0790090794299803</v>
      </c>
      <c r="F1546" s="18">
        <v>32128</v>
      </c>
      <c r="G1546" s="16">
        <v>38313</v>
      </c>
      <c r="H1546" s="8">
        <f t="shared" si="1392"/>
        <v>-6185</v>
      </c>
      <c r="I1546" s="7">
        <f t="shared" si="1393"/>
        <v>0.83856654399290054</v>
      </c>
      <c r="J1546" s="8">
        <f t="shared" si="1394"/>
        <v>-8813</v>
      </c>
      <c r="K1546" s="4">
        <f t="shared" si="1395"/>
        <v>-3762</v>
      </c>
      <c r="L1546" s="5">
        <f t="shared" si="1396"/>
        <v>5051</v>
      </c>
    </row>
    <row r="1547" spans="1:15">
      <c r="A1547" s="3" t="s">
        <v>7</v>
      </c>
      <c r="B1547" s="18">
        <v>401685</v>
      </c>
      <c r="C1547" s="16">
        <v>401685</v>
      </c>
      <c r="D1547" s="8">
        <f t="shared" si="1390"/>
        <v>0</v>
      </c>
      <c r="E1547" s="7">
        <f t="shared" si="1391"/>
        <v>1</v>
      </c>
      <c r="F1547" s="18">
        <v>389572</v>
      </c>
      <c r="G1547" s="16">
        <v>389572</v>
      </c>
      <c r="H1547" s="8">
        <f t="shared" si="1392"/>
        <v>0</v>
      </c>
      <c r="I1547" s="7">
        <f t="shared" si="1393"/>
        <v>1</v>
      </c>
      <c r="J1547" s="8">
        <f t="shared" si="1394"/>
        <v>0</v>
      </c>
      <c r="K1547" s="4">
        <f t="shared" si="1395"/>
        <v>-12113</v>
      </c>
      <c r="L1547" s="5">
        <f t="shared" si="1396"/>
        <v>-12113</v>
      </c>
      <c r="N1547" s="99" t="s">
        <v>1484</v>
      </c>
      <c r="O1547" s="17" t="s">
        <v>26</v>
      </c>
    </row>
    <row r="1549" spans="1:15">
      <c r="B1549" s="576" t="s">
        <v>1538</v>
      </c>
      <c r="C1549" s="576"/>
      <c r="D1549" s="576"/>
      <c r="E1549" s="576"/>
      <c r="F1549" s="576" t="s">
        <v>1546</v>
      </c>
      <c r="G1549" s="576"/>
      <c r="H1549" s="576"/>
      <c r="I1549" s="576"/>
      <c r="K1549" s="63" t="s">
        <v>12</v>
      </c>
      <c r="L1549" s="5" t="s">
        <v>13</v>
      </c>
    </row>
    <row r="1550" spans="1:15" ht="43.2">
      <c r="A1550" s="1" t="s">
        <v>0</v>
      </c>
      <c r="B1550" s="2" t="s">
        <v>1</v>
      </c>
      <c r="C1550" s="64" t="s">
        <v>2</v>
      </c>
      <c r="D1550" s="64" t="s">
        <v>11</v>
      </c>
      <c r="E1550" s="6" t="s">
        <v>10</v>
      </c>
      <c r="F1550" s="2" t="s">
        <v>1</v>
      </c>
      <c r="G1550" s="64" t="s">
        <v>2</v>
      </c>
      <c r="H1550" s="64" t="s">
        <v>11</v>
      </c>
      <c r="I1550" s="6" t="s">
        <v>10</v>
      </c>
      <c r="J1550" s="14" t="s">
        <v>8</v>
      </c>
      <c r="K1550" s="12" t="s">
        <v>9</v>
      </c>
      <c r="L1550" s="11"/>
    </row>
    <row r="1551" spans="1:15">
      <c r="A1551" s="3" t="s">
        <v>3</v>
      </c>
      <c r="B1551" s="18">
        <v>219983</v>
      </c>
      <c r="C1551" s="16">
        <v>191701</v>
      </c>
      <c r="D1551" s="8">
        <f>SUM(B1551-C1551)</f>
        <v>28282</v>
      </c>
      <c r="E1551" s="7">
        <f>SUM(B1551/C1551)</f>
        <v>1.1475318334280991</v>
      </c>
      <c r="F1551" s="18">
        <v>230976</v>
      </c>
      <c r="G1551" s="16">
        <v>170369</v>
      </c>
      <c r="H1551" s="8">
        <f>SUM(F1551-G1551)</f>
        <v>60607</v>
      </c>
      <c r="I1551" s="7">
        <f>SUM(F1551/G1551)</f>
        <v>1.355739600514178</v>
      </c>
      <c r="J1551" s="8">
        <f>SUM(H1551-D1551)</f>
        <v>32325</v>
      </c>
      <c r="K1551" s="4">
        <f>SUM(F1551-B1551)</f>
        <v>10993</v>
      </c>
      <c r="L1551" s="5">
        <f>SUM(G1551-C1551)</f>
        <v>-21332</v>
      </c>
    </row>
    <row r="1552" spans="1:15">
      <c r="A1552" s="3" t="s">
        <v>4</v>
      </c>
      <c r="B1552" s="18">
        <v>48377</v>
      </c>
      <c r="C1552" s="16">
        <v>66131</v>
      </c>
      <c r="D1552" s="8">
        <f t="shared" ref="D1552:D1555" si="1397">SUM(B1552-C1552)</f>
        <v>-17754</v>
      </c>
      <c r="E1552" s="7">
        <f t="shared" ref="E1552:E1555" si="1398">SUM(B1552/C1552)</f>
        <v>0.73153286658299432</v>
      </c>
      <c r="F1552" s="18">
        <v>48250</v>
      </c>
      <c r="G1552" s="16">
        <v>64475</v>
      </c>
      <c r="H1552" s="8">
        <f t="shared" ref="H1552:H1555" si="1399">SUM(F1552-G1552)</f>
        <v>-16225</v>
      </c>
      <c r="I1552" s="7">
        <f t="shared" ref="I1552:I1555" si="1400">SUM(F1552/G1552)</f>
        <v>0.74835207444746021</v>
      </c>
      <c r="J1552" s="8">
        <f t="shared" ref="J1552:J1555" si="1401">SUM(H1552-D1552)</f>
        <v>1529</v>
      </c>
      <c r="K1552" s="4">
        <f t="shared" ref="K1552:K1555" si="1402">SUM(F1552-B1552)</f>
        <v>-127</v>
      </c>
      <c r="L1552" s="5">
        <f t="shared" ref="L1552:L1555" si="1403">SUM(G1552-C1552)</f>
        <v>-1656</v>
      </c>
    </row>
    <row r="1553" spans="1:15">
      <c r="A1553" s="3" t="s">
        <v>5</v>
      </c>
      <c r="B1553" s="18">
        <v>89084</v>
      </c>
      <c r="C1553" s="16">
        <v>93427</v>
      </c>
      <c r="D1553" s="8">
        <f t="shared" si="1397"/>
        <v>-4343</v>
      </c>
      <c r="E1553" s="7">
        <f t="shared" si="1398"/>
        <v>0.95351450865381526</v>
      </c>
      <c r="F1553" s="18">
        <v>81471</v>
      </c>
      <c r="G1553" s="16">
        <v>122092</v>
      </c>
      <c r="H1553" s="8">
        <f t="shared" si="1399"/>
        <v>-40621</v>
      </c>
      <c r="I1553" s="7">
        <f t="shared" si="1400"/>
        <v>0.66729187825574154</v>
      </c>
      <c r="J1553" s="8">
        <f t="shared" si="1401"/>
        <v>-36278</v>
      </c>
      <c r="K1553" s="4">
        <f t="shared" si="1402"/>
        <v>-7613</v>
      </c>
      <c r="L1553" s="5">
        <f t="shared" si="1403"/>
        <v>28665</v>
      </c>
    </row>
    <row r="1554" spans="1:15">
      <c r="A1554" s="3" t="s">
        <v>6</v>
      </c>
      <c r="B1554" s="18">
        <v>32128</v>
      </c>
      <c r="C1554" s="16">
        <v>38313</v>
      </c>
      <c r="D1554" s="8">
        <f t="shared" si="1397"/>
        <v>-6185</v>
      </c>
      <c r="E1554" s="7">
        <f t="shared" si="1398"/>
        <v>0.83856654399290054</v>
      </c>
      <c r="F1554" s="18">
        <v>30897</v>
      </c>
      <c r="G1554" s="16">
        <v>34658</v>
      </c>
      <c r="H1554" s="8">
        <f t="shared" si="1399"/>
        <v>-3761</v>
      </c>
      <c r="I1554" s="7">
        <f t="shared" si="1400"/>
        <v>0.8914824860061169</v>
      </c>
      <c r="J1554" s="8">
        <f t="shared" si="1401"/>
        <v>2424</v>
      </c>
      <c r="K1554" s="4">
        <f t="shared" si="1402"/>
        <v>-1231</v>
      </c>
      <c r="L1554" s="5">
        <f t="shared" si="1403"/>
        <v>-3655</v>
      </c>
    </row>
    <row r="1555" spans="1:15">
      <c r="A1555" s="3" t="s">
        <v>7</v>
      </c>
      <c r="B1555" s="18">
        <v>389572</v>
      </c>
      <c r="C1555" s="16">
        <v>389572</v>
      </c>
      <c r="D1555" s="8">
        <f t="shared" si="1397"/>
        <v>0</v>
      </c>
      <c r="E1555" s="7">
        <f t="shared" si="1398"/>
        <v>1</v>
      </c>
      <c r="F1555" s="18">
        <v>391594</v>
      </c>
      <c r="G1555" s="16">
        <v>391594</v>
      </c>
      <c r="H1555" s="8">
        <f t="shared" si="1399"/>
        <v>0</v>
      </c>
      <c r="I1555" s="7">
        <f t="shared" si="1400"/>
        <v>1</v>
      </c>
      <c r="J1555" s="8">
        <f t="shared" si="1401"/>
        <v>0</v>
      </c>
      <c r="K1555" s="4">
        <f t="shared" si="1402"/>
        <v>2022</v>
      </c>
      <c r="L1555" s="5">
        <f t="shared" si="1403"/>
        <v>2022</v>
      </c>
      <c r="N1555" s="99" t="s">
        <v>1476</v>
      </c>
      <c r="O1555" s="17" t="s">
        <v>26</v>
      </c>
    </row>
    <row r="1557" spans="1:15">
      <c r="B1557" s="576" t="s">
        <v>1546</v>
      </c>
      <c r="C1557" s="576"/>
      <c r="D1557" s="576"/>
      <c r="E1557" s="576"/>
      <c r="F1557" s="576" t="s">
        <v>1552</v>
      </c>
      <c r="G1557" s="576"/>
      <c r="H1557" s="576"/>
      <c r="I1557" s="576"/>
      <c r="K1557" s="63" t="s">
        <v>12</v>
      </c>
      <c r="L1557" s="5" t="s">
        <v>13</v>
      </c>
    </row>
    <row r="1558" spans="1:15" ht="43.2">
      <c r="A1558" s="1" t="s">
        <v>0</v>
      </c>
      <c r="B1558" s="2" t="s">
        <v>1</v>
      </c>
      <c r="C1558" s="64" t="s">
        <v>2</v>
      </c>
      <c r="D1558" s="64" t="s">
        <v>11</v>
      </c>
      <c r="E1558" s="6" t="s">
        <v>10</v>
      </c>
      <c r="F1558" s="2" t="s">
        <v>1</v>
      </c>
      <c r="G1558" s="64" t="s">
        <v>2</v>
      </c>
      <c r="H1558" s="64" t="s">
        <v>11</v>
      </c>
      <c r="I1558" s="6" t="s">
        <v>10</v>
      </c>
      <c r="J1558" s="14" t="s">
        <v>8</v>
      </c>
      <c r="K1558" s="12" t="s">
        <v>9</v>
      </c>
      <c r="L1558" s="11"/>
    </row>
    <row r="1559" spans="1:15">
      <c r="A1559" s="3" t="s">
        <v>3</v>
      </c>
      <c r="B1559" s="18">
        <v>230976</v>
      </c>
      <c r="C1559" s="16">
        <v>170369</v>
      </c>
      <c r="D1559" s="8">
        <f>SUM(B1559-C1559)</f>
        <v>60607</v>
      </c>
      <c r="E1559" s="7">
        <f>SUM(B1559/C1559)</f>
        <v>1.355739600514178</v>
      </c>
      <c r="F1559" s="18">
        <v>223904</v>
      </c>
      <c r="G1559" s="16">
        <v>178246</v>
      </c>
      <c r="H1559" s="8">
        <f>SUM(F1559-G1559)</f>
        <v>45658</v>
      </c>
      <c r="I1559" s="7">
        <f>SUM(F1559/G1559)</f>
        <v>1.2561516106953312</v>
      </c>
      <c r="J1559" s="8">
        <f>SUM(H1559-D1559)</f>
        <v>-14949</v>
      </c>
      <c r="K1559" s="4">
        <f>SUM(F1559-B1559)</f>
        <v>-7072</v>
      </c>
      <c r="L1559" s="5">
        <f>SUM(G1559-C1559)</f>
        <v>7877</v>
      </c>
    </row>
    <row r="1560" spans="1:15">
      <c r="A1560" s="3" t="s">
        <v>4</v>
      </c>
      <c r="B1560" s="18">
        <v>48250</v>
      </c>
      <c r="C1560" s="16">
        <v>64475</v>
      </c>
      <c r="D1560" s="8">
        <f t="shared" ref="D1560:D1563" si="1404">SUM(B1560-C1560)</f>
        <v>-16225</v>
      </c>
      <c r="E1560" s="7">
        <f t="shared" ref="E1560:E1563" si="1405">SUM(B1560/C1560)</f>
        <v>0.74835207444746021</v>
      </c>
      <c r="F1560" s="18">
        <v>45952</v>
      </c>
      <c r="G1560" s="16">
        <v>64495</v>
      </c>
      <c r="H1560" s="8">
        <f t="shared" ref="H1560:H1563" si="1406">SUM(F1560-G1560)</f>
        <v>-18543</v>
      </c>
      <c r="I1560" s="7">
        <f t="shared" ref="I1560:I1563" si="1407">SUM(F1560/G1560)</f>
        <v>0.71248934025893484</v>
      </c>
      <c r="J1560" s="8">
        <f t="shared" ref="J1560:J1563" si="1408">SUM(H1560-D1560)</f>
        <v>-2318</v>
      </c>
      <c r="K1560" s="4">
        <f t="shared" ref="K1560:K1563" si="1409">SUM(F1560-B1560)</f>
        <v>-2298</v>
      </c>
      <c r="L1560" s="5">
        <f t="shared" ref="L1560:L1563" si="1410">SUM(G1560-C1560)</f>
        <v>20</v>
      </c>
    </row>
    <row r="1561" spans="1:15">
      <c r="A1561" s="3" t="s">
        <v>5</v>
      </c>
      <c r="B1561" s="18">
        <v>81471</v>
      </c>
      <c r="C1561" s="16">
        <v>122092</v>
      </c>
      <c r="D1561" s="8">
        <f t="shared" si="1404"/>
        <v>-40621</v>
      </c>
      <c r="E1561" s="7">
        <f t="shared" si="1405"/>
        <v>0.66729187825574154</v>
      </c>
      <c r="F1561" s="18">
        <v>91419</v>
      </c>
      <c r="G1561" s="16">
        <v>117014</v>
      </c>
      <c r="H1561" s="8">
        <f t="shared" si="1406"/>
        <v>-25595</v>
      </c>
      <c r="I1561" s="7">
        <f t="shared" si="1407"/>
        <v>0.78126548959953512</v>
      </c>
      <c r="J1561" s="8">
        <f t="shared" si="1408"/>
        <v>15026</v>
      </c>
      <c r="K1561" s="4">
        <f t="shared" si="1409"/>
        <v>9948</v>
      </c>
      <c r="L1561" s="5">
        <f t="shared" si="1410"/>
        <v>-5078</v>
      </c>
    </row>
    <row r="1562" spans="1:15">
      <c r="A1562" s="3" t="s">
        <v>6</v>
      </c>
      <c r="B1562" s="18">
        <v>30897</v>
      </c>
      <c r="C1562" s="16">
        <v>34658</v>
      </c>
      <c r="D1562" s="8">
        <f t="shared" si="1404"/>
        <v>-3761</v>
      </c>
      <c r="E1562" s="7">
        <f t="shared" si="1405"/>
        <v>0.8914824860061169</v>
      </c>
      <c r="F1562" s="18">
        <v>36299</v>
      </c>
      <c r="G1562" s="16">
        <v>37819</v>
      </c>
      <c r="H1562" s="8">
        <f t="shared" si="1406"/>
        <v>-1520</v>
      </c>
      <c r="I1562" s="7">
        <f t="shared" si="1407"/>
        <v>0.95980856183399876</v>
      </c>
      <c r="J1562" s="8">
        <f t="shared" si="1408"/>
        <v>2241</v>
      </c>
      <c r="K1562" s="4">
        <f t="shared" si="1409"/>
        <v>5402</v>
      </c>
      <c r="L1562" s="5">
        <f t="shared" si="1410"/>
        <v>3161</v>
      </c>
    </row>
    <row r="1563" spans="1:15">
      <c r="A1563" s="3" t="s">
        <v>7</v>
      </c>
      <c r="B1563" s="18">
        <v>391594</v>
      </c>
      <c r="C1563" s="16">
        <v>391594</v>
      </c>
      <c r="D1563" s="8">
        <f t="shared" si="1404"/>
        <v>0</v>
      </c>
      <c r="E1563" s="7">
        <f t="shared" si="1405"/>
        <v>1</v>
      </c>
      <c r="F1563" s="18">
        <v>397574</v>
      </c>
      <c r="G1563" s="16">
        <v>397574</v>
      </c>
      <c r="H1563" s="8">
        <f t="shared" si="1406"/>
        <v>0</v>
      </c>
      <c r="I1563" s="7">
        <f t="shared" si="1407"/>
        <v>1</v>
      </c>
      <c r="J1563" s="8">
        <f t="shared" si="1408"/>
        <v>0</v>
      </c>
      <c r="K1563" s="4">
        <f t="shared" si="1409"/>
        <v>5980</v>
      </c>
      <c r="L1563" s="5">
        <f t="shared" si="1410"/>
        <v>5980</v>
      </c>
      <c r="N1563" s="98" t="s">
        <v>181</v>
      </c>
      <c r="O1563" s="30" t="s">
        <v>165</v>
      </c>
    </row>
    <row r="1565" spans="1:15">
      <c r="B1565" s="576" t="s">
        <v>1552</v>
      </c>
      <c r="C1565" s="576"/>
      <c r="D1565" s="576"/>
      <c r="E1565" s="576"/>
      <c r="F1565" s="576" t="s">
        <v>1560</v>
      </c>
      <c r="G1565" s="576"/>
      <c r="H1565" s="576"/>
      <c r="I1565" s="576"/>
      <c r="K1565" s="63" t="s">
        <v>12</v>
      </c>
      <c r="L1565" s="5" t="s">
        <v>13</v>
      </c>
    </row>
    <row r="1566" spans="1:15" ht="43.2">
      <c r="A1566" s="1" t="s">
        <v>0</v>
      </c>
      <c r="B1566" s="2" t="s">
        <v>1</v>
      </c>
      <c r="C1566" s="64" t="s">
        <v>2</v>
      </c>
      <c r="D1566" s="64" t="s">
        <v>11</v>
      </c>
      <c r="E1566" s="6" t="s">
        <v>10</v>
      </c>
      <c r="F1566" s="2" t="s">
        <v>1</v>
      </c>
      <c r="G1566" s="64" t="s">
        <v>2</v>
      </c>
      <c r="H1566" s="64" t="s">
        <v>11</v>
      </c>
      <c r="I1566" s="6" t="s">
        <v>10</v>
      </c>
      <c r="J1566" s="14" t="s">
        <v>8</v>
      </c>
      <c r="K1566" s="12" t="s">
        <v>9</v>
      </c>
      <c r="L1566" s="11"/>
    </row>
    <row r="1567" spans="1:15">
      <c r="A1567" s="3" t="s">
        <v>3</v>
      </c>
      <c r="B1567" s="18">
        <v>223904</v>
      </c>
      <c r="C1567" s="16">
        <v>178246</v>
      </c>
      <c r="D1567" s="8">
        <f>SUM(B1567-C1567)</f>
        <v>45658</v>
      </c>
      <c r="E1567" s="7">
        <f>SUM(B1567/C1567)</f>
        <v>1.2561516106953312</v>
      </c>
      <c r="F1567" s="18">
        <v>233137</v>
      </c>
      <c r="G1567" s="16">
        <v>189572</v>
      </c>
      <c r="H1567" s="8">
        <f>SUM(F1567-G1567)</f>
        <v>43565</v>
      </c>
      <c r="I1567" s="7">
        <f>SUM(F1567/G1567)</f>
        <v>1.2298071445150127</v>
      </c>
      <c r="J1567" s="8">
        <f>SUM(H1567-D1567)</f>
        <v>-2093</v>
      </c>
      <c r="K1567" s="4">
        <f>SUM(F1567-B1567)</f>
        <v>9233</v>
      </c>
      <c r="L1567" s="5">
        <f>SUM(G1567-C1567)</f>
        <v>11326</v>
      </c>
    </row>
    <row r="1568" spans="1:15">
      <c r="A1568" s="3" t="s">
        <v>4</v>
      </c>
      <c r="B1568" s="18">
        <v>45952</v>
      </c>
      <c r="C1568" s="16">
        <v>64495</v>
      </c>
      <c r="D1568" s="8">
        <f t="shared" ref="D1568:D1571" si="1411">SUM(B1568-C1568)</f>
        <v>-18543</v>
      </c>
      <c r="E1568" s="7">
        <f t="shared" ref="E1568:E1571" si="1412">SUM(B1568/C1568)</f>
        <v>0.71248934025893484</v>
      </c>
      <c r="F1568" s="18">
        <v>45984</v>
      </c>
      <c r="G1568" s="16">
        <v>66195</v>
      </c>
      <c r="H1568" s="8">
        <f t="shared" ref="H1568:H1571" si="1413">SUM(F1568-G1568)</f>
        <v>-20211</v>
      </c>
      <c r="I1568" s="7">
        <f t="shared" ref="I1568:I1571" si="1414">SUM(F1568/G1568)</f>
        <v>0.69467482438250627</v>
      </c>
      <c r="J1568" s="8">
        <f t="shared" ref="J1568:J1571" si="1415">SUM(H1568-D1568)</f>
        <v>-1668</v>
      </c>
      <c r="K1568" s="4">
        <f t="shared" ref="K1568:K1571" si="1416">SUM(F1568-B1568)</f>
        <v>32</v>
      </c>
      <c r="L1568" s="5">
        <f t="shared" ref="L1568:L1571" si="1417">SUM(G1568-C1568)</f>
        <v>1700</v>
      </c>
    </row>
    <row r="1569" spans="1:15">
      <c r="A1569" s="3" t="s">
        <v>5</v>
      </c>
      <c r="B1569" s="18">
        <v>91419</v>
      </c>
      <c r="C1569" s="16">
        <v>117014</v>
      </c>
      <c r="D1569" s="8">
        <f t="shared" si="1411"/>
        <v>-25595</v>
      </c>
      <c r="E1569" s="7">
        <f t="shared" si="1412"/>
        <v>0.78126548959953512</v>
      </c>
      <c r="F1569" s="18">
        <v>85227</v>
      </c>
      <c r="G1569" s="16">
        <v>103970</v>
      </c>
      <c r="H1569" s="8">
        <f t="shared" si="1413"/>
        <v>-18743</v>
      </c>
      <c r="I1569" s="7">
        <f t="shared" si="1414"/>
        <v>0.81972684428200437</v>
      </c>
      <c r="J1569" s="8">
        <f t="shared" si="1415"/>
        <v>6852</v>
      </c>
      <c r="K1569" s="4">
        <f t="shared" si="1416"/>
        <v>-6192</v>
      </c>
      <c r="L1569" s="5">
        <f t="shared" si="1417"/>
        <v>-13044</v>
      </c>
    </row>
    <row r="1570" spans="1:15">
      <c r="A1570" s="3" t="s">
        <v>6</v>
      </c>
      <c r="B1570" s="18">
        <v>36299</v>
      </c>
      <c r="C1570" s="16">
        <v>37819</v>
      </c>
      <c r="D1570" s="8">
        <f t="shared" si="1411"/>
        <v>-1520</v>
      </c>
      <c r="E1570" s="7">
        <f t="shared" si="1412"/>
        <v>0.95980856183399876</v>
      </c>
      <c r="F1570" s="18">
        <v>35052</v>
      </c>
      <c r="G1570" s="16">
        <v>39663</v>
      </c>
      <c r="H1570" s="8">
        <f t="shared" si="1413"/>
        <v>-4611</v>
      </c>
      <c r="I1570" s="7">
        <f t="shared" si="1414"/>
        <v>0.88374555631192797</v>
      </c>
      <c r="J1570" s="8">
        <f t="shared" si="1415"/>
        <v>-3091</v>
      </c>
      <c r="K1570" s="4">
        <f t="shared" si="1416"/>
        <v>-1247</v>
      </c>
      <c r="L1570" s="5">
        <f t="shared" si="1417"/>
        <v>1844</v>
      </c>
    </row>
    <row r="1571" spans="1:15">
      <c r="A1571" s="3" t="s">
        <v>7</v>
      </c>
      <c r="B1571" s="18">
        <v>397574</v>
      </c>
      <c r="C1571" s="16">
        <v>397574</v>
      </c>
      <c r="D1571" s="8">
        <f t="shared" si="1411"/>
        <v>0</v>
      </c>
      <c r="E1571" s="7">
        <f t="shared" si="1412"/>
        <v>1</v>
      </c>
      <c r="F1571" s="18">
        <v>399400</v>
      </c>
      <c r="G1571" s="16">
        <v>399400</v>
      </c>
      <c r="H1571" s="8">
        <f t="shared" si="1413"/>
        <v>0</v>
      </c>
      <c r="I1571" s="7">
        <f t="shared" si="1414"/>
        <v>1</v>
      </c>
      <c r="J1571" s="8">
        <f t="shared" si="1415"/>
        <v>0</v>
      </c>
      <c r="K1571" s="4">
        <f t="shared" si="1416"/>
        <v>1826</v>
      </c>
      <c r="L1571" s="5">
        <f t="shared" si="1417"/>
        <v>1826</v>
      </c>
      <c r="N1571" s="125" t="s">
        <v>1484</v>
      </c>
      <c r="O1571" s="154" t="s">
        <v>71</v>
      </c>
    </row>
    <row r="1573" spans="1:15">
      <c r="B1573" s="576" t="s">
        <v>1560</v>
      </c>
      <c r="C1573" s="576"/>
      <c r="D1573" s="576"/>
      <c r="E1573" s="576"/>
      <c r="F1573" s="576" t="s">
        <v>1567</v>
      </c>
      <c r="G1573" s="576"/>
      <c r="H1573" s="576"/>
      <c r="I1573" s="576"/>
      <c r="K1573" s="63" t="s">
        <v>12</v>
      </c>
      <c r="L1573" s="5" t="s">
        <v>13</v>
      </c>
    </row>
    <row r="1574" spans="1:15" ht="43.2">
      <c r="A1574" s="1" t="s">
        <v>0</v>
      </c>
      <c r="B1574" s="2" t="s">
        <v>1</v>
      </c>
      <c r="C1574" s="64" t="s">
        <v>2</v>
      </c>
      <c r="D1574" s="64" t="s">
        <v>11</v>
      </c>
      <c r="E1574" s="6" t="s">
        <v>10</v>
      </c>
      <c r="F1574" s="2" t="s">
        <v>1</v>
      </c>
      <c r="G1574" s="64" t="s">
        <v>2</v>
      </c>
      <c r="H1574" s="64" t="s">
        <v>11</v>
      </c>
      <c r="I1574" s="6" t="s">
        <v>10</v>
      </c>
      <c r="J1574" s="14" t="s">
        <v>8</v>
      </c>
      <c r="K1574" s="12" t="s">
        <v>9</v>
      </c>
      <c r="L1574" s="11"/>
    </row>
    <row r="1575" spans="1:15">
      <c r="A1575" s="3" t="s">
        <v>3</v>
      </c>
      <c r="B1575" s="18">
        <v>233137</v>
      </c>
      <c r="C1575" s="16">
        <v>189572</v>
      </c>
      <c r="D1575" s="8">
        <f>SUM(B1575-C1575)</f>
        <v>43565</v>
      </c>
      <c r="E1575" s="7">
        <f>SUM(B1575/C1575)</f>
        <v>1.2298071445150127</v>
      </c>
      <c r="F1575" s="18">
        <v>240684</v>
      </c>
      <c r="G1575" s="16">
        <v>192417</v>
      </c>
      <c r="H1575" s="8">
        <f>SUM(F1575-G1575)</f>
        <v>48267</v>
      </c>
      <c r="I1575" s="7">
        <f>SUM(F1575/G1575)</f>
        <v>1.2508458192363461</v>
      </c>
      <c r="J1575" s="8">
        <f>SUM(H1575-D1575)</f>
        <v>4702</v>
      </c>
      <c r="K1575" s="4">
        <f>SUM(F1575-B1575)</f>
        <v>7547</v>
      </c>
      <c r="L1575" s="5">
        <f>SUM(G1575-C1575)</f>
        <v>2845</v>
      </c>
    </row>
    <row r="1576" spans="1:15">
      <c r="A1576" s="3" t="s">
        <v>4</v>
      </c>
      <c r="B1576" s="18">
        <v>45984</v>
      </c>
      <c r="C1576" s="16">
        <v>66195</v>
      </c>
      <c r="D1576" s="8">
        <f t="shared" ref="D1576:D1579" si="1418">SUM(B1576-C1576)</f>
        <v>-20211</v>
      </c>
      <c r="E1576" s="7">
        <f t="shared" ref="E1576:E1579" si="1419">SUM(B1576/C1576)</f>
        <v>0.69467482438250627</v>
      </c>
      <c r="F1576" s="18">
        <v>45984</v>
      </c>
      <c r="G1576" s="16">
        <v>66195</v>
      </c>
      <c r="H1576" s="8">
        <f t="shared" ref="H1576:H1579" si="1420">SUM(F1576-G1576)</f>
        <v>-20211</v>
      </c>
      <c r="I1576" s="7">
        <f t="shared" ref="I1576:I1579" si="1421">SUM(F1576/G1576)</f>
        <v>0.69467482438250627</v>
      </c>
      <c r="J1576" s="8">
        <f t="shared" ref="J1576:J1579" si="1422">SUM(H1576-D1576)</f>
        <v>0</v>
      </c>
      <c r="K1576" s="4">
        <f t="shared" ref="K1576:K1579" si="1423">SUM(F1576-B1576)</f>
        <v>0</v>
      </c>
      <c r="L1576" s="5">
        <f t="shared" ref="L1576:L1579" si="1424">SUM(G1576-C1576)</f>
        <v>0</v>
      </c>
    </row>
    <row r="1577" spans="1:15">
      <c r="A1577" s="3" t="s">
        <v>5</v>
      </c>
      <c r="B1577" s="18">
        <v>85227</v>
      </c>
      <c r="C1577" s="16">
        <v>103970</v>
      </c>
      <c r="D1577" s="8">
        <f t="shared" si="1418"/>
        <v>-18743</v>
      </c>
      <c r="E1577" s="7">
        <f t="shared" si="1419"/>
        <v>0.81972684428200437</v>
      </c>
      <c r="F1577" s="18">
        <v>84083</v>
      </c>
      <c r="G1577" s="16">
        <v>96633</v>
      </c>
      <c r="H1577" s="8">
        <f t="shared" si="1420"/>
        <v>-12550</v>
      </c>
      <c r="I1577" s="7">
        <f t="shared" si="1421"/>
        <v>0.87012718222553376</v>
      </c>
      <c r="J1577" s="8">
        <f t="shared" si="1422"/>
        <v>6193</v>
      </c>
      <c r="K1577" s="4">
        <f t="shared" si="1423"/>
        <v>-1144</v>
      </c>
      <c r="L1577" s="5">
        <f t="shared" si="1424"/>
        <v>-7337</v>
      </c>
    </row>
    <row r="1578" spans="1:15">
      <c r="A1578" s="3" t="s">
        <v>6</v>
      </c>
      <c r="B1578" s="18">
        <v>35052</v>
      </c>
      <c r="C1578" s="16">
        <v>39663</v>
      </c>
      <c r="D1578" s="8">
        <f t="shared" si="1418"/>
        <v>-4611</v>
      </c>
      <c r="E1578" s="7">
        <f t="shared" si="1419"/>
        <v>0.88374555631192797</v>
      </c>
      <c r="F1578" s="18">
        <v>30277</v>
      </c>
      <c r="G1578" s="16">
        <v>45783</v>
      </c>
      <c r="H1578" s="8">
        <f t="shared" si="1420"/>
        <v>-15506</v>
      </c>
      <c r="I1578" s="7">
        <f t="shared" si="1421"/>
        <v>0.66131533538649712</v>
      </c>
      <c r="J1578" s="8">
        <f t="shared" si="1422"/>
        <v>-10895</v>
      </c>
      <c r="K1578" s="4">
        <f t="shared" si="1423"/>
        <v>-4775</v>
      </c>
      <c r="L1578" s="5">
        <f t="shared" si="1424"/>
        <v>6120</v>
      </c>
    </row>
    <row r="1579" spans="1:15">
      <c r="A1579" s="3" t="s">
        <v>7</v>
      </c>
      <c r="B1579" s="18">
        <v>399400</v>
      </c>
      <c r="C1579" s="16">
        <v>399400</v>
      </c>
      <c r="D1579" s="8">
        <f t="shared" si="1418"/>
        <v>0</v>
      </c>
      <c r="E1579" s="7">
        <f t="shared" si="1419"/>
        <v>1</v>
      </c>
      <c r="F1579" s="18">
        <v>401028</v>
      </c>
      <c r="G1579" s="16">
        <v>401028</v>
      </c>
      <c r="H1579" s="8">
        <f t="shared" si="1420"/>
        <v>0</v>
      </c>
      <c r="I1579" s="7">
        <f t="shared" si="1421"/>
        <v>1</v>
      </c>
      <c r="J1579" s="8">
        <f t="shared" si="1422"/>
        <v>0</v>
      </c>
      <c r="K1579" s="4">
        <f t="shared" si="1423"/>
        <v>1628</v>
      </c>
      <c r="L1579" s="5">
        <f t="shared" si="1424"/>
        <v>1628</v>
      </c>
      <c r="N1579" s="125" t="s">
        <v>1484</v>
      </c>
      <c r="O1579" s="154" t="s">
        <v>71</v>
      </c>
    </row>
    <row r="1581" spans="1:15">
      <c r="B1581" s="576" t="s">
        <v>1567</v>
      </c>
      <c r="C1581" s="576"/>
      <c r="D1581" s="576"/>
      <c r="E1581" s="576"/>
      <c r="F1581" s="576" t="s">
        <v>1574</v>
      </c>
      <c r="G1581" s="576"/>
      <c r="H1581" s="576"/>
      <c r="I1581" s="576"/>
      <c r="K1581" s="63" t="s">
        <v>12</v>
      </c>
      <c r="L1581" s="5" t="s">
        <v>13</v>
      </c>
    </row>
    <row r="1582" spans="1:15" ht="43.2">
      <c r="A1582" s="1" t="s">
        <v>0</v>
      </c>
      <c r="B1582" s="2" t="s">
        <v>1</v>
      </c>
      <c r="C1582" s="64" t="s">
        <v>2</v>
      </c>
      <c r="D1582" s="64" t="s">
        <v>11</v>
      </c>
      <c r="E1582" s="6" t="s">
        <v>10</v>
      </c>
      <c r="F1582" s="2" t="s">
        <v>1</v>
      </c>
      <c r="G1582" s="64" t="s">
        <v>2</v>
      </c>
      <c r="H1582" s="64" t="s">
        <v>11</v>
      </c>
      <c r="I1582" s="6" t="s">
        <v>10</v>
      </c>
      <c r="J1582" s="14" t="s">
        <v>8</v>
      </c>
      <c r="K1582" s="12" t="s">
        <v>9</v>
      </c>
      <c r="L1582" s="11"/>
    </row>
    <row r="1583" spans="1:15">
      <c r="A1583" s="3" t="s">
        <v>3</v>
      </c>
      <c r="B1583" s="18">
        <v>240684</v>
      </c>
      <c r="C1583" s="16">
        <v>192417</v>
      </c>
      <c r="D1583" s="8">
        <f>SUM(B1583-C1583)</f>
        <v>48267</v>
      </c>
      <c r="E1583" s="7">
        <f>SUM(B1583/C1583)</f>
        <v>1.2508458192363461</v>
      </c>
      <c r="F1583" s="18">
        <v>240058</v>
      </c>
      <c r="G1583" s="16">
        <v>190187</v>
      </c>
      <c r="H1583" s="8">
        <f>SUM(F1583-G1583)</f>
        <v>49871</v>
      </c>
      <c r="I1583" s="7">
        <f>SUM(F1583/G1583)</f>
        <v>1.2622208668310662</v>
      </c>
      <c r="J1583" s="8">
        <f>SUM(H1583-D1583)</f>
        <v>1604</v>
      </c>
      <c r="K1583" s="4">
        <f>SUM(F1583-B1583)</f>
        <v>-626</v>
      </c>
      <c r="L1583" s="5">
        <f>SUM(G1583-C1583)</f>
        <v>-2230</v>
      </c>
    </row>
    <row r="1584" spans="1:15">
      <c r="A1584" s="3" t="s">
        <v>4</v>
      </c>
      <c r="B1584" s="18">
        <v>45984</v>
      </c>
      <c r="C1584" s="16">
        <v>66195</v>
      </c>
      <c r="D1584" s="8">
        <f t="shared" ref="D1584:D1587" si="1425">SUM(B1584-C1584)</f>
        <v>-20211</v>
      </c>
      <c r="E1584" s="7">
        <f t="shared" ref="E1584:E1587" si="1426">SUM(B1584/C1584)</f>
        <v>0.69467482438250627</v>
      </c>
      <c r="F1584" s="18">
        <v>46028</v>
      </c>
      <c r="G1584" s="16">
        <v>67190</v>
      </c>
      <c r="H1584" s="8">
        <f t="shared" ref="H1584:H1587" si="1427">SUM(F1584-G1584)</f>
        <v>-21162</v>
      </c>
      <c r="I1584" s="7">
        <f t="shared" ref="I1584:I1587" si="1428">SUM(F1584/G1584)</f>
        <v>0.68504241702634316</v>
      </c>
      <c r="J1584" s="8">
        <f t="shared" ref="J1584:J1587" si="1429">SUM(H1584-D1584)</f>
        <v>-951</v>
      </c>
      <c r="K1584" s="4">
        <f t="shared" ref="K1584:K1587" si="1430">SUM(F1584-B1584)</f>
        <v>44</v>
      </c>
      <c r="L1584" s="5">
        <f t="shared" ref="L1584:L1587" si="1431">SUM(G1584-C1584)</f>
        <v>995</v>
      </c>
    </row>
    <row r="1585" spans="1:15">
      <c r="A1585" s="3" t="s">
        <v>5</v>
      </c>
      <c r="B1585" s="18">
        <v>84083</v>
      </c>
      <c r="C1585" s="16">
        <v>96633</v>
      </c>
      <c r="D1585" s="8">
        <f t="shared" si="1425"/>
        <v>-12550</v>
      </c>
      <c r="E1585" s="7">
        <f t="shared" si="1426"/>
        <v>0.87012718222553376</v>
      </c>
      <c r="F1585" s="18">
        <v>78645</v>
      </c>
      <c r="G1585" s="16">
        <v>97252</v>
      </c>
      <c r="H1585" s="8">
        <f t="shared" si="1427"/>
        <v>-18607</v>
      </c>
      <c r="I1585" s="7">
        <f t="shared" si="1428"/>
        <v>0.80867231522230909</v>
      </c>
      <c r="J1585" s="8">
        <f t="shared" si="1429"/>
        <v>-6057</v>
      </c>
      <c r="K1585" s="4">
        <f t="shared" si="1430"/>
        <v>-5438</v>
      </c>
      <c r="L1585" s="5">
        <f t="shared" si="1431"/>
        <v>619</v>
      </c>
    </row>
    <row r="1586" spans="1:15">
      <c r="A1586" s="3" t="s">
        <v>6</v>
      </c>
      <c r="B1586" s="18">
        <v>30277</v>
      </c>
      <c r="C1586" s="16">
        <v>45783</v>
      </c>
      <c r="D1586" s="8">
        <f t="shared" si="1425"/>
        <v>-15506</v>
      </c>
      <c r="E1586" s="7">
        <f t="shared" si="1426"/>
        <v>0.66131533538649712</v>
      </c>
      <c r="F1586" s="18">
        <v>30224</v>
      </c>
      <c r="G1586" s="16">
        <v>40326</v>
      </c>
      <c r="H1586" s="8">
        <f t="shared" si="1427"/>
        <v>-10102</v>
      </c>
      <c r="I1586" s="7">
        <f t="shared" si="1428"/>
        <v>0.74949164310866434</v>
      </c>
      <c r="J1586" s="8">
        <f t="shared" si="1429"/>
        <v>5404</v>
      </c>
      <c r="K1586" s="4">
        <f t="shared" si="1430"/>
        <v>-53</v>
      </c>
      <c r="L1586" s="5">
        <f t="shared" si="1431"/>
        <v>-5457</v>
      </c>
    </row>
    <row r="1587" spans="1:15">
      <c r="A1587" s="3" t="s">
        <v>7</v>
      </c>
      <c r="B1587" s="18">
        <v>401028</v>
      </c>
      <c r="C1587" s="16">
        <v>401028</v>
      </c>
      <c r="D1587" s="8">
        <f t="shared" si="1425"/>
        <v>0</v>
      </c>
      <c r="E1587" s="7">
        <f t="shared" si="1426"/>
        <v>1</v>
      </c>
      <c r="F1587" s="18">
        <v>394955</v>
      </c>
      <c r="G1587" s="16">
        <v>394955</v>
      </c>
      <c r="H1587" s="8">
        <f t="shared" si="1427"/>
        <v>0</v>
      </c>
      <c r="I1587" s="7">
        <f t="shared" si="1428"/>
        <v>1</v>
      </c>
      <c r="J1587" s="8">
        <f t="shared" si="1429"/>
        <v>0</v>
      </c>
      <c r="K1587" s="4">
        <f t="shared" si="1430"/>
        <v>-6073</v>
      </c>
      <c r="L1587" s="5">
        <f t="shared" si="1431"/>
        <v>-6073</v>
      </c>
      <c r="N1587" s="125" t="s">
        <v>1484</v>
      </c>
      <c r="O1587" s="154" t="s">
        <v>71</v>
      </c>
    </row>
    <row r="1589" spans="1:15">
      <c r="B1589" s="576" t="s">
        <v>1574</v>
      </c>
      <c r="C1589" s="576"/>
      <c r="D1589" s="576"/>
      <c r="E1589" s="576"/>
      <c r="F1589" s="576" t="s">
        <v>1582</v>
      </c>
      <c r="G1589" s="576"/>
      <c r="H1589" s="576"/>
      <c r="I1589" s="576"/>
      <c r="K1589" s="63" t="s">
        <v>12</v>
      </c>
      <c r="L1589" s="5" t="s">
        <v>13</v>
      </c>
    </row>
    <row r="1590" spans="1:15" ht="43.2">
      <c r="A1590" s="1" t="s">
        <v>0</v>
      </c>
      <c r="B1590" s="2" t="s">
        <v>1</v>
      </c>
      <c r="C1590" s="64" t="s">
        <v>2</v>
      </c>
      <c r="D1590" s="64" t="s">
        <v>11</v>
      </c>
      <c r="E1590" s="6" t="s">
        <v>10</v>
      </c>
      <c r="F1590" s="2" t="s">
        <v>1</v>
      </c>
      <c r="G1590" s="64" t="s">
        <v>2</v>
      </c>
      <c r="H1590" s="64" t="s">
        <v>11</v>
      </c>
      <c r="I1590" s="6" t="s">
        <v>10</v>
      </c>
      <c r="J1590" s="14" t="s">
        <v>8</v>
      </c>
      <c r="K1590" s="12" t="s">
        <v>9</v>
      </c>
      <c r="L1590" s="11"/>
    </row>
    <row r="1591" spans="1:15">
      <c r="A1591" s="3" t="s">
        <v>3</v>
      </c>
      <c r="B1591" s="18">
        <v>240058</v>
      </c>
      <c r="C1591" s="16">
        <v>190187</v>
      </c>
      <c r="D1591" s="8">
        <f>SUM(B1591-C1591)</f>
        <v>49871</v>
      </c>
      <c r="E1591" s="7">
        <f>SUM(B1591/C1591)</f>
        <v>1.2622208668310662</v>
      </c>
      <c r="F1591" s="18">
        <v>243684</v>
      </c>
      <c r="G1591" s="16">
        <v>194453</v>
      </c>
      <c r="H1591" s="8">
        <f>SUM(F1591-G1591)</f>
        <v>49231</v>
      </c>
      <c r="I1591" s="7">
        <f>SUM(F1591/G1591)</f>
        <v>1.2531768602181503</v>
      </c>
      <c r="J1591" s="8">
        <f>SUM(H1591-D1591)</f>
        <v>-640</v>
      </c>
      <c r="K1591" s="4">
        <f>SUM(F1591-B1591)</f>
        <v>3626</v>
      </c>
      <c r="L1591" s="5">
        <f>SUM(G1591-C1591)</f>
        <v>4266</v>
      </c>
    </row>
    <row r="1592" spans="1:15">
      <c r="A1592" s="3" t="s">
        <v>4</v>
      </c>
      <c r="B1592" s="18">
        <v>46028</v>
      </c>
      <c r="C1592" s="16">
        <v>67190</v>
      </c>
      <c r="D1592" s="8">
        <f t="shared" ref="D1592:D1595" si="1432">SUM(B1592-C1592)</f>
        <v>-21162</v>
      </c>
      <c r="E1592" s="7">
        <f t="shared" ref="E1592:E1595" si="1433">SUM(B1592/C1592)</f>
        <v>0.68504241702634316</v>
      </c>
      <c r="F1592" s="18">
        <v>46173</v>
      </c>
      <c r="G1592" s="16">
        <v>67156</v>
      </c>
      <c r="H1592" s="8">
        <f t="shared" ref="H1592:H1595" si="1434">SUM(F1592-G1592)</f>
        <v>-20983</v>
      </c>
      <c r="I1592" s="7">
        <f t="shared" ref="I1592:I1595" si="1435">SUM(F1592/G1592)</f>
        <v>0.6875483947822979</v>
      </c>
      <c r="J1592" s="8">
        <f t="shared" ref="J1592:J1595" si="1436">SUM(H1592-D1592)</f>
        <v>179</v>
      </c>
      <c r="K1592" s="4">
        <f t="shared" ref="K1592:K1595" si="1437">SUM(F1592-B1592)</f>
        <v>145</v>
      </c>
      <c r="L1592" s="5">
        <f t="shared" ref="L1592:L1595" si="1438">SUM(G1592-C1592)</f>
        <v>-34</v>
      </c>
    </row>
    <row r="1593" spans="1:15">
      <c r="A1593" s="3" t="s">
        <v>5</v>
      </c>
      <c r="B1593" s="18">
        <v>78645</v>
      </c>
      <c r="C1593" s="16">
        <v>97252</v>
      </c>
      <c r="D1593" s="8">
        <f t="shared" si="1432"/>
        <v>-18607</v>
      </c>
      <c r="E1593" s="7">
        <f t="shared" si="1433"/>
        <v>0.80867231522230909</v>
      </c>
      <c r="F1593" s="18">
        <v>75157</v>
      </c>
      <c r="G1593" s="16">
        <v>108717</v>
      </c>
      <c r="H1593" s="8">
        <f t="shared" si="1434"/>
        <v>-33560</v>
      </c>
      <c r="I1593" s="7">
        <f t="shared" si="1435"/>
        <v>0.69130862698565998</v>
      </c>
      <c r="J1593" s="8">
        <f t="shared" si="1436"/>
        <v>-14953</v>
      </c>
      <c r="K1593" s="4">
        <f t="shared" si="1437"/>
        <v>-3488</v>
      </c>
      <c r="L1593" s="5">
        <f t="shared" si="1438"/>
        <v>11465</v>
      </c>
    </row>
    <row r="1594" spans="1:15">
      <c r="A1594" s="3" t="s">
        <v>6</v>
      </c>
      <c r="B1594" s="18">
        <v>30224</v>
      </c>
      <c r="C1594" s="16">
        <v>40326</v>
      </c>
      <c r="D1594" s="8">
        <f t="shared" si="1432"/>
        <v>-10102</v>
      </c>
      <c r="E1594" s="7">
        <f t="shared" si="1433"/>
        <v>0.74949164310866434</v>
      </c>
      <c r="F1594" s="18">
        <v>42178</v>
      </c>
      <c r="G1594" s="16">
        <v>36866</v>
      </c>
      <c r="H1594" s="8">
        <f t="shared" si="1434"/>
        <v>5312</v>
      </c>
      <c r="I1594" s="7">
        <f t="shared" si="1435"/>
        <v>1.1440894048716974</v>
      </c>
      <c r="J1594" s="8">
        <f t="shared" si="1436"/>
        <v>15414</v>
      </c>
      <c r="K1594" s="4">
        <f t="shared" si="1437"/>
        <v>11954</v>
      </c>
      <c r="L1594" s="5">
        <f t="shared" si="1438"/>
        <v>-3460</v>
      </c>
    </row>
    <row r="1595" spans="1:15">
      <c r="A1595" s="3" t="s">
        <v>7</v>
      </c>
      <c r="B1595" s="18">
        <v>394955</v>
      </c>
      <c r="C1595" s="16">
        <v>394955</v>
      </c>
      <c r="D1595" s="8">
        <f t="shared" si="1432"/>
        <v>0</v>
      </c>
      <c r="E1595" s="7">
        <f t="shared" si="1433"/>
        <v>1</v>
      </c>
      <c r="F1595" s="18">
        <v>407192</v>
      </c>
      <c r="G1595" s="16">
        <v>407192</v>
      </c>
      <c r="H1595" s="8">
        <f t="shared" si="1434"/>
        <v>0</v>
      </c>
      <c r="I1595" s="7">
        <f t="shared" si="1435"/>
        <v>1</v>
      </c>
      <c r="J1595" s="8">
        <f t="shared" si="1436"/>
        <v>0</v>
      </c>
      <c r="K1595" s="4">
        <f t="shared" si="1437"/>
        <v>12237</v>
      </c>
      <c r="L1595" s="5">
        <f t="shared" si="1438"/>
        <v>12237</v>
      </c>
      <c r="N1595" s="99" t="s">
        <v>1476</v>
      </c>
      <c r="O1595" s="17" t="s">
        <v>26</v>
      </c>
    </row>
    <row r="1597" spans="1:15">
      <c r="B1597" s="576" t="s">
        <v>1582</v>
      </c>
      <c r="C1597" s="576"/>
      <c r="D1597" s="576"/>
      <c r="E1597" s="576"/>
      <c r="F1597" s="576" t="s">
        <v>1589</v>
      </c>
      <c r="G1597" s="576"/>
      <c r="H1597" s="576"/>
      <c r="I1597" s="576"/>
      <c r="K1597" s="63" t="s">
        <v>12</v>
      </c>
      <c r="L1597" s="5" t="s">
        <v>13</v>
      </c>
    </row>
    <row r="1598" spans="1:15" ht="43.2">
      <c r="A1598" s="1" t="s">
        <v>0</v>
      </c>
      <c r="B1598" s="2" t="s">
        <v>1</v>
      </c>
      <c r="C1598" s="64" t="s">
        <v>2</v>
      </c>
      <c r="D1598" s="64" t="s">
        <v>11</v>
      </c>
      <c r="E1598" s="6" t="s">
        <v>10</v>
      </c>
      <c r="F1598" s="2" t="s">
        <v>1</v>
      </c>
      <c r="G1598" s="64" t="s">
        <v>2</v>
      </c>
      <c r="H1598" s="64" t="s">
        <v>11</v>
      </c>
      <c r="I1598" s="6" t="s">
        <v>10</v>
      </c>
      <c r="J1598" s="14" t="s">
        <v>8</v>
      </c>
      <c r="K1598" s="12" t="s">
        <v>9</v>
      </c>
      <c r="L1598" s="11"/>
    </row>
    <row r="1599" spans="1:15">
      <c r="A1599" s="3" t="s">
        <v>3</v>
      </c>
      <c r="B1599" s="18">
        <v>243684</v>
      </c>
      <c r="C1599" s="16">
        <v>194453</v>
      </c>
      <c r="D1599" s="8">
        <f>SUM(B1599-C1599)</f>
        <v>49231</v>
      </c>
      <c r="E1599" s="7">
        <f>SUM(B1599/C1599)</f>
        <v>1.2531768602181503</v>
      </c>
      <c r="F1599" s="18">
        <v>252280</v>
      </c>
      <c r="G1599" s="16">
        <v>200044</v>
      </c>
      <c r="H1599" s="8">
        <f>SUM(F1599-G1599)</f>
        <v>52236</v>
      </c>
      <c r="I1599" s="7">
        <f>SUM(F1599/G1599)</f>
        <v>1.2611225530383317</v>
      </c>
      <c r="J1599" s="8">
        <f>SUM(H1599-D1599)</f>
        <v>3005</v>
      </c>
      <c r="K1599" s="4">
        <f>SUM(F1599-B1599)</f>
        <v>8596</v>
      </c>
      <c r="L1599" s="5">
        <f>SUM(G1599-C1599)</f>
        <v>5591</v>
      </c>
    </row>
    <row r="1600" spans="1:15">
      <c r="A1600" s="3" t="s">
        <v>4</v>
      </c>
      <c r="B1600" s="18">
        <v>46173</v>
      </c>
      <c r="C1600" s="16">
        <v>67156</v>
      </c>
      <c r="D1600" s="8">
        <f t="shared" ref="D1600:D1603" si="1439">SUM(B1600-C1600)</f>
        <v>-20983</v>
      </c>
      <c r="E1600" s="7">
        <f t="shared" ref="E1600:E1603" si="1440">SUM(B1600/C1600)</f>
        <v>0.6875483947822979</v>
      </c>
      <c r="F1600" s="18">
        <v>45202</v>
      </c>
      <c r="G1600" s="16">
        <v>69063</v>
      </c>
      <c r="H1600" s="8">
        <f t="shared" ref="H1600:H1603" si="1441">SUM(F1600-G1600)</f>
        <v>-23861</v>
      </c>
      <c r="I1600" s="7">
        <f t="shared" ref="I1600:I1603" si="1442">SUM(F1600/G1600)</f>
        <v>0.65450385879559247</v>
      </c>
      <c r="J1600" s="8">
        <f t="shared" ref="J1600:J1603" si="1443">SUM(H1600-D1600)</f>
        <v>-2878</v>
      </c>
      <c r="K1600" s="4">
        <f t="shared" ref="K1600:K1603" si="1444">SUM(F1600-B1600)</f>
        <v>-971</v>
      </c>
      <c r="L1600" s="5">
        <f t="shared" ref="L1600:L1603" si="1445">SUM(G1600-C1600)</f>
        <v>1907</v>
      </c>
    </row>
    <row r="1601" spans="1:15">
      <c r="A1601" s="3" t="s">
        <v>5</v>
      </c>
      <c r="B1601" s="18">
        <v>75157</v>
      </c>
      <c r="C1601" s="16">
        <v>108717</v>
      </c>
      <c r="D1601" s="8">
        <f t="shared" si="1439"/>
        <v>-33560</v>
      </c>
      <c r="E1601" s="7">
        <f t="shared" si="1440"/>
        <v>0.69130862698565998</v>
      </c>
      <c r="F1601" s="18">
        <v>74213</v>
      </c>
      <c r="G1601" s="16">
        <v>110503</v>
      </c>
      <c r="H1601" s="8">
        <f t="shared" si="1441"/>
        <v>-36290</v>
      </c>
      <c r="I1601" s="7">
        <f t="shared" si="1442"/>
        <v>0.67159262644453088</v>
      </c>
      <c r="J1601" s="8">
        <f t="shared" si="1443"/>
        <v>-2730</v>
      </c>
      <c r="K1601" s="4">
        <f t="shared" si="1444"/>
        <v>-944</v>
      </c>
      <c r="L1601" s="5">
        <f t="shared" si="1445"/>
        <v>1786</v>
      </c>
    </row>
    <row r="1602" spans="1:15">
      <c r="A1602" s="3" t="s">
        <v>6</v>
      </c>
      <c r="B1602" s="18">
        <v>42178</v>
      </c>
      <c r="C1602" s="16">
        <v>36866</v>
      </c>
      <c r="D1602" s="8">
        <f t="shared" si="1439"/>
        <v>5312</v>
      </c>
      <c r="E1602" s="7">
        <f t="shared" si="1440"/>
        <v>1.1440894048716974</v>
      </c>
      <c r="F1602" s="18">
        <v>46713</v>
      </c>
      <c r="G1602" s="16">
        <v>38798</v>
      </c>
      <c r="H1602" s="8">
        <f t="shared" si="1441"/>
        <v>7915</v>
      </c>
      <c r="I1602" s="7">
        <f t="shared" si="1442"/>
        <v>1.2040053611010877</v>
      </c>
      <c r="J1602" s="8">
        <f t="shared" si="1443"/>
        <v>2603</v>
      </c>
      <c r="K1602" s="4">
        <f t="shared" si="1444"/>
        <v>4535</v>
      </c>
      <c r="L1602" s="5">
        <f t="shared" si="1445"/>
        <v>1932</v>
      </c>
    </row>
    <row r="1603" spans="1:15">
      <c r="A1603" s="3" t="s">
        <v>7</v>
      </c>
      <c r="B1603" s="18">
        <v>407192</v>
      </c>
      <c r="C1603" s="16">
        <v>407192</v>
      </c>
      <c r="D1603" s="8">
        <f t="shared" si="1439"/>
        <v>0</v>
      </c>
      <c r="E1603" s="7">
        <f t="shared" si="1440"/>
        <v>1</v>
      </c>
      <c r="F1603" s="18">
        <v>418408</v>
      </c>
      <c r="G1603" s="16">
        <v>418408</v>
      </c>
      <c r="H1603" s="8">
        <f t="shared" si="1441"/>
        <v>0</v>
      </c>
      <c r="I1603" s="7">
        <f t="shared" si="1442"/>
        <v>1</v>
      </c>
      <c r="J1603" s="8">
        <f t="shared" si="1443"/>
        <v>0</v>
      </c>
      <c r="K1603" s="4">
        <f t="shared" si="1444"/>
        <v>11216</v>
      </c>
      <c r="L1603" s="5">
        <f t="shared" si="1445"/>
        <v>11216</v>
      </c>
      <c r="N1603" s="99" t="s">
        <v>1501</v>
      </c>
      <c r="O1603" s="17" t="s">
        <v>26</v>
      </c>
    </row>
    <row r="1605" spans="1:15">
      <c r="B1605" s="576" t="s">
        <v>1589</v>
      </c>
      <c r="C1605" s="576"/>
      <c r="D1605" s="576"/>
      <c r="E1605" s="576"/>
      <c r="F1605" s="576" t="s">
        <v>1597</v>
      </c>
      <c r="G1605" s="576"/>
      <c r="H1605" s="576"/>
      <c r="I1605" s="576"/>
      <c r="K1605" s="63" t="s">
        <v>12</v>
      </c>
      <c r="L1605" s="5" t="s">
        <v>13</v>
      </c>
    </row>
    <row r="1606" spans="1:15" ht="43.2">
      <c r="A1606" s="1" t="s">
        <v>0</v>
      </c>
      <c r="B1606" s="2" t="s">
        <v>1</v>
      </c>
      <c r="C1606" s="64" t="s">
        <v>2</v>
      </c>
      <c r="D1606" s="64" t="s">
        <v>11</v>
      </c>
      <c r="E1606" s="6" t="s">
        <v>10</v>
      </c>
      <c r="F1606" s="2" t="s">
        <v>1</v>
      </c>
      <c r="G1606" s="64" t="s">
        <v>2</v>
      </c>
      <c r="H1606" s="64" t="s">
        <v>11</v>
      </c>
      <c r="I1606" s="6" t="s">
        <v>10</v>
      </c>
      <c r="J1606" s="14" t="s">
        <v>8</v>
      </c>
      <c r="K1606" s="12" t="s">
        <v>9</v>
      </c>
      <c r="L1606" s="11"/>
    </row>
    <row r="1607" spans="1:15">
      <c r="A1607" s="3" t="s">
        <v>3</v>
      </c>
      <c r="B1607" s="18">
        <v>252280</v>
      </c>
      <c r="C1607" s="16">
        <v>200044</v>
      </c>
      <c r="D1607" s="8">
        <f>SUM(B1607-C1607)</f>
        <v>52236</v>
      </c>
      <c r="E1607" s="7">
        <f>SUM(B1607/C1607)</f>
        <v>1.2611225530383317</v>
      </c>
      <c r="F1607" s="18">
        <v>249363</v>
      </c>
      <c r="G1607" s="16">
        <v>186339</v>
      </c>
      <c r="H1607" s="8">
        <f>SUM(F1607-G1607)</f>
        <v>63024</v>
      </c>
      <c r="I1607" s="7">
        <f>SUM(F1607/G1607)</f>
        <v>1.3382222723101445</v>
      </c>
      <c r="J1607" s="8">
        <f>SUM(H1607-D1607)</f>
        <v>10788</v>
      </c>
      <c r="K1607" s="4">
        <f>SUM(F1607-B1607)</f>
        <v>-2917</v>
      </c>
      <c r="L1607" s="5">
        <f>SUM(G1607-C1607)</f>
        <v>-13705</v>
      </c>
    </row>
    <row r="1608" spans="1:15">
      <c r="A1608" s="3" t="s">
        <v>4</v>
      </c>
      <c r="B1608" s="18">
        <v>45202</v>
      </c>
      <c r="C1608" s="16">
        <v>69063</v>
      </c>
      <c r="D1608" s="8">
        <f t="shared" ref="D1608:D1611" si="1446">SUM(B1608-C1608)</f>
        <v>-23861</v>
      </c>
      <c r="E1608" s="7">
        <f t="shared" ref="E1608:E1611" si="1447">SUM(B1608/C1608)</f>
        <v>0.65450385879559247</v>
      </c>
      <c r="F1608" s="18">
        <v>45708</v>
      </c>
      <c r="G1608" s="16">
        <v>69092</v>
      </c>
      <c r="H1608" s="8">
        <f t="shared" ref="H1608:H1611" si="1448">SUM(F1608-G1608)</f>
        <v>-23384</v>
      </c>
      <c r="I1608" s="7">
        <f t="shared" ref="I1608:I1611" si="1449">SUM(F1608/G1608)</f>
        <v>0.66155271232559487</v>
      </c>
      <c r="J1608" s="8">
        <f t="shared" ref="J1608:J1611" si="1450">SUM(H1608-D1608)</f>
        <v>477</v>
      </c>
      <c r="K1608" s="4">
        <f t="shared" ref="K1608:K1611" si="1451">SUM(F1608-B1608)</f>
        <v>506</v>
      </c>
      <c r="L1608" s="5">
        <f t="shared" ref="L1608:L1611" si="1452">SUM(G1608-C1608)</f>
        <v>29</v>
      </c>
    </row>
    <row r="1609" spans="1:15">
      <c r="A1609" s="3" t="s">
        <v>5</v>
      </c>
      <c r="B1609" s="18">
        <v>74213</v>
      </c>
      <c r="C1609" s="16">
        <v>110503</v>
      </c>
      <c r="D1609" s="8">
        <f t="shared" si="1446"/>
        <v>-36290</v>
      </c>
      <c r="E1609" s="7">
        <f t="shared" si="1447"/>
        <v>0.67159262644453088</v>
      </c>
      <c r="F1609" s="18">
        <v>74553</v>
      </c>
      <c r="G1609" s="16">
        <v>116680</v>
      </c>
      <c r="H1609" s="8">
        <f t="shared" si="1448"/>
        <v>-42127</v>
      </c>
      <c r="I1609" s="7">
        <f t="shared" si="1449"/>
        <v>0.63895269112101472</v>
      </c>
      <c r="J1609" s="8">
        <f t="shared" si="1450"/>
        <v>-5837</v>
      </c>
      <c r="K1609" s="4">
        <f t="shared" si="1451"/>
        <v>340</v>
      </c>
      <c r="L1609" s="5">
        <f t="shared" si="1452"/>
        <v>6177</v>
      </c>
    </row>
    <row r="1610" spans="1:15">
      <c r="A1610" s="3" t="s">
        <v>6</v>
      </c>
      <c r="B1610" s="18">
        <v>46713</v>
      </c>
      <c r="C1610" s="16">
        <v>38798</v>
      </c>
      <c r="D1610" s="8">
        <f t="shared" si="1446"/>
        <v>7915</v>
      </c>
      <c r="E1610" s="7">
        <f t="shared" si="1447"/>
        <v>1.2040053611010877</v>
      </c>
      <c r="F1610" s="18">
        <v>38300</v>
      </c>
      <c r="G1610" s="16">
        <v>35813</v>
      </c>
      <c r="H1610" s="8">
        <f t="shared" si="1448"/>
        <v>2487</v>
      </c>
      <c r="I1610" s="7">
        <f t="shared" si="1449"/>
        <v>1.0694440566274817</v>
      </c>
      <c r="J1610" s="8">
        <f t="shared" si="1450"/>
        <v>-5428</v>
      </c>
      <c r="K1610" s="4">
        <f t="shared" si="1451"/>
        <v>-8413</v>
      </c>
      <c r="L1610" s="5">
        <f t="shared" si="1452"/>
        <v>-2985</v>
      </c>
    </row>
    <row r="1611" spans="1:15">
      <c r="A1611" s="3" t="s">
        <v>7</v>
      </c>
      <c r="B1611" s="18">
        <v>418408</v>
      </c>
      <c r="C1611" s="16">
        <v>418408</v>
      </c>
      <c r="D1611" s="8">
        <f t="shared" si="1446"/>
        <v>0</v>
      </c>
      <c r="E1611" s="7">
        <f t="shared" si="1447"/>
        <v>1</v>
      </c>
      <c r="F1611" s="18">
        <v>407924</v>
      </c>
      <c r="G1611" s="16">
        <v>407924</v>
      </c>
      <c r="H1611" s="8">
        <f t="shared" si="1448"/>
        <v>0</v>
      </c>
      <c r="I1611" s="7">
        <f t="shared" si="1449"/>
        <v>1</v>
      </c>
      <c r="J1611" s="8">
        <f t="shared" si="1450"/>
        <v>0</v>
      </c>
      <c r="K1611" s="4">
        <f t="shared" si="1451"/>
        <v>-10484</v>
      </c>
      <c r="L1611" s="5">
        <f t="shared" si="1452"/>
        <v>-10484</v>
      </c>
      <c r="N1611" s="99" t="s">
        <v>1476</v>
      </c>
      <c r="O1611" s="17" t="s">
        <v>26</v>
      </c>
    </row>
    <row r="1613" spans="1:15">
      <c r="B1613" s="576" t="s">
        <v>1597</v>
      </c>
      <c r="C1613" s="576"/>
      <c r="D1613" s="576"/>
      <c r="E1613" s="576"/>
      <c r="F1613" s="576" t="s">
        <v>1612</v>
      </c>
      <c r="G1613" s="576"/>
      <c r="H1613" s="576"/>
      <c r="I1613" s="576"/>
      <c r="K1613" s="63" t="s">
        <v>12</v>
      </c>
      <c r="L1613" s="5" t="s">
        <v>13</v>
      </c>
    </row>
    <row r="1614" spans="1:15" ht="43.2">
      <c r="A1614" s="1" t="s">
        <v>0</v>
      </c>
      <c r="B1614" s="2" t="s">
        <v>1</v>
      </c>
      <c r="C1614" s="64" t="s">
        <v>2</v>
      </c>
      <c r="D1614" s="64" t="s">
        <v>11</v>
      </c>
      <c r="E1614" s="6" t="s">
        <v>10</v>
      </c>
      <c r="F1614" s="2" t="s">
        <v>1</v>
      </c>
      <c r="G1614" s="64" t="s">
        <v>2</v>
      </c>
      <c r="H1614" s="64" t="s">
        <v>11</v>
      </c>
      <c r="I1614" s="6" t="s">
        <v>10</v>
      </c>
      <c r="J1614" s="14" t="s">
        <v>8</v>
      </c>
      <c r="K1614" s="12" t="s">
        <v>9</v>
      </c>
      <c r="L1614" s="11"/>
    </row>
    <row r="1615" spans="1:15">
      <c r="A1615" s="3" t="s">
        <v>3</v>
      </c>
      <c r="B1615" s="18">
        <v>249363</v>
      </c>
      <c r="C1615" s="16">
        <v>186339</v>
      </c>
      <c r="D1615" s="8">
        <f>SUM(B1615-C1615)</f>
        <v>63024</v>
      </c>
      <c r="E1615" s="7">
        <f>SUM(B1615/C1615)</f>
        <v>1.3382222723101445</v>
      </c>
      <c r="F1615" s="18">
        <v>255852</v>
      </c>
      <c r="G1615" s="16">
        <v>190445</v>
      </c>
      <c r="H1615" s="8">
        <f>SUM(F1615-G1615)</f>
        <v>65407</v>
      </c>
      <c r="I1615" s="7">
        <f>SUM(F1615/G1615)</f>
        <v>1.3434429887894144</v>
      </c>
      <c r="J1615" s="8">
        <f>SUM(H1615-D1615)</f>
        <v>2383</v>
      </c>
      <c r="K1615" s="4">
        <f>SUM(F1615-B1615)</f>
        <v>6489</v>
      </c>
      <c r="L1615" s="5">
        <f>SUM(G1615-C1615)</f>
        <v>4106</v>
      </c>
    </row>
    <row r="1616" spans="1:15">
      <c r="A1616" s="3" t="s">
        <v>4</v>
      </c>
      <c r="B1616" s="18">
        <v>45708</v>
      </c>
      <c r="C1616" s="16">
        <v>69092</v>
      </c>
      <c r="D1616" s="8">
        <f t="shared" ref="D1616:D1619" si="1453">SUM(B1616-C1616)</f>
        <v>-23384</v>
      </c>
      <c r="E1616" s="7">
        <f t="shared" ref="E1616:E1619" si="1454">SUM(B1616/C1616)</f>
        <v>0.66155271232559487</v>
      </c>
      <c r="F1616" s="18">
        <v>45921</v>
      </c>
      <c r="G1616" s="16">
        <v>69091</v>
      </c>
      <c r="H1616" s="8">
        <f t="shared" ref="H1616:H1619" si="1455">SUM(F1616-G1616)</f>
        <v>-23170</v>
      </c>
      <c r="I1616" s="7">
        <f t="shared" ref="I1616:I1619" si="1456">SUM(F1616/G1616)</f>
        <v>0.66464517809844992</v>
      </c>
      <c r="J1616" s="8">
        <f t="shared" ref="J1616:J1619" si="1457">SUM(H1616-D1616)</f>
        <v>214</v>
      </c>
      <c r="K1616" s="4">
        <f t="shared" ref="K1616:K1619" si="1458">SUM(F1616-B1616)</f>
        <v>213</v>
      </c>
      <c r="L1616" s="5">
        <f t="shared" ref="L1616:L1619" si="1459">SUM(G1616-C1616)</f>
        <v>-1</v>
      </c>
    </row>
    <row r="1617" spans="1:15">
      <c r="A1617" s="3" t="s">
        <v>5</v>
      </c>
      <c r="B1617" s="18">
        <v>74553</v>
      </c>
      <c r="C1617" s="16">
        <v>116680</v>
      </c>
      <c r="D1617" s="8">
        <f t="shared" si="1453"/>
        <v>-42127</v>
      </c>
      <c r="E1617" s="7">
        <f t="shared" si="1454"/>
        <v>0.63895269112101472</v>
      </c>
      <c r="F1617" s="18">
        <v>75671</v>
      </c>
      <c r="G1617" s="16">
        <v>116919</v>
      </c>
      <c r="H1617" s="8">
        <f t="shared" si="1455"/>
        <v>-41248</v>
      </c>
      <c r="I1617" s="7">
        <f t="shared" si="1456"/>
        <v>0.64720875135777756</v>
      </c>
      <c r="J1617" s="8">
        <f t="shared" si="1457"/>
        <v>879</v>
      </c>
      <c r="K1617" s="4">
        <f t="shared" si="1458"/>
        <v>1118</v>
      </c>
      <c r="L1617" s="5">
        <f t="shared" si="1459"/>
        <v>239</v>
      </c>
    </row>
    <row r="1618" spans="1:15">
      <c r="A1618" s="3" t="s">
        <v>6</v>
      </c>
      <c r="B1618" s="18">
        <v>38300</v>
      </c>
      <c r="C1618" s="16">
        <v>35813</v>
      </c>
      <c r="D1618" s="8">
        <f t="shared" si="1453"/>
        <v>2487</v>
      </c>
      <c r="E1618" s="7">
        <f t="shared" si="1454"/>
        <v>1.0694440566274817</v>
      </c>
      <c r="F1618" s="18">
        <v>41555</v>
      </c>
      <c r="G1618" s="16">
        <v>42544</v>
      </c>
      <c r="H1618" s="8">
        <f t="shared" si="1455"/>
        <v>-989</v>
      </c>
      <c r="I1618" s="7">
        <f t="shared" si="1456"/>
        <v>0.97675347875141028</v>
      </c>
      <c r="J1618" s="8">
        <f t="shared" si="1457"/>
        <v>-3476</v>
      </c>
      <c r="K1618" s="4">
        <f t="shared" si="1458"/>
        <v>3255</v>
      </c>
      <c r="L1618" s="5">
        <f t="shared" si="1459"/>
        <v>6731</v>
      </c>
    </row>
    <row r="1619" spans="1:15">
      <c r="A1619" s="3" t="s">
        <v>7</v>
      </c>
      <c r="B1619" s="18">
        <v>407924</v>
      </c>
      <c r="C1619" s="16">
        <v>407924</v>
      </c>
      <c r="D1619" s="8">
        <f t="shared" si="1453"/>
        <v>0</v>
      </c>
      <c r="E1619" s="7">
        <f t="shared" si="1454"/>
        <v>1</v>
      </c>
      <c r="F1619" s="18">
        <v>418999</v>
      </c>
      <c r="G1619" s="16">
        <v>418999</v>
      </c>
      <c r="H1619" s="8">
        <f t="shared" si="1455"/>
        <v>0</v>
      </c>
      <c r="I1619" s="7">
        <f t="shared" si="1456"/>
        <v>1</v>
      </c>
      <c r="J1619" s="8">
        <f t="shared" si="1457"/>
        <v>0</v>
      </c>
      <c r="K1619" s="4">
        <f t="shared" si="1458"/>
        <v>11075</v>
      </c>
      <c r="L1619" s="5">
        <f t="shared" si="1459"/>
        <v>11075</v>
      </c>
      <c r="N1619" s="99" t="s">
        <v>1476</v>
      </c>
      <c r="O1619" s="17" t="s">
        <v>26</v>
      </c>
    </row>
    <row r="1621" spans="1:15">
      <c r="B1621" s="576" t="s">
        <v>1612</v>
      </c>
      <c r="C1621" s="576"/>
      <c r="D1621" s="576"/>
      <c r="E1621" s="576"/>
      <c r="F1621" s="576" t="s">
        <v>1613</v>
      </c>
      <c r="G1621" s="576"/>
      <c r="H1621" s="576"/>
      <c r="I1621" s="576"/>
      <c r="K1621" s="63" t="s">
        <v>12</v>
      </c>
      <c r="L1621" s="5" t="s">
        <v>13</v>
      </c>
    </row>
    <row r="1622" spans="1:15" ht="43.2">
      <c r="A1622" s="1" t="s">
        <v>0</v>
      </c>
      <c r="B1622" s="2" t="s">
        <v>1</v>
      </c>
      <c r="C1622" s="64" t="s">
        <v>2</v>
      </c>
      <c r="D1622" s="64" t="s">
        <v>11</v>
      </c>
      <c r="E1622" s="6" t="s">
        <v>10</v>
      </c>
      <c r="F1622" s="2" t="s">
        <v>1</v>
      </c>
      <c r="G1622" s="64" t="s">
        <v>2</v>
      </c>
      <c r="H1622" s="64" t="s">
        <v>11</v>
      </c>
      <c r="I1622" s="6" t="s">
        <v>10</v>
      </c>
      <c r="J1622" s="14" t="s">
        <v>8</v>
      </c>
      <c r="K1622" s="12" t="s">
        <v>9</v>
      </c>
      <c r="L1622" s="11"/>
    </row>
    <row r="1623" spans="1:15">
      <c r="A1623" s="3" t="s">
        <v>3</v>
      </c>
      <c r="B1623" s="18">
        <v>255852</v>
      </c>
      <c r="C1623" s="16">
        <v>190445</v>
      </c>
      <c r="D1623" s="8">
        <f>SUM(B1623-C1623)</f>
        <v>65407</v>
      </c>
      <c r="E1623" s="7">
        <f>SUM(B1623/C1623)</f>
        <v>1.3434429887894144</v>
      </c>
      <c r="F1623" s="18">
        <v>265236</v>
      </c>
      <c r="G1623" s="16">
        <v>200643</v>
      </c>
      <c r="H1623" s="8">
        <f>SUM(F1623-G1623)</f>
        <v>64593</v>
      </c>
      <c r="I1623" s="7">
        <f>SUM(F1623/G1623)</f>
        <v>1.3219299950658632</v>
      </c>
      <c r="J1623" s="8">
        <f>SUM(H1623-D1623)</f>
        <v>-814</v>
      </c>
      <c r="K1623" s="4">
        <f>SUM(F1623-B1623)</f>
        <v>9384</v>
      </c>
      <c r="L1623" s="5">
        <f>SUM(G1623-C1623)</f>
        <v>10198</v>
      </c>
    </row>
    <row r="1624" spans="1:15">
      <c r="A1624" s="3" t="s">
        <v>4</v>
      </c>
      <c r="B1624" s="18">
        <v>45921</v>
      </c>
      <c r="C1624" s="16">
        <v>69091</v>
      </c>
      <c r="D1624" s="8">
        <f t="shared" ref="D1624:D1627" si="1460">SUM(B1624-C1624)</f>
        <v>-23170</v>
      </c>
      <c r="E1624" s="7">
        <f t="shared" ref="E1624:E1627" si="1461">SUM(B1624/C1624)</f>
        <v>0.66464517809844992</v>
      </c>
      <c r="F1624" s="18">
        <v>45920</v>
      </c>
      <c r="G1624" s="16">
        <v>69079</v>
      </c>
      <c r="H1624" s="8">
        <f t="shared" ref="H1624:H1627" si="1462">SUM(F1624-G1624)</f>
        <v>-23159</v>
      </c>
      <c r="I1624" s="7">
        <f t="shared" ref="I1624:I1627" si="1463">SUM(F1624/G1624)</f>
        <v>0.66474616019340171</v>
      </c>
      <c r="J1624" s="8">
        <f t="shared" ref="J1624:J1627" si="1464">SUM(H1624-D1624)</f>
        <v>11</v>
      </c>
      <c r="K1624" s="4">
        <f t="shared" ref="K1624:K1627" si="1465">SUM(F1624-B1624)</f>
        <v>-1</v>
      </c>
      <c r="L1624" s="5">
        <f t="shared" ref="L1624:L1627" si="1466">SUM(G1624-C1624)</f>
        <v>-12</v>
      </c>
    </row>
    <row r="1625" spans="1:15">
      <c r="A1625" s="3" t="s">
        <v>5</v>
      </c>
      <c r="B1625" s="18">
        <v>75671</v>
      </c>
      <c r="C1625" s="16">
        <v>116919</v>
      </c>
      <c r="D1625" s="8">
        <f t="shared" si="1460"/>
        <v>-41248</v>
      </c>
      <c r="E1625" s="7">
        <f t="shared" si="1461"/>
        <v>0.64720875135777756</v>
      </c>
      <c r="F1625" s="18">
        <v>78216</v>
      </c>
      <c r="G1625" s="16">
        <v>119999</v>
      </c>
      <c r="H1625" s="8">
        <f t="shared" si="1462"/>
        <v>-41783</v>
      </c>
      <c r="I1625" s="7">
        <f t="shared" si="1463"/>
        <v>0.65180543171193095</v>
      </c>
      <c r="J1625" s="8">
        <f t="shared" si="1464"/>
        <v>-535</v>
      </c>
      <c r="K1625" s="4">
        <f t="shared" si="1465"/>
        <v>2545</v>
      </c>
      <c r="L1625" s="5">
        <f t="shared" si="1466"/>
        <v>3080</v>
      </c>
    </row>
    <row r="1626" spans="1:15">
      <c r="A1626" s="3" t="s">
        <v>6</v>
      </c>
      <c r="B1626" s="18">
        <v>41555</v>
      </c>
      <c r="C1626" s="16">
        <v>42544</v>
      </c>
      <c r="D1626" s="8">
        <f t="shared" si="1460"/>
        <v>-989</v>
      </c>
      <c r="E1626" s="7">
        <f t="shared" si="1461"/>
        <v>0.97675347875141028</v>
      </c>
      <c r="F1626" s="18">
        <v>47461</v>
      </c>
      <c r="G1626" s="16">
        <v>47112</v>
      </c>
      <c r="H1626" s="8">
        <f t="shared" si="1462"/>
        <v>349</v>
      </c>
      <c r="I1626" s="7">
        <f t="shared" si="1463"/>
        <v>1.0074078790966208</v>
      </c>
      <c r="J1626" s="8">
        <f t="shared" si="1464"/>
        <v>1338</v>
      </c>
      <c r="K1626" s="4">
        <f t="shared" si="1465"/>
        <v>5906</v>
      </c>
      <c r="L1626" s="5">
        <f t="shared" si="1466"/>
        <v>4568</v>
      </c>
    </row>
    <row r="1627" spans="1:15">
      <c r="A1627" s="3" t="s">
        <v>7</v>
      </c>
      <c r="B1627" s="18">
        <v>418999</v>
      </c>
      <c r="C1627" s="16">
        <v>418999</v>
      </c>
      <c r="D1627" s="8">
        <f t="shared" si="1460"/>
        <v>0</v>
      </c>
      <c r="E1627" s="7">
        <f t="shared" si="1461"/>
        <v>1</v>
      </c>
      <c r="F1627" s="18">
        <v>436833</v>
      </c>
      <c r="G1627" s="16">
        <v>436833</v>
      </c>
      <c r="H1627" s="8">
        <f t="shared" si="1462"/>
        <v>0</v>
      </c>
      <c r="I1627" s="7">
        <f t="shared" si="1463"/>
        <v>1</v>
      </c>
      <c r="J1627" s="8">
        <f t="shared" si="1464"/>
        <v>0</v>
      </c>
      <c r="K1627" s="4">
        <f t="shared" si="1465"/>
        <v>17834</v>
      </c>
      <c r="L1627" s="5">
        <f t="shared" si="1466"/>
        <v>17834</v>
      </c>
      <c r="N1627" s="99" t="s">
        <v>1476</v>
      </c>
      <c r="O1627" s="17" t="s">
        <v>26</v>
      </c>
    </row>
    <row r="1629" spans="1:15">
      <c r="B1629" s="576" t="s">
        <v>1613</v>
      </c>
      <c r="C1629" s="576"/>
      <c r="D1629" s="576"/>
      <c r="E1629" s="576"/>
      <c r="F1629" s="576" t="s">
        <v>1620</v>
      </c>
      <c r="G1629" s="576"/>
      <c r="H1629" s="576"/>
      <c r="I1629" s="576"/>
      <c r="K1629" s="63" t="s">
        <v>12</v>
      </c>
      <c r="L1629" s="5" t="s">
        <v>13</v>
      </c>
    </row>
    <row r="1630" spans="1:15" ht="43.2">
      <c r="A1630" s="1" t="s">
        <v>0</v>
      </c>
      <c r="B1630" s="2" t="s">
        <v>1</v>
      </c>
      <c r="C1630" s="64" t="s">
        <v>2</v>
      </c>
      <c r="D1630" s="64" t="s">
        <v>11</v>
      </c>
      <c r="E1630" s="6" t="s">
        <v>10</v>
      </c>
      <c r="F1630" s="2" t="s">
        <v>1</v>
      </c>
      <c r="G1630" s="64" t="s">
        <v>2</v>
      </c>
      <c r="H1630" s="64" t="s">
        <v>11</v>
      </c>
      <c r="I1630" s="6" t="s">
        <v>10</v>
      </c>
      <c r="J1630" s="14" t="s">
        <v>8</v>
      </c>
      <c r="K1630" s="12" t="s">
        <v>9</v>
      </c>
      <c r="L1630" s="11"/>
    </row>
    <row r="1631" spans="1:15">
      <c r="A1631" s="3" t="s">
        <v>3</v>
      </c>
      <c r="B1631" s="18">
        <v>265236</v>
      </c>
      <c r="C1631" s="16">
        <v>200643</v>
      </c>
      <c r="D1631" s="8">
        <f>SUM(B1631-C1631)</f>
        <v>64593</v>
      </c>
      <c r="E1631" s="7">
        <f>SUM(B1631/C1631)</f>
        <v>1.3219299950658632</v>
      </c>
      <c r="F1631" s="18">
        <v>258716</v>
      </c>
      <c r="G1631" s="16">
        <v>196987</v>
      </c>
      <c r="H1631" s="8">
        <f>SUM(F1631-G1631)</f>
        <v>61729</v>
      </c>
      <c r="I1631" s="7">
        <f>SUM(F1631/G1631)</f>
        <v>1.3133658566301329</v>
      </c>
      <c r="J1631" s="8">
        <f>SUM(H1631-D1631)</f>
        <v>-2864</v>
      </c>
      <c r="K1631" s="4">
        <f>SUM(F1631-B1631)</f>
        <v>-6520</v>
      </c>
      <c r="L1631" s="5">
        <f>SUM(G1631-C1631)</f>
        <v>-3656</v>
      </c>
    </row>
    <row r="1632" spans="1:15">
      <c r="A1632" s="3" t="s">
        <v>4</v>
      </c>
      <c r="B1632" s="18">
        <v>45920</v>
      </c>
      <c r="C1632" s="16">
        <v>69079</v>
      </c>
      <c r="D1632" s="8">
        <f t="shared" ref="D1632:D1635" si="1467">SUM(B1632-C1632)</f>
        <v>-23159</v>
      </c>
      <c r="E1632" s="7">
        <f t="shared" ref="E1632:E1635" si="1468">SUM(B1632/C1632)</f>
        <v>0.66474616019340171</v>
      </c>
      <c r="F1632" s="18">
        <v>45491</v>
      </c>
      <c r="G1632" s="16">
        <v>69080</v>
      </c>
      <c r="H1632" s="8">
        <f t="shared" ref="H1632:H1635" si="1469">SUM(F1632-G1632)</f>
        <v>-23589</v>
      </c>
      <c r="I1632" s="7">
        <f t="shared" ref="I1632:I1635" si="1470">SUM(F1632/G1632)</f>
        <v>0.65852634626519979</v>
      </c>
      <c r="J1632" s="8">
        <f t="shared" ref="J1632:J1635" si="1471">SUM(H1632-D1632)</f>
        <v>-430</v>
      </c>
      <c r="K1632" s="4">
        <f t="shared" ref="K1632:K1635" si="1472">SUM(F1632-B1632)</f>
        <v>-429</v>
      </c>
      <c r="L1632" s="5">
        <f t="shared" ref="L1632:L1635" si="1473">SUM(G1632-C1632)</f>
        <v>1</v>
      </c>
    </row>
    <row r="1633" spans="1:15">
      <c r="A1633" s="3" t="s">
        <v>5</v>
      </c>
      <c r="B1633" s="18">
        <v>78216</v>
      </c>
      <c r="C1633" s="16">
        <v>119999</v>
      </c>
      <c r="D1633" s="8">
        <f t="shared" si="1467"/>
        <v>-41783</v>
      </c>
      <c r="E1633" s="7">
        <f t="shared" si="1468"/>
        <v>0.65180543171193095</v>
      </c>
      <c r="F1633" s="18">
        <v>79921</v>
      </c>
      <c r="G1633" s="16">
        <v>110195</v>
      </c>
      <c r="H1633" s="8">
        <f t="shared" si="1469"/>
        <v>-30274</v>
      </c>
      <c r="I1633" s="7">
        <f t="shared" si="1470"/>
        <v>0.72526884159898364</v>
      </c>
      <c r="J1633" s="8">
        <f t="shared" si="1471"/>
        <v>11509</v>
      </c>
      <c r="K1633" s="4">
        <f t="shared" si="1472"/>
        <v>1705</v>
      </c>
      <c r="L1633" s="5">
        <f t="shared" si="1473"/>
        <v>-9804</v>
      </c>
    </row>
    <row r="1634" spans="1:15">
      <c r="A1634" s="3" t="s">
        <v>6</v>
      </c>
      <c r="B1634" s="18">
        <v>47461</v>
      </c>
      <c r="C1634" s="16">
        <v>47112</v>
      </c>
      <c r="D1634" s="8">
        <f t="shared" si="1467"/>
        <v>349</v>
      </c>
      <c r="E1634" s="7">
        <f t="shared" si="1468"/>
        <v>1.0074078790966208</v>
      </c>
      <c r="F1634" s="18">
        <v>43300</v>
      </c>
      <c r="G1634" s="16">
        <v>51166</v>
      </c>
      <c r="H1634" s="8">
        <f t="shared" si="1469"/>
        <v>-7866</v>
      </c>
      <c r="I1634" s="7">
        <f t="shared" si="1470"/>
        <v>0.84626509791658522</v>
      </c>
      <c r="J1634" s="8">
        <f t="shared" si="1471"/>
        <v>-8215</v>
      </c>
      <c r="K1634" s="4">
        <f t="shared" si="1472"/>
        <v>-4161</v>
      </c>
      <c r="L1634" s="5">
        <f t="shared" si="1473"/>
        <v>4054</v>
      </c>
    </row>
    <row r="1635" spans="1:15">
      <c r="A1635" s="3" t="s">
        <v>7</v>
      </c>
      <c r="B1635" s="18">
        <v>436833</v>
      </c>
      <c r="C1635" s="16">
        <v>436833</v>
      </c>
      <c r="D1635" s="8">
        <f t="shared" si="1467"/>
        <v>0</v>
      </c>
      <c r="E1635" s="7">
        <f t="shared" si="1468"/>
        <v>1</v>
      </c>
      <c r="F1635" s="18">
        <v>427428</v>
      </c>
      <c r="G1635" s="16">
        <v>427428</v>
      </c>
      <c r="H1635" s="8">
        <f t="shared" si="1469"/>
        <v>0</v>
      </c>
      <c r="I1635" s="7">
        <f t="shared" si="1470"/>
        <v>1</v>
      </c>
      <c r="J1635" s="8">
        <f t="shared" si="1471"/>
        <v>0</v>
      </c>
      <c r="K1635" s="4">
        <f t="shared" si="1472"/>
        <v>-9405</v>
      </c>
      <c r="L1635" s="5">
        <f t="shared" si="1473"/>
        <v>-9405</v>
      </c>
      <c r="N1635" s="99" t="s">
        <v>1621</v>
      </c>
      <c r="O1635" s="17" t="s">
        <v>26</v>
      </c>
    </row>
    <row r="1637" spans="1:15">
      <c r="B1637" s="576" t="s">
        <v>1620</v>
      </c>
      <c r="C1637" s="576"/>
      <c r="D1637" s="576"/>
      <c r="E1637" s="576"/>
      <c r="F1637" s="576" t="s">
        <v>1628</v>
      </c>
      <c r="G1637" s="576"/>
      <c r="H1637" s="576"/>
      <c r="I1637" s="576"/>
      <c r="K1637" s="63" t="s">
        <v>12</v>
      </c>
      <c r="L1637" s="5" t="s">
        <v>13</v>
      </c>
    </row>
    <row r="1638" spans="1:15" ht="43.2">
      <c r="A1638" s="1" t="s">
        <v>0</v>
      </c>
      <c r="B1638" s="2" t="s">
        <v>1</v>
      </c>
      <c r="C1638" s="64" t="s">
        <v>2</v>
      </c>
      <c r="D1638" s="64" t="s">
        <v>11</v>
      </c>
      <c r="E1638" s="6" t="s">
        <v>10</v>
      </c>
      <c r="F1638" s="2" t="s">
        <v>1</v>
      </c>
      <c r="G1638" s="64" t="s">
        <v>2</v>
      </c>
      <c r="H1638" s="64" t="s">
        <v>11</v>
      </c>
      <c r="I1638" s="6" t="s">
        <v>10</v>
      </c>
      <c r="J1638" s="14" t="s">
        <v>8</v>
      </c>
      <c r="K1638" s="12" t="s">
        <v>9</v>
      </c>
      <c r="L1638" s="11"/>
    </row>
    <row r="1639" spans="1:15">
      <c r="A1639" s="3" t="s">
        <v>3</v>
      </c>
      <c r="B1639" s="18">
        <v>258716</v>
      </c>
      <c r="C1639" s="16">
        <v>196987</v>
      </c>
      <c r="D1639" s="8">
        <f>SUM(B1639-C1639)</f>
        <v>61729</v>
      </c>
      <c r="E1639" s="7">
        <f>SUM(B1639/C1639)</f>
        <v>1.3133658566301329</v>
      </c>
      <c r="F1639" s="18">
        <v>251221</v>
      </c>
      <c r="G1639" s="16">
        <v>186894</v>
      </c>
      <c r="H1639" s="8">
        <f>SUM(F1639-G1639)</f>
        <v>64327</v>
      </c>
      <c r="I1639" s="7">
        <f>SUM(F1639/G1639)</f>
        <v>1.3441897546202661</v>
      </c>
      <c r="J1639" s="8">
        <f>SUM(H1639-D1639)</f>
        <v>2598</v>
      </c>
      <c r="K1639" s="4">
        <f>SUM(F1639-B1639)</f>
        <v>-7495</v>
      </c>
      <c r="L1639" s="5">
        <f>SUM(G1639-C1639)</f>
        <v>-10093</v>
      </c>
    </row>
    <row r="1640" spans="1:15">
      <c r="A1640" s="3" t="s">
        <v>4</v>
      </c>
      <c r="B1640" s="18">
        <v>45491</v>
      </c>
      <c r="C1640" s="16">
        <v>69080</v>
      </c>
      <c r="D1640" s="8">
        <f t="shared" ref="D1640:D1643" si="1474">SUM(B1640-C1640)</f>
        <v>-23589</v>
      </c>
      <c r="E1640" s="7">
        <f t="shared" ref="E1640:E1643" si="1475">SUM(B1640/C1640)</f>
        <v>0.65852634626519979</v>
      </c>
      <c r="F1640" s="18">
        <v>45545</v>
      </c>
      <c r="G1640" s="16">
        <v>68905</v>
      </c>
      <c r="H1640" s="8">
        <f t="shared" ref="H1640:H1643" si="1476">SUM(F1640-G1640)</f>
        <v>-23360</v>
      </c>
      <c r="I1640" s="7">
        <f t="shared" ref="I1640:I1643" si="1477">SUM(F1640/G1640)</f>
        <v>0.6609825121544155</v>
      </c>
      <c r="J1640" s="8">
        <f t="shared" ref="J1640:J1643" si="1478">SUM(H1640-D1640)</f>
        <v>229</v>
      </c>
      <c r="K1640" s="4">
        <f t="shared" ref="K1640:K1643" si="1479">SUM(F1640-B1640)</f>
        <v>54</v>
      </c>
      <c r="L1640" s="5">
        <f t="shared" ref="L1640:L1643" si="1480">SUM(G1640-C1640)</f>
        <v>-175</v>
      </c>
    </row>
    <row r="1641" spans="1:15">
      <c r="A1641" s="3" t="s">
        <v>5</v>
      </c>
      <c r="B1641" s="18">
        <v>79921</v>
      </c>
      <c r="C1641" s="16">
        <v>110195</v>
      </c>
      <c r="D1641" s="8">
        <f t="shared" si="1474"/>
        <v>-30274</v>
      </c>
      <c r="E1641" s="7">
        <f t="shared" si="1475"/>
        <v>0.72526884159898364</v>
      </c>
      <c r="F1641" s="18">
        <v>81898</v>
      </c>
      <c r="G1641" s="16">
        <v>109371</v>
      </c>
      <c r="H1641" s="8">
        <f t="shared" si="1476"/>
        <v>-27473</v>
      </c>
      <c r="I1641" s="7">
        <f t="shared" si="1477"/>
        <v>0.74880909930420314</v>
      </c>
      <c r="J1641" s="8">
        <f t="shared" si="1478"/>
        <v>2801</v>
      </c>
      <c r="K1641" s="4">
        <f t="shared" si="1479"/>
        <v>1977</v>
      </c>
      <c r="L1641" s="5">
        <f t="shared" si="1480"/>
        <v>-824</v>
      </c>
    </row>
    <row r="1642" spans="1:15">
      <c r="A1642" s="3" t="s">
        <v>6</v>
      </c>
      <c r="B1642" s="18">
        <v>43300</v>
      </c>
      <c r="C1642" s="16">
        <v>51166</v>
      </c>
      <c r="D1642" s="8">
        <f t="shared" si="1474"/>
        <v>-7866</v>
      </c>
      <c r="E1642" s="7">
        <f t="shared" si="1475"/>
        <v>0.84626509791658522</v>
      </c>
      <c r="F1642" s="18">
        <v>33468</v>
      </c>
      <c r="G1642" s="16">
        <v>46962</v>
      </c>
      <c r="H1642" s="8">
        <f t="shared" si="1476"/>
        <v>-13494</v>
      </c>
      <c r="I1642" s="7">
        <f t="shared" si="1477"/>
        <v>0.71266130062603805</v>
      </c>
      <c r="J1642" s="8">
        <f t="shared" si="1478"/>
        <v>-5628</v>
      </c>
      <c r="K1642" s="4">
        <f t="shared" si="1479"/>
        <v>-9832</v>
      </c>
      <c r="L1642" s="5">
        <f t="shared" si="1480"/>
        <v>-4204</v>
      </c>
    </row>
    <row r="1643" spans="1:15">
      <c r="A1643" s="3" t="s">
        <v>7</v>
      </c>
      <c r="B1643" s="18">
        <v>427428</v>
      </c>
      <c r="C1643" s="16">
        <v>427428</v>
      </c>
      <c r="D1643" s="8">
        <f t="shared" si="1474"/>
        <v>0</v>
      </c>
      <c r="E1643" s="7">
        <f t="shared" si="1475"/>
        <v>1</v>
      </c>
      <c r="F1643" s="18">
        <v>412132</v>
      </c>
      <c r="G1643" s="16">
        <v>412132</v>
      </c>
      <c r="H1643" s="8">
        <f t="shared" si="1476"/>
        <v>0</v>
      </c>
      <c r="I1643" s="7">
        <f t="shared" si="1477"/>
        <v>1</v>
      </c>
      <c r="J1643" s="8">
        <f t="shared" si="1478"/>
        <v>0</v>
      </c>
      <c r="K1643" s="4">
        <f t="shared" si="1479"/>
        <v>-15296</v>
      </c>
      <c r="L1643" s="5">
        <f t="shared" si="1480"/>
        <v>-15296</v>
      </c>
      <c r="N1643" s="99" t="s">
        <v>1621</v>
      </c>
      <c r="O1643" s="154" t="s">
        <v>71</v>
      </c>
    </row>
    <row r="1645" spans="1:15">
      <c r="B1645" s="576" t="s">
        <v>1628</v>
      </c>
      <c r="C1645" s="576"/>
      <c r="D1645" s="576"/>
      <c r="E1645" s="576"/>
      <c r="F1645" s="576" t="s">
        <v>1635</v>
      </c>
      <c r="G1645" s="576"/>
      <c r="H1645" s="576"/>
      <c r="I1645" s="576"/>
      <c r="K1645" s="63" t="s">
        <v>12</v>
      </c>
      <c r="L1645" s="5" t="s">
        <v>13</v>
      </c>
    </row>
    <row r="1646" spans="1:15" ht="43.2">
      <c r="A1646" s="1" t="s">
        <v>0</v>
      </c>
      <c r="B1646" s="2" t="s">
        <v>1</v>
      </c>
      <c r="C1646" s="64" t="s">
        <v>2</v>
      </c>
      <c r="D1646" s="64" t="s">
        <v>11</v>
      </c>
      <c r="E1646" s="6" t="s">
        <v>10</v>
      </c>
      <c r="F1646" s="2" t="s">
        <v>1</v>
      </c>
      <c r="G1646" s="64" t="s">
        <v>2</v>
      </c>
      <c r="H1646" s="64" t="s">
        <v>11</v>
      </c>
      <c r="I1646" s="6" t="s">
        <v>10</v>
      </c>
      <c r="J1646" s="14" t="s">
        <v>8</v>
      </c>
      <c r="K1646" s="12" t="s">
        <v>9</v>
      </c>
      <c r="L1646" s="11"/>
    </row>
    <row r="1647" spans="1:15">
      <c r="A1647" s="3" t="s">
        <v>3</v>
      </c>
      <c r="B1647" s="18">
        <v>251221</v>
      </c>
      <c r="C1647" s="16">
        <v>186894</v>
      </c>
      <c r="D1647" s="8">
        <f>SUM(B1647-C1647)</f>
        <v>64327</v>
      </c>
      <c r="E1647" s="7">
        <f>SUM(B1647/C1647)</f>
        <v>1.3441897546202661</v>
      </c>
      <c r="F1647" s="18">
        <v>249948</v>
      </c>
      <c r="G1647" s="16">
        <v>190856</v>
      </c>
      <c r="H1647" s="8">
        <f>SUM(F1647-G1647)</f>
        <v>59092</v>
      </c>
      <c r="I1647" s="7">
        <f>SUM(F1647/G1647)</f>
        <v>1.3096156264408769</v>
      </c>
      <c r="J1647" s="8">
        <f>SUM(H1647-D1647)</f>
        <v>-5235</v>
      </c>
      <c r="K1647" s="4">
        <f>SUM(F1647-B1647)</f>
        <v>-1273</v>
      </c>
      <c r="L1647" s="5">
        <f>SUM(G1647-C1647)</f>
        <v>3962</v>
      </c>
    </row>
    <row r="1648" spans="1:15">
      <c r="A1648" s="3" t="s">
        <v>4</v>
      </c>
      <c r="B1648" s="18">
        <v>45545</v>
      </c>
      <c r="C1648" s="16">
        <v>68905</v>
      </c>
      <c r="D1648" s="8">
        <f t="shared" ref="D1648:D1651" si="1481">SUM(B1648-C1648)</f>
        <v>-23360</v>
      </c>
      <c r="E1648" s="7">
        <f t="shared" ref="E1648:E1651" si="1482">SUM(B1648/C1648)</f>
        <v>0.6609825121544155</v>
      </c>
      <c r="F1648" s="18">
        <v>46346</v>
      </c>
      <c r="G1648" s="16">
        <v>68905</v>
      </c>
      <c r="H1648" s="8">
        <f t="shared" ref="H1648:H1651" si="1483">SUM(F1648-G1648)</f>
        <v>-22559</v>
      </c>
      <c r="I1648" s="7">
        <f t="shared" ref="I1648:I1651" si="1484">SUM(F1648/G1648)</f>
        <v>0.67260721282925773</v>
      </c>
      <c r="J1648" s="8">
        <f t="shared" ref="J1648:J1651" si="1485">SUM(H1648-D1648)</f>
        <v>801</v>
      </c>
      <c r="K1648" s="4">
        <f t="shared" ref="K1648:K1651" si="1486">SUM(F1648-B1648)</f>
        <v>801</v>
      </c>
      <c r="L1648" s="5">
        <f t="shared" ref="L1648:L1651" si="1487">SUM(G1648-C1648)</f>
        <v>0</v>
      </c>
    </row>
    <row r="1649" spans="1:15">
      <c r="A1649" s="3" t="s">
        <v>5</v>
      </c>
      <c r="B1649" s="18">
        <v>81898</v>
      </c>
      <c r="C1649" s="16">
        <v>109371</v>
      </c>
      <c r="D1649" s="8">
        <f t="shared" si="1481"/>
        <v>-27473</v>
      </c>
      <c r="E1649" s="7">
        <f t="shared" si="1482"/>
        <v>0.74880909930420314</v>
      </c>
      <c r="F1649" s="18">
        <v>79736</v>
      </c>
      <c r="G1649" s="16">
        <v>107814</v>
      </c>
      <c r="H1649" s="8">
        <f t="shared" si="1483"/>
        <v>-28078</v>
      </c>
      <c r="I1649" s="7">
        <f t="shared" si="1484"/>
        <v>0.73957000018550467</v>
      </c>
      <c r="J1649" s="8">
        <f t="shared" si="1485"/>
        <v>-605</v>
      </c>
      <c r="K1649" s="4">
        <f t="shared" si="1486"/>
        <v>-2162</v>
      </c>
      <c r="L1649" s="5">
        <f t="shared" si="1487"/>
        <v>-1557</v>
      </c>
    </row>
    <row r="1650" spans="1:15">
      <c r="A1650" s="3" t="s">
        <v>6</v>
      </c>
      <c r="B1650" s="18">
        <v>33468</v>
      </c>
      <c r="C1650" s="16">
        <v>46962</v>
      </c>
      <c r="D1650" s="8">
        <f t="shared" si="1481"/>
        <v>-13494</v>
      </c>
      <c r="E1650" s="7">
        <f t="shared" si="1482"/>
        <v>0.71266130062603805</v>
      </c>
      <c r="F1650" s="18">
        <v>37480</v>
      </c>
      <c r="G1650" s="16">
        <v>45935</v>
      </c>
      <c r="H1650" s="8">
        <f t="shared" si="1483"/>
        <v>-8455</v>
      </c>
      <c r="I1650" s="7">
        <f t="shared" si="1484"/>
        <v>0.81593556111897247</v>
      </c>
      <c r="J1650" s="8">
        <f t="shared" si="1485"/>
        <v>5039</v>
      </c>
      <c r="K1650" s="4">
        <f t="shared" si="1486"/>
        <v>4012</v>
      </c>
      <c r="L1650" s="5">
        <f t="shared" si="1487"/>
        <v>-1027</v>
      </c>
    </row>
    <row r="1651" spans="1:15">
      <c r="A1651" s="3" t="s">
        <v>7</v>
      </c>
      <c r="B1651" s="18">
        <v>412132</v>
      </c>
      <c r="C1651" s="16">
        <v>412132</v>
      </c>
      <c r="D1651" s="8">
        <f t="shared" si="1481"/>
        <v>0</v>
      </c>
      <c r="E1651" s="7">
        <f t="shared" si="1482"/>
        <v>1</v>
      </c>
      <c r="F1651" s="18">
        <v>413510</v>
      </c>
      <c r="G1651" s="16">
        <v>413510</v>
      </c>
      <c r="H1651" s="8">
        <f t="shared" si="1483"/>
        <v>0</v>
      </c>
      <c r="I1651" s="7">
        <f t="shared" si="1484"/>
        <v>1</v>
      </c>
      <c r="J1651" s="8">
        <f t="shared" si="1485"/>
        <v>0</v>
      </c>
      <c r="K1651" s="4">
        <f t="shared" si="1486"/>
        <v>1378</v>
      </c>
      <c r="L1651" s="5">
        <f t="shared" si="1487"/>
        <v>1378</v>
      </c>
      <c r="N1651" s="99" t="s">
        <v>1621</v>
      </c>
      <c r="O1651" s="154" t="s">
        <v>71</v>
      </c>
    </row>
    <row r="1653" spans="1:15">
      <c r="B1653" s="576" t="s">
        <v>1635</v>
      </c>
      <c r="C1653" s="576"/>
      <c r="D1653" s="576"/>
      <c r="E1653" s="576"/>
      <c r="F1653" s="576" t="s">
        <v>1642</v>
      </c>
      <c r="G1653" s="576"/>
      <c r="H1653" s="576"/>
      <c r="I1653" s="576"/>
      <c r="K1653" s="63" t="s">
        <v>12</v>
      </c>
      <c r="L1653" s="5" t="s">
        <v>13</v>
      </c>
    </row>
    <row r="1654" spans="1:15" ht="43.2">
      <c r="A1654" s="1" t="s">
        <v>0</v>
      </c>
      <c r="B1654" s="2" t="s">
        <v>1</v>
      </c>
      <c r="C1654" s="64" t="s">
        <v>2</v>
      </c>
      <c r="D1654" s="64" t="s">
        <v>11</v>
      </c>
      <c r="E1654" s="6" t="s">
        <v>10</v>
      </c>
      <c r="F1654" s="2" t="s">
        <v>1</v>
      </c>
      <c r="G1654" s="64" t="s">
        <v>2</v>
      </c>
      <c r="H1654" s="64" t="s">
        <v>11</v>
      </c>
      <c r="I1654" s="6" t="s">
        <v>10</v>
      </c>
      <c r="J1654" s="14" t="s">
        <v>8</v>
      </c>
      <c r="K1654" s="12" t="s">
        <v>9</v>
      </c>
      <c r="L1654" s="11"/>
    </row>
    <row r="1655" spans="1:15">
      <c r="A1655" s="3" t="s">
        <v>3</v>
      </c>
      <c r="B1655" s="18">
        <v>249948</v>
      </c>
      <c r="C1655" s="16">
        <v>190856</v>
      </c>
      <c r="D1655" s="8">
        <f>SUM(B1655-C1655)</f>
        <v>59092</v>
      </c>
      <c r="E1655" s="7">
        <f>SUM(B1655/C1655)</f>
        <v>1.3096156264408769</v>
      </c>
      <c r="F1655" s="18">
        <v>248986</v>
      </c>
      <c r="G1655" s="16">
        <v>187593</v>
      </c>
      <c r="H1655" s="8">
        <f>SUM(F1655-G1655)</f>
        <v>61393</v>
      </c>
      <c r="I1655" s="7">
        <f>SUM(F1655/G1655)</f>
        <v>1.3272670088969205</v>
      </c>
      <c r="J1655" s="8">
        <f>SUM(H1655-D1655)</f>
        <v>2301</v>
      </c>
      <c r="K1655" s="4">
        <f>SUM(F1655-B1655)</f>
        <v>-962</v>
      </c>
      <c r="L1655" s="5">
        <f>SUM(G1655-C1655)</f>
        <v>-3263</v>
      </c>
    </row>
    <row r="1656" spans="1:15">
      <c r="A1656" s="3" t="s">
        <v>4</v>
      </c>
      <c r="B1656" s="18">
        <v>46346</v>
      </c>
      <c r="C1656" s="16">
        <v>68905</v>
      </c>
      <c r="D1656" s="8">
        <f t="shared" ref="D1656:D1659" si="1488">SUM(B1656-C1656)</f>
        <v>-22559</v>
      </c>
      <c r="E1656" s="7">
        <f t="shared" ref="E1656:E1659" si="1489">SUM(B1656/C1656)</f>
        <v>0.67260721282925773</v>
      </c>
      <c r="F1656" s="18">
        <v>46877</v>
      </c>
      <c r="G1656" s="16">
        <v>68291</v>
      </c>
      <c r="H1656" s="8">
        <f t="shared" ref="H1656:H1659" si="1490">SUM(F1656-G1656)</f>
        <v>-21414</v>
      </c>
      <c r="I1656" s="7">
        <f t="shared" ref="I1656:I1659" si="1491">SUM(F1656/G1656)</f>
        <v>0.68643012988534358</v>
      </c>
      <c r="J1656" s="8">
        <f t="shared" ref="J1656:J1659" si="1492">SUM(H1656-D1656)</f>
        <v>1145</v>
      </c>
      <c r="K1656" s="4">
        <f t="shared" ref="K1656:K1659" si="1493">SUM(F1656-B1656)</f>
        <v>531</v>
      </c>
      <c r="L1656" s="5">
        <f t="shared" ref="L1656:L1659" si="1494">SUM(G1656-C1656)</f>
        <v>-614</v>
      </c>
    </row>
    <row r="1657" spans="1:15">
      <c r="A1657" s="3" t="s">
        <v>5</v>
      </c>
      <c r="B1657" s="18">
        <v>79736</v>
      </c>
      <c r="C1657" s="16">
        <v>107814</v>
      </c>
      <c r="D1657" s="8">
        <f t="shared" si="1488"/>
        <v>-28078</v>
      </c>
      <c r="E1657" s="7">
        <f t="shared" si="1489"/>
        <v>0.73957000018550467</v>
      </c>
      <c r="F1657" s="18">
        <v>86078</v>
      </c>
      <c r="G1657" s="16">
        <v>104543</v>
      </c>
      <c r="H1657" s="8">
        <f t="shared" si="1490"/>
        <v>-18465</v>
      </c>
      <c r="I1657" s="7">
        <f t="shared" si="1491"/>
        <v>0.82337411400093741</v>
      </c>
      <c r="J1657" s="8">
        <f t="shared" si="1492"/>
        <v>9613</v>
      </c>
      <c r="K1657" s="4">
        <f t="shared" si="1493"/>
        <v>6342</v>
      </c>
      <c r="L1657" s="5">
        <f t="shared" si="1494"/>
        <v>-3271</v>
      </c>
    </row>
    <row r="1658" spans="1:15">
      <c r="A1658" s="3" t="s">
        <v>6</v>
      </c>
      <c r="B1658" s="18">
        <v>37480</v>
      </c>
      <c r="C1658" s="16">
        <v>45935</v>
      </c>
      <c r="D1658" s="8">
        <f t="shared" si="1488"/>
        <v>-8455</v>
      </c>
      <c r="E1658" s="7">
        <f t="shared" si="1489"/>
        <v>0.81593556111897247</v>
      </c>
      <c r="F1658" s="18">
        <v>34643</v>
      </c>
      <c r="G1658" s="16">
        <v>56157</v>
      </c>
      <c r="H1658" s="8">
        <f t="shared" si="1490"/>
        <v>-21514</v>
      </c>
      <c r="I1658" s="7">
        <f t="shared" si="1491"/>
        <v>0.61689548943141548</v>
      </c>
      <c r="J1658" s="8">
        <f t="shared" si="1492"/>
        <v>-13059</v>
      </c>
      <c r="K1658" s="4">
        <f t="shared" si="1493"/>
        <v>-2837</v>
      </c>
      <c r="L1658" s="5">
        <f t="shared" si="1494"/>
        <v>10222</v>
      </c>
    </row>
    <row r="1659" spans="1:15">
      <c r="A1659" s="3" t="s">
        <v>7</v>
      </c>
      <c r="B1659" s="18">
        <v>413510</v>
      </c>
      <c r="C1659" s="16">
        <v>413510</v>
      </c>
      <c r="D1659" s="8">
        <f t="shared" si="1488"/>
        <v>0</v>
      </c>
      <c r="E1659" s="7">
        <f t="shared" si="1489"/>
        <v>1</v>
      </c>
      <c r="F1659" s="18">
        <v>416584</v>
      </c>
      <c r="G1659" s="16">
        <v>416584</v>
      </c>
      <c r="H1659" s="8">
        <f t="shared" si="1490"/>
        <v>0</v>
      </c>
      <c r="I1659" s="7">
        <f t="shared" si="1491"/>
        <v>1</v>
      </c>
      <c r="J1659" s="8">
        <f t="shared" si="1492"/>
        <v>0</v>
      </c>
      <c r="K1659" s="4">
        <f t="shared" si="1493"/>
        <v>3074</v>
      </c>
      <c r="L1659" s="5">
        <f t="shared" si="1494"/>
        <v>3074</v>
      </c>
      <c r="N1659" s="99" t="s">
        <v>1501</v>
      </c>
      <c r="O1659" s="154" t="s">
        <v>71</v>
      </c>
    </row>
    <row r="1661" spans="1:15">
      <c r="B1661" s="576" t="s">
        <v>1642</v>
      </c>
      <c r="C1661" s="576"/>
      <c r="D1661" s="576"/>
      <c r="E1661" s="576"/>
      <c r="F1661" s="576" t="s">
        <v>1649</v>
      </c>
      <c r="G1661" s="576"/>
      <c r="H1661" s="576"/>
      <c r="I1661" s="576"/>
      <c r="K1661" s="63" t="s">
        <v>12</v>
      </c>
      <c r="L1661" s="5" t="s">
        <v>13</v>
      </c>
    </row>
    <row r="1662" spans="1:15" ht="43.2">
      <c r="A1662" s="1" t="s">
        <v>0</v>
      </c>
      <c r="B1662" s="2" t="s">
        <v>1</v>
      </c>
      <c r="C1662" s="64" t="s">
        <v>2</v>
      </c>
      <c r="D1662" s="64" t="s">
        <v>11</v>
      </c>
      <c r="E1662" s="6" t="s">
        <v>10</v>
      </c>
      <c r="F1662" s="2" t="s">
        <v>1</v>
      </c>
      <c r="G1662" s="64" t="s">
        <v>2</v>
      </c>
      <c r="H1662" s="64" t="s">
        <v>11</v>
      </c>
      <c r="I1662" s="6" t="s">
        <v>10</v>
      </c>
      <c r="J1662" s="14" t="s">
        <v>8</v>
      </c>
      <c r="K1662" s="12" t="s">
        <v>9</v>
      </c>
      <c r="L1662" s="11"/>
    </row>
    <row r="1663" spans="1:15">
      <c r="A1663" s="3" t="s">
        <v>3</v>
      </c>
      <c r="B1663" s="18">
        <v>248986</v>
      </c>
      <c r="C1663" s="16">
        <v>187593</v>
      </c>
      <c r="D1663" s="8">
        <f>SUM(B1663-C1663)</f>
        <v>61393</v>
      </c>
      <c r="E1663" s="7">
        <f>SUM(B1663/C1663)</f>
        <v>1.3272670088969205</v>
      </c>
      <c r="F1663" s="18">
        <v>238256</v>
      </c>
      <c r="G1663" s="16">
        <v>186480</v>
      </c>
      <c r="H1663" s="8">
        <f>SUM(F1663-G1663)</f>
        <v>51776</v>
      </c>
      <c r="I1663" s="7">
        <f>SUM(F1663/G1663)</f>
        <v>1.2776490776490776</v>
      </c>
      <c r="J1663" s="8">
        <f>SUM(H1663-D1663)</f>
        <v>-9617</v>
      </c>
      <c r="K1663" s="4">
        <f>SUM(F1663-B1663)</f>
        <v>-10730</v>
      </c>
      <c r="L1663" s="5">
        <f>SUM(G1663-C1663)</f>
        <v>-1113</v>
      </c>
    </row>
    <row r="1664" spans="1:15">
      <c r="A1664" s="3" t="s">
        <v>4</v>
      </c>
      <c r="B1664" s="18">
        <v>46877</v>
      </c>
      <c r="C1664" s="16">
        <v>68291</v>
      </c>
      <c r="D1664" s="8">
        <f t="shared" ref="D1664:D1667" si="1495">SUM(B1664-C1664)</f>
        <v>-21414</v>
      </c>
      <c r="E1664" s="7">
        <f t="shared" ref="E1664:E1667" si="1496">SUM(B1664/C1664)</f>
        <v>0.68643012988534358</v>
      </c>
      <c r="F1664" s="18">
        <v>46639</v>
      </c>
      <c r="G1664" s="16">
        <v>67762</v>
      </c>
      <c r="H1664" s="8">
        <f t="shared" ref="H1664:H1667" si="1497">SUM(F1664-G1664)</f>
        <v>-21123</v>
      </c>
      <c r="I1664" s="7">
        <f t="shared" ref="I1664:I1667" si="1498">SUM(F1664/G1664)</f>
        <v>0.68827661521206573</v>
      </c>
      <c r="J1664" s="8">
        <f t="shared" ref="J1664:J1667" si="1499">SUM(H1664-D1664)</f>
        <v>291</v>
      </c>
      <c r="K1664" s="4">
        <f t="shared" ref="K1664:K1667" si="1500">SUM(F1664-B1664)</f>
        <v>-238</v>
      </c>
      <c r="L1664" s="5">
        <f t="shared" ref="L1664:L1667" si="1501">SUM(G1664-C1664)</f>
        <v>-529</v>
      </c>
    </row>
    <row r="1665" spans="1:15">
      <c r="A1665" s="3" t="s">
        <v>5</v>
      </c>
      <c r="B1665" s="18">
        <v>86078</v>
      </c>
      <c r="C1665" s="16">
        <v>104543</v>
      </c>
      <c r="D1665" s="8">
        <f t="shared" si="1495"/>
        <v>-18465</v>
      </c>
      <c r="E1665" s="7">
        <f t="shared" si="1496"/>
        <v>0.82337411400093741</v>
      </c>
      <c r="F1665" s="18">
        <v>82416</v>
      </c>
      <c r="G1665" s="16">
        <v>106572</v>
      </c>
      <c r="H1665" s="8">
        <f t="shared" si="1497"/>
        <v>-24156</v>
      </c>
      <c r="I1665" s="7">
        <f t="shared" si="1498"/>
        <v>0.7733363359981984</v>
      </c>
      <c r="J1665" s="8">
        <f t="shared" si="1499"/>
        <v>-5691</v>
      </c>
      <c r="K1665" s="4">
        <f>SUM(F1665-B1665)</f>
        <v>-3662</v>
      </c>
      <c r="L1665" s="5">
        <f t="shared" si="1501"/>
        <v>2029</v>
      </c>
    </row>
    <row r="1666" spans="1:15">
      <c r="A1666" s="3" t="s">
        <v>6</v>
      </c>
      <c r="B1666" s="18">
        <v>34643</v>
      </c>
      <c r="C1666" s="16">
        <v>56157</v>
      </c>
      <c r="D1666" s="8">
        <f t="shared" si="1495"/>
        <v>-21514</v>
      </c>
      <c r="E1666" s="7">
        <f t="shared" si="1496"/>
        <v>0.61689548943141548</v>
      </c>
      <c r="F1666" s="18">
        <v>36026</v>
      </c>
      <c r="G1666" s="16">
        <v>42523</v>
      </c>
      <c r="H1666" s="8">
        <f t="shared" si="1497"/>
        <v>-6497</v>
      </c>
      <c r="I1666" s="7">
        <f t="shared" si="1498"/>
        <v>0.8472120969828093</v>
      </c>
      <c r="J1666" s="8">
        <f t="shared" si="1499"/>
        <v>15017</v>
      </c>
      <c r="K1666" s="4">
        <f t="shared" si="1500"/>
        <v>1383</v>
      </c>
      <c r="L1666" s="5">
        <f t="shared" si="1501"/>
        <v>-13634</v>
      </c>
    </row>
    <row r="1667" spans="1:15">
      <c r="A1667" s="3" t="s">
        <v>7</v>
      </c>
      <c r="B1667" s="18">
        <v>416584</v>
      </c>
      <c r="C1667" s="16">
        <v>416584</v>
      </c>
      <c r="D1667" s="8">
        <f t="shared" si="1495"/>
        <v>0</v>
      </c>
      <c r="E1667" s="7">
        <f t="shared" si="1496"/>
        <v>1</v>
      </c>
      <c r="F1667" s="18">
        <v>403337</v>
      </c>
      <c r="G1667" s="16">
        <v>403337</v>
      </c>
      <c r="H1667" s="8">
        <f t="shared" si="1497"/>
        <v>0</v>
      </c>
      <c r="I1667" s="7">
        <f t="shared" si="1498"/>
        <v>1</v>
      </c>
      <c r="J1667" s="8">
        <f t="shared" si="1499"/>
        <v>0</v>
      </c>
      <c r="K1667" s="4">
        <f t="shared" si="1500"/>
        <v>-13247</v>
      </c>
      <c r="L1667" s="5">
        <f t="shared" si="1501"/>
        <v>-13247</v>
      </c>
      <c r="N1667" s="99" t="s">
        <v>1621</v>
      </c>
      <c r="O1667" s="154" t="s">
        <v>71</v>
      </c>
    </row>
    <row r="1669" spans="1:15">
      <c r="B1669" s="576" t="s">
        <v>1649</v>
      </c>
      <c r="C1669" s="576"/>
      <c r="D1669" s="576"/>
      <c r="E1669" s="576"/>
      <c r="F1669" s="576" t="s">
        <v>1656</v>
      </c>
      <c r="G1669" s="576"/>
      <c r="H1669" s="576"/>
      <c r="I1669" s="576"/>
      <c r="K1669" s="63" t="s">
        <v>12</v>
      </c>
      <c r="L1669" s="5" t="s">
        <v>13</v>
      </c>
    </row>
    <row r="1670" spans="1:15" ht="43.2">
      <c r="A1670" s="1" t="s">
        <v>0</v>
      </c>
      <c r="B1670" s="2" t="s">
        <v>1</v>
      </c>
      <c r="C1670" s="64" t="s">
        <v>2</v>
      </c>
      <c r="D1670" s="64" t="s">
        <v>11</v>
      </c>
      <c r="E1670" s="6" t="s">
        <v>10</v>
      </c>
      <c r="F1670" s="2" t="s">
        <v>1</v>
      </c>
      <c r="G1670" s="64" t="s">
        <v>2</v>
      </c>
      <c r="H1670" s="64" t="s">
        <v>11</v>
      </c>
      <c r="I1670" s="6" t="s">
        <v>10</v>
      </c>
      <c r="J1670" s="14" t="s">
        <v>8</v>
      </c>
      <c r="K1670" s="12" t="s">
        <v>9</v>
      </c>
      <c r="L1670" s="11"/>
    </row>
    <row r="1671" spans="1:15">
      <c r="A1671" s="3" t="s">
        <v>3</v>
      </c>
      <c r="B1671" s="18">
        <v>238256</v>
      </c>
      <c r="C1671" s="16">
        <v>186480</v>
      </c>
      <c r="D1671" s="8">
        <f>SUM(B1671-C1671)</f>
        <v>51776</v>
      </c>
      <c r="E1671" s="7">
        <f>SUM(B1671/C1671)</f>
        <v>1.2776490776490776</v>
      </c>
      <c r="F1671" s="18">
        <v>247181</v>
      </c>
      <c r="G1671" s="16">
        <v>186574</v>
      </c>
      <c r="H1671" s="8">
        <f>SUM(F1671-G1671)</f>
        <v>60607</v>
      </c>
      <c r="I1671" s="7">
        <f>SUM(F1671/G1671)</f>
        <v>1.3248416178031237</v>
      </c>
      <c r="J1671" s="8">
        <f>SUM(H1671-D1671)</f>
        <v>8831</v>
      </c>
      <c r="K1671" s="4">
        <f>SUM(F1671-B1671)</f>
        <v>8925</v>
      </c>
      <c r="L1671" s="5">
        <f>SUM(G1671-C1671)</f>
        <v>94</v>
      </c>
    </row>
    <row r="1672" spans="1:15">
      <c r="A1672" s="3" t="s">
        <v>4</v>
      </c>
      <c r="B1672" s="18">
        <v>46639</v>
      </c>
      <c r="C1672" s="16">
        <v>67762</v>
      </c>
      <c r="D1672" s="8">
        <f t="shared" ref="D1672:D1675" si="1502">SUM(B1672-C1672)</f>
        <v>-21123</v>
      </c>
      <c r="E1672" s="7">
        <f t="shared" ref="E1672:E1675" si="1503">SUM(B1672/C1672)</f>
        <v>0.68827661521206573</v>
      </c>
      <c r="F1672" s="18">
        <v>46621</v>
      </c>
      <c r="G1672" s="16">
        <v>67762</v>
      </c>
      <c r="H1672" s="8">
        <f t="shared" ref="H1672:H1675" si="1504">SUM(F1672-G1672)</f>
        <v>-21141</v>
      </c>
      <c r="I1672" s="7">
        <f t="shared" ref="I1672:I1675" si="1505">SUM(F1672/G1672)</f>
        <v>0.68801097960508839</v>
      </c>
      <c r="J1672" s="8">
        <f t="shared" ref="J1672:J1675" si="1506">SUM(H1672-D1672)</f>
        <v>-18</v>
      </c>
      <c r="K1672" s="4">
        <f t="shared" ref="K1672:K1675" si="1507">SUM(F1672-B1672)</f>
        <v>-18</v>
      </c>
      <c r="L1672" s="5">
        <f t="shared" ref="L1672:L1675" si="1508">SUM(G1672-C1672)</f>
        <v>0</v>
      </c>
    </row>
    <row r="1673" spans="1:15">
      <c r="A1673" s="3" t="s">
        <v>5</v>
      </c>
      <c r="B1673" s="18">
        <v>82416</v>
      </c>
      <c r="C1673" s="16">
        <v>106572</v>
      </c>
      <c r="D1673" s="8">
        <f t="shared" si="1502"/>
        <v>-24156</v>
      </c>
      <c r="E1673" s="7">
        <f t="shared" si="1503"/>
        <v>0.7733363359981984</v>
      </c>
      <c r="F1673" s="18">
        <v>82414</v>
      </c>
      <c r="G1673" s="16">
        <v>121469</v>
      </c>
      <c r="H1673" s="8">
        <f t="shared" si="1504"/>
        <v>-39055</v>
      </c>
      <c r="I1673" s="7">
        <f t="shared" si="1505"/>
        <v>0.67847763626933622</v>
      </c>
      <c r="J1673" s="8">
        <f t="shared" si="1506"/>
        <v>-14899</v>
      </c>
      <c r="K1673" s="4">
        <f t="shared" si="1507"/>
        <v>-2</v>
      </c>
      <c r="L1673" s="5">
        <f t="shared" si="1508"/>
        <v>14897</v>
      </c>
    </row>
    <row r="1674" spans="1:15">
      <c r="A1674" s="3" t="s">
        <v>6</v>
      </c>
      <c r="B1674" s="18">
        <v>36026</v>
      </c>
      <c r="C1674" s="16">
        <v>42523</v>
      </c>
      <c r="D1674" s="8">
        <f t="shared" si="1502"/>
        <v>-6497</v>
      </c>
      <c r="E1674" s="7">
        <f t="shared" si="1503"/>
        <v>0.8472120969828093</v>
      </c>
      <c r="F1674" s="18">
        <v>42220</v>
      </c>
      <c r="G1674" s="16">
        <v>42631</v>
      </c>
      <c r="H1674" s="8">
        <f t="shared" si="1504"/>
        <v>-411</v>
      </c>
      <c r="I1674" s="7">
        <f t="shared" si="1505"/>
        <v>0.99035912833384154</v>
      </c>
      <c r="J1674" s="8">
        <f t="shared" si="1506"/>
        <v>6086</v>
      </c>
      <c r="K1674" s="4">
        <f t="shared" si="1507"/>
        <v>6194</v>
      </c>
      <c r="L1674" s="5">
        <f t="shared" si="1508"/>
        <v>108</v>
      </c>
    </row>
    <row r="1675" spans="1:15">
      <c r="A1675" s="3" t="s">
        <v>7</v>
      </c>
      <c r="B1675" s="18">
        <v>403337</v>
      </c>
      <c r="C1675" s="16">
        <v>403337</v>
      </c>
      <c r="D1675" s="8">
        <f t="shared" si="1502"/>
        <v>0</v>
      </c>
      <c r="E1675" s="7">
        <f t="shared" si="1503"/>
        <v>1</v>
      </c>
      <c r="F1675" s="18">
        <v>418436</v>
      </c>
      <c r="G1675" s="16">
        <v>418436</v>
      </c>
      <c r="H1675" s="8">
        <f t="shared" si="1504"/>
        <v>0</v>
      </c>
      <c r="I1675" s="7">
        <f t="shared" si="1505"/>
        <v>1</v>
      </c>
      <c r="J1675" s="8">
        <f t="shared" si="1506"/>
        <v>0</v>
      </c>
      <c r="K1675" s="4">
        <f t="shared" si="1507"/>
        <v>15099</v>
      </c>
      <c r="L1675" s="5">
        <f t="shared" si="1508"/>
        <v>15099</v>
      </c>
      <c r="N1675" s="99" t="s">
        <v>1657</v>
      </c>
      <c r="O1675" s="17" t="s">
        <v>26</v>
      </c>
    </row>
    <row r="1677" spans="1:15">
      <c r="B1677" s="576" t="s">
        <v>1656</v>
      </c>
      <c r="C1677" s="576"/>
      <c r="D1677" s="576"/>
      <c r="E1677" s="576"/>
      <c r="F1677" s="576" t="s">
        <v>1664</v>
      </c>
      <c r="G1677" s="576"/>
      <c r="H1677" s="576"/>
      <c r="I1677" s="576"/>
      <c r="K1677" s="63" t="s">
        <v>12</v>
      </c>
      <c r="L1677" s="5" t="s">
        <v>13</v>
      </c>
    </row>
    <row r="1678" spans="1:15" ht="43.2">
      <c r="A1678" s="1" t="s">
        <v>0</v>
      </c>
      <c r="B1678" s="2" t="s">
        <v>1</v>
      </c>
      <c r="C1678" s="64" t="s">
        <v>2</v>
      </c>
      <c r="D1678" s="64" t="s">
        <v>11</v>
      </c>
      <c r="E1678" s="6" t="s">
        <v>10</v>
      </c>
      <c r="F1678" s="2" t="s">
        <v>1</v>
      </c>
      <c r="G1678" s="64" t="s">
        <v>2</v>
      </c>
      <c r="H1678" s="64" t="s">
        <v>11</v>
      </c>
      <c r="I1678" s="6" t="s">
        <v>10</v>
      </c>
      <c r="J1678" s="14" t="s">
        <v>8</v>
      </c>
      <c r="K1678" s="12" t="s">
        <v>9</v>
      </c>
      <c r="L1678" s="11"/>
    </row>
    <row r="1679" spans="1:15">
      <c r="A1679" s="3" t="s">
        <v>3</v>
      </c>
      <c r="B1679" s="18">
        <v>247181</v>
      </c>
      <c r="C1679" s="16">
        <v>186574</v>
      </c>
      <c r="D1679" s="8">
        <f>SUM(B1679-C1679)</f>
        <v>60607</v>
      </c>
      <c r="E1679" s="7">
        <f>SUM(B1679/C1679)</f>
        <v>1.3248416178031237</v>
      </c>
      <c r="F1679" s="18">
        <v>243416</v>
      </c>
      <c r="G1679" s="16">
        <v>179896</v>
      </c>
      <c r="H1679" s="8">
        <f>SUM(F1679-G1679)</f>
        <v>63520</v>
      </c>
      <c r="I1679" s="7">
        <f>SUM(F1679/G1679)</f>
        <v>1.3530928981189132</v>
      </c>
      <c r="J1679" s="8">
        <f>SUM(H1679-D1679)</f>
        <v>2913</v>
      </c>
      <c r="K1679" s="4">
        <f>SUM(F1679-B1679)</f>
        <v>-3765</v>
      </c>
      <c r="L1679" s="5">
        <f>SUM(G1679-C1679)</f>
        <v>-6678</v>
      </c>
    </row>
    <row r="1680" spans="1:15">
      <c r="A1680" s="3" t="s">
        <v>4</v>
      </c>
      <c r="B1680" s="18">
        <v>46621</v>
      </c>
      <c r="C1680" s="16">
        <v>67762</v>
      </c>
      <c r="D1680" s="8">
        <f t="shared" ref="D1680:D1683" si="1509">SUM(B1680-C1680)</f>
        <v>-21141</v>
      </c>
      <c r="E1680" s="7">
        <f t="shared" ref="E1680:E1683" si="1510">SUM(B1680/C1680)</f>
        <v>0.68801097960508839</v>
      </c>
      <c r="F1680" s="18">
        <v>46908</v>
      </c>
      <c r="G1680" s="16">
        <v>67298</v>
      </c>
      <c r="H1680" s="8">
        <f t="shared" ref="H1680:H1683" si="1511">SUM(F1680-G1680)</f>
        <v>-20390</v>
      </c>
      <c r="I1680" s="7">
        <f t="shared" ref="I1680:I1683" si="1512">SUM(F1680/G1680)</f>
        <v>0.69701922791167648</v>
      </c>
      <c r="J1680" s="8">
        <f t="shared" ref="J1680:J1683" si="1513">SUM(H1680-D1680)</f>
        <v>751</v>
      </c>
      <c r="K1680" s="4">
        <f t="shared" ref="K1680:K1683" si="1514">SUM(F1680-B1680)</f>
        <v>287</v>
      </c>
      <c r="L1680" s="5">
        <f t="shared" ref="L1680:L1683" si="1515">SUM(G1680-C1680)</f>
        <v>-464</v>
      </c>
    </row>
    <row r="1681" spans="1:15">
      <c r="A1681" s="3" t="s">
        <v>5</v>
      </c>
      <c r="B1681" s="18">
        <v>82414</v>
      </c>
      <c r="C1681" s="16">
        <v>121469</v>
      </c>
      <c r="D1681" s="8">
        <f t="shared" si="1509"/>
        <v>-39055</v>
      </c>
      <c r="E1681" s="7">
        <f t="shared" si="1510"/>
        <v>0.67847763626933622</v>
      </c>
      <c r="F1681" s="18">
        <v>97955</v>
      </c>
      <c r="G1681" s="16">
        <v>128913</v>
      </c>
      <c r="H1681" s="8">
        <f t="shared" si="1511"/>
        <v>-30958</v>
      </c>
      <c r="I1681" s="7">
        <f t="shared" si="1512"/>
        <v>0.75985354463863231</v>
      </c>
      <c r="J1681" s="8">
        <f t="shared" si="1513"/>
        <v>8097</v>
      </c>
      <c r="K1681" s="4">
        <f t="shared" si="1514"/>
        <v>15541</v>
      </c>
      <c r="L1681" s="5">
        <f t="shared" si="1515"/>
        <v>7444</v>
      </c>
    </row>
    <row r="1682" spans="1:15">
      <c r="A1682" s="3" t="s">
        <v>6</v>
      </c>
      <c r="B1682" s="18">
        <v>42220</v>
      </c>
      <c r="C1682" s="16">
        <v>42631</v>
      </c>
      <c r="D1682" s="8">
        <f t="shared" si="1509"/>
        <v>-411</v>
      </c>
      <c r="E1682" s="7">
        <f t="shared" si="1510"/>
        <v>0.99035912833384154</v>
      </c>
      <c r="F1682" s="18">
        <v>40106</v>
      </c>
      <c r="G1682" s="16">
        <v>52278</v>
      </c>
      <c r="H1682" s="8">
        <f t="shared" si="1511"/>
        <v>-12172</v>
      </c>
      <c r="I1682" s="7">
        <f t="shared" si="1512"/>
        <v>0.76716783350548989</v>
      </c>
      <c r="J1682" s="8">
        <f t="shared" si="1513"/>
        <v>-11761</v>
      </c>
      <c r="K1682" s="4">
        <f t="shared" si="1514"/>
        <v>-2114</v>
      </c>
      <c r="L1682" s="5">
        <f t="shared" si="1515"/>
        <v>9647</v>
      </c>
    </row>
    <row r="1683" spans="1:15">
      <c r="A1683" s="3" t="s">
        <v>7</v>
      </c>
      <c r="B1683" s="18">
        <v>418436</v>
      </c>
      <c r="C1683" s="16">
        <v>418436</v>
      </c>
      <c r="D1683" s="8">
        <f t="shared" si="1509"/>
        <v>0</v>
      </c>
      <c r="E1683" s="7">
        <f t="shared" si="1510"/>
        <v>1</v>
      </c>
      <c r="F1683" s="18">
        <v>428385</v>
      </c>
      <c r="G1683" s="16">
        <v>428385</v>
      </c>
      <c r="H1683" s="8">
        <f t="shared" si="1511"/>
        <v>0</v>
      </c>
      <c r="I1683" s="7">
        <f t="shared" si="1512"/>
        <v>1</v>
      </c>
      <c r="J1683" s="8">
        <f t="shared" si="1513"/>
        <v>0</v>
      </c>
      <c r="K1683" s="4">
        <f t="shared" si="1514"/>
        <v>9949</v>
      </c>
      <c r="L1683" s="5">
        <f t="shared" si="1515"/>
        <v>9949</v>
      </c>
      <c r="N1683" s="99" t="s">
        <v>1657</v>
      </c>
      <c r="O1683" s="17" t="s">
        <v>26</v>
      </c>
    </row>
    <row r="1685" spans="1:15">
      <c r="B1685" s="576" t="s">
        <v>1664</v>
      </c>
      <c r="C1685" s="576"/>
      <c r="D1685" s="576"/>
      <c r="E1685" s="576"/>
      <c r="F1685" s="576" t="s">
        <v>1672</v>
      </c>
      <c r="G1685" s="576"/>
      <c r="H1685" s="576"/>
      <c r="I1685" s="576"/>
      <c r="K1685" s="63" t="s">
        <v>12</v>
      </c>
      <c r="L1685" s="5" t="s">
        <v>13</v>
      </c>
    </row>
    <row r="1686" spans="1:15" ht="43.2">
      <c r="A1686" s="1" t="s">
        <v>0</v>
      </c>
      <c r="B1686" s="2" t="s">
        <v>1</v>
      </c>
      <c r="C1686" s="64" t="s">
        <v>2</v>
      </c>
      <c r="D1686" s="64" t="s">
        <v>11</v>
      </c>
      <c r="E1686" s="6" t="s">
        <v>10</v>
      </c>
      <c r="F1686" s="2" t="s">
        <v>1</v>
      </c>
      <c r="G1686" s="64" t="s">
        <v>2</v>
      </c>
      <c r="H1686" s="64" t="s">
        <v>11</v>
      </c>
      <c r="I1686" s="6" t="s">
        <v>10</v>
      </c>
      <c r="J1686" s="14" t="s">
        <v>8</v>
      </c>
      <c r="K1686" s="12" t="s">
        <v>9</v>
      </c>
      <c r="L1686" s="11"/>
    </row>
    <row r="1687" spans="1:15">
      <c r="A1687" s="3" t="s">
        <v>3</v>
      </c>
      <c r="B1687" s="18">
        <v>243416</v>
      </c>
      <c r="C1687" s="16">
        <v>179896</v>
      </c>
      <c r="D1687" s="8">
        <f>SUM(B1687-C1687)</f>
        <v>63520</v>
      </c>
      <c r="E1687" s="7">
        <f>SUM(B1687/C1687)</f>
        <v>1.3530928981189132</v>
      </c>
      <c r="F1687" s="18">
        <v>229918</v>
      </c>
      <c r="G1687" s="16">
        <v>174686</v>
      </c>
      <c r="H1687" s="8">
        <f>SUM(F1687-G1687)</f>
        <v>55232</v>
      </c>
      <c r="I1687" s="7">
        <f>SUM(F1687/G1687)</f>
        <v>1.3161787435741845</v>
      </c>
      <c r="J1687" s="8">
        <f>SUM(H1687-D1687)</f>
        <v>-8288</v>
      </c>
      <c r="K1687" s="4">
        <f>SUM(F1687-B1687)</f>
        <v>-13498</v>
      </c>
      <c r="L1687" s="5">
        <f>SUM(G1687-C1687)</f>
        <v>-5210</v>
      </c>
    </row>
    <row r="1688" spans="1:15">
      <c r="A1688" s="3" t="s">
        <v>4</v>
      </c>
      <c r="B1688" s="18">
        <v>46908</v>
      </c>
      <c r="C1688" s="16">
        <v>67298</v>
      </c>
      <c r="D1688" s="8">
        <f t="shared" ref="D1688:D1691" si="1516">SUM(B1688-C1688)</f>
        <v>-20390</v>
      </c>
      <c r="E1688" s="7">
        <f t="shared" ref="E1688:E1691" si="1517">SUM(B1688/C1688)</f>
        <v>0.69701922791167648</v>
      </c>
      <c r="F1688" s="18">
        <v>46899</v>
      </c>
      <c r="G1688" s="16">
        <v>67569</v>
      </c>
      <c r="H1688" s="8">
        <f t="shared" ref="H1688:H1691" si="1518">SUM(F1688-G1688)</f>
        <v>-20670</v>
      </c>
      <c r="I1688" s="7">
        <f t="shared" ref="I1688:I1691" si="1519">SUM(F1688/G1688)</f>
        <v>0.69409048528171202</v>
      </c>
      <c r="J1688" s="8">
        <f t="shared" ref="J1688:J1691" si="1520">SUM(H1688-D1688)</f>
        <v>-280</v>
      </c>
      <c r="K1688" s="4">
        <f t="shared" ref="K1688:K1691" si="1521">SUM(F1688-B1688)</f>
        <v>-9</v>
      </c>
      <c r="L1688" s="5">
        <f t="shared" ref="L1688:L1691" si="1522">SUM(G1688-C1688)</f>
        <v>271</v>
      </c>
    </row>
    <row r="1689" spans="1:15">
      <c r="A1689" s="3" t="s">
        <v>5</v>
      </c>
      <c r="B1689" s="18">
        <v>97955</v>
      </c>
      <c r="C1689" s="16">
        <v>128913</v>
      </c>
      <c r="D1689" s="8">
        <f t="shared" si="1516"/>
        <v>-30958</v>
      </c>
      <c r="E1689" s="7">
        <f t="shared" si="1517"/>
        <v>0.75985354463863231</v>
      </c>
      <c r="F1689" s="18">
        <v>115100</v>
      </c>
      <c r="G1689" s="16">
        <v>137937</v>
      </c>
      <c r="H1689" s="8">
        <f t="shared" si="1518"/>
        <v>-22837</v>
      </c>
      <c r="I1689" s="7">
        <f t="shared" si="1519"/>
        <v>0.83443891051712016</v>
      </c>
      <c r="J1689" s="8">
        <f t="shared" si="1520"/>
        <v>8121</v>
      </c>
      <c r="K1689" s="4">
        <f t="shared" si="1521"/>
        <v>17145</v>
      </c>
      <c r="L1689" s="5">
        <f t="shared" si="1522"/>
        <v>9024</v>
      </c>
    </row>
    <row r="1690" spans="1:15">
      <c r="A1690" s="3" t="s">
        <v>6</v>
      </c>
      <c r="B1690" s="18">
        <v>40106</v>
      </c>
      <c r="C1690" s="16">
        <v>52278</v>
      </c>
      <c r="D1690" s="8">
        <f t="shared" si="1516"/>
        <v>-12172</v>
      </c>
      <c r="E1690" s="7">
        <f t="shared" si="1517"/>
        <v>0.76716783350548989</v>
      </c>
      <c r="F1690" s="18">
        <v>34282</v>
      </c>
      <c r="G1690" s="16">
        <v>46007</v>
      </c>
      <c r="H1690" s="8">
        <f t="shared" si="1518"/>
        <v>-11725</v>
      </c>
      <c r="I1690" s="7">
        <f t="shared" si="1519"/>
        <v>0.74514747755776289</v>
      </c>
      <c r="J1690" s="8">
        <f t="shared" si="1520"/>
        <v>447</v>
      </c>
      <c r="K1690" s="4">
        <f t="shared" si="1521"/>
        <v>-5824</v>
      </c>
      <c r="L1690" s="5">
        <f t="shared" si="1522"/>
        <v>-6271</v>
      </c>
    </row>
    <row r="1691" spans="1:15">
      <c r="A1691" s="3" t="s">
        <v>7</v>
      </c>
      <c r="B1691" s="18">
        <v>428385</v>
      </c>
      <c r="C1691" s="16">
        <v>428385</v>
      </c>
      <c r="D1691" s="8">
        <f t="shared" si="1516"/>
        <v>0</v>
      </c>
      <c r="E1691" s="7">
        <f t="shared" si="1517"/>
        <v>1</v>
      </c>
      <c r="F1691" s="18">
        <v>426199</v>
      </c>
      <c r="G1691" s="16">
        <v>426199</v>
      </c>
      <c r="H1691" s="8">
        <f t="shared" si="1518"/>
        <v>0</v>
      </c>
      <c r="I1691" s="7">
        <f t="shared" si="1519"/>
        <v>1</v>
      </c>
      <c r="J1691" s="8">
        <f t="shared" si="1520"/>
        <v>0</v>
      </c>
      <c r="K1691" s="4">
        <f t="shared" si="1521"/>
        <v>-2186</v>
      </c>
      <c r="L1691" s="5">
        <f t="shared" si="1522"/>
        <v>-2186</v>
      </c>
      <c r="N1691" s="99" t="s">
        <v>1621</v>
      </c>
      <c r="O1691" s="154" t="s">
        <v>71</v>
      </c>
    </row>
    <row r="1693" spans="1:15">
      <c r="B1693" s="576" t="s">
        <v>1672</v>
      </c>
      <c r="C1693" s="576"/>
      <c r="D1693" s="576"/>
      <c r="E1693" s="576"/>
      <c r="F1693" s="576" t="s">
        <v>1679</v>
      </c>
      <c r="G1693" s="576"/>
      <c r="H1693" s="576"/>
      <c r="I1693" s="576"/>
      <c r="K1693" s="63" t="s">
        <v>12</v>
      </c>
      <c r="L1693" s="5" t="s">
        <v>13</v>
      </c>
    </row>
    <row r="1694" spans="1:15" ht="43.2">
      <c r="A1694" s="1" t="s">
        <v>0</v>
      </c>
      <c r="B1694" s="2" t="s">
        <v>1</v>
      </c>
      <c r="C1694" s="64" t="s">
        <v>2</v>
      </c>
      <c r="D1694" s="64" t="s">
        <v>11</v>
      </c>
      <c r="E1694" s="6" t="s">
        <v>10</v>
      </c>
      <c r="F1694" s="2" t="s">
        <v>1</v>
      </c>
      <c r="G1694" s="64" t="s">
        <v>2</v>
      </c>
      <c r="H1694" s="64" t="s">
        <v>11</v>
      </c>
      <c r="I1694" s="6" t="s">
        <v>10</v>
      </c>
      <c r="J1694" s="14" t="s">
        <v>8</v>
      </c>
      <c r="K1694" s="12" t="s">
        <v>9</v>
      </c>
      <c r="L1694" s="11"/>
    </row>
    <row r="1695" spans="1:15">
      <c r="A1695" s="3" t="s">
        <v>3</v>
      </c>
      <c r="B1695" s="18">
        <v>229918</v>
      </c>
      <c r="C1695" s="16">
        <v>174686</v>
      </c>
      <c r="D1695" s="8">
        <f>SUM(B1695-C1695)</f>
        <v>55232</v>
      </c>
      <c r="E1695" s="7">
        <f>SUM(B1695/C1695)</f>
        <v>1.3161787435741845</v>
      </c>
      <c r="F1695" s="18">
        <v>216112</v>
      </c>
      <c r="G1695" s="16">
        <v>170006</v>
      </c>
      <c r="H1695" s="8">
        <f>SUM(F1695-G1695)</f>
        <v>46106</v>
      </c>
      <c r="I1695" s="7">
        <f>SUM(F1695/G1695)</f>
        <v>1.2712021928637813</v>
      </c>
      <c r="J1695" s="8">
        <f>SUM(H1695-D1695)</f>
        <v>-9126</v>
      </c>
      <c r="K1695" s="4">
        <f>SUM(F1695-B1695)</f>
        <v>-13806</v>
      </c>
      <c r="L1695" s="5">
        <f>SUM(G1695-C1695)</f>
        <v>-4680</v>
      </c>
    </row>
    <row r="1696" spans="1:15">
      <c r="A1696" s="3" t="s">
        <v>4</v>
      </c>
      <c r="B1696" s="18">
        <v>46899</v>
      </c>
      <c r="C1696" s="16">
        <v>67569</v>
      </c>
      <c r="D1696" s="8">
        <f t="shared" ref="D1696:D1699" si="1523">SUM(B1696-C1696)</f>
        <v>-20670</v>
      </c>
      <c r="E1696" s="7">
        <f t="shared" ref="E1696:E1699" si="1524">SUM(B1696/C1696)</f>
        <v>0.69409048528171202</v>
      </c>
      <c r="F1696" s="18">
        <v>46915</v>
      </c>
      <c r="G1696" s="16">
        <v>67569</v>
      </c>
      <c r="H1696" s="8">
        <f t="shared" ref="H1696:H1699" si="1525">SUM(F1696-G1696)</f>
        <v>-20654</v>
      </c>
      <c r="I1696" s="7">
        <f t="shared" ref="I1696:I1699" si="1526">SUM(F1696/G1696)</f>
        <v>0.69432728026165846</v>
      </c>
      <c r="J1696" s="8">
        <f t="shared" ref="J1696:J1699" si="1527">SUM(H1696-D1696)</f>
        <v>16</v>
      </c>
      <c r="K1696" s="4">
        <f t="shared" ref="K1696:K1699" si="1528">SUM(F1696-B1696)</f>
        <v>16</v>
      </c>
      <c r="L1696" s="5">
        <f t="shared" ref="L1696:L1699" si="1529">SUM(G1696-C1696)</f>
        <v>0</v>
      </c>
    </row>
    <row r="1697" spans="1:15">
      <c r="A1697" s="3" t="s">
        <v>5</v>
      </c>
      <c r="B1697" s="18">
        <v>115100</v>
      </c>
      <c r="C1697" s="16">
        <v>137937</v>
      </c>
      <c r="D1697" s="8">
        <f t="shared" si="1523"/>
        <v>-22837</v>
      </c>
      <c r="E1697" s="7">
        <f t="shared" si="1524"/>
        <v>0.83443891051712016</v>
      </c>
      <c r="F1697" s="18">
        <v>123873</v>
      </c>
      <c r="G1697" s="16">
        <v>147971</v>
      </c>
      <c r="H1697" s="8">
        <f t="shared" si="1525"/>
        <v>-24098</v>
      </c>
      <c r="I1697" s="7">
        <f t="shared" si="1526"/>
        <v>0.83714376465658813</v>
      </c>
      <c r="J1697" s="8">
        <f t="shared" si="1527"/>
        <v>-1261</v>
      </c>
      <c r="K1697" s="4">
        <f t="shared" si="1528"/>
        <v>8773</v>
      </c>
      <c r="L1697" s="5">
        <f t="shared" si="1529"/>
        <v>10034</v>
      </c>
    </row>
    <row r="1698" spans="1:15">
      <c r="A1698" s="3" t="s">
        <v>6</v>
      </c>
      <c r="B1698" s="18">
        <v>34282</v>
      </c>
      <c r="C1698" s="16">
        <v>46007</v>
      </c>
      <c r="D1698" s="8">
        <f t="shared" si="1523"/>
        <v>-11725</v>
      </c>
      <c r="E1698" s="7">
        <f t="shared" si="1524"/>
        <v>0.74514747755776289</v>
      </c>
      <c r="F1698" s="18">
        <v>38753</v>
      </c>
      <c r="G1698" s="16">
        <v>40107</v>
      </c>
      <c r="H1698" s="8">
        <f t="shared" si="1525"/>
        <v>-1354</v>
      </c>
      <c r="I1698" s="7">
        <f t="shared" si="1526"/>
        <v>0.96624030717829801</v>
      </c>
      <c r="J1698" s="8">
        <f t="shared" si="1527"/>
        <v>10371</v>
      </c>
      <c r="K1698" s="4">
        <f t="shared" si="1528"/>
        <v>4471</v>
      </c>
      <c r="L1698" s="5">
        <f t="shared" si="1529"/>
        <v>-5900</v>
      </c>
    </row>
    <row r="1699" spans="1:15">
      <c r="A1699" s="3" t="s">
        <v>7</v>
      </c>
      <c r="B1699" s="18">
        <v>426199</v>
      </c>
      <c r="C1699" s="16">
        <v>426199</v>
      </c>
      <c r="D1699" s="8">
        <f t="shared" si="1523"/>
        <v>0</v>
      </c>
      <c r="E1699" s="7">
        <f t="shared" si="1524"/>
        <v>1</v>
      </c>
      <c r="F1699" s="18">
        <v>425653</v>
      </c>
      <c r="G1699" s="16">
        <v>425653</v>
      </c>
      <c r="H1699" s="8">
        <f t="shared" si="1525"/>
        <v>0</v>
      </c>
      <c r="I1699" s="7">
        <f t="shared" si="1526"/>
        <v>1</v>
      </c>
      <c r="J1699" s="8">
        <f t="shared" si="1527"/>
        <v>0</v>
      </c>
      <c r="K1699" s="4">
        <f t="shared" si="1528"/>
        <v>-546</v>
      </c>
      <c r="L1699" s="5">
        <f t="shared" si="1529"/>
        <v>-546</v>
      </c>
      <c r="N1699" s="99" t="s">
        <v>1680</v>
      </c>
      <c r="O1699" s="154" t="s">
        <v>71</v>
      </c>
    </row>
    <row r="1701" spans="1:15">
      <c r="B1701" s="576" t="s">
        <v>1679</v>
      </c>
      <c r="C1701" s="576"/>
      <c r="D1701" s="576"/>
      <c r="E1701" s="576"/>
      <c r="F1701" s="576" t="s">
        <v>1687</v>
      </c>
      <c r="G1701" s="576"/>
      <c r="H1701" s="576"/>
      <c r="I1701" s="576"/>
      <c r="K1701" s="63" t="s">
        <v>12</v>
      </c>
      <c r="L1701" s="5" t="s">
        <v>13</v>
      </c>
    </row>
    <row r="1702" spans="1:15" ht="43.2">
      <c r="A1702" s="1" t="s">
        <v>0</v>
      </c>
      <c r="B1702" s="2" t="s">
        <v>1</v>
      </c>
      <c r="C1702" s="64" t="s">
        <v>2</v>
      </c>
      <c r="D1702" s="64" t="s">
        <v>11</v>
      </c>
      <c r="E1702" s="6" t="s">
        <v>10</v>
      </c>
      <c r="F1702" s="2" t="s">
        <v>1</v>
      </c>
      <c r="G1702" s="64" t="s">
        <v>2</v>
      </c>
      <c r="H1702" s="64" t="s">
        <v>11</v>
      </c>
      <c r="I1702" s="6" t="s">
        <v>10</v>
      </c>
      <c r="J1702" s="14" t="s">
        <v>8</v>
      </c>
      <c r="K1702" s="12" t="s">
        <v>9</v>
      </c>
      <c r="L1702" s="11"/>
    </row>
    <row r="1703" spans="1:15">
      <c r="A1703" s="3" t="s">
        <v>3</v>
      </c>
      <c r="B1703" s="18">
        <v>216112</v>
      </c>
      <c r="C1703" s="16">
        <v>170006</v>
      </c>
      <c r="D1703" s="8">
        <f>SUM(B1703-C1703)</f>
        <v>46106</v>
      </c>
      <c r="E1703" s="7">
        <f>SUM(B1703/C1703)</f>
        <v>1.2712021928637813</v>
      </c>
      <c r="F1703" s="18">
        <v>189698</v>
      </c>
      <c r="G1703" s="16">
        <v>186308</v>
      </c>
      <c r="H1703" s="8">
        <f>SUM(F1703-G1703)</f>
        <v>3390</v>
      </c>
      <c r="I1703" s="7">
        <f>SUM(F1703/G1703)</f>
        <v>1.0181956759774138</v>
      </c>
      <c r="J1703" s="8">
        <f>SUM(H1703-D1703)</f>
        <v>-42716</v>
      </c>
      <c r="K1703" s="4">
        <f>SUM(F1703-B1703)</f>
        <v>-26414</v>
      </c>
      <c r="L1703" s="5">
        <f>SUM(G1703-C1703)</f>
        <v>16302</v>
      </c>
    </row>
    <row r="1704" spans="1:15">
      <c r="A1704" s="3" t="s">
        <v>4</v>
      </c>
      <c r="B1704" s="18">
        <v>46915</v>
      </c>
      <c r="C1704" s="16">
        <v>67569</v>
      </c>
      <c r="D1704" s="8">
        <f t="shared" ref="D1704:D1707" si="1530">SUM(B1704-C1704)</f>
        <v>-20654</v>
      </c>
      <c r="E1704" s="7">
        <f t="shared" ref="E1704:E1707" si="1531">SUM(B1704/C1704)</f>
        <v>0.69432728026165846</v>
      </c>
      <c r="F1704" s="18">
        <v>46373</v>
      </c>
      <c r="G1704" s="16">
        <v>67569</v>
      </c>
      <c r="H1704" s="8">
        <f t="shared" ref="H1704:H1707" si="1532">SUM(F1704-G1704)</f>
        <v>-21196</v>
      </c>
      <c r="I1704" s="7">
        <f t="shared" ref="I1704:I1707" si="1533">SUM(F1704/G1704)</f>
        <v>0.68630585031597335</v>
      </c>
      <c r="J1704" s="8">
        <f t="shared" ref="J1704:J1707" si="1534">SUM(H1704-D1704)</f>
        <v>-542</v>
      </c>
      <c r="K1704" s="4">
        <f t="shared" ref="K1704:K1707" si="1535">SUM(F1704-B1704)</f>
        <v>-542</v>
      </c>
      <c r="L1704" s="5">
        <f t="shared" ref="L1704:L1707" si="1536">SUM(G1704-C1704)</f>
        <v>0</v>
      </c>
    </row>
    <row r="1705" spans="1:15">
      <c r="A1705" s="3" t="s">
        <v>5</v>
      </c>
      <c r="B1705" s="18">
        <v>123873</v>
      </c>
      <c r="C1705" s="16">
        <v>147971</v>
      </c>
      <c r="D1705" s="8">
        <f t="shared" si="1530"/>
        <v>-24098</v>
      </c>
      <c r="E1705" s="7">
        <f t="shared" si="1531"/>
        <v>0.83714376465658813</v>
      </c>
      <c r="F1705" s="18">
        <v>85391</v>
      </c>
      <c r="G1705" s="16">
        <v>83697</v>
      </c>
      <c r="H1705" s="8">
        <f t="shared" si="1532"/>
        <v>1694</v>
      </c>
      <c r="I1705" s="7">
        <f t="shared" si="1533"/>
        <v>1.0202396740623918</v>
      </c>
      <c r="J1705" s="8">
        <f t="shared" si="1534"/>
        <v>25792</v>
      </c>
      <c r="K1705" s="4">
        <f t="shared" si="1535"/>
        <v>-38482</v>
      </c>
      <c r="L1705" s="5">
        <f t="shared" si="1536"/>
        <v>-64274</v>
      </c>
    </row>
    <row r="1706" spans="1:15">
      <c r="A1706" s="3" t="s">
        <v>6</v>
      </c>
      <c r="B1706" s="18">
        <v>38753</v>
      </c>
      <c r="C1706" s="16">
        <v>40107</v>
      </c>
      <c r="D1706" s="8">
        <f t="shared" si="1530"/>
        <v>-1354</v>
      </c>
      <c r="E1706" s="7">
        <f t="shared" si="1531"/>
        <v>0.96624030717829801</v>
      </c>
      <c r="F1706" s="18">
        <v>60798</v>
      </c>
      <c r="G1706" s="16">
        <v>44686</v>
      </c>
      <c r="H1706" s="8">
        <f t="shared" si="1532"/>
        <v>16112</v>
      </c>
      <c r="I1706" s="7">
        <f t="shared" si="1533"/>
        <v>1.3605603544734368</v>
      </c>
      <c r="J1706" s="8">
        <f t="shared" si="1534"/>
        <v>17466</v>
      </c>
      <c r="K1706" s="4">
        <f t="shared" si="1535"/>
        <v>22045</v>
      </c>
      <c r="L1706" s="5">
        <f t="shared" si="1536"/>
        <v>4579</v>
      </c>
    </row>
    <row r="1707" spans="1:15">
      <c r="A1707" s="3" t="s">
        <v>7</v>
      </c>
      <c r="B1707" s="18">
        <v>425653</v>
      </c>
      <c r="C1707" s="16">
        <v>425653</v>
      </c>
      <c r="D1707" s="8">
        <f t="shared" si="1530"/>
        <v>0</v>
      </c>
      <c r="E1707" s="7">
        <f t="shared" si="1531"/>
        <v>1</v>
      </c>
      <c r="F1707" s="18">
        <v>382260</v>
      </c>
      <c r="G1707" s="16">
        <v>382260</v>
      </c>
      <c r="H1707" s="8">
        <f t="shared" si="1532"/>
        <v>0</v>
      </c>
      <c r="I1707" s="7">
        <f t="shared" si="1533"/>
        <v>1</v>
      </c>
      <c r="J1707" s="8">
        <f t="shared" si="1534"/>
        <v>0</v>
      </c>
      <c r="K1707" s="4">
        <f t="shared" si="1535"/>
        <v>-43393</v>
      </c>
      <c r="L1707" s="5">
        <f t="shared" si="1536"/>
        <v>-43393</v>
      </c>
      <c r="N1707" s="99" t="s">
        <v>1621</v>
      </c>
      <c r="O1707" s="154" t="s">
        <v>71</v>
      </c>
    </row>
    <row r="1709" spans="1:15">
      <c r="B1709" s="576" t="s">
        <v>1687</v>
      </c>
      <c r="C1709" s="576"/>
      <c r="D1709" s="576"/>
      <c r="E1709" s="576"/>
      <c r="F1709" s="576" t="s">
        <v>1694</v>
      </c>
      <c r="G1709" s="576"/>
      <c r="H1709" s="576"/>
      <c r="I1709" s="576"/>
      <c r="K1709" s="63" t="s">
        <v>12</v>
      </c>
      <c r="L1709" s="5" t="s">
        <v>13</v>
      </c>
    </row>
    <row r="1710" spans="1:15" ht="43.2">
      <c r="A1710" s="1" t="s">
        <v>0</v>
      </c>
      <c r="B1710" s="2" t="s">
        <v>1</v>
      </c>
      <c r="C1710" s="64" t="s">
        <v>2</v>
      </c>
      <c r="D1710" s="64" t="s">
        <v>11</v>
      </c>
      <c r="E1710" s="6" t="s">
        <v>10</v>
      </c>
      <c r="F1710" s="2" t="s">
        <v>1</v>
      </c>
      <c r="G1710" s="64" t="s">
        <v>2</v>
      </c>
      <c r="H1710" s="64" t="s">
        <v>11</v>
      </c>
      <c r="I1710" s="6" t="s">
        <v>10</v>
      </c>
      <c r="J1710" s="14" t="s">
        <v>8</v>
      </c>
      <c r="K1710" s="12" t="s">
        <v>9</v>
      </c>
      <c r="L1710" s="11"/>
    </row>
    <row r="1711" spans="1:15">
      <c r="A1711" s="3" t="s">
        <v>3</v>
      </c>
      <c r="B1711" s="18">
        <v>189698</v>
      </c>
      <c r="C1711" s="16">
        <v>186308</v>
      </c>
      <c r="D1711" s="8">
        <f>SUM(B1711-C1711)</f>
        <v>3390</v>
      </c>
      <c r="E1711" s="7">
        <f>SUM(B1711/C1711)</f>
        <v>1.0181956759774138</v>
      </c>
      <c r="F1711" s="18">
        <v>189422</v>
      </c>
      <c r="G1711" s="16">
        <v>174304</v>
      </c>
      <c r="H1711" s="8">
        <f>SUM(F1711-G1711)</f>
        <v>15118</v>
      </c>
      <c r="I1711" s="7">
        <f>SUM(F1711/G1711)</f>
        <v>1.0867335230402055</v>
      </c>
      <c r="J1711" s="8">
        <f>SUM(H1711-D1711)</f>
        <v>11728</v>
      </c>
      <c r="K1711" s="4">
        <f>SUM(F1711-B1711)</f>
        <v>-276</v>
      </c>
      <c r="L1711" s="5">
        <f>SUM(G1711-C1711)</f>
        <v>-12004</v>
      </c>
    </row>
    <row r="1712" spans="1:15">
      <c r="A1712" s="3" t="s">
        <v>4</v>
      </c>
      <c r="B1712" s="18">
        <v>46373</v>
      </c>
      <c r="C1712" s="16">
        <v>67569</v>
      </c>
      <c r="D1712" s="8">
        <f t="shared" ref="D1712:D1715" si="1537">SUM(B1712-C1712)</f>
        <v>-21196</v>
      </c>
      <c r="E1712" s="7">
        <f t="shared" ref="E1712:E1715" si="1538">SUM(B1712/C1712)</f>
        <v>0.68630585031597335</v>
      </c>
      <c r="F1712" s="18">
        <v>46206</v>
      </c>
      <c r="G1712" s="16">
        <v>67562</v>
      </c>
      <c r="H1712" s="8">
        <f t="shared" ref="H1712:H1715" si="1539">SUM(F1712-G1712)</f>
        <v>-21356</v>
      </c>
      <c r="I1712" s="7">
        <f t="shared" ref="I1712:I1715" si="1540">SUM(F1712/G1712)</f>
        <v>0.68390515378467187</v>
      </c>
      <c r="J1712" s="8">
        <f t="shared" ref="J1712:J1715" si="1541">SUM(H1712-D1712)</f>
        <v>-160</v>
      </c>
      <c r="K1712" s="4">
        <f t="shared" ref="K1712:K1715" si="1542">SUM(F1712-B1712)</f>
        <v>-167</v>
      </c>
      <c r="L1712" s="5">
        <f t="shared" ref="L1712:L1715" si="1543">SUM(G1712-C1712)</f>
        <v>-7</v>
      </c>
    </row>
    <row r="1713" spans="1:15">
      <c r="A1713" s="3" t="s">
        <v>5</v>
      </c>
      <c r="B1713" s="18">
        <v>85391</v>
      </c>
      <c r="C1713" s="16">
        <v>83697</v>
      </c>
      <c r="D1713" s="8">
        <f t="shared" si="1537"/>
        <v>1694</v>
      </c>
      <c r="E1713" s="7">
        <f t="shared" si="1538"/>
        <v>1.0202396740623918</v>
      </c>
      <c r="F1713" s="18">
        <v>83804</v>
      </c>
      <c r="G1713" s="16">
        <v>80595</v>
      </c>
      <c r="H1713" s="8">
        <f t="shared" si="1539"/>
        <v>3209</v>
      </c>
      <c r="I1713" s="7">
        <f t="shared" si="1540"/>
        <v>1.0398163657795148</v>
      </c>
      <c r="J1713" s="8">
        <f t="shared" si="1541"/>
        <v>1515</v>
      </c>
      <c r="K1713" s="4">
        <f t="shared" si="1542"/>
        <v>-1587</v>
      </c>
      <c r="L1713" s="5">
        <f t="shared" si="1543"/>
        <v>-3102</v>
      </c>
    </row>
    <row r="1714" spans="1:15">
      <c r="A1714" s="3" t="s">
        <v>6</v>
      </c>
      <c r="B1714" s="18">
        <v>60798</v>
      </c>
      <c r="C1714" s="16">
        <v>44686</v>
      </c>
      <c r="D1714" s="8">
        <f t="shared" si="1537"/>
        <v>16112</v>
      </c>
      <c r="E1714" s="7">
        <f t="shared" si="1538"/>
        <v>1.3605603544734368</v>
      </c>
      <c r="F1714" s="18">
        <v>43173</v>
      </c>
      <c r="G1714" s="16">
        <v>40144</v>
      </c>
      <c r="H1714" s="8">
        <f t="shared" si="1539"/>
        <v>3029</v>
      </c>
      <c r="I1714" s="7">
        <f t="shared" si="1540"/>
        <v>1.0754533678756477</v>
      </c>
      <c r="J1714" s="8">
        <f t="shared" si="1541"/>
        <v>-13083</v>
      </c>
      <c r="K1714" s="4">
        <f t="shared" si="1542"/>
        <v>-17625</v>
      </c>
      <c r="L1714" s="5">
        <f t="shared" si="1543"/>
        <v>-4542</v>
      </c>
    </row>
    <row r="1715" spans="1:15">
      <c r="A1715" s="3" t="s">
        <v>7</v>
      </c>
      <c r="B1715" s="18">
        <v>382260</v>
      </c>
      <c r="C1715" s="16">
        <v>382260</v>
      </c>
      <c r="D1715" s="8">
        <f t="shared" si="1537"/>
        <v>0</v>
      </c>
      <c r="E1715" s="7">
        <f t="shared" si="1538"/>
        <v>1</v>
      </c>
      <c r="F1715" s="18">
        <v>362605</v>
      </c>
      <c r="G1715" s="16">
        <v>362605</v>
      </c>
      <c r="H1715" s="8">
        <f t="shared" si="1539"/>
        <v>0</v>
      </c>
      <c r="I1715" s="7">
        <f t="shared" si="1540"/>
        <v>1</v>
      </c>
      <c r="J1715" s="8">
        <f t="shared" si="1541"/>
        <v>0</v>
      </c>
      <c r="K1715" s="4">
        <f t="shared" si="1542"/>
        <v>-19655</v>
      </c>
      <c r="L1715" s="5">
        <f t="shared" si="1543"/>
        <v>-19655</v>
      </c>
      <c r="N1715" s="99" t="s">
        <v>1621</v>
      </c>
      <c r="O1715" s="154" t="s">
        <v>71</v>
      </c>
    </row>
    <row r="1717" spans="1:15">
      <c r="B1717" s="576" t="s">
        <v>1694</v>
      </c>
      <c r="C1717" s="576"/>
      <c r="D1717" s="576"/>
      <c r="E1717" s="576"/>
      <c r="F1717" s="576" t="s">
        <v>1702</v>
      </c>
      <c r="G1717" s="576"/>
      <c r="H1717" s="576"/>
      <c r="I1717" s="576"/>
      <c r="K1717" s="63" t="s">
        <v>12</v>
      </c>
      <c r="L1717" s="5" t="s">
        <v>13</v>
      </c>
    </row>
    <row r="1718" spans="1:15" ht="43.2">
      <c r="A1718" s="1" t="s">
        <v>0</v>
      </c>
      <c r="B1718" s="2" t="s">
        <v>1</v>
      </c>
      <c r="C1718" s="64" t="s">
        <v>2</v>
      </c>
      <c r="D1718" s="64" t="s">
        <v>11</v>
      </c>
      <c r="E1718" s="6" t="s">
        <v>10</v>
      </c>
      <c r="F1718" s="2" t="s">
        <v>1</v>
      </c>
      <c r="G1718" s="64" t="s">
        <v>2</v>
      </c>
      <c r="H1718" s="64" t="s">
        <v>11</v>
      </c>
      <c r="I1718" s="6" t="s">
        <v>10</v>
      </c>
      <c r="J1718" s="14" t="s">
        <v>8</v>
      </c>
      <c r="K1718" s="12" t="s">
        <v>9</v>
      </c>
      <c r="L1718" s="11"/>
    </row>
    <row r="1719" spans="1:15">
      <c r="A1719" s="3" t="s">
        <v>3</v>
      </c>
      <c r="B1719" s="18">
        <v>189422</v>
      </c>
      <c r="C1719" s="16">
        <v>174304</v>
      </c>
      <c r="D1719" s="8">
        <f>SUM(B1719-C1719)</f>
        <v>15118</v>
      </c>
      <c r="E1719" s="7">
        <f>SUM(B1719/C1719)</f>
        <v>1.0867335230402055</v>
      </c>
      <c r="F1719" s="18">
        <v>190081</v>
      </c>
      <c r="G1719" s="16">
        <v>173495</v>
      </c>
      <c r="H1719" s="8">
        <f>SUM(F1719-G1719)</f>
        <v>16586</v>
      </c>
      <c r="I1719" s="7">
        <f>SUM(F1719/G1719)</f>
        <v>1.0955992968097064</v>
      </c>
      <c r="J1719" s="8">
        <f>SUM(H1719-D1719)</f>
        <v>1468</v>
      </c>
      <c r="K1719" s="4">
        <f>SUM(F1719-B1719)</f>
        <v>659</v>
      </c>
      <c r="L1719" s="5">
        <f>SUM(G1719-C1719)</f>
        <v>-809</v>
      </c>
    </row>
    <row r="1720" spans="1:15">
      <c r="A1720" s="3" t="s">
        <v>4</v>
      </c>
      <c r="B1720" s="18">
        <v>46206</v>
      </c>
      <c r="C1720" s="16">
        <v>67562</v>
      </c>
      <c r="D1720" s="8">
        <f t="shared" ref="D1720:D1723" si="1544">SUM(B1720-C1720)</f>
        <v>-21356</v>
      </c>
      <c r="E1720" s="7">
        <f t="shared" ref="E1720:E1723" si="1545">SUM(B1720/C1720)</f>
        <v>0.68390515378467187</v>
      </c>
      <c r="F1720" s="18">
        <v>46170</v>
      </c>
      <c r="G1720" s="16">
        <v>67524</v>
      </c>
      <c r="H1720" s="8">
        <f t="shared" ref="H1720:H1723" si="1546">SUM(F1720-G1720)</f>
        <v>-21354</v>
      </c>
      <c r="I1720" s="7">
        <f t="shared" ref="I1720:I1723" si="1547">SUM(F1720/G1720)</f>
        <v>0.6837568864403768</v>
      </c>
      <c r="J1720" s="8">
        <f t="shared" ref="J1720:J1723" si="1548">SUM(H1720-D1720)</f>
        <v>2</v>
      </c>
      <c r="K1720" s="4">
        <f t="shared" ref="K1720:K1723" si="1549">SUM(F1720-B1720)</f>
        <v>-36</v>
      </c>
      <c r="L1720" s="5">
        <f t="shared" ref="L1720:L1723" si="1550">SUM(G1720-C1720)</f>
        <v>-38</v>
      </c>
    </row>
    <row r="1721" spans="1:15">
      <c r="A1721" s="3" t="s">
        <v>5</v>
      </c>
      <c r="B1721" s="18">
        <v>83804</v>
      </c>
      <c r="C1721" s="16">
        <v>80595</v>
      </c>
      <c r="D1721" s="8">
        <f t="shared" si="1544"/>
        <v>3209</v>
      </c>
      <c r="E1721" s="7">
        <f t="shared" si="1545"/>
        <v>1.0398163657795148</v>
      </c>
      <c r="F1721" s="18">
        <v>81814</v>
      </c>
      <c r="G1721" s="16">
        <v>76211</v>
      </c>
      <c r="H1721" s="8">
        <f t="shared" si="1546"/>
        <v>5603</v>
      </c>
      <c r="I1721" s="7">
        <f t="shared" si="1547"/>
        <v>1.073519570665652</v>
      </c>
      <c r="J1721" s="8">
        <f t="shared" si="1548"/>
        <v>2394</v>
      </c>
      <c r="K1721" s="4">
        <f t="shared" si="1549"/>
        <v>-1990</v>
      </c>
      <c r="L1721" s="5">
        <f t="shared" si="1550"/>
        <v>-4384</v>
      </c>
    </row>
    <row r="1722" spans="1:15">
      <c r="A1722" s="3" t="s">
        <v>6</v>
      </c>
      <c r="B1722" s="18">
        <v>43173</v>
      </c>
      <c r="C1722" s="16">
        <v>40144</v>
      </c>
      <c r="D1722" s="8">
        <f t="shared" si="1544"/>
        <v>3029</v>
      </c>
      <c r="E1722" s="7">
        <f t="shared" si="1545"/>
        <v>1.0754533678756477</v>
      </c>
      <c r="F1722" s="18">
        <v>38384</v>
      </c>
      <c r="G1722" s="16">
        <v>39219</v>
      </c>
      <c r="H1722" s="8">
        <f t="shared" si="1546"/>
        <v>-835</v>
      </c>
      <c r="I1722" s="7">
        <f t="shared" si="1547"/>
        <v>0.9787092990642291</v>
      </c>
      <c r="J1722" s="8">
        <f t="shared" si="1548"/>
        <v>-3864</v>
      </c>
      <c r="K1722" s="4">
        <f t="shared" si="1549"/>
        <v>-4789</v>
      </c>
      <c r="L1722" s="5">
        <f t="shared" si="1550"/>
        <v>-925</v>
      </c>
    </row>
    <row r="1723" spans="1:15">
      <c r="A1723" s="3" t="s">
        <v>7</v>
      </c>
      <c r="B1723" s="18">
        <v>362605</v>
      </c>
      <c r="C1723" s="16">
        <v>362605</v>
      </c>
      <c r="D1723" s="8">
        <f t="shared" si="1544"/>
        <v>0</v>
      </c>
      <c r="E1723" s="7">
        <f t="shared" si="1545"/>
        <v>1</v>
      </c>
      <c r="F1723" s="18">
        <v>356449</v>
      </c>
      <c r="G1723" s="16">
        <v>356449</v>
      </c>
      <c r="H1723" s="8">
        <f t="shared" si="1546"/>
        <v>0</v>
      </c>
      <c r="I1723" s="7">
        <f t="shared" si="1547"/>
        <v>1</v>
      </c>
      <c r="J1723" s="8">
        <f t="shared" si="1548"/>
        <v>0</v>
      </c>
      <c r="K1723" s="4">
        <f t="shared" si="1549"/>
        <v>-6156</v>
      </c>
      <c r="L1723" s="5">
        <f t="shared" si="1550"/>
        <v>-6156</v>
      </c>
      <c r="N1723" s="98" t="s">
        <v>1621</v>
      </c>
      <c r="O1723" s="30" t="s">
        <v>165</v>
      </c>
    </row>
    <row r="1725" spans="1:15">
      <c r="B1725" s="576" t="s">
        <v>1702</v>
      </c>
      <c r="C1725" s="576"/>
      <c r="D1725" s="576"/>
      <c r="E1725" s="576"/>
      <c r="F1725" s="576" t="s">
        <v>1710</v>
      </c>
      <c r="G1725" s="576"/>
      <c r="H1725" s="576"/>
      <c r="I1725" s="576"/>
      <c r="K1725" s="63" t="s">
        <v>12</v>
      </c>
      <c r="L1725" s="5" t="s">
        <v>13</v>
      </c>
    </row>
    <row r="1726" spans="1:15" ht="43.2">
      <c r="A1726" s="1" t="s">
        <v>0</v>
      </c>
      <c r="B1726" s="2" t="s">
        <v>1</v>
      </c>
      <c r="C1726" s="64" t="s">
        <v>2</v>
      </c>
      <c r="D1726" s="64" t="s">
        <v>11</v>
      </c>
      <c r="E1726" s="6" t="s">
        <v>10</v>
      </c>
      <c r="F1726" s="2" t="s">
        <v>1</v>
      </c>
      <c r="G1726" s="64" t="s">
        <v>2</v>
      </c>
      <c r="H1726" s="64" t="s">
        <v>11</v>
      </c>
      <c r="I1726" s="6" t="s">
        <v>10</v>
      </c>
      <c r="J1726" s="14" t="s">
        <v>8</v>
      </c>
      <c r="K1726" s="12" t="s">
        <v>9</v>
      </c>
      <c r="L1726" s="11"/>
    </row>
    <row r="1727" spans="1:15">
      <c r="A1727" s="3" t="s">
        <v>3</v>
      </c>
      <c r="B1727" s="18">
        <v>190081</v>
      </c>
      <c r="C1727" s="16">
        <v>173495</v>
      </c>
      <c r="D1727" s="8">
        <f>SUM(B1727-C1727)</f>
        <v>16586</v>
      </c>
      <c r="E1727" s="7">
        <f>SUM(B1727/C1727)</f>
        <v>1.0955992968097064</v>
      </c>
      <c r="F1727" s="18">
        <v>183517</v>
      </c>
      <c r="G1727" s="16">
        <v>174139</v>
      </c>
      <c r="H1727" s="8">
        <f>SUM(F1727-G1727)</f>
        <v>9378</v>
      </c>
      <c r="I1727" s="7">
        <f>SUM(F1727/G1727)</f>
        <v>1.053853530800108</v>
      </c>
      <c r="J1727" s="8">
        <f>SUM(H1727-D1727)</f>
        <v>-7208</v>
      </c>
      <c r="K1727" s="4">
        <f>SUM(F1727-B1727)</f>
        <v>-6564</v>
      </c>
      <c r="L1727" s="5">
        <f>SUM(G1727-C1727)</f>
        <v>644</v>
      </c>
    </row>
    <row r="1728" spans="1:15">
      <c r="A1728" s="3" t="s">
        <v>4</v>
      </c>
      <c r="B1728" s="18">
        <v>46170</v>
      </c>
      <c r="C1728" s="16">
        <v>67524</v>
      </c>
      <c r="D1728" s="8">
        <f t="shared" ref="D1728:D1731" si="1551">SUM(B1728-C1728)</f>
        <v>-21354</v>
      </c>
      <c r="E1728" s="7">
        <f t="shared" ref="E1728:E1731" si="1552">SUM(B1728/C1728)</f>
        <v>0.6837568864403768</v>
      </c>
      <c r="F1728" s="18">
        <v>45995</v>
      </c>
      <c r="G1728" s="16">
        <v>67524</v>
      </c>
      <c r="H1728" s="8">
        <f t="shared" ref="H1728:H1731" si="1553">SUM(F1728-G1728)</f>
        <v>-21529</v>
      </c>
      <c r="I1728" s="7">
        <f t="shared" ref="I1728:I1731" si="1554">SUM(F1728/G1728)</f>
        <v>0.68116521533084529</v>
      </c>
      <c r="J1728" s="8">
        <f t="shared" ref="J1728:J1731" si="1555">SUM(H1728-D1728)</f>
        <v>-175</v>
      </c>
      <c r="K1728" s="4">
        <f t="shared" ref="K1728:K1731" si="1556">SUM(F1728-B1728)</f>
        <v>-175</v>
      </c>
      <c r="L1728" s="5">
        <f t="shared" ref="L1728:L1731" si="1557">SUM(G1728-C1728)</f>
        <v>0</v>
      </c>
    </row>
    <row r="1729" spans="1:15">
      <c r="A1729" s="3" t="s">
        <v>5</v>
      </c>
      <c r="B1729" s="18">
        <v>81814</v>
      </c>
      <c r="C1729" s="16">
        <v>76211</v>
      </c>
      <c r="D1729" s="8">
        <f t="shared" si="1551"/>
        <v>5603</v>
      </c>
      <c r="E1729" s="7">
        <f t="shared" si="1552"/>
        <v>1.073519570665652</v>
      </c>
      <c r="F1729" s="18">
        <v>81896</v>
      </c>
      <c r="G1729" s="16">
        <v>74515</v>
      </c>
      <c r="H1729" s="8">
        <f t="shared" si="1553"/>
        <v>7381</v>
      </c>
      <c r="I1729" s="7">
        <f t="shared" si="1554"/>
        <v>1.0990538817687714</v>
      </c>
      <c r="J1729" s="8">
        <f t="shared" si="1555"/>
        <v>1778</v>
      </c>
      <c r="K1729" s="4">
        <f t="shared" si="1556"/>
        <v>82</v>
      </c>
      <c r="L1729" s="5">
        <f t="shared" si="1557"/>
        <v>-1696</v>
      </c>
    </row>
    <row r="1730" spans="1:15">
      <c r="A1730" s="3" t="s">
        <v>6</v>
      </c>
      <c r="B1730" s="18">
        <v>38384</v>
      </c>
      <c r="C1730" s="16">
        <v>39219</v>
      </c>
      <c r="D1730" s="8">
        <f t="shared" si="1551"/>
        <v>-835</v>
      </c>
      <c r="E1730" s="7">
        <f t="shared" si="1552"/>
        <v>0.9787092990642291</v>
      </c>
      <c r="F1730" s="18">
        <v>41546</v>
      </c>
      <c r="G1730" s="16">
        <v>36776</v>
      </c>
      <c r="H1730" s="8">
        <f t="shared" si="1553"/>
        <v>4770</v>
      </c>
      <c r="I1730" s="7">
        <f t="shared" si="1554"/>
        <v>1.1297041548836197</v>
      </c>
      <c r="J1730" s="8">
        <f t="shared" si="1555"/>
        <v>5605</v>
      </c>
      <c r="K1730" s="4">
        <f t="shared" si="1556"/>
        <v>3162</v>
      </c>
      <c r="L1730" s="5">
        <f t="shared" si="1557"/>
        <v>-2443</v>
      </c>
    </row>
    <row r="1731" spans="1:15">
      <c r="A1731" s="3" t="s">
        <v>7</v>
      </c>
      <c r="B1731" s="18">
        <v>356449</v>
      </c>
      <c r="C1731" s="16">
        <v>356449</v>
      </c>
      <c r="D1731" s="8">
        <f t="shared" si="1551"/>
        <v>0</v>
      </c>
      <c r="E1731" s="7">
        <f t="shared" si="1552"/>
        <v>1</v>
      </c>
      <c r="F1731" s="18">
        <v>352954</v>
      </c>
      <c r="G1731" s="16">
        <v>352954</v>
      </c>
      <c r="H1731" s="8">
        <f t="shared" si="1553"/>
        <v>0</v>
      </c>
      <c r="I1731" s="7">
        <f t="shared" si="1554"/>
        <v>1</v>
      </c>
      <c r="J1731" s="8">
        <f t="shared" si="1555"/>
        <v>0</v>
      </c>
      <c r="K1731" s="4">
        <f t="shared" si="1556"/>
        <v>-3495</v>
      </c>
      <c r="L1731" s="5">
        <f t="shared" si="1557"/>
        <v>-3495</v>
      </c>
      <c r="N1731" s="98" t="s">
        <v>1621</v>
      </c>
      <c r="O1731" s="30" t="s">
        <v>165</v>
      </c>
    </row>
    <row r="1733" spans="1:15">
      <c r="B1733" s="576" t="s">
        <v>1710</v>
      </c>
      <c r="C1733" s="576"/>
      <c r="D1733" s="576"/>
      <c r="E1733" s="576"/>
      <c r="F1733" s="576" t="s">
        <v>1723</v>
      </c>
      <c r="G1733" s="576"/>
      <c r="H1733" s="576"/>
      <c r="I1733" s="576"/>
      <c r="K1733" s="63" t="s">
        <v>12</v>
      </c>
      <c r="L1733" s="5" t="s">
        <v>13</v>
      </c>
    </row>
    <row r="1734" spans="1:15" ht="43.2">
      <c r="A1734" s="1" t="s">
        <v>0</v>
      </c>
      <c r="B1734" s="2" t="s">
        <v>1</v>
      </c>
      <c r="C1734" s="64" t="s">
        <v>2</v>
      </c>
      <c r="D1734" s="64" t="s">
        <v>11</v>
      </c>
      <c r="E1734" s="6" t="s">
        <v>10</v>
      </c>
      <c r="F1734" s="2" t="s">
        <v>1</v>
      </c>
      <c r="G1734" s="64" t="s">
        <v>2</v>
      </c>
      <c r="H1734" s="64" t="s">
        <v>11</v>
      </c>
      <c r="I1734" s="6" t="s">
        <v>10</v>
      </c>
      <c r="J1734" s="14" t="s">
        <v>8</v>
      </c>
      <c r="K1734" s="12" t="s">
        <v>9</v>
      </c>
      <c r="L1734" s="11"/>
    </row>
    <row r="1735" spans="1:15">
      <c r="A1735" s="3" t="s">
        <v>3</v>
      </c>
      <c r="B1735" s="18">
        <v>183517</v>
      </c>
      <c r="C1735" s="16">
        <v>174139</v>
      </c>
      <c r="D1735" s="8">
        <f>SUM(B1735-C1735)</f>
        <v>9378</v>
      </c>
      <c r="E1735" s="7">
        <f>SUM(B1735/C1735)</f>
        <v>1.053853530800108</v>
      </c>
      <c r="F1735" s="18">
        <v>186609</v>
      </c>
      <c r="G1735" s="16">
        <v>183035</v>
      </c>
      <c r="H1735" s="8">
        <f>SUM(F1735-G1735)</f>
        <v>3574</v>
      </c>
      <c r="I1735" s="7">
        <f>SUM(F1735/G1735)</f>
        <v>1.0195263201027125</v>
      </c>
      <c r="J1735" s="8">
        <f>SUM(H1735-D1735)</f>
        <v>-5804</v>
      </c>
      <c r="K1735" s="4">
        <f>SUM(F1735-B1735)</f>
        <v>3092</v>
      </c>
      <c r="L1735" s="5">
        <f>SUM(G1735-C1735)</f>
        <v>8896</v>
      </c>
    </row>
    <row r="1736" spans="1:15">
      <c r="A1736" s="3" t="s">
        <v>4</v>
      </c>
      <c r="B1736" s="18">
        <v>45995</v>
      </c>
      <c r="C1736" s="16">
        <v>67524</v>
      </c>
      <c r="D1736" s="8">
        <f t="shared" ref="D1736:D1739" si="1558">SUM(B1736-C1736)</f>
        <v>-21529</v>
      </c>
      <c r="E1736" s="7">
        <f t="shared" ref="E1736:E1739" si="1559">SUM(B1736/C1736)</f>
        <v>0.68116521533084529</v>
      </c>
      <c r="F1736" s="18">
        <v>46077</v>
      </c>
      <c r="G1736" s="16">
        <v>67524</v>
      </c>
      <c r="H1736" s="8">
        <f t="shared" ref="H1736:H1739" si="1560">SUM(F1736-G1736)</f>
        <v>-21447</v>
      </c>
      <c r="I1736" s="7">
        <f t="shared" ref="I1736:I1739" si="1561">SUM(F1736/G1736)</f>
        <v>0.68237959836502582</v>
      </c>
      <c r="J1736" s="8">
        <f t="shared" ref="J1736:J1739" si="1562">SUM(H1736-D1736)</f>
        <v>82</v>
      </c>
      <c r="K1736" s="4">
        <f t="shared" ref="K1736:K1739" si="1563">SUM(F1736-B1736)</f>
        <v>82</v>
      </c>
      <c r="L1736" s="5">
        <f t="shared" ref="L1736:L1739" si="1564">SUM(G1736-C1736)</f>
        <v>0</v>
      </c>
    </row>
    <row r="1737" spans="1:15">
      <c r="A1737" s="3" t="s">
        <v>5</v>
      </c>
      <c r="B1737" s="18">
        <v>81896</v>
      </c>
      <c r="C1737" s="16">
        <v>74515</v>
      </c>
      <c r="D1737" s="8">
        <f t="shared" si="1558"/>
        <v>7381</v>
      </c>
      <c r="E1737" s="7">
        <f t="shared" si="1559"/>
        <v>1.0990538817687714</v>
      </c>
      <c r="F1737" s="18">
        <v>81446</v>
      </c>
      <c r="G1737" s="16">
        <v>76989</v>
      </c>
      <c r="H1737" s="8">
        <f t="shared" si="1560"/>
        <v>4457</v>
      </c>
      <c r="I1737" s="7">
        <f t="shared" si="1561"/>
        <v>1.0578913870812714</v>
      </c>
      <c r="J1737" s="8">
        <f t="shared" si="1562"/>
        <v>-2924</v>
      </c>
      <c r="K1737" s="4">
        <f t="shared" si="1563"/>
        <v>-450</v>
      </c>
      <c r="L1737" s="5">
        <f t="shared" si="1564"/>
        <v>2474</v>
      </c>
    </row>
    <row r="1738" spans="1:15">
      <c r="A1738" s="3" t="s">
        <v>6</v>
      </c>
      <c r="B1738" s="18">
        <v>41546</v>
      </c>
      <c r="C1738" s="16">
        <v>36776</v>
      </c>
      <c r="D1738" s="8">
        <f t="shared" si="1558"/>
        <v>4770</v>
      </c>
      <c r="E1738" s="7">
        <f t="shared" si="1559"/>
        <v>1.1297041548836197</v>
      </c>
      <c r="F1738" s="18">
        <v>50788</v>
      </c>
      <c r="G1738" s="16">
        <v>37372</v>
      </c>
      <c r="H1738" s="8">
        <f t="shared" si="1560"/>
        <v>13416</v>
      </c>
      <c r="I1738" s="7">
        <f t="shared" si="1561"/>
        <v>1.3589853366156481</v>
      </c>
      <c r="J1738" s="8">
        <f t="shared" si="1562"/>
        <v>8646</v>
      </c>
      <c r="K1738" s="4">
        <f t="shared" si="1563"/>
        <v>9242</v>
      </c>
      <c r="L1738" s="5">
        <f t="shared" si="1564"/>
        <v>596</v>
      </c>
    </row>
    <row r="1739" spans="1:15">
      <c r="A1739" s="3" t="s">
        <v>7</v>
      </c>
      <c r="B1739" s="18">
        <v>352954</v>
      </c>
      <c r="C1739" s="16">
        <v>352954</v>
      </c>
      <c r="D1739" s="8">
        <f t="shared" si="1558"/>
        <v>0</v>
      </c>
      <c r="E1739" s="7">
        <f t="shared" si="1559"/>
        <v>1</v>
      </c>
      <c r="F1739" s="18">
        <v>364920</v>
      </c>
      <c r="G1739" s="16">
        <v>364920</v>
      </c>
      <c r="H1739" s="8">
        <f t="shared" si="1560"/>
        <v>0</v>
      </c>
      <c r="I1739" s="7">
        <f t="shared" si="1561"/>
        <v>1</v>
      </c>
      <c r="J1739" s="8">
        <f t="shared" si="1562"/>
        <v>0</v>
      </c>
      <c r="K1739" s="4">
        <f t="shared" si="1563"/>
        <v>11966</v>
      </c>
      <c r="L1739" s="5">
        <f t="shared" si="1564"/>
        <v>11966</v>
      </c>
      <c r="N1739" s="98" t="s">
        <v>1501</v>
      </c>
      <c r="O1739" s="30" t="s">
        <v>165</v>
      </c>
    </row>
    <row r="1741" spans="1:15">
      <c r="B1741" s="576" t="s">
        <v>1723</v>
      </c>
      <c r="C1741" s="576"/>
      <c r="D1741" s="576"/>
      <c r="E1741" s="576"/>
      <c r="F1741" s="576" t="s">
        <v>1724</v>
      </c>
      <c r="G1741" s="576"/>
      <c r="H1741" s="576"/>
      <c r="I1741" s="576"/>
      <c r="K1741" s="63" t="s">
        <v>12</v>
      </c>
      <c r="L1741" s="5" t="s">
        <v>13</v>
      </c>
    </row>
    <row r="1742" spans="1:15" ht="43.2">
      <c r="A1742" s="1" t="s">
        <v>0</v>
      </c>
      <c r="B1742" s="2" t="s">
        <v>1</v>
      </c>
      <c r="C1742" s="64" t="s">
        <v>2</v>
      </c>
      <c r="D1742" s="64" t="s">
        <v>11</v>
      </c>
      <c r="E1742" s="6" t="s">
        <v>10</v>
      </c>
      <c r="F1742" s="2" t="s">
        <v>1</v>
      </c>
      <c r="G1742" s="64" t="s">
        <v>2</v>
      </c>
      <c r="H1742" s="64" t="s">
        <v>11</v>
      </c>
      <c r="I1742" s="6" t="s">
        <v>10</v>
      </c>
      <c r="J1742" s="14" t="s">
        <v>8</v>
      </c>
      <c r="K1742" s="12" t="s">
        <v>9</v>
      </c>
      <c r="L1742" s="11"/>
    </row>
    <row r="1743" spans="1:15">
      <c r="A1743" s="3" t="s">
        <v>3</v>
      </c>
      <c r="B1743" s="18">
        <v>186609</v>
      </c>
      <c r="C1743" s="16">
        <v>183035</v>
      </c>
      <c r="D1743" s="8">
        <f>SUM(B1743-C1743)</f>
        <v>3574</v>
      </c>
      <c r="E1743" s="7">
        <f>SUM(B1743/C1743)</f>
        <v>1.0195263201027125</v>
      </c>
      <c r="F1743" s="18">
        <v>203797</v>
      </c>
      <c r="G1743" s="16">
        <v>196053</v>
      </c>
      <c r="H1743" s="8">
        <f>SUM(F1743-G1743)</f>
        <v>7744</v>
      </c>
      <c r="I1743" s="7">
        <f>SUM(F1743/G1743)</f>
        <v>1.0394995230881445</v>
      </c>
      <c r="J1743" s="8">
        <f>SUM(H1743-D1743)</f>
        <v>4170</v>
      </c>
      <c r="K1743" s="4">
        <f>SUM(F1743-B1743)</f>
        <v>17188</v>
      </c>
      <c r="L1743" s="5">
        <f>SUM(G1743-C1743)</f>
        <v>13018</v>
      </c>
    </row>
    <row r="1744" spans="1:15">
      <c r="A1744" s="3" t="s">
        <v>4</v>
      </c>
      <c r="B1744" s="18">
        <v>46077</v>
      </c>
      <c r="C1744" s="16">
        <v>67524</v>
      </c>
      <c r="D1744" s="8">
        <f t="shared" ref="D1744:D1747" si="1565">SUM(B1744-C1744)</f>
        <v>-21447</v>
      </c>
      <c r="E1744" s="7">
        <f t="shared" ref="E1744:E1747" si="1566">SUM(B1744/C1744)</f>
        <v>0.68237959836502582</v>
      </c>
      <c r="F1744" s="18">
        <v>46264</v>
      </c>
      <c r="G1744" s="16">
        <v>67118</v>
      </c>
      <c r="H1744" s="8">
        <f t="shared" ref="H1744:H1747" si="1567">SUM(F1744-G1744)</f>
        <v>-20854</v>
      </c>
      <c r="I1744" s="7">
        <f t="shared" ref="I1744:I1747" si="1568">SUM(F1744/G1744)</f>
        <v>0.68929348311928251</v>
      </c>
      <c r="J1744" s="8">
        <f t="shared" ref="J1744:J1747" si="1569">SUM(H1744-D1744)</f>
        <v>593</v>
      </c>
      <c r="K1744" s="4">
        <f t="shared" ref="K1744:K1747" si="1570">SUM(F1744-B1744)</f>
        <v>187</v>
      </c>
      <c r="L1744" s="5">
        <f t="shared" ref="L1744:L1747" si="1571">SUM(G1744-C1744)</f>
        <v>-406</v>
      </c>
    </row>
    <row r="1745" spans="1:15">
      <c r="A1745" s="3" t="s">
        <v>5</v>
      </c>
      <c r="B1745" s="18">
        <v>81446</v>
      </c>
      <c r="C1745" s="16">
        <v>76989</v>
      </c>
      <c r="D1745" s="8">
        <f t="shared" si="1565"/>
        <v>4457</v>
      </c>
      <c r="E1745" s="7">
        <f t="shared" si="1566"/>
        <v>1.0578913870812714</v>
      </c>
      <c r="F1745" s="18">
        <v>90615</v>
      </c>
      <c r="G1745" s="16">
        <v>68676</v>
      </c>
      <c r="H1745" s="8">
        <f t="shared" si="1567"/>
        <v>21939</v>
      </c>
      <c r="I1745" s="7">
        <f t="shared" si="1568"/>
        <v>1.3194565787174559</v>
      </c>
      <c r="J1745" s="8">
        <f t="shared" si="1569"/>
        <v>17482</v>
      </c>
      <c r="K1745" s="4">
        <f t="shared" si="1570"/>
        <v>9169</v>
      </c>
      <c r="L1745" s="5">
        <f t="shared" si="1571"/>
        <v>-8313</v>
      </c>
    </row>
    <row r="1746" spans="1:15">
      <c r="A1746" s="3" t="s">
        <v>6</v>
      </c>
      <c r="B1746" s="18">
        <v>50788</v>
      </c>
      <c r="C1746" s="16">
        <v>37372</v>
      </c>
      <c r="D1746" s="8">
        <f t="shared" si="1565"/>
        <v>13416</v>
      </c>
      <c r="E1746" s="7">
        <f t="shared" si="1566"/>
        <v>1.3589853366156481</v>
      </c>
      <c r="F1746" s="18">
        <v>37124</v>
      </c>
      <c r="G1746" s="16">
        <v>45953</v>
      </c>
      <c r="H1746" s="8">
        <f t="shared" si="1567"/>
        <v>-8829</v>
      </c>
      <c r="I1746" s="7">
        <f t="shared" si="1568"/>
        <v>0.80786890953800627</v>
      </c>
      <c r="J1746" s="8">
        <f t="shared" si="1569"/>
        <v>-22245</v>
      </c>
      <c r="K1746" s="4">
        <f t="shared" si="1570"/>
        <v>-13664</v>
      </c>
      <c r="L1746" s="5">
        <f t="shared" si="1571"/>
        <v>8581</v>
      </c>
    </row>
    <row r="1747" spans="1:15">
      <c r="A1747" s="3" t="s">
        <v>7</v>
      </c>
      <c r="B1747" s="18">
        <v>364920</v>
      </c>
      <c r="C1747" s="16">
        <v>364920</v>
      </c>
      <c r="D1747" s="8">
        <f t="shared" si="1565"/>
        <v>0</v>
      </c>
      <c r="E1747" s="7">
        <f t="shared" si="1566"/>
        <v>1</v>
      </c>
      <c r="F1747" s="18">
        <v>377800</v>
      </c>
      <c r="G1747" s="16">
        <v>377800</v>
      </c>
      <c r="H1747" s="8">
        <f t="shared" si="1567"/>
        <v>0</v>
      </c>
      <c r="I1747" s="7">
        <f t="shared" si="1568"/>
        <v>1</v>
      </c>
      <c r="J1747" s="8">
        <f t="shared" si="1569"/>
        <v>0</v>
      </c>
      <c r="K1747" s="4">
        <f t="shared" si="1570"/>
        <v>12880</v>
      </c>
      <c r="L1747" s="5">
        <f t="shared" si="1571"/>
        <v>12880</v>
      </c>
      <c r="N1747" s="98" t="s">
        <v>1725</v>
      </c>
      <c r="O1747" s="30" t="s">
        <v>165</v>
      </c>
    </row>
    <row r="1749" spans="1:15">
      <c r="B1749" s="576" t="s">
        <v>1724</v>
      </c>
      <c r="C1749" s="576"/>
      <c r="D1749" s="576"/>
      <c r="E1749" s="576"/>
      <c r="F1749" s="576" t="s">
        <v>1732</v>
      </c>
      <c r="G1749" s="576"/>
      <c r="H1749" s="576"/>
      <c r="I1749" s="576"/>
      <c r="K1749" s="63" t="s">
        <v>12</v>
      </c>
      <c r="L1749" s="5" t="s">
        <v>13</v>
      </c>
    </row>
    <row r="1750" spans="1:15" ht="43.2">
      <c r="A1750" s="1" t="s">
        <v>0</v>
      </c>
      <c r="B1750" s="2" t="s">
        <v>1</v>
      </c>
      <c r="C1750" s="64" t="s">
        <v>2</v>
      </c>
      <c r="D1750" s="64" t="s">
        <v>11</v>
      </c>
      <c r="E1750" s="6" t="s">
        <v>10</v>
      </c>
      <c r="F1750" s="2" t="s">
        <v>1</v>
      </c>
      <c r="G1750" s="64" t="s">
        <v>2</v>
      </c>
      <c r="H1750" s="64" t="s">
        <v>11</v>
      </c>
      <c r="I1750" s="6" t="s">
        <v>10</v>
      </c>
      <c r="J1750" s="14" t="s">
        <v>8</v>
      </c>
      <c r="K1750" s="12" t="s">
        <v>9</v>
      </c>
      <c r="L1750" s="11"/>
    </row>
    <row r="1751" spans="1:15">
      <c r="A1751" s="3" t="s">
        <v>3</v>
      </c>
      <c r="B1751" s="18">
        <v>203797</v>
      </c>
      <c r="C1751" s="16">
        <v>196053</v>
      </c>
      <c r="D1751" s="8">
        <f>SUM(B1751-C1751)</f>
        <v>7744</v>
      </c>
      <c r="E1751" s="7">
        <f>SUM(B1751/C1751)</f>
        <v>1.0394995230881445</v>
      </c>
      <c r="F1751" s="18">
        <v>201911</v>
      </c>
      <c r="G1751" s="16">
        <v>200755</v>
      </c>
      <c r="H1751" s="8">
        <f>SUM(F1751-G1751)</f>
        <v>1156</v>
      </c>
      <c r="I1751" s="7">
        <f>SUM(F1751/G1751)</f>
        <v>1.0057582625588404</v>
      </c>
      <c r="J1751" s="8">
        <f>SUM(H1751-D1751)</f>
        <v>-6588</v>
      </c>
      <c r="K1751" s="4">
        <f>SUM(F1751-B1751)</f>
        <v>-1886</v>
      </c>
      <c r="L1751" s="5">
        <f>SUM(G1751-C1751)</f>
        <v>4702</v>
      </c>
    </row>
    <row r="1752" spans="1:15">
      <c r="A1752" s="3" t="s">
        <v>4</v>
      </c>
      <c r="B1752" s="18">
        <v>46264</v>
      </c>
      <c r="C1752" s="16">
        <v>67118</v>
      </c>
      <c r="D1752" s="8">
        <f t="shared" ref="D1752:D1755" si="1572">SUM(B1752-C1752)</f>
        <v>-20854</v>
      </c>
      <c r="E1752" s="7">
        <f t="shared" ref="E1752:E1755" si="1573">SUM(B1752/C1752)</f>
        <v>0.68929348311928251</v>
      </c>
      <c r="F1752" s="18">
        <v>46272</v>
      </c>
      <c r="G1752" s="16">
        <v>67258</v>
      </c>
      <c r="H1752" s="8">
        <f t="shared" ref="H1752:H1755" si="1574">SUM(F1752-G1752)</f>
        <v>-20986</v>
      </c>
      <c r="I1752" s="7">
        <f t="shared" ref="I1752:I1755" si="1575">SUM(F1752/G1752)</f>
        <v>0.68797763834785453</v>
      </c>
      <c r="J1752" s="8">
        <f t="shared" ref="J1752:J1755" si="1576">SUM(H1752-D1752)</f>
        <v>-132</v>
      </c>
      <c r="K1752" s="4">
        <f t="shared" ref="K1752:K1755" si="1577">SUM(F1752-B1752)</f>
        <v>8</v>
      </c>
      <c r="L1752" s="5">
        <f t="shared" ref="L1752:L1755" si="1578">SUM(G1752-C1752)</f>
        <v>140</v>
      </c>
    </row>
    <row r="1753" spans="1:15">
      <c r="A1753" s="3" t="s">
        <v>5</v>
      </c>
      <c r="B1753" s="18">
        <v>90615</v>
      </c>
      <c r="C1753" s="16">
        <v>68676</v>
      </c>
      <c r="D1753" s="8">
        <f t="shared" si="1572"/>
        <v>21939</v>
      </c>
      <c r="E1753" s="7">
        <f t="shared" si="1573"/>
        <v>1.3194565787174559</v>
      </c>
      <c r="F1753" s="18">
        <v>92978</v>
      </c>
      <c r="G1753" s="16">
        <v>66445</v>
      </c>
      <c r="H1753" s="8">
        <f t="shared" si="1574"/>
        <v>26533</v>
      </c>
      <c r="I1753" s="7">
        <f t="shared" si="1575"/>
        <v>1.3993227481375574</v>
      </c>
      <c r="J1753" s="8">
        <f t="shared" si="1576"/>
        <v>4594</v>
      </c>
      <c r="K1753" s="4">
        <f t="shared" si="1577"/>
        <v>2363</v>
      </c>
      <c r="L1753" s="5">
        <f t="shared" si="1578"/>
        <v>-2231</v>
      </c>
    </row>
    <row r="1754" spans="1:15">
      <c r="A1754" s="3" t="s">
        <v>6</v>
      </c>
      <c r="B1754" s="18">
        <v>37124</v>
      </c>
      <c r="C1754" s="16">
        <v>45953</v>
      </c>
      <c r="D1754" s="8">
        <f t="shared" si="1572"/>
        <v>-8829</v>
      </c>
      <c r="E1754" s="7">
        <f t="shared" si="1573"/>
        <v>0.80786890953800627</v>
      </c>
      <c r="F1754" s="18">
        <v>36408</v>
      </c>
      <c r="G1754" s="16">
        <v>43111</v>
      </c>
      <c r="H1754" s="8">
        <f t="shared" si="1574"/>
        <v>-6703</v>
      </c>
      <c r="I1754" s="7">
        <f t="shared" si="1575"/>
        <v>0.84451764050938272</v>
      </c>
      <c r="J1754" s="8">
        <f t="shared" si="1576"/>
        <v>2126</v>
      </c>
      <c r="K1754" s="4">
        <f t="shared" si="1577"/>
        <v>-716</v>
      </c>
      <c r="L1754" s="5">
        <f t="shared" si="1578"/>
        <v>-2842</v>
      </c>
    </row>
    <row r="1755" spans="1:15">
      <c r="A1755" s="3" t="s">
        <v>7</v>
      </c>
      <c r="B1755" s="18">
        <v>377800</v>
      </c>
      <c r="C1755" s="16">
        <v>377800</v>
      </c>
      <c r="D1755" s="8">
        <f t="shared" si="1572"/>
        <v>0</v>
      </c>
      <c r="E1755" s="7">
        <f t="shared" si="1573"/>
        <v>1</v>
      </c>
      <c r="F1755" s="18">
        <v>377569</v>
      </c>
      <c r="G1755" s="16">
        <v>377569</v>
      </c>
      <c r="H1755" s="8">
        <f t="shared" si="1574"/>
        <v>0</v>
      </c>
      <c r="I1755" s="7">
        <f t="shared" si="1575"/>
        <v>1</v>
      </c>
      <c r="J1755" s="8">
        <f t="shared" si="1576"/>
        <v>0</v>
      </c>
      <c r="K1755" s="4">
        <f t="shared" si="1577"/>
        <v>-231</v>
      </c>
      <c r="L1755" s="5">
        <f t="shared" si="1578"/>
        <v>-231</v>
      </c>
      <c r="N1755" s="98" t="s">
        <v>1733</v>
      </c>
      <c r="O1755" s="30" t="s">
        <v>165</v>
      </c>
    </row>
    <row r="1757" spans="1:15">
      <c r="B1757" s="576" t="s">
        <v>1732</v>
      </c>
      <c r="C1757" s="576"/>
      <c r="D1757" s="576"/>
      <c r="E1757" s="576"/>
      <c r="F1757" s="576" t="s">
        <v>1741</v>
      </c>
      <c r="G1757" s="576"/>
      <c r="H1757" s="576"/>
      <c r="I1757" s="576"/>
      <c r="K1757" s="63" t="s">
        <v>12</v>
      </c>
      <c r="L1757" s="5" t="s">
        <v>13</v>
      </c>
    </row>
    <row r="1758" spans="1:15" ht="43.2">
      <c r="A1758" s="1" t="s">
        <v>0</v>
      </c>
      <c r="B1758" s="2" t="s">
        <v>1</v>
      </c>
      <c r="C1758" s="64" t="s">
        <v>2</v>
      </c>
      <c r="D1758" s="64" t="s">
        <v>11</v>
      </c>
      <c r="E1758" s="6" t="s">
        <v>10</v>
      </c>
      <c r="F1758" s="2" t="s">
        <v>1</v>
      </c>
      <c r="G1758" s="64" t="s">
        <v>2</v>
      </c>
      <c r="H1758" s="64" t="s">
        <v>11</v>
      </c>
      <c r="I1758" s="6" t="s">
        <v>10</v>
      </c>
      <c r="J1758" s="14" t="s">
        <v>8</v>
      </c>
      <c r="K1758" s="12" t="s">
        <v>9</v>
      </c>
      <c r="L1758" s="11"/>
    </row>
    <row r="1759" spans="1:15">
      <c r="A1759" s="3" t="s">
        <v>3</v>
      </c>
      <c r="B1759" s="18">
        <v>201911</v>
      </c>
      <c r="C1759" s="16">
        <v>200755</v>
      </c>
      <c r="D1759" s="8">
        <f>SUM(B1759-C1759)</f>
        <v>1156</v>
      </c>
      <c r="E1759" s="7">
        <f>SUM(B1759/C1759)</f>
        <v>1.0057582625588404</v>
      </c>
      <c r="F1759" s="18">
        <v>188534</v>
      </c>
      <c r="G1759" s="16">
        <v>204026</v>
      </c>
      <c r="H1759" s="8">
        <f>SUM(F1759-G1759)</f>
        <v>-15492</v>
      </c>
      <c r="I1759" s="7">
        <f>SUM(F1759/G1759)</f>
        <v>0.92406850107339256</v>
      </c>
      <c r="J1759" s="8">
        <f>SUM(H1759-D1759)</f>
        <v>-16648</v>
      </c>
      <c r="K1759" s="4">
        <f>SUM(F1759-B1759)</f>
        <v>-13377</v>
      </c>
      <c r="L1759" s="5">
        <f>SUM(G1759-C1759)</f>
        <v>3271</v>
      </c>
    </row>
    <row r="1760" spans="1:15">
      <c r="A1760" s="3" t="s">
        <v>4</v>
      </c>
      <c r="B1760" s="18">
        <v>46272</v>
      </c>
      <c r="C1760" s="16">
        <v>67258</v>
      </c>
      <c r="D1760" s="8">
        <f t="shared" ref="D1760:D1763" si="1579">SUM(B1760-C1760)</f>
        <v>-20986</v>
      </c>
      <c r="E1760" s="7">
        <f t="shared" ref="E1760:E1763" si="1580">SUM(B1760/C1760)</f>
        <v>0.68797763834785453</v>
      </c>
      <c r="F1760" s="18">
        <v>45655</v>
      </c>
      <c r="G1760" s="16">
        <v>65377</v>
      </c>
      <c r="H1760" s="8">
        <f t="shared" ref="H1760:H1763" si="1581">SUM(F1760-G1760)</f>
        <v>-19722</v>
      </c>
      <c r="I1760" s="7">
        <f t="shared" ref="I1760:I1763" si="1582">SUM(F1760/G1760)</f>
        <v>0.69833427658044878</v>
      </c>
      <c r="J1760" s="8">
        <f t="shared" ref="J1760:J1763" si="1583">SUM(H1760-D1760)</f>
        <v>1264</v>
      </c>
      <c r="K1760" s="4">
        <f t="shared" ref="K1760:K1763" si="1584">SUM(F1760-B1760)</f>
        <v>-617</v>
      </c>
      <c r="L1760" s="5">
        <f t="shared" ref="L1760:L1763" si="1585">SUM(G1760-C1760)</f>
        <v>-1881</v>
      </c>
    </row>
    <row r="1761" spans="1:15">
      <c r="A1761" s="3" t="s">
        <v>5</v>
      </c>
      <c r="B1761" s="18">
        <v>92978</v>
      </c>
      <c r="C1761" s="16">
        <v>66445</v>
      </c>
      <c r="D1761" s="8">
        <f t="shared" si="1579"/>
        <v>26533</v>
      </c>
      <c r="E1761" s="7">
        <f t="shared" si="1580"/>
        <v>1.3993227481375574</v>
      </c>
      <c r="F1761" s="18">
        <v>101288</v>
      </c>
      <c r="G1761" s="16">
        <v>66222</v>
      </c>
      <c r="H1761" s="8">
        <f t="shared" si="1581"/>
        <v>35066</v>
      </c>
      <c r="I1761" s="7">
        <f t="shared" si="1582"/>
        <v>1.5295219111473528</v>
      </c>
      <c r="J1761" s="8">
        <f t="shared" si="1583"/>
        <v>8533</v>
      </c>
      <c r="K1761" s="4">
        <f t="shared" si="1584"/>
        <v>8310</v>
      </c>
      <c r="L1761" s="5">
        <f t="shared" si="1585"/>
        <v>-223</v>
      </c>
    </row>
    <row r="1762" spans="1:15">
      <c r="A1762" s="3" t="s">
        <v>6</v>
      </c>
      <c r="B1762" s="18">
        <v>36408</v>
      </c>
      <c r="C1762" s="16">
        <v>43111</v>
      </c>
      <c r="D1762" s="8">
        <f t="shared" si="1579"/>
        <v>-6703</v>
      </c>
      <c r="E1762" s="7">
        <f t="shared" si="1580"/>
        <v>0.84451764050938272</v>
      </c>
      <c r="F1762" s="18">
        <v>40218</v>
      </c>
      <c r="G1762" s="16">
        <v>40070</v>
      </c>
      <c r="H1762" s="8">
        <f t="shared" si="1581"/>
        <v>148</v>
      </c>
      <c r="I1762" s="7">
        <f t="shared" si="1582"/>
        <v>1.003693536311455</v>
      </c>
      <c r="J1762" s="8">
        <f t="shared" si="1583"/>
        <v>6851</v>
      </c>
      <c r="K1762" s="4">
        <f t="shared" si="1584"/>
        <v>3810</v>
      </c>
      <c r="L1762" s="5">
        <f t="shared" si="1585"/>
        <v>-3041</v>
      </c>
    </row>
    <row r="1763" spans="1:15">
      <c r="A1763" s="3" t="s">
        <v>7</v>
      </c>
      <c r="B1763" s="18">
        <v>377569</v>
      </c>
      <c r="C1763" s="16">
        <v>377569</v>
      </c>
      <c r="D1763" s="8">
        <f t="shared" si="1579"/>
        <v>0</v>
      </c>
      <c r="E1763" s="7">
        <f t="shared" si="1580"/>
        <v>1</v>
      </c>
      <c r="F1763" s="18">
        <v>375695</v>
      </c>
      <c r="G1763" s="16">
        <v>375695</v>
      </c>
      <c r="H1763" s="8">
        <f t="shared" si="1581"/>
        <v>0</v>
      </c>
      <c r="I1763" s="7">
        <f t="shared" si="1582"/>
        <v>1</v>
      </c>
      <c r="J1763" s="8">
        <f t="shared" si="1583"/>
        <v>0</v>
      </c>
      <c r="K1763" s="4">
        <f t="shared" si="1584"/>
        <v>-1874</v>
      </c>
      <c r="L1763" s="5">
        <f t="shared" si="1585"/>
        <v>-1874</v>
      </c>
      <c r="N1763" s="98" t="s">
        <v>1733</v>
      </c>
      <c r="O1763" s="30" t="s">
        <v>165</v>
      </c>
    </row>
    <row r="1765" spans="1:15">
      <c r="B1765" s="576" t="s">
        <v>1741</v>
      </c>
      <c r="C1765" s="576"/>
      <c r="D1765" s="576"/>
      <c r="E1765" s="576"/>
      <c r="F1765" s="576" t="s">
        <v>1749</v>
      </c>
      <c r="G1765" s="576"/>
      <c r="H1765" s="576"/>
      <c r="I1765" s="576"/>
      <c r="K1765" s="63" t="s">
        <v>12</v>
      </c>
      <c r="L1765" s="5" t="s">
        <v>13</v>
      </c>
    </row>
    <row r="1766" spans="1:15" ht="43.2">
      <c r="A1766" s="1" t="s">
        <v>0</v>
      </c>
      <c r="B1766" s="2" t="s">
        <v>1</v>
      </c>
      <c r="C1766" s="64" t="s">
        <v>2</v>
      </c>
      <c r="D1766" s="64" t="s">
        <v>11</v>
      </c>
      <c r="E1766" s="6" t="s">
        <v>10</v>
      </c>
      <c r="F1766" s="2" t="s">
        <v>1</v>
      </c>
      <c r="G1766" s="64" t="s">
        <v>2</v>
      </c>
      <c r="H1766" s="64" t="s">
        <v>11</v>
      </c>
      <c r="I1766" s="6" t="s">
        <v>10</v>
      </c>
      <c r="J1766" s="14" t="s">
        <v>8</v>
      </c>
      <c r="K1766" s="12" t="s">
        <v>9</v>
      </c>
      <c r="L1766" s="11"/>
    </row>
    <row r="1767" spans="1:15">
      <c r="A1767" s="3" t="s">
        <v>3</v>
      </c>
      <c r="B1767" s="18">
        <v>188534</v>
      </c>
      <c r="C1767" s="16">
        <v>204026</v>
      </c>
      <c r="D1767" s="8">
        <f>SUM(B1767-C1767)</f>
        <v>-15492</v>
      </c>
      <c r="E1767" s="7">
        <f>SUM(B1767/C1767)</f>
        <v>0.92406850107339256</v>
      </c>
      <c r="F1767" s="18">
        <v>173520</v>
      </c>
      <c r="G1767" s="16">
        <v>205632</v>
      </c>
      <c r="H1767" s="8">
        <f>SUM(F1767-G1767)</f>
        <v>-32112</v>
      </c>
      <c r="I1767" s="7">
        <f>SUM(F1767/G1767)</f>
        <v>0.8438375350140056</v>
      </c>
      <c r="J1767" s="8">
        <f>SUM(H1767-D1767)</f>
        <v>-16620</v>
      </c>
      <c r="K1767" s="4">
        <f>SUM(F1767-B1767)</f>
        <v>-15014</v>
      </c>
      <c r="L1767" s="5">
        <f>SUM(G1767-C1767)</f>
        <v>1606</v>
      </c>
    </row>
    <row r="1768" spans="1:15">
      <c r="A1768" s="3" t="s">
        <v>4</v>
      </c>
      <c r="B1768" s="18">
        <v>45655</v>
      </c>
      <c r="C1768" s="16">
        <v>65377</v>
      </c>
      <c r="D1768" s="8">
        <f t="shared" ref="D1768:D1771" si="1586">SUM(B1768-C1768)</f>
        <v>-19722</v>
      </c>
      <c r="E1768" s="7">
        <f t="shared" ref="E1768:E1771" si="1587">SUM(B1768/C1768)</f>
        <v>0.69833427658044878</v>
      </c>
      <c r="F1768" s="18">
        <v>46129</v>
      </c>
      <c r="G1768" s="16">
        <v>65415</v>
      </c>
      <c r="H1768" s="8">
        <f t="shared" ref="H1768:H1771" si="1588">SUM(F1768-G1768)</f>
        <v>-19286</v>
      </c>
      <c r="I1768" s="7">
        <f t="shared" ref="I1768:I1771" si="1589">SUM(F1768/G1768)</f>
        <v>0.70517465413131541</v>
      </c>
      <c r="J1768" s="8">
        <f t="shared" ref="J1768:J1771" si="1590">SUM(H1768-D1768)</f>
        <v>436</v>
      </c>
      <c r="K1768" s="4">
        <f t="shared" ref="K1768:K1771" si="1591">SUM(F1768-B1768)</f>
        <v>474</v>
      </c>
      <c r="L1768" s="5">
        <f t="shared" ref="L1768:L1771" si="1592">SUM(G1768-C1768)</f>
        <v>38</v>
      </c>
    </row>
    <row r="1769" spans="1:15">
      <c r="A1769" s="3" t="s">
        <v>5</v>
      </c>
      <c r="B1769" s="18">
        <v>101288</v>
      </c>
      <c r="C1769" s="16">
        <v>66222</v>
      </c>
      <c r="D1769" s="8">
        <f t="shared" si="1586"/>
        <v>35066</v>
      </c>
      <c r="E1769" s="7">
        <f t="shared" si="1587"/>
        <v>1.5295219111473528</v>
      </c>
      <c r="F1769" s="18">
        <v>112002</v>
      </c>
      <c r="G1769" s="16">
        <v>65859</v>
      </c>
      <c r="H1769" s="8">
        <f t="shared" si="1588"/>
        <v>46143</v>
      </c>
      <c r="I1769" s="7">
        <f t="shared" si="1589"/>
        <v>1.7006331708650297</v>
      </c>
      <c r="J1769" s="8">
        <f t="shared" si="1590"/>
        <v>11077</v>
      </c>
      <c r="K1769" s="4">
        <f t="shared" si="1591"/>
        <v>10714</v>
      </c>
      <c r="L1769" s="5">
        <f t="shared" si="1592"/>
        <v>-363</v>
      </c>
    </row>
    <row r="1770" spans="1:15">
      <c r="A1770" s="3" t="s">
        <v>6</v>
      </c>
      <c r="B1770" s="18">
        <v>40218</v>
      </c>
      <c r="C1770" s="16">
        <v>40070</v>
      </c>
      <c r="D1770" s="8">
        <f t="shared" si="1586"/>
        <v>148</v>
      </c>
      <c r="E1770" s="7">
        <f t="shared" si="1587"/>
        <v>1.003693536311455</v>
      </c>
      <c r="F1770" s="18">
        <v>45059</v>
      </c>
      <c r="G1770" s="16">
        <v>39804</v>
      </c>
      <c r="H1770" s="8">
        <f t="shared" si="1588"/>
        <v>5255</v>
      </c>
      <c r="I1770" s="7">
        <f t="shared" si="1589"/>
        <v>1.1320219073459954</v>
      </c>
      <c r="J1770" s="8">
        <f t="shared" si="1590"/>
        <v>5107</v>
      </c>
      <c r="K1770" s="4">
        <f t="shared" si="1591"/>
        <v>4841</v>
      </c>
      <c r="L1770" s="5">
        <f t="shared" si="1592"/>
        <v>-266</v>
      </c>
    </row>
    <row r="1771" spans="1:15">
      <c r="A1771" s="3" t="s">
        <v>7</v>
      </c>
      <c r="B1771" s="18">
        <v>375695</v>
      </c>
      <c r="C1771" s="16">
        <v>375695</v>
      </c>
      <c r="D1771" s="8">
        <f t="shared" si="1586"/>
        <v>0</v>
      </c>
      <c r="E1771" s="7">
        <f t="shared" si="1587"/>
        <v>1</v>
      </c>
      <c r="F1771" s="18">
        <v>376710</v>
      </c>
      <c r="G1771" s="16">
        <v>376710</v>
      </c>
      <c r="H1771" s="8">
        <f t="shared" si="1588"/>
        <v>0</v>
      </c>
      <c r="I1771" s="7">
        <f t="shared" si="1589"/>
        <v>1</v>
      </c>
      <c r="J1771" s="8">
        <f t="shared" si="1590"/>
        <v>0</v>
      </c>
      <c r="K1771" s="4">
        <f t="shared" si="1591"/>
        <v>1015</v>
      </c>
      <c r="L1771" s="5">
        <f t="shared" si="1592"/>
        <v>1015</v>
      </c>
      <c r="N1771" s="98" t="s">
        <v>1733</v>
      </c>
      <c r="O1771" s="30" t="s">
        <v>165</v>
      </c>
    </row>
    <row r="1773" spans="1:15">
      <c r="B1773" s="576" t="s">
        <v>1749</v>
      </c>
      <c r="C1773" s="576"/>
      <c r="D1773" s="576"/>
      <c r="E1773" s="576"/>
      <c r="F1773" s="576" t="s">
        <v>1756</v>
      </c>
      <c r="G1773" s="576"/>
      <c r="H1773" s="576"/>
      <c r="I1773" s="576"/>
      <c r="K1773" s="63" t="s">
        <v>12</v>
      </c>
      <c r="L1773" s="5" t="s">
        <v>13</v>
      </c>
    </row>
    <row r="1774" spans="1:15" ht="43.2">
      <c r="A1774" s="1" t="s">
        <v>0</v>
      </c>
      <c r="B1774" s="2" t="s">
        <v>1</v>
      </c>
      <c r="C1774" s="64" t="s">
        <v>2</v>
      </c>
      <c r="D1774" s="64" t="s">
        <v>11</v>
      </c>
      <c r="E1774" s="6" t="s">
        <v>10</v>
      </c>
      <c r="F1774" s="2" t="s">
        <v>1</v>
      </c>
      <c r="G1774" s="64" t="s">
        <v>2</v>
      </c>
      <c r="H1774" s="64" t="s">
        <v>11</v>
      </c>
      <c r="I1774" s="6" t="s">
        <v>10</v>
      </c>
      <c r="J1774" s="14" t="s">
        <v>8</v>
      </c>
      <c r="K1774" s="12" t="s">
        <v>9</v>
      </c>
      <c r="L1774" s="11"/>
    </row>
    <row r="1775" spans="1:15">
      <c r="A1775" s="3" t="s">
        <v>3</v>
      </c>
      <c r="B1775" s="18">
        <v>173520</v>
      </c>
      <c r="C1775" s="16">
        <v>205632</v>
      </c>
      <c r="D1775" s="8">
        <f>SUM(B1775-C1775)</f>
        <v>-32112</v>
      </c>
      <c r="E1775" s="7">
        <f>SUM(B1775/C1775)</f>
        <v>0.8438375350140056</v>
      </c>
      <c r="F1775" s="18">
        <v>168387</v>
      </c>
      <c r="G1775" s="16">
        <v>196446</v>
      </c>
      <c r="H1775" s="8">
        <f>SUM(F1775-G1775)</f>
        <v>-28059</v>
      </c>
      <c r="I1775" s="7">
        <f>SUM(F1775/G1775)</f>
        <v>0.85716685501359147</v>
      </c>
      <c r="J1775" s="8">
        <f>SUM(H1775-D1775)</f>
        <v>4053</v>
      </c>
      <c r="K1775" s="4">
        <f>SUM(F1775-B1775)</f>
        <v>-5133</v>
      </c>
      <c r="L1775" s="5">
        <f>SUM(G1775-C1775)</f>
        <v>-9186</v>
      </c>
    </row>
    <row r="1776" spans="1:15">
      <c r="A1776" s="3" t="s">
        <v>4</v>
      </c>
      <c r="B1776" s="18">
        <v>46129</v>
      </c>
      <c r="C1776" s="16">
        <v>65415</v>
      </c>
      <c r="D1776" s="8">
        <f t="shared" ref="D1776:D1779" si="1593">SUM(B1776-C1776)</f>
        <v>-19286</v>
      </c>
      <c r="E1776" s="7">
        <f t="shared" ref="E1776:E1779" si="1594">SUM(B1776/C1776)</f>
        <v>0.70517465413131541</v>
      </c>
      <c r="F1776" s="18">
        <v>46614</v>
      </c>
      <c r="G1776" s="16">
        <v>65429</v>
      </c>
      <c r="H1776" s="8">
        <f t="shared" ref="H1776:H1779" si="1595">SUM(F1776-G1776)</f>
        <v>-18815</v>
      </c>
      <c r="I1776" s="7">
        <f t="shared" ref="I1776:I1779" si="1596">SUM(F1776/G1776)</f>
        <v>0.71243638142108234</v>
      </c>
      <c r="J1776" s="8">
        <f t="shared" ref="J1776:J1779" si="1597">SUM(H1776-D1776)</f>
        <v>471</v>
      </c>
      <c r="K1776" s="4">
        <f t="shared" ref="K1776:K1779" si="1598">SUM(F1776-B1776)</f>
        <v>485</v>
      </c>
      <c r="L1776" s="5">
        <f t="shared" ref="L1776:L1779" si="1599">SUM(G1776-C1776)</f>
        <v>14</v>
      </c>
    </row>
    <row r="1777" spans="1:15">
      <c r="A1777" s="3" t="s">
        <v>5</v>
      </c>
      <c r="B1777" s="18">
        <v>112002</v>
      </c>
      <c r="C1777" s="16">
        <v>65859</v>
      </c>
      <c r="D1777" s="8">
        <f t="shared" si="1593"/>
        <v>46143</v>
      </c>
      <c r="E1777" s="7">
        <f t="shared" si="1594"/>
        <v>1.7006331708650297</v>
      </c>
      <c r="F1777" s="18">
        <v>122728</v>
      </c>
      <c r="G1777" s="16">
        <v>62161</v>
      </c>
      <c r="H1777" s="8">
        <f t="shared" si="1595"/>
        <v>60567</v>
      </c>
      <c r="I1777" s="7">
        <f t="shared" si="1596"/>
        <v>1.9743569118900919</v>
      </c>
      <c r="J1777" s="8">
        <f t="shared" si="1597"/>
        <v>14424</v>
      </c>
      <c r="K1777" s="4">
        <f t="shared" si="1598"/>
        <v>10726</v>
      </c>
      <c r="L1777" s="5">
        <f t="shared" si="1599"/>
        <v>-3698</v>
      </c>
    </row>
    <row r="1778" spans="1:15">
      <c r="A1778" s="3" t="s">
        <v>6</v>
      </c>
      <c r="B1778" s="18">
        <v>45059</v>
      </c>
      <c r="C1778" s="16">
        <v>39804</v>
      </c>
      <c r="D1778" s="8">
        <f t="shared" si="1593"/>
        <v>5255</v>
      </c>
      <c r="E1778" s="7">
        <f t="shared" si="1594"/>
        <v>1.1320219073459954</v>
      </c>
      <c r="F1778" s="18">
        <v>36266</v>
      </c>
      <c r="G1778" s="16">
        <v>49959</v>
      </c>
      <c r="H1778" s="8">
        <f t="shared" si="1595"/>
        <v>-13693</v>
      </c>
      <c r="I1778" s="7">
        <f t="shared" si="1596"/>
        <v>0.72591525050541439</v>
      </c>
      <c r="J1778" s="8">
        <f t="shared" si="1597"/>
        <v>-18948</v>
      </c>
      <c r="K1778" s="4">
        <f t="shared" si="1598"/>
        <v>-8793</v>
      </c>
      <c r="L1778" s="5">
        <f t="shared" si="1599"/>
        <v>10155</v>
      </c>
    </row>
    <row r="1779" spans="1:15">
      <c r="A1779" s="3" t="s">
        <v>7</v>
      </c>
      <c r="B1779" s="18">
        <v>376710</v>
      </c>
      <c r="C1779" s="16">
        <v>376710</v>
      </c>
      <c r="D1779" s="8">
        <f t="shared" si="1593"/>
        <v>0</v>
      </c>
      <c r="E1779" s="7">
        <f t="shared" si="1594"/>
        <v>1</v>
      </c>
      <c r="F1779" s="18">
        <v>373995</v>
      </c>
      <c r="G1779" s="16">
        <v>373995</v>
      </c>
      <c r="H1779" s="8">
        <f t="shared" si="1595"/>
        <v>0</v>
      </c>
      <c r="I1779" s="7">
        <f t="shared" si="1596"/>
        <v>1</v>
      </c>
      <c r="J1779" s="8">
        <f t="shared" si="1597"/>
        <v>0</v>
      </c>
      <c r="K1779" s="4">
        <f t="shared" si="1598"/>
        <v>-2715</v>
      </c>
      <c r="L1779" s="5">
        <f t="shared" si="1599"/>
        <v>-2715</v>
      </c>
      <c r="N1779" s="98" t="s">
        <v>1733</v>
      </c>
      <c r="O1779" s="30" t="s">
        <v>165</v>
      </c>
    </row>
    <row r="1781" spans="1:15">
      <c r="B1781" s="576" t="s">
        <v>1756</v>
      </c>
      <c r="C1781" s="576"/>
      <c r="D1781" s="576"/>
      <c r="E1781" s="576"/>
      <c r="F1781" s="576" t="s">
        <v>1764</v>
      </c>
      <c r="G1781" s="576"/>
      <c r="H1781" s="576"/>
      <c r="I1781" s="576"/>
      <c r="K1781" s="63" t="s">
        <v>12</v>
      </c>
      <c r="L1781" s="5" t="s">
        <v>13</v>
      </c>
    </row>
    <row r="1782" spans="1:15" ht="43.2">
      <c r="A1782" s="1" t="s">
        <v>0</v>
      </c>
      <c r="B1782" s="2" t="s">
        <v>1</v>
      </c>
      <c r="C1782" s="64" t="s">
        <v>2</v>
      </c>
      <c r="D1782" s="64" t="s">
        <v>11</v>
      </c>
      <c r="E1782" s="6" t="s">
        <v>10</v>
      </c>
      <c r="F1782" s="2" t="s">
        <v>1</v>
      </c>
      <c r="G1782" s="64" t="s">
        <v>2</v>
      </c>
      <c r="H1782" s="64" t="s">
        <v>11</v>
      </c>
      <c r="I1782" s="6" t="s">
        <v>10</v>
      </c>
      <c r="J1782" s="14" t="s">
        <v>8</v>
      </c>
      <c r="K1782" s="12" t="s">
        <v>9</v>
      </c>
      <c r="L1782" s="11"/>
    </row>
    <row r="1783" spans="1:15">
      <c r="A1783" s="3" t="s">
        <v>3</v>
      </c>
      <c r="B1783" s="18">
        <v>168387</v>
      </c>
      <c r="C1783" s="16">
        <v>196446</v>
      </c>
      <c r="D1783" s="8">
        <f>SUM(B1783-C1783)</f>
        <v>-28059</v>
      </c>
      <c r="E1783" s="7">
        <f>SUM(B1783/C1783)</f>
        <v>0.85716685501359147</v>
      </c>
      <c r="F1783" s="18">
        <v>167685</v>
      </c>
      <c r="G1783" s="16">
        <v>202831</v>
      </c>
      <c r="H1783" s="8">
        <f>SUM(F1783-G1783)</f>
        <v>-35146</v>
      </c>
      <c r="I1783" s="7">
        <f>SUM(F1783/G1783)</f>
        <v>0.82672273962066944</v>
      </c>
      <c r="J1783" s="8">
        <f>SUM(H1783-D1783)</f>
        <v>-7087</v>
      </c>
      <c r="K1783" s="4">
        <f>SUM(F1783-B1783)</f>
        <v>-702</v>
      </c>
      <c r="L1783" s="5">
        <f>SUM(G1783-C1783)</f>
        <v>6385</v>
      </c>
    </row>
    <row r="1784" spans="1:15">
      <c r="A1784" s="3" t="s">
        <v>4</v>
      </c>
      <c r="B1784" s="18">
        <v>46614</v>
      </c>
      <c r="C1784" s="16">
        <v>65429</v>
      </c>
      <c r="D1784" s="8">
        <f t="shared" ref="D1784:D1787" si="1600">SUM(B1784-C1784)</f>
        <v>-18815</v>
      </c>
      <c r="E1784" s="7">
        <f t="shared" ref="E1784:E1787" si="1601">SUM(B1784/C1784)</f>
        <v>0.71243638142108234</v>
      </c>
      <c r="F1784" s="18">
        <v>46629</v>
      </c>
      <c r="G1784" s="16">
        <v>65419</v>
      </c>
      <c r="H1784" s="8">
        <f t="shared" ref="H1784:H1787" si="1602">SUM(F1784-G1784)</f>
        <v>-18790</v>
      </c>
      <c r="I1784" s="7">
        <f t="shared" ref="I1784:I1787" si="1603">SUM(F1784/G1784)</f>
        <v>0.71277457619346063</v>
      </c>
      <c r="J1784" s="8">
        <f t="shared" ref="J1784:J1787" si="1604">SUM(H1784-D1784)</f>
        <v>25</v>
      </c>
      <c r="K1784" s="4">
        <f t="shared" ref="K1784:K1787" si="1605">SUM(F1784-B1784)</f>
        <v>15</v>
      </c>
      <c r="L1784" s="5">
        <f t="shared" ref="L1784:L1787" si="1606">SUM(G1784-C1784)</f>
        <v>-10</v>
      </c>
    </row>
    <row r="1785" spans="1:15">
      <c r="A1785" s="3" t="s">
        <v>5</v>
      </c>
      <c r="B1785" s="18">
        <v>122728</v>
      </c>
      <c r="C1785" s="16">
        <v>62161</v>
      </c>
      <c r="D1785" s="8">
        <f t="shared" si="1600"/>
        <v>60567</v>
      </c>
      <c r="E1785" s="7">
        <f t="shared" si="1601"/>
        <v>1.9743569118900919</v>
      </c>
      <c r="F1785" s="18">
        <v>127098</v>
      </c>
      <c r="G1785" s="16">
        <v>68261</v>
      </c>
      <c r="H1785" s="8">
        <f t="shared" si="1602"/>
        <v>58837</v>
      </c>
      <c r="I1785" s="7">
        <f t="shared" si="1603"/>
        <v>1.8619416650796208</v>
      </c>
      <c r="J1785" s="8">
        <f t="shared" si="1604"/>
        <v>-1730</v>
      </c>
      <c r="K1785" s="4">
        <f t="shared" si="1605"/>
        <v>4370</v>
      </c>
      <c r="L1785" s="5">
        <f t="shared" si="1606"/>
        <v>6100</v>
      </c>
    </row>
    <row r="1786" spans="1:15">
      <c r="A1786" s="3" t="s">
        <v>6</v>
      </c>
      <c r="B1786" s="18">
        <v>36266</v>
      </c>
      <c r="C1786" s="16">
        <v>49959</v>
      </c>
      <c r="D1786" s="8">
        <f t="shared" si="1600"/>
        <v>-13693</v>
      </c>
      <c r="E1786" s="7">
        <f t="shared" si="1601"/>
        <v>0.72591525050541439</v>
      </c>
      <c r="F1786" s="18">
        <v>40359</v>
      </c>
      <c r="G1786" s="16">
        <v>45260</v>
      </c>
      <c r="H1786" s="8">
        <f t="shared" si="1602"/>
        <v>-4901</v>
      </c>
      <c r="I1786" s="7">
        <f t="shared" si="1603"/>
        <v>0.89171453822359703</v>
      </c>
      <c r="J1786" s="8">
        <f t="shared" si="1604"/>
        <v>8792</v>
      </c>
      <c r="K1786" s="4">
        <f t="shared" si="1605"/>
        <v>4093</v>
      </c>
      <c r="L1786" s="5">
        <f t="shared" si="1606"/>
        <v>-4699</v>
      </c>
    </row>
    <row r="1787" spans="1:15">
      <c r="A1787" s="3" t="s">
        <v>7</v>
      </c>
      <c r="B1787" s="18">
        <v>373995</v>
      </c>
      <c r="C1787" s="16">
        <v>373995</v>
      </c>
      <c r="D1787" s="8">
        <f t="shared" si="1600"/>
        <v>0</v>
      </c>
      <c r="E1787" s="7">
        <f t="shared" si="1601"/>
        <v>1</v>
      </c>
      <c r="F1787" s="18">
        <v>381771</v>
      </c>
      <c r="G1787" s="16">
        <v>381771</v>
      </c>
      <c r="H1787" s="8">
        <f t="shared" si="1602"/>
        <v>0</v>
      </c>
      <c r="I1787" s="7">
        <f t="shared" si="1603"/>
        <v>1</v>
      </c>
      <c r="J1787" s="8">
        <f t="shared" si="1604"/>
        <v>0</v>
      </c>
      <c r="K1787" s="4">
        <f t="shared" si="1605"/>
        <v>7776</v>
      </c>
      <c r="L1787" s="5">
        <f t="shared" si="1606"/>
        <v>7776</v>
      </c>
      <c r="N1787" s="99" t="s">
        <v>1680</v>
      </c>
      <c r="O1787" s="154" t="s">
        <v>71</v>
      </c>
    </row>
    <row r="1789" spans="1:15">
      <c r="B1789" s="576" t="s">
        <v>1764</v>
      </c>
      <c r="C1789" s="576"/>
      <c r="D1789" s="576"/>
      <c r="E1789" s="576"/>
      <c r="F1789" s="576" t="s">
        <v>1771</v>
      </c>
      <c r="G1789" s="576"/>
      <c r="H1789" s="576"/>
      <c r="I1789" s="576"/>
      <c r="K1789" s="63" t="s">
        <v>12</v>
      </c>
      <c r="L1789" s="5" t="s">
        <v>13</v>
      </c>
    </row>
    <row r="1790" spans="1:15" ht="43.2">
      <c r="A1790" s="1" t="s">
        <v>0</v>
      </c>
      <c r="B1790" s="2" t="s">
        <v>1</v>
      </c>
      <c r="C1790" s="64" t="s">
        <v>2</v>
      </c>
      <c r="D1790" s="64" t="s">
        <v>11</v>
      </c>
      <c r="E1790" s="6" t="s">
        <v>10</v>
      </c>
      <c r="F1790" s="2" t="s">
        <v>1</v>
      </c>
      <c r="G1790" s="64" t="s">
        <v>2</v>
      </c>
      <c r="H1790" s="64" t="s">
        <v>11</v>
      </c>
      <c r="I1790" s="6" t="s">
        <v>10</v>
      </c>
      <c r="J1790" s="14" t="s">
        <v>8</v>
      </c>
      <c r="K1790" s="12" t="s">
        <v>9</v>
      </c>
      <c r="L1790" s="11"/>
    </row>
    <row r="1791" spans="1:15">
      <c r="A1791" s="3" t="s">
        <v>3</v>
      </c>
      <c r="B1791" s="18">
        <v>167685</v>
      </c>
      <c r="C1791" s="16">
        <v>202831</v>
      </c>
      <c r="D1791" s="8">
        <f>SUM(B1791-C1791)</f>
        <v>-35146</v>
      </c>
      <c r="E1791" s="7">
        <f>SUM(B1791/C1791)</f>
        <v>0.82672273962066944</v>
      </c>
      <c r="F1791" s="18">
        <v>174112</v>
      </c>
      <c r="G1791" s="16">
        <v>211225</v>
      </c>
      <c r="H1791" s="8">
        <f>SUM(F1791-G1791)</f>
        <v>-37113</v>
      </c>
      <c r="I1791" s="7">
        <f>SUM(F1791/G1791)</f>
        <v>0.82429636643389748</v>
      </c>
      <c r="J1791" s="8">
        <f>SUM(H1791-D1791)</f>
        <v>-1967</v>
      </c>
      <c r="K1791" s="4">
        <f>SUM(F1791-B1791)</f>
        <v>6427</v>
      </c>
      <c r="L1791" s="5">
        <f>SUM(G1791-C1791)</f>
        <v>8394</v>
      </c>
    </row>
    <row r="1792" spans="1:15">
      <c r="A1792" s="3" t="s">
        <v>4</v>
      </c>
      <c r="B1792" s="18">
        <v>46629</v>
      </c>
      <c r="C1792" s="16">
        <v>65419</v>
      </c>
      <c r="D1792" s="8">
        <f t="shared" ref="D1792:D1795" si="1607">SUM(B1792-C1792)</f>
        <v>-18790</v>
      </c>
      <c r="E1792" s="7">
        <f t="shared" ref="E1792:E1795" si="1608">SUM(B1792/C1792)</f>
        <v>0.71277457619346063</v>
      </c>
      <c r="F1792" s="18">
        <v>46278</v>
      </c>
      <c r="G1792" s="16">
        <v>65431</v>
      </c>
      <c r="H1792" s="8">
        <f t="shared" ref="H1792:H1795" si="1609">SUM(F1792-G1792)</f>
        <v>-19153</v>
      </c>
      <c r="I1792" s="7">
        <f t="shared" ref="I1792:I1795" si="1610">SUM(F1792/G1792)</f>
        <v>0.70727942412617872</v>
      </c>
      <c r="J1792" s="8">
        <f t="shared" ref="J1792:J1795" si="1611">SUM(H1792-D1792)</f>
        <v>-363</v>
      </c>
      <c r="K1792" s="4">
        <f t="shared" ref="K1792:K1795" si="1612">SUM(F1792-B1792)</f>
        <v>-351</v>
      </c>
      <c r="L1792" s="5">
        <f t="shared" ref="L1792:L1795" si="1613">SUM(G1792-C1792)</f>
        <v>12</v>
      </c>
    </row>
    <row r="1793" spans="1:15">
      <c r="A1793" s="3" t="s">
        <v>5</v>
      </c>
      <c r="B1793" s="18">
        <v>127098</v>
      </c>
      <c r="C1793" s="16">
        <v>68261</v>
      </c>
      <c r="D1793" s="8">
        <f t="shared" si="1607"/>
        <v>58837</v>
      </c>
      <c r="E1793" s="7">
        <f t="shared" si="1608"/>
        <v>1.8619416650796208</v>
      </c>
      <c r="F1793" s="18">
        <v>129879</v>
      </c>
      <c r="G1793" s="16">
        <v>67849</v>
      </c>
      <c r="H1793" s="8">
        <f t="shared" si="1609"/>
        <v>62030</v>
      </c>
      <c r="I1793" s="7">
        <f t="shared" si="1610"/>
        <v>1.9142360241123673</v>
      </c>
      <c r="J1793" s="8">
        <f t="shared" si="1611"/>
        <v>3193</v>
      </c>
      <c r="K1793" s="4">
        <f t="shared" si="1612"/>
        <v>2781</v>
      </c>
      <c r="L1793" s="5">
        <f t="shared" si="1613"/>
        <v>-412</v>
      </c>
    </row>
    <row r="1794" spans="1:15">
      <c r="A1794" s="3" t="s">
        <v>6</v>
      </c>
      <c r="B1794" s="18">
        <v>40359</v>
      </c>
      <c r="C1794" s="16">
        <v>45260</v>
      </c>
      <c r="D1794" s="8">
        <f t="shared" si="1607"/>
        <v>-4901</v>
      </c>
      <c r="E1794" s="7">
        <f t="shared" si="1608"/>
        <v>0.89171453822359703</v>
      </c>
      <c r="F1794" s="18">
        <v>39975</v>
      </c>
      <c r="G1794" s="16">
        <v>45739</v>
      </c>
      <c r="H1794" s="8">
        <f t="shared" si="1609"/>
        <v>-5764</v>
      </c>
      <c r="I1794" s="7">
        <f t="shared" si="1610"/>
        <v>0.87398062922232667</v>
      </c>
      <c r="J1794" s="8">
        <f t="shared" si="1611"/>
        <v>-863</v>
      </c>
      <c r="K1794" s="4">
        <f t="shared" si="1612"/>
        <v>-384</v>
      </c>
      <c r="L1794" s="5">
        <f t="shared" si="1613"/>
        <v>479</v>
      </c>
    </row>
    <row r="1795" spans="1:15">
      <c r="A1795" s="3" t="s">
        <v>7</v>
      </c>
      <c r="B1795" s="18">
        <v>381771</v>
      </c>
      <c r="C1795" s="16">
        <v>381771</v>
      </c>
      <c r="D1795" s="8">
        <f t="shared" si="1607"/>
        <v>0</v>
      </c>
      <c r="E1795" s="7">
        <f t="shared" si="1608"/>
        <v>1</v>
      </c>
      <c r="F1795" s="18">
        <v>390244</v>
      </c>
      <c r="G1795" s="16">
        <v>390244</v>
      </c>
      <c r="H1795" s="8">
        <f t="shared" si="1609"/>
        <v>0</v>
      </c>
      <c r="I1795" s="7">
        <f t="shared" si="1610"/>
        <v>1</v>
      </c>
      <c r="J1795" s="8">
        <f t="shared" si="1611"/>
        <v>0</v>
      </c>
      <c r="K1795" s="4">
        <f t="shared" si="1612"/>
        <v>8473</v>
      </c>
      <c r="L1795" s="5">
        <f t="shared" si="1613"/>
        <v>8473</v>
      </c>
      <c r="N1795" s="99" t="s">
        <v>1680</v>
      </c>
      <c r="O1795" s="154" t="s">
        <v>71</v>
      </c>
    </row>
    <row r="1797" spans="1:15">
      <c r="B1797" s="576" t="s">
        <v>1771</v>
      </c>
      <c r="C1797" s="576"/>
      <c r="D1797" s="576"/>
      <c r="E1797" s="576"/>
      <c r="F1797" s="576" t="s">
        <v>1778</v>
      </c>
      <c r="G1797" s="576"/>
      <c r="H1797" s="576"/>
      <c r="I1797" s="576"/>
      <c r="K1797" s="63" t="s">
        <v>12</v>
      </c>
      <c r="L1797" s="5" t="s">
        <v>13</v>
      </c>
    </row>
    <row r="1798" spans="1:15" ht="43.2">
      <c r="A1798" s="1" t="s">
        <v>0</v>
      </c>
      <c r="B1798" s="2" t="s">
        <v>1</v>
      </c>
      <c r="C1798" s="64" t="s">
        <v>2</v>
      </c>
      <c r="D1798" s="64" t="s">
        <v>11</v>
      </c>
      <c r="E1798" s="6" t="s">
        <v>10</v>
      </c>
      <c r="F1798" s="2" t="s">
        <v>1</v>
      </c>
      <c r="G1798" s="64" t="s">
        <v>2</v>
      </c>
      <c r="H1798" s="64" t="s">
        <v>11</v>
      </c>
      <c r="I1798" s="6" t="s">
        <v>10</v>
      </c>
      <c r="J1798" s="14" t="s">
        <v>8</v>
      </c>
      <c r="K1798" s="12" t="s">
        <v>9</v>
      </c>
      <c r="L1798" s="11"/>
    </row>
    <row r="1799" spans="1:15">
      <c r="A1799" s="3" t="s">
        <v>3</v>
      </c>
      <c r="B1799" s="18">
        <v>174112</v>
      </c>
      <c r="C1799" s="16">
        <v>211225</v>
      </c>
      <c r="D1799" s="8">
        <f>SUM(B1799-C1799)</f>
        <v>-37113</v>
      </c>
      <c r="E1799" s="7">
        <f>SUM(B1799/C1799)</f>
        <v>0.82429636643389748</v>
      </c>
      <c r="F1799" s="18">
        <v>164286</v>
      </c>
      <c r="G1799" s="16">
        <v>206393</v>
      </c>
      <c r="H1799" s="8">
        <f>SUM(F1799-G1799)</f>
        <v>-42107</v>
      </c>
      <c r="I1799" s="7">
        <f>SUM(F1799/G1799)</f>
        <v>0.79598629798491227</v>
      </c>
      <c r="J1799" s="8">
        <f>SUM(H1799-D1799)</f>
        <v>-4994</v>
      </c>
      <c r="K1799" s="4">
        <f>SUM(F1799-B1799)</f>
        <v>-9826</v>
      </c>
      <c r="L1799" s="5">
        <f>SUM(G1799-C1799)</f>
        <v>-4832</v>
      </c>
    </row>
    <row r="1800" spans="1:15">
      <c r="A1800" s="3" t="s">
        <v>4</v>
      </c>
      <c r="B1800" s="18">
        <v>46278</v>
      </c>
      <c r="C1800" s="16">
        <v>65431</v>
      </c>
      <c r="D1800" s="8">
        <f t="shared" ref="D1800:D1803" si="1614">SUM(B1800-C1800)</f>
        <v>-19153</v>
      </c>
      <c r="E1800" s="7">
        <f t="shared" ref="E1800:E1803" si="1615">SUM(B1800/C1800)</f>
        <v>0.70727942412617872</v>
      </c>
      <c r="F1800" s="18">
        <v>45478</v>
      </c>
      <c r="G1800" s="16">
        <v>65431</v>
      </c>
      <c r="H1800" s="8">
        <f t="shared" ref="H1800:H1803" si="1616">SUM(F1800-G1800)</f>
        <v>-19953</v>
      </c>
      <c r="I1800" s="7">
        <f t="shared" ref="I1800:I1803" si="1617">SUM(F1800/G1800)</f>
        <v>0.6950528037168926</v>
      </c>
      <c r="J1800" s="8">
        <f t="shared" ref="J1800:J1803" si="1618">SUM(H1800-D1800)</f>
        <v>-800</v>
      </c>
      <c r="K1800" s="4">
        <f t="shared" ref="K1800:K1803" si="1619">SUM(F1800-B1800)</f>
        <v>-800</v>
      </c>
      <c r="L1800" s="5">
        <f t="shared" ref="L1800:L1803" si="1620">SUM(G1800-C1800)</f>
        <v>0</v>
      </c>
    </row>
    <row r="1801" spans="1:15">
      <c r="A1801" s="3" t="s">
        <v>5</v>
      </c>
      <c r="B1801" s="18">
        <v>129879</v>
      </c>
      <c r="C1801" s="16">
        <v>67849</v>
      </c>
      <c r="D1801" s="8">
        <f t="shared" si="1614"/>
        <v>62030</v>
      </c>
      <c r="E1801" s="7">
        <f t="shared" si="1615"/>
        <v>1.9142360241123673</v>
      </c>
      <c r="F1801" s="18">
        <v>126026</v>
      </c>
      <c r="G1801" s="16">
        <v>67031</v>
      </c>
      <c r="H1801" s="8">
        <f t="shared" si="1616"/>
        <v>58995</v>
      </c>
      <c r="I1801" s="7">
        <f t="shared" si="1617"/>
        <v>1.8801151705927108</v>
      </c>
      <c r="J1801" s="8">
        <f t="shared" si="1618"/>
        <v>-3035</v>
      </c>
      <c r="K1801" s="4">
        <f>SUM(F1801-B1801)</f>
        <v>-3853</v>
      </c>
      <c r="L1801" s="5">
        <f t="shared" si="1620"/>
        <v>-818</v>
      </c>
    </row>
    <row r="1802" spans="1:15">
      <c r="A1802" s="3" t="s">
        <v>6</v>
      </c>
      <c r="B1802" s="18">
        <v>39975</v>
      </c>
      <c r="C1802" s="16">
        <v>45739</v>
      </c>
      <c r="D1802" s="8">
        <f t="shared" si="1614"/>
        <v>-5764</v>
      </c>
      <c r="E1802" s="7">
        <f t="shared" si="1615"/>
        <v>0.87398062922232667</v>
      </c>
      <c r="F1802" s="18">
        <v>43782</v>
      </c>
      <c r="G1802" s="16">
        <v>40717</v>
      </c>
      <c r="H1802" s="8">
        <f t="shared" si="1616"/>
        <v>3065</v>
      </c>
      <c r="I1802" s="7">
        <f t="shared" si="1617"/>
        <v>1.0752756833754942</v>
      </c>
      <c r="J1802" s="8">
        <f t="shared" si="1618"/>
        <v>8829</v>
      </c>
      <c r="K1802" s="4">
        <f t="shared" si="1619"/>
        <v>3807</v>
      </c>
      <c r="L1802" s="5">
        <f t="shared" si="1620"/>
        <v>-5022</v>
      </c>
    </row>
    <row r="1803" spans="1:15">
      <c r="A1803" s="3" t="s">
        <v>7</v>
      </c>
      <c r="B1803" s="18">
        <v>390244</v>
      </c>
      <c r="C1803" s="16">
        <v>390244</v>
      </c>
      <c r="D1803" s="8">
        <f t="shared" si="1614"/>
        <v>0</v>
      </c>
      <c r="E1803" s="7">
        <f t="shared" si="1615"/>
        <v>1</v>
      </c>
      <c r="F1803" s="18">
        <v>379572</v>
      </c>
      <c r="G1803" s="16">
        <v>379572</v>
      </c>
      <c r="H1803" s="8">
        <f t="shared" si="1616"/>
        <v>0</v>
      </c>
      <c r="I1803" s="7">
        <f t="shared" si="1617"/>
        <v>1</v>
      </c>
      <c r="J1803" s="8">
        <f t="shared" si="1618"/>
        <v>0</v>
      </c>
      <c r="K1803" s="4">
        <f t="shared" si="1619"/>
        <v>-10672</v>
      </c>
      <c r="L1803" s="5">
        <f t="shared" si="1620"/>
        <v>-10672</v>
      </c>
      <c r="N1803" s="99" t="s">
        <v>1621</v>
      </c>
      <c r="O1803" s="17" t="s">
        <v>26</v>
      </c>
    </row>
    <row r="1805" spans="1:15">
      <c r="B1805" s="576" t="s">
        <v>1778</v>
      </c>
      <c r="C1805" s="576"/>
      <c r="D1805" s="576"/>
      <c r="E1805" s="576"/>
      <c r="F1805" s="576" t="s">
        <v>1786</v>
      </c>
      <c r="G1805" s="576"/>
      <c r="H1805" s="576"/>
      <c r="I1805" s="576"/>
      <c r="K1805" s="63" t="s">
        <v>12</v>
      </c>
      <c r="L1805" s="5" t="s">
        <v>13</v>
      </c>
    </row>
    <row r="1806" spans="1:15" ht="43.2">
      <c r="A1806" s="1" t="s">
        <v>0</v>
      </c>
      <c r="B1806" s="2" t="s">
        <v>1</v>
      </c>
      <c r="C1806" s="64" t="s">
        <v>2</v>
      </c>
      <c r="D1806" s="64" t="s">
        <v>11</v>
      </c>
      <c r="E1806" s="6" t="s">
        <v>10</v>
      </c>
      <c r="F1806" s="2" t="s">
        <v>1</v>
      </c>
      <c r="G1806" s="64" t="s">
        <v>2</v>
      </c>
      <c r="H1806" s="64" t="s">
        <v>11</v>
      </c>
      <c r="I1806" s="6" t="s">
        <v>10</v>
      </c>
      <c r="J1806" s="14" t="s">
        <v>8</v>
      </c>
      <c r="K1806" s="12" t="s">
        <v>9</v>
      </c>
      <c r="L1806" s="11"/>
    </row>
    <row r="1807" spans="1:15">
      <c r="A1807" s="3" t="s">
        <v>3</v>
      </c>
      <c r="B1807" s="18">
        <v>164286</v>
      </c>
      <c r="C1807" s="16">
        <v>206393</v>
      </c>
      <c r="D1807" s="8">
        <f>SUM(B1807-C1807)</f>
        <v>-42107</v>
      </c>
      <c r="E1807" s="7">
        <f>SUM(B1807/C1807)</f>
        <v>0.79598629798491227</v>
      </c>
      <c r="F1807" s="18">
        <v>172618</v>
      </c>
      <c r="G1807" s="16">
        <v>192901</v>
      </c>
      <c r="H1807" s="8">
        <f>SUM(F1807-G1807)</f>
        <v>-20283</v>
      </c>
      <c r="I1807" s="7">
        <f>SUM(F1807/G1807)</f>
        <v>0.89485280014100499</v>
      </c>
      <c r="J1807" s="8">
        <f>SUM(H1807-D1807)</f>
        <v>21824</v>
      </c>
      <c r="K1807" s="4">
        <f>SUM(F1807-B1807)</f>
        <v>8332</v>
      </c>
      <c r="L1807" s="5">
        <f>SUM(G1807-C1807)</f>
        <v>-13492</v>
      </c>
    </row>
    <row r="1808" spans="1:15">
      <c r="A1808" s="3" t="s">
        <v>4</v>
      </c>
      <c r="B1808" s="18">
        <v>45478</v>
      </c>
      <c r="C1808" s="16">
        <v>65431</v>
      </c>
      <c r="D1808" s="8">
        <f t="shared" ref="D1808:D1811" si="1621">SUM(B1808-C1808)</f>
        <v>-19953</v>
      </c>
      <c r="E1808" s="7">
        <f t="shared" ref="E1808:E1811" si="1622">SUM(B1808/C1808)</f>
        <v>0.6950528037168926</v>
      </c>
      <c r="F1808" s="18">
        <v>45202</v>
      </c>
      <c r="G1808" s="16">
        <v>65831</v>
      </c>
      <c r="H1808" s="8">
        <f t="shared" ref="H1808:H1811" si="1623">SUM(F1808-G1808)</f>
        <v>-20629</v>
      </c>
      <c r="I1808" s="7">
        <f t="shared" ref="I1808:I1811" si="1624">SUM(F1808/G1808)</f>
        <v>0.68663699472892714</v>
      </c>
      <c r="J1808" s="8">
        <f t="shared" ref="J1808:J1811" si="1625">SUM(H1808-D1808)</f>
        <v>-676</v>
      </c>
      <c r="K1808" s="4">
        <f t="shared" ref="K1808:K1811" si="1626">SUM(F1808-B1808)</f>
        <v>-276</v>
      </c>
      <c r="L1808" s="5">
        <f t="shared" ref="L1808:L1811" si="1627">SUM(G1808-C1808)</f>
        <v>400</v>
      </c>
    </row>
    <row r="1809" spans="1:15">
      <c r="A1809" s="3" t="s">
        <v>5</v>
      </c>
      <c r="B1809" s="18">
        <v>126026</v>
      </c>
      <c r="C1809" s="16">
        <v>67031</v>
      </c>
      <c r="D1809" s="8">
        <f t="shared" si="1621"/>
        <v>58995</v>
      </c>
      <c r="E1809" s="7">
        <f t="shared" si="1622"/>
        <v>1.8801151705927108</v>
      </c>
      <c r="F1809" s="18">
        <v>95607</v>
      </c>
      <c r="G1809" s="16">
        <v>61694</v>
      </c>
      <c r="H1809" s="8">
        <f t="shared" si="1623"/>
        <v>33913</v>
      </c>
      <c r="I1809" s="7">
        <f t="shared" si="1624"/>
        <v>1.5496968911077251</v>
      </c>
      <c r="J1809" s="8">
        <f t="shared" si="1625"/>
        <v>-25082</v>
      </c>
      <c r="K1809" s="4">
        <f t="shared" si="1626"/>
        <v>-30419</v>
      </c>
      <c r="L1809" s="5">
        <f t="shared" si="1627"/>
        <v>-5337</v>
      </c>
    </row>
    <row r="1810" spans="1:15">
      <c r="A1810" s="3" t="s">
        <v>6</v>
      </c>
      <c r="B1810" s="18">
        <v>43782</v>
      </c>
      <c r="C1810" s="16">
        <v>40717</v>
      </c>
      <c r="D1810" s="8">
        <f t="shared" si="1621"/>
        <v>3065</v>
      </c>
      <c r="E1810" s="7">
        <f t="shared" si="1622"/>
        <v>1.0752756833754942</v>
      </c>
      <c r="F1810" s="18">
        <v>48408</v>
      </c>
      <c r="G1810" s="16">
        <v>41409</v>
      </c>
      <c r="H1810" s="8">
        <f t="shared" si="1623"/>
        <v>6999</v>
      </c>
      <c r="I1810" s="7">
        <f t="shared" si="1624"/>
        <v>1.1690212272694342</v>
      </c>
      <c r="J1810" s="8">
        <f t="shared" si="1625"/>
        <v>3934</v>
      </c>
      <c r="K1810" s="4">
        <f t="shared" si="1626"/>
        <v>4626</v>
      </c>
      <c r="L1810" s="5">
        <f t="shared" si="1627"/>
        <v>692</v>
      </c>
    </row>
    <row r="1811" spans="1:15">
      <c r="A1811" s="3" t="s">
        <v>7</v>
      </c>
      <c r="B1811" s="18">
        <v>379572</v>
      </c>
      <c r="C1811" s="16">
        <v>379572</v>
      </c>
      <c r="D1811" s="8">
        <f t="shared" si="1621"/>
        <v>0</v>
      </c>
      <c r="E1811" s="7">
        <f t="shared" si="1622"/>
        <v>1</v>
      </c>
      <c r="F1811" s="18">
        <v>361835</v>
      </c>
      <c r="G1811" s="16">
        <v>361835</v>
      </c>
      <c r="H1811" s="8">
        <f t="shared" si="1623"/>
        <v>0</v>
      </c>
      <c r="I1811" s="7">
        <f t="shared" si="1624"/>
        <v>1</v>
      </c>
      <c r="J1811" s="8">
        <f t="shared" si="1625"/>
        <v>0</v>
      </c>
      <c r="K1811" s="4">
        <f t="shared" si="1626"/>
        <v>-17737</v>
      </c>
      <c r="L1811" s="5">
        <f t="shared" si="1627"/>
        <v>-17737</v>
      </c>
      <c r="N1811" s="99" t="s">
        <v>1787</v>
      </c>
      <c r="O1811" s="17" t="s">
        <v>26</v>
      </c>
    </row>
    <row r="1813" spans="1:15">
      <c r="B1813" s="576" t="s">
        <v>1786</v>
      </c>
      <c r="C1813" s="576"/>
      <c r="D1813" s="576"/>
      <c r="E1813" s="576"/>
      <c r="F1813" s="576" t="s">
        <v>1795</v>
      </c>
      <c r="G1813" s="576"/>
      <c r="H1813" s="576"/>
      <c r="I1813" s="576"/>
      <c r="K1813" s="63" t="s">
        <v>12</v>
      </c>
      <c r="L1813" s="5" t="s">
        <v>13</v>
      </c>
    </row>
    <row r="1814" spans="1:15" ht="43.2">
      <c r="A1814" s="1" t="s">
        <v>0</v>
      </c>
      <c r="B1814" s="2" t="s">
        <v>1</v>
      </c>
      <c r="C1814" s="64" t="s">
        <v>2</v>
      </c>
      <c r="D1814" s="64" t="s">
        <v>11</v>
      </c>
      <c r="E1814" s="6" t="s">
        <v>10</v>
      </c>
      <c r="F1814" s="2" t="s">
        <v>1</v>
      </c>
      <c r="G1814" s="64" t="s">
        <v>2</v>
      </c>
      <c r="H1814" s="64" t="s">
        <v>11</v>
      </c>
      <c r="I1814" s="6" t="s">
        <v>10</v>
      </c>
      <c r="J1814" s="14" t="s">
        <v>8</v>
      </c>
      <c r="K1814" s="12" t="s">
        <v>9</v>
      </c>
      <c r="L1814" s="11"/>
    </row>
    <row r="1815" spans="1:15">
      <c r="A1815" s="3" t="s">
        <v>3</v>
      </c>
      <c r="B1815" s="18">
        <v>172618</v>
      </c>
      <c r="C1815" s="16">
        <v>192901</v>
      </c>
      <c r="D1815" s="8">
        <f>SUM(B1815-C1815)</f>
        <v>-20283</v>
      </c>
      <c r="E1815" s="7">
        <f>SUM(B1815/C1815)</f>
        <v>0.89485280014100499</v>
      </c>
      <c r="F1815" s="18">
        <v>201652</v>
      </c>
      <c r="G1815" s="16">
        <v>185172</v>
      </c>
      <c r="H1815" s="8">
        <f>SUM(F1815-G1815)</f>
        <v>16480</v>
      </c>
      <c r="I1815" s="7">
        <f>SUM(F1815/G1815)</f>
        <v>1.0889983366815716</v>
      </c>
      <c r="J1815" s="8">
        <f>SUM(H1815-D1815)</f>
        <v>36763</v>
      </c>
      <c r="K1815" s="4">
        <f>SUM(F1815-B1815)</f>
        <v>29034</v>
      </c>
      <c r="L1815" s="5">
        <f>SUM(G1815-C1815)</f>
        <v>-7729</v>
      </c>
    </row>
    <row r="1816" spans="1:15">
      <c r="A1816" s="3" t="s">
        <v>4</v>
      </c>
      <c r="B1816" s="18">
        <v>45202</v>
      </c>
      <c r="C1816" s="16">
        <v>65831</v>
      </c>
      <c r="D1816" s="8">
        <f t="shared" ref="D1816:D1819" si="1628">SUM(B1816-C1816)</f>
        <v>-20629</v>
      </c>
      <c r="E1816" s="7">
        <f t="shared" ref="E1816:E1819" si="1629">SUM(B1816/C1816)</f>
        <v>0.68663699472892714</v>
      </c>
      <c r="F1816" s="18">
        <v>44156</v>
      </c>
      <c r="G1816" s="16">
        <v>67831</v>
      </c>
      <c r="H1816" s="8">
        <f t="shared" ref="H1816:H1819" si="1630">SUM(F1816-G1816)</f>
        <v>-23675</v>
      </c>
      <c r="I1816" s="7">
        <f t="shared" ref="I1816:I1819" si="1631">SUM(F1816/G1816)</f>
        <v>0.65097079506420363</v>
      </c>
      <c r="J1816" s="8">
        <f t="shared" ref="J1816:J1819" si="1632">SUM(H1816-D1816)</f>
        <v>-3046</v>
      </c>
      <c r="K1816" s="4">
        <f t="shared" ref="K1816:K1819" si="1633">SUM(F1816-B1816)</f>
        <v>-1046</v>
      </c>
      <c r="L1816" s="5">
        <f t="shared" ref="L1816:L1819" si="1634">SUM(G1816-C1816)</f>
        <v>2000</v>
      </c>
    </row>
    <row r="1817" spans="1:15">
      <c r="A1817" s="3" t="s">
        <v>5</v>
      </c>
      <c r="B1817" s="18">
        <v>95607</v>
      </c>
      <c r="C1817" s="16">
        <v>61694</v>
      </c>
      <c r="D1817" s="8">
        <f t="shared" si="1628"/>
        <v>33913</v>
      </c>
      <c r="E1817" s="7">
        <f t="shared" si="1629"/>
        <v>1.5496968911077251</v>
      </c>
      <c r="F1817" s="18">
        <v>98667</v>
      </c>
      <c r="G1817" s="16">
        <v>76102</v>
      </c>
      <c r="H1817" s="8">
        <f t="shared" si="1630"/>
        <v>22565</v>
      </c>
      <c r="I1817" s="7">
        <f t="shared" si="1631"/>
        <v>1.2965099471761583</v>
      </c>
      <c r="J1817" s="8">
        <f t="shared" si="1632"/>
        <v>-11348</v>
      </c>
      <c r="K1817" s="4">
        <f t="shared" si="1633"/>
        <v>3060</v>
      </c>
      <c r="L1817" s="5">
        <f t="shared" si="1634"/>
        <v>14408</v>
      </c>
    </row>
    <row r="1818" spans="1:15">
      <c r="A1818" s="3" t="s">
        <v>6</v>
      </c>
      <c r="B1818" s="18">
        <v>48408</v>
      </c>
      <c r="C1818" s="16">
        <v>41409</v>
      </c>
      <c r="D1818" s="8">
        <f t="shared" si="1628"/>
        <v>6999</v>
      </c>
      <c r="E1818" s="7">
        <f t="shared" si="1629"/>
        <v>1.1690212272694342</v>
      </c>
      <c r="F1818" s="18">
        <v>45328</v>
      </c>
      <c r="G1818" s="16">
        <v>60698</v>
      </c>
      <c r="H1818" s="8">
        <f t="shared" si="1630"/>
        <v>-15370</v>
      </c>
      <c r="I1818" s="7">
        <f t="shared" si="1631"/>
        <v>0.74677913605061119</v>
      </c>
      <c r="J1818" s="8">
        <f t="shared" si="1632"/>
        <v>-22369</v>
      </c>
      <c r="K1818" s="4">
        <f t="shared" si="1633"/>
        <v>-3080</v>
      </c>
      <c r="L1818" s="5">
        <f t="shared" si="1634"/>
        <v>19289</v>
      </c>
    </row>
    <row r="1819" spans="1:15">
      <c r="A1819" s="3" t="s">
        <v>7</v>
      </c>
      <c r="B1819" s="18">
        <v>361835</v>
      </c>
      <c r="C1819" s="16">
        <v>361835</v>
      </c>
      <c r="D1819" s="8">
        <f t="shared" si="1628"/>
        <v>0</v>
      </c>
      <c r="E1819" s="7">
        <f t="shared" si="1629"/>
        <v>1</v>
      </c>
      <c r="F1819" s="18">
        <v>389803</v>
      </c>
      <c r="G1819" s="16">
        <v>389803</v>
      </c>
      <c r="H1819" s="8">
        <f t="shared" si="1630"/>
        <v>0</v>
      </c>
      <c r="I1819" s="7">
        <f t="shared" si="1631"/>
        <v>1</v>
      </c>
      <c r="J1819" s="8">
        <f t="shared" si="1632"/>
        <v>0</v>
      </c>
      <c r="K1819" s="4">
        <f t="shared" si="1633"/>
        <v>27968</v>
      </c>
      <c r="L1819" s="5">
        <f t="shared" si="1634"/>
        <v>27968</v>
      </c>
      <c r="N1819" s="376" t="s">
        <v>1796</v>
      </c>
      <c r="O1819" s="17" t="s">
        <v>26</v>
      </c>
    </row>
    <row r="1821" spans="1:15">
      <c r="B1821" s="576" t="s">
        <v>1795</v>
      </c>
      <c r="C1821" s="576"/>
      <c r="D1821" s="576"/>
      <c r="E1821" s="576"/>
      <c r="F1821" s="576" t="s">
        <v>1812</v>
      </c>
      <c r="G1821" s="576"/>
      <c r="H1821" s="576"/>
      <c r="I1821" s="576"/>
      <c r="K1821" s="63" t="s">
        <v>12</v>
      </c>
      <c r="L1821" s="5" t="s">
        <v>13</v>
      </c>
    </row>
    <row r="1822" spans="1:15" ht="43.2">
      <c r="A1822" s="1" t="s">
        <v>0</v>
      </c>
      <c r="B1822" s="2" t="s">
        <v>1</v>
      </c>
      <c r="C1822" s="64" t="s">
        <v>2</v>
      </c>
      <c r="D1822" s="64" t="s">
        <v>11</v>
      </c>
      <c r="E1822" s="6" t="s">
        <v>10</v>
      </c>
      <c r="F1822" s="2" t="s">
        <v>1</v>
      </c>
      <c r="G1822" s="64" t="s">
        <v>2</v>
      </c>
      <c r="H1822" s="64" t="s">
        <v>11</v>
      </c>
      <c r="I1822" s="6" t="s">
        <v>10</v>
      </c>
      <c r="J1822" s="14" t="s">
        <v>8</v>
      </c>
      <c r="K1822" s="12" t="s">
        <v>9</v>
      </c>
      <c r="L1822" s="11"/>
    </row>
    <row r="1823" spans="1:15">
      <c r="A1823" s="3" t="s">
        <v>3</v>
      </c>
      <c r="B1823" s="18">
        <v>201652</v>
      </c>
      <c r="C1823" s="16">
        <v>185172</v>
      </c>
      <c r="D1823" s="8">
        <f>SUM(B1823-C1823)</f>
        <v>16480</v>
      </c>
      <c r="E1823" s="7">
        <f>SUM(B1823/C1823)</f>
        <v>1.0889983366815716</v>
      </c>
      <c r="F1823" s="18">
        <v>206114</v>
      </c>
      <c r="G1823" s="16">
        <v>179633</v>
      </c>
      <c r="H1823" s="8">
        <f>SUM(F1823-G1823)</f>
        <v>26481</v>
      </c>
      <c r="I1823" s="7">
        <f>SUM(F1823/G1823)</f>
        <v>1.1474172340271553</v>
      </c>
      <c r="J1823" s="8">
        <f>SUM(H1823-D1823)</f>
        <v>10001</v>
      </c>
      <c r="K1823" s="4">
        <f>SUM(F1823-B1823)</f>
        <v>4462</v>
      </c>
      <c r="L1823" s="5">
        <f>SUM(G1823-C1823)</f>
        <v>-5539</v>
      </c>
    </row>
    <row r="1824" spans="1:15">
      <c r="A1824" s="3" t="s">
        <v>4</v>
      </c>
      <c r="B1824" s="18">
        <v>44156</v>
      </c>
      <c r="C1824" s="16">
        <v>67831</v>
      </c>
      <c r="D1824" s="8">
        <f t="shared" ref="D1824:D1827" si="1635">SUM(B1824-C1824)</f>
        <v>-23675</v>
      </c>
      <c r="E1824" s="7">
        <f t="shared" ref="E1824:E1827" si="1636">SUM(B1824/C1824)</f>
        <v>0.65097079506420363</v>
      </c>
      <c r="F1824" s="18">
        <v>44728</v>
      </c>
      <c r="G1824" s="16">
        <v>67778</v>
      </c>
      <c r="H1824" s="8">
        <f t="shared" ref="H1824:H1827" si="1637">SUM(F1824-G1824)</f>
        <v>-23050</v>
      </c>
      <c r="I1824" s="7">
        <f t="shared" ref="I1824:I1827" si="1638">SUM(F1824/G1824)</f>
        <v>0.65991914780607275</v>
      </c>
      <c r="J1824" s="8">
        <f t="shared" ref="J1824:J1827" si="1639">SUM(H1824-D1824)</f>
        <v>625</v>
      </c>
      <c r="K1824" s="4">
        <f t="shared" ref="K1824:K1827" si="1640">SUM(F1824-B1824)</f>
        <v>572</v>
      </c>
      <c r="L1824" s="5">
        <f t="shared" ref="L1824:L1827" si="1641">SUM(G1824-C1824)</f>
        <v>-53</v>
      </c>
    </row>
    <row r="1825" spans="1:15">
      <c r="A1825" s="3" t="s">
        <v>5</v>
      </c>
      <c r="B1825" s="18">
        <v>98667</v>
      </c>
      <c r="C1825" s="16">
        <v>76102</v>
      </c>
      <c r="D1825" s="8">
        <f t="shared" si="1635"/>
        <v>22565</v>
      </c>
      <c r="E1825" s="7">
        <f t="shared" si="1636"/>
        <v>1.2965099471761583</v>
      </c>
      <c r="F1825" s="18">
        <v>97366</v>
      </c>
      <c r="G1825" s="16">
        <v>85274</v>
      </c>
      <c r="H1825" s="8">
        <f t="shared" si="1637"/>
        <v>12092</v>
      </c>
      <c r="I1825" s="7">
        <f t="shared" si="1638"/>
        <v>1.1418017215094871</v>
      </c>
      <c r="J1825" s="8">
        <f t="shared" si="1639"/>
        <v>-10473</v>
      </c>
      <c r="K1825" s="4">
        <f t="shared" si="1640"/>
        <v>-1301</v>
      </c>
      <c r="L1825" s="5">
        <f t="shared" si="1641"/>
        <v>9172</v>
      </c>
    </row>
    <row r="1826" spans="1:15">
      <c r="A1826" s="3" t="s">
        <v>6</v>
      </c>
      <c r="B1826" s="18">
        <v>45328</v>
      </c>
      <c r="C1826" s="16">
        <v>60698</v>
      </c>
      <c r="D1826" s="8">
        <f t="shared" si="1635"/>
        <v>-15370</v>
      </c>
      <c r="E1826" s="7">
        <f t="shared" si="1636"/>
        <v>0.74677913605061119</v>
      </c>
      <c r="F1826" s="18">
        <v>49531</v>
      </c>
      <c r="G1826" s="16">
        <v>65054</v>
      </c>
      <c r="H1826" s="8">
        <f t="shared" si="1637"/>
        <v>-15523</v>
      </c>
      <c r="I1826" s="7">
        <f t="shared" si="1638"/>
        <v>0.76138285116979743</v>
      </c>
      <c r="J1826" s="8">
        <f t="shared" si="1639"/>
        <v>-153</v>
      </c>
      <c r="K1826" s="4">
        <f t="shared" si="1640"/>
        <v>4203</v>
      </c>
      <c r="L1826" s="5">
        <f t="shared" si="1641"/>
        <v>4356</v>
      </c>
    </row>
    <row r="1827" spans="1:15">
      <c r="A1827" s="3" t="s">
        <v>7</v>
      </c>
      <c r="B1827" s="18">
        <v>389803</v>
      </c>
      <c r="C1827" s="16">
        <v>389803</v>
      </c>
      <c r="D1827" s="8">
        <f t="shared" si="1635"/>
        <v>0</v>
      </c>
      <c r="E1827" s="7">
        <f t="shared" si="1636"/>
        <v>1</v>
      </c>
      <c r="F1827" s="18">
        <v>397739</v>
      </c>
      <c r="G1827" s="16">
        <v>397739</v>
      </c>
      <c r="H1827" s="8">
        <f t="shared" si="1637"/>
        <v>0</v>
      </c>
      <c r="I1827" s="7">
        <f t="shared" si="1638"/>
        <v>1</v>
      </c>
      <c r="J1827" s="8">
        <f t="shared" si="1639"/>
        <v>0</v>
      </c>
      <c r="K1827" s="4">
        <f t="shared" si="1640"/>
        <v>7936</v>
      </c>
      <c r="L1827" s="5">
        <f t="shared" si="1641"/>
        <v>7936</v>
      </c>
      <c r="N1827" s="376" t="s">
        <v>1796</v>
      </c>
      <c r="O1827" s="17" t="s">
        <v>26</v>
      </c>
    </row>
    <row r="1829" spans="1:15">
      <c r="B1829" s="576" t="s">
        <v>1812</v>
      </c>
      <c r="C1829" s="576"/>
      <c r="D1829" s="576"/>
      <c r="E1829" s="576"/>
      <c r="F1829" s="576" t="s">
        <v>1811</v>
      </c>
      <c r="G1829" s="576"/>
      <c r="H1829" s="576"/>
      <c r="I1829" s="576"/>
      <c r="K1829" s="63" t="s">
        <v>12</v>
      </c>
      <c r="L1829" s="5" t="s">
        <v>13</v>
      </c>
    </row>
    <row r="1830" spans="1:15" ht="43.2">
      <c r="A1830" s="1" t="s">
        <v>0</v>
      </c>
      <c r="B1830" s="2" t="s">
        <v>1</v>
      </c>
      <c r="C1830" s="64" t="s">
        <v>2</v>
      </c>
      <c r="D1830" s="64" t="s">
        <v>11</v>
      </c>
      <c r="E1830" s="6" t="s">
        <v>10</v>
      </c>
      <c r="F1830" s="2" t="s">
        <v>1</v>
      </c>
      <c r="G1830" s="64" t="s">
        <v>2</v>
      </c>
      <c r="H1830" s="64" t="s">
        <v>11</v>
      </c>
      <c r="I1830" s="6" t="s">
        <v>10</v>
      </c>
      <c r="J1830" s="14" t="s">
        <v>8</v>
      </c>
      <c r="K1830" s="12" t="s">
        <v>9</v>
      </c>
      <c r="L1830" s="11"/>
    </row>
    <row r="1831" spans="1:15">
      <c r="A1831" s="3" t="s">
        <v>3</v>
      </c>
      <c r="B1831" s="18">
        <v>206114</v>
      </c>
      <c r="C1831" s="16">
        <v>179633</v>
      </c>
      <c r="D1831" s="8">
        <f>SUM(B1831-C1831)</f>
        <v>26481</v>
      </c>
      <c r="E1831" s="7">
        <f>SUM(B1831/C1831)</f>
        <v>1.1474172340271553</v>
      </c>
      <c r="F1831" s="18">
        <v>222314</v>
      </c>
      <c r="G1831" s="16">
        <v>176190</v>
      </c>
      <c r="H1831" s="8">
        <f>SUM(F1831-G1831)</f>
        <v>46124</v>
      </c>
      <c r="I1831" s="7">
        <f>SUM(F1831/G1831)</f>
        <v>1.2617855723934388</v>
      </c>
      <c r="J1831" s="8">
        <f>SUM(H1831-D1831)</f>
        <v>19643</v>
      </c>
      <c r="K1831" s="4">
        <f>SUM(F1831-B1831)</f>
        <v>16200</v>
      </c>
      <c r="L1831" s="5">
        <f>SUM(G1831-C1831)</f>
        <v>-3443</v>
      </c>
    </row>
    <row r="1832" spans="1:15">
      <c r="A1832" s="3" t="s">
        <v>4</v>
      </c>
      <c r="B1832" s="18">
        <v>44728</v>
      </c>
      <c r="C1832" s="16">
        <v>67778</v>
      </c>
      <c r="D1832" s="8">
        <f t="shared" ref="D1832:D1835" si="1642">SUM(B1832-C1832)</f>
        <v>-23050</v>
      </c>
      <c r="E1832" s="7">
        <f t="shared" ref="E1832:E1835" si="1643">SUM(B1832/C1832)</f>
        <v>0.65991914780607275</v>
      </c>
      <c r="F1832" s="18">
        <v>44283</v>
      </c>
      <c r="G1832" s="16">
        <v>67652</v>
      </c>
      <c r="H1832" s="8">
        <f t="shared" ref="H1832:H1835" si="1644">SUM(F1832-G1832)</f>
        <v>-23369</v>
      </c>
      <c r="I1832" s="7">
        <f t="shared" ref="I1832:I1835" si="1645">SUM(F1832/G1832)</f>
        <v>0.65457044876722048</v>
      </c>
      <c r="J1832" s="8">
        <f t="shared" ref="J1832:J1835" si="1646">SUM(H1832-D1832)</f>
        <v>-319</v>
      </c>
      <c r="K1832" s="4">
        <f t="shared" ref="K1832:K1835" si="1647">SUM(F1832-B1832)</f>
        <v>-445</v>
      </c>
      <c r="L1832" s="5">
        <f t="shared" ref="L1832:L1835" si="1648">SUM(G1832-C1832)</f>
        <v>-126</v>
      </c>
    </row>
    <row r="1833" spans="1:15">
      <c r="A1833" s="3" t="s">
        <v>5</v>
      </c>
      <c r="B1833" s="18">
        <v>97366</v>
      </c>
      <c r="C1833" s="16">
        <v>85274</v>
      </c>
      <c r="D1833" s="8">
        <f t="shared" si="1642"/>
        <v>12092</v>
      </c>
      <c r="E1833" s="7">
        <f t="shared" si="1643"/>
        <v>1.1418017215094871</v>
      </c>
      <c r="F1833" s="18">
        <v>96423</v>
      </c>
      <c r="G1833" s="16">
        <v>99965</v>
      </c>
      <c r="H1833" s="8">
        <f t="shared" si="1644"/>
        <v>-3542</v>
      </c>
      <c r="I1833" s="7">
        <f t="shared" si="1645"/>
        <v>0.96456759865953079</v>
      </c>
      <c r="J1833" s="8">
        <f t="shared" si="1646"/>
        <v>-15634</v>
      </c>
      <c r="K1833" s="4">
        <f t="shared" si="1647"/>
        <v>-943</v>
      </c>
      <c r="L1833" s="5">
        <f t="shared" si="1648"/>
        <v>14691</v>
      </c>
    </row>
    <row r="1834" spans="1:15">
      <c r="A1834" s="3" t="s">
        <v>6</v>
      </c>
      <c r="B1834" s="18">
        <v>49531</v>
      </c>
      <c r="C1834" s="16">
        <v>65054</v>
      </c>
      <c r="D1834" s="8">
        <f t="shared" si="1642"/>
        <v>-15523</v>
      </c>
      <c r="E1834" s="7">
        <f t="shared" si="1643"/>
        <v>0.76138285116979743</v>
      </c>
      <c r="F1834" s="18">
        <v>52092</v>
      </c>
      <c r="G1834" s="16">
        <v>71305</v>
      </c>
      <c r="H1834" s="8">
        <f t="shared" si="1644"/>
        <v>-19213</v>
      </c>
      <c r="I1834" s="7">
        <f t="shared" si="1645"/>
        <v>0.73055185470864592</v>
      </c>
      <c r="J1834" s="8">
        <f t="shared" si="1646"/>
        <v>-3690</v>
      </c>
      <c r="K1834" s="4">
        <f t="shared" si="1647"/>
        <v>2561</v>
      </c>
      <c r="L1834" s="5">
        <f t="shared" si="1648"/>
        <v>6251</v>
      </c>
    </row>
    <row r="1835" spans="1:15">
      <c r="A1835" s="3" t="s">
        <v>7</v>
      </c>
      <c r="B1835" s="18">
        <v>397739</v>
      </c>
      <c r="C1835" s="16">
        <v>397739</v>
      </c>
      <c r="D1835" s="8">
        <f t="shared" si="1642"/>
        <v>0</v>
      </c>
      <c r="E1835" s="7">
        <f t="shared" si="1643"/>
        <v>1</v>
      </c>
      <c r="F1835" s="18">
        <v>415112</v>
      </c>
      <c r="G1835" s="16">
        <v>415112</v>
      </c>
      <c r="H1835" s="8">
        <f t="shared" si="1644"/>
        <v>0</v>
      </c>
      <c r="I1835" s="7">
        <f t="shared" si="1645"/>
        <v>1</v>
      </c>
      <c r="J1835" s="8">
        <f t="shared" si="1646"/>
        <v>0</v>
      </c>
      <c r="K1835" s="4">
        <f t="shared" si="1647"/>
        <v>17373</v>
      </c>
      <c r="L1835" s="5">
        <f t="shared" si="1648"/>
        <v>17373</v>
      </c>
      <c r="N1835" s="376" t="s">
        <v>1796</v>
      </c>
      <c r="O1835" s="17" t="s">
        <v>26</v>
      </c>
    </row>
    <row r="1837" spans="1:15">
      <c r="B1837" s="576" t="s">
        <v>1811</v>
      </c>
      <c r="C1837" s="576"/>
      <c r="D1837" s="576"/>
      <c r="E1837" s="576"/>
      <c r="F1837" s="576" t="s">
        <v>1820</v>
      </c>
      <c r="G1837" s="576"/>
      <c r="H1837" s="576"/>
      <c r="I1837" s="576"/>
      <c r="K1837" s="63" t="s">
        <v>12</v>
      </c>
      <c r="L1837" s="5" t="s">
        <v>13</v>
      </c>
    </row>
    <row r="1838" spans="1:15" ht="43.2">
      <c r="A1838" s="1" t="s">
        <v>0</v>
      </c>
      <c r="B1838" s="2" t="s">
        <v>1</v>
      </c>
      <c r="C1838" s="64" t="s">
        <v>2</v>
      </c>
      <c r="D1838" s="64" t="s">
        <v>11</v>
      </c>
      <c r="E1838" s="6" t="s">
        <v>10</v>
      </c>
      <c r="F1838" s="2" t="s">
        <v>1</v>
      </c>
      <c r="G1838" s="64" t="s">
        <v>2</v>
      </c>
      <c r="H1838" s="64" t="s">
        <v>11</v>
      </c>
      <c r="I1838" s="6" t="s">
        <v>10</v>
      </c>
      <c r="J1838" s="14" t="s">
        <v>8</v>
      </c>
      <c r="K1838" s="12" t="s">
        <v>9</v>
      </c>
      <c r="L1838" s="11"/>
    </row>
    <row r="1839" spans="1:15">
      <c r="A1839" s="3" t="s">
        <v>3</v>
      </c>
      <c r="B1839" s="18">
        <v>222314</v>
      </c>
      <c r="C1839" s="16">
        <v>176190</v>
      </c>
      <c r="D1839" s="8">
        <f>SUM(B1839-C1839)</f>
        <v>46124</v>
      </c>
      <c r="E1839" s="7">
        <f>SUM(B1839/C1839)</f>
        <v>1.2617855723934388</v>
      </c>
      <c r="F1839" s="18">
        <v>226277</v>
      </c>
      <c r="G1839" s="16">
        <v>178285</v>
      </c>
      <c r="H1839" s="8">
        <f>SUM(F1839-G1839)</f>
        <v>47992</v>
      </c>
      <c r="I1839" s="7">
        <f>SUM(F1839/G1839)</f>
        <v>1.2691869759093586</v>
      </c>
      <c r="J1839" s="8">
        <f>SUM(H1839-D1839)</f>
        <v>1868</v>
      </c>
      <c r="K1839" s="4">
        <f>SUM(F1839-B1839)</f>
        <v>3963</v>
      </c>
      <c r="L1839" s="5">
        <f>SUM(G1839-C1839)</f>
        <v>2095</v>
      </c>
    </row>
    <row r="1840" spans="1:15">
      <c r="A1840" s="3" t="s">
        <v>4</v>
      </c>
      <c r="B1840" s="18">
        <v>44283</v>
      </c>
      <c r="C1840" s="16">
        <v>67652</v>
      </c>
      <c r="D1840" s="8">
        <f t="shared" ref="D1840:D1843" si="1649">SUM(B1840-C1840)</f>
        <v>-23369</v>
      </c>
      <c r="E1840" s="7">
        <f t="shared" ref="E1840:E1843" si="1650">SUM(B1840/C1840)</f>
        <v>0.65457044876722048</v>
      </c>
      <c r="F1840" s="18">
        <v>44163</v>
      </c>
      <c r="G1840" s="16">
        <v>69252</v>
      </c>
      <c r="H1840" s="8">
        <f t="shared" ref="H1840:H1843" si="1651">SUM(F1840-G1840)</f>
        <v>-25089</v>
      </c>
      <c r="I1840" s="7">
        <f t="shared" ref="I1840:I1843" si="1652">SUM(F1840/G1840)</f>
        <v>0.63771443424016638</v>
      </c>
      <c r="J1840" s="8">
        <f t="shared" ref="J1840:J1843" si="1653">SUM(H1840-D1840)</f>
        <v>-1720</v>
      </c>
      <c r="K1840" s="4">
        <f t="shared" ref="K1840:K1843" si="1654">SUM(F1840-B1840)</f>
        <v>-120</v>
      </c>
      <c r="L1840" s="5">
        <f t="shared" ref="L1840:L1843" si="1655">SUM(G1840-C1840)</f>
        <v>1600</v>
      </c>
    </row>
    <row r="1841" spans="1:15">
      <c r="A1841" s="3" t="s">
        <v>5</v>
      </c>
      <c r="B1841" s="18">
        <v>96423</v>
      </c>
      <c r="C1841" s="16">
        <v>99965</v>
      </c>
      <c r="D1841" s="8">
        <f t="shared" si="1649"/>
        <v>-3542</v>
      </c>
      <c r="E1841" s="7">
        <f t="shared" si="1650"/>
        <v>0.96456759865953079</v>
      </c>
      <c r="F1841" s="18">
        <v>92035</v>
      </c>
      <c r="G1841" s="16">
        <v>99054</v>
      </c>
      <c r="H1841" s="8">
        <f t="shared" si="1651"/>
        <v>-7019</v>
      </c>
      <c r="I1841" s="7">
        <f t="shared" si="1652"/>
        <v>0.92913966119490377</v>
      </c>
      <c r="J1841" s="8">
        <f t="shared" si="1653"/>
        <v>-3477</v>
      </c>
      <c r="K1841" s="4">
        <f t="shared" si="1654"/>
        <v>-4388</v>
      </c>
      <c r="L1841" s="5">
        <f t="shared" si="1655"/>
        <v>-911</v>
      </c>
    </row>
    <row r="1842" spans="1:15">
      <c r="A1842" s="3" t="s">
        <v>6</v>
      </c>
      <c r="B1842" s="18">
        <v>52092</v>
      </c>
      <c r="C1842" s="16">
        <v>71305</v>
      </c>
      <c r="D1842" s="8">
        <f t="shared" si="1649"/>
        <v>-19213</v>
      </c>
      <c r="E1842" s="7">
        <f t="shared" si="1650"/>
        <v>0.73055185470864592</v>
      </c>
      <c r="F1842" s="18">
        <v>50914</v>
      </c>
      <c r="G1842" s="16">
        <v>66798</v>
      </c>
      <c r="H1842" s="8">
        <f t="shared" si="1651"/>
        <v>-15884</v>
      </c>
      <c r="I1842" s="7">
        <f t="shared" si="1652"/>
        <v>0.76220844935477106</v>
      </c>
      <c r="J1842" s="8">
        <f t="shared" si="1653"/>
        <v>3329</v>
      </c>
      <c r="K1842" s="4">
        <f t="shared" si="1654"/>
        <v>-1178</v>
      </c>
      <c r="L1842" s="5">
        <f t="shared" si="1655"/>
        <v>-4507</v>
      </c>
    </row>
    <row r="1843" spans="1:15">
      <c r="A1843" s="3" t="s">
        <v>7</v>
      </c>
      <c r="B1843" s="18">
        <v>415112</v>
      </c>
      <c r="C1843" s="16">
        <v>415112</v>
      </c>
      <c r="D1843" s="8">
        <f t="shared" si="1649"/>
        <v>0</v>
      </c>
      <c r="E1843" s="7">
        <f t="shared" si="1650"/>
        <v>1</v>
      </c>
      <c r="F1843" s="18">
        <v>413389</v>
      </c>
      <c r="G1843" s="16">
        <v>413389</v>
      </c>
      <c r="H1843" s="8">
        <f t="shared" si="1651"/>
        <v>0</v>
      </c>
      <c r="I1843" s="7">
        <f t="shared" si="1652"/>
        <v>1</v>
      </c>
      <c r="J1843" s="8">
        <f t="shared" si="1653"/>
        <v>0</v>
      </c>
      <c r="K1843" s="4">
        <f t="shared" si="1654"/>
        <v>-1723</v>
      </c>
      <c r="L1843" s="5">
        <f t="shared" si="1655"/>
        <v>-1723</v>
      </c>
      <c r="N1843" s="99" t="s">
        <v>1819</v>
      </c>
      <c r="O1843" s="17" t="s">
        <v>26</v>
      </c>
    </row>
    <row r="1845" spans="1:15">
      <c r="B1845" s="576" t="s">
        <v>1820</v>
      </c>
      <c r="C1845" s="576"/>
      <c r="D1845" s="576"/>
      <c r="E1845" s="576"/>
      <c r="F1845" s="576" t="s">
        <v>1827</v>
      </c>
      <c r="G1845" s="576"/>
      <c r="H1845" s="576"/>
      <c r="I1845" s="576"/>
      <c r="K1845" s="63" t="s">
        <v>12</v>
      </c>
      <c r="L1845" s="5" t="s">
        <v>13</v>
      </c>
    </row>
    <row r="1846" spans="1:15" ht="43.2">
      <c r="A1846" s="1" t="s">
        <v>0</v>
      </c>
      <c r="B1846" s="2" t="s">
        <v>1</v>
      </c>
      <c r="C1846" s="64" t="s">
        <v>2</v>
      </c>
      <c r="D1846" s="64" t="s">
        <v>11</v>
      </c>
      <c r="E1846" s="6" t="s">
        <v>10</v>
      </c>
      <c r="F1846" s="2" t="s">
        <v>1</v>
      </c>
      <c r="G1846" s="64" t="s">
        <v>2</v>
      </c>
      <c r="H1846" s="64" t="s">
        <v>11</v>
      </c>
      <c r="I1846" s="6" t="s">
        <v>10</v>
      </c>
      <c r="J1846" s="14" t="s">
        <v>8</v>
      </c>
      <c r="K1846" s="12" t="s">
        <v>9</v>
      </c>
      <c r="L1846" s="11"/>
    </row>
    <row r="1847" spans="1:15">
      <c r="A1847" s="3" t="s">
        <v>3</v>
      </c>
      <c r="B1847" s="18">
        <v>226277</v>
      </c>
      <c r="C1847" s="16">
        <v>178285</v>
      </c>
      <c r="D1847" s="8">
        <f>SUM(B1847-C1847)</f>
        <v>47992</v>
      </c>
      <c r="E1847" s="7">
        <f>SUM(B1847/C1847)</f>
        <v>1.2691869759093586</v>
      </c>
      <c r="F1847" s="18">
        <v>234402</v>
      </c>
      <c r="G1847" s="16">
        <v>170961</v>
      </c>
      <c r="H1847" s="8">
        <f>SUM(F1847-G1847)</f>
        <v>63441</v>
      </c>
      <c r="I1847" s="7">
        <f>SUM(F1847/G1847)</f>
        <v>1.3710846333374278</v>
      </c>
      <c r="J1847" s="8">
        <f>SUM(H1847-D1847)</f>
        <v>15449</v>
      </c>
      <c r="K1847" s="4">
        <f>SUM(F1847-B1847)</f>
        <v>8125</v>
      </c>
      <c r="L1847" s="5">
        <f>SUM(G1847-C1847)</f>
        <v>-7324</v>
      </c>
    </row>
    <row r="1848" spans="1:15">
      <c r="A1848" s="3" t="s">
        <v>4</v>
      </c>
      <c r="B1848" s="18">
        <v>44163</v>
      </c>
      <c r="C1848" s="16">
        <v>69252</v>
      </c>
      <c r="D1848" s="8">
        <f t="shared" ref="D1848:D1851" si="1656">SUM(B1848-C1848)</f>
        <v>-25089</v>
      </c>
      <c r="E1848" s="7">
        <f t="shared" ref="E1848:E1851" si="1657">SUM(B1848/C1848)</f>
        <v>0.63771443424016638</v>
      </c>
      <c r="F1848" s="18">
        <v>43909</v>
      </c>
      <c r="G1848" s="16">
        <v>69235</v>
      </c>
      <c r="H1848" s="8">
        <f t="shared" ref="H1848:H1851" si="1658">SUM(F1848-G1848)</f>
        <v>-25326</v>
      </c>
      <c r="I1848" s="7">
        <f t="shared" ref="I1848:I1851" si="1659">SUM(F1848/G1848)</f>
        <v>0.63420235430057048</v>
      </c>
      <c r="J1848" s="8">
        <f t="shared" ref="J1848:J1851" si="1660">SUM(H1848-D1848)</f>
        <v>-237</v>
      </c>
      <c r="K1848" s="4">
        <f t="shared" ref="K1848:K1851" si="1661">SUM(F1848-B1848)</f>
        <v>-254</v>
      </c>
      <c r="L1848" s="5">
        <f t="shared" ref="L1848:L1851" si="1662">SUM(G1848-C1848)</f>
        <v>-17</v>
      </c>
    </row>
    <row r="1849" spans="1:15">
      <c r="A1849" s="3" t="s">
        <v>5</v>
      </c>
      <c r="B1849" s="18">
        <v>92035</v>
      </c>
      <c r="C1849" s="16">
        <v>99054</v>
      </c>
      <c r="D1849" s="8">
        <f t="shared" si="1656"/>
        <v>-7019</v>
      </c>
      <c r="E1849" s="7">
        <f t="shared" si="1657"/>
        <v>0.92913966119490377</v>
      </c>
      <c r="F1849" s="18">
        <v>91843</v>
      </c>
      <c r="G1849" s="16">
        <v>112691</v>
      </c>
      <c r="H1849" s="8">
        <f t="shared" si="1658"/>
        <v>-20848</v>
      </c>
      <c r="I1849" s="7">
        <f t="shared" si="1659"/>
        <v>0.81499853581918702</v>
      </c>
      <c r="J1849" s="8">
        <f t="shared" si="1660"/>
        <v>-13829</v>
      </c>
      <c r="K1849" s="4">
        <f t="shared" si="1661"/>
        <v>-192</v>
      </c>
      <c r="L1849" s="5">
        <f t="shared" si="1662"/>
        <v>13637</v>
      </c>
    </row>
    <row r="1850" spans="1:15">
      <c r="A1850" s="3" t="s">
        <v>6</v>
      </c>
      <c r="B1850" s="18">
        <v>50914</v>
      </c>
      <c r="C1850" s="16">
        <v>66798</v>
      </c>
      <c r="D1850" s="8">
        <f t="shared" si="1656"/>
        <v>-15884</v>
      </c>
      <c r="E1850" s="7">
        <f t="shared" si="1657"/>
        <v>0.76220844935477106</v>
      </c>
      <c r="F1850" s="18">
        <v>50721</v>
      </c>
      <c r="G1850" s="16">
        <v>67988</v>
      </c>
      <c r="H1850" s="8">
        <f t="shared" si="1658"/>
        <v>-17267</v>
      </c>
      <c r="I1850" s="7">
        <f t="shared" si="1659"/>
        <v>0.74602871094899104</v>
      </c>
      <c r="J1850" s="8">
        <f t="shared" si="1660"/>
        <v>-1383</v>
      </c>
      <c r="K1850" s="4">
        <f t="shared" si="1661"/>
        <v>-193</v>
      </c>
      <c r="L1850" s="5">
        <f t="shared" si="1662"/>
        <v>1190</v>
      </c>
    </row>
    <row r="1851" spans="1:15">
      <c r="A1851" s="3" t="s">
        <v>7</v>
      </c>
      <c r="B1851" s="18">
        <v>413389</v>
      </c>
      <c r="C1851" s="16">
        <v>413389</v>
      </c>
      <c r="D1851" s="8">
        <f t="shared" si="1656"/>
        <v>0</v>
      </c>
      <c r="E1851" s="7">
        <f t="shared" si="1657"/>
        <v>1</v>
      </c>
      <c r="F1851" s="18">
        <v>420875</v>
      </c>
      <c r="G1851" s="16">
        <v>420875</v>
      </c>
      <c r="H1851" s="8">
        <f t="shared" si="1658"/>
        <v>0</v>
      </c>
      <c r="I1851" s="7">
        <f t="shared" si="1659"/>
        <v>1</v>
      </c>
      <c r="J1851" s="8">
        <f t="shared" si="1660"/>
        <v>0</v>
      </c>
      <c r="K1851" s="4">
        <f t="shared" si="1661"/>
        <v>7486</v>
      </c>
      <c r="L1851" s="5">
        <f t="shared" si="1662"/>
        <v>7486</v>
      </c>
      <c r="N1851" s="99" t="s">
        <v>1657</v>
      </c>
      <c r="O1851" s="17" t="s">
        <v>26</v>
      </c>
    </row>
    <row r="1853" spans="1:15">
      <c r="B1853" s="576" t="s">
        <v>1827</v>
      </c>
      <c r="C1853" s="576"/>
      <c r="D1853" s="576"/>
      <c r="E1853" s="576"/>
      <c r="F1853" s="576" t="s">
        <v>1841</v>
      </c>
      <c r="G1853" s="576"/>
      <c r="H1853" s="576"/>
      <c r="I1853" s="576"/>
      <c r="K1853" s="63" t="s">
        <v>12</v>
      </c>
      <c r="L1853" s="5" t="s">
        <v>13</v>
      </c>
    </row>
    <row r="1854" spans="1:15" ht="43.2">
      <c r="A1854" s="1" t="s">
        <v>0</v>
      </c>
      <c r="B1854" s="2" t="s">
        <v>1</v>
      </c>
      <c r="C1854" s="64" t="s">
        <v>2</v>
      </c>
      <c r="D1854" s="64" t="s">
        <v>11</v>
      </c>
      <c r="E1854" s="6" t="s">
        <v>10</v>
      </c>
      <c r="F1854" s="2" t="s">
        <v>1</v>
      </c>
      <c r="G1854" s="64" t="s">
        <v>2</v>
      </c>
      <c r="H1854" s="64" t="s">
        <v>11</v>
      </c>
      <c r="I1854" s="6" t="s">
        <v>10</v>
      </c>
      <c r="J1854" s="14" t="s">
        <v>8</v>
      </c>
      <c r="K1854" s="12" t="s">
        <v>9</v>
      </c>
      <c r="L1854" s="11"/>
    </row>
    <row r="1855" spans="1:15">
      <c r="A1855" s="3" t="s">
        <v>3</v>
      </c>
      <c r="B1855" s="18">
        <v>234402</v>
      </c>
      <c r="C1855" s="16">
        <v>170961</v>
      </c>
      <c r="D1855" s="8">
        <f>SUM(B1855-C1855)</f>
        <v>63441</v>
      </c>
      <c r="E1855" s="7">
        <f>SUM(B1855/C1855)</f>
        <v>1.3710846333374278</v>
      </c>
      <c r="F1855" s="18">
        <v>225550</v>
      </c>
      <c r="G1855" s="16">
        <v>165238</v>
      </c>
      <c r="H1855" s="8">
        <f>SUM(F1855-G1855)</f>
        <v>60312</v>
      </c>
      <c r="I1855" s="7">
        <f>SUM(F1855/G1855)</f>
        <v>1.3650007867439693</v>
      </c>
      <c r="J1855" s="8">
        <f>SUM(H1855-D1855)</f>
        <v>-3129</v>
      </c>
      <c r="K1855" s="4">
        <f>SUM(F1855-B1855)</f>
        <v>-8852</v>
      </c>
      <c r="L1855" s="5">
        <f>SUM(G1855-C1855)</f>
        <v>-5723</v>
      </c>
    </row>
    <row r="1856" spans="1:15">
      <c r="A1856" s="3" t="s">
        <v>4</v>
      </c>
      <c r="B1856" s="18">
        <v>43909</v>
      </c>
      <c r="C1856" s="16">
        <v>69235</v>
      </c>
      <c r="D1856" s="8">
        <f t="shared" ref="D1856:D1859" si="1663">SUM(B1856-C1856)</f>
        <v>-25326</v>
      </c>
      <c r="E1856" s="7">
        <f t="shared" ref="E1856:E1859" si="1664">SUM(B1856/C1856)</f>
        <v>0.63420235430057048</v>
      </c>
      <c r="F1856" s="18">
        <v>47164</v>
      </c>
      <c r="G1856" s="16">
        <v>69222</v>
      </c>
      <c r="H1856" s="8">
        <f t="shared" ref="H1856:H1859" si="1665">SUM(F1856-G1856)</f>
        <v>-22058</v>
      </c>
      <c r="I1856" s="7">
        <f t="shared" ref="I1856:I1859" si="1666">SUM(F1856/G1856)</f>
        <v>0.68134408136141689</v>
      </c>
      <c r="J1856" s="8">
        <f t="shared" ref="J1856:J1859" si="1667">SUM(H1856-D1856)</f>
        <v>3268</v>
      </c>
      <c r="K1856" s="4">
        <f t="shared" ref="K1856:K1859" si="1668">SUM(F1856-B1856)</f>
        <v>3255</v>
      </c>
      <c r="L1856" s="5">
        <f t="shared" ref="L1856:L1859" si="1669">SUM(G1856-C1856)</f>
        <v>-13</v>
      </c>
    </row>
    <row r="1857" spans="1:15">
      <c r="A1857" s="3" t="s">
        <v>5</v>
      </c>
      <c r="B1857" s="18">
        <v>91843</v>
      </c>
      <c r="C1857" s="16">
        <v>112691</v>
      </c>
      <c r="D1857" s="8">
        <f t="shared" si="1663"/>
        <v>-20848</v>
      </c>
      <c r="E1857" s="7">
        <f t="shared" si="1664"/>
        <v>0.81499853581918702</v>
      </c>
      <c r="F1857" s="18">
        <v>44912</v>
      </c>
      <c r="G1857" s="16">
        <v>102191</v>
      </c>
      <c r="H1857" s="8">
        <f t="shared" si="1665"/>
        <v>-57279</v>
      </c>
      <c r="I1857" s="7">
        <f t="shared" si="1666"/>
        <v>0.43949075750310695</v>
      </c>
      <c r="J1857" s="8">
        <f t="shared" si="1667"/>
        <v>-36431</v>
      </c>
      <c r="K1857" s="4">
        <f t="shared" si="1668"/>
        <v>-46931</v>
      </c>
      <c r="L1857" s="5">
        <f t="shared" si="1669"/>
        <v>-10500</v>
      </c>
    </row>
    <row r="1858" spans="1:15">
      <c r="A1858" s="3" t="s">
        <v>6</v>
      </c>
      <c r="B1858" s="18">
        <v>50721</v>
      </c>
      <c r="C1858" s="16">
        <v>67988</v>
      </c>
      <c r="D1858" s="8">
        <f t="shared" si="1663"/>
        <v>-17267</v>
      </c>
      <c r="E1858" s="7">
        <f t="shared" si="1664"/>
        <v>0.74602871094899104</v>
      </c>
      <c r="F1858" s="18">
        <v>57172</v>
      </c>
      <c r="G1858" s="16">
        <v>38147</v>
      </c>
      <c r="H1858" s="8">
        <f t="shared" si="1665"/>
        <v>19025</v>
      </c>
      <c r="I1858" s="7">
        <f t="shared" si="1666"/>
        <v>1.4987286025113378</v>
      </c>
      <c r="J1858" s="8">
        <f t="shared" si="1667"/>
        <v>36292</v>
      </c>
      <c r="K1858" s="4">
        <f t="shared" si="1668"/>
        <v>6451</v>
      </c>
      <c r="L1858" s="5">
        <f t="shared" si="1669"/>
        <v>-29841</v>
      </c>
    </row>
    <row r="1859" spans="1:15">
      <c r="A1859" s="3" t="s">
        <v>7</v>
      </c>
      <c r="B1859" s="18">
        <v>420875</v>
      </c>
      <c r="C1859" s="16">
        <v>420875</v>
      </c>
      <c r="D1859" s="8">
        <f t="shared" si="1663"/>
        <v>0</v>
      </c>
      <c r="E1859" s="7">
        <f t="shared" si="1664"/>
        <v>1</v>
      </c>
      <c r="F1859" s="18">
        <v>374798</v>
      </c>
      <c r="G1859" s="16">
        <v>374798</v>
      </c>
      <c r="H1859" s="8">
        <f t="shared" si="1665"/>
        <v>0</v>
      </c>
      <c r="I1859" s="7">
        <f t="shared" si="1666"/>
        <v>1</v>
      </c>
      <c r="J1859" s="8">
        <f t="shared" si="1667"/>
        <v>0</v>
      </c>
      <c r="K1859" s="4">
        <f t="shared" si="1668"/>
        <v>-46077</v>
      </c>
      <c r="L1859" s="5">
        <f t="shared" si="1669"/>
        <v>-46077</v>
      </c>
      <c r="N1859" s="99" t="s">
        <v>1819</v>
      </c>
      <c r="O1859" s="17" t="s">
        <v>26</v>
      </c>
    </row>
    <row r="1861" spans="1:15">
      <c r="B1861" s="576" t="s">
        <v>1841</v>
      </c>
      <c r="C1861" s="576"/>
      <c r="D1861" s="576"/>
      <c r="E1861" s="576"/>
      <c r="F1861" s="576" t="s">
        <v>1842</v>
      </c>
      <c r="G1861" s="576"/>
      <c r="H1861" s="576"/>
      <c r="I1861" s="576"/>
      <c r="K1861" s="63" t="s">
        <v>12</v>
      </c>
      <c r="L1861" s="5" t="s">
        <v>13</v>
      </c>
    </row>
    <row r="1862" spans="1:15" ht="43.2">
      <c r="A1862" s="1" t="s">
        <v>0</v>
      </c>
      <c r="B1862" s="2" t="s">
        <v>1</v>
      </c>
      <c r="C1862" s="64" t="s">
        <v>2</v>
      </c>
      <c r="D1862" s="64" t="s">
        <v>11</v>
      </c>
      <c r="E1862" s="6" t="s">
        <v>10</v>
      </c>
      <c r="F1862" s="2" t="s">
        <v>1</v>
      </c>
      <c r="G1862" s="64" t="s">
        <v>2</v>
      </c>
      <c r="H1862" s="64" t="s">
        <v>11</v>
      </c>
      <c r="I1862" s="6" t="s">
        <v>10</v>
      </c>
      <c r="J1862" s="14" t="s">
        <v>8</v>
      </c>
      <c r="K1862" s="12" t="s">
        <v>9</v>
      </c>
      <c r="L1862" s="11"/>
    </row>
    <row r="1863" spans="1:15">
      <c r="A1863" s="3" t="s">
        <v>3</v>
      </c>
      <c r="B1863" s="18">
        <v>225550</v>
      </c>
      <c r="C1863" s="16">
        <v>165238</v>
      </c>
      <c r="D1863" s="8">
        <f>SUM(B1863-C1863)</f>
        <v>60312</v>
      </c>
      <c r="E1863" s="7">
        <f>SUM(B1863/C1863)</f>
        <v>1.3650007867439693</v>
      </c>
      <c r="F1863" s="18">
        <v>222553</v>
      </c>
      <c r="G1863" s="16">
        <v>149041</v>
      </c>
      <c r="H1863" s="8">
        <f>SUM(F1863-G1863)</f>
        <v>73512</v>
      </c>
      <c r="I1863" s="7">
        <f>SUM(F1863/G1863)</f>
        <v>1.4932334055729632</v>
      </c>
      <c r="J1863" s="8">
        <f>SUM(H1863-D1863)</f>
        <v>13200</v>
      </c>
      <c r="K1863" s="4">
        <f>SUM(F1863-B1863)</f>
        <v>-2997</v>
      </c>
      <c r="L1863" s="5">
        <f>SUM(G1863-C1863)</f>
        <v>-16197</v>
      </c>
    </row>
    <row r="1864" spans="1:15">
      <c r="A1864" s="3" t="s">
        <v>4</v>
      </c>
      <c r="B1864" s="18">
        <v>47164</v>
      </c>
      <c r="C1864" s="16">
        <v>69222</v>
      </c>
      <c r="D1864" s="8">
        <f t="shared" ref="D1864:D1867" si="1670">SUM(B1864-C1864)</f>
        <v>-22058</v>
      </c>
      <c r="E1864" s="7">
        <f t="shared" ref="E1864:E1867" si="1671">SUM(B1864/C1864)</f>
        <v>0.68134408136141689</v>
      </c>
      <c r="F1864" s="18">
        <v>50677</v>
      </c>
      <c r="G1864" s="16">
        <v>69222</v>
      </c>
      <c r="H1864" s="8">
        <f t="shared" ref="H1864:H1867" si="1672">SUM(F1864-G1864)</f>
        <v>-18545</v>
      </c>
      <c r="I1864" s="7">
        <f t="shared" ref="I1864:I1867" si="1673">SUM(F1864/G1864)</f>
        <v>0.73209384299789082</v>
      </c>
      <c r="J1864" s="8">
        <f t="shared" ref="J1864:J1867" si="1674">SUM(H1864-D1864)</f>
        <v>3513</v>
      </c>
      <c r="K1864" s="4">
        <f t="shared" ref="K1864:K1867" si="1675">SUM(F1864-B1864)</f>
        <v>3513</v>
      </c>
      <c r="L1864" s="5">
        <f t="shared" ref="L1864:L1867" si="1676">SUM(G1864-C1864)</f>
        <v>0</v>
      </c>
    </row>
    <row r="1865" spans="1:15">
      <c r="A1865" s="3" t="s">
        <v>5</v>
      </c>
      <c r="B1865" s="18">
        <v>44912</v>
      </c>
      <c r="C1865" s="16">
        <v>102191</v>
      </c>
      <c r="D1865" s="8">
        <f t="shared" si="1670"/>
        <v>-57279</v>
      </c>
      <c r="E1865" s="7">
        <f t="shared" si="1671"/>
        <v>0.43949075750310695</v>
      </c>
      <c r="F1865" s="18">
        <v>41164</v>
      </c>
      <c r="G1865" s="16">
        <v>106469</v>
      </c>
      <c r="H1865" s="8">
        <f t="shared" si="1672"/>
        <v>-65305</v>
      </c>
      <c r="I1865" s="7">
        <f t="shared" si="1673"/>
        <v>0.38662897181339168</v>
      </c>
      <c r="J1865" s="8">
        <f t="shared" si="1674"/>
        <v>-8026</v>
      </c>
      <c r="K1865" s="4">
        <f t="shared" si="1675"/>
        <v>-3748</v>
      </c>
      <c r="L1865" s="5">
        <f t="shared" si="1676"/>
        <v>4278</v>
      </c>
    </row>
    <row r="1866" spans="1:15">
      <c r="A1866" s="3" t="s">
        <v>6</v>
      </c>
      <c r="B1866" s="18">
        <v>57172</v>
      </c>
      <c r="C1866" s="16">
        <v>38147</v>
      </c>
      <c r="D1866" s="8">
        <f t="shared" si="1670"/>
        <v>19025</v>
      </c>
      <c r="E1866" s="7">
        <f t="shared" si="1671"/>
        <v>1.4987286025113378</v>
      </c>
      <c r="F1866" s="18">
        <v>49581</v>
      </c>
      <c r="G1866" s="16">
        <v>39243</v>
      </c>
      <c r="H1866" s="8">
        <f t="shared" si="1672"/>
        <v>10338</v>
      </c>
      <c r="I1866" s="7">
        <f t="shared" si="1673"/>
        <v>1.2634355171622964</v>
      </c>
      <c r="J1866" s="8">
        <f t="shared" si="1674"/>
        <v>-8687</v>
      </c>
      <c r="K1866" s="4">
        <f t="shared" si="1675"/>
        <v>-7591</v>
      </c>
      <c r="L1866" s="5">
        <f t="shared" si="1676"/>
        <v>1096</v>
      </c>
    </row>
    <row r="1867" spans="1:15">
      <c r="A1867" s="3" t="s">
        <v>7</v>
      </c>
      <c r="B1867" s="18">
        <v>374798</v>
      </c>
      <c r="C1867" s="16">
        <v>374798</v>
      </c>
      <c r="D1867" s="8">
        <f t="shared" si="1670"/>
        <v>0</v>
      </c>
      <c r="E1867" s="7">
        <f t="shared" si="1671"/>
        <v>1</v>
      </c>
      <c r="F1867" s="18">
        <v>363975</v>
      </c>
      <c r="G1867" s="16">
        <v>363975</v>
      </c>
      <c r="H1867" s="8">
        <f t="shared" si="1672"/>
        <v>0</v>
      </c>
      <c r="I1867" s="7">
        <f t="shared" si="1673"/>
        <v>1</v>
      </c>
      <c r="J1867" s="8">
        <f t="shared" si="1674"/>
        <v>0</v>
      </c>
      <c r="K1867" s="4">
        <f t="shared" si="1675"/>
        <v>-10823</v>
      </c>
      <c r="L1867" s="5">
        <f t="shared" si="1676"/>
        <v>-10823</v>
      </c>
      <c r="N1867" s="99" t="s">
        <v>1819</v>
      </c>
      <c r="O1867" s="154" t="s">
        <v>71</v>
      </c>
    </row>
    <row r="1869" spans="1:15">
      <c r="B1869" s="576" t="s">
        <v>1842</v>
      </c>
      <c r="C1869" s="576"/>
      <c r="D1869" s="576"/>
      <c r="E1869" s="576"/>
      <c r="F1869" s="576" t="s">
        <v>1849</v>
      </c>
      <c r="G1869" s="576"/>
      <c r="H1869" s="576"/>
      <c r="I1869" s="576"/>
      <c r="K1869" s="63" t="s">
        <v>12</v>
      </c>
      <c r="L1869" s="5" t="s">
        <v>13</v>
      </c>
    </row>
    <row r="1870" spans="1:15" ht="43.2">
      <c r="A1870" s="1" t="s">
        <v>0</v>
      </c>
      <c r="B1870" s="2" t="s">
        <v>1</v>
      </c>
      <c r="C1870" s="64" t="s">
        <v>2</v>
      </c>
      <c r="D1870" s="64" t="s">
        <v>11</v>
      </c>
      <c r="E1870" s="6" t="s">
        <v>10</v>
      </c>
      <c r="F1870" s="2" t="s">
        <v>1</v>
      </c>
      <c r="G1870" s="64" t="s">
        <v>2</v>
      </c>
      <c r="H1870" s="64" t="s">
        <v>11</v>
      </c>
      <c r="I1870" s="6" t="s">
        <v>10</v>
      </c>
      <c r="J1870" s="14" t="s">
        <v>8</v>
      </c>
      <c r="K1870" s="12" t="s">
        <v>9</v>
      </c>
      <c r="L1870" s="11"/>
    </row>
    <row r="1871" spans="1:15">
      <c r="A1871" s="3" t="s">
        <v>3</v>
      </c>
      <c r="B1871" s="18">
        <v>222553</v>
      </c>
      <c r="C1871" s="16">
        <v>149041</v>
      </c>
      <c r="D1871" s="8">
        <f>SUM(B1871-C1871)</f>
        <v>73512</v>
      </c>
      <c r="E1871" s="7">
        <f>SUM(B1871/C1871)</f>
        <v>1.4932334055729632</v>
      </c>
      <c r="F1871" s="18">
        <v>236935</v>
      </c>
      <c r="G1871" s="16">
        <v>145015</v>
      </c>
      <c r="H1871" s="8">
        <f>SUM(F1871-G1871)</f>
        <v>91920</v>
      </c>
      <c r="I1871" s="7">
        <f>SUM(F1871/G1871)</f>
        <v>1.6338654621935662</v>
      </c>
      <c r="J1871" s="8">
        <f>SUM(H1871-D1871)</f>
        <v>18408</v>
      </c>
      <c r="K1871" s="4">
        <f>SUM(F1871-B1871)</f>
        <v>14382</v>
      </c>
      <c r="L1871" s="5">
        <f>SUM(G1871-C1871)</f>
        <v>-4026</v>
      </c>
    </row>
    <row r="1872" spans="1:15">
      <c r="A1872" s="3" t="s">
        <v>4</v>
      </c>
      <c r="B1872" s="18">
        <v>50677</v>
      </c>
      <c r="C1872" s="16">
        <v>69222</v>
      </c>
      <c r="D1872" s="8">
        <f t="shared" ref="D1872:D1875" si="1677">SUM(B1872-C1872)</f>
        <v>-18545</v>
      </c>
      <c r="E1872" s="7">
        <f t="shared" ref="E1872:E1875" si="1678">SUM(B1872/C1872)</f>
        <v>0.73209384299789082</v>
      </c>
      <c r="F1872" s="18">
        <v>51667</v>
      </c>
      <c r="G1872" s="16">
        <v>69222</v>
      </c>
      <c r="H1872" s="8">
        <f t="shared" ref="H1872:H1875" si="1679">SUM(F1872-G1872)</f>
        <v>-17555</v>
      </c>
      <c r="I1872" s="7">
        <f t="shared" ref="I1872:I1875" si="1680">SUM(F1872/G1872)</f>
        <v>0.74639565456068879</v>
      </c>
      <c r="J1872" s="8">
        <f t="shared" ref="J1872:J1875" si="1681">SUM(H1872-D1872)</f>
        <v>990</v>
      </c>
      <c r="K1872" s="4">
        <f t="shared" ref="K1872:K1875" si="1682">SUM(F1872-B1872)</f>
        <v>990</v>
      </c>
      <c r="L1872" s="5">
        <f t="shared" ref="L1872:L1875" si="1683">SUM(G1872-C1872)</f>
        <v>0</v>
      </c>
    </row>
    <row r="1873" spans="1:15">
      <c r="A1873" s="3" t="s">
        <v>5</v>
      </c>
      <c r="B1873" s="18">
        <v>41164</v>
      </c>
      <c r="C1873" s="16">
        <v>106469</v>
      </c>
      <c r="D1873" s="8">
        <f t="shared" si="1677"/>
        <v>-65305</v>
      </c>
      <c r="E1873" s="7">
        <f t="shared" si="1678"/>
        <v>0.38662897181339168</v>
      </c>
      <c r="F1873" s="18">
        <v>39837</v>
      </c>
      <c r="G1873" s="16">
        <v>125730</v>
      </c>
      <c r="H1873" s="8">
        <f t="shared" si="1679"/>
        <v>-85893</v>
      </c>
      <c r="I1873" s="7">
        <f t="shared" si="1680"/>
        <v>0.31684562157003104</v>
      </c>
      <c r="J1873" s="8">
        <f t="shared" si="1681"/>
        <v>-20588</v>
      </c>
      <c r="K1873" s="4">
        <f t="shared" si="1682"/>
        <v>-1327</v>
      </c>
      <c r="L1873" s="5">
        <f t="shared" si="1683"/>
        <v>19261</v>
      </c>
    </row>
    <row r="1874" spans="1:15">
      <c r="A1874" s="3" t="s">
        <v>6</v>
      </c>
      <c r="B1874" s="18">
        <v>49581</v>
      </c>
      <c r="C1874" s="16">
        <v>39243</v>
      </c>
      <c r="D1874" s="8">
        <f t="shared" si="1677"/>
        <v>10338</v>
      </c>
      <c r="E1874" s="7">
        <f t="shared" si="1678"/>
        <v>1.2634355171622964</v>
      </c>
      <c r="F1874" s="18">
        <v>48520</v>
      </c>
      <c r="G1874" s="16">
        <v>36992</v>
      </c>
      <c r="H1874" s="8">
        <f t="shared" si="1679"/>
        <v>11528</v>
      </c>
      <c r="I1874" s="7">
        <f t="shared" si="1680"/>
        <v>1.3116349480968859</v>
      </c>
      <c r="J1874" s="8">
        <f t="shared" si="1681"/>
        <v>1190</v>
      </c>
      <c r="K1874" s="4">
        <f t="shared" si="1682"/>
        <v>-1061</v>
      </c>
      <c r="L1874" s="5">
        <f t="shared" si="1683"/>
        <v>-2251</v>
      </c>
    </row>
    <row r="1875" spans="1:15">
      <c r="A1875" s="3" t="s">
        <v>7</v>
      </c>
      <c r="B1875" s="18">
        <v>363975</v>
      </c>
      <c r="C1875" s="16">
        <v>363975</v>
      </c>
      <c r="D1875" s="8">
        <f t="shared" si="1677"/>
        <v>0</v>
      </c>
      <c r="E1875" s="7">
        <f t="shared" si="1678"/>
        <v>1</v>
      </c>
      <c r="F1875" s="18">
        <v>376959</v>
      </c>
      <c r="G1875" s="16">
        <v>376959</v>
      </c>
      <c r="H1875" s="8">
        <f t="shared" si="1679"/>
        <v>0</v>
      </c>
      <c r="I1875" s="7">
        <f t="shared" si="1680"/>
        <v>1</v>
      </c>
      <c r="J1875" s="8">
        <f t="shared" si="1681"/>
        <v>0</v>
      </c>
      <c r="K1875" s="4">
        <f t="shared" si="1682"/>
        <v>12984</v>
      </c>
      <c r="L1875" s="5">
        <f t="shared" si="1683"/>
        <v>12984</v>
      </c>
      <c r="N1875" s="99" t="s">
        <v>1657</v>
      </c>
      <c r="O1875" s="17" t="s">
        <v>26</v>
      </c>
    </row>
    <row r="1877" spans="1:15">
      <c r="B1877" s="576" t="s">
        <v>1849</v>
      </c>
      <c r="C1877" s="576"/>
      <c r="D1877" s="576"/>
      <c r="E1877" s="576"/>
      <c r="F1877" s="576" t="s">
        <v>1857</v>
      </c>
      <c r="G1877" s="576"/>
      <c r="H1877" s="576"/>
      <c r="I1877" s="576"/>
      <c r="K1877" s="63" t="s">
        <v>12</v>
      </c>
      <c r="L1877" s="5" t="s">
        <v>13</v>
      </c>
    </row>
    <row r="1878" spans="1:15" ht="43.2">
      <c r="A1878" s="1" t="s">
        <v>0</v>
      </c>
      <c r="B1878" s="2" t="s">
        <v>1</v>
      </c>
      <c r="C1878" s="64" t="s">
        <v>2</v>
      </c>
      <c r="D1878" s="64" t="s">
        <v>11</v>
      </c>
      <c r="E1878" s="6" t="s">
        <v>10</v>
      </c>
      <c r="F1878" s="2" t="s">
        <v>1</v>
      </c>
      <c r="G1878" s="64" t="s">
        <v>2</v>
      </c>
      <c r="H1878" s="64" t="s">
        <v>11</v>
      </c>
      <c r="I1878" s="6" t="s">
        <v>10</v>
      </c>
      <c r="J1878" s="14" t="s">
        <v>8</v>
      </c>
      <c r="K1878" s="12" t="s">
        <v>9</v>
      </c>
      <c r="L1878" s="11"/>
    </row>
    <row r="1879" spans="1:15">
      <c r="A1879" s="3" t="s">
        <v>3</v>
      </c>
      <c r="B1879" s="18">
        <v>236935</v>
      </c>
      <c r="C1879" s="16">
        <v>145015</v>
      </c>
      <c r="D1879" s="8">
        <f>SUM(B1879-C1879)</f>
        <v>91920</v>
      </c>
      <c r="E1879" s="7">
        <f>SUM(B1879/C1879)</f>
        <v>1.6338654621935662</v>
      </c>
      <c r="F1879" s="18">
        <v>263891</v>
      </c>
      <c r="G1879" s="16">
        <v>176841</v>
      </c>
      <c r="H1879" s="8">
        <f>SUM(F1879-G1879)</f>
        <v>87050</v>
      </c>
      <c r="I1879" s="7">
        <f>SUM(F1879/G1879)</f>
        <v>1.4922501003726512</v>
      </c>
      <c r="J1879" s="8">
        <f>SUM(H1879-D1879)</f>
        <v>-4870</v>
      </c>
      <c r="K1879" s="4">
        <f>SUM(F1879-B1879)</f>
        <v>26956</v>
      </c>
      <c r="L1879" s="5">
        <f>SUM(G1879-C1879)</f>
        <v>31826</v>
      </c>
    </row>
    <row r="1880" spans="1:15">
      <c r="A1880" s="3" t="s">
        <v>4</v>
      </c>
      <c r="B1880" s="18">
        <v>51667</v>
      </c>
      <c r="C1880" s="16">
        <v>69222</v>
      </c>
      <c r="D1880" s="8">
        <f t="shared" ref="D1880:D1883" si="1684">SUM(B1880-C1880)</f>
        <v>-17555</v>
      </c>
      <c r="E1880" s="7">
        <f t="shared" ref="E1880:E1883" si="1685">SUM(B1880/C1880)</f>
        <v>0.74639565456068879</v>
      </c>
      <c r="F1880" s="18">
        <v>53055</v>
      </c>
      <c r="G1880" s="16">
        <v>68959</v>
      </c>
      <c r="H1880" s="8">
        <f t="shared" ref="H1880:H1883" si="1686">SUM(F1880-G1880)</f>
        <v>-15904</v>
      </c>
      <c r="I1880" s="7">
        <f t="shared" ref="I1880:I1883" si="1687">SUM(F1880/G1880)</f>
        <v>0.76937020548441826</v>
      </c>
      <c r="J1880" s="8">
        <f t="shared" ref="J1880:J1883" si="1688">SUM(H1880-D1880)</f>
        <v>1651</v>
      </c>
      <c r="K1880" s="4">
        <f t="shared" ref="K1880:K1883" si="1689">SUM(F1880-B1880)</f>
        <v>1388</v>
      </c>
      <c r="L1880" s="5">
        <f t="shared" ref="L1880:L1883" si="1690">SUM(G1880-C1880)</f>
        <v>-263</v>
      </c>
    </row>
    <row r="1881" spans="1:15">
      <c r="A1881" s="3" t="s">
        <v>5</v>
      </c>
      <c r="B1881" s="18">
        <v>39837</v>
      </c>
      <c r="C1881" s="16">
        <v>125730</v>
      </c>
      <c r="D1881" s="8">
        <f t="shared" si="1684"/>
        <v>-85893</v>
      </c>
      <c r="E1881" s="7">
        <f t="shared" si="1685"/>
        <v>0.31684562157003104</v>
      </c>
      <c r="F1881" s="18">
        <v>47600</v>
      </c>
      <c r="G1881" s="16">
        <v>139828</v>
      </c>
      <c r="H1881" s="8">
        <f t="shared" si="1686"/>
        <v>-92228</v>
      </c>
      <c r="I1881" s="7">
        <f t="shared" si="1687"/>
        <v>0.34041822810881939</v>
      </c>
      <c r="J1881" s="8">
        <f t="shared" si="1688"/>
        <v>-6335</v>
      </c>
      <c r="K1881" s="4">
        <f t="shared" si="1689"/>
        <v>7763</v>
      </c>
      <c r="L1881" s="5">
        <f t="shared" si="1690"/>
        <v>14098</v>
      </c>
    </row>
    <row r="1882" spans="1:15">
      <c r="A1882" s="3" t="s">
        <v>6</v>
      </c>
      <c r="B1882" s="18">
        <v>48520</v>
      </c>
      <c r="C1882" s="16">
        <v>36992</v>
      </c>
      <c r="D1882" s="8">
        <f t="shared" si="1684"/>
        <v>11528</v>
      </c>
      <c r="E1882" s="7">
        <f t="shared" si="1685"/>
        <v>1.3116349480968859</v>
      </c>
      <c r="F1882" s="18">
        <v>62486</v>
      </c>
      <c r="G1882" s="16">
        <v>41404</v>
      </c>
      <c r="H1882" s="8">
        <f t="shared" si="1686"/>
        <v>21082</v>
      </c>
      <c r="I1882" s="7">
        <f t="shared" si="1687"/>
        <v>1.5091778572118635</v>
      </c>
      <c r="J1882" s="8">
        <f t="shared" si="1688"/>
        <v>9554</v>
      </c>
      <c r="K1882" s="4">
        <f t="shared" si="1689"/>
        <v>13966</v>
      </c>
      <c r="L1882" s="5">
        <f t="shared" si="1690"/>
        <v>4412</v>
      </c>
    </row>
    <row r="1883" spans="1:15">
      <c r="A1883" s="3" t="s">
        <v>7</v>
      </c>
      <c r="B1883" s="18">
        <v>376959</v>
      </c>
      <c r="C1883" s="16">
        <v>376959</v>
      </c>
      <c r="D1883" s="8">
        <f t="shared" si="1684"/>
        <v>0</v>
      </c>
      <c r="E1883" s="7">
        <f t="shared" si="1685"/>
        <v>1</v>
      </c>
      <c r="F1883" s="18">
        <v>427032</v>
      </c>
      <c r="G1883" s="16">
        <v>427032</v>
      </c>
      <c r="H1883" s="8">
        <f t="shared" si="1686"/>
        <v>0</v>
      </c>
      <c r="I1883" s="7">
        <f t="shared" si="1687"/>
        <v>1</v>
      </c>
      <c r="J1883" s="8">
        <f t="shared" si="1688"/>
        <v>0</v>
      </c>
      <c r="K1883" s="4">
        <f t="shared" si="1689"/>
        <v>50073</v>
      </c>
      <c r="L1883" s="5">
        <f t="shared" si="1690"/>
        <v>50073</v>
      </c>
      <c r="N1883" s="99" t="s">
        <v>1657</v>
      </c>
      <c r="O1883" s="17" t="s">
        <v>26</v>
      </c>
    </row>
    <row r="1885" spans="1:15">
      <c r="B1885" s="576" t="s">
        <v>1857</v>
      </c>
      <c r="C1885" s="576"/>
      <c r="D1885" s="576"/>
      <c r="E1885" s="576"/>
      <c r="F1885" s="576" t="s">
        <v>1865</v>
      </c>
      <c r="G1885" s="576"/>
      <c r="H1885" s="576"/>
      <c r="I1885" s="576"/>
      <c r="K1885" s="63" t="s">
        <v>12</v>
      </c>
      <c r="L1885" s="5" t="s">
        <v>13</v>
      </c>
    </row>
    <row r="1886" spans="1:15" ht="43.2">
      <c r="A1886" s="1" t="s">
        <v>0</v>
      </c>
      <c r="B1886" s="2" t="s">
        <v>1</v>
      </c>
      <c r="C1886" s="64" t="s">
        <v>2</v>
      </c>
      <c r="D1886" s="64" t="s">
        <v>11</v>
      </c>
      <c r="E1886" s="6" t="s">
        <v>10</v>
      </c>
      <c r="F1886" s="2" t="s">
        <v>1</v>
      </c>
      <c r="G1886" s="64" t="s">
        <v>2</v>
      </c>
      <c r="H1886" s="64" t="s">
        <v>11</v>
      </c>
      <c r="I1886" s="6" t="s">
        <v>10</v>
      </c>
      <c r="J1886" s="14" t="s">
        <v>8</v>
      </c>
      <c r="K1886" s="12" t="s">
        <v>9</v>
      </c>
      <c r="L1886" s="11"/>
    </row>
    <row r="1887" spans="1:15">
      <c r="A1887" s="3" t="s">
        <v>3</v>
      </c>
      <c r="B1887" s="18">
        <v>263891</v>
      </c>
      <c r="C1887" s="16">
        <v>176841</v>
      </c>
      <c r="D1887" s="8">
        <f>SUM(B1887-C1887)</f>
        <v>87050</v>
      </c>
      <c r="E1887" s="7">
        <f>SUM(B1887/C1887)</f>
        <v>1.4922501003726512</v>
      </c>
      <c r="F1887" s="18">
        <v>265887</v>
      </c>
      <c r="G1887" s="16">
        <v>181903</v>
      </c>
      <c r="H1887" s="8">
        <f>SUM(F1887-G1887)</f>
        <v>83984</v>
      </c>
      <c r="I1887" s="7">
        <f>SUM(F1887/G1887)</f>
        <v>1.4616966185274569</v>
      </c>
      <c r="J1887" s="8">
        <f>SUM(H1887-D1887)</f>
        <v>-3066</v>
      </c>
      <c r="K1887" s="4">
        <f>SUM(F1887-B1887)</f>
        <v>1996</v>
      </c>
      <c r="L1887" s="5">
        <f>SUM(G1887-C1887)</f>
        <v>5062</v>
      </c>
    </row>
    <row r="1888" spans="1:15">
      <c r="A1888" s="3" t="s">
        <v>4</v>
      </c>
      <c r="B1888" s="18">
        <v>53055</v>
      </c>
      <c r="C1888" s="16">
        <v>68959</v>
      </c>
      <c r="D1888" s="8">
        <f t="shared" ref="D1888:D1891" si="1691">SUM(B1888-C1888)</f>
        <v>-15904</v>
      </c>
      <c r="E1888" s="7">
        <f t="shared" ref="E1888:E1891" si="1692">SUM(B1888/C1888)</f>
        <v>0.76937020548441826</v>
      </c>
      <c r="F1888" s="18">
        <v>52236</v>
      </c>
      <c r="G1888" s="16">
        <v>69716</v>
      </c>
      <c r="H1888" s="8">
        <f t="shared" ref="H1888:H1891" si="1693">SUM(F1888-G1888)</f>
        <v>-17480</v>
      </c>
      <c r="I1888" s="7">
        <f t="shared" ref="I1888:I1891" si="1694">SUM(F1888/G1888)</f>
        <v>0.74926846061162433</v>
      </c>
      <c r="J1888" s="8">
        <f t="shared" ref="J1888:J1891" si="1695">SUM(H1888-D1888)</f>
        <v>-1576</v>
      </c>
      <c r="K1888" s="4">
        <f t="shared" ref="K1888:K1891" si="1696">SUM(F1888-B1888)</f>
        <v>-819</v>
      </c>
      <c r="L1888" s="5">
        <f t="shared" ref="L1888:L1891" si="1697">SUM(G1888-C1888)</f>
        <v>757</v>
      </c>
    </row>
    <row r="1889" spans="1:15">
      <c r="A1889" s="3" t="s">
        <v>5</v>
      </c>
      <c r="B1889" s="18">
        <v>47600</v>
      </c>
      <c r="C1889" s="16">
        <v>139828</v>
      </c>
      <c r="D1889" s="8">
        <f t="shared" si="1691"/>
        <v>-92228</v>
      </c>
      <c r="E1889" s="7">
        <f t="shared" si="1692"/>
        <v>0.34041822810881939</v>
      </c>
      <c r="F1889" s="18">
        <v>49316</v>
      </c>
      <c r="G1889" s="16">
        <v>137627</v>
      </c>
      <c r="H1889" s="8">
        <f t="shared" si="1693"/>
        <v>-88311</v>
      </c>
      <c r="I1889" s="7">
        <f t="shared" si="1694"/>
        <v>0.358330850777827</v>
      </c>
      <c r="J1889" s="8">
        <f t="shared" si="1695"/>
        <v>3917</v>
      </c>
      <c r="K1889" s="4">
        <f t="shared" si="1696"/>
        <v>1716</v>
      </c>
      <c r="L1889" s="5">
        <f t="shared" si="1697"/>
        <v>-2201</v>
      </c>
    </row>
    <row r="1890" spans="1:15">
      <c r="A1890" s="3" t="s">
        <v>6</v>
      </c>
      <c r="B1890" s="18">
        <v>62486</v>
      </c>
      <c r="C1890" s="16">
        <v>41404</v>
      </c>
      <c r="D1890" s="8">
        <f t="shared" si="1691"/>
        <v>21082</v>
      </c>
      <c r="E1890" s="7">
        <f t="shared" si="1692"/>
        <v>1.5091778572118635</v>
      </c>
      <c r="F1890" s="18">
        <v>66278</v>
      </c>
      <c r="G1890" s="16">
        <v>44471</v>
      </c>
      <c r="H1890" s="8">
        <f t="shared" si="1693"/>
        <v>21807</v>
      </c>
      <c r="I1890" s="7">
        <f t="shared" si="1694"/>
        <v>1.4903645072069438</v>
      </c>
      <c r="J1890" s="8">
        <f t="shared" si="1695"/>
        <v>725</v>
      </c>
      <c r="K1890" s="4">
        <f t="shared" si="1696"/>
        <v>3792</v>
      </c>
      <c r="L1890" s="5">
        <f t="shared" si="1697"/>
        <v>3067</v>
      </c>
    </row>
    <row r="1891" spans="1:15">
      <c r="A1891" s="3" t="s">
        <v>7</v>
      </c>
      <c r="B1891" s="18">
        <v>427032</v>
      </c>
      <c r="C1891" s="16">
        <v>427032</v>
      </c>
      <c r="D1891" s="8">
        <f t="shared" si="1691"/>
        <v>0</v>
      </c>
      <c r="E1891" s="7">
        <f t="shared" si="1692"/>
        <v>1</v>
      </c>
      <c r="F1891" s="18">
        <v>433717</v>
      </c>
      <c r="G1891" s="16">
        <v>433717</v>
      </c>
      <c r="H1891" s="8">
        <f t="shared" si="1693"/>
        <v>0</v>
      </c>
      <c r="I1891" s="7">
        <f t="shared" si="1694"/>
        <v>1</v>
      </c>
      <c r="J1891" s="8">
        <f t="shared" si="1695"/>
        <v>0</v>
      </c>
      <c r="K1891" s="4">
        <f t="shared" si="1696"/>
        <v>6685</v>
      </c>
      <c r="L1891" s="5">
        <f t="shared" si="1697"/>
        <v>6685</v>
      </c>
      <c r="N1891" s="99" t="s">
        <v>1657</v>
      </c>
      <c r="O1891" s="17" t="s">
        <v>26</v>
      </c>
    </row>
    <row r="1893" spans="1:15">
      <c r="B1893" s="576" t="s">
        <v>1865</v>
      </c>
      <c r="C1893" s="576"/>
      <c r="D1893" s="576"/>
      <c r="E1893" s="576"/>
      <c r="F1893" s="576" t="s">
        <v>1872</v>
      </c>
      <c r="G1893" s="576"/>
      <c r="H1893" s="576"/>
      <c r="I1893" s="576"/>
      <c r="K1893" s="63" t="s">
        <v>12</v>
      </c>
      <c r="L1893" s="5" t="s">
        <v>13</v>
      </c>
    </row>
    <row r="1894" spans="1:15" ht="43.2">
      <c r="A1894" s="1" t="s">
        <v>0</v>
      </c>
      <c r="B1894" s="2" t="s">
        <v>1</v>
      </c>
      <c r="C1894" s="64" t="s">
        <v>2</v>
      </c>
      <c r="D1894" s="64" t="s">
        <v>11</v>
      </c>
      <c r="E1894" s="6" t="s">
        <v>10</v>
      </c>
      <c r="F1894" s="2" t="s">
        <v>1</v>
      </c>
      <c r="G1894" s="64" t="s">
        <v>2</v>
      </c>
      <c r="H1894" s="64" t="s">
        <v>11</v>
      </c>
      <c r="I1894" s="6" t="s">
        <v>10</v>
      </c>
      <c r="J1894" s="14" t="s">
        <v>8</v>
      </c>
      <c r="K1894" s="12" t="s">
        <v>9</v>
      </c>
      <c r="L1894" s="11"/>
    </row>
    <row r="1895" spans="1:15">
      <c r="A1895" s="3" t="s">
        <v>3</v>
      </c>
      <c r="B1895" s="18">
        <v>265887</v>
      </c>
      <c r="C1895" s="16">
        <v>181903</v>
      </c>
      <c r="D1895" s="8">
        <f>SUM(B1895-C1895)</f>
        <v>83984</v>
      </c>
      <c r="E1895" s="7">
        <f>SUM(B1895/C1895)</f>
        <v>1.4616966185274569</v>
      </c>
      <c r="F1895" s="18">
        <v>258838</v>
      </c>
      <c r="G1895" s="16">
        <v>175478</v>
      </c>
      <c r="H1895" s="8">
        <f>SUM(F1895-G1895)</f>
        <v>83360</v>
      </c>
      <c r="I1895" s="7">
        <f>SUM(F1895/G1895)</f>
        <v>1.4750453048245364</v>
      </c>
      <c r="J1895" s="8">
        <f>SUM(H1895-D1895)</f>
        <v>-624</v>
      </c>
      <c r="K1895" s="4">
        <f>SUM(F1895-B1895)</f>
        <v>-7049</v>
      </c>
      <c r="L1895" s="5">
        <f>SUM(G1895-C1895)</f>
        <v>-6425</v>
      </c>
    </row>
    <row r="1896" spans="1:15">
      <c r="A1896" s="3" t="s">
        <v>4</v>
      </c>
      <c r="B1896" s="18">
        <v>52236</v>
      </c>
      <c r="C1896" s="16">
        <v>69716</v>
      </c>
      <c r="D1896" s="8">
        <f t="shared" ref="D1896:D1899" si="1698">SUM(B1896-C1896)</f>
        <v>-17480</v>
      </c>
      <c r="E1896" s="7">
        <f t="shared" ref="E1896:E1899" si="1699">SUM(B1896/C1896)</f>
        <v>0.74926846061162433</v>
      </c>
      <c r="F1896" s="18">
        <v>53296</v>
      </c>
      <c r="G1896" s="16">
        <v>73726</v>
      </c>
      <c r="H1896" s="8">
        <f t="shared" ref="H1896:H1899" si="1700">SUM(F1896-G1896)</f>
        <v>-20430</v>
      </c>
      <c r="I1896" s="7">
        <f t="shared" ref="I1896:I1899" si="1701">SUM(F1896/G1896)</f>
        <v>0.72289287361310794</v>
      </c>
      <c r="J1896" s="8">
        <f t="shared" ref="J1896:J1899" si="1702">SUM(H1896-D1896)</f>
        <v>-2950</v>
      </c>
      <c r="K1896" s="4">
        <f t="shared" ref="K1896:K1899" si="1703">SUM(F1896-B1896)</f>
        <v>1060</v>
      </c>
      <c r="L1896" s="5">
        <f t="shared" ref="L1896:L1899" si="1704">SUM(G1896-C1896)</f>
        <v>4010</v>
      </c>
    </row>
    <row r="1897" spans="1:15">
      <c r="A1897" s="3" t="s">
        <v>5</v>
      </c>
      <c r="B1897" s="18">
        <v>49316</v>
      </c>
      <c r="C1897" s="16">
        <v>137627</v>
      </c>
      <c r="D1897" s="8">
        <f t="shared" si="1698"/>
        <v>-88311</v>
      </c>
      <c r="E1897" s="7">
        <f t="shared" si="1699"/>
        <v>0.358330850777827</v>
      </c>
      <c r="F1897" s="18">
        <v>49152</v>
      </c>
      <c r="G1897" s="16">
        <v>133520</v>
      </c>
      <c r="H1897" s="8">
        <f t="shared" si="1700"/>
        <v>-84368</v>
      </c>
      <c r="I1897" s="7">
        <f t="shared" si="1701"/>
        <v>0.368124625524266</v>
      </c>
      <c r="J1897" s="8">
        <f t="shared" si="1702"/>
        <v>3943</v>
      </c>
      <c r="K1897" s="4">
        <f t="shared" si="1703"/>
        <v>-164</v>
      </c>
      <c r="L1897" s="5">
        <f t="shared" si="1704"/>
        <v>-4107</v>
      </c>
    </row>
    <row r="1898" spans="1:15">
      <c r="A1898" s="3" t="s">
        <v>6</v>
      </c>
      <c r="B1898" s="18">
        <v>66278</v>
      </c>
      <c r="C1898" s="16">
        <v>44471</v>
      </c>
      <c r="D1898" s="8">
        <f t="shared" si="1698"/>
        <v>21807</v>
      </c>
      <c r="E1898" s="7">
        <f t="shared" si="1699"/>
        <v>1.4903645072069438</v>
      </c>
      <c r="F1898" s="18">
        <v>61532</v>
      </c>
      <c r="G1898" s="16">
        <v>40094</v>
      </c>
      <c r="H1898" s="8">
        <f t="shared" si="1700"/>
        <v>21438</v>
      </c>
      <c r="I1898" s="7">
        <f t="shared" si="1701"/>
        <v>1.5346934703446899</v>
      </c>
      <c r="J1898" s="8">
        <f t="shared" si="1702"/>
        <v>-369</v>
      </c>
      <c r="K1898" s="4">
        <f t="shared" si="1703"/>
        <v>-4746</v>
      </c>
      <c r="L1898" s="5">
        <f t="shared" si="1704"/>
        <v>-4377</v>
      </c>
    </row>
    <row r="1899" spans="1:15">
      <c r="A1899" s="3" t="s">
        <v>7</v>
      </c>
      <c r="B1899" s="18">
        <v>433717</v>
      </c>
      <c r="C1899" s="16">
        <v>433717</v>
      </c>
      <c r="D1899" s="8">
        <f t="shared" si="1698"/>
        <v>0</v>
      </c>
      <c r="E1899" s="7">
        <f t="shared" si="1699"/>
        <v>1</v>
      </c>
      <c r="F1899" s="18">
        <v>422818</v>
      </c>
      <c r="G1899" s="16">
        <v>422818</v>
      </c>
      <c r="H1899" s="8">
        <f t="shared" si="1700"/>
        <v>0</v>
      </c>
      <c r="I1899" s="7">
        <f t="shared" si="1701"/>
        <v>1</v>
      </c>
      <c r="J1899" s="8">
        <f t="shared" si="1702"/>
        <v>0</v>
      </c>
      <c r="K1899" s="4">
        <f t="shared" si="1703"/>
        <v>-10899</v>
      </c>
      <c r="L1899" s="5">
        <f t="shared" si="1704"/>
        <v>-10899</v>
      </c>
      <c r="N1899" s="99" t="s">
        <v>1819</v>
      </c>
      <c r="O1899" s="154" t="s">
        <v>71</v>
      </c>
    </row>
    <row r="1901" spans="1:15">
      <c r="B1901" s="576" t="s">
        <v>1872</v>
      </c>
      <c r="C1901" s="576"/>
      <c r="D1901" s="576"/>
      <c r="E1901" s="576"/>
      <c r="F1901" s="576" t="s">
        <v>1879</v>
      </c>
      <c r="G1901" s="576"/>
      <c r="H1901" s="576"/>
      <c r="I1901" s="576"/>
      <c r="K1901" s="63" t="s">
        <v>12</v>
      </c>
      <c r="L1901" s="5" t="s">
        <v>13</v>
      </c>
    </row>
    <row r="1902" spans="1:15" ht="43.2">
      <c r="A1902" s="1" t="s">
        <v>0</v>
      </c>
      <c r="B1902" s="2" t="s">
        <v>1</v>
      </c>
      <c r="C1902" s="64" t="s">
        <v>2</v>
      </c>
      <c r="D1902" s="64" t="s">
        <v>11</v>
      </c>
      <c r="E1902" s="6" t="s">
        <v>10</v>
      </c>
      <c r="F1902" s="2" t="s">
        <v>1</v>
      </c>
      <c r="G1902" s="64" t="s">
        <v>2</v>
      </c>
      <c r="H1902" s="64" t="s">
        <v>11</v>
      </c>
      <c r="I1902" s="6" t="s">
        <v>10</v>
      </c>
      <c r="J1902" s="14" t="s">
        <v>8</v>
      </c>
      <c r="K1902" s="12" t="s">
        <v>9</v>
      </c>
      <c r="L1902" s="11"/>
    </row>
    <row r="1903" spans="1:15">
      <c r="A1903" s="3" t="s">
        <v>3</v>
      </c>
      <c r="B1903" s="18">
        <v>258838</v>
      </c>
      <c r="C1903" s="16">
        <v>175478</v>
      </c>
      <c r="D1903" s="8">
        <f>SUM(B1903-C1903)</f>
        <v>83360</v>
      </c>
      <c r="E1903" s="7">
        <f>SUM(B1903/C1903)</f>
        <v>1.4750453048245364</v>
      </c>
      <c r="F1903" s="18">
        <v>259881</v>
      </c>
      <c r="G1903" s="16">
        <v>179718</v>
      </c>
      <c r="H1903" s="8">
        <f>SUM(F1903-G1903)</f>
        <v>80163</v>
      </c>
      <c r="I1903" s="7">
        <f>SUM(F1903/G1903)</f>
        <v>1.4460488098020232</v>
      </c>
      <c r="J1903" s="8">
        <f>SUM(H1903-D1903)</f>
        <v>-3197</v>
      </c>
      <c r="K1903" s="4">
        <f>SUM(F1903-B1903)</f>
        <v>1043</v>
      </c>
      <c r="L1903" s="5">
        <f>SUM(G1903-C1903)</f>
        <v>4240</v>
      </c>
    </row>
    <row r="1904" spans="1:15">
      <c r="A1904" s="3" t="s">
        <v>4</v>
      </c>
      <c r="B1904" s="18">
        <v>53296</v>
      </c>
      <c r="C1904" s="16">
        <v>73726</v>
      </c>
      <c r="D1904" s="8">
        <f t="shared" ref="D1904:D1907" si="1705">SUM(B1904-C1904)</f>
        <v>-20430</v>
      </c>
      <c r="E1904" s="7">
        <f t="shared" ref="E1904:E1907" si="1706">SUM(B1904/C1904)</f>
        <v>0.72289287361310794</v>
      </c>
      <c r="F1904" s="18">
        <v>54189</v>
      </c>
      <c r="G1904" s="16">
        <v>69088</v>
      </c>
      <c r="H1904" s="8">
        <f t="shared" ref="H1904:H1907" si="1707">SUM(F1904-G1904)</f>
        <v>-14899</v>
      </c>
      <c r="I1904" s="7">
        <f t="shared" ref="I1904:I1907" si="1708">SUM(F1904/G1904)</f>
        <v>0.78434749884205646</v>
      </c>
      <c r="J1904" s="8">
        <f t="shared" ref="J1904:J1907" si="1709">SUM(H1904-D1904)</f>
        <v>5531</v>
      </c>
      <c r="K1904" s="4">
        <f t="shared" ref="K1904:K1907" si="1710">SUM(F1904-B1904)</f>
        <v>893</v>
      </c>
      <c r="L1904" s="5">
        <f t="shared" ref="L1904:L1907" si="1711">SUM(G1904-C1904)</f>
        <v>-4638</v>
      </c>
    </row>
    <row r="1905" spans="1:15">
      <c r="A1905" s="3" t="s">
        <v>5</v>
      </c>
      <c r="B1905" s="18">
        <v>49152</v>
      </c>
      <c r="C1905" s="16">
        <v>133520</v>
      </c>
      <c r="D1905" s="8">
        <f t="shared" si="1705"/>
        <v>-84368</v>
      </c>
      <c r="E1905" s="7">
        <f t="shared" si="1706"/>
        <v>0.368124625524266</v>
      </c>
      <c r="F1905" s="18">
        <v>49824</v>
      </c>
      <c r="G1905" s="16">
        <v>137643</v>
      </c>
      <c r="H1905" s="8">
        <f t="shared" si="1707"/>
        <v>-87819</v>
      </c>
      <c r="I1905" s="7">
        <f t="shared" si="1708"/>
        <v>0.36197990453564655</v>
      </c>
      <c r="J1905" s="8">
        <f t="shared" si="1709"/>
        <v>-3451</v>
      </c>
      <c r="K1905" s="4">
        <f t="shared" si="1710"/>
        <v>672</v>
      </c>
      <c r="L1905" s="5">
        <f t="shared" si="1711"/>
        <v>4123</v>
      </c>
    </row>
    <row r="1906" spans="1:15">
      <c r="A1906" s="3" t="s">
        <v>6</v>
      </c>
      <c r="B1906" s="18">
        <v>61532</v>
      </c>
      <c r="C1906" s="16">
        <v>40094</v>
      </c>
      <c r="D1906" s="8">
        <f t="shared" si="1705"/>
        <v>21438</v>
      </c>
      <c r="E1906" s="7">
        <f t="shared" si="1706"/>
        <v>1.5346934703446899</v>
      </c>
      <c r="F1906" s="18">
        <v>61995</v>
      </c>
      <c r="G1906" s="16">
        <v>39440</v>
      </c>
      <c r="H1906" s="8">
        <f t="shared" si="1707"/>
        <v>22555</v>
      </c>
      <c r="I1906" s="7">
        <f t="shared" si="1708"/>
        <v>1.5718813387423936</v>
      </c>
      <c r="J1906" s="8">
        <f t="shared" si="1709"/>
        <v>1117</v>
      </c>
      <c r="K1906" s="4">
        <f t="shared" si="1710"/>
        <v>463</v>
      </c>
      <c r="L1906" s="5">
        <f t="shared" si="1711"/>
        <v>-654</v>
      </c>
    </row>
    <row r="1907" spans="1:15">
      <c r="A1907" s="3" t="s">
        <v>7</v>
      </c>
      <c r="B1907" s="18">
        <v>422818</v>
      </c>
      <c r="C1907" s="16">
        <v>422818</v>
      </c>
      <c r="D1907" s="8">
        <f t="shared" si="1705"/>
        <v>0</v>
      </c>
      <c r="E1907" s="7">
        <f t="shared" si="1706"/>
        <v>1</v>
      </c>
      <c r="F1907" s="18">
        <v>425889</v>
      </c>
      <c r="G1907" s="16">
        <v>425889</v>
      </c>
      <c r="H1907" s="8">
        <f t="shared" si="1707"/>
        <v>0</v>
      </c>
      <c r="I1907" s="7">
        <f t="shared" si="1708"/>
        <v>1</v>
      </c>
      <c r="J1907" s="8">
        <f t="shared" si="1709"/>
        <v>0</v>
      </c>
      <c r="K1907" s="4">
        <f t="shared" si="1710"/>
        <v>3071</v>
      </c>
      <c r="L1907" s="5">
        <f t="shared" si="1711"/>
        <v>3071</v>
      </c>
      <c r="N1907" s="99" t="s">
        <v>1657</v>
      </c>
      <c r="O1907" s="17" t="s">
        <v>26</v>
      </c>
    </row>
    <row r="1909" spans="1:15">
      <c r="B1909" s="576" t="s">
        <v>1879</v>
      </c>
      <c r="C1909" s="576"/>
      <c r="D1909" s="576"/>
      <c r="E1909" s="576"/>
      <c r="F1909" s="576" t="s">
        <v>1880</v>
      </c>
      <c r="G1909" s="576"/>
      <c r="H1909" s="576"/>
      <c r="I1909" s="576"/>
      <c r="K1909" s="63" t="s">
        <v>12</v>
      </c>
      <c r="L1909" s="5" t="s">
        <v>13</v>
      </c>
    </row>
    <row r="1910" spans="1:15" ht="43.2">
      <c r="A1910" s="1" t="s">
        <v>0</v>
      </c>
      <c r="B1910" s="2" t="s">
        <v>1</v>
      </c>
      <c r="C1910" s="64" t="s">
        <v>2</v>
      </c>
      <c r="D1910" s="64" t="s">
        <v>11</v>
      </c>
      <c r="E1910" s="6" t="s">
        <v>10</v>
      </c>
      <c r="F1910" s="2" t="s">
        <v>1</v>
      </c>
      <c r="G1910" s="64" t="s">
        <v>2</v>
      </c>
      <c r="H1910" s="64" t="s">
        <v>11</v>
      </c>
      <c r="I1910" s="6" t="s">
        <v>10</v>
      </c>
      <c r="J1910" s="14" t="s">
        <v>8</v>
      </c>
      <c r="K1910" s="12" t="s">
        <v>9</v>
      </c>
      <c r="L1910" s="11"/>
    </row>
    <row r="1911" spans="1:15">
      <c r="A1911" s="3" t="s">
        <v>3</v>
      </c>
      <c r="B1911" s="18">
        <v>259881</v>
      </c>
      <c r="C1911" s="16">
        <v>179718</v>
      </c>
      <c r="D1911" s="8">
        <f>SUM(B1911-C1911)</f>
        <v>80163</v>
      </c>
      <c r="E1911" s="7">
        <f>SUM(B1911/C1911)</f>
        <v>1.4460488098020232</v>
      </c>
      <c r="F1911" s="18">
        <v>257667</v>
      </c>
      <c r="G1911" s="16">
        <v>165630</v>
      </c>
      <c r="H1911" s="8">
        <f>SUM(F1911-G1911)</f>
        <v>92037</v>
      </c>
      <c r="I1911" s="7">
        <f>SUM(F1911/G1911)</f>
        <v>1.5556783191450825</v>
      </c>
      <c r="J1911" s="8">
        <f>SUM(H1911-D1911)</f>
        <v>11874</v>
      </c>
      <c r="K1911" s="4">
        <f>SUM(F1911-B1911)</f>
        <v>-2214</v>
      </c>
      <c r="L1911" s="5">
        <f>SUM(G1911-C1911)</f>
        <v>-14088</v>
      </c>
    </row>
    <row r="1912" spans="1:15">
      <c r="A1912" s="3" t="s">
        <v>4</v>
      </c>
      <c r="B1912" s="18">
        <v>54189</v>
      </c>
      <c r="C1912" s="16">
        <v>69088</v>
      </c>
      <c r="D1912" s="8">
        <f t="shared" ref="D1912:D1915" si="1712">SUM(B1912-C1912)</f>
        <v>-14899</v>
      </c>
      <c r="E1912" s="7">
        <f t="shared" ref="E1912:E1915" si="1713">SUM(B1912/C1912)</f>
        <v>0.78434749884205646</v>
      </c>
      <c r="F1912" s="18">
        <v>53498</v>
      </c>
      <c r="G1912" s="16">
        <v>68774</v>
      </c>
      <c r="H1912" s="8">
        <f t="shared" ref="H1912:H1915" si="1714">SUM(F1912-G1912)</f>
        <v>-15276</v>
      </c>
      <c r="I1912" s="7">
        <f t="shared" ref="I1912:I1915" si="1715">SUM(F1912/G1912)</f>
        <v>0.77788117602582374</v>
      </c>
      <c r="J1912" s="8">
        <f t="shared" ref="J1912:J1915" si="1716">SUM(H1912-D1912)</f>
        <v>-377</v>
      </c>
      <c r="K1912" s="4">
        <f t="shared" ref="K1912:K1915" si="1717">SUM(F1912-B1912)</f>
        <v>-691</v>
      </c>
      <c r="L1912" s="5">
        <f t="shared" ref="L1912:L1915" si="1718">SUM(G1912-C1912)</f>
        <v>-314</v>
      </c>
    </row>
    <row r="1913" spans="1:15">
      <c r="A1913" s="3" t="s">
        <v>5</v>
      </c>
      <c r="B1913" s="18">
        <v>49824</v>
      </c>
      <c r="C1913" s="16">
        <v>137643</v>
      </c>
      <c r="D1913" s="8">
        <f t="shared" si="1712"/>
        <v>-87819</v>
      </c>
      <c r="E1913" s="7">
        <f t="shared" si="1713"/>
        <v>0.36197990453564655</v>
      </c>
      <c r="F1913" s="18">
        <v>47113</v>
      </c>
      <c r="G1913" s="16">
        <v>132787</v>
      </c>
      <c r="H1913" s="8">
        <f t="shared" si="1714"/>
        <v>-85674</v>
      </c>
      <c r="I1913" s="7">
        <f t="shared" si="1715"/>
        <v>0.35480129831986568</v>
      </c>
      <c r="J1913" s="8">
        <f t="shared" si="1716"/>
        <v>2145</v>
      </c>
      <c r="K1913" s="4">
        <f t="shared" si="1717"/>
        <v>-2711</v>
      </c>
      <c r="L1913" s="5">
        <f t="shared" si="1718"/>
        <v>-4856</v>
      </c>
    </row>
    <row r="1914" spans="1:15">
      <c r="A1914" s="3" t="s">
        <v>6</v>
      </c>
      <c r="B1914" s="18">
        <v>61995</v>
      </c>
      <c r="C1914" s="16">
        <v>39440</v>
      </c>
      <c r="D1914" s="8">
        <f t="shared" si="1712"/>
        <v>22555</v>
      </c>
      <c r="E1914" s="7">
        <f t="shared" si="1713"/>
        <v>1.5718813387423936</v>
      </c>
      <c r="F1914" s="18">
        <v>50816</v>
      </c>
      <c r="G1914" s="16">
        <v>41903</v>
      </c>
      <c r="H1914" s="8">
        <f t="shared" si="1714"/>
        <v>8913</v>
      </c>
      <c r="I1914" s="7">
        <f t="shared" si="1715"/>
        <v>1.2127055342099611</v>
      </c>
      <c r="J1914" s="8">
        <f t="shared" si="1716"/>
        <v>-13642</v>
      </c>
      <c r="K1914" s="4">
        <f t="shared" si="1717"/>
        <v>-11179</v>
      </c>
      <c r="L1914" s="5">
        <f t="shared" si="1718"/>
        <v>2463</v>
      </c>
    </row>
    <row r="1915" spans="1:15">
      <c r="A1915" s="3" t="s">
        <v>7</v>
      </c>
      <c r="B1915" s="18">
        <v>425889</v>
      </c>
      <c r="C1915" s="16">
        <v>425889</v>
      </c>
      <c r="D1915" s="8">
        <f t="shared" si="1712"/>
        <v>0</v>
      </c>
      <c r="E1915" s="7">
        <f t="shared" si="1713"/>
        <v>1</v>
      </c>
      <c r="F1915" s="18">
        <v>409094</v>
      </c>
      <c r="G1915" s="16">
        <v>409094</v>
      </c>
      <c r="H1915" s="8">
        <f t="shared" si="1714"/>
        <v>0</v>
      </c>
      <c r="I1915" s="7">
        <f t="shared" si="1715"/>
        <v>1</v>
      </c>
      <c r="J1915" s="8">
        <f t="shared" si="1716"/>
        <v>0</v>
      </c>
      <c r="K1915" s="4">
        <f t="shared" si="1717"/>
        <v>-16795</v>
      </c>
      <c r="L1915" s="5">
        <f t="shared" si="1718"/>
        <v>-16795</v>
      </c>
      <c r="N1915" s="98" t="s">
        <v>1819</v>
      </c>
      <c r="O1915" s="30" t="s">
        <v>165</v>
      </c>
    </row>
    <row r="1917" spans="1:15">
      <c r="B1917" s="576" t="s">
        <v>1880</v>
      </c>
      <c r="C1917" s="576"/>
      <c r="D1917" s="576"/>
      <c r="E1917" s="576"/>
      <c r="F1917" s="576" t="s">
        <v>1893</v>
      </c>
      <c r="G1917" s="576"/>
      <c r="H1917" s="576"/>
      <c r="I1917" s="576"/>
      <c r="K1917" s="63" t="s">
        <v>12</v>
      </c>
      <c r="L1917" s="5" t="s">
        <v>13</v>
      </c>
    </row>
    <row r="1918" spans="1:15" ht="43.2">
      <c r="A1918" s="1" t="s">
        <v>0</v>
      </c>
      <c r="B1918" s="2" t="s">
        <v>1</v>
      </c>
      <c r="C1918" s="64" t="s">
        <v>2</v>
      </c>
      <c r="D1918" s="64" t="s">
        <v>11</v>
      </c>
      <c r="E1918" s="6" t="s">
        <v>10</v>
      </c>
      <c r="F1918" s="2" t="s">
        <v>1</v>
      </c>
      <c r="G1918" s="64" t="s">
        <v>2</v>
      </c>
      <c r="H1918" s="64" t="s">
        <v>11</v>
      </c>
      <c r="I1918" s="6" t="s">
        <v>10</v>
      </c>
      <c r="J1918" s="14" t="s">
        <v>8</v>
      </c>
      <c r="K1918" s="12" t="s">
        <v>9</v>
      </c>
      <c r="L1918" s="11"/>
    </row>
    <row r="1919" spans="1:15">
      <c r="A1919" s="3" t="s">
        <v>3</v>
      </c>
      <c r="B1919" s="18">
        <v>257667</v>
      </c>
      <c r="C1919" s="16">
        <v>165630</v>
      </c>
      <c r="D1919" s="8">
        <f>SUM(B1919-C1919)</f>
        <v>92037</v>
      </c>
      <c r="E1919" s="7">
        <f>SUM(B1919/C1919)</f>
        <v>1.5556783191450825</v>
      </c>
      <c r="F1919" s="18">
        <v>239831</v>
      </c>
      <c r="G1919" s="16">
        <v>163248</v>
      </c>
      <c r="H1919" s="8">
        <f>SUM(F1919-G1919)</f>
        <v>76583</v>
      </c>
      <c r="I1919" s="7">
        <f>SUM(F1919/G1919)</f>
        <v>1.469120601783789</v>
      </c>
      <c r="J1919" s="8">
        <f>SUM(H1919-D1919)</f>
        <v>-15454</v>
      </c>
      <c r="K1919" s="4">
        <f>SUM(F1919-B1919)</f>
        <v>-17836</v>
      </c>
      <c r="L1919" s="5">
        <f>SUM(G1919-C1919)</f>
        <v>-2382</v>
      </c>
    </row>
    <row r="1920" spans="1:15">
      <c r="A1920" s="3" t="s">
        <v>4</v>
      </c>
      <c r="B1920" s="18">
        <v>53498</v>
      </c>
      <c r="C1920" s="16">
        <v>68774</v>
      </c>
      <c r="D1920" s="8">
        <f t="shared" ref="D1920:D1923" si="1719">SUM(B1920-C1920)</f>
        <v>-15276</v>
      </c>
      <c r="E1920" s="7">
        <f t="shared" ref="E1920:E1923" si="1720">SUM(B1920/C1920)</f>
        <v>0.77788117602582374</v>
      </c>
      <c r="F1920" s="18">
        <v>53121</v>
      </c>
      <c r="G1920" s="16">
        <v>68784</v>
      </c>
      <c r="H1920" s="8">
        <f t="shared" ref="H1920:H1923" si="1721">SUM(F1920-G1920)</f>
        <v>-15663</v>
      </c>
      <c r="I1920" s="7">
        <f t="shared" ref="I1920:I1923" si="1722">SUM(F1920/G1920)</f>
        <v>0.77228715980460572</v>
      </c>
      <c r="J1920" s="8">
        <f t="shared" ref="J1920:J1923" si="1723">SUM(H1920-D1920)</f>
        <v>-387</v>
      </c>
      <c r="K1920" s="4">
        <f t="shared" ref="K1920:K1923" si="1724">SUM(F1920-B1920)</f>
        <v>-377</v>
      </c>
      <c r="L1920" s="5">
        <f t="shared" ref="L1920:L1923" si="1725">SUM(G1920-C1920)</f>
        <v>10</v>
      </c>
    </row>
    <row r="1921" spans="1:15">
      <c r="A1921" s="3" t="s">
        <v>5</v>
      </c>
      <c r="B1921" s="18">
        <v>47113</v>
      </c>
      <c r="C1921" s="16">
        <v>132787</v>
      </c>
      <c r="D1921" s="8">
        <f t="shared" si="1719"/>
        <v>-85674</v>
      </c>
      <c r="E1921" s="7">
        <f t="shared" si="1720"/>
        <v>0.35480129831986568</v>
      </c>
      <c r="F1921" s="18">
        <v>48913</v>
      </c>
      <c r="G1921" s="16">
        <v>122706</v>
      </c>
      <c r="H1921" s="8">
        <f t="shared" si="1721"/>
        <v>-73793</v>
      </c>
      <c r="I1921" s="7">
        <f t="shared" si="1722"/>
        <v>0.39861946441086826</v>
      </c>
      <c r="J1921" s="8">
        <f t="shared" si="1723"/>
        <v>11881</v>
      </c>
      <c r="K1921" s="4">
        <f t="shared" si="1724"/>
        <v>1800</v>
      </c>
      <c r="L1921" s="5">
        <f t="shared" si="1725"/>
        <v>-10081</v>
      </c>
    </row>
    <row r="1922" spans="1:15">
      <c r="A1922" s="3" t="s">
        <v>6</v>
      </c>
      <c r="B1922" s="18">
        <v>50816</v>
      </c>
      <c r="C1922" s="16">
        <v>41903</v>
      </c>
      <c r="D1922" s="8">
        <f t="shared" si="1719"/>
        <v>8913</v>
      </c>
      <c r="E1922" s="7">
        <f t="shared" si="1720"/>
        <v>1.2127055342099611</v>
      </c>
      <c r="F1922" s="18">
        <v>49897</v>
      </c>
      <c r="G1922" s="16">
        <v>37024</v>
      </c>
      <c r="H1922" s="8">
        <f t="shared" si="1721"/>
        <v>12873</v>
      </c>
      <c r="I1922" s="7">
        <f t="shared" si="1722"/>
        <v>1.3476933880726016</v>
      </c>
      <c r="J1922" s="8">
        <f t="shared" si="1723"/>
        <v>3960</v>
      </c>
      <c r="K1922" s="4">
        <f t="shared" si="1724"/>
        <v>-919</v>
      </c>
      <c r="L1922" s="5">
        <f t="shared" si="1725"/>
        <v>-4879</v>
      </c>
    </row>
    <row r="1923" spans="1:15">
      <c r="A1923" s="3" t="s">
        <v>7</v>
      </c>
      <c r="B1923" s="18">
        <v>409094</v>
      </c>
      <c r="C1923" s="16">
        <v>409094</v>
      </c>
      <c r="D1923" s="8">
        <f t="shared" si="1719"/>
        <v>0</v>
      </c>
      <c r="E1923" s="7">
        <f t="shared" si="1720"/>
        <v>1</v>
      </c>
      <c r="F1923" s="18">
        <v>391762</v>
      </c>
      <c r="G1923" s="16">
        <v>391762</v>
      </c>
      <c r="H1923" s="8">
        <f t="shared" si="1721"/>
        <v>0</v>
      </c>
      <c r="I1923" s="7">
        <f t="shared" si="1722"/>
        <v>1</v>
      </c>
      <c r="J1923" s="8">
        <f t="shared" si="1723"/>
        <v>0</v>
      </c>
      <c r="K1923" s="4">
        <f t="shared" si="1724"/>
        <v>-17332</v>
      </c>
      <c r="L1923" s="5">
        <f t="shared" si="1725"/>
        <v>-17332</v>
      </c>
      <c r="N1923" s="98" t="s">
        <v>1819</v>
      </c>
      <c r="O1923" s="30" t="s">
        <v>165</v>
      </c>
    </row>
    <row r="1925" spans="1:15">
      <c r="B1925" s="576" t="s">
        <v>1893</v>
      </c>
      <c r="C1925" s="576"/>
      <c r="D1925" s="576"/>
      <c r="E1925" s="576"/>
      <c r="F1925" s="576" t="s">
        <v>1901</v>
      </c>
      <c r="G1925" s="576"/>
      <c r="H1925" s="576"/>
      <c r="I1925" s="576"/>
      <c r="K1925" s="63" t="s">
        <v>12</v>
      </c>
      <c r="L1925" s="5" t="s">
        <v>13</v>
      </c>
    </row>
    <row r="1926" spans="1:15" ht="43.2">
      <c r="A1926" s="1" t="s">
        <v>0</v>
      </c>
      <c r="B1926" s="2" t="s">
        <v>1</v>
      </c>
      <c r="C1926" s="64" t="s">
        <v>2</v>
      </c>
      <c r="D1926" s="64" t="s">
        <v>11</v>
      </c>
      <c r="E1926" s="6" t="s">
        <v>10</v>
      </c>
      <c r="F1926" s="2" t="s">
        <v>1</v>
      </c>
      <c r="G1926" s="64" t="s">
        <v>2</v>
      </c>
      <c r="H1926" s="64" t="s">
        <v>11</v>
      </c>
      <c r="I1926" s="6" t="s">
        <v>10</v>
      </c>
      <c r="J1926" s="14" t="s">
        <v>8</v>
      </c>
      <c r="K1926" s="12" t="s">
        <v>9</v>
      </c>
      <c r="L1926" s="11"/>
    </row>
    <row r="1927" spans="1:15">
      <c r="A1927" s="3" t="s">
        <v>3</v>
      </c>
      <c r="B1927" s="18">
        <v>239831</v>
      </c>
      <c r="C1927" s="16">
        <v>163248</v>
      </c>
      <c r="D1927" s="8">
        <f>SUM(B1927-C1927)</f>
        <v>76583</v>
      </c>
      <c r="E1927" s="7">
        <f>SUM(B1927/C1927)</f>
        <v>1.469120601783789</v>
      </c>
      <c r="F1927" s="18">
        <v>233686</v>
      </c>
      <c r="G1927" s="16">
        <v>164601</v>
      </c>
      <c r="H1927" s="8">
        <f>SUM(F1927-G1927)</f>
        <v>69085</v>
      </c>
      <c r="I1927" s="7">
        <f>SUM(F1927/G1927)</f>
        <v>1.4197119094051676</v>
      </c>
      <c r="J1927" s="8">
        <f>SUM(H1927-D1927)</f>
        <v>-7498</v>
      </c>
      <c r="K1927" s="4">
        <f>SUM(F1927-B1927)</f>
        <v>-6145</v>
      </c>
      <c r="L1927" s="5">
        <f>SUM(G1927-C1927)</f>
        <v>1353</v>
      </c>
    </row>
    <row r="1928" spans="1:15">
      <c r="A1928" s="3" t="s">
        <v>4</v>
      </c>
      <c r="B1928" s="18">
        <v>53121</v>
      </c>
      <c r="C1928" s="16">
        <v>68784</v>
      </c>
      <c r="D1928" s="8">
        <f t="shared" ref="D1928:D1931" si="1726">SUM(B1928-C1928)</f>
        <v>-15663</v>
      </c>
      <c r="E1928" s="7">
        <f t="shared" ref="E1928:E1931" si="1727">SUM(B1928/C1928)</f>
        <v>0.77228715980460572</v>
      </c>
      <c r="F1928" s="18">
        <v>52599</v>
      </c>
      <c r="G1928" s="16">
        <v>68784</v>
      </c>
      <c r="H1928" s="8">
        <f t="shared" ref="H1928:H1931" si="1728">SUM(F1928-G1928)</f>
        <v>-16185</v>
      </c>
      <c r="I1928" s="7">
        <f t="shared" ref="I1928:I1931" si="1729">SUM(F1928/G1928)</f>
        <v>0.76469818562456382</v>
      </c>
      <c r="J1928" s="8">
        <f t="shared" ref="J1928:J1931" si="1730">SUM(H1928-D1928)</f>
        <v>-522</v>
      </c>
      <c r="K1928" s="4">
        <f t="shared" ref="K1928:K1931" si="1731">SUM(F1928-B1928)</f>
        <v>-522</v>
      </c>
      <c r="L1928" s="5">
        <f t="shared" ref="L1928:L1931" si="1732">SUM(G1928-C1928)</f>
        <v>0</v>
      </c>
    </row>
    <row r="1929" spans="1:15">
      <c r="A1929" s="3" t="s">
        <v>5</v>
      </c>
      <c r="B1929" s="18">
        <v>48913</v>
      </c>
      <c r="C1929" s="16">
        <v>122706</v>
      </c>
      <c r="D1929" s="8">
        <f t="shared" si="1726"/>
        <v>-73793</v>
      </c>
      <c r="E1929" s="7">
        <f t="shared" si="1727"/>
        <v>0.39861946441086826</v>
      </c>
      <c r="F1929" s="18">
        <v>47088</v>
      </c>
      <c r="G1929" s="16">
        <v>117735</v>
      </c>
      <c r="H1929" s="8">
        <f t="shared" si="1728"/>
        <v>-70647</v>
      </c>
      <c r="I1929" s="7">
        <f t="shared" si="1729"/>
        <v>0.39994903809402471</v>
      </c>
      <c r="J1929" s="8">
        <f t="shared" si="1730"/>
        <v>3146</v>
      </c>
      <c r="K1929" s="4">
        <f t="shared" si="1731"/>
        <v>-1825</v>
      </c>
      <c r="L1929" s="5">
        <f t="shared" si="1732"/>
        <v>-4971</v>
      </c>
    </row>
    <row r="1930" spans="1:15">
      <c r="A1930" s="3" t="s">
        <v>6</v>
      </c>
      <c r="B1930" s="18">
        <v>49897</v>
      </c>
      <c r="C1930" s="16">
        <v>37024</v>
      </c>
      <c r="D1930" s="8">
        <f t="shared" si="1726"/>
        <v>12873</v>
      </c>
      <c r="E1930" s="7">
        <f t="shared" si="1727"/>
        <v>1.3476933880726016</v>
      </c>
      <c r="F1930" s="18">
        <v>54458</v>
      </c>
      <c r="G1930" s="16">
        <v>36711</v>
      </c>
      <c r="H1930" s="8">
        <f t="shared" si="1728"/>
        <v>17747</v>
      </c>
      <c r="I1930" s="7">
        <f t="shared" si="1729"/>
        <v>1.4834245866361582</v>
      </c>
      <c r="J1930" s="8">
        <f t="shared" si="1730"/>
        <v>4874</v>
      </c>
      <c r="K1930" s="4">
        <f t="shared" si="1731"/>
        <v>4561</v>
      </c>
      <c r="L1930" s="5">
        <f t="shared" si="1732"/>
        <v>-313</v>
      </c>
    </row>
    <row r="1931" spans="1:15">
      <c r="A1931" s="3" t="s">
        <v>7</v>
      </c>
      <c r="B1931" s="18">
        <v>391762</v>
      </c>
      <c r="C1931" s="16">
        <v>391762</v>
      </c>
      <c r="D1931" s="8">
        <f t="shared" si="1726"/>
        <v>0</v>
      </c>
      <c r="E1931" s="7">
        <f t="shared" si="1727"/>
        <v>1</v>
      </c>
      <c r="F1931" s="18">
        <v>387831</v>
      </c>
      <c r="G1931" s="16">
        <v>387831</v>
      </c>
      <c r="H1931" s="8">
        <f t="shared" si="1728"/>
        <v>0</v>
      </c>
      <c r="I1931" s="7">
        <f t="shared" si="1729"/>
        <v>1</v>
      </c>
      <c r="J1931" s="8">
        <f t="shared" si="1730"/>
        <v>0</v>
      </c>
      <c r="K1931" s="4">
        <f t="shared" si="1731"/>
        <v>-3931</v>
      </c>
      <c r="L1931" s="5">
        <f t="shared" si="1732"/>
        <v>-3931</v>
      </c>
      <c r="N1931" s="98" t="s">
        <v>1819</v>
      </c>
      <c r="O1931" s="30" t="s">
        <v>165</v>
      </c>
    </row>
    <row r="1933" spans="1:15">
      <c r="B1933" s="576" t="s">
        <v>1901</v>
      </c>
      <c r="C1933" s="576"/>
      <c r="D1933" s="576"/>
      <c r="E1933" s="576"/>
      <c r="F1933" s="576" t="s">
        <v>1914</v>
      </c>
      <c r="G1933" s="576"/>
      <c r="H1933" s="576"/>
      <c r="I1933" s="576"/>
      <c r="K1933" s="63" t="s">
        <v>12</v>
      </c>
      <c r="L1933" s="5" t="s">
        <v>13</v>
      </c>
    </row>
    <row r="1934" spans="1:15" ht="43.2">
      <c r="A1934" s="1" t="s">
        <v>0</v>
      </c>
      <c r="B1934" s="2" t="s">
        <v>1</v>
      </c>
      <c r="C1934" s="64" t="s">
        <v>2</v>
      </c>
      <c r="D1934" s="64" t="s">
        <v>11</v>
      </c>
      <c r="E1934" s="6" t="s">
        <v>10</v>
      </c>
      <c r="F1934" s="2" t="s">
        <v>1</v>
      </c>
      <c r="G1934" s="64" t="s">
        <v>2</v>
      </c>
      <c r="H1934" s="64" t="s">
        <v>11</v>
      </c>
      <c r="I1934" s="6" t="s">
        <v>10</v>
      </c>
      <c r="J1934" s="14" t="s">
        <v>8</v>
      </c>
      <c r="K1934" s="12" t="s">
        <v>9</v>
      </c>
      <c r="L1934" s="11"/>
    </row>
    <row r="1935" spans="1:15">
      <c r="A1935" s="3" t="s">
        <v>3</v>
      </c>
      <c r="B1935" s="18">
        <v>233686</v>
      </c>
      <c r="C1935" s="16">
        <v>164601</v>
      </c>
      <c r="D1935" s="8">
        <f>SUM(B1935-C1935)</f>
        <v>69085</v>
      </c>
      <c r="E1935" s="7">
        <f>SUM(B1935/C1935)</f>
        <v>1.4197119094051676</v>
      </c>
      <c r="F1935" s="18">
        <v>235564</v>
      </c>
      <c r="G1935" s="16">
        <v>157675</v>
      </c>
      <c r="H1935" s="8">
        <f>SUM(F1935-G1935)</f>
        <v>77889</v>
      </c>
      <c r="I1935" s="7">
        <f>SUM(F1935/G1935)</f>
        <v>1.493984461709212</v>
      </c>
      <c r="J1935" s="8">
        <f>SUM(H1935-D1935)</f>
        <v>8804</v>
      </c>
      <c r="K1935" s="4">
        <f>SUM(F1935-B1935)</f>
        <v>1878</v>
      </c>
      <c r="L1935" s="5">
        <f>SUM(G1935-C1935)</f>
        <v>-6926</v>
      </c>
    </row>
    <row r="1936" spans="1:15">
      <c r="A1936" s="3" t="s">
        <v>4</v>
      </c>
      <c r="B1936" s="18">
        <v>52599</v>
      </c>
      <c r="C1936" s="16">
        <v>68784</v>
      </c>
      <c r="D1936" s="8">
        <f t="shared" ref="D1936:D1939" si="1733">SUM(B1936-C1936)</f>
        <v>-16185</v>
      </c>
      <c r="E1936" s="7">
        <f t="shared" ref="E1936:E1939" si="1734">SUM(B1936/C1936)</f>
        <v>0.76469818562456382</v>
      </c>
      <c r="F1936" s="18">
        <v>52555</v>
      </c>
      <c r="G1936" s="16">
        <v>68779</v>
      </c>
      <c r="H1936" s="8">
        <f t="shared" ref="H1936:H1939" si="1735">SUM(F1936-G1936)</f>
        <v>-16224</v>
      </c>
      <c r="I1936" s="7">
        <f t="shared" ref="I1936:I1939" si="1736">SUM(F1936/G1936)</f>
        <v>0.76411404643859315</v>
      </c>
      <c r="J1936" s="8">
        <f t="shared" ref="J1936:J1939" si="1737">SUM(H1936-D1936)</f>
        <v>-39</v>
      </c>
      <c r="K1936" s="4">
        <f t="shared" ref="K1936:K1939" si="1738">SUM(F1936-B1936)</f>
        <v>-44</v>
      </c>
      <c r="L1936" s="5">
        <f t="shared" ref="L1936:L1939" si="1739">SUM(G1936-C1936)</f>
        <v>-5</v>
      </c>
    </row>
    <row r="1937" spans="1:15">
      <c r="A1937" s="3" t="s">
        <v>5</v>
      </c>
      <c r="B1937" s="18">
        <v>47088</v>
      </c>
      <c r="C1937" s="16">
        <v>117735</v>
      </c>
      <c r="D1937" s="8">
        <f t="shared" si="1733"/>
        <v>-70647</v>
      </c>
      <c r="E1937" s="7">
        <f t="shared" si="1734"/>
        <v>0.39994903809402471</v>
      </c>
      <c r="F1937" s="18">
        <v>48404</v>
      </c>
      <c r="G1937" s="16">
        <v>129481</v>
      </c>
      <c r="H1937" s="8">
        <f t="shared" si="1735"/>
        <v>-81077</v>
      </c>
      <c r="I1937" s="7">
        <f t="shared" si="1736"/>
        <v>0.37383090955429754</v>
      </c>
      <c r="J1937" s="8">
        <f t="shared" si="1737"/>
        <v>-10430</v>
      </c>
      <c r="K1937" s="4">
        <f t="shared" si="1738"/>
        <v>1316</v>
      </c>
      <c r="L1937" s="5">
        <f t="shared" si="1739"/>
        <v>11746</v>
      </c>
    </row>
    <row r="1938" spans="1:15">
      <c r="A1938" s="3" t="s">
        <v>6</v>
      </c>
      <c r="B1938" s="18">
        <v>54458</v>
      </c>
      <c r="C1938" s="16">
        <v>36711</v>
      </c>
      <c r="D1938" s="8">
        <f t="shared" si="1733"/>
        <v>17747</v>
      </c>
      <c r="E1938" s="7">
        <f t="shared" si="1734"/>
        <v>1.4834245866361582</v>
      </c>
      <c r="F1938" s="18">
        <v>61680</v>
      </c>
      <c r="G1938" s="16">
        <v>42268</v>
      </c>
      <c r="H1938" s="8">
        <f t="shared" si="1735"/>
        <v>19412</v>
      </c>
      <c r="I1938" s="7">
        <f t="shared" si="1736"/>
        <v>1.4592599602536198</v>
      </c>
      <c r="J1938" s="8">
        <f t="shared" si="1737"/>
        <v>1665</v>
      </c>
      <c r="K1938" s="4">
        <f t="shared" si="1738"/>
        <v>7222</v>
      </c>
      <c r="L1938" s="5">
        <f t="shared" si="1739"/>
        <v>5557</v>
      </c>
    </row>
    <row r="1939" spans="1:15">
      <c r="A1939" s="3" t="s">
        <v>7</v>
      </c>
      <c r="B1939" s="18">
        <v>387831</v>
      </c>
      <c r="C1939" s="16">
        <v>387831</v>
      </c>
      <c r="D1939" s="8">
        <f t="shared" si="1733"/>
        <v>0</v>
      </c>
      <c r="E1939" s="7">
        <f t="shared" si="1734"/>
        <v>1</v>
      </c>
      <c r="F1939" s="18">
        <v>398203</v>
      </c>
      <c r="G1939" s="16">
        <v>398203</v>
      </c>
      <c r="H1939" s="8">
        <f t="shared" si="1735"/>
        <v>0</v>
      </c>
      <c r="I1939" s="7">
        <f t="shared" si="1736"/>
        <v>1</v>
      </c>
      <c r="J1939" s="8">
        <f t="shared" si="1737"/>
        <v>0</v>
      </c>
      <c r="K1939" s="4">
        <f t="shared" si="1738"/>
        <v>10372</v>
      </c>
      <c r="L1939" s="5">
        <f t="shared" si="1739"/>
        <v>10372</v>
      </c>
      <c r="N1939" s="99" t="s">
        <v>1657</v>
      </c>
      <c r="O1939" s="17" t="s">
        <v>26</v>
      </c>
    </row>
    <row r="1941" spans="1:15">
      <c r="B1941" s="576" t="s">
        <v>1914</v>
      </c>
      <c r="C1941" s="576"/>
      <c r="D1941" s="576"/>
      <c r="E1941" s="576"/>
      <c r="F1941" s="576" t="s">
        <v>1915</v>
      </c>
      <c r="G1941" s="576"/>
      <c r="H1941" s="576"/>
      <c r="I1941" s="576"/>
      <c r="K1941" s="63" t="s">
        <v>12</v>
      </c>
      <c r="L1941" s="5" t="s">
        <v>13</v>
      </c>
    </row>
    <row r="1942" spans="1:15" ht="43.2">
      <c r="A1942" s="1" t="s">
        <v>0</v>
      </c>
      <c r="B1942" s="2" t="s">
        <v>1</v>
      </c>
      <c r="C1942" s="64" t="s">
        <v>2</v>
      </c>
      <c r="D1942" s="64" t="s">
        <v>11</v>
      </c>
      <c r="E1942" s="6" t="s">
        <v>10</v>
      </c>
      <c r="F1942" s="2" t="s">
        <v>1</v>
      </c>
      <c r="G1942" s="64" t="s">
        <v>2</v>
      </c>
      <c r="H1942" s="64" t="s">
        <v>11</v>
      </c>
      <c r="I1942" s="6" t="s">
        <v>10</v>
      </c>
      <c r="J1942" s="14" t="s">
        <v>8</v>
      </c>
      <c r="K1942" s="12" t="s">
        <v>9</v>
      </c>
      <c r="L1942" s="11"/>
    </row>
    <row r="1943" spans="1:15">
      <c r="A1943" s="3" t="s">
        <v>3</v>
      </c>
      <c r="B1943" s="18">
        <v>235564</v>
      </c>
      <c r="C1943" s="16">
        <v>157675</v>
      </c>
      <c r="D1943" s="8">
        <f>SUM(B1943-C1943)</f>
        <v>77889</v>
      </c>
      <c r="E1943" s="7">
        <f>SUM(B1943/C1943)</f>
        <v>1.493984461709212</v>
      </c>
      <c r="F1943" s="18">
        <v>233633</v>
      </c>
      <c r="G1943" s="16">
        <v>160723</v>
      </c>
      <c r="H1943" s="8">
        <f>SUM(F1943-G1943)</f>
        <v>72910</v>
      </c>
      <c r="I1943" s="7">
        <f>SUM(F1943/G1943)</f>
        <v>1.4536376249821121</v>
      </c>
      <c r="J1943" s="8">
        <f>SUM(H1943-D1943)</f>
        <v>-4979</v>
      </c>
      <c r="K1943" s="4">
        <f>SUM(F1943-B1943)</f>
        <v>-1931</v>
      </c>
      <c r="L1943" s="5">
        <f>SUM(G1943-C1943)</f>
        <v>3048</v>
      </c>
    </row>
    <row r="1944" spans="1:15">
      <c r="A1944" s="3" t="s">
        <v>4</v>
      </c>
      <c r="B1944" s="18">
        <v>52555</v>
      </c>
      <c r="C1944" s="16">
        <v>68779</v>
      </c>
      <c r="D1944" s="8">
        <f t="shared" ref="D1944:D1947" si="1740">SUM(B1944-C1944)</f>
        <v>-16224</v>
      </c>
      <c r="E1944" s="7">
        <f t="shared" ref="E1944:E1947" si="1741">SUM(B1944/C1944)</f>
        <v>0.76411404643859315</v>
      </c>
      <c r="F1944" s="18">
        <v>53614</v>
      </c>
      <c r="G1944" s="16">
        <v>68880</v>
      </c>
      <c r="H1944" s="8">
        <f t="shared" ref="H1944:H1947" si="1742">SUM(F1944-G1944)</f>
        <v>-15266</v>
      </c>
      <c r="I1944" s="7">
        <f t="shared" ref="I1944:I1947" si="1743">SUM(F1944/G1944)</f>
        <v>0.77836817653890822</v>
      </c>
      <c r="J1944" s="8">
        <f t="shared" ref="J1944:J1947" si="1744">SUM(H1944-D1944)</f>
        <v>958</v>
      </c>
      <c r="K1944" s="4">
        <f t="shared" ref="K1944:K1947" si="1745">SUM(F1944-B1944)</f>
        <v>1059</v>
      </c>
      <c r="L1944" s="5">
        <f t="shared" ref="L1944:L1947" si="1746">SUM(G1944-C1944)</f>
        <v>101</v>
      </c>
    </row>
    <row r="1945" spans="1:15">
      <c r="A1945" s="3" t="s">
        <v>5</v>
      </c>
      <c r="B1945" s="18">
        <v>48404</v>
      </c>
      <c r="C1945" s="16">
        <v>129481</v>
      </c>
      <c r="D1945" s="8">
        <f t="shared" si="1740"/>
        <v>-81077</v>
      </c>
      <c r="E1945" s="7">
        <f t="shared" si="1741"/>
        <v>0.37383090955429754</v>
      </c>
      <c r="F1945" s="18">
        <v>47065</v>
      </c>
      <c r="G1945" s="16">
        <v>125889</v>
      </c>
      <c r="H1945" s="8">
        <f t="shared" si="1742"/>
        <v>-78824</v>
      </c>
      <c r="I1945" s="7">
        <f t="shared" si="1743"/>
        <v>0.37386109985781124</v>
      </c>
      <c r="J1945" s="8">
        <f t="shared" si="1744"/>
        <v>2253</v>
      </c>
      <c r="K1945" s="4">
        <f t="shared" si="1745"/>
        <v>-1339</v>
      </c>
      <c r="L1945" s="5">
        <f t="shared" si="1746"/>
        <v>-3592</v>
      </c>
    </row>
    <row r="1946" spans="1:15">
      <c r="A1946" s="3" t="s">
        <v>6</v>
      </c>
      <c r="B1946" s="18">
        <v>61680</v>
      </c>
      <c r="C1946" s="16">
        <v>42268</v>
      </c>
      <c r="D1946" s="8">
        <f t="shared" si="1740"/>
        <v>19412</v>
      </c>
      <c r="E1946" s="7">
        <f t="shared" si="1741"/>
        <v>1.4592599602536198</v>
      </c>
      <c r="F1946" s="18">
        <v>62071</v>
      </c>
      <c r="G1946" s="16">
        <v>40891</v>
      </c>
      <c r="H1946" s="8">
        <f t="shared" si="1742"/>
        <v>21180</v>
      </c>
      <c r="I1946" s="7">
        <f t="shared" si="1743"/>
        <v>1.5179623878114989</v>
      </c>
      <c r="J1946" s="8">
        <f t="shared" si="1744"/>
        <v>1768</v>
      </c>
      <c r="K1946" s="4">
        <f t="shared" si="1745"/>
        <v>391</v>
      </c>
      <c r="L1946" s="5">
        <f t="shared" si="1746"/>
        <v>-1377</v>
      </c>
    </row>
    <row r="1947" spans="1:15">
      <c r="A1947" s="3" t="s">
        <v>7</v>
      </c>
      <c r="B1947" s="18">
        <v>398203</v>
      </c>
      <c r="C1947" s="16">
        <v>398203</v>
      </c>
      <c r="D1947" s="8">
        <f t="shared" si="1740"/>
        <v>0</v>
      </c>
      <c r="E1947" s="7">
        <f t="shared" si="1741"/>
        <v>1</v>
      </c>
      <c r="F1947" s="18">
        <v>396383</v>
      </c>
      <c r="G1947" s="16">
        <v>396383</v>
      </c>
      <c r="H1947" s="8">
        <f t="shared" si="1742"/>
        <v>0</v>
      </c>
      <c r="I1947" s="7">
        <f t="shared" si="1743"/>
        <v>1</v>
      </c>
      <c r="J1947" s="8">
        <f t="shared" si="1744"/>
        <v>0</v>
      </c>
      <c r="K1947" s="4">
        <f t="shared" si="1745"/>
        <v>-1820</v>
      </c>
      <c r="L1947" s="5">
        <f t="shared" si="1746"/>
        <v>-1820</v>
      </c>
      <c r="N1947" s="98" t="s">
        <v>1819</v>
      </c>
      <c r="O1947" s="154" t="s">
        <v>71</v>
      </c>
    </row>
    <row r="1949" spans="1:15">
      <c r="B1949" s="576" t="s">
        <v>1915</v>
      </c>
      <c r="C1949" s="576"/>
      <c r="D1949" s="576"/>
      <c r="E1949" s="576"/>
      <c r="F1949" s="576" t="s">
        <v>1922</v>
      </c>
      <c r="G1949" s="576"/>
      <c r="H1949" s="576"/>
      <c r="I1949" s="576"/>
      <c r="K1949" s="63" t="s">
        <v>12</v>
      </c>
      <c r="L1949" s="5" t="s">
        <v>13</v>
      </c>
    </row>
    <row r="1950" spans="1:15" ht="43.2">
      <c r="A1950" s="1" t="s">
        <v>0</v>
      </c>
      <c r="B1950" s="2" t="s">
        <v>1</v>
      </c>
      <c r="C1950" s="64" t="s">
        <v>2</v>
      </c>
      <c r="D1950" s="64" t="s">
        <v>11</v>
      </c>
      <c r="E1950" s="6" t="s">
        <v>10</v>
      </c>
      <c r="F1950" s="2" t="s">
        <v>1</v>
      </c>
      <c r="G1950" s="64" t="s">
        <v>2</v>
      </c>
      <c r="H1950" s="64" t="s">
        <v>11</v>
      </c>
      <c r="I1950" s="6" t="s">
        <v>10</v>
      </c>
      <c r="J1950" s="14" t="s">
        <v>8</v>
      </c>
      <c r="K1950" s="12" t="s">
        <v>9</v>
      </c>
      <c r="L1950" s="11"/>
    </row>
    <row r="1951" spans="1:15">
      <c r="A1951" s="3" t="s">
        <v>3</v>
      </c>
      <c r="B1951" s="18">
        <v>233633</v>
      </c>
      <c r="C1951" s="16">
        <v>160723</v>
      </c>
      <c r="D1951" s="8">
        <f>SUM(B1951-C1951)</f>
        <v>72910</v>
      </c>
      <c r="E1951" s="7">
        <f>SUM(B1951/C1951)</f>
        <v>1.4536376249821121</v>
      </c>
      <c r="F1951" s="18">
        <v>228847</v>
      </c>
      <c r="G1951" s="16">
        <v>160994</v>
      </c>
      <c r="H1951" s="8">
        <f>SUM(F1951-G1951)</f>
        <v>67853</v>
      </c>
      <c r="I1951" s="7">
        <f>SUM(F1951/G1951)</f>
        <v>1.4214629116613042</v>
      </c>
      <c r="J1951" s="8">
        <f>SUM(H1951-D1951)</f>
        <v>-5057</v>
      </c>
      <c r="K1951" s="4">
        <f>SUM(F1951-B1951)</f>
        <v>-4786</v>
      </c>
      <c r="L1951" s="5">
        <f>SUM(G1951-C1951)</f>
        <v>271</v>
      </c>
    </row>
    <row r="1952" spans="1:15">
      <c r="A1952" s="3" t="s">
        <v>4</v>
      </c>
      <c r="B1952" s="18">
        <v>53614</v>
      </c>
      <c r="C1952" s="16">
        <v>68880</v>
      </c>
      <c r="D1952" s="8">
        <f t="shared" ref="D1952:D1955" si="1747">SUM(B1952-C1952)</f>
        <v>-15266</v>
      </c>
      <c r="E1952" s="7">
        <f t="shared" ref="E1952:E1955" si="1748">SUM(B1952/C1952)</f>
        <v>0.77836817653890822</v>
      </c>
      <c r="F1952" s="18">
        <v>53529</v>
      </c>
      <c r="G1952" s="16">
        <v>69430</v>
      </c>
      <c r="H1952" s="8">
        <f t="shared" ref="H1952:H1955" si="1749">SUM(F1952-G1952)</f>
        <v>-15901</v>
      </c>
      <c r="I1952" s="7">
        <f t="shared" ref="I1952:I1955" si="1750">SUM(F1952/G1952)</f>
        <v>0.77097796341639058</v>
      </c>
      <c r="J1952" s="8">
        <f t="shared" ref="J1952:J1955" si="1751">SUM(H1952-D1952)</f>
        <v>-635</v>
      </c>
      <c r="K1952" s="4">
        <f t="shared" ref="K1952:K1955" si="1752">SUM(F1952-B1952)</f>
        <v>-85</v>
      </c>
      <c r="L1952" s="5">
        <f t="shared" ref="L1952:L1955" si="1753">SUM(G1952-C1952)</f>
        <v>550</v>
      </c>
    </row>
    <row r="1953" spans="1:15">
      <c r="A1953" s="3" t="s">
        <v>5</v>
      </c>
      <c r="B1953" s="18">
        <v>47065</v>
      </c>
      <c r="C1953" s="16">
        <v>125889</v>
      </c>
      <c r="D1953" s="8">
        <f t="shared" si="1747"/>
        <v>-78824</v>
      </c>
      <c r="E1953" s="7">
        <f t="shared" si="1748"/>
        <v>0.37386109985781124</v>
      </c>
      <c r="F1953" s="18">
        <v>49384</v>
      </c>
      <c r="G1953" s="16">
        <v>121660</v>
      </c>
      <c r="H1953" s="8">
        <f t="shared" si="1749"/>
        <v>-72276</v>
      </c>
      <c r="I1953" s="7">
        <f t="shared" si="1750"/>
        <v>0.40591813250041098</v>
      </c>
      <c r="J1953" s="8">
        <f t="shared" si="1751"/>
        <v>6548</v>
      </c>
      <c r="K1953" s="4">
        <f t="shared" si="1752"/>
        <v>2319</v>
      </c>
      <c r="L1953" s="5">
        <f t="shared" si="1753"/>
        <v>-4229</v>
      </c>
    </row>
    <row r="1954" spans="1:15">
      <c r="A1954" s="3" t="s">
        <v>6</v>
      </c>
      <c r="B1954" s="18">
        <v>62071</v>
      </c>
      <c r="C1954" s="16">
        <v>40891</v>
      </c>
      <c r="D1954" s="8">
        <f t="shared" si="1747"/>
        <v>21180</v>
      </c>
      <c r="E1954" s="7">
        <f t="shared" si="1748"/>
        <v>1.5179623878114989</v>
      </c>
      <c r="F1954" s="18">
        <v>59080</v>
      </c>
      <c r="G1954" s="16">
        <v>38756</v>
      </c>
      <c r="H1954" s="8">
        <f t="shared" si="1749"/>
        <v>20324</v>
      </c>
      <c r="I1954" s="7">
        <f t="shared" si="1750"/>
        <v>1.5244091237485808</v>
      </c>
      <c r="J1954" s="8">
        <f t="shared" si="1751"/>
        <v>-856</v>
      </c>
      <c r="K1954" s="4">
        <f t="shared" si="1752"/>
        <v>-2991</v>
      </c>
      <c r="L1954" s="5">
        <f t="shared" si="1753"/>
        <v>-2135</v>
      </c>
    </row>
    <row r="1955" spans="1:15">
      <c r="A1955" s="3" t="s">
        <v>7</v>
      </c>
      <c r="B1955" s="18">
        <v>396383</v>
      </c>
      <c r="C1955" s="16">
        <v>396383</v>
      </c>
      <c r="D1955" s="8">
        <f t="shared" si="1747"/>
        <v>0</v>
      </c>
      <c r="E1955" s="7">
        <f t="shared" si="1748"/>
        <v>1</v>
      </c>
      <c r="F1955" s="18">
        <v>390840</v>
      </c>
      <c r="G1955" s="16">
        <v>390840</v>
      </c>
      <c r="H1955" s="8">
        <f t="shared" si="1749"/>
        <v>0</v>
      </c>
      <c r="I1955" s="7">
        <f t="shared" si="1750"/>
        <v>1</v>
      </c>
      <c r="J1955" s="8">
        <f t="shared" si="1751"/>
        <v>0</v>
      </c>
      <c r="K1955" s="4">
        <f t="shared" si="1752"/>
        <v>-5543</v>
      </c>
      <c r="L1955" s="5">
        <f t="shared" si="1753"/>
        <v>-5543</v>
      </c>
      <c r="N1955" s="98" t="s">
        <v>1733</v>
      </c>
      <c r="O1955" s="30" t="s">
        <v>165</v>
      </c>
    </row>
    <row r="1957" spans="1:15">
      <c r="B1957" s="576" t="s">
        <v>1922</v>
      </c>
      <c r="C1957" s="576"/>
      <c r="D1957" s="576"/>
      <c r="E1957" s="576"/>
      <c r="F1957" s="576" t="s">
        <v>1930</v>
      </c>
      <c r="G1957" s="576"/>
      <c r="H1957" s="576"/>
      <c r="I1957" s="576"/>
      <c r="K1957" s="63" t="s">
        <v>12</v>
      </c>
      <c r="L1957" s="5" t="s">
        <v>13</v>
      </c>
    </row>
    <row r="1958" spans="1:15" ht="43.2">
      <c r="A1958" s="1" t="s">
        <v>0</v>
      </c>
      <c r="B1958" s="2" t="s">
        <v>1</v>
      </c>
      <c r="C1958" s="64" t="s">
        <v>2</v>
      </c>
      <c r="D1958" s="64" t="s">
        <v>11</v>
      </c>
      <c r="E1958" s="6" t="s">
        <v>10</v>
      </c>
      <c r="F1958" s="2" t="s">
        <v>1</v>
      </c>
      <c r="G1958" s="64" t="s">
        <v>2</v>
      </c>
      <c r="H1958" s="64" t="s">
        <v>11</v>
      </c>
      <c r="I1958" s="6" t="s">
        <v>10</v>
      </c>
      <c r="J1958" s="14" t="s">
        <v>8</v>
      </c>
      <c r="K1958" s="12" t="s">
        <v>9</v>
      </c>
      <c r="L1958" s="11"/>
    </row>
    <row r="1959" spans="1:15">
      <c r="A1959" s="3" t="s">
        <v>3</v>
      </c>
      <c r="B1959" s="18">
        <v>228847</v>
      </c>
      <c r="C1959" s="16">
        <v>160994</v>
      </c>
      <c r="D1959" s="8">
        <f>SUM(B1959-C1959)</f>
        <v>67853</v>
      </c>
      <c r="E1959" s="7">
        <f>SUM(B1959/C1959)</f>
        <v>1.4214629116613042</v>
      </c>
      <c r="F1959" s="18">
        <v>246965</v>
      </c>
      <c r="G1959" s="16">
        <v>196110</v>
      </c>
      <c r="H1959" s="8">
        <f>SUM(F1959-G1959)</f>
        <v>50855</v>
      </c>
      <c r="I1959" s="7">
        <f>SUM(F1959/G1959)</f>
        <v>1.2593187496813014</v>
      </c>
      <c r="J1959" s="8">
        <f>SUM(H1959-D1959)</f>
        <v>-16998</v>
      </c>
      <c r="K1959" s="4">
        <f>SUM(F1959-B1959)</f>
        <v>18118</v>
      </c>
      <c r="L1959" s="5">
        <f>SUM(G1959-C1959)</f>
        <v>35116</v>
      </c>
    </row>
    <row r="1960" spans="1:15">
      <c r="A1960" s="3" t="s">
        <v>4</v>
      </c>
      <c r="B1960" s="18">
        <v>53529</v>
      </c>
      <c r="C1960" s="16">
        <v>69430</v>
      </c>
      <c r="D1960" s="8">
        <f t="shared" ref="D1960:D1963" si="1754">SUM(B1960-C1960)</f>
        <v>-15901</v>
      </c>
      <c r="E1960" s="7">
        <f t="shared" ref="E1960:E1963" si="1755">SUM(B1960/C1960)</f>
        <v>0.77097796341639058</v>
      </c>
      <c r="F1960" s="18">
        <v>53234</v>
      </c>
      <c r="G1960" s="16">
        <v>66408</v>
      </c>
      <c r="H1960" s="8">
        <f t="shared" ref="H1960:H1963" si="1756">SUM(F1960-G1960)</f>
        <v>-13174</v>
      </c>
      <c r="I1960" s="7">
        <f t="shared" ref="I1960:I1963" si="1757">SUM(F1960/G1960)</f>
        <v>0.80162028671244423</v>
      </c>
      <c r="J1960" s="8">
        <f t="shared" ref="J1960:J1963" si="1758">SUM(H1960-D1960)</f>
        <v>2727</v>
      </c>
      <c r="K1960" s="4">
        <f t="shared" ref="K1960:K1963" si="1759">SUM(F1960-B1960)</f>
        <v>-295</v>
      </c>
      <c r="L1960" s="5">
        <f t="shared" ref="L1960:L1963" si="1760">SUM(G1960-C1960)</f>
        <v>-3022</v>
      </c>
    </row>
    <row r="1961" spans="1:15">
      <c r="A1961" s="3" t="s">
        <v>5</v>
      </c>
      <c r="B1961" s="18">
        <v>49384</v>
      </c>
      <c r="C1961" s="16">
        <v>121660</v>
      </c>
      <c r="D1961" s="8">
        <f t="shared" si="1754"/>
        <v>-72276</v>
      </c>
      <c r="E1961" s="7">
        <f t="shared" si="1755"/>
        <v>0.40591813250041098</v>
      </c>
      <c r="F1961" s="18">
        <v>56446</v>
      </c>
      <c r="G1961" s="16">
        <v>136656</v>
      </c>
      <c r="H1961" s="8">
        <f t="shared" si="1756"/>
        <v>-80210</v>
      </c>
      <c r="I1961" s="7">
        <f t="shared" si="1757"/>
        <v>0.4130517503805175</v>
      </c>
      <c r="J1961" s="8">
        <f t="shared" si="1758"/>
        <v>-7934</v>
      </c>
      <c r="K1961" s="4">
        <f t="shared" si="1759"/>
        <v>7062</v>
      </c>
      <c r="L1961" s="5">
        <f t="shared" si="1760"/>
        <v>14996</v>
      </c>
    </row>
    <row r="1962" spans="1:15">
      <c r="A1962" s="3" t="s">
        <v>6</v>
      </c>
      <c r="B1962" s="18">
        <v>59080</v>
      </c>
      <c r="C1962" s="16">
        <v>38756</v>
      </c>
      <c r="D1962" s="8">
        <f t="shared" si="1754"/>
        <v>20324</v>
      </c>
      <c r="E1962" s="7">
        <f t="shared" si="1755"/>
        <v>1.5244091237485808</v>
      </c>
      <c r="F1962" s="18">
        <v>85518</v>
      </c>
      <c r="G1962" s="16">
        <v>42989</v>
      </c>
      <c r="H1962" s="8">
        <f t="shared" si="1756"/>
        <v>42529</v>
      </c>
      <c r="I1962" s="7">
        <f t="shared" si="1757"/>
        <v>1.9892995882667659</v>
      </c>
      <c r="J1962" s="8">
        <f t="shared" si="1758"/>
        <v>22205</v>
      </c>
      <c r="K1962" s="4">
        <f t="shared" si="1759"/>
        <v>26438</v>
      </c>
      <c r="L1962" s="5">
        <f t="shared" si="1760"/>
        <v>4233</v>
      </c>
    </row>
    <row r="1963" spans="1:15">
      <c r="A1963" s="3" t="s">
        <v>7</v>
      </c>
      <c r="B1963" s="18">
        <v>390840</v>
      </c>
      <c r="C1963" s="16">
        <v>390840</v>
      </c>
      <c r="D1963" s="8">
        <f t="shared" si="1754"/>
        <v>0</v>
      </c>
      <c r="E1963" s="7">
        <f t="shared" si="1755"/>
        <v>1</v>
      </c>
      <c r="F1963" s="18">
        <v>442163</v>
      </c>
      <c r="G1963" s="16">
        <v>442163</v>
      </c>
      <c r="H1963" s="8">
        <f t="shared" si="1756"/>
        <v>0</v>
      </c>
      <c r="I1963" s="7">
        <f t="shared" si="1757"/>
        <v>1</v>
      </c>
      <c r="J1963" s="8">
        <f t="shared" si="1758"/>
        <v>0</v>
      </c>
      <c r="K1963" s="4">
        <f t="shared" si="1759"/>
        <v>51323</v>
      </c>
      <c r="L1963" s="5">
        <f t="shared" si="1760"/>
        <v>51323</v>
      </c>
      <c r="N1963" s="99" t="s">
        <v>1657</v>
      </c>
      <c r="O1963" s="17" t="s">
        <v>26</v>
      </c>
    </row>
    <row r="1965" spans="1:15">
      <c r="B1965" s="576" t="s">
        <v>1930</v>
      </c>
      <c r="C1965" s="576"/>
      <c r="D1965" s="576"/>
      <c r="E1965" s="576"/>
      <c r="F1965" s="576" t="s">
        <v>1938</v>
      </c>
      <c r="G1965" s="576"/>
      <c r="H1965" s="576"/>
      <c r="I1965" s="576"/>
      <c r="K1965" s="63" t="s">
        <v>12</v>
      </c>
      <c r="L1965" s="5" t="s">
        <v>13</v>
      </c>
    </row>
    <row r="1966" spans="1:15" ht="43.2">
      <c r="A1966" s="1" t="s">
        <v>0</v>
      </c>
      <c r="B1966" s="2" t="s">
        <v>1</v>
      </c>
      <c r="C1966" s="64" t="s">
        <v>2</v>
      </c>
      <c r="D1966" s="64" t="s">
        <v>11</v>
      </c>
      <c r="E1966" s="6" t="s">
        <v>10</v>
      </c>
      <c r="F1966" s="2" t="s">
        <v>1</v>
      </c>
      <c r="G1966" s="64" t="s">
        <v>2</v>
      </c>
      <c r="H1966" s="64" t="s">
        <v>11</v>
      </c>
      <c r="I1966" s="6" t="s">
        <v>10</v>
      </c>
      <c r="J1966" s="14" t="s">
        <v>8</v>
      </c>
      <c r="K1966" s="12" t="s">
        <v>9</v>
      </c>
      <c r="L1966" s="11"/>
    </row>
    <row r="1967" spans="1:15">
      <c r="A1967" s="3" t="s">
        <v>3</v>
      </c>
      <c r="B1967" s="18">
        <v>246965</v>
      </c>
      <c r="C1967" s="16">
        <v>196110</v>
      </c>
      <c r="D1967" s="8">
        <f>SUM(B1967-C1967)</f>
        <v>50855</v>
      </c>
      <c r="E1967" s="7">
        <f>SUM(B1967/C1967)</f>
        <v>1.2593187496813014</v>
      </c>
      <c r="F1967" s="18">
        <v>245900</v>
      </c>
      <c r="G1967" s="16">
        <v>188392</v>
      </c>
      <c r="H1967" s="8">
        <f>SUM(F1967-G1967)</f>
        <v>57508</v>
      </c>
      <c r="I1967" s="7">
        <f>SUM(F1967/G1967)</f>
        <v>1.3052571234447323</v>
      </c>
      <c r="J1967" s="8">
        <f>SUM(H1967-D1967)</f>
        <v>6653</v>
      </c>
      <c r="K1967" s="4">
        <f>SUM(F1967-B1967)</f>
        <v>-1065</v>
      </c>
      <c r="L1967" s="5">
        <f>SUM(G1967-C1967)</f>
        <v>-7718</v>
      </c>
    </row>
    <row r="1968" spans="1:15">
      <c r="A1968" s="3" t="s">
        <v>4</v>
      </c>
      <c r="B1968" s="18">
        <v>53234</v>
      </c>
      <c r="C1968" s="16">
        <v>66408</v>
      </c>
      <c r="D1968" s="8">
        <f t="shared" ref="D1968:D1971" si="1761">SUM(B1968-C1968)</f>
        <v>-13174</v>
      </c>
      <c r="E1968" s="7">
        <f t="shared" ref="E1968:E1971" si="1762">SUM(B1968/C1968)</f>
        <v>0.80162028671244423</v>
      </c>
      <c r="F1968" s="18">
        <v>53194</v>
      </c>
      <c r="G1968" s="16">
        <v>67046</v>
      </c>
      <c r="H1968" s="8">
        <f t="shared" ref="H1968:H1971" si="1763">SUM(F1968-G1968)</f>
        <v>-13852</v>
      </c>
      <c r="I1968" s="7">
        <f t="shared" ref="I1968:I1971" si="1764">SUM(F1968/G1968)</f>
        <v>0.79339557915461023</v>
      </c>
      <c r="J1968" s="8">
        <f t="shared" ref="J1968:J1971" si="1765">SUM(H1968-D1968)</f>
        <v>-678</v>
      </c>
      <c r="K1968" s="4">
        <f t="shared" ref="K1968:K1971" si="1766">SUM(F1968-B1968)</f>
        <v>-40</v>
      </c>
      <c r="L1968" s="5">
        <f t="shared" ref="L1968:L1971" si="1767">SUM(G1968-C1968)</f>
        <v>638</v>
      </c>
    </row>
    <row r="1969" spans="1:15">
      <c r="A1969" s="3" t="s">
        <v>5</v>
      </c>
      <c r="B1969" s="18">
        <v>56446</v>
      </c>
      <c r="C1969" s="16">
        <v>136656</v>
      </c>
      <c r="D1969" s="8">
        <f t="shared" si="1761"/>
        <v>-80210</v>
      </c>
      <c r="E1969" s="7">
        <f t="shared" si="1762"/>
        <v>0.4130517503805175</v>
      </c>
      <c r="F1969" s="18">
        <v>55432</v>
      </c>
      <c r="G1969" s="16">
        <v>138359</v>
      </c>
      <c r="H1969" s="8">
        <f t="shared" si="1763"/>
        <v>-82927</v>
      </c>
      <c r="I1969" s="7">
        <f t="shared" si="1764"/>
        <v>0.40063891759842152</v>
      </c>
      <c r="J1969" s="8">
        <f t="shared" si="1765"/>
        <v>-2717</v>
      </c>
      <c r="K1969" s="4">
        <f t="shared" si="1766"/>
        <v>-1014</v>
      </c>
      <c r="L1969" s="5">
        <f t="shared" si="1767"/>
        <v>1703</v>
      </c>
    </row>
    <row r="1970" spans="1:15">
      <c r="A1970" s="3" t="s">
        <v>6</v>
      </c>
      <c r="B1970" s="18">
        <v>85518</v>
      </c>
      <c r="C1970" s="16">
        <v>42989</v>
      </c>
      <c r="D1970" s="8">
        <f t="shared" si="1761"/>
        <v>42529</v>
      </c>
      <c r="E1970" s="7">
        <f t="shared" si="1762"/>
        <v>1.9892995882667659</v>
      </c>
      <c r="F1970" s="18">
        <v>77775</v>
      </c>
      <c r="G1970" s="16">
        <v>38504</v>
      </c>
      <c r="H1970" s="8">
        <f t="shared" si="1763"/>
        <v>39271</v>
      </c>
      <c r="I1970" s="7">
        <f t="shared" si="1764"/>
        <v>2.0199200083108249</v>
      </c>
      <c r="J1970" s="8">
        <f t="shared" si="1765"/>
        <v>-3258</v>
      </c>
      <c r="K1970" s="4">
        <f t="shared" si="1766"/>
        <v>-7743</v>
      </c>
      <c r="L1970" s="5">
        <f t="shared" si="1767"/>
        <v>-4485</v>
      </c>
    </row>
    <row r="1971" spans="1:15">
      <c r="A1971" s="3" t="s">
        <v>7</v>
      </c>
      <c r="B1971" s="18">
        <v>442163</v>
      </c>
      <c r="C1971" s="16">
        <v>442163</v>
      </c>
      <c r="D1971" s="8">
        <f t="shared" si="1761"/>
        <v>0</v>
      </c>
      <c r="E1971" s="7">
        <f t="shared" si="1762"/>
        <v>1</v>
      </c>
      <c r="F1971" s="18">
        <v>432301</v>
      </c>
      <c r="G1971" s="16">
        <v>432301</v>
      </c>
      <c r="H1971" s="8">
        <f t="shared" si="1763"/>
        <v>0</v>
      </c>
      <c r="I1971" s="7">
        <f t="shared" si="1764"/>
        <v>1</v>
      </c>
      <c r="J1971" s="8">
        <f t="shared" si="1765"/>
        <v>0</v>
      </c>
      <c r="K1971" s="4">
        <f t="shared" si="1766"/>
        <v>-9862</v>
      </c>
      <c r="L1971" s="5">
        <f t="shared" si="1767"/>
        <v>-9862</v>
      </c>
      <c r="N1971" s="99" t="s">
        <v>1937</v>
      </c>
      <c r="O1971" s="17" t="s">
        <v>26</v>
      </c>
    </row>
    <row r="1973" spans="1:15">
      <c r="B1973" s="576" t="s">
        <v>1938</v>
      </c>
      <c r="C1973" s="576"/>
      <c r="D1973" s="576"/>
      <c r="E1973" s="576"/>
      <c r="F1973" s="576" t="s">
        <v>1945</v>
      </c>
      <c r="G1973" s="576"/>
      <c r="H1973" s="576"/>
      <c r="I1973" s="576"/>
      <c r="K1973" s="63" t="s">
        <v>12</v>
      </c>
      <c r="L1973" s="5" t="s">
        <v>13</v>
      </c>
    </row>
    <row r="1974" spans="1:15" ht="43.2">
      <c r="A1974" s="1" t="s">
        <v>0</v>
      </c>
      <c r="B1974" s="2" t="s">
        <v>1</v>
      </c>
      <c r="C1974" s="64" t="s">
        <v>2</v>
      </c>
      <c r="D1974" s="64" t="s">
        <v>11</v>
      </c>
      <c r="E1974" s="6" t="s">
        <v>10</v>
      </c>
      <c r="F1974" s="2" t="s">
        <v>1</v>
      </c>
      <c r="G1974" s="64" t="s">
        <v>2</v>
      </c>
      <c r="H1974" s="64" t="s">
        <v>11</v>
      </c>
      <c r="I1974" s="6" t="s">
        <v>10</v>
      </c>
      <c r="J1974" s="14" t="s">
        <v>8</v>
      </c>
      <c r="K1974" s="12" t="s">
        <v>9</v>
      </c>
      <c r="L1974" s="11"/>
    </row>
    <row r="1975" spans="1:15">
      <c r="A1975" s="3" t="s">
        <v>3</v>
      </c>
      <c r="B1975" s="18">
        <v>245900</v>
      </c>
      <c r="C1975" s="16">
        <v>188392</v>
      </c>
      <c r="D1975" s="8">
        <f>SUM(B1975-C1975)</f>
        <v>57508</v>
      </c>
      <c r="E1975" s="7">
        <f>SUM(B1975/C1975)</f>
        <v>1.3052571234447323</v>
      </c>
      <c r="F1975" s="18">
        <v>246566</v>
      </c>
      <c r="G1975" s="16">
        <v>184934</v>
      </c>
      <c r="H1975" s="8">
        <f>SUM(F1975-G1975)</f>
        <v>61632</v>
      </c>
      <c r="I1975" s="7">
        <f>SUM(F1975/G1975)</f>
        <v>1.3332648404295586</v>
      </c>
      <c r="J1975" s="8">
        <f>SUM(H1975-D1975)</f>
        <v>4124</v>
      </c>
      <c r="K1975" s="4">
        <f>SUM(F1975-B1975)</f>
        <v>666</v>
      </c>
      <c r="L1975" s="5">
        <f>SUM(G1975-C1975)</f>
        <v>-3458</v>
      </c>
    </row>
    <row r="1976" spans="1:15">
      <c r="A1976" s="3" t="s">
        <v>4</v>
      </c>
      <c r="B1976" s="18">
        <v>53194</v>
      </c>
      <c r="C1976" s="16">
        <v>67046</v>
      </c>
      <c r="D1976" s="8">
        <f t="shared" ref="D1976:D1979" si="1768">SUM(B1976-C1976)</f>
        <v>-13852</v>
      </c>
      <c r="E1976" s="7">
        <f t="shared" ref="E1976:E1979" si="1769">SUM(B1976/C1976)</f>
        <v>0.79339557915461023</v>
      </c>
      <c r="F1976" s="18">
        <v>53684</v>
      </c>
      <c r="G1976" s="16">
        <v>67062</v>
      </c>
      <c r="H1976" s="8">
        <f t="shared" ref="H1976:H1979" si="1770">SUM(F1976-G1976)</f>
        <v>-13378</v>
      </c>
      <c r="I1976" s="7">
        <f t="shared" ref="I1976:I1979" si="1771">SUM(F1976/G1976)</f>
        <v>0.80051295815812229</v>
      </c>
      <c r="J1976" s="8">
        <f t="shared" ref="J1976:J1979" si="1772">SUM(H1976-D1976)</f>
        <v>474</v>
      </c>
      <c r="K1976" s="4">
        <f t="shared" ref="K1976:K1979" si="1773">SUM(F1976-B1976)</f>
        <v>490</v>
      </c>
      <c r="L1976" s="5">
        <f t="shared" ref="L1976:L1979" si="1774">SUM(G1976-C1976)</f>
        <v>16</v>
      </c>
    </row>
    <row r="1977" spans="1:15">
      <c r="A1977" s="3" t="s">
        <v>5</v>
      </c>
      <c r="B1977" s="18">
        <v>55432</v>
      </c>
      <c r="C1977" s="16">
        <v>138359</v>
      </c>
      <c r="D1977" s="8">
        <f t="shared" si="1768"/>
        <v>-82927</v>
      </c>
      <c r="E1977" s="7">
        <f t="shared" si="1769"/>
        <v>0.40063891759842152</v>
      </c>
      <c r="F1977" s="18">
        <v>48137</v>
      </c>
      <c r="G1977" s="16">
        <v>137655</v>
      </c>
      <c r="H1977" s="8">
        <f t="shared" si="1770"/>
        <v>-89518</v>
      </c>
      <c r="I1977" s="7">
        <f t="shared" si="1771"/>
        <v>0.3496930732628673</v>
      </c>
      <c r="J1977" s="8">
        <f t="shared" si="1772"/>
        <v>-6591</v>
      </c>
      <c r="K1977" s="4">
        <f t="shared" si="1773"/>
        <v>-7295</v>
      </c>
      <c r="L1977" s="5">
        <f t="shared" si="1774"/>
        <v>-704</v>
      </c>
    </row>
    <row r="1978" spans="1:15">
      <c r="A1978" s="3" t="s">
        <v>6</v>
      </c>
      <c r="B1978" s="18">
        <v>77775</v>
      </c>
      <c r="C1978" s="16">
        <v>38504</v>
      </c>
      <c r="D1978" s="8">
        <f t="shared" si="1768"/>
        <v>39271</v>
      </c>
      <c r="E1978" s="7">
        <f t="shared" si="1769"/>
        <v>2.0199200083108249</v>
      </c>
      <c r="F1978" s="18">
        <v>76035</v>
      </c>
      <c r="G1978" s="16">
        <v>34771</v>
      </c>
      <c r="H1978" s="8">
        <f t="shared" si="1770"/>
        <v>41264</v>
      </c>
      <c r="I1978" s="7">
        <f t="shared" si="1771"/>
        <v>2.1867360731644188</v>
      </c>
      <c r="J1978" s="8">
        <f t="shared" si="1772"/>
        <v>1993</v>
      </c>
      <c r="K1978" s="4">
        <f t="shared" si="1773"/>
        <v>-1740</v>
      </c>
      <c r="L1978" s="5">
        <f t="shared" si="1774"/>
        <v>-3733</v>
      </c>
    </row>
    <row r="1979" spans="1:15">
      <c r="A1979" s="3" t="s">
        <v>7</v>
      </c>
      <c r="B1979" s="18">
        <v>432301</v>
      </c>
      <c r="C1979" s="16">
        <v>432301</v>
      </c>
      <c r="D1979" s="8">
        <f t="shared" si="1768"/>
        <v>0</v>
      </c>
      <c r="E1979" s="7">
        <f t="shared" si="1769"/>
        <v>1</v>
      </c>
      <c r="F1979" s="18">
        <v>424422</v>
      </c>
      <c r="G1979" s="16">
        <v>424422</v>
      </c>
      <c r="H1979" s="8">
        <f t="shared" si="1770"/>
        <v>0</v>
      </c>
      <c r="I1979" s="7">
        <f t="shared" si="1771"/>
        <v>1</v>
      </c>
      <c r="J1979" s="8">
        <f t="shared" si="1772"/>
        <v>0</v>
      </c>
      <c r="K1979" s="4">
        <f t="shared" si="1773"/>
        <v>-7879</v>
      </c>
      <c r="L1979" s="5">
        <f t="shared" si="1774"/>
        <v>-7879</v>
      </c>
      <c r="N1979" s="99" t="s">
        <v>1937</v>
      </c>
      <c r="O1979" s="17" t="s">
        <v>26</v>
      </c>
    </row>
    <row r="1981" spans="1:15">
      <c r="B1981" s="576" t="s">
        <v>1945</v>
      </c>
      <c r="C1981" s="576"/>
      <c r="D1981" s="576"/>
      <c r="E1981" s="576"/>
      <c r="F1981" s="576" t="s">
        <v>1953</v>
      </c>
      <c r="G1981" s="576"/>
      <c r="H1981" s="576"/>
      <c r="I1981" s="576"/>
      <c r="K1981" s="63" t="s">
        <v>12</v>
      </c>
      <c r="L1981" s="5" t="s">
        <v>13</v>
      </c>
    </row>
    <row r="1982" spans="1:15" ht="43.2">
      <c r="A1982" s="1" t="s">
        <v>0</v>
      </c>
      <c r="B1982" s="2" t="s">
        <v>1</v>
      </c>
      <c r="C1982" s="64" t="s">
        <v>2</v>
      </c>
      <c r="D1982" s="64" t="s">
        <v>11</v>
      </c>
      <c r="E1982" s="6" t="s">
        <v>10</v>
      </c>
      <c r="F1982" s="2" t="s">
        <v>1</v>
      </c>
      <c r="G1982" s="64" t="s">
        <v>2</v>
      </c>
      <c r="H1982" s="64" t="s">
        <v>11</v>
      </c>
      <c r="I1982" s="6" t="s">
        <v>10</v>
      </c>
      <c r="J1982" s="14" t="s">
        <v>8</v>
      </c>
      <c r="K1982" s="12" t="s">
        <v>9</v>
      </c>
      <c r="L1982" s="11"/>
    </row>
    <row r="1983" spans="1:15">
      <c r="A1983" s="3" t="s">
        <v>3</v>
      </c>
      <c r="B1983" s="18">
        <v>246566</v>
      </c>
      <c r="C1983" s="16">
        <v>184934</v>
      </c>
      <c r="D1983" s="8">
        <f>SUM(B1983-C1983)</f>
        <v>61632</v>
      </c>
      <c r="E1983" s="7">
        <f>SUM(B1983/C1983)</f>
        <v>1.3332648404295586</v>
      </c>
      <c r="F1983" s="18">
        <v>253089</v>
      </c>
      <c r="G1983" s="16">
        <v>171944</v>
      </c>
      <c r="H1983" s="8">
        <f>SUM(F1983-G1983)</f>
        <v>81145</v>
      </c>
      <c r="I1983" s="7">
        <f>SUM(F1983/G1983)</f>
        <v>1.4719269064346532</v>
      </c>
      <c r="J1983" s="8">
        <f>SUM(H1983-D1983)</f>
        <v>19513</v>
      </c>
      <c r="K1983" s="4">
        <f>SUM(F1983-B1983)</f>
        <v>6523</v>
      </c>
      <c r="L1983" s="5">
        <f>SUM(G1983-C1983)</f>
        <v>-12990</v>
      </c>
    </row>
    <row r="1984" spans="1:15">
      <c r="A1984" s="3" t="s">
        <v>4</v>
      </c>
      <c r="B1984" s="18">
        <v>53684</v>
      </c>
      <c r="C1984" s="16">
        <v>67062</v>
      </c>
      <c r="D1984" s="8">
        <f t="shared" ref="D1984:D1987" si="1775">SUM(B1984-C1984)</f>
        <v>-13378</v>
      </c>
      <c r="E1984" s="7">
        <f t="shared" ref="E1984:E1987" si="1776">SUM(B1984/C1984)</f>
        <v>0.80051295815812229</v>
      </c>
      <c r="F1984" s="18">
        <v>54171</v>
      </c>
      <c r="G1984" s="16">
        <v>71904</v>
      </c>
      <c r="H1984" s="8">
        <f t="shared" ref="H1984:H1987" si="1777">SUM(F1984-G1984)</f>
        <v>-17733</v>
      </c>
      <c r="I1984" s="7">
        <f t="shared" ref="I1984:I1987" si="1778">SUM(F1984/G1984)</f>
        <v>0.75337950600801074</v>
      </c>
      <c r="J1984" s="8">
        <f t="shared" ref="J1984:J1987" si="1779">SUM(H1984-D1984)</f>
        <v>-4355</v>
      </c>
      <c r="K1984" s="4">
        <f t="shared" ref="K1984:K1987" si="1780">SUM(F1984-B1984)</f>
        <v>487</v>
      </c>
      <c r="L1984" s="5">
        <f t="shared" ref="L1984:L1987" si="1781">SUM(G1984-C1984)</f>
        <v>4842</v>
      </c>
    </row>
    <row r="1985" spans="1:15">
      <c r="A1985" s="3" t="s">
        <v>5</v>
      </c>
      <c r="B1985" s="18">
        <v>48137</v>
      </c>
      <c r="C1985" s="16">
        <v>137655</v>
      </c>
      <c r="D1985" s="8">
        <f t="shared" si="1775"/>
        <v>-89518</v>
      </c>
      <c r="E1985" s="7">
        <f t="shared" si="1776"/>
        <v>0.3496930732628673</v>
      </c>
      <c r="F1985" s="18">
        <v>49521</v>
      </c>
      <c r="G1985" s="16">
        <v>140033</v>
      </c>
      <c r="H1985" s="8">
        <f t="shared" si="1777"/>
        <v>-90512</v>
      </c>
      <c r="I1985" s="7">
        <f t="shared" si="1778"/>
        <v>0.35363807102611527</v>
      </c>
      <c r="J1985" s="8">
        <f t="shared" si="1779"/>
        <v>-994</v>
      </c>
      <c r="K1985" s="4">
        <f t="shared" si="1780"/>
        <v>1384</v>
      </c>
      <c r="L1985" s="5">
        <f t="shared" si="1781"/>
        <v>2378</v>
      </c>
    </row>
    <row r="1986" spans="1:15">
      <c r="A1986" s="3" t="s">
        <v>6</v>
      </c>
      <c r="B1986" s="18">
        <v>76035</v>
      </c>
      <c r="C1986" s="16">
        <v>34771</v>
      </c>
      <c r="D1986" s="8">
        <f t="shared" si="1775"/>
        <v>41264</v>
      </c>
      <c r="E1986" s="7">
        <f t="shared" si="1776"/>
        <v>2.1867360731644188</v>
      </c>
      <c r="F1986" s="18">
        <v>67963</v>
      </c>
      <c r="G1986" s="16">
        <v>40863</v>
      </c>
      <c r="H1986" s="8">
        <f t="shared" si="1777"/>
        <v>27100</v>
      </c>
      <c r="I1986" s="7">
        <f t="shared" si="1778"/>
        <v>1.6631916403592493</v>
      </c>
      <c r="J1986" s="8">
        <f t="shared" si="1779"/>
        <v>-14164</v>
      </c>
      <c r="K1986" s="4">
        <f t="shared" si="1780"/>
        <v>-8072</v>
      </c>
      <c r="L1986" s="5">
        <f t="shared" si="1781"/>
        <v>6092</v>
      </c>
    </row>
    <row r="1987" spans="1:15">
      <c r="A1987" s="3" t="s">
        <v>7</v>
      </c>
      <c r="B1987" s="18">
        <v>424422</v>
      </c>
      <c r="C1987" s="16">
        <v>424422</v>
      </c>
      <c r="D1987" s="8">
        <f t="shared" si="1775"/>
        <v>0</v>
      </c>
      <c r="E1987" s="7">
        <f t="shared" si="1776"/>
        <v>1</v>
      </c>
      <c r="F1987" s="18">
        <v>424744</v>
      </c>
      <c r="G1987" s="16">
        <v>424744</v>
      </c>
      <c r="H1987" s="8">
        <f t="shared" si="1777"/>
        <v>0</v>
      </c>
      <c r="I1987" s="7">
        <f t="shared" si="1778"/>
        <v>1</v>
      </c>
      <c r="J1987" s="8">
        <f t="shared" si="1779"/>
        <v>0</v>
      </c>
      <c r="K1987" s="4">
        <f t="shared" si="1780"/>
        <v>322</v>
      </c>
      <c r="L1987" s="5">
        <f t="shared" si="1781"/>
        <v>322</v>
      </c>
      <c r="N1987" s="99" t="s">
        <v>1476</v>
      </c>
      <c r="O1987" s="17" t="s">
        <v>26</v>
      </c>
    </row>
    <row r="1989" spans="1:15">
      <c r="B1989" s="576" t="s">
        <v>1953</v>
      </c>
      <c r="C1989" s="576"/>
      <c r="D1989" s="576"/>
      <c r="E1989" s="576"/>
      <c r="F1989" s="576" t="s">
        <v>1960</v>
      </c>
      <c r="G1989" s="576"/>
      <c r="H1989" s="576"/>
      <c r="I1989" s="576"/>
      <c r="K1989" s="63" t="s">
        <v>12</v>
      </c>
      <c r="L1989" s="5" t="s">
        <v>13</v>
      </c>
    </row>
    <row r="1990" spans="1:15" ht="43.2">
      <c r="A1990" s="1" t="s">
        <v>0</v>
      </c>
      <c r="B1990" s="2" t="s">
        <v>1</v>
      </c>
      <c r="C1990" s="64" t="s">
        <v>2</v>
      </c>
      <c r="D1990" s="64" t="s">
        <v>11</v>
      </c>
      <c r="E1990" s="6" t="s">
        <v>10</v>
      </c>
      <c r="F1990" s="2" t="s">
        <v>1</v>
      </c>
      <c r="G1990" s="64" t="s">
        <v>2</v>
      </c>
      <c r="H1990" s="64" t="s">
        <v>11</v>
      </c>
      <c r="I1990" s="6" t="s">
        <v>10</v>
      </c>
      <c r="J1990" s="14" t="s">
        <v>8</v>
      </c>
      <c r="K1990" s="12" t="s">
        <v>9</v>
      </c>
      <c r="L1990" s="11"/>
    </row>
    <row r="1991" spans="1:15">
      <c r="A1991" s="3" t="s">
        <v>3</v>
      </c>
      <c r="B1991" s="18">
        <v>253089</v>
      </c>
      <c r="C1991" s="16">
        <v>171944</v>
      </c>
      <c r="D1991" s="8">
        <f>SUM(B1991-C1991)</f>
        <v>81145</v>
      </c>
      <c r="E1991" s="7">
        <f>SUM(B1991/C1991)</f>
        <v>1.4719269064346532</v>
      </c>
      <c r="F1991" s="18">
        <v>259759</v>
      </c>
      <c r="G1991" s="16">
        <v>163306</v>
      </c>
      <c r="H1991" s="8">
        <f>SUM(F1991-G1991)</f>
        <v>96453</v>
      </c>
      <c r="I1991" s="7">
        <f>SUM(F1991/G1991)</f>
        <v>1.5906274111177789</v>
      </c>
      <c r="J1991" s="8">
        <f>SUM(H1991-D1991)</f>
        <v>15308</v>
      </c>
      <c r="K1991" s="4">
        <f>SUM(F1991-B1991)</f>
        <v>6670</v>
      </c>
      <c r="L1991" s="5">
        <f>SUM(G1991-C1991)</f>
        <v>-8638</v>
      </c>
    </row>
    <row r="1992" spans="1:15">
      <c r="A1992" s="3" t="s">
        <v>4</v>
      </c>
      <c r="B1992" s="18">
        <v>54171</v>
      </c>
      <c r="C1992" s="16">
        <v>71904</v>
      </c>
      <c r="D1992" s="8">
        <f t="shared" ref="D1992:D1995" si="1782">SUM(B1992-C1992)</f>
        <v>-17733</v>
      </c>
      <c r="E1992" s="7">
        <f t="shared" ref="E1992:E1995" si="1783">SUM(B1992/C1992)</f>
        <v>0.75337950600801074</v>
      </c>
      <c r="F1992" s="18">
        <v>56171</v>
      </c>
      <c r="G1992" s="16">
        <v>72454</v>
      </c>
      <c r="H1992" s="8">
        <f t="shared" ref="H1992:H1995" si="1784">SUM(F1992-G1992)</f>
        <v>-16283</v>
      </c>
      <c r="I1992" s="7">
        <f t="shared" ref="I1992:I1995" si="1785">SUM(F1992/G1992)</f>
        <v>0.77526430562839865</v>
      </c>
      <c r="J1992" s="8">
        <f t="shared" ref="J1992:J1995" si="1786">SUM(H1992-D1992)</f>
        <v>1450</v>
      </c>
      <c r="K1992" s="4">
        <f t="shared" ref="K1992:K1995" si="1787">SUM(F1992-B1992)</f>
        <v>2000</v>
      </c>
      <c r="L1992" s="5">
        <f t="shared" ref="L1992:L1995" si="1788">SUM(G1992-C1992)</f>
        <v>550</v>
      </c>
    </row>
    <row r="1993" spans="1:15">
      <c r="A1993" s="3" t="s">
        <v>5</v>
      </c>
      <c r="B1993" s="18">
        <v>49521</v>
      </c>
      <c r="C1993" s="16">
        <v>140033</v>
      </c>
      <c r="D1993" s="8">
        <f t="shared" si="1782"/>
        <v>-90512</v>
      </c>
      <c r="E1993" s="7">
        <f t="shared" si="1783"/>
        <v>0.35363807102611527</v>
      </c>
      <c r="F1993" s="18">
        <v>51061</v>
      </c>
      <c r="G1993" s="16">
        <v>143381</v>
      </c>
      <c r="H1993" s="8">
        <f t="shared" si="1784"/>
        <v>-92320</v>
      </c>
      <c r="I1993" s="7">
        <f t="shared" si="1785"/>
        <v>0.35612110391195484</v>
      </c>
      <c r="J1993" s="8">
        <f t="shared" si="1786"/>
        <v>-1808</v>
      </c>
      <c r="K1993" s="4">
        <f t="shared" si="1787"/>
        <v>1540</v>
      </c>
      <c r="L1993" s="5">
        <f t="shared" si="1788"/>
        <v>3348</v>
      </c>
    </row>
    <row r="1994" spans="1:15">
      <c r="A1994" s="3" t="s">
        <v>6</v>
      </c>
      <c r="B1994" s="18">
        <v>67963</v>
      </c>
      <c r="C1994" s="16">
        <v>40863</v>
      </c>
      <c r="D1994" s="8">
        <f t="shared" si="1782"/>
        <v>27100</v>
      </c>
      <c r="E1994" s="7">
        <f t="shared" si="1783"/>
        <v>1.6631916403592493</v>
      </c>
      <c r="F1994" s="18">
        <v>63286</v>
      </c>
      <c r="G1994" s="16">
        <v>51136</v>
      </c>
      <c r="H1994" s="8">
        <f t="shared" si="1784"/>
        <v>12150</v>
      </c>
      <c r="I1994" s="7">
        <f t="shared" si="1785"/>
        <v>1.237601689612015</v>
      </c>
      <c r="J1994" s="8">
        <f t="shared" si="1786"/>
        <v>-14950</v>
      </c>
      <c r="K1994" s="4">
        <f t="shared" si="1787"/>
        <v>-4677</v>
      </c>
      <c r="L1994" s="5">
        <f t="shared" si="1788"/>
        <v>10273</v>
      </c>
    </row>
    <row r="1995" spans="1:15">
      <c r="A1995" s="3" t="s">
        <v>7</v>
      </c>
      <c r="B1995" s="18">
        <v>424744</v>
      </c>
      <c r="C1995" s="16">
        <v>424744</v>
      </c>
      <c r="D1995" s="8">
        <f t="shared" si="1782"/>
        <v>0</v>
      </c>
      <c r="E1995" s="7">
        <f t="shared" si="1783"/>
        <v>1</v>
      </c>
      <c r="F1995" s="18">
        <v>430277</v>
      </c>
      <c r="G1995" s="16">
        <v>430277</v>
      </c>
      <c r="H1995" s="8">
        <f t="shared" si="1784"/>
        <v>0</v>
      </c>
      <c r="I1995" s="7">
        <f t="shared" si="1785"/>
        <v>1</v>
      </c>
      <c r="J1995" s="8">
        <f t="shared" si="1786"/>
        <v>0</v>
      </c>
      <c r="K1995" s="4">
        <f t="shared" si="1787"/>
        <v>5533</v>
      </c>
      <c r="L1995" s="5">
        <f t="shared" si="1788"/>
        <v>5533</v>
      </c>
      <c r="N1995" s="99" t="s">
        <v>1476</v>
      </c>
      <c r="O1995" s="17" t="s">
        <v>26</v>
      </c>
    </row>
    <row r="1997" spans="1:15">
      <c r="B1997" s="576" t="s">
        <v>1960</v>
      </c>
      <c r="C1997" s="576"/>
      <c r="D1997" s="576"/>
      <c r="E1997" s="576"/>
      <c r="F1997" s="576" t="s">
        <v>1974</v>
      </c>
      <c r="G1997" s="576"/>
      <c r="H1997" s="576"/>
      <c r="I1997" s="576"/>
      <c r="K1997" s="63" t="s">
        <v>12</v>
      </c>
      <c r="L1997" s="5" t="s">
        <v>13</v>
      </c>
    </row>
    <row r="1998" spans="1:15" ht="43.2">
      <c r="A1998" s="1" t="s">
        <v>0</v>
      </c>
      <c r="B1998" s="2" t="s">
        <v>1</v>
      </c>
      <c r="C1998" s="64" t="s">
        <v>2</v>
      </c>
      <c r="D1998" s="64" t="s">
        <v>11</v>
      </c>
      <c r="E1998" s="6" t="s">
        <v>10</v>
      </c>
      <c r="F1998" s="2" t="s">
        <v>1</v>
      </c>
      <c r="G1998" s="64" t="s">
        <v>2</v>
      </c>
      <c r="H1998" s="64" t="s">
        <v>11</v>
      </c>
      <c r="I1998" s="6" t="s">
        <v>10</v>
      </c>
      <c r="J1998" s="14" t="s">
        <v>8</v>
      </c>
      <c r="K1998" s="12" t="s">
        <v>9</v>
      </c>
      <c r="L1998" s="11"/>
    </row>
    <row r="1999" spans="1:15">
      <c r="A1999" s="3" t="s">
        <v>3</v>
      </c>
      <c r="B1999" s="18">
        <v>259759</v>
      </c>
      <c r="C1999" s="16">
        <v>163306</v>
      </c>
      <c r="D1999" s="8">
        <f>SUM(B1999-C1999)</f>
        <v>96453</v>
      </c>
      <c r="E1999" s="7">
        <f>SUM(B1999/C1999)</f>
        <v>1.5906274111177789</v>
      </c>
      <c r="F1999" s="18">
        <v>270193</v>
      </c>
      <c r="G1999" s="16">
        <v>137035</v>
      </c>
      <c r="H1999" s="8">
        <f>SUM(F1999-G1999)</f>
        <v>133158</v>
      </c>
      <c r="I1999" s="7">
        <f>SUM(F1999/G1999)</f>
        <v>1.9717079578209946</v>
      </c>
      <c r="J1999" s="8">
        <f>SUM(H1999-D1999)</f>
        <v>36705</v>
      </c>
      <c r="K1999" s="4">
        <f>SUM(F1999-B1999)</f>
        <v>10434</v>
      </c>
      <c r="L1999" s="5">
        <f>SUM(G1999-C1999)</f>
        <v>-26271</v>
      </c>
    </row>
    <row r="2000" spans="1:15">
      <c r="A2000" s="3" t="s">
        <v>4</v>
      </c>
      <c r="B2000" s="18">
        <v>56171</v>
      </c>
      <c r="C2000" s="16">
        <v>72454</v>
      </c>
      <c r="D2000" s="8">
        <f t="shared" ref="D2000:D2003" si="1789">SUM(B2000-C2000)</f>
        <v>-16283</v>
      </c>
      <c r="E2000" s="7">
        <f t="shared" ref="E2000:E2003" si="1790">SUM(B2000/C2000)</f>
        <v>0.77526430562839865</v>
      </c>
      <c r="F2000" s="18">
        <v>63668</v>
      </c>
      <c r="G2000" s="16">
        <v>61278</v>
      </c>
      <c r="H2000" s="8">
        <f t="shared" ref="H2000:H2003" si="1791">SUM(F2000-G2000)</f>
        <v>2390</v>
      </c>
      <c r="I2000" s="7">
        <f t="shared" ref="I2000:I2003" si="1792">SUM(F2000/G2000)</f>
        <v>1.0390025784131336</v>
      </c>
      <c r="J2000" s="8">
        <f t="shared" ref="J2000:J2003" si="1793">SUM(H2000-D2000)</f>
        <v>18673</v>
      </c>
      <c r="K2000" s="4">
        <f t="shared" ref="K2000:K2003" si="1794">SUM(F2000-B2000)</f>
        <v>7497</v>
      </c>
      <c r="L2000" s="5">
        <f t="shared" ref="L2000:L2003" si="1795">SUM(G2000-C2000)</f>
        <v>-11176</v>
      </c>
    </row>
    <row r="2001" spans="1:15">
      <c r="A2001" s="3" t="s">
        <v>5</v>
      </c>
      <c r="B2001" s="18">
        <v>51061</v>
      </c>
      <c r="C2001" s="16">
        <v>143381</v>
      </c>
      <c r="D2001" s="8">
        <f t="shared" si="1789"/>
        <v>-92320</v>
      </c>
      <c r="E2001" s="7">
        <f t="shared" si="1790"/>
        <v>0.35612110391195484</v>
      </c>
      <c r="F2001" s="18">
        <v>21138</v>
      </c>
      <c r="G2001" s="16">
        <v>173198</v>
      </c>
      <c r="H2001" s="8">
        <f t="shared" si="1791"/>
        <v>-152060</v>
      </c>
      <c r="I2001" s="7">
        <f t="shared" si="1792"/>
        <v>0.12204528920657283</v>
      </c>
      <c r="J2001" s="8">
        <f t="shared" si="1793"/>
        <v>-59740</v>
      </c>
      <c r="K2001" s="4">
        <f t="shared" si="1794"/>
        <v>-29923</v>
      </c>
      <c r="L2001" s="5">
        <f t="shared" si="1795"/>
        <v>29817</v>
      </c>
    </row>
    <row r="2002" spans="1:15">
      <c r="A2002" s="3" t="s">
        <v>6</v>
      </c>
      <c r="B2002" s="18">
        <v>63286</v>
      </c>
      <c r="C2002" s="16">
        <v>51136</v>
      </c>
      <c r="D2002" s="8">
        <f t="shared" si="1789"/>
        <v>12150</v>
      </c>
      <c r="E2002" s="7">
        <f t="shared" si="1790"/>
        <v>1.237601689612015</v>
      </c>
      <c r="F2002" s="18">
        <v>53034</v>
      </c>
      <c r="G2002" s="16">
        <v>36522</v>
      </c>
      <c r="H2002" s="8">
        <f t="shared" si="1791"/>
        <v>16512</v>
      </c>
      <c r="I2002" s="7">
        <f t="shared" si="1792"/>
        <v>1.4521110563495976</v>
      </c>
      <c r="J2002" s="8">
        <f t="shared" si="1793"/>
        <v>4362</v>
      </c>
      <c r="K2002" s="4">
        <f t="shared" si="1794"/>
        <v>-10252</v>
      </c>
      <c r="L2002" s="5">
        <f t="shared" si="1795"/>
        <v>-14614</v>
      </c>
    </row>
    <row r="2003" spans="1:15">
      <c r="A2003" s="3" t="s">
        <v>7</v>
      </c>
      <c r="B2003" s="18">
        <v>430277</v>
      </c>
      <c r="C2003" s="16">
        <v>430277</v>
      </c>
      <c r="D2003" s="8">
        <f t="shared" si="1789"/>
        <v>0</v>
      </c>
      <c r="E2003" s="7">
        <f t="shared" si="1790"/>
        <v>1</v>
      </c>
      <c r="F2003" s="18">
        <v>408033</v>
      </c>
      <c r="G2003" s="16">
        <v>408033</v>
      </c>
      <c r="H2003" s="8">
        <f t="shared" si="1791"/>
        <v>0</v>
      </c>
      <c r="I2003" s="7">
        <f t="shared" si="1792"/>
        <v>1</v>
      </c>
      <c r="J2003" s="8">
        <f t="shared" si="1793"/>
        <v>0</v>
      </c>
      <c r="K2003" s="4">
        <f t="shared" si="1794"/>
        <v>-22244</v>
      </c>
      <c r="L2003" s="5">
        <f t="shared" si="1795"/>
        <v>-22244</v>
      </c>
      <c r="N2003" s="99" t="s">
        <v>1476</v>
      </c>
      <c r="O2003" s="17" t="s">
        <v>26</v>
      </c>
    </row>
    <row r="2005" spans="1:15">
      <c r="B2005" s="576" t="s">
        <v>1974</v>
      </c>
      <c r="C2005" s="576"/>
      <c r="D2005" s="576"/>
      <c r="E2005" s="576"/>
      <c r="F2005" s="576" t="s">
        <v>1975</v>
      </c>
      <c r="G2005" s="576"/>
      <c r="H2005" s="576"/>
      <c r="I2005" s="576"/>
      <c r="K2005" s="63" t="s">
        <v>12</v>
      </c>
      <c r="L2005" s="5" t="s">
        <v>13</v>
      </c>
    </row>
    <row r="2006" spans="1:15" ht="43.2">
      <c r="A2006" s="1" t="s">
        <v>0</v>
      </c>
      <c r="B2006" s="2" t="s">
        <v>1</v>
      </c>
      <c r="C2006" s="64" t="s">
        <v>2</v>
      </c>
      <c r="D2006" s="64" t="s">
        <v>11</v>
      </c>
      <c r="E2006" s="6" t="s">
        <v>10</v>
      </c>
      <c r="F2006" s="2" t="s">
        <v>1</v>
      </c>
      <c r="G2006" s="64" t="s">
        <v>2</v>
      </c>
      <c r="H2006" s="64" t="s">
        <v>11</v>
      </c>
      <c r="I2006" s="6" t="s">
        <v>10</v>
      </c>
      <c r="J2006" s="14" t="s">
        <v>8</v>
      </c>
      <c r="K2006" s="12" t="s">
        <v>9</v>
      </c>
      <c r="L2006" s="11"/>
    </row>
    <row r="2007" spans="1:15">
      <c r="A2007" s="3" t="s">
        <v>3</v>
      </c>
      <c r="B2007" s="18">
        <v>270193</v>
      </c>
      <c r="C2007" s="16">
        <v>137035</v>
      </c>
      <c r="D2007" s="8">
        <f>SUM(B2007-C2007)</f>
        <v>133158</v>
      </c>
      <c r="E2007" s="7">
        <f>SUM(B2007/C2007)</f>
        <v>1.9717079578209946</v>
      </c>
      <c r="F2007" s="18">
        <v>261739</v>
      </c>
      <c r="G2007" s="16">
        <v>133649</v>
      </c>
      <c r="H2007" s="8">
        <f>SUM(F2007-G2007)</f>
        <v>128090</v>
      </c>
      <c r="I2007" s="7">
        <f>SUM(F2007/G2007)</f>
        <v>1.9584059738568937</v>
      </c>
      <c r="J2007" s="8">
        <f>SUM(H2007-D2007)</f>
        <v>-5068</v>
      </c>
      <c r="K2007" s="4">
        <f>SUM(F2007-B2007)</f>
        <v>-8454</v>
      </c>
      <c r="L2007" s="5">
        <f>SUM(G2007-C2007)</f>
        <v>-3386</v>
      </c>
    </row>
    <row r="2008" spans="1:15">
      <c r="A2008" s="3" t="s">
        <v>4</v>
      </c>
      <c r="B2008" s="18">
        <v>63668</v>
      </c>
      <c r="C2008" s="16">
        <v>61278</v>
      </c>
      <c r="D2008" s="8">
        <f t="shared" ref="D2008:D2011" si="1796">SUM(B2008-C2008)</f>
        <v>2390</v>
      </c>
      <c r="E2008" s="7">
        <f t="shared" ref="E2008:E2011" si="1797">SUM(B2008/C2008)</f>
        <v>1.0390025784131336</v>
      </c>
      <c r="F2008" s="18">
        <v>66345</v>
      </c>
      <c r="G2008" s="16">
        <v>61416</v>
      </c>
      <c r="H2008" s="8">
        <f t="shared" ref="H2008:H2011" si="1798">SUM(F2008-G2008)</f>
        <v>4929</v>
      </c>
      <c r="I2008" s="7">
        <f t="shared" ref="I2008:I2011" si="1799">SUM(F2008/G2008)</f>
        <v>1.0802559593591246</v>
      </c>
      <c r="J2008" s="8">
        <f t="shared" ref="J2008:J2011" si="1800">SUM(H2008-D2008)</f>
        <v>2539</v>
      </c>
      <c r="K2008" s="4">
        <f t="shared" ref="K2008:K2011" si="1801">SUM(F2008-B2008)</f>
        <v>2677</v>
      </c>
      <c r="L2008" s="5">
        <f t="shared" ref="L2008:L2011" si="1802">SUM(G2008-C2008)</f>
        <v>138</v>
      </c>
    </row>
    <row r="2009" spans="1:15">
      <c r="A2009" s="3" t="s">
        <v>5</v>
      </c>
      <c r="B2009" s="18">
        <v>21138</v>
      </c>
      <c r="C2009" s="16">
        <v>173198</v>
      </c>
      <c r="D2009" s="8">
        <f t="shared" si="1796"/>
        <v>-152060</v>
      </c>
      <c r="E2009" s="7">
        <f t="shared" si="1797"/>
        <v>0.12204528920657283</v>
      </c>
      <c r="F2009" s="18">
        <v>24923</v>
      </c>
      <c r="G2009" s="16">
        <v>177713</v>
      </c>
      <c r="H2009" s="8">
        <f t="shared" si="1798"/>
        <v>-152790</v>
      </c>
      <c r="I2009" s="7">
        <f t="shared" si="1799"/>
        <v>0.14024297603439254</v>
      </c>
      <c r="J2009" s="8">
        <f t="shared" si="1800"/>
        <v>-730</v>
      </c>
      <c r="K2009" s="4">
        <f t="shared" si="1801"/>
        <v>3785</v>
      </c>
      <c r="L2009" s="5">
        <f t="shared" si="1802"/>
        <v>4515</v>
      </c>
    </row>
    <row r="2010" spans="1:15">
      <c r="A2010" s="3" t="s">
        <v>6</v>
      </c>
      <c r="B2010" s="18">
        <v>53034</v>
      </c>
      <c r="C2010" s="16">
        <v>36522</v>
      </c>
      <c r="D2010" s="8">
        <f t="shared" si="1796"/>
        <v>16512</v>
      </c>
      <c r="E2010" s="7">
        <f t="shared" si="1797"/>
        <v>1.4521110563495976</v>
      </c>
      <c r="F2010" s="18">
        <v>57176</v>
      </c>
      <c r="G2010" s="16">
        <v>37405</v>
      </c>
      <c r="H2010" s="8">
        <f t="shared" si="1798"/>
        <v>19771</v>
      </c>
      <c r="I2010" s="7">
        <f t="shared" si="1799"/>
        <v>1.5285656997727577</v>
      </c>
      <c r="J2010" s="8">
        <f t="shared" si="1800"/>
        <v>3259</v>
      </c>
      <c r="K2010" s="4">
        <f t="shared" si="1801"/>
        <v>4142</v>
      </c>
      <c r="L2010" s="5">
        <f t="shared" si="1802"/>
        <v>883</v>
      </c>
    </row>
    <row r="2011" spans="1:15">
      <c r="A2011" s="3" t="s">
        <v>7</v>
      </c>
      <c r="B2011" s="18">
        <v>408033</v>
      </c>
      <c r="C2011" s="16">
        <v>408033</v>
      </c>
      <c r="D2011" s="8">
        <f t="shared" si="1796"/>
        <v>0</v>
      </c>
      <c r="E2011" s="7">
        <f t="shared" si="1797"/>
        <v>1</v>
      </c>
      <c r="F2011" s="18">
        <v>410183</v>
      </c>
      <c r="G2011" s="16">
        <v>410183</v>
      </c>
      <c r="H2011" s="8">
        <f t="shared" si="1798"/>
        <v>0</v>
      </c>
      <c r="I2011" s="7">
        <f t="shared" si="1799"/>
        <v>1</v>
      </c>
      <c r="J2011" s="8">
        <f t="shared" si="1800"/>
        <v>0</v>
      </c>
      <c r="K2011" s="4">
        <f t="shared" si="1801"/>
        <v>2150</v>
      </c>
      <c r="L2011" s="5">
        <f t="shared" si="1802"/>
        <v>2150</v>
      </c>
      <c r="N2011" s="98" t="s">
        <v>1976</v>
      </c>
      <c r="O2011" s="30" t="s">
        <v>165</v>
      </c>
    </row>
    <row r="2013" spans="1:15">
      <c r="B2013" s="576" t="s">
        <v>1975</v>
      </c>
      <c r="C2013" s="576"/>
      <c r="D2013" s="576"/>
      <c r="E2013" s="576"/>
      <c r="F2013" s="576" t="s">
        <v>1983</v>
      </c>
      <c r="G2013" s="576"/>
      <c r="H2013" s="576"/>
      <c r="I2013" s="576"/>
      <c r="K2013" s="63" t="s">
        <v>12</v>
      </c>
      <c r="L2013" s="5" t="s">
        <v>13</v>
      </c>
    </row>
    <row r="2014" spans="1:15" ht="43.2">
      <c r="A2014" s="1" t="s">
        <v>0</v>
      </c>
      <c r="B2014" s="2" t="s">
        <v>1</v>
      </c>
      <c r="C2014" s="64" t="s">
        <v>2</v>
      </c>
      <c r="D2014" s="64" t="s">
        <v>11</v>
      </c>
      <c r="E2014" s="6" t="s">
        <v>10</v>
      </c>
      <c r="F2014" s="2" t="s">
        <v>1</v>
      </c>
      <c r="G2014" s="64" t="s">
        <v>2</v>
      </c>
      <c r="H2014" s="64" t="s">
        <v>11</v>
      </c>
      <c r="I2014" s="6" t="s">
        <v>10</v>
      </c>
      <c r="J2014" s="14" t="s">
        <v>8</v>
      </c>
      <c r="K2014" s="12" t="s">
        <v>9</v>
      </c>
      <c r="L2014" s="11"/>
    </row>
    <row r="2015" spans="1:15">
      <c r="A2015" s="3" t="s">
        <v>3</v>
      </c>
      <c r="B2015" s="18">
        <v>261739</v>
      </c>
      <c r="C2015" s="16">
        <v>133649</v>
      </c>
      <c r="D2015" s="8">
        <f>SUM(B2015-C2015)</f>
        <v>128090</v>
      </c>
      <c r="E2015" s="7">
        <f>SUM(B2015/C2015)</f>
        <v>1.9584059738568937</v>
      </c>
      <c r="F2015" s="18">
        <v>267409</v>
      </c>
      <c r="G2015" s="16">
        <v>137857</v>
      </c>
      <c r="H2015" s="8">
        <f>SUM(F2015-G2015)</f>
        <v>129552</v>
      </c>
      <c r="I2015" s="7">
        <f>SUM(F2015/G2015)</f>
        <v>1.9397564142553516</v>
      </c>
      <c r="J2015" s="8">
        <f>SUM(H2015-D2015)</f>
        <v>1462</v>
      </c>
      <c r="K2015" s="4">
        <f>SUM(F2015-B2015)</f>
        <v>5670</v>
      </c>
      <c r="L2015" s="5">
        <f>SUM(G2015-C2015)</f>
        <v>4208</v>
      </c>
    </row>
    <row r="2016" spans="1:15">
      <c r="A2016" s="3" t="s">
        <v>4</v>
      </c>
      <c r="B2016" s="18">
        <v>66345</v>
      </c>
      <c r="C2016" s="16">
        <v>61416</v>
      </c>
      <c r="D2016" s="8">
        <f t="shared" ref="D2016:D2019" si="1803">SUM(B2016-C2016)</f>
        <v>4929</v>
      </c>
      <c r="E2016" s="7">
        <f t="shared" ref="E2016:E2019" si="1804">SUM(B2016/C2016)</f>
        <v>1.0802559593591246</v>
      </c>
      <c r="F2016" s="18">
        <v>68584</v>
      </c>
      <c r="G2016" s="16">
        <v>61716</v>
      </c>
      <c r="H2016" s="8">
        <f t="shared" ref="H2016:H2019" si="1805">SUM(F2016-G2016)</f>
        <v>6868</v>
      </c>
      <c r="I2016" s="7">
        <f t="shared" ref="I2016:I2019" si="1806">SUM(F2016/G2016)</f>
        <v>1.11128394581632</v>
      </c>
      <c r="J2016" s="8">
        <f t="shared" ref="J2016:J2019" si="1807">SUM(H2016-D2016)</f>
        <v>1939</v>
      </c>
      <c r="K2016" s="4">
        <f t="shared" ref="K2016:K2019" si="1808">SUM(F2016-B2016)</f>
        <v>2239</v>
      </c>
      <c r="L2016" s="5">
        <f t="shared" ref="L2016:L2019" si="1809">SUM(G2016-C2016)</f>
        <v>300</v>
      </c>
    </row>
    <row r="2017" spans="1:15">
      <c r="A2017" s="3" t="s">
        <v>5</v>
      </c>
      <c r="B2017" s="18">
        <v>24923</v>
      </c>
      <c r="C2017" s="16">
        <v>177713</v>
      </c>
      <c r="D2017" s="8">
        <f t="shared" si="1803"/>
        <v>-152790</v>
      </c>
      <c r="E2017" s="7">
        <f t="shared" si="1804"/>
        <v>0.14024297603439254</v>
      </c>
      <c r="F2017" s="18">
        <v>25955</v>
      </c>
      <c r="G2017" s="16">
        <v>183797</v>
      </c>
      <c r="H2017" s="8">
        <f t="shared" si="1805"/>
        <v>-157842</v>
      </c>
      <c r="I2017" s="7">
        <f t="shared" si="1806"/>
        <v>0.14121558023253916</v>
      </c>
      <c r="J2017" s="8">
        <f t="shared" si="1807"/>
        <v>-5052</v>
      </c>
      <c r="K2017" s="4">
        <f t="shared" si="1808"/>
        <v>1032</v>
      </c>
      <c r="L2017" s="5">
        <f t="shared" si="1809"/>
        <v>6084</v>
      </c>
    </row>
    <row r="2018" spans="1:15">
      <c r="A2018" s="3" t="s">
        <v>6</v>
      </c>
      <c r="B2018" s="18">
        <v>57176</v>
      </c>
      <c r="C2018" s="16">
        <v>37405</v>
      </c>
      <c r="D2018" s="8">
        <f t="shared" si="1803"/>
        <v>19771</v>
      </c>
      <c r="E2018" s="7">
        <f t="shared" si="1804"/>
        <v>1.5285656997727577</v>
      </c>
      <c r="F2018" s="18">
        <v>60980</v>
      </c>
      <c r="G2018" s="16">
        <v>39558</v>
      </c>
      <c r="H2018" s="8">
        <f t="shared" si="1805"/>
        <v>21422</v>
      </c>
      <c r="I2018" s="7">
        <f t="shared" si="1806"/>
        <v>1.5415339501491481</v>
      </c>
      <c r="J2018" s="8">
        <f t="shared" si="1807"/>
        <v>1651</v>
      </c>
      <c r="K2018" s="4">
        <f t="shared" si="1808"/>
        <v>3804</v>
      </c>
      <c r="L2018" s="5">
        <f t="shared" si="1809"/>
        <v>2153</v>
      </c>
    </row>
    <row r="2019" spans="1:15">
      <c r="A2019" s="3" t="s">
        <v>7</v>
      </c>
      <c r="B2019" s="18">
        <v>410183</v>
      </c>
      <c r="C2019" s="16">
        <v>410183</v>
      </c>
      <c r="D2019" s="8">
        <f t="shared" si="1803"/>
        <v>0</v>
      </c>
      <c r="E2019" s="7">
        <f t="shared" si="1804"/>
        <v>1</v>
      </c>
      <c r="F2019" s="18">
        <v>422928</v>
      </c>
      <c r="G2019" s="16">
        <v>422928</v>
      </c>
      <c r="H2019" s="8">
        <f t="shared" si="1805"/>
        <v>0</v>
      </c>
      <c r="I2019" s="7">
        <f t="shared" si="1806"/>
        <v>1</v>
      </c>
      <c r="J2019" s="8">
        <f t="shared" si="1807"/>
        <v>0</v>
      </c>
      <c r="K2019" s="4">
        <f t="shared" si="1808"/>
        <v>12745</v>
      </c>
      <c r="L2019" s="5">
        <f t="shared" si="1809"/>
        <v>12745</v>
      </c>
      <c r="N2019" s="99" t="s">
        <v>1431</v>
      </c>
      <c r="O2019" s="17" t="s">
        <v>26</v>
      </c>
    </row>
    <row r="2021" spans="1:15">
      <c r="B2021" s="576" t="s">
        <v>1983</v>
      </c>
      <c r="C2021" s="576"/>
      <c r="D2021" s="576"/>
      <c r="E2021" s="576"/>
      <c r="F2021" s="576" t="s">
        <v>1991</v>
      </c>
      <c r="G2021" s="576"/>
      <c r="H2021" s="576"/>
      <c r="I2021" s="576"/>
      <c r="K2021" s="63" t="s">
        <v>12</v>
      </c>
      <c r="L2021" s="5" t="s">
        <v>13</v>
      </c>
    </row>
    <row r="2022" spans="1:15" ht="43.2">
      <c r="A2022" s="1" t="s">
        <v>0</v>
      </c>
      <c r="B2022" s="2" t="s">
        <v>1</v>
      </c>
      <c r="C2022" s="64" t="s">
        <v>2</v>
      </c>
      <c r="D2022" s="64" t="s">
        <v>11</v>
      </c>
      <c r="E2022" s="6" t="s">
        <v>10</v>
      </c>
      <c r="F2022" s="2" t="s">
        <v>1</v>
      </c>
      <c r="G2022" s="64" t="s">
        <v>2</v>
      </c>
      <c r="H2022" s="64" t="s">
        <v>11</v>
      </c>
      <c r="I2022" s="6" t="s">
        <v>10</v>
      </c>
      <c r="J2022" s="14" t="s">
        <v>8</v>
      </c>
      <c r="K2022" s="12" t="s">
        <v>9</v>
      </c>
      <c r="L2022" s="11"/>
    </row>
    <row r="2023" spans="1:15">
      <c r="A2023" s="3" t="s">
        <v>3</v>
      </c>
      <c r="B2023" s="18">
        <v>267409</v>
      </c>
      <c r="C2023" s="16">
        <v>137857</v>
      </c>
      <c r="D2023" s="8">
        <f>SUM(B2023-C2023)</f>
        <v>129552</v>
      </c>
      <c r="E2023" s="7">
        <f>SUM(B2023/C2023)</f>
        <v>1.9397564142553516</v>
      </c>
      <c r="F2023" s="18">
        <v>270543</v>
      </c>
      <c r="G2023" s="16">
        <v>143672</v>
      </c>
      <c r="H2023" s="8">
        <f>SUM(F2023-G2023)</f>
        <v>126871</v>
      </c>
      <c r="I2023" s="7">
        <f>SUM(F2023/G2023)</f>
        <v>1.8830600256138983</v>
      </c>
      <c r="J2023" s="8">
        <f>SUM(H2023-D2023)</f>
        <v>-2681</v>
      </c>
      <c r="K2023" s="4">
        <f>SUM(F2023-B2023)</f>
        <v>3134</v>
      </c>
      <c r="L2023" s="5">
        <f>SUM(G2023-C2023)</f>
        <v>5815</v>
      </c>
    </row>
    <row r="2024" spans="1:15">
      <c r="A2024" s="3" t="s">
        <v>4</v>
      </c>
      <c r="B2024" s="18">
        <v>68584</v>
      </c>
      <c r="C2024" s="16">
        <v>61716</v>
      </c>
      <c r="D2024" s="8">
        <f t="shared" ref="D2024:D2027" si="1810">SUM(B2024-C2024)</f>
        <v>6868</v>
      </c>
      <c r="E2024" s="7">
        <f t="shared" ref="E2024:E2027" si="1811">SUM(B2024/C2024)</f>
        <v>1.11128394581632</v>
      </c>
      <c r="F2024" s="18">
        <v>66447</v>
      </c>
      <c r="G2024" s="16">
        <v>60813</v>
      </c>
      <c r="H2024" s="8">
        <f t="shared" ref="H2024:H2027" si="1812">SUM(F2024-G2024)</f>
        <v>5634</v>
      </c>
      <c r="I2024" s="7">
        <f t="shared" ref="I2024:I2027" si="1813">SUM(F2024/G2024)</f>
        <v>1.0926446647920676</v>
      </c>
      <c r="J2024" s="8">
        <f t="shared" ref="J2024:J2027" si="1814">SUM(H2024-D2024)</f>
        <v>-1234</v>
      </c>
      <c r="K2024" s="4">
        <f t="shared" ref="K2024:K2027" si="1815">SUM(F2024-B2024)</f>
        <v>-2137</v>
      </c>
      <c r="L2024" s="5">
        <f t="shared" ref="L2024:L2027" si="1816">SUM(G2024-C2024)</f>
        <v>-903</v>
      </c>
    </row>
    <row r="2025" spans="1:15">
      <c r="A2025" s="3" t="s">
        <v>5</v>
      </c>
      <c r="B2025" s="18">
        <v>25955</v>
      </c>
      <c r="C2025" s="16">
        <v>183797</v>
      </c>
      <c r="D2025" s="8">
        <f t="shared" si="1810"/>
        <v>-157842</v>
      </c>
      <c r="E2025" s="7">
        <f t="shared" si="1811"/>
        <v>0.14121558023253916</v>
      </c>
      <c r="F2025" s="18">
        <v>29053</v>
      </c>
      <c r="G2025" s="16">
        <v>186379</v>
      </c>
      <c r="H2025" s="8">
        <f t="shared" si="1812"/>
        <v>-157326</v>
      </c>
      <c r="I2025" s="7">
        <f t="shared" si="1813"/>
        <v>0.15588129563953021</v>
      </c>
      <c r="J2025" s="8">
        <f t="shared" si="1814"/>
        <v>516</v>
      </c>
      <c r="K2025" s="4">
        <f t="shared" si="1815"/>
        <v>3098</v>
      </c>
      <c r="L2025" s="5">
        <f t="shared" si="1816"/>
        <v>2582</v>
      </c>
    </row>
    <row r="2026" spans="1:15">
      <c r="A2026" s="3" t="s">
        <v>6</v>
      </c>
      <c r="B2026" s="18">
        <v>60980</v>
      </c>
      <c r="C2026" s="16">
        <v>39558</v>
      </c>
      <c r="D2026" s="8">
        <f t="shared" si="1810"/>
        <v>21422</v>
      </c>
      <c r="E2026" s="7">
        <f t="shared" si="1811"/>
        <v>1.5415339501491481</v>
      </c>
      <c r="F2026" s="18">
        <v>59839</v>
      </c>
      <c r="G2026" s="16">
        <v>35018</v>
      </c>
      <c r="H2026" s="8">
        <f t="shared" si="1812"/>
        <v>24821</v>
      </c>
      <c r="I2026" s="7">
        <f t="shared" si="1813"/>
        <v>1.7088068993089269</v>
      </c>
      <c r="J2026" s="8">
        <f t="shared" si="1814"/>
        <v>3399</v>
      </c>
      <c r="K2026" s="4">
        <f t="shared" si="1815"/>
        <v>-1141</v>
      </c>
      <c r="L2026" s="5">
        <f t="shared" si="1816"/>
        <v>-4540</v>
      </c>
    </row>
    <row r="2027" spans="1:15">
      <c r="A2027" s="3" t="s">
        <v>7</v>
      </c>
      <c r="B2027" s="18">
        <v>422928</v>
      </c>
      <c r="C2027" s="16">
        <v>422928</v>
      </c>
      <c r="D2027" s="8">
        <f t="shared" si="1810"/>
        <v>0</v>
      </c>
      <c r="E2027" s="7">
        <f t="shared" si="1811"/>
        <v>1</v>
      </c>
      <c r="F2027" s="18">
        <v>425882</v>
      </c>
      <c r="G2027" s="16">
        <v>425882</v>
      </c>
      <c r="H2027" s="8">
        <f t="shared" si="1812"/>
        <v>0</v>
      </c>
      <c r="I2027" s="7">
        <f t="shared" si="1813"/>
        <v>1</v>
      </c>
      <c r="J2027" s="8">
        <f t="shared" si="1814"/>
        <v>0</v>
      </c>
      <c r="K2027" s="4">
        <f t="shared" si="1815"/>
        <v>2954</v>
      </c>
      <c r="L2027" s="5">
        <f t="shared" si="1816"/>
        <v>2954</v>
      </c>
      <c r="N2027" s="99" t="s">
        <v>1431</v>
      </c>
      <c r="O2027" s="17" t="s">
        <v>26</v>
      </c>
    </row>
    <row r="2029" spans="1:15">
      <c r="B2029" s="576" t="s">
        <v>1991</v>
      </c>
      <c r="C2029" s="576"/>
      <c r="D2029" s="576"/>
      <c r="E2029" s="576"/>
      <c r="F2029" s="576" t="s">
        <v>1998</v>
      </c>
      <c r="G2029" s="576"/>
      <c r="H2029" s="576"/>
      <c r="I2029" s="576"/>
      <c r="K2029" s="63" t="s">
        <v>12</v>
      </c>
      <c r="L2029" s="5" t="s">
        <v>13</v>
      </c>
    </row>
    <row r="2030" spans="1:15" ht="43.2">
      <c r="A2030" s="1" t="s">
        <v>0</v>
      </c>
      <c r="B2030" s="2" t="s">
        <v>1</v>
      </c>
      <c r="C2030" s="64" t="s">
        <v>2</v>
      </c>
      <c r="D2030" s="64" t="s">
        <v>11</v>
      </c>
      <c r="E2030" s="6" t="s">
        <v>10</v>
      </c>
      <c r="F2030" s="2" t="s">
        <v>1</v>
      </c>
      <c r="G2030" s="64" t="s">
        <v>2</v>
      </c>
      <c r="H2030" s="64" t="s">
        <v>11</v>
      </c>
      <c r="I2030" s="6" t="s">
        <v>10</v>
      </c>
      <c r="J2030" s="14" t="s">
        <v>8</v>
      </c>
      <c r="K2030" s="12" t="s">
        <v>9</v>
      </c>
      <c r="L2030" s="11"/>
    </row>
    <row r="2031" spans="1:15">
      <c r="A2031" s="3" t="s">
        <v>3</v>
      </c>
      <c r="B2031" s="18">
        <v>270543</v>
      </c>
      <c r="C2031" s="16">
        <v>143672</v>
      </c>
      <c r="D2031" s="8">
        <f>SUM(B2031-C2031)</f>
        <v>126871</v>
      </c>
      <c r="E2031" s="7">
        <f>SUM(B2031/C2031)</f>
        <v>1.8830600256138983</v>
      </c>
      <c r="F2031" s="18">
        <v>274847</v>
      </c>
      <c r="G2031" s="16">
        <v>144759</v>
      </c>
      <c r="H2031" s="8">
        <f>SUM(F2031-G2031)</f>
        <v>130088</v>
      </c>
      <c r="I2031" s="7">
        <f>SUM(F2031/G2031)</f>
        <v>1.8986522426930277</v>
      </c>
      <c r="J2031" s="8">
        <f>SUM(H2031-D2031)</f>
        <v>3217</v>
      </c>
      <c r="K2031" s="4">
        <f>SUM(F2031-B2031)</f>
        <v>4304</v>
      </c>
      <c r="L2031" s="5">
        <f>SUM(G2031-C2031)</f>
        <v>1087</v>
      </c>
    </row>
    <row r="2032" spans="1:15">
      <c r="A2032" s="3" t="s">
        <v>4</v>
      </c>
      <c r="B2032" s="18">
        <v>66447</v>
      </c>
      <c r="C2032" s="16">
        <v>60813</v>
      </c>
      <c r="D2032" s="8">
        <f t="shared" ref="D2032:D2035" si="1817">SUM(B2032-C2032)</f>
        <v>5634</v>
      </c>
      <c r="E2032" s="7">
        <f t="shared" ref="E2032:E2035" si="1818">SUM(B2032/C2032)</f>
        <v>1.0926446647920676</v>
      </c>
      <c r="F2032" s="18">
        <v>69275</v>
      </c>
      <c r="G2032" s="16">
        <v>61188</v>
      </c>
      <c r="H2032" s="8">
        <f t="shared" ref="H2032:H2035" si="1819">SUM(F2032-G2032)</f>
        <v>8087</v>
      </c>
      <c r="I2032" s="7">
        <f t="shared" ref="I2032:I2035" si="1820">SUM(F2032/G2032)</f>
        <v>1.1321664378636334</v>
      </c>
      <c r="J2032" s="8">
        <f t="shared" ref="J2032:J2035" si="1821">SUM(H2032-D2032)</f>
        <v>2453</v>
      </c>
      <c r="K2032" s="4">
        <f t="shared" ref="K2032:K2035" si="1822">SUM(F2032-B2032)</f>
        <v>2828</v>
      </c>
      <c r="L2032" s="5">
        <f t="shared" ref="L2032:L2035" si="1823">SUM(G2032-C2032)</f>
        <v>375</v>
      </c>
    </row>
    <row r="2033" spans="1:15">
      <c r="A2033" s="3" t="s">
        <v>5</v>
      </c>
      <c r="B2033" s="18">
        <v>29053</v>
      </c>
      <c r="C2033" s="16">
        <v>186379</v>
      </c>
      <c r="D2033" s="8">
        <f t="shared" si="1817"/>
        <v>-157326</v>
      </c>
      <c r="E2033" s="7">
        <f t="shared" si="1818"/>
        <v>0.15588129563953021</v>
      </c>
      <c r="F2033" s="18">
        <v>34665</v>
      </c>
      <c r="G2033" s="16">
        <v>196834</v>
      </c>
      <c r="H2033" s="8">
        <f t="shared" si="1819"/>
        <v>-162169</v>
      </c>
      <c r="I2033" s="7">
        <f t="shared" si="1820"/>
        <v>0.17611286667953707</v>
      </c>
      <c r="J2033" s="8">
        <f t="shared" si="1821"/>
        <v>-4843</v>
      </c>
      <c r="K2033" s="4">
        <f t="shared" si="1822"/>
        <v>5612</v>
      </c>
      <c r="L2033" s="5">
        <f t="shared" si="1823"/>
        <v>10455</v>
      </c>
    </row>
    <row r="2034" spans="1:15">
      <c r="A2034" s="3" t="s">
        <v>6</v>
      </c>
      <c r="B2034" s="18">
        <v>59839</v>
      </c>
      <c r="C2034" s="16">
        <v>35018</v>
      </c>
      <c r="D2034" s="8">
        <f t="shared" si="1817"/>
        <v>24821</v>
      </c>
      <c r="E2034" s="7">
        <f t="shared" si="1818"/>
        <v>1.7088068993089269</v>
      </c>
      <c r="F2034" s="18">
        <v>59385</v>
      </c>
      <c r="G2034" s="16">
        <v>35391</v>
      </c>
      <c r="H2034" s="8">
        <f t="shared" si="1819"/>
        <v>23994</v>
      </c>
      <c r="I2034" s="7">
        <f t="shared" si="1820"/>
        <v>1.677968975163177</v>
      </c>
      <c r="J2034" s="8">
        <f t="shared" si="1821"/>
        <v>-827</v>
      </c>
      <c r="K2034" s="4">
        <f t="shared" si="1822"/>
        <v>-454</v>
      </c>
      <c r="L2034" s="5">
        <f t="shared" si="1823"/>
        <v>373</v>
      </c>
    </row>
    <row r="2035" spans="1:15">
      <c r="A2035" s="3" t="s">
        <v>7</v>
      </c>
      <c r="B2035" s="18">
        <v>425882</v>
      </c>
      <c r="C2035" s="16">
        <v>425882</v>
      </c>
      <c r="D2035" s="8">
        <f t="shared" si="1817"/>
        <v>0</v>
      </c>
      <c r="E2035" s="7">
        <f t="shared" si="1818"/>
        <v>1</v>
      </c>
      <c r="F2035" s="18">
        <v>438172</v>
      </c>
      <c r="G2035" s="16">
        <v>438172</v>
      </c>
      <c r="H2035" s="8">
        <f t="shared" si="1819"/>
        <v>0</v>
      </c>
      <c r="I2035" s="7">
        <f t="shared" si="1820"/>
        <v>1</v>
      </c>
      <c r="J2035" s="8">
        <f t="shared" si="1821"/>
        <v>0</v>
      </c>
      <c r="K2035" s="4">
        <f t="shared" si="1822"/>
        <v>12290</v>
      </c>
      <c r="L2035" s="5">
        <f t="shared" si="1823"/>
        <v>12290</v>
      </c>
      <c r="N2035" s="99" t="s">
        <v>1431</v>
      </c>
      <c r="O2035" s="17" t="s">
        <v>26</v>
      </c>
    </row>
    <row r="2037" spans="1:15">
      <c r="B2037" s="576" t="s">
        <v>1998</v>
      </c>
      <c r="C2037" s="576"/>
      <c r="D2037" s="576"/>
      <c r="E2037" s="576"/>
      <c r="F2037" s="576" t="s">
        <v>2005</v>
      </c>
      <c r="G2037" s="576"/>
      <c r="H2037" s="576"/>
      <c r="I2037" s="576"/>
      <c r="K2037" s="63" t="s">
        <v>12</v>
      </c>
      <c r="L2037" s="5" t="s">
        <v>13</v>
      </c>
    </row>
    <row r="2038" spans="1:15" ht="43.2">
      <c r="A2038" s="1" t="s">
        <v>0</v>
      </c>
      <c r="B2038" s="2" t="s">
        <v>1</v>
      </c>
      <c r="C2038" s="64" t="s">
        <v>2</v>
      </c>
      <c r="D2038" s="64" t="s">
        <v>11</v>
      </c>
      <c r="E2038" s="6" t="s">
        <v>10</v>
      </c>
      <c r="F2038" s="2" t="s">
        <v>1</v>
      </c>
      <c r="G2038" s="64" t="s">
        <v>2</v>
      </c>
      <c r="H2038" s="64" t="s">
        <v>11</v>
      </c>
      <c r="I2038" s="6" t="s">
        <v>10</v>
      </c>
      <c r="J2038" s="14" t="s">
        <v>8</v>
      </c>
      <c r="K2038" s="12" t="s">
        <v>9</v>
      </c>
      <c r="L2038" s="11"/>
    </row>
    <row r="2039" spans="1:15">
      <c r="A2039" s="3" t="s">
        <v>3</v>
      </c>
      <c r="B2039" s="18">
        <v>274847</v>
      </c>
      <c r="C2039" s="16">
        <v>144759</v>
      </c>
      <c r="D2039" s="8">
        <f>SUM(B2039-C2039)</f>
        <v>130088</v>
      </c>
      <c r="E2039" s="7">
        <f>SUM(B2039/C2039)</f>
        <v>1.8986522426930277</v>
      </c>
      <c r="F2039" s="18">
        <v>279694</v>
      </c>
      <c r="G2039" s="16">
        <v>133283</v>
      </c>
      <c r="H2039" s="8">
        <f>SUM(F2039-G2039)</f>
        <v>146411</v>
      </c>
      <c r="I2039" s="7">
        <f>SUM(F2039/G2039)</f>
        <v>2.0984971826864642</v>
      </c>
      <c r="J2039" s="8">
        <f>SUM(H2039-D2039)</f>
        <v>16323</v>
      </c>
      <c r="K2039" s="4">
        <f>SUM(F2039-B2039)</f>
        <v>4847</v>
      </c>
      <c r="L2039" s="5">
        <f>SUM(G2039-C2039)</f>
        <v>-11476</v>
      </c>
    </row>
    <row r="2040" spans="1:15">
      <c r="A2040" s="3" t="s">
        <v>4</v>
      </c>
      <c r="B2040" s="18">
        <v>69275</v>
      </c>
      <c r="C2040" s="16">
        <v>61188</v>
      </c>
      <c r="D2040" s="8">
        <f t="shared" ref="D2040:D2043" si="1824">SUM(B2040-C2040)</f>
        <v>8087</v>
      </c>
      <c r="E2040" s="7">
        <f t="shared" ref="E2040:E2043" si="1825">SUM(B2040/C2040)</f>
        <v>1.1321664378636334</v>
      </c>
      <c r="F2040" s="18">
        <v>69818</v>
      </c>
      <c r="G2040" s="16">
        <v>61396</v>
      </c>
      <c r="H2040" s="8">
        <f t="shared" ref="H2040:H2043" si="1826">SUM(F2040-G2040)</f>
        <v>8422</v>
      </c>
      <c r="I2040" s="7">
        <f t="shared" ref="I2040:I2043" si="1827">SUM(F2040/G2040)</f>
        <v>1.1371750602645123</v>
      </c>
      <c r="J2040" s="8">
        <f t="shared" ref="J2040:J2043" si="1828">SUM(H2040-D2040)</f>
        <v>335</v>
      </c>
      <c r="K2040" s="4">
        <f t="shared" ref="K2040:K2043" si="1829">SUM(F2040-B2040)</f>
        <v>543</v>
      </c>
      <c r="L2040" s="5">
        <f t="shared" ref="L2040:L2043" si="1830">SUM(G2040-C2040)</f>
        <v>208</v>
      </c>
    </row>
    <row r="2041" spans="1:15">
      <c r="A2041" s="3" t="s">
        <v>5</v>
      </c>
      <c r="B2041" s="18">
        <v>34665</v>
      </c>
      <c r="C2041" s="16">
        <v>196834</v>
      </c>
      <c r="D2041" s="8">
        <f t="shared" si="1824"/>
        <v>-162169</v>
      </c>
      <c r="E2041" s="7">
        <f t="shared" si="1825"/>
        <v>0.17611286667953707</v>
      </c>
      <c r="F2041" s="18">
        <v>40725</v>
      </c>
      <c r="G2041" s="16">
        <v>216423</v>
      </c>
      <c r="H2041" s="8">
        <f t="shared" si="1826"/>
        <v>-175698</v>
      </c>
      <c r="I2041" s="7">
        <f t="shared" si="1827"/>
        <v>0.18817316089325073</v>
      </c>
      <c r="J2041" s="8">
        <f t="shared" si="1828"/>
        <v>-13529</v>
      </c>
      <c r="K2041" s="4">
        <f t="shared" si="1829"/>
        <v>6060</v>
      </c>
      <c r="L2041" s="5">
        <f t="shared" si="1830"/>
        <v>19589</v>
      </c>
    </row>
    <row r="2042" spans="1:15">
      <c r="A2042" s="3" t="s">
        <v>6</v>
      </c>
      <c r="B2042" s="18">
        <v>59385</v>
      </c>
      <c r="C2042" s="16">
        <v>35391</v>
      </c>
      <c r="D2042" s="8">
        <f t="shared" si="1824"/>
        <v>23994</v>
      </c>
      <c r="E2042" s="7">
        <f t="shared" si="1825"/>
        <v>1.677968975163177</v>
      </c>
      <c r="F2042" s="18">
        <v>56602</v>
      </c>
      <c r="G2042" s="16">
        <v>35737</v>
      </c>
      <c r="H2042" s="8">
        <f t="shared" si="1826"/>
        <v>20865</v>
      </c>
      <c r="I2042" s="7">
        <f t="shared" si="1827"/>
        <v>1.5838486722444525</v>
      </c>
      <c r="J2042" s="8">
        <f t="shared" si="1828"/>
        <v>-3129</v>
      </c>
      <c r="K2042" s="4">
        <f t="shared" si="1829"/>
        <v>-2783</v>
      </c>
      <c r="L2042" s="5">
        <f t="shared" si="1830"/>
        <v>346</v>
      </c>
    </row>
    <row r="2043" spans="1:15">
      <c r="A2043" s="3" t="s">
        <v>7</v>
      </c>
      <c r="B2043" s="18">
        <v>438172</v>
      </c>
      <c r="C2043" s="16">
        <v>438172</v>
      </c>
      <c r="D2043" s="8">
        <f t="shared" si="1824"/>
        <v>0</v>
      </c>
      <c r="E2043" s="7">
        <f t="shared" si="1825"/>
        <v>1</v>
      </c>
      <c r="F2043" s="18">
        <v>446839</v>
      </c>
      <c r="G2043" s="16">
        <v>446839</v>
      </c>
      <c r="H2043" s="8">
        <f t="shared" si="1826"/>
        <v>0</v>
      </c>
      <c r="I2043" s="7">
        <f t="shared" si="1827"/>
        <v>1</v>
      </c>
      <c r="J2043" s="8">
        <f t="shared" si="1828"/>
        <v>0</v>
      </c>
      <c r="K2043" s="4">
        <f t="shared" si="1829"/>
        <v>8667</v>
      </c>
      <c r="L2043" s="5">
        <f t="shared" si="1830"/>
        <v>8667</v>
      </c>
      <c r="N2043" s="99" t="s">
        <v>1431</v>
      </c>
      <c r="O2043" s="17" t="s">
        <v>26</v>
      </c>
    </row>
    <row r="2045" spans="1:15">
      <c r="B2045" s="576" t="s">
        <v>2005</v>
      </c>
      <c r="C2045" s="576"/>
      <c r="D2045" s="576"/>
      <c r="E2045" s="576"/>
      <c r="F2045" s="576" t="s">
        <v>2012</v>
      </c>
      <c r="G2045" s="576"/>
      <c r="H2045" s="576"/>
      <c r="I2045" s="576"/>
      <c r="K2045" s="63" t="s">
        <v>12</v>
      </c>
      <c r="L2045" s="5" t="s">
        <v>13</v>
      </c>
    </row>
    <row r="2046" spans="1:15" ht="43.2">
      <c r="A2046" s="1" t="s">
        <v>0</v>
      </c>
      <c r="B2046" s="2" t="s">
        <v>1</v>
      </c>
      <c r="C2046" s="64" t="s">
        <v>2</v>
      </c>
      <c r="D2046" s="64" t="s">
        <v>11</v>
      </c>
      <c r="E2046" s="6" t="s">
        <v>10</v>
      </c>
      <c r="F2046" s="2" t="s">
        <v>1</v>
      </c>
      <c r="G2046" s="64" t="s">
        <v>2</v>
      </c>
      <c r="H2046" s="64" t="s">
        <v>11</v>
      </c>
      <c r="I2046" s="6" t="s">
        <v>10</v>
      </c>
      <c r="J2046" s="14" t="s">
        <v>8</v>
      </c>
      <c r="K2046" s="12" t="s">
        <v>9</v>
      </c>
      <c r="L2046" s="11"/>
    </row>
    <row r="2047" spans="1:15">
      <c r="A2047" s="3" t="s">
        <v>3</v>
      </c>
      <c r="B2047" s="18">
        <v>279694</v>
      </c>
      <c r="C2047" s="16">
        <v>133283</v>
      </c>
      <c r="D2047" s="8">
        <f>SUM(B2047-C2047)</f>
        <v>146411</v>
      </c>
      <c r="E2047" s="7">
        <f>SUM(B2047/C2047)</f>
        <v>2.0984971826864642</v>
      </c>
      <c r="F2047" s="18">
        <v>262525</v>
      </c>
      <c r="G2047" s="16">
        <v>127284</v>
      </c>
      <c r="H2047" s="8">
        <f>SUM(F2047-G2047)</f>
        <v>135241</v>
      </c>
      <c r="I2047" s="7">
        <f>SUM(F2047/G2047)</f>
        <v>2.0625137487822509</v>
      </c>
      <c r="J2047" s="8">
        <f>SUM(H2047-D2047)</f>
        <v>-11170</v>
      </c>
      <c r="K2047" s="4">
        <f>SUM(F2047-B2047)</f>
        <v>-17169</v>
      </c>
      <c r="L2047" s="5">
        <f>SUM(G2047-C2047)</f>
        <v>-5999</v>
      </c>
    </row>
    <row r="2048" spans="1:15">
      <c r="A2048" s="3" t="s">
        <v>4</v>
      </c>
      <c r="B2048" s="18">
        <v>69818</v>
      </c>
      <c r="C2048" s="16">
        <v>61396</v>
      </c>
      <c r="D2048" s="8">
        <f t="shared" ref="D2048:D2051" si="1831">SUM(B2048-C2048)</f>
        <v>8422</v>
      </c>
      <c r="E2048" s="7">
        <f t="shared" ref="E2048:E2051" si="1832">SUM(B2048/C2048)</f>
        <v>1.1371750602645123</v>
      </c>
      <c r="F2048" s="18">
        <v>69455</v>
      </c>
      <c r="G2048" s="16">
        <v>61284</v>
      </c>
      <c r="H2048" s="8">
        <f t="shared" ref="H2048:H2051" si="1833">SUM(F2048-G2048)</f>
        <v>8171</v>
      </c>
      <c r="I2048" s="7">
        <f t="shared" ref="I2048:I2051" si="1834">SUM(F2048/G2048)</f>
        <v>1.1333300698387834</v>
      </c>
      <c r="J2048" s="8">
        <f t="shared" ref="J2048:J2051" si="1835">SUM(H2048-D2048)</f>
        <v>-251</v>
      </c>
      <c r="K2048" s="4">
        <f t="shared" ref="K2048:K2051" si="1836">SUM(F2048-B2048)</f>
        <v>-363</v>
      </c>
      <c r="L2048" s="5">
        <f t="shared" ref="L2048:L2051" si="1837">SUM(G2048-C2048)</f>
        <v>-112</v>
      </c>
    </row>
    <row r="2049" spans="1:15">
      <c r="A2049" s="3" t="s">
        <v>5</v>
      </c>
      <c r="B2049" s="18">
        <v>40725</v>
      </c>
      <c r="C2049" s="16">
        <v>216423</v>
      </c>
      <c r="D2049" s="8">
        <f t="shared" si="1831"/>
        <v>-175698</v>
      </c>
      <c r="E2049" s="7">
        <f t="shared" si="1832"/>
        <v>0.18817316089325073</v>
      </c>
      <c r="F2049" s="18">
        <v>44516</v>
      </c>
      <c r="G2049" s="16">
        <v>207210</v>
      </c>
      <c r="H2049" s="8">
        <f t="shared" si="1833"/>
        <v>-162694</v>
      </c>
      <c r="I2049" s="7">
        <f t="shared" si="1834"/>
        <v>0.21483519135176873</v>
      </c>
      <c r="J2049" s="8">
        <f t="shared" si="1835"/>
        <v>13004</v>
      </c>
      <c r="K2049" s="4">
        <f t="shared" si="1836"/>
        <v>3791</v>
      </c>
      <c r="L2049" s="5">
        <f t="shared" si="1837"/>
        <v>-9213</v>
      </c>
    </row>
    <row r="2050" spans="1:15">
      <c r="A2050" s="3" t="s">
        <v>6</v>
      </c>
      <c r="B2050" s="18">
        <v>56602</v>
      </c>
      <c r="C2050" s="16">
        <v>35737</v>
      </c>
      <c r="D2050" s="8">
        <f t="shared" si="1831"/>
        <v>20865</v>
      </c>
      <c r="E2050" s="7">
        <f t="shared" si="1832"/>
        <v>1.5838486722444525</v>
      </c>
      <c r="F2050" s="18">
        <v>52840</v>
      </c>
      <c r="G2050" s="16">
        <v>33558</v>
      </c>
      <c r="H2050" s="8">
        <f t="shared" si="1833"/>
        <v>19282</v>
      </c>
      <c r="I2050" s="7">
        <f t="shared" si="1834"/>
        <v>1.5745872817211992</v>
      </c>
      <c r="J2050" s="8">
        <f t="shared" si="1835"/>
        <v>-1583</v>
      </c>
      <c r="K2050" s="4">
        <f t="shared" si="1836"/>
        <v>-3762</v>
      </c>
      <c r="L2050" s="5">
        <f t="shared" si="1837"/>
        <v>-2179</v>
      </c>
    </row>
    <row r="2051" spans="1:15">
      <c r="A2051" s="3" t="s">
        <v>7</v>
      </c>
      <c r="B2051" s="18">
        <v>446839</v>
      </c>
      <c r="C2051" s="16">
        <v>446839</v>
      </c>
      <c r="D2051" s="8">
        <f t="shared" si="1831"/>
        <v>0</v>
      </c>
      <c r="E2051" s="7">
        <f t="shared" si="1832"/>
        <v>1</v>
      </c>
      <c r="F2051" s="18">
        <v>429336</v>
      </c>
      <c r="G2051" s="16">
        <v>429336</v>
      </c>
      <c r="H2051" s="8">
        <f t="shared" si="1833"/>
        <v>0</v>
      </c>
      <c r="I2051" s="7">
        <f t="shared" si="1834"/>
        <v>1</v>
      </c>
      <c r="J2051" s="8">
        <f t="shared" si="1835"/>
        <v>0</v>
      </c>
      <c r="K2051" s="4">
        <f t="shared" si="1836"/>
        <v>-17503</v>
      </c>
      <c r="L2051" s="5">
        <f t="shared" si="1837"/>
        <v>-17503</v>
      </c>
      <c r="N2051" s="98" t="s">
        <v>1976</v>
      </c>
      <c r="O2051" s="30" t="s">
        <v>165</v>
      </c>
    </row>
    <row r="2053" spans="1:15">
      <c r="B2053" s="576" t="s">
        <v>2012</v>
      </c>
      <c r="C2053" s="576"/>
      <c r="D2053" s="576"/>
      <c r="E2053" s="576"/>
      <c r="F2053" s="576" t="s">
        <v>2033</v>
      </c>
      <c r="G2053" s="576"/>
      <c r="H2053" s="576"/>
      <c r="I2053" s="576"/>
      <c r="K2053" s="63" t="s">
        <v>12</v>
      </c>
      <c r="L2053" s="5" t="s">
        <v>13</v>
      </c>
    </row>
    <row r="2054" spans="1:15" ht="43.2">
      <c r="A2054" s="1" t="s">
        <v>0</v>
      </c>
      <c r="B2054" s="2" t="s">
        <v>1</v>
      </c>
      <c r="C2054" s="64" t="s">
        <v>2</v>
      </c>
      <c r="D2054" s="64" t="s">
        <v>11</v>
      </c>
      <c r="E2054" s="6" t="s">
        <v>10</v>
      </c>
      <c r="F2054" s="2" t="s">
        <v>1</v>
      </c>
      <c r="G2054" s="64" t="s">
        <v>2</v>
      </c>
      <c r="H2054" s="64" t="s">
        <v>11</v>
      </c>
      <c r="I2054" s="6" t="s">
        <v>10</v>
      </c>
      <c r="J2054" s="14" t="s">
        <v>8</v>
      </c>
      <c r="K2054" s="12" t="s">
        <v>9</v>
      </c>
      <c r="L2054" s="11"/>
    </row>
    <row r="2055" spans="1:15">
      <c r="A2055" s="3" t="s">
        <v>3</v>
      </c>
      <c r="B2055" s="18">
        <v>262525</v>
      </c>
      <c r="C2055" s="16">
        <v>127284</v>
      </c>
      <c r="D2055" s="8">
        <f>SUM(B2055-C2055)</f>
        <v>135241</v>
      </c>
      <c r="E2055" s="7">
        <f>SUM(B2055/C2055)</f>
        <v>2.0625137487822509</v>
      </c>
      <c r="F2055" s="18">
        <v>255609</v>
      </c>
      <c r="G2055" s="16">
        <v>137531</v>
      </c>
      <c r="H2055" s="8">
        <f>SUM(F2055-G2055)</f>
        <v>118078</v>
      </c>
      <c r="I2055" s="7">
        <f>SUM(F2055/G2055)</f>
        <v>1.8585555256633051</v>
      </c>
      <c r="J2055" s="8">
        <f>SUM(H2055-D2055)</f>
        <v>-17163</v>
      </c>
      <c r="K2055" s="4">
        <f>SUM(F2055-B2055)</f>
        <v>-6916</v>
      </c>
      <c r="L2055" s="5">
        <f>SUM(G2055-C2055)</f>
        <v>10247</v>
      </c>
    </row>
    <row r="2056" spans="1:15">
      <c r="A2056" s="3" t="s">
        <v>4</v>
      </c>
      <c r="B2056" s="18">
        <v>69455</v>
      </c>
      <c r="C2056" s="16">
        <v>61284</v>
      </c>
      <c r="D2056" s="8">
        <f t="shared" ref="D2056:D2059" si="1838">SUM(B2056-C2056)</f>
        <v>8171</v>
      </c>
      <c r="E2056" s="7">
        <f t="shared" ref="E2056:E2059" si="1839">SUM(B2056/C2056)</f>
        <v>1.1333300698387834</v>
      </c>
      <c r="F2056" s="18">
        <v>77969</v>
      </c>
      <c r="G2056" s="16">
        <v>60180</v>
      </c>
      <c r="H2056" s="8">
        <f t="shared" ref="H2056:H2059" si="1840">SUM(F2056-G2056)</f>
        <v>17789</v>
      </c>
      <c r="I2056" s="7">
        <f t="shared" ref="I2056:I2059" si="1841">SUM(F2056/G2056)</f>
        <v>1.2955965437022265</v>
      </c>
      <c r="J2056" s="8">
        <f t="shared" ref="J2056:J2059" si="1842">SUM(H2056-D2056)</f>
        <v>9618</v>
      </c>
      <c r="K2056" s="4">
        <f t="shared" ref="K2056:K2059" si="1843">SUM(F2056-B2056)</f>
        <v>8514</v>
      </c>
      <c r="L2056" s="5">
        <f t="shared" ref="L2056:L2059" si="1844">SUM(G2056-C2056)</f>
        <v>-1104</v>
      </c>
    </row>
    <row r="2057" spans="1:15">
      <c r="A2057" s="3" t="s">
        <v>5</v>
      </c>
      <c r="B2057" s="18">
        <v>44516</v>
      </c>
      <c r="C2057" s="16">
        <v>207210</v>
      </c>
      <c r="D2057" s="8">
        <f t="shared" si="1838"/>
        <v>-162694</v>
      </c>
      <c r="E2057" s="7">
        <f t="shared" si="1839"/>
        <v>0.21483519135176873</v>
      </c>
      <c r="F2057" s="18">
        <v>48601</v>
      </c>
      <c r="G2057" s="16">
        <v>195971</v>
      </c>
      <c r="H2057" s="8">
        <f t="shared" si="1840"/>
        <v>-147370</v>
      </c>
      <c r="I2057" s="7">
        <f t="shared" si="1841"/>
        <v>0.2480009797367978</v>
      </c>
      <c r="J2057" s="8">
        <f t="shared" si="1842"/>
        <v>15324</v>
      </c>
      <c r="K2057" s="4">
        <f t="shared" si="1843"/>
        <v>4085</v>
      </c>
      <c r="L2057" s="5">
        <f t="shared" si="1844"/>
        <v>-11239</v>
      </c>
    </row>
    <row r="2058" spans="1:15">
      <c r="A2058" s="3" t="s">
        <v>6</v>
      </c>
      <c r="B2058" s="18">
        <v>52840</v>
      </c>
      <c r="C2058" s="16">
        <v>33558</v>
      </c>
      <c r="D2058" s="8">
        <f t="shared" si="1838"/>
        <v>19282</v>
      </c>
      <c r="E2058" s="7">
        <f t="shared" si="1839"/>
        <v>1.5745872817211992</v>
      </c>
      <c r="F2058" s="18">
        <v>49041</v>
      </c>
      <c r="G2058" s="16">
        <v>37538</v>
      </c>
      <c r="H2058" s="8">
        <f t="shared" si="1840"/>
        <v>11503</v>
      </c>
      <c r="I2058" s="7">
        <f t="shared" si="1841"/>
        <v>1.3064361447066972</v>
      </c>
      <c r="J2058" s="8">
        <f t="shared" si="1842"/>
        <v>-7779</v>
      </c>
      <c r="K2058" s="4">
        <f t="shared" si="1843"/>
        <v>-3799</v>
      </c>
      <c r="L2058" s="5">
        <f t="shared" si="1844"/>
        <v>3980</v>
      </c>
    </row>
    <row r="2059" spans="1:15">
      <c r="A2059" s="3" t="s">
        <v>7</v>
      </c>
      <c r="B2059" s="18">
        <v>429336</v>
      </c>
      <c r="C2059" s="16">
        <v>429336</v>
      </c>
      <c r="D2059" s="8">
        <f t="shared" si="1838"/>
        <v>0</v>
      </c>
      <c r="E2059" s="7">
        <f t="shared" si="1839"/>
        <v>1</v>
      </c>
      <c r="F2059" s="18">
        <v>431220</v>
      </c>
      <c r="G2059" s="16">
        <v>431220</v>
      </c>
      <c r="H2059" s="8">
        <f t="shared" si="1840"/>
        <v>0</v>
      </c>
      <c r="I2059" s="7">
        <f t="shared" si="1841"/>
        <v>1</v>
      </c>
      <c r="J2059" s="8">
        <f t="shared" si="1842"/>
        <v>0</v>
      </c>
      <c r="K2059" s="4">
        <f t="shared" si="1843"/>
        <v>1884</v>
      </c>
      <c r="L2059" s="5">
        <f t="shared" si="1844"/>
        <v>1884</v>
      </c>
      <c r="N2059" s="98" t="s">
        <v>2019</v>
      </c>
      <c r="O2059" s="30" t="s">
        <v>165</v>
      </c>
    </row>
    <row r="2061" spans="1:15">
      <c r="B2061" s="576" t="s">
        <v>2033</v>
      </c>
      <c r="C2061" s="576"/>
      <c r="D2061" s="576"/>
      <c r="E2061" s="576"/>
      <c r="F2061" s="576" t="s">
        <v>2040</v>
      </c>
      <c r="G2061" s="576"/>
      <c r="H2061" s="576"/>
      <c r="I2061" s="576"/>
      <c r="K2061" s="63" t="s">
        <v>12</v>
      </c>
      <c r="L2061" s="5" t="s">
        <v>13</v>
      </c>
    </row>
    <row r="2062" spans="1:15" ht="43.2">
      <c r="A2062" s="1" t="s">
        <v>0</v>
      </c>
      <c r="B2062" s="2" t="s">
        <v>1</v>
      </c>
      <c r="C2062" s="64" t="s">
        <v>2</v>
      </c>
      <c r="D2062" s="64" t="s">
        <v>11</v>
      </c>
      <c r="E2062" s="6" t="s">
        <v>10</v>
      </c>
      <c r="F2062" s="2" t="s">
        <v>1</v>
      </c>
      <c r="G2062" s="64" t="s">
        <v>2</v>
      </c>
      <c r="H2062" s="64" t="s">
        <v>11</v>
      </c>
      <c r="I2062" s="6" t="s">
        <v>10</v>
      </c>
      <c r="J2062" s="14" t="s">
        <v>8</v>
      </c>
      <c r="K2062" s="12" t="s">
        <v>9</v>
      </c>
      <c r="L2062" s="11"/>
    </row>
    <row r="2063" spans="1:15">
      <c r="A2063" s="3" t="s">
        <v>3</v>
      </c>
      <c r="B2063" s="18">
        <v>255609</v>
      </c>
      <c r="C2063" s="16">
        <v>137531</v>
      </c>
      <c r="D2063" s="8">
        <f>SUM(B2063-C2063)</f>
        <v>118078</v>
      </c>
      <c r="E2063" s="7">
        <f>SUM(B2063/C2063)</f>
        <v>1.8585555256633051</v>
      </c>
      <c r="F2063" s="18">
        <v>251548</v>
      </c>
      <c r="G2063" s="16">
        <v>139923</v>
      </c>
      <c r="H2063" s="8">
        <f>SUM(F2063-G2063)</f>
        <v>111625</v>
      </c>
      <c r="I2063" s="7">
        <f>SUM(F2063/G2063)</f>
        <v>1.7977601966796024</v>
      </c>
      <c r="J2063" s="8">
        <f>SUM(H2063-D2063)</f>
        <v>-6453</v>
      </c>
      <c r="K2063" s="4">
        <f>SUM(F2063-B2063)</f>
        <v>-4061</v>
      </c>
      <c r="L2063" s="5">
        <f>SUM(G2063-C2063)</f>
        <v>2392</v>
      </c>
    </row>
    <row r="2064" spans="1:15">
      <c r="A2064" s="3" t="s">
        <v>4</v>
      </c>
      <c r="B2064" s="18">
        <v>77969</v>
      </c>
      <c r="C2064" s="16">
        <v>60180</v>
      </c>
      <c r="D2064" s="8">
        <f t="shared" ref="D2064:D2067" si="1845">SUM(B2064-C2064)</f>
        <v>17789</v>
      </c>
      <c r="E2064" s="7">
        <f t="shared" ref="E2064:E2067" si="1846">SUM(B2064/C2064)</f>
        <v>1.2955965437022265</v>
      </c>
      <c r="F2064" s="18">
        <v>78095</v>
      </c>
      <c r="G2064" s="16">
        <v>60180</v>
      </c>
      <c r="H2064" s="8">
        <f t="shared" ref="H2064:H2067" si="1847">SUM(F2064-G2064)</f>
        <v>17915</v>
      </c>
      <c r="I2064" s="7">
        <f t="shared" ref="I2064:I2067" si="1848">SUM(F2064/G2064)</f>
        <v>1.2976902625456963</v>
      </c>
      <c r="J2064" s="8">
        <f t="shared" ref="J2064:J2067" si="1849">SUM(H2064-D2064)</f>
        <v>126</v>
      </c>
      <c r="K2064" s="4">
        <f t="shared" ref="K2064:K2067" si="1850">SUM(F2064-B2064)</f>
        <v>126</v>
      </c>
      <c r="L2064" s="5">
        <f t="shared" ref="L2064:L2067" si="1851">SUM(G2064-C2064)</f>
        <v>0</v>
      </c>
    </row>
    <row r="2065" spans="1:15">
      <c r="A2065" s="3" t="s">
        <v>5</v>
      </c>
      <c r="B2065" s="18">
        <v>48601</v>
      </c>
      <c r="C2065" s="16">
        <v>195971</v>
      </c>
      <c r="D2065" s="8">
        <f t="shared" si="1845"/>
        <v>-147370</v>
      </c>
      <c r="E2065" s="7">
        <f t="shared" si="1846"/>
        <v>0.2480009797367978</v>
      </c>
      <c r="F2065" s="18">
        <v>47112</v>
      </c>
      <c r="G2065" s="16">
        <v>193493</v>
      </c>
      <c r="H2065" s="8">
        <f t="shared" si="1847"/>
        <v>-146381</v>
      </c>
      <c r="I2065" s="7">
        <f t="shared" si="1848"/>
        <v>0.24348167633971254</v>
      </c>
      <c r="J2065" s="8">
        <f t="shared" si="1849"/>
        <v>989</v>
      </c>
      <c r="K2065" s="4">
        <f t="shared" si="1850"/>
        <v>-1489</v>
      </c>
      <c r="L2065" s="5">
        <f t="shared" si="1851"/>
        <v>-2478</v>
      </c>
    </row>
    <row r="2066" spans="1:15">
      <c r="A2066" s="3" t="s">
        <v>6</v>
      </c>
      <c r="B2066" s="18">
        <v>49041</v>
      </c>
      <c r="C2066" s="16">
        <v>37538</v>
      </c>
      <c r="D2066" s="8">
        <f t="shared" si="1845"/>
        <v>11503</v>
      </c>
      <c r="E2066" s="7">
        <f t="shared" si="1846"/>
        <v>1.3064361447066972</v>
      </c>
      <c r="F2066" s="18">
        <v>51970</v>
      </c>
      <c r="G2066" s="16">
        <v>35129</v>
      </c>
      <c r="H2066" s="8">
        <f t="shared" si="1847"/>
        <v>16841</v>
      </c>
      <c r="I2066" s="7">
        <f t="shared" si="1848"/>
        <v>1.4794044806285405</v>
      </c>
      <c r="J2066" s="8">
        <f t="shared" si="1849"/>
        <v>5338</v>
      </c>
      <c r="K2066" s="4">
        <f t="shared" si="1850"/>
        <v>2929</v>
      </c>
      <c r="L2066" s="5">
        <f t="shared" si="1851"/>
        <v>-2409</v>
      </c>
    </row>
    <row r="2067" spans="1:15">
      <c r="A2067" s="3" t="s">
        <v>7</v>
      </c>
      <c r="B2067" s="18">
        <v>431220</v>
      </c>
      <c r="C2067" s="16">
        <v>431220</v>
      </c>
      <c r="D2067" s="8">
        <f t="shared" si="1845"/>
        <v>0</v>
      </c>
      <c r="E2067" s="7">
        <f t="shared" si="1846"/>
        <v>1</v>
      </c>
      <c r="F2067" s="18">
        <v>428725</v>
      </c>
      <c r="G2067" s="16">
        <v>428725</v>
      </c>
      <c r="H2067" s="8">
        <f t="shared" si="1847"/>
        <v>0</v>
      </c>
      <c r="I2067" s="7">
        <f t="shared" si="1848"/>
        <v>1</v>
      </c>
      <c r="J2067" s="8">
        <f t="shared" si="1849"/>
        <v>0</v>
      </c>
      <c r="K2067" s="4">
        <f t="shared" si="1850"/>
        <v>-2495</v>
      </c>
      <c r="L2067" s="5">
        <f t="shared" si="1851"/>
        <v>-2495</v>
      </c>
      <c r="N2067" s="98" t="s">
        <v>2026</v>
      </c>
      <c r="O2067" s="30" t="s">
        <v>165</v>
      </c>
    </row>
    <row r="2069" spans="1:15">
      <c r="B2069" s="576" t="s">
        <v>2040</v>
      </c>
      <c r="C2069" s="576"/>
      <c r="D2069" s="576"/>
      <c r="E2069" s="576"/>
      <c r="F2069" s="576" t="s">
        <v>2041</v>
      </c>
      <c r="G2069" s="576"/>
      <c r="H2069" s="576"/>
      <c r="I2069" s="576"/>
      <c r="K2069" s="63" t="s">
        <v>12</v>
      </c>
      <c r="L2069" s="5" t="s">
        <v>13</v>
      </c>
    </row>
    <row r="2070" spans="1:15" ht="43.2">
      <c r="A2070" s="1" t="s">
        <v>0</v>
      </c>
      <c r="B2070" s="2" t="s">
        <v>1</v>
      </c>
      <c r="C2070" s="64" t="s">
        <v>2</v>
      </c>
      <c r="D2070" s="64" t="s">
        <v>11</v>
      </c>
      <c r="E2070" s="6" t="s">
        <v>10</v>
      </c>
      <c r="F2070" s="2" t="s">
        <v>1</v>
      </c>
      <c r="G2070" s="64" t="s">
        <v>2</v>
      </c>
      <c r="H2070" s="64" t="s">
        <v>11</v>
      </c>
      <c r="I2070" s="6" t="s">
        <v>10</v>
      </c>
      <c r="J2070" s="14" t="s">
        <v>8</v>
      </c>
      <c r="K2070" s="12" t="s">
        <v>9</v>
      </c>
      <c r="L2070" s="11"/>
    </row>
    <row r="2071" spans="1:15">
      <c r="A2071" s="3" t="s">
        <v>3</v>
      </c>
      <c r="B2071" s="18">
        <v>251548</v>
      </c>
      <c r="C2071" s="16">
        <v>139923</v>
      </c>
      <c r="D2071" s="8">
        <f>SUM(B2071-C2071)</f>
        <v>111625</v>
      </c>
      <c r="E2071" s="7">
        <f>SUM(B2071/C2071)</f>
        <v>1.7977601966796024</v>
      </c>
      <c r="F2071" s="18">
        <v>255531</v>
      </c>
      <c r="G2071" s="16">
        <v>148414</v>
      </c>
      <c r="H2071" s="8">
        <f>SUM(F2071-G2071)</f>
        <v>107117</v>
      </c>
      <c r="I2071" s="7">
        <f>SUM(F2071/G2071)</f>
        <v>1.7217445793523523</v>
      </c>
      <c r="J2071" s="8">
        <f>SUM(H2071-D2071)</f>
        <v>-4508</v>
      </c>
      <c r="K2071" s="4">
        <f>SUM(F2071-B2071)</f>
        <v>3983</v>
      </c>
      <c r="L2071" s="5">
        <f>SUM(G2071-C2071)</f>
        <v>8491</v>
      </c>
    </row>
    <row r="2072" spans="1:15">
      <c r="A2072" s="3" t="s">
        <v>4</v>
      </c>
      <c r="B2072" s="18">
        <v>78095</v>
      </c>
      <c r="C2072" s="16">
        <v>60180</v>
      </c>
      <c r="D2072" s="8">
        <f t="shared" ref="D2072:D2075" si="1852">SUM(B2072-C2072)</f>
        <v>17915</v>
      </c>
      <c r="E2072" s="7">
        <f t="shared" ref="E2072:E2075" si="1853">SUM(B2072/C2072)</f>
        <v>1.2976902625456963</v>
      </c>
      <c r="F2072" s="18">
        <v>77744</v>
      </c>
      <c r="G2072" s="16">
        <v>60180</v>
      </c>
      <c r="H2072" s="8">
        <f t="shared" ref="H2072:H2075" si="1854">SUM(F2072-G2072)</f>
        <v>17564</v>
      </c>
      <c r="I2072" s="7">
        <f t="shared" ref="I2072:I2075" si="1855">SUM(F2072/G2072)</f>
        <v>1.2918577600531738</v>
      </c>
      <c r="J2072" s="8">
        <f t="shared" ref="J2072:J2075" si="1856">SUM(H2072-D2072)</f>
        <v>-351</v>
      </c>
      <c r="K2072" s="4">
        <f t="shared" ref="K2072:K2075" si="1857">SUM(F2072-B2072)</f>
        <v>-351</v>
      </c>
      <c r="L2072" s="5">
        <f t="shared" ref="L2072:L2075" si="1858">SUM(G2072-C2072)</f>
        <v>0</v>
      </c>
    </row>
    <row r="2073" spans="1:15">
      <c r="A2073" s="3" t="s">
        <v>5</v>
      </c>
      <c r="B2073" s="18">
        <v>47112</v>
      </c>
      <c r="C2073" s="16">
        <v>193493</v>
      </c>
      <c r="D2073" s="8">
        <f t="shared" si="1852"/>
        <v>-146381</v>
      </c>
      <c r="E2073" s="7">
        <f t="shared" si="1853"/>
        <v>0.24348167633971254</v>
      </c>
      <c r="F2073" s="18">
        <v>48244</v>
      </c>
      <c r="G2073" s="16">
        <v>199686</v>
      </c>
      <c r="H2073" s="8">
        <f t="shared" si="1854"/>
        <v>-151442</v>
      </c>
      <c r="I2073" s="7">
        <f t="shared" si="1855"/>
        <v>0.24159931091814149</v>
      </c>
      <c r="J2073" s="8">
        <f t="shared" si="1856"/>
        <v>-5061</v>
      </c>
      <c r="K2073" s="4">
        <f>SUM(F2073-B2073)</f>
        <v>1132</v>
      </c>
      <c r="L2073" s="5">
        <f t="shared" si="1858"/>
        <v>6193</v>
      </c>
    </row>
    <row r="2074" spans="1:15">
      <c r="A2074" s="3" t="s">
        <v>6</v>
      </c>
      <c r="B2074" s="18">
        <v>51970</v>
      </c>
      <c r="C2074" s="16">
        <v>35129</v>
      </c>
      <c r="D2074" s="8">
        <f t="shared" si="1852"/>
        <v>16841</v>
      </c>
      <c r="E2074" s="7">
        <f t="shared" si="1853"/>
        <v>1.4794044806285405</v>
      </c>
      <c r="F2074" s="18">
        <v>67573</v>
      </c>
      <c r="G2074" s="16">
        <v>40812</v>
      </c>
      <c r="H2074" s="8">
        <f t="shared" si="1854"/>
        <v>26761</v>
      </c>
      <c r="I2074" s="7">
        <f t="shared" si="1855"/>
        <v>1.6557140056846025</v>
      </c>
      <c r="J2074" s="8">
        <f t="shared" si="1856"/>
        <v>9920</v>
      </c>
      <c r="K2074" s="4">
        <f t="shared" si="1857"/>
        <v>15603</v>
      </c>
      <c r="L2074" s="5">
        <f t="shared" si="1858"/>
        <v>5683</v>
      </c>
    </row>
    <row r="2075" spans="1:15">
      <c r="A2075" s="3" t="s">
        <v>7</v>
      </c>
      <c r="B2075" s="18">
        <v>428725</v>
      </c>
      <c r="C2075" s="16">
        <v>428725</v>
      </c>
      <c r="D2075" s="8">
        <f t="shared" si="1852"/>
        <v>0</v>
      </c>
      <c r="E2075" s="7">
        <f t="shared" si="1853"/>
        <v>1</v>
      </c>
      <c r="F2075" s="18">
        <v>449092</v>
      </c>
      <c r="G2075" s="16">
        <v>449092</v>
      </c>
      <c r="H2075" s="8">
        <f t="shared" si="1854"/>
        <v>0</v>
      </c>
      <c r="I2075" s="7">
        <f t="shared" si="1855"/>
        <v>1</v>
      </c>
      <c r="J2075" s="8">
        <f t="shared" si="1856"/>
        <v>0</v>
      </c>
      <c r="K2075" s="4">
        <f t="shared" si="1857"/>
        <v>20367</v>
      </c>
      <c r="L2075" s="5">
        <f t="shared" si="1858"/>
        <v>20367</v>
      </c>
      <c r="N2075" s="125" t="s">
        <v>1501</v>
      </c>
      <c r="O2075" s="154" t="s">
        <v>71</v>
      </c>
    </row>
    <row r="2077" spans="1:15">
      <c r="B2077" s="576" t="s">
        <v>2041</v>
      </c>
      <c r="C2077" s="576"/>
      <c r="D2077" s="576"/>
      <c r="E2077" s="576"/>
      <c r="F2077" s="576" t="s">
        <v>2042</v>
      </c>
      <c r="G2077" s="576"/>
      <c r="H2077" s="576"/>
      <c r="I2077" s="576"/>
      <c r="K2077" s="63" t="s">
        <v>12</v>
      </c>
      <c r="L2077" s="5" t="s">
        <v>13</v>
      </c>
    </row>
    <row r="2078" spans="1:15" ht="43.2">
      <c r="A2078" s="1" t="s">
        <v>0</v>
      </c>
      <c r="B2078" s="2" t="s">
        <v>1</v>
      </c>
      <c r="C2078" s="64" t="s">
        <v>2</v>
      </c>
      <c r="D2078" s="64" t="s">
        <v>11</v>
      </c>
      <c r="E2078" s="6" t="s">
        <v>10</v>
      </c>
      <c r="F2078" s="2" t="s">
        <v>1</v>
      </c>
      <c r="G2078" s="64" t="s">
        <v>2</v>
      </c>
      <c r="H2078" s="64" t="s">
        <v>11</v>
      </c>
      <c r="I2078" s="6" t="s">
        <v>10</v>
      </c>
      <c r="J2078" s="14" t="s">
        <v>8</v>
      </c>
      <c r="K2078" s="12" t="s">
        <v>9</v>
      </c>
      <c r="L2078" s="11"/>
    </row>
    <row r="2079" spans="1:15">
      <c r="A2079" s="3" t="s">
        <v>3</v>
      </c>
      <c r="B2079" s="18">
        <v>255531</v>
      </c>
      <c r="C2079" s="16">
        <v>148414</v>
      </c>
      <c r="D2079" s="8">
        <f>SUM(B2079-C2079)</f>
        <v>107117</v>
      </c>
      <c r="E2079" s="7">
        <f>SUM(B2079/C2079)</f>
        <v>1.7217445793523523</v>
      </c>
      <c r="F2079" s="18">
        <v>258614</v>
      </c>
      <c r="G2079" s="16">
        <v>159563</v>
      </c>
      <c r="H2079" s="8">
        <f>SUM(F2079-G2079)</f>
        <v>99051</v>
      </c>
      <c r="I2079" s="7">
        <f>SUM(F2079/G2079)</f>
        <v>1.6207642122547208</v>
      </c>
      <c r="J2079" s="8">
        <f>SUM(H2079-D2079)</f>
        <v>-8066</v>
      </c>
      <c r="K2079" s="4">
        <f>SUM(F2079-B2079)</f>
        <v>3083</v>
      </c>
      <c r="L2079" s="5">
        <f>SUM(G2079-C2079)</f>
        <v>11149</v>
      </c>
    </row>
    <row r="2080" spans="1:15">
      <c r="A2080" s="3" t="s">
        <v>4</v>
      </c>
      <c r="B2080" s="18">
        <v>77744</v>
      </c>
      <c r="C2080" s="16">
        <v>60180</v>
      </c>
      <c r="D2080" s="8">
        <f t="shared" ref="D2080:D2083" si="1859">SUM(B2080-C2080)</f>
        <v>17564</v>
      </c>
      <c r="E2080" s="7">
        <f t="shared" ref="E2080:E2083" si="1860">SUM(B2080/C2080)</f>
        <v>1.2918577600531738</v>
      </c>
      <c r="F2080" s="18">
        <v>82755</v>
      </c>
      <c r="G2080" s="16">
        <v>60174</v>
      </c>
      <c r="H2080" s="8">
        <f t="shared" ref="H2080:H2083" si="1861">SUM(F2080-G2080)</f>
        <v>22581</v>
      </c>
      <c r="I2080" s="7">
        <f t="shared" ref="I2080:I2083" si="1862">SUM(F2080/G2080)</f>
        <v>1.3752617409512413</v>
      </c>
      <c r="J2080" s="8">
        <f t="shared" ref="J2080:J2083" si="1863">SUM(H2080-D2080)</f>
        <v>5017</v>
      </c>
      <c r="K2080" s="4">
        <f t="shared" ref="K2080:K2083" si="1864">SUM(F2080-B2080)</f>
        <v>5011</v>
      </c>
      <c r="L2080" s="5">
        <f t="shared" ref="L2080:L2083" si="1865">SUM(G2080-C2080)</f>
        <v>-6</v>
      </c>
    </row>
    <row r="2081" spans="1:15">
      <c r="A2081" s="3" t="s">
        <v>5</v>
      </c>
      <c r="B2081" s="18">
        <v>48244</v>
      </c>
      <c r="C2081" s="16">
        <v>199686</v>
      </c>
      <c r="D2081" s="8">
        <f t="shared" si="1859"/>
        <v>-151442</v>
      </c>
      <c r="E2081" s="7">
        <f t="shared" si="1860"/>
        <v>0.24159931091814149</v>
      </c>
      <c r="F2081" s="18">
        <v>47877</v>
      </c>
      <c r="G2081" s="16">
        <v>199740</v>
      </c>
      <c r="H2081" s="8">
        <f t="shared" si="1861"/>
        <v>-151863</v>
      </c>
      <c r="I2081" s="7">
        <f t="shared" si="1862"/>
        <v>0.23969660558726344</v>
      </c>
      <c r="J2081" s="8">
        <f t="shared" si="1863"/>
        <v>-421</v>
      </c>
      <c r="K2081" s="4">
        <f t="shared" si="1864"/>
        <v>-367</v>
      </c>
      <c r="L2081" s="5">
        <f t="shared" si="1865"/>
        <v>54</v>
      </c>
    </row>
    <row r="2082" spans="1:15">
      <c r="A2082" s="3" t="s">
        <v>6</v>
      </c>
      <c r="B2082" s="18">
        <v>67573</v>
      </c>
      <c r="C2082" s="16">
        <v>40812</v>
      </c>
      <c r="D2082" s="8">
        <f t="shared" si="1859"/>
        <v>26761</v>
      </c>
      <c r="E2082" s="7">
        <f t="shared" si="1860"/>
        <v>1.6557140056846025</v>
      </c>
      <c r="F2082" s="18">
        <v>72267</v>
      </c>
      <c r="G2082" s="16">
        <v>42036</v>
      </c>
      <c r="H2082" s="8">
        <f t="shared" si="1861"/>
        <v>30231</v>
      </c>
      <c r="I2082" s="7">
        <f t="shared" si="1862"/>
        <v>1.7191692834713104</v>
      </c>
      <c r="J2082" s="8">
        <f t="shared" si="1863"/>
        <v>3470</v>
      </c>
      <c r="K2082" s="4">
        <f t="shared" si="1864"/>
        <v>4694</v>
      </c>
      <c r="L2082" s="5">
        <f t="shared" si="1865"/>
        <v>1224</v>
      </c>
    </row>
    <row r="2083" spans="1:15">
      <c r="A2083" s="3" t="s">
        <v>7</v>
      </c>
      <c r="B2083" s="18">
        <v>449092</v>
      </c>
      <c r="C2083" s="16">
        <v>449092</v>
      </c>
      <c r="D2083" s="8">
        <f t="shared" si="1859"/>
        <v>0</v>
      </c>
      <c r="E2083" s="7">
        <f t="shared" si="1860"/>
        <v>1</v>
      </c>
      <c r="F2083" s="18">
        <v>461513</v>
      </c>
      <c r="G2083" s="16">
        <v>461513</v>
      </c>
      <c r="H2083" s="8">
        <f t="shared" si="1861"/>
        <v>0</v>
      </c>
      <c r="I2083" s="7">
        <f t="shared" si="1862"/>
        <v>1</v>
      </c>
      <c r="J2083" s="8">
        <f t="shared" si="1863"/>
        <v>0</v>
      </c>
      <c r="K2083" s="4">
        <f t="shared" si="1864"/>
        <v>12421</v>
      </c>
      <c r="L2083" s="5">
        <f t="shared" si="1865"/>
        <v>12421</v>
      </c>
      <c r="N2083" s="125" t="s">
        <v>1501</v>
      </c>
      <c r="O2083" s="154" t="s">
        <v>71</v>
      </c>
    </row>
    <row r="2085" spans="1:15">
      <c r="B2085" s="576" t="s">
        <v>2042</v>
      </c>
      <c r="C2085" s="576"/>
      <c r="D2085" s="576"/>
      <c r="E2085" s="576"/>
      <c r="F2085" s="576" t="s">
        <v>2043</v>
      </c>
      <c r="G2085" s="576"/>
      <c r="H2085" s="576"/>
      <c r="I2085" s="576"/>
      <c r="K2085" s="63" t="s">
        <v>12</v>
      </c>
      <c r="L2085" s="5" t="s">
        <v>13</v>
      </c>
    </row>
    <row r="2086" spans="1:15" ht="43.2">
      <c r="A2086" s="1" t="s">
        <v>0</v>
      </c>
      <c r="B2086" s="2" t="s">
        <v>1</v>
      </c>
      <c r="C2086" s="64" t="s">
        <v>2</v>
      </c>
      <c r="D2086" s="64" t="s">
        <v>11</v>
      </c>
      <c r="E2086" s="6" t="s">
        <v>10</v>
      </c>
      <c r="F2086" s="2" t="s">
        <v>1</v>
      </c>
      <c r="G2086" s="64" t="s">
        <v>2</v>
      </c>
      <c r="H2086" s="64" t="s">
        <v>11</v>
      </c>
      <c r="I2086" s="6" t="s">
        <v>10</v>
      </c>
      <c r="J2086" s="14" t="s">
        <v>8</v>
      </c>
      <c r="K2086" s="12" t="s">
        <v>9</v>
      </c>
      <c r="L2086" s="11"/>
    </row>
    <row r="2087" spans="1:15">
      <c r="A2087" s="3" t="s">
        <v>3</v>
      </c>
      <c r="B2087" s="18">
        <v>258614</v>
      </c>
      <c r="C2087" s="16">
        <v>159563</v>
      </c>
      <c r="D2087" s="8">
        <f>SUM(B2087-C2087)</f>
        <v>99051</v>
      </c>
      <c r="E2087" s="7">
        <f>SUM(B2087/C2087)</f>
        <v>1.6207642122547208</v>
      </c>
      <c r="F2087" s="18">
        <v>252803</v>
      </c>
      <c r="G2087" s="16">
        <v>156401</v>
      </c>
      <c r="H2087" s="8">
        <f>SUM(F2087-G2087)</f>
        <v>96402</v>
      </c>
      <c r="I2087" s="7">
        <f>SUM(F2087/G2087)</f>
        <v>1.6163771331385348</v>
      </c>
      <c r="J2087" s="8">
        <f>SUM(H2087-D2087)</f>
        <v>-2649</v>
      </c>
      <c r="K2087" s="4">
        <f>SUM(F2087-B2087)</f>
        <v>-5811</v>
      </c>
      <c r="L2087" s="5">
        <f>SUM(G2087-C2087)</f>
        <v>-3162</v>
      </c>
    </row>
    <row r="2088" spans="1:15">
      <c r="A2088" s="3" t="s">
        <v>4</v>
      </c>
      <c r="B2088" s="18">
        <v>82755</v>
      </c>
      <c r="C2088" s="16">
        <v>60174</v>
      </c>
      <c r="D2088" s="8">
        <f t="shared" ref="D2088:D2091" si="1866">SUM(B2088-C2088)</f>
        <v>22581</v>
      </c>
      <c r="E2088" s="7">
        <f t="shared" ref="E2088:E2091" si="1867">SUM(B2088/C2088)</f>
        <v>1.3752617409512413</v>
      </c>
      <c r="F2088" s="18">
        <v>82069</v>
      </c>
      <c r="G2088" s="16">
        <v>60178</v>
      </c>
      <c r="H2088" s="8">
        <f t="shared" ref="H2088:H2091" si="1868">SUM(F2088-G2088)</f>
        <v>21891</v>
      </c>
      <c r="I2088" s="7">
        <f t="shared" ref="I2088:I2091" si="1869">SUM(F2088/G2088)</f>
        <v>1.3637708132540132</v>
      </c>
      <c r="J2088" s="8">
        <f t="shared" ref="J2088:J2091" si="1870">SUM(H2088-D2088)</f>
        <v>-690</v>
      </c>
      <c r="K2088" s="4">
        <f t="shared" ref="K2088:K2091" si="1871">SUM(F2088-B2088)</f>
        <v>-686</v>
      </c>
      <c r="L2088" s="5">
        <f t="shared" ref="L2088:L2091" si="1872">SUM(G2088-C2088)</f>
        <v>4</v>
      </c>
    </row>
    <row r="2089" spans="1:15">
      <c r="A2089" s="3" t="s">
        <v>5</v>
      </c>
      <c r="B2089" s="18">
        <v>47877</v>
      </c>
      <c r="C2089" s="16">
        <v>199740</v>
      </c>
      <c r="D2089" s="8">
        <f t="shared" si="1866"/>
        <v>-151863</v>
      </c>
      <c r="E2089" s="7">
        <f t="shared" si="1867"/>
        <v>0.23969660558726344</v>
      </c>
      <c r="F2089" s="18">
        <v>42786</v>
      </c>
      <c r="G2089" s="16">
        <v>199614</v>
      </c>
      <c r="H2089" s="8">
        <f t="shared" si="1868"/>
        <v>-156828</v>
      </c>
      <c r="I2089" s="7">
        <f t="shared" si="1869"/>
        <v>0.21434368330878595</v>
      </c>
      <c r="J2089" s="8">
        <f t="shared" si="1870"/>
        <v>-4965</v>
      </c>
      <c r="K2089" s="4">
        <f t="shared" si="1871"/>
        <v>-5091</v>
      </c>
      <c r="L2089" s="5">
        <f t="shared" si="1872"/>
        <v>-126</v>
      </c>
    </row>
    <row r="2090" spans="1:15">
      <c r="A2090" s="3" t="s">
        <v>6</v>
      </c>
      <c r="B2090" s="18">
        <v>72267</v>
      </c>
      <c r="C2090" s="16">
        <v>42036</v>
      </c>
      <c r="D2090" s="8">
        <f t="shared" si="1866"/>
        <v>30231</v>
      </c>
      <c r="E2090" s="7">
        <f t="shared" si="1867"/>
        <v>1.7191692834713104</v>
      </c>
      <c r="F2090" s="18">
        <v>74671</v>
      </c>
      <c r="G2090" s="16">
        <v>36136</v>
      </c>
      <c r="H2090" s="8">
        <f t="shared" si="1868"/>
        <v>38535</v>
      </c>
      <c r="I2090" s="7">
        <f t="shared" si="1869"/>
        <v>2.0663880894398936</v>
      </c>
      <c r="J2090" s="8">
        <f t="shared" si="1870"/>
        <v>8304</v>
      </c>
      <c r="K2090" s="4">
        <f t="shared" si="1871"/>
        <v>2404</v>
      </c>
      <c r="L2090" s="5">
        <f t="shared" si="1872"/>
        <v>-5900</v>
      </c>
    </row>
    <row r="2091" spans="1:15">
      <c r="A2091" s="3" t="s">
        <v>7</v>
      </c>
      <c r="B2091" s="18">
        <v>461513</v>
      </c>
      <c r="C2091" s="16">
        <v>461513</v>
      </c>
      <c r="D2091" s="8">
        <f t="shared" si="1866"/>
        <v>0</v>
      </c>
      <c r="E2091" s="7">
        <f t="shared" si="1867"/>
        <v>1</v>
      </c>
      <c r="F2091" s="18">
        <v>452329</v>
      </c>
      <c r="G2091" s="16">
        <v>452329</v>
      </c>
      <c r="H2091" s="8">
        <f t="shared" si="1868"/>
        <v>0</v>
      </c>
      <c r="I2091" s="7">
        <f t="shared" si="1869"/>
        <v>1</v>
      </c>
      <c r="J2091" s="8">
        <f t="shared" si="1870"/>
        <v>0</v>
      </c>
      <c r="K2091" s="4">
        <f t="shared" si="1871"/>
        <v>-9184</v>
      </c>
      <c r="L2091" s="5">
        <f t="shared" si="1872"/>
        <v>-9184</v>
      </c>
      <c r="N2091" s="125" t="s">
        <v>1476</v>
      </c>
      <c r="O2091" s="154" t="s">
        <v>71</v>
      </c>
    </row>
    <row r="2093" spans="1:15">
      <c r="B2093" s="576" t="s">
        <v>2043</v>
      </c>
      <c r="C2093" s="576"/>
      <c r="D2093" s="576"/>
      <c r="E2093" s="576"/>
      <c r="F2093" s="576" t="s">
        <v>2056</v>
      </c>
      <c r="G2093" s="576"/>
      <c r="H2093" s="576"/>
      <c r="I2093" s="576"/>
      <c r="K2093" s="63" t="s">
        <v>12</v>
      </c>
      <c r="L2093" s="5" t="s">
        <v>13</v>
      </c>
    </row>
    <row r="2094" spans="1:15" ht="43.2">
      <c r="A2094" s="1" t="s">
        <v>0</v>
      </c>
      <c r="B2094" s="2" t="s">
        <v>1</v>
      </c>
      <c r="C2094" s="64" t="s">
        <v>2</v>
      </c>
      <c r="D2094" s="64" t="s">
        <v>11</v>
      </c>
      <c r="E2094" s="6" t="s">
        <v>10</v>
      </c>
      <c r="F2094" s="2" t="s">
        <v>1</v>
      </c>
      <c r="G2094" s="64" t="s">
        <v>2</v>
      </c>
      <c r="H2094" s="64" t="s">
        <v>11</v>
      </c>
      <c r="I2094" s="6" t="s">
        <v>10</v>
      </c>
      <c r="J2094" s="14" t="s">
        <v>8</v>
      </c>
      <c r="K2094" s="12" t="s">
        <v>9</v>
      </c>
      <c r="L2094" s="11"/>
    </row>
    <row r="2095" spans="1:15">
      <c r="A2095" s="3" t="s">
        <v>3</v>
      </c>
      <c r="B2095" s="18">
        <v>252803</v>
      </c>
      <c r="C2095" s="16">
        <v>156401</v>
      </c>
      <c r="D2095" s="8">
        <f>SUM(B2095-C2095)</f>
        <v>96402</v>
      </c>
      <c r="E2095" s="7">
        <f>SUM(B2095/C2095)</f>
        <v>1.6163771331385348</v>
      </c>
      <c r="F2095" s="18">
        <v>252564</v>
      </c>
      <c r="G2095" s="16">
        <v>160215</v>
      </c>
      <c r="H2095" s="8">
        <f>SUM(F2095-G2095)</f>
        <v>92349</v>
      </c>
      <c r="I2095" s="7">
        <f>SUM(F2095/G2095)</f>
        <v>1.5764067034921825</v>
      </c>
      <c r="J2095" s="8">
        <f>SUM(H2095-D2095)</f>
        <v>-4053</v>
      </c>
      <c r="K2095" s="4">
        <f>SUM(F2095-B2095)</f>
        <v>-239</v>
      </c>
      <c r="L2095" s="5">
        <f>SUM(G2095-C2095)</f>
        <v>3814</v>
      </c>
    </row>
    <row r="2096" spans="1:15">
      <c r="A2096" s="3" t="s">
        <v>4</v>
      </c>
      <c r="B2096" s="18">
        <v>82069</v>
      </c>
      <c r="C2096" s="16">
        <v>60178</v>
      </c>
      <c r="D2096" s="8">
        <f t="shared" ref="D2096:D2099" si="1873">SUM(B2096-C2096)</f>
        <v>21891</v>
      </c>
      <c r="E2096" s="7">
        <f t="shared" ref="E2096:E2099" si="1874">SUM(B2096/C2096)</f>
        <v>1.3637708132540132</v>
      </c>
      <c r="F2096" s="18">
        <v>82069</v>
      </c>
      <c r="G2096" s="16">
        <v>60158</v>
      </c>
      <c r="H2096" s="8">
        <f t="shared" ref="H2096:H2099" si="1875">SUM(F2096-G2096)</f>
        <v>21911</v>
      </c>
      <c r="I2096" s="7">
        <f t="shared" ref="I2096:I2099" si="1876">SUM(F2096/G2096)</f>
        <v>1.3642242095814356</v>
      </c>
      <c r="J2096" s="8">
        <f t="shared" ref="J2096:J2099" si="1877">SUM(H2096-D2096)</f>
        <v>20</v>
      </c>
      <c r="K2096" s="4">
        <f t="shared" ref="K2096:K2099" si="1878">SUM(F2096-B2096)</f>
        <v>0</v>
      </c>
      <c r="L2096" s="5">
        <f t="shared" ref="L2096:L2099" si="1879">SUM(G2096-C2096)</f>
        <v>-20</v>
      </c>
    </row>
    <row r="2097" spans="1:15">
      <c r="A2097" s="3" t="s">
        <v>5</v>
      </c>
      <c r="B2097" s="18">
        <v>42786</v>
      </c>
      <c r="C2097" s="16">
        <v>199614</v>
      </c>
      <c r="D2097" s="8">
        <f t="shared" si="1873"/>
        <v>-156828</v>
      </c>
      <c r="E2097" s="7">
        <f t="shared" si="1874"/>
        <v>0.21434368330878595</v>
      </c>
      <c r="F2097" s="18">
        <v>43267</v>
      </c>
      <c r="G2097" s="16">
        <v>199779</v>
      </c>
      <c r="H2097" s="8">
        <f t="shared" si="1875"/>
        <v>-156512</v>
      </c>
      <c r="I2097" s="7">
        <f t="shared" si="1876"/>
        <v>0.2165743146176525</v>
      </c>
      <c r="J2097" s="8">
        <f t="shared" si="1877"/>
        <v>316</v>
      </c>
      <c r="K2097" s="4">
        <f t="shared" si="1878"/>
        <v>481</v>
      </c>
      <c r="L2097" s="5">
        <f t="shared" si="1879"/>
        <v>165</v>
      </c>
    </row>
    <row r="2098" spans="1:15">
      <c r="A2098" s="3" t="s">
        <v>6</v>
      </c>
      <c r="B2098" s="18">
        <v>74671</v>
      </c>
      <c r="C2098" s="16">
        <v>36136</v>
      </c>
      <c r="D2098" s="8">
        <f t="shared" si="1873"/>
        <v>38535</v>
      </c>
      <c r="E2098" s="7">
        <f t="shared" si="1874"/>
        <v>2.0663880894398936</v>
      </c>
      <c r="F2098" s="18">
        <v>78079</v>
      </c>
      <c r="G2098" s="16">
        <v>35827</v>
      </c>
      <c r="H2098" s="8">
        <f t="shared" si="1875"/>
        <v>42252</v>
      </c>
      <c r="I2098" s="7">
        <f t="shared" si="1876"/>
        <v>2.1793340218271138</v>
      </c>
      <c r="J2098" s="8">
        <f t="shared" si="1877"/>
        <v>3717</v>
      </c>
      <c r="K2098" s="4">
        <f t="shared" si="1878"/>
        <v>3408</v>
      </c>
      <c r="L2098" s="5">
        <f t="shared" si="1879"/>
        <v>-309</v>
      </c>
    </row>
    <row r="2099" spans="1:15">
      <c r="A2099" s="3" t="s">
        <v>7</v>
      </c>
      <c r="B2099" s="18">
        <v>452329</v>
      </c>
      <c r="C2099" s="16">
        <v>452329</v>
      </c>
      <c r="D2099" s="8">
        <f t="shared" si="1873"/>
        <v>0</v>
      </c>
      <c r="E2099" s="7">
        <f t="shared" si="1874"/>
        <v>1</v>
      </c>
      <c r="F2099" s="18">
        <v>455979</v>
      </c>
      <c r="G2099" s="16">
        <v>455979</v>
      </c>
      <c r="H2099" s="8">
        <f t="shared" si="1875"/>
        <v>0</v>
      </c>
      <c r="I2099" s="7">
        <f t="shared" si="1876"/>
        <v>1</v>
      </c>
      <c r="J2099" s="8">
        <f t="shared" si="1877"/>
        <v>0</v>
      </c>
      <c r="K2099" s="4">
        <f t="shared" si="1878"/>
        <v>3650</v>
      </c>
      <c r="L2099" s="5">
        <f t="shared" si="1879"/>
        <v>3650</v>
      </c>
      <c r="N2099" s="125" t="s">
        <v>1501</v>
      </c>
      <c r="O2099" s="154" t="s">
        <v>71</v>
      </c>
    </row>
    <row r="2101" spans="1:15">
      <c r="B2101" s="576" t="s">
        <v>2056</v>
      </c>
      <c r="C2101" s="576"/>
      <c r="D2101" s="576"/>
      <c r="E2101" s="576"/>
      <c r="F2101" s="576" t="s">
        <v>2057</v>
      </c>
      <c r="G2101" s="576"/>
      <c r="H2101" s="576"/>
      <c r="I2101" s="576"/>
      <c r="K2101" s="63" t="s">
        <v>12</v>
      </c>
      <c r="L2101" s="5" t="s">
        <v>13</v>
      </c>
    </row>
    <row r="2102" spans="1:15" ht="43.2">
      <c r="A2102" s="1" t="s">
        <v>0</v>
      </c>
      <c r="B2102" s="2" t="s">
        <v>1</v>
      </c>
      <c r="C2102" s="64" t="s">
        <v>2</v>
      </c>
      <c r="D2102" s="64" t="s">
        <v>11</v>
      </c>
      <c r="E2102" s="6" t="s">
        <v>10</v>
      </c>
      <c r="F2102" s="2" t="s">
        <v>1</v>
      </c>
      <c r="G2102" s="64" t="s">
        <v>2</v>
      </c>
      <c r="H2102" s="64" t="s">
        <v>11</v>
      </c>
      <c r="I2102" s="6" t="s">
        <v>10</v>
      </c>
      <c r="J2102" s="14" t="s">
        <v>8</v>
      </c>
      <c r="K2102" s="12" t="s">
        <v>9</v>
      </c>
      <c r="L2102" s="11"/>
    </row>
    <row r="2103" spans="1:15">
      <c r="A2103" s="3" t="s">
        <v>3</v>
      </c>
      <c r="B2103" s="18">
        <v>252564</v>
      </c>
      <c r="C2103" s="16">
        <v>160215</v>
      </c>
      <c r="D2103" s="8">
        <f>SUM(B2103-C2103)</f>
        <v>92349</v>
      </c>
      <c r="E2103" s="7">
        <f>SUM(B2103/C2103)</f>
        <v>1.5764067034921825</v>
      </c>
      <c r="F2103" s="18">
        <v>250135</v>
      </c>
      <c r="G2103" s="16">
        <v>158781</v>
      </c>
      <c r="H2103" s="8">
        <f>SUM(F2103-G2103)</f>
        <v>91354</v>
      </c>
      <c r="I2103" s="7">
        <f>SUM(F2103/G2103)</f>
        <v>1.57534591670288</v>
      </c>
      <c r="J2103" s="8">
        <f>SUM(H2103-D2103)</f>
        <v>-995</v>
      </c>
      <c r="K2103" s="4">
        <f>SUM(F2103-B2103)</f>
        <v>-2429</v>
      </c>
      <c r="L2103" s="5">
        <f>SUM(G2103-C2103)</f>
        <v>-1434</v>
      </c>
    </row>
    <row r="2104" spans="1:15">
      <c r="A2104" s="3" t="s">
        <v>4</v>
      </c>
      <c r="B2104" s="18">
        <v>82069</v>
      </c>
      <c r="C2104" s="16">
        <v>60158</v>
      </c>
      <c r="D2104" s="8">
        <f t="shared" ref="D2104:D2107" si="1880">SUM(B2104-C2104)</f>
        <v>21911</v>
      </c>
      <c r="E2104" s="7">
        <f t="shared" ref="E2104:E2107" si="1881">SUM(B2104/C2104)</f>
        <v>1.3642242095814356</v>
      </c>
      <c r="F2104" s="18">
        <v>82691</v>
      </c>
      <c r="G2104" s="16">
        <v>58802</v>
      </c>
      <c r="H2104" s="8">
        <f t="shared" ref="H2104:H2107" si="1882">SUM(F2104-G2104)</f>
        <v>23889</v>
      </c>
      <c r="I2104" s="7">
        <f t="shared" ref="I2104:I2107" si="1883">SUM(F2104/G2104)</f>
        <v>1.4062616917791912</v>
      </c>
      <c r="J2104" s="8">
        <f t="shared" ref="J2104:J2107" si="1884">SUM(H2104-D2104)</f>
        <v>1978</v>
      </c>
      <c r="K2104" s="4">
        <f t="shared" ref="K2104:K2107" si="1885">SUM(F2104-B2104)</f>
        <v>622</v>
      </c>
      <c r="L2104" s="5">
        <f t="shared" ref="L2104:L2107" si="1886">SUM(G2104-C2104)</f>
        <v>-1356</v>
      </c>
    </row>
    <row r="2105" spans="1:15">
      <c r="A2105" s="3" t="s">
        <v>5</v>
      </c>
      <c r="B2105" s="18">
        <v>43267</v>
      </c>
      <c r="C2105" s="16">
        <v>199779</v>
      </c>
      <c r="D2105" s="8">
        <f t="shared" si="1880"/>
        <v>-156512</v>
      </c>
      <c r="E2105" s="7">
        <f t="shared" si="1881"/>
        <v>0.2165743146176525</v>
      </c>
      <c r="F2105" s="18">
        <v>44071</v>
      </c>
      <c r="G2105" s="16">
        <v>191514</v>
      </c>
      <c r="H2105" s="8">
        <f t="shared" si="1882"/>
        <v>-147443</v>
      </c>
      <c r="I2105" s="7">
        <f t="shared" si="1883"/>
        <v>0.23011894691771881</v>
      </c>
      <c r="J2105" s="8">
        <f t="shared" si="1884"/>
        <v>9069</v>
      </c>
      <c r="K2105" s="4">
        <f t="shared" si="1885"/>
        <v>804</v>
      </c>
      <c r="L2105" s="5">
        <f t="shared" si="1886"/>
        <v>-8265</v>
      </c>
    </row>
    <row r="2106" spans="1:15">
      <c r="A2106" s="3" t="s">
        <v>6</v>
      </c>
      <c r="B2106" s="18">
        <v>78079</v>
      </c>
      <c r="C2106" s="16">
        <v>35827</v>
      </c>
      <c r="D2106" s="8">
        <f t="shared" si="1880"/>
        <v>42252</v>
      </c>
      <c r="E2106" s="7">
        <f t="shared" si="1881"/>
        <v>2.1793340218271138</v>
      </c>
      <c r="F2106" s="18">
        <v>67162</v>
      </c>
      <c r="G2106" s="16">
        <v>34962</v>
      </c>
      <c r="H2106" s="8">
        <f t="shared" si="1882"/>
        <v>32200</v>
      </c>
      <c r="I2106" s="7">
        <f t="shared" si="1883"/>
        <v>1.9209999427950346</v>
      </c>
      <c r="J2106" s="8">
        <f t="shared" si="1884"/>
        <v>-10052</v>
      </c>
      <c r="K2106" s="4">
        <f t="shared" si="1885"/>
        <v>-10917</v>
      </c>
      <c r="L2106" s="5">
        <f t="shared" si="1886"/>
        <v>-865</v>
      </c>
    </row>
    <row r="2107" spans="1:15">
      <c r="A2107" s="3" t="s">
        <v>7</v>
      </c>
      <c r="B2107" s="18">
        <v>455979</v>
      </c>
      <c r="C2107" s="16">
        <v>455979</v>
      </c>
      <c r="D2107" s="8">
        <f t="shared" si="1880"/>
        <v>0</v>
      </c>
      <c r="E2107" s="7">
        <f t="shared" si="1881"/>
        <v>1</v>
      </c>
      <c r="F2107" s="18">
        <v>444059</v>
      </c>
      <c r="G2107" s="16">
        <v>444059</v>
      </c>
      <c r="H2107" s="8">
        <f t="shared" si="1882"/>
        <v>0</v>
      </c>
      <c r="I2107" s="7">
        <f t="shared" si="1883"/>
        <v>1</v>
      </c>
      <c r="J2107" s="8">
        <f t="shared" si="1884"/>
        <v>0</v>
      </c>
      <c r="K2107" s="4">
        <f t="shared" si="1885"/>
        <v>-11920</v>
      </c>
      <c r="L2107" s="5">
        <f t="shared" si="1886"/>
        <v>-11920</v>
      </c>
      <c r="N2107" s="99" t="s">
        <v>2064</v>
      </c>
      <c r="O2107" s="17" t="s">
        <v>26</v>
      </c>
    </row>
    <row r="2109" spans="1:15">
      <c r="B2109" s="576" t="s">
        <v>2057</v>
      </c>
      <c r="C2109" s="576"/>
      <c r="D2109" s="576"/>
      <c r="E2109" s="576"/>
      <c r="F2109" s="576" t="s">
        <v>2071</v>
      </c>
      <c r="G2109" s="576"/>
      <c r="H2109" s="576"/>
      <c r="I2109" s="576"/>
      <c r="K2109" s="63" t="s">
        <v>12</v>
      </c>
      <c r="L2109" s="5" t="s">
        <v>13</v>
      </c>
    </row>
    <row r="2110" spans="1:15" ht="43.2">
      <c r="A2110" s="1" t="s">
        <v>0</v>
      </c>
      <c r="B2110" s="2" t="s">
        <v>1</v>
      </c>
      <c r="C2110" s="64" t="s">
        <v>2</v>
      </c>
      <c r="D2110" s="64" t="s">
        <v>11</v>
      </c>
      <c r="E2110" s="6" t="s">
        <v>10</v>
      </c>
      <c r="F2110" s="2" t="s">
        <v>1</v>
      </c>
      <c r="G2110" s="64" t="s">
        <v>2</v>
      </c>
      <c r="H2110" s="64" t="s">
        <v>11</v>
      </c>
      <c r="I2110" s="6" t="s">
        <v>10</v>
      </c>
      <c r="J2110" s="14" t="s">
        <v>8</v>
      </c>
      <c r="K2110" s="12" t="s">
        <v>9</v>
      </c>
      <c r="L2110" s="11"/>
    </row>
    <row r="2111" spans="1:15">
      <c r="A2111" s="3" t="s">
        <v>3</v>
      </c>
      <c r="B2111" s="18">
        <v>250135</v>
      </c>
      <c r="C2111" s="16">
        <v>158781</v>
      </c>
      <c r="D2111" s="8">
        <f>SUM(B2111-C2111)</f>
        <v>91354</v>
      </c>
      <c r="E2111" s="7">
        <f>SUM(B2111/C2111)</f>
        <v>1.57534591670288</v>
      </c>
      <c r="F2111" s="18">
        <v>246663</v>
      </c>
      <c r="G2111" s="16">
        <v>160001</v>
      </c>
      <c r="H2111" s="8">
        <f>SUM(F2111-G2111)</f>
        <v>86662</v>
      </c>
      <c r="I2111" s="7">
        <f>SUM(F2111/G2111)</f>
        <v>1.5416341147867825</v>
      </c>
      <c r="J2111" s="8">
        <f>SUM(H2111-D2111)</f>
        <v>-4692</v>
      </c>
      <c r="K2111" s="4">
        <f>SUM(F2111-B2111)</f>
        <v>-3472</v>
      </c>
      <c r="L2111" s="5">
        <f>SUM(G2111-C2111)</f>
        <v>1220</v>
      </c>
    </row>
    <row r="2112" spans="1:15">
      <c r="A2112" s="3" t="s">
        <v>4</v>
      </c>
      <c r="B2112" s="18">
        <v>82691</v>
      </c>
      <c r="C2112" s="16">
        <v>58802</v>
      </c>
      <c r="D2112" s="8">
        <f t="shared" ref="D2112:D2115" si="1887">SUM(B2112-C2112)</f>
        <v>23889</v>
      </c>
      <c r="E2112" s="7">
        <f t="shared" ref="E2112:E2115" si="1888">SUM(B2112/C2112)</f>
        <v>1.4062616917791912</v>
      </c>
      <c r="F2112" s="18">
        <v>82578</v>
      </c>
      <c r="G2112" s="16">
        <v>57546</v>
      </c>
      <c r="H2112" s="8">
        <f t="shared" ref="H2112:H2115" si="1889">SUM(F2112-G2112)</f>
        <v>25032</v>
      </c>
      <c r="I2112" s="7">
        <f t="shared" ref="I2112:I2115" si="1890">SUM(F2112/G2112)</f>
        <v>1.4349911375247628</v>
      </c>
      <c r="J2112" s="8">
        <f t="shared" ref="J2112:J2115" si="1891">SUM(H2112-D2112)</f>
        <v>1143</v>
      </c>
      <c r="K2112" s="4">
        <f t="shared" ref="K2112:K2115" si="1892">SUM(F2112-B2112)</f>
        <v>-113</v>
      </c>
      <c r="L2112" s="5">
        <f t="shared" ref="L2112:L2115" si="1893">SUM(G2112-C2112)</f>
        <v>-1256</v>
      </c>
    </row>
    <row r="2113" spans="1:15">
      <c r="A2113" s="3" t="s">
        <v>5</v>
      </c>
      <c r="B2113" s="18">
        <v>44071</v>
      </c>
      <c r="C2113" s="16">
        <v>191514</v>
      </c>
      <c r="D2113" s="8">
        <f t="shared" si="1887"/>
        <v>-147443</v>
      </c>
      <c r="E2113" s="7">
        <f t="shared" si="1888"/>
        <v>0.23011894691771881</v>
      </c>
      <c r="F2113" s="18">
        <v>48659</v>
      </c>
      <c r="G2113" s="16">
        <v>191886</v>
      </c>
      <c r="H2113" s="8">
        <f t="shared" si="1889"/>
        <v>-143227</v>
      </c>
      <c r="I2113" s="7">
        <f t="shared" si="1890"/>
        <v>0.25358285648770623</v>
      </c>
      <c r="J2113" s="8">
        <f t="shared" si="1891"/>
        <v>4216</v>
      </c>
      <c r="K2113" s="4">
        <f t="shared" si="1892"/>
        <v>4588</v>
      </c>
      <c r="L2113" s="5">
        <f t="shared" si="1893"/>
        <v>372</v>
      </c>
    </row>
    <row r="2114" spans="1:15">
      <c r="A2114" s="3" t="s">
        <v>6</v>
      </c>
      <c r="B2114" s="18">
        <v>67162</v>
      </c>
      <c r="C2114" s="16">
        <v>34962</v>
      </c>
      <c r="D2114" s="8">
        <f t="shared" si="1887"/>
        <v>32200</v>
      </c>
      <c r="E2114" s="7">
        <f t="shared" si="1888"/>
        <v>1.9209999427950346</v>
      </c>
      <c r="F2114" s="18">
        <v>63563</v>
      </c>
      <c r="G2114" s="16">
        <v>32030</v>
      </c>
      <c r="H2114" s="8">
        <f t="shared" si="1889"/>
        <v>31533</v>
      </c>
      <c r="I2114" s="7">
        <f t="shared" si="1890"/>
        <v>1.9844832969091477</v>
      </c>
      <c r="J2114" s="8">
        <f t="shared" si="1891"/>
        <v>-667</v>
      </c>
      <c r="K2114" s="4">
        <f t="shared" si="1892"/>
        <v>-3599</v>
      </c>
      <c r="L2114" s="5">
        <f t="shared" si="1893"/>
        <v>-2932</v>
      </c>
    </row>
    <row r="2115" spans="1:15">
      <c r="A2115" s="3" t="s">
        <v>7</v>
      </c>
      <c r="B2115" s="18">
        <v>444059</v>
      </c>
      <c r="C2115" s="16">
        <v>444059</v>
      </c>
      <c r="D2115" s="8">
        <f t="shared" si="1887"/>
        <v>0</v>
      </c>
      <c r="E2115" s="7">
        <f t="shared" si="1888"/>
        <v>1</v>
      </c>
      <c r="F2115" s="18">
        <v>441463</v>
      </c>
      <c r="G2115" s="16">
        <v>441463</v>
      </c>
      <c r="H2115" s="8">
        <f t="shared" si="1889"/>
        <v>0</v>
      </c>
      <c r="I2115" s="7">
        <f t="shared" si="1890"/>
        <v>1</v>
      </c>
      <c r="J2115" s="8">
        <f t="shared" si="1891"/>
        <v>0</v>
      </c>
      <c r="K2115" s="4">
        <f t="shared" si="1892"/>
        <v>-2596</v>
      </c>
      <c r="L2115" s="5">
        <f t="shared" si="1893"/>
        <v>-2596</v>
      </c>
      <c r="N2115" s="98" t="s">
        <v>2072</v>
      </c>
      <c r="O2115" s="30" t="s">
        <v>165</v>
      </c>
    </row>
    <row r="2117" spans="1:15">
      <c r="B2117" s="576" t="s">
        <v>2071</v>
      </c>
      <c r="C2117" s="576"/>
      <c r="D2117" s="576"/>
      <c r="E2117" s="576"/>
      <c r="F2117" s="576" t="s">
        <v>2079</v>
      </c>
      <c r="G2117" s="576"/>
      <c r="H2117" s="576"/>
      <c r="I2117" s="576"/>
      <c r="K2117" s="63" t="s">
        <v>12</v>
      </c>
      <c r="L2117" s="5" t="s">
        <v>13</v>
      </c>
    </row>
    <row r="2118" spans="1:15" ht="43.2">
      <c r="A2118" s="1" t="s">
        <v>0</v>
      </c>
      <c r="B2118" s="2" t="s">
        <v>1</v>
      </c>
      <c r="C2118" s="64" t="s">
        <v>2</v>
      </c>
      <c r="D2118" s="64" t="s">
        <v>11</v>
      </c>
      <c r="E2118" s="6" t="s">
        <v>10</v>
      </c>
      <c r="F2118" s="2" t="s">
        <v>1</v>
      </c>
      <c r="G2118" s="64" t="s">
        <v>2</v>
      </c>
      <c r="H2118" s="64" t="s">
        <v>11</v>
      </c>
      <c r="I2118" s="6" t="s">
        <v>10</v>
      </c>
      <c r="J2118" s="14" t="s">
        <v>8</v>
      </c>
      <c r="K2118" s="12" t="s">
        <v>9</v>
      </c>
      <c r="L2118" s="11"/>
    </row>
    <row r="2119" spans="1:15">
      <c r="A2119" s="3" t="s">
        <v>3</v>
      </c>
      <c r="B2119" s="18">
        <v>246663</v>
      </c>
      <c r="C2119" s="16">
        <v>160001</v>
      </c>
      <c r="D2119" s="8">
        <f>SUM(B2119-C2119)</f>
        <v>86662</v>
      </c>
      <c r="E2119" s="7">
        <f>SUM(B2119/C2119)</f>
        <v>1.5416341147867825</v>
      </c>
      <c r="F2119" s="18">
        <v>229581</v>
      </c>
      <c r="G2119" s="16">
        <v>155385</v>
      </c>
      <c r="H2119" s="8">
        <f>SUM(F2119-G2119)</f>
        <v>74196</v>
      </c>
      <c r="I2119" s="7">
        <f>SUM(F2119/G2119)</f>
        <v>1.4774978279756734</v>
      </c>
      <c r="J2119" s="8">
        <f>SUM(H2119-D2119)</f>
        <v>-12466</v>
      </c>
      <c r="K2119" s="4">
        <f>SUM(F2119-B2119)</f>
        <v>-17082</v>
      </c>
      <c r="L2119" s="5">
        <f>SUM(G2119-C2119)</f>
        <v>-4616</v>
      </c>
    </row>
    <row r="2120" spans="1:15">
      <c r="A2120" s="3" t="s">
        <v>4</v>
      </c>
      <c r="B2120" s="18">
        <v>82578</v>
      </c>
      <c r="C2120" s="16">
        <v>57546</v>
      </c>
      <c r="D2120" s="8">
        <f t="shared" ref="D2120:D2123" si="1894">SUM(B2120-C2120)</f>
        <v>25032</v>
      </c>
      <c r="E2120" s="7">
        <f t="shared" ref="E2120:E2123" si="1895">SUM(B2120/C2120)</f>
        <v>1.4349911375247628</v>
      </c>
      <c r="F2120" s="18">
        <v>77833</v>
      </c>
      <c r="G2120" s="16">
        <v>56554</v>
      </c>
      <c r="H2120" s="8">
        <f t="shared" ref="H2120:H2123" si="1896">SUM(F2120-G2120)</f>
        <v>21279</v>
      </c>
      <c r="I2120" s="7">
        <f t="shared" ref="I2120:I2123" si="1897">SUM(F2120/G2120)</f>
        <v>1.3762598578349896</v>
      </c>
      <c r="J2120" s="8">
        <f t="shared" ref="J2120:J2123" si="1898">SUM(H2120-D2120)</f>
        <v>-3753</v>
      </c>
      <c r="K2120" s="4">
        <f t="shared" ref="K2120:K2123" si="1899">SUM(F2120-B2120)</f>
        <v>-4745</v>
      </c>
      <c r="L2120" s="5">
        <f t="shared" ref="L2120:L2123" si="1900">SUM(G2120-C2120)</f>
        <v>-992</v>
      </c>
    </row>
    <row r="2121" spans="1:15">
      <c r="A2121" s="3" t="s">
        <v>5</v>
      </c>
      <c r="B2121" s="18">
        <v>48659</v>
      </c>
      <c r="C2121" s="16">
        <v>191886</v>
      </c>
      <c r="D2121" s="8">
        <f t="shared" si="1894"/>
        <v>-143227</v>
      </c>
      <c r="E2121" s="7">
        <f t="shared" si="1895"/>
        <v>0.25358285648770623</v>
      </c>
      <c r="F2121" s="18">
        <v>52879</v>
      </c>
      <c r="G2121" s="16">
        <v>179959</v>
      </c>
      <c r="H2121" s="8">
        <f t="shared" si="1896"/>
        <v>-127080</v>
      </c>
      <c r="I2121" s="7">
        <f t="shared" si="1897"/>
        <v>0.29383915225134616</v>
      </c>
      <c r="J2121" s="8">
        <f t="shared" si="1898"/>
        <v>16147</v>
      </c>
      <c r="K2121" s="4">
        <f t="shared" si="1899"/>
        <v>4220</v>
      </c>
      <c r="L2121" s="5">
        <f t="shared" si="1900"/>
        <v>-11927</v>
      </c>
    </row>
    <row r="2122" spans="1:15">
      <c r="A2122" s="3" t="s">
        <v>6</v>
      </c>
      <c r="B2122" s="18">
        <v>63563</v>
      </c>
      <c r="C2122" s="16">
        <v>32030</v>
      </c>
      <c r="D2122" s="8">
        <f t="shared" si="1894"/>
        <v>31533</v>
      </c>
      <c r="E2122" s="7">
        <f t="shared" si="1895"/>
        <v>1.9844832969091477</v>
      </c>
      <c r="F2122" s="18">
        <v>64400</v>
      </c>
      <c r="G2122" s="16">
        <v>32795</v>
      </c>
      <c r="H2122" s="8">
        <f t="shared" si="1896"/>
        <v>31605</v>
      </c>
      <c r="I2122" s="7">
        <f t="shared" si="1897"/>
        <v>1.9637139807897546</v>
      </c>
      <c r="J2122" s="8">
        <f t="shared" si="1898"/>
        <v>72</v>
      </c>
      <c r="K2122" s="4">
        <f t="shared" si="1899"/>
        <v>837</v>
      </c>
      <c r="L2122" s="5">
        <f t="shared" si="1900"/>
        <v>765</v>
      </c>
    </row>
    <row r="2123" spans="1:15">
      <c r="A2123" s="3" t="s">
        <v>7</v>
      </c>
      <c r="B2123" s="18">
        <v>441463</v>
      </c>
      <c r="C2123" s="16">
        <v>441463</v>
      </c>
      <c r="D2123" s="8">
        <f t="shared" si="1894"/>
        <v>0</v>
      </c>
      <c r="E2123" s="7">
        <f t="shared" si="1895"/>
        <v>1</v>
      </c>
      <c r="F2123" s="18">
        <v>424693</v>
      </c>
      <c r="G2123" s="16">
        <v>424693</v>
      </c>
      <c r="H2123" s="8">
        <f t="shared" si="1896"/>
        <v>0</v>
      </c>
      <c r="I2123" s="7">
        <f t="shared" si="1897"/>
        <v>1</v>
      </c>
      <c r="J2123" s="8">
        <f t="shared" si="1898"/>
        <v>0</v>
      </c>
      <c r="K2123" s="4">
        <f t="shared" si="1899"/>
        <v>-16770</v>
      </c>
      <c r="L2123" s="5">
        <f t="shared" si="1900"/>
        <v>-16770</v>
      </c>
      <c r="N2123" s="98" t="s">
        <v>2072</v>
      </c>
      <c r="O2123" s="30" t="s">
        <v>165</v>
      </c>
    </row>
    <row r="2125" spans="1:15">
      <c r="B2125" s="576" t="s">
        <v>2079</v>
      </c>
      <c r="C2125" s="576"/>
      <c r="D2125" s="576"/>
      <c r="E2125" s="576"/>
      <c r="F2125" s="576" t="s">
        <v>2086</v>
      </c>
      <c r="G2125" s="576"/>
      <c r="H2125" s="576"/>
      <c r="I2125" s="576"/>
      <c r="K2125" s="63" t="s">
        <v>12</v>
      </c>
      <c r="L2125" s="5" t="s">
        <v>13</v>
      </c>
    </row>
    <row r="2126" spans="1:15" ht="43.2">
      <c r="A2126" s="1" t="s">
        <v>0</v>
      </c>
      <c r="B2126" s="2" t="s">
        <v>1</v>
      </c>
      <c r="C2126" s="64" t="s">
        <v>2</v>
      </c>
      <c r="D2126" s="64" t="s">
        <v>11</v>
      </c>
      <c r="E2126" s="6" t="s">
        <v>10</v>
      </c>
      <c r="F2126" s="2" t="s">
        <v>1</v>
      </c>
      <c r="G2126" s="64" t="s">
        <v>2</v>
      </c>
      <c r="H2126" s="64" t="s">
        <v>11</v>
      </c>
      <c r="I2126" s="6" t="s">
        <v>10</v>
      </c>
      <c r="J2126" s="14" t="s">
        <v>8</v>
      </c>
      <c r="K2126" s="12" t="s">
        <v>9</v>
      </c>
      <c r="L2126" s="11"/>
    </row>
    <row r="2127" spans="1:15">
      <c r="A2127" s="3" t="s">
        <v>3</v>
      </c>
      <c r="B2127" s="18">
        <v>229581</v>
      </c>
      <c r="C2127" s="16">
        <v>155385</v>
      </c>
      <c r="D2127" s="8">
        <f>SUM(B2127-C2127)</f>
        <v>74196</v>
      </c>
      <c r="E2127" s="7">
        <f>SUM(B2127/C2127)</f>
        <v>1.4774978279756734</v>
      </c>
      <c r="F2127" s="18">
        <v>243158</v>
      </c>
      <c r="G2127" s="16">
        <v>161094</v>
      </c>
      <c r="H2127" s="8">
        <f>SUM(F2127-G2127)</f>
        <v>82064</v>
      </c>
      <c r="I2127" s="7">
        <f>SUM(F2127/G2127)</f>
        <v>1.5094168622046755</v>
      </c>
      <c r="J2127" s="8">
        <f>SUM(H2127-D2127)</f>
        <v>7868</v>
      </c>
      <c r="K2127" s="4">
        <f>SUM(F2127-B2127)</f>
        <v>13577</v>
      </c>
      <c r="L2127" s="5">
        <f>SUM(G2127-C2127)</f>
        <v>5709</v>
      </c>
    </row>
    <row r="2128" spans="1:15">
      <c r="A2128" s="3" t="s">
        <v>4</v>
      </c>
      <c r="B2128" s="18">
        <v>77833</v>
      </c>
      <c r="C2128" s="16">
        <v>56554</v>
      </c>
      <c r="D2128" s="8">
        <f t="shared" ref="D2128:D2131" si="1901">SUM(B2128-C2128)</f>
        <v>21279</v>
      </c>
      <c r="E2128" s="7">
        <f t="shared" ref="E2128:E2131" si="1902">SUM(B2128/C2128)</f>
        <v>1.3762598578349896</v>
      </c>
      <c r="F2128" s="18">
        <v>77666</v>
      </c>
      <c r="G2128" s="16">
        <v>56554</v>
      </c>
      <c r="H2128" s="8">
        <f t="shared" ref="H2128:H2131" si="1903">SUM(F2128-G2128)</f>
        <v>21112</v>
      </c>
      <c r="I2128" s="7">
        <f t="shared" ref="I2128:I2131" si="1904">SUM(F2128/G2128)</f>
        <v>1.3733069278919263</v>
      </c>
      <c r="J2128" s="8">
        <f t="shared" ref="J2128:J2131" si="1905">SUM(H2128-D2128)</f>
        <v>-167</v>
      </c>
      <c r="K2128" s="4">
        <f t="shared" ref="K2128:K2131" si="1906">SUM(F2128-B2128)</f>
        <v>-167</v>
      </c>
      <c r="L2128" s="5">
        <f t="shared" ref="L2128:L2131" si="1907">SUM(G2128-C2128)</f>
        <v>0</v>
      </c>
    </row>
    <row r="2129" spans="1:15">
      <c r="A2129" s="3" t="s">
        <v>5</v>
      </c>
      <c r="B2129" s="18">
        <v>52879</v>
      </c>
      <c r="C2129" s="16">
        <v>179959</v>
      </c>
      <c r="D2129" s="8">
        <f t="shared" si="1901"/>
        <v>-127080</v>
      </c>
      <c r="E2129" s="7">
        <f t="shared" si="1902"/>
        <v>0.29383915225134616</v>
      </c>
      <c r="F2129" s="18">
        <v>47738</v>
      </c>
      <c r="G2129" s="16">
        <v>184154</v>
      </c>
      <c r="H2129" s="8">
        <f t="shared" si="1903"/>
        <v>-136416</v>
      </c>
      <c r="I2129" s="7">
        <f t="shared" si="1904"/>
        <v>0.2592286890320058</v>
      </c>
      <c r="J2129" s="8">
        <f t="shared" si="1905"/>
        <v>-9336</v>
      </c>
      <c r="K2129" s="4">
        <f t="shared" si="1906"/>
        <v>-5141</v>
      </c>
      <c r="L2129" s="5">
        <f t="shared" si="1907"/>
        <v>4195</v>
      </c>
    </row>
    <row r="2130" spans="1:15">
      <c r="A2130" s="3" t="s">
        <v>6</v>
      </c>
      <c r="B2130" s="18">
        <v>64400</v>
      </c>
      <c r="C2130" s="16">
        <v>32795</v>
      </c>
      <c r="D2130" s="8">
        <f t="shared" si="1901"/>
        <v>31605</v>
      </c>
      <c r="E2130" s="7">
        <f t="shared" si="1902"/>
        <v>1.9637139807897546</v>
      </c>
      <c r="F2130" s="18">
        <v>67739</v>
      </c>
      <c r="G2130" s="16">
        <v>34499</v>
      </c>
      <c r="H2130" s="8">
        <f t="shared" si="1903"/>
        <v>33240</v>
      </c>
      <c r="I2130" s="7">
        <f t="shared" si="1904"/>
        <v>1.9635061885851763</v>
      </c>
      <c r="J2130" s="8">
        <f t="shared" si="1905"/>
        <v>1635</v>
      </c>
      <c r="K2130" s="4">
        <f t="shared" si="1906"/>
        <v>3339</v>
      </c>
      <c r="L2130" s="5">
        <f t="shared" si="1907"/>
        <v>1704</v>
      </c>
    </row>
    <row r="2131" spans="1:15">
      <c r="A2131" s="3" t="s">
        <v>7</v>
      </c>
      <c r="B2131" s="18">
        <v>424693</v>
      </c>
      <c r="C2131" s="16">
        <v>424693</v>
      </c>
      <c r="D2131" s="8">
        <f t="shared" si="1901"/>
        <v>0</v>
      </c>
      <c r="E2131" s="7">
        <f t="shared" si="1902"/>
        <v>1</v>
      </c>
      <c r="F2131" s="18">
        <v>436301</v>
      </c>
      <c r="G2131" s="16">
        <v>436301</v>
      </c>
      <c r="H2131" s="8">
        <f t="shared" si="1903"/>
        <v>0</v>
      </c>
      <c r="I2131" s="7">
        <f t="shared" si="1904"/>
        <v>1</v>
      </c>
      <c r="J2131" s="8">
        <f t="shared" si="1905"/>
        <v>0</v>
      </c>
      <c r="K2131" s="4">
        <f t="shared" si="1906"/>
        <v>11608</v>
      </c>
      <c r="L2131" s="5">
        <f t="shared" si="1907"/>
        <v>11608</v>
      </c>
      <c r="N2131" s="99" t="s">
        <v>2087</v>
      </c>
      <c r="O2131" s="17" t="s">
        <v>26</v>
      </c>
    </row>
    <row r="2133" spans="1:15">
      <c r="B2133" s="576" t="s">
        <v>2086</v>
      </c>
      <c r="C2133" s="576"/>
      <c r="D2133" s="576"/>
      <c r="E2133" s="576"/>
      <c r="F2133" s="576" t="s">
        <v>2094</v>
      </c>
      <c r="G2133" s="576"/>
      <c r="H2133" s="576"/>
      <c r="I2133" s="576"/>
      <c r="K2133" s="63" t="s">
        <v>12</v>
      </c>
      <c r="L2133" s="5" t="s">
        <v>13</v>
      </c>
    </row>
    <row r="2134" spans="1:15" ht="43.2">
      <c r="A2134" s="1" t="s">
        <v>0</v>
      </c>
      <c r="B2134" s="2" t="s">
        <v>1</v>
      </c>
      <c r="C2134" s="64" t="s">
        <v>2</v>
      </c>
      <c r="D2134" s="64" t="s">
        <v>11</v>
      </c>
      <c r="E2134" s="6" t="s">
        <v>10</v>
      </c>
      <c r="F2134" s="2" t="s">
        <v>1</v>
      </c>
      <c r="G2134" s="64" t="s">
        <v>2</v>
      </c>
      <c r="H2134" s="64" t="s">
        <v>11</v>
      </c>
      <c r="I2134" s="6" t="s">
        <v>10</v>
      </c>
      <c r="J2134" s="14" t="s">
        <v>8</v>
      </c>
      <c r="K2134" s="12" t="s">
        <v>9</v>
      </c>
      <c r="L2134" s="11"/>
    </row>
    <row r="2135" spans="1:15">
      <c r="A2135" s="3" t="s">
        <v>3</v>
      </c>
      <c r="B2135" s="18">
        <v>243158</v>
      </c>
      <c r="C2135" s="16">
        <v>161094</v>
      </c>
      <c r="D2135" s="8">
        <f>SUM(B2135-C2135)</f>
        <v>82064</v>
      </c>
      <c r="E2135" s="7">
        <f>SUM(B2135/C2135)</f>
        <v>1.5094168622046755</v>
      </c>
      <c r="F2135" s="18">
        <v>241374</v>
      </c>
      <c r="G2135" s="16">
        <v>152705</v>
      </c>
      <c r="H2135" s="8">
        <f>SUM(F2135-G2135)</f>
        <v>88669</v>
      </c>
      <c r="I2135" s="7">
        <f>SUM(F2135/G2135)</f>
        <v>1.5806555122622048</v>
      </c>
      <c r="J2135" s="8">
        <f>SUM(H2135-D2135)</f>
        <v>6605</v>
      </c>
      <c r="K2135" s="4">
        <f>SUM(F2135-B2135)</f>
        <v>-1784</v>
      </c>
      <c r="L2135" s="5">
        <f>SUM(G2135-C2135)</f>
        <v>-8389</v>
      </c>
    </row>
    <row r="2136" spans="1:15">
      <c r="A2136" s="3" t="s">
        <v>4</v>
      </c>
      <c r="B2136" s="18">
        <v>77666</v>
      </c>
      <c r="C2136" s="16">
        <v>56554</v>
      </c>
      <c r="D2136" s="8">
        <f t="shared" ref="D2136:D2139" si="1908">SUM(B2136-C2136)</f>
        <v>21112</v>
      </c>
      <c r="E2136" s="7">
        <f t="shared" ref="E2136:E2139" si="1909">SUM(B2136/C2136)</f>
        <v>1.3733069278919263</v>
      </c>
      <c r="F2136" s="18">
        <v>75963</v>
      </c>
      <c r="G2136" s="16">
        <v>56554</v>
      </c>
      <c r="H2136" s="8">
        <f t="shared" ref="H2136:H2139" si="1910">SUM(F2136-G2136)</f>
        <v>19409</v>
      </c>
      <c r="I2136" s="7">
        <f t="shared" ref="I2136:I2139" si="1911">SUM(F2136/G2136)</f>
        <v>1.3431941153587721</v>
      </c>
      <c r="J2136" s="8">
        <f t="shared" ref="J2136:J2139" si="1912">SUM(H2136-D2136)</f>
        <v>-1703</v>
      </c>
      <c r="K2136" s="4">
        <f t="shared" ref="K2136:K2139" si="1913">SUM(F2136-B2136)</f>
        <v>-1703</v>
      </c>
      <c r="L2136" s="5">
        <f t="shared" ref="L2136:L2139" si="1914">SUM(G2136-C2136)</f>
        <v>0</v>
      </c>
    </row>
    <row r="2137" spans="1:15">
      <c r="A2137" s="3" t="s">
        <v>5</v>
      </c>
      <c r="B2137" s="18">
        <v>47738</v>
      </c>
      <c r="C2137" s="16">
        <v>184154</v>
      </c>
      <c r="D2137" s="8">
        <f t="shared" si="1908"/>
        <v>-136416</v>
      </c>
      <c r="E2137" s="7">
        <f t="shared" si="1909"/>
        <v>0.2592286890320058</v>
      </c>
      <c r="F2137" s="18">
        <v>45501</v>
      </c>
      <c r="G2137" s="16">
        <v>181612</v>
      </c>
      <c r="H2137" s="8">
        <f t="shared" si="1910"/>
        <v>-136111</v>
      </c>
      <c r="I2137" s="7">
        <f t="shared" si="1911"/>
        <v>0.25053961191991719</v>
      </c>
      <c r="J2137" s="8">
        <f t="shared" si="1912"/>
        <v>305</v>
      </c>
      <c r="K2137" s="4">
        <f t="shared" si="1913"/>
        <v>-2237</v>
      </c>
      <c r="L2137" s="5">
        <f t="shared" si="1914"/>
        <v>-2542</v>
      </c>
    </row>
    <row r="2138" spans="1:15">
      <c r="A2138" s="3" t="s">
        <v>6</v>
      </c>
      <c r="B2138" s="18">
        <v>67739</v>
      </c>
      <c r="C2138" s="16">
        <v>34499</v>
      </c>
      <c r="D2138" s="8">
        <f t="shared" si="1908"/>
        <v>33240</v>
      </c>
      <c r="E2138" s="7">
        <f t="shared" si="1909"/>
        <v>1.9635061885851763</v>
      </c>
      <c r="F2138" s="18">
        <v>60879</v>
      </c>
      <c r="G2138" s="16">
        <v>32846</v>
      </c>
      <c r="H2138" s="8">
        <f t="shared" si="1910"/>
        <v>28033</v>
      </c>
      <c r="I2138" s="7">
        <f t="shared" si="1911"/>
        <v>1.853467697740973</v>
      </c>
      <c r="J2138" s="8">
        <f t="shared" si="1912"/>
        <v>-5207</v>
      </c>
      <c r="K2138" s="4">
        <f>SUM(F2138-B2138)</f>
        <v>-6860</v>
      </c>
      <c r="L2138" s="5">
        <f t="shared" si="1914"/>
        <v>-1653</v>
      </c>
    </row>
    <row r="2139" spans="1:15">
      <c r="A2139" s="3" t="s">
        <v>7</v>
      </c>
      <c r="B2139" s="18">
        <v>436301</v>
      </c>
      <c r="C2139" s="16">
        <v>436301</v>
      </c>
      <c r="D2139" s="8">
        <f t="shared" si="1908"/>
        <v>0</v>
      </c>
      <c r="E2139" s="7">
        <f t="shared" si="1909"/>
        <v>1</v>
      </c>
      <c r="F2139" s="18">
        <v>423717</v>
      </c>
      <c r="G2139" s="16">
        <v>423717</v>
      </c>
      <c r="H2139" s="8">
        <f t="shared" si="1910"/>
        <v>0</v>
      </c>
      <c r="I2139" s="7">
        <f t="shared" si="1911"/>
        <v>1</v>
      </c>
      <c r="J2139" s="8">
        <f t="shared" si="1912"/>
        <v>0</v>
      </c>
      <c r="K2139" s="4">
        <f t="shared" si="1913"/>
        <v>-12584</v>
      </c>
      <c r="L2139" s="5">
        <f t="shared" si="1914"/>
        <v>-12584</v>
      </c>
      <c r="N2139" s="99" t="s">
        <v>2095</v>
      </c>
      <c r="O2139" s="154" t="s">
        <v>71</v>
      </c>
    </row>
    <row r="2141" spans="1:15">
      <c r="B2141" s="576" t="s">
        <v>2094</v>
      </c>
      <c r="C2141" s="576"/>
      <c r="D2141" s="576"/>
      <c r="E2141" s="576"/>
      <c r="F2141" s="576" t="s">
        <v>2102</v>
      </c>
      <c r="G2141" s="576"/>
      <c r="H2141" s="576"/>
      <c r="I2141" s="576"/>
      <c r="K2141" s="63" t="s">
        <v>12</v>
      </c>
      <c r="L2141" s="5" t="s">
        <v>13</v>
      </c>
    </row>
    <row r="2142" spans="1:15" ht="43.2">
      <c r="A2142" s="1" t="s">
        <v>0</v>
      </c>
      <c r="B2142" s="2" t="s">
        <v>1</v>
      </c>
      <c r="C2142" s="64" t="s">
        <v>2</v>
      </c>
      <c r="D2142" s="64" t="s">
        <v>11</v>
      </c>
      <c r="E2142" s="6" t="s">
        <v>10</v>
      </c>
      <c r="F2142" s="2" t="s">
        <v>1</v>
      </c>
      <c r="G2142" s="64" t="s">
        <v>2</v>
      </c>
      <c r="H2142" s="64" t="s">
        <v>11</v>
      </c>
      <c r="I2142" s="6" t="s">
        <v>10</v>
      </c>
      <c r="J2142" s="14" t="s">
        <v>8</v>
      </c>
      <c r="K2142" s="12" t="s">
        <v>9</v>
      </c>
      <c r="L2142" s="11"/>
    </row>
    <row r="2143" spans="1:15">
      <c r="A2143" s="3" t="s">
        <v>3</v>
      </c>
      <c r="B2143" s="18">
        <v>241374</v>
      </c>
      <c r="C2143" s="16">
        <v>152705</v>
      </c>
      <c r="D2143" s="8">
        <f>SUM(B2143-C2143)</f>
        <v>88669</v>
      </c>
      <c r="E2143" s="7">
        <f>SUM(B2143/C2143)</f>
        <v>1.5806555122622048</v>
      </c>
      <c r="F2143" s="18">
        <v>233167</v>
      </c>
      <c r="G2143" s="16">
        <v>147687</v>
      </c>
      <c r="H2143" s="8">
        <f>SUM(F2143-G2143)</f>
        <v>85480</v>
      </c>
      <c r="I2143" s="7">
        <f>SUM(F2143/G2143)</f>
        <v>1.5787916336576679</v>
      </c>
      <c r="J2143" s="8">
        <f>SUM(H2143-D2143)</f>
        <v>-3189</v>
      </c>
      <c r="K2143" s="4">
        <f>SUM(F2143-B2143)</f>
        <v>-8207</v>
      </c>
      <c r="L2143" s="5">
        <f>SUM(G2143-C2143)</f>
        <v>-5018</v>
      </c>
    </row>
    <row r="2144" spans="1:15">
      <c r="A2144" s="3" t="s">
        <v>4</v>
      </c>
      <c r="B2144" s="18">
        <v>75963</v>
      </c>
      <c r="C2144" s="16">
        <v>56554</v>
      </c>
      <c r="D2144" s="8">
        <f t="shared" ref="D2144:D2147" si="1915">SUM(B2144-C2144)</f>
        <v>19409</v>
      </c>
      <c r="E2144" s="7">
        <f t="shared" ref="E2144:E2147" si="1916">SUM(B2144/C2144)</f>
        <v>1.3431941153587721</v>
      </c>
      <c r="F2144" s="18">
        <v>75849</v>
      </c>
      <c r="G2144" s="16">
        <v>57554</v>
      </c>
      <c r="H2144" s="8">
        <f t="shared" ref="H2144:H2147" si="1917">SUM(F2144-G2144)</f>
        <v>18295</v>
      </c>
      <c r="I2144" s="7">
        <f t="shared" ref="I2144:I2147" si="1918">SUM(F2144/G2144)</f>
        <v>1.31787538659346</v>
      </c>
      <c r="J2144" s="8">
        <f t="shared" ref="J2144:J2147" si="1919">SUM(H2144-D2144)</f>
        <v>-1114</v>
      </c>
      <c r="K2144" s="4">
        <f t="shared" ref="K2144:K2147" si="1920">SUM(F2144-B2144)</f>
        <v>-114</v>
      </c>
      <c r="L2144" s="5">
        <f t="shared" ref="L2144:L2147" si="1921">SUM(G2144-C2144)</f>
        <v>1000</v>
      </c>
    </row>
    <row r="2145" spans="1:15">
      <c r="A2145" s="3" t="s">
        <v>5</v>
      </c>
      <c r="B2145" s="18">
        <v>45501</v>
      </c>
      <c r="C2145" s="16">
        <v>181612</v>
      </c>
      <c r="D2145" s="8">
        <f t="shared" si="1915"/>
        <v>-136111</v>
      </c>
      <c r="E2145" s="7">
        <f t="shared" si="1916"/>
        <v>0.25053961191991719</v>
      </c>
      <c r="F2145" s="18">
        <v>48968</v>
      </c>
      <c r="G2145" s="16">
        <v>179081</v>
      </c>
      <c r="H2145" s="8">
        <f t="shared" si="1917"/>
        <v>-130113</v>
      </c>
      <c r="I2145" s="7">
        <f t="shared" si="1918"/>
        <v>0.27344051016020682</v>
      </c>
      <c r="J2145" s="8">
        <f t="shared" si="1919"/>
        <v>5998</v>
      </c>
      <c r="K2145" s="4">
        <f t="shared" si="1920"/>
        <v>3467</v>
      </c>
      <c r="L2145" s="5">
        <f t="shared" si="1921"/>
        <v>-2531</v>
      </c>
    </row>
    <row r="2146" spans="1:15">
      <c r="A2146" s="3" t="s">
        <v>6</v>
      </c>
      <c r="B2146" s="18">
        <v>60879</v>
      </c>
      <c r="C2146" s="16">
        <v>32846</v>
      </c>
      <c r="D2146" s="8">
        <f t="shared" si="1915"/>
        <v>28033</v>
      </c>
      <c r="E2146" s="7">
        <f t="shared" si="1916"/>
        <v>1.853467697740973</v>
      </c>
      <c r="F2146" s="18">
        <v>57614</v>
      </c>
      <c r="G2146" s="16">
        <v>31276</v>
      </c>
      <c r="H2146" s="8">
        <f t="shared" si="1917"/>
        <v>26338</v>
      </c>
      <c r="I2146" s="7">
        <f t="shared" si="1918"/>
        <v>1.8421153600204629</v>
      </c>
      <c r="J2146" s="8">
        <f t="shared" si="1919"/>
        <v>-1695</v>
      </c>
      <c r="K2146" s="4">
        <f t="shared" si="1920"/>
        <v>-3265</v>
      </c>
      <c r="L2146" s="5">
        <f t="shared" si="1921"/>
        <v>-1570</v>
      </c>
    </row>
    <row r="2147" spans="1:15">
      <c r="A2147" s="3" t="s">
        <v>7</v>
      </c>
      <c r="B2147" s="18">
        <v>423717</v>
      </c>
      <c r="C2147" s="16">
        <v>423717</v>
      </c>
      <c r="D2147" s="8">
        <f t="shared" si="1915"/>
        <v>0</v>
      </c>
      <c r="E2147" s="7">
        <f t="shared" si="1916"/>
        <v>1</v>
      </c>
      <c r="F2147" s="18">
        <v>415598</v>
      </c>
      <c r="G2147" s="16">
        <v>415598</v>
      </c>
      <c r="H2147" s="8">
        <f t="shared" si="1917"/>
        <v>0</v>
      </c>
      <c r="I2147" s="7">
        <f t="shared" si="1918"/>
        <v>1</v>
      </c>
      <c r="J2147" s="8">
        <f t="shared" si="1919"/>
        <v>0</v>
      </c>
      <c r="K2147" s="4">
        <f t="shared" si="1920"/>
        <v>-8119</v>
      </c>
      <c r="L2147" s="5">
        <f t="shared" si="1921"/>
        <v>-8119</v>
      </c>
      <c r="N2147" s="99" t="s">
        <v>2095</v>
      </c>
      <c r="O2147" s="154" t="s">
        <v>71</v>
      </c>
    </row>
    <row r="2149" spans="1:15">
      <c r="B2149" s="576" t="s">
        <v>2102</v>
      </c>
      <c r="C2149" s="576"/>
      <c r="D2149" s="576"/>
      <c r="E2149" s="576"/>
      <c r="F2149" s="576" t="s">
        <v>2116</v>
      </c>
      <c r="G2149" s="576"/>
      <c r="H2149" s="576"/>
      <c r="I2149" s="576"/>
      <c r="K2149" s="63" t="s">
        <v>12</v>
      </c>
      <c r="L2149" s="5" t="s">
        <v>13</v>
      </c>
    </row>
    <row r="2150" spans="1:15" ht="43.2">
      <c r="A2150" s="1" t="s">
        <v>0</v>
      </c>
      <c r="B2150" s="2" t="s">
        <v>1</v>
      </c>
      <c r="C2150" s="64" t="s">
        <v>2</v>
      </c>
      <c r="D2150" s="64" t="s">
        <v>11</v>
      </c>
      <c r="E2150" s="6" t="s">
        <v>10</v>
      </c>
      <c r="F2150" s="2" t="s">
        <v>1</v>
      </c>
      <c r="G2150" s="64" t="s">
        <v>2</v>
      </c>
      <c r="H2150" s="64" t="s">
        <v>11</v>
      </c>
      <c r="I2150" s="6" t="s">
        <v>10</v>
      </c>
      <c r="J2150" s="14" t="s">
        <v>8</v>
      </c>
      <c r="K2150" s="12" t="s">
        <v>9</v>
      </c>
      <c r="L2150" s="11"/>
    </row>
    <row r="2151" spans="1:15">
      <c r="A2151" s="3" t="s">
        <v>3</v>
      </c>
      <c r="B2151" s="18">
        <v>233167</v>
      </c>
      <c r="C2151" s="16">
        <v>147687</v>
      </c>
      <c r="D2151" s="8">
        <f>SUM(B2151-C2151)</f>
        <v>85480</v>
      </c>
      <c r="E2151" s="7">
        <f>SUM(B2151/C2151)</f>
        <v>1.5787916336576679</v>
      </c>
      <c r="F2151" s="18">
        <v>261308</v>
      </c>
      <c r="G2151" s="16">
        <v>180036</v>
      </c>
      <c r="H2151" s="8">
        <f>SUM(F2151-G2151)</f>
        <v>81272</v>
      </c>
      <c r="I2151" s="7">
        <f>SUM(F2151/G2151)</f>
        <v>1.4514208269457221</v>
      </c>
      <c r="J2151" s="8">
        <f>SUM(H2151-D2151)</f>
        <v>-4208</v>
      </c>
      <c r="K2151" s="4">
        <f>SUM(F2151-B2151)</f>
        <v>28141</v>
      </c>
      <c r="L2151" s="5">
        <f>SUM(G2151-C2151)</f>
        <v>32349</v>
      </c>
    </row>
    <row r="2152" spans="1:15">
      <c r="A2152" s="3" t="s">
        <v>4</v>
      </c>
      <c r="B2152" s="18">
        <v>75849</v>
      </c>
      <c r="C2152" s="16">
        <v>57554</v>
      </c>
      <c r="D2152" s="8">
        <f t="shared" ref="D2152:D2155" si="1922">SUM(B2152-C2152)</f>
        <v>18295</v>
      </c>
      <c r="E2152" s="7">
        <f t="shared" ref="E2152:E2155" si="1923">SUM(B2152/C2152)</f>
        <v>1.31787538659346</v>
      </c>
      <c r="F2152" s="18">
        <v>76392</v>
      </c>
      <c r="G2152" s="16">
        <v>57554</v>
      </c>
      <c r="H2152" s="8">
        <f t="shared" ref="H2152:H2155" si="1924">SUM(F2152-G2152)</f>
        <v>18838</v>
      </c>
      <c r="I2152" s="7">
        <f t="shared" ref="I2152:I2155" si="1925">SUM(F2152/G2152)</f>
        <v>1.3273100045174966</v>
      </c>
      <c r="J2152" s="8">
        <f t="shared" ref="J2152:J2155" si="1926">SUM(H2152-D2152)</f>
        <v>543</v>
      </c>
      <c r="K2152" s="4">
        <f t="shared" ref="K2152:K2155" si="1927">SUM(F2152-B2152)</f>
        <v>543</v>
      </c>
      <c r="L2152" s="5">
        <f t="shared" ref="L2152:L2155" si="1928">SUM(G2152-C2152)</f>
        <v>0</v>
      </c>
    </row>
    <row r="2153" spans="1:15">
      <c r="A2153" s="3" t="s">
        <v>5</v>
      </c>
      <c r="B2153" s="18">
        <v>48968</v>
      </c>
      <c r="C2153" s="16">
        <v>179081</v>
      </c>
      <c r="D2153" s="8">
        <f t="shared" si="1922"/>
        <v>-130113</v>
      </c>
      <c r="E2153" s="7">
        <f t="shared" si="1923"/>
        <v>0.27344051016020682</v>
      </c>
      <c r="F2153" s="18">
        <v>52714</v>
      </c>
      <c r="G2153" s="16">
        <v>179462</v>
      </c>
      <c r="H2153" s="8">
        <f t="shared" si="1924"/>
        <v>-126748</v>
      </c>
      <c r="I2153" s="7">
        <f t="shared" si="1925"/>
        <v>0.29373349232706647</v>
      </c>
      <c r="J2153" s="8">
        <f t="shared" si="1926"/>
        <v>3365</v>
      </c>
      <c r="K2153" s="4">
        <f t="shared" si="1927"/>
        <v>3746</v>
      </c>
      <c r="L2153" s="5">
        <f t="shared" si="1928"/>
        <v>381</v>
      </c>
    </row>
    <row r="2154" spans="1:15">
      <c r="A2154" s="3" t="s">
        <v>6</v>
      </c>
      <c r="B2154" s="18">
        <v>57614</v>
      </c>
      <c r="C2154" s="16">
        <v>31276</v>
      </c>
      <c r="D2154" s="8">
        <f t="shared" si="1922"/>
        <v>26338</v>
      </c>
      <c r="E2154" s="7">
        <f t="shared" si="1923"/>
        <v>1.8421153600204629</v>
      </c>
      <c r="F2154" s="18">
        <v>63736</v>
      </c>
      <c r="G2154" s="16">
        <v>37098</v>
      </c>
      <c r="H2154" s="8">
        <f t="shared" si="1924"/>
        <v>26638</v>
      </c>
      <c r="I2154" s="7">
        <f t="shared" si="1925"/>
        <v>1.7180440994123674</v>
      </c>
      <c r="J2154" s="8">
        <f t="shared" si="1926"/>
        <v>300</v>
      </c>
      <c r="K2154" s="4">
        <f t="shared" si="1927"/>
        <v>6122</v>
      </c>
      <c r="L2154" s="5">
        <f t="shared" si="1928"/>
        <v>5822</v>
      </c>
    </row>
    <row r="2155" spans="1:15">
      <c r="A2155" s="3" t="s">
        <v>7</v>
      </c>
      <c r="B2155" s="18">
        <v>415598</v>
      </c>
      <c r="C2155" s="16">
        <v>415598</v>
      </c>
      <c r="D2155" s="8">
        <f t="shared" si="1922"/>
        <v>0</v>
      </c>
      <c r="E2155" s="7">
        <f t="shared" si="1923"/>
        <v>1</v>
      </c>
      <c r="F2155" s="18">
        <v>454150</v>
      </c>
      <c r="G2155" s="16">
        <v>454150</v>
      </c>
      <c r="H2155" s="8">
        <f t="shared" si="1924"/>
        <v>0</v>
      </c>
      <c r="I2155" s="7">
        <f t="shared" si="1925"/>
        <v>1</v>
      </c>
      <c r="J2155" s="8">
        <f t="shared" si="1926"/>
        <v>0</v>
      </c>
      <c r="K2155" s="4">
        <f t="shared" si="1927"/>
        <v>38552</v>
      </c>
      <c r="L2155" s="5">
        <f t="shared" si="1928"/>
        <v>38552</v>
      </c>
      <c r="N2155" s="98" t="s">
        <v>1501</v>
      </c>
      <c r="O2155" s="30" t="s">
        <v>165</v>
      </c>
    </row>
    <row r="2157" spans="1:15">
      <c r="B2157" s="576" t="s">
        <v>2116</v>
      </c>
      <c r="C2157" s="576"/>
      <c r="D2157" s="576"/>
      <c r="E2157" s="576"/>
      <c r="F2157" s="576" t="s">
        <v>2117</v>
      </c>
      <c r="G2157" s="576"/>
      <c r="H2157" s="576"/>
      <c r="I2157" s="576"/>
      <c r="K2157" s="63" t="s">
        <v>12</v>
      </c>
      <c r="L2157" s="5" t="s">
        <v>13</v>
      </c>
    </row>
    <row r="2158" spans="1:15" ht="43.2">
      <c r="A2158" s="1" t="s">
        <v>0</v>
      </c>
      <c r="B2158" s="2" t="s">
        <v>1</v>
      </c>
      <c r="C2158" s="64" t="s">
        <v>2</v>
      </c>
      <c r="D2158" s="64" t="s">
        <v>11</v>
      </c>
      <c r="E2158" s="6" t="s">
        <v>10</v>
      </c>
      <c r="F2158" s="2" t="s">
        <v>1</v>
      </c>
      <c r="G2158" s="64" t="s">
        <v>2</v>
      </c>
      <c r="H2158" s="64" t="s">
        <v>11</v>
      </c>
      <c r="I2158" s="6" t="s">
        <v>10</v>
      </c>
      <c r="J2158" s="14" t="s">
        <v>8</v>
      </c>
      <c r="K2158" s="12" t="s">
        <v>9</v>
      </c>
      <c r="L2158" s="11"/>
    </row>
    <row r="2159" spans="1:15">
      <c r="A2159" s="3" t="s">
        <v>3</v>
      </c>
      <c r="B2159" s="18">
        <v>261308</v>
      </c>
      <c r="C2159" s="16">
        <v>180036</v>
      </c>
      <c r="D2159" s="8">
        <f>SUM(B2159-C2159)</f>
        <v>81272</v>
      </c>
      <c r="E2159" s="7">
        <f>SUM(B2159/C2159)</f>
        <v>1.4514208269457221</v>
      </c>
      <c r="F2159" s="18">
        <v>266982</v>
      </c>
      <c r="G2159" s="16">
        <v>184940</v>
      </c>
      <c r="H2159" s="8">
        <f>SUM(F2159-G2159)</f>
        <v>82042</v>
      </c>
      <c r="I2159" s="7">
        <f>SUM(F2159/G2159)</f>
        <v>1.4436141451281497</v>
      </c>
      <c r="J2159" s="8">
        <f>SUM(H2159-D2159)</f>
        <v>770</v>
      </c>
      <c r="K2159" s="4">
        <f>SUM(F2159-B2159)</f>
        <v>5674</v>
      </c>
      <c r="L2159" s="5">
        <f>SUM(G2159-C2159)</f>
        <v>4904</v>
      </c>
    </row>
    <row r="2160" spans="1:15">
      <c r="A2160" s="3" t="s">
        <v>4</v>
      </c>
      <c r="B2160" s="18">
        <v>76392</v>
      </c>
      <c r="C2160" s="16">
        <v>57554</v>
      </c>
      <c r="D2160" s="8">
        <f t="shared" ref="D2160:D2163" si="1929">SUM(B2160-C2160)</f>
        <v>18838</v>
      </c>
      <c r="E2160" s="7">
        <f t="shared" ref="E2160:E2163" si="1930">SUM(B2160/C2160)</f>
        <v>1.3273100045174966</v>
      </c>
      <c r="F2160" s="18">
        <v>76832</v>
      </c>
      <c r="G2160" s="16">
        <v>57554</v>
      </c>
      <c r="H2160" s="8">
        <f t="shared" ref="H2160:H2163" si="1931">SUM(F2160-G2160)</f>
        <v>19278</v>
      </c>
      <c r="I2160" s="7">
        <f t="shared" ref="I2160:I2163" si="1932">SUM(F2160/G2160)</f>
        <v>1.334954998783751</v>
      </c>
      <c r="J2160" s="8">
        <f t="shared" ref="J2160:J2163" si="1933">SUM(H2160-D2160)</f>
        <v>440</v>
      </c>
      <c r="K2160" s="4">
        <f t="shared" ref="K2160:K2163" si="1934">SUM(F2160-B2160)</f>
        <v>440</v>
      </c>
      <c r="L2160" s="5">
        <f t="shared" ref="L2160:L2163" si="1935">SUM(G2160-C2160)</f>
        <v>0</v>
      </c>
    </row>
    <row r="2161" spans="1:15">
      <c r="A2161" s="3" t="s">
        <v>5</v>
      </c>
      <c r="B2161" s="18">
        <v>52714</v>
      </c>
      <c r="C2161" s="16">
        <v>179462</v>
      </c>
      <c r="D2161" s="8">
        <f t="shared" si="1929"/>
        <v>-126748</v>
      </c>
      <c r="E2161" s="7">
        <f t="shared" si="1930"/>
        <v>0.29373349232706647</v>
      </c>
      <c r="F2161" s="18">
        <v>49694</v>
      </c>
      <c r="G2161" s="16">
        <v>181736</v>
      </c>
      <c r="H2161" s="8">
        <f t="shared" si="1931"/>
        <v>-132042</v>
      </c>
      <c r="I2161" s="7">
        <f t="shared" si="1932"/>
        <v>0.27344059514900737</v>
      </c>
      <c r="J2161" s="8">
        <f t="shared" si="1933"/>
        <v>-5294</v>
      </c>
      <c r="K2161" s="4">
        <f t="shared" si="1934"/>
        <v>-3020</v>
      </c>
      <c r="L2161" s="5">
        <f t="shared" si="1935"/>
        <v>2274</v>
      </c>
    </row>
    <row r="2162" spans="1:15">
      <c r="A2162" s="3" t="s">
        <v>6</v>
      </c>
      <c r="B2162" s="18">
        <v>63736</v>
      </c>
      <c r="C2162" s="16">
        <v>37098</v>
      </c>
      <c r="D2162" s="8">
        <f t="shared" si="1929"/>
        <v>26638</v>
      </c>
      <c r="E2162" s="7">
        <f t="shared" si="1930"/>
        <v>1.7180440994123674</v>
      </c>
      <c r="F2162" s="18">
        <v>69530</v>
      </c>
      <c r="G2162" s="16">
        <v>38808</v>
      </c>
      <c r="H2162" s="8">
        <f t="shared" si="1931"/>
        <v>30722</v>
      </c>
      <c r="I2162" s="7">
        <f t="shared" si="1932"/>
        <v>1.791640898783756</v>
      </c>
      <c r="J2162" s="8">
        <f t="shared" si="1933"/>
        <v>4084</v>
      </c>
      <c r="K2162" s="4">
        <f t="shared" si="1934"/>
        <v>5794</v>
      </c>
      <c r="L2162" s="5">
        <f t="shared" si="1935"/>
        <v>1710</v>
      </c>
    </row>
    <row r="2163" spans="1:15">
      <c r="A2163" s="3" t="s">
        <v>7</v>
      </c>
      <c r="B2163" s="18">
        <v>454150</v>
      </c>
      <c r="C2163" s="16">
        <v>454150</v>
      </c>
      <c r="D2163" s="8">
        <f t="shared" si="1929"/>
        <v>0</v>
      </c>
      <c r="E2163" s="7">
        <f t="shared" si="1930"/>
        <v>1</v>
      </c>
      <c r="F2163" s="18">
        <v>463038</v>
      </c>
      <c r="G2163" s="16">
        <v>463038</v>
      </c>
      <c r="H2163" s="8">
        <f t="shared" si="1931"/>
        <v>0</v>
      </c>
      <c r="I2163" s="7">
        <f t="shared" si="1932"/>
        <v>1</v>
      </c>
      <c r="J2163" s="8">
        <f t="shared" si="1933"/>
        <v>0</v>
      </c>
      <c r="K2163" s="4">
        <f t="shared" si="1934"/>
        <v>8888</v>
      </c>
      <c r="L2163" s="5">
        <f t="shared" si="1935"/>
        <v>8888</v>
      </c>
      <c r="N2163" s="98" t="s">
        <v>1501</v>
      </c>
      <c r="O2163" s="30" t="s">
        <v>165</v>
      </c>
    </row>
    <row r="2165" spans="1:15">
      <c r="B2165" s="576" t="s">
        <v>2117</v>
      </c>
      <c r="C2165" s="576"/>
      <c r="D2165" s="576"/>
      <c r="E2165" s="576"/>
      <c r="F2165" s="576" t="s">
        <v>2123</v>
      </c>
      <c r="G2165" s="576"/>
      <c r="H2165" s="576"/>
      <c r="I2165" s="576"/>
      <c r="K2165" s="63" t="s">
        <v>12</v>
      </c>
      <c r="L2165" s="5" t="s">
        <v>13</v>
      </c>
    </row>
    <row r="2166" spans="1:15" ht="43.2">
      <c r="A2166" s="1" t="s">
        <v>0</v>
      </c>
      <c r="B2166" s="2" t="s">
        <v>1</v>
      </c>
      <c r="C2166" s="64" t="s">
        <v>2</v>
      </c>
      <c r="D2166" s="64" t="s">
        <v>11</v>
      </c>
      <c r="E2166" s="6" t="s">
        <v>10</v>
      </c>
      <c r="F2166" s="2" t="s">
        <v>1</v>
      </c>
      <c r="G2166" s="64" t="s">
        <v>2</v>
      </c>
      <c r="H2166" s="64" t="s">
        <v>11</v>
      </c>
      <c r="I2166" s="6" t="s">
        <v>10</v>
      </c>
      <c r="J2166" s="14" t="s">
        <v>8</v>
      </c>
      <c r="K2166" s="12" t="s">
        <v>9</v>
      </c>
      <c r="L2166" s="11"/>
    </row>
    <row r="2167" spans="1:15">
      <c r="A2167" s="3" t="s">
        <v>3</v>
      </c>
      <c r="B2167" s="18">
        <v>266982</v>
      </c>
      <c r="C2167" s="16">
        <v>184940</v>
      </c>
      <c r="D2167" s="8">
        <f>SUM(B2167-C2167)</f>
        <v>82042</v>
      </c>
      <c r="E2167" s="7">
        <f>SUM(B2167/C2167)</f>
        <v>1.4436141451281497</v>
      </c>
      <c r="F2167" s="18">
        <v>263711</v>
      </c>
      <c r="G2167" s="16">
        <v>167838</v>
      </c>
      <c r="H2167" s="8">
        <f>SUM(F2167-G2167)</f>
        <v>95873</v>
      </c>
      <c r="I2167" s="7">
        <f>SUM(F2167/G2167)</f>
        <v>1.5712234416520692</v>
      </c>
      <c r="J2167" s="8">
        <f>SUM(H2167-D2167)</f>
        <v>13831</v>
      </c>
      <c r="K2167" s="4">
        <f>SUM(F2167-B2167)</f>
        <v>-3271</v>
      </c>
      <c r="L2167" s="5">
        <f>SUM(G2167-C2167)</f>
        <v>-17102</v>
      </c>
    </row>
    <row r="2168" spans="1:15">
      <c r="A2168" s="3" t="s">
        <v>4</v>
      </c>
      <c r="B2168" s="18">
        <v>76832</v>
      </c>
      <c r="C2168" s="16">
        <v>57554</v>
      </c>
      <c r="D2168" s="8">
        <f t="shared" ref="D2168:D2171" si="1936">SUM(B2168-C2168)</f>
        <v>19278</v>
      </c>
      <c r="E2168" s="7">
        <f t="shared" ref="E2168:E2171" si="1937">SUM(B2168/C2168)</f>
        <v>1.334954998783751</v>
      </c>
      <c r="F2168" s="18">
        <v>75562</v>
      </c>
      <c r="G2168" s="16">
        <v>57554</v>
      </c>
      <c r="H2168" s="8">
        <f t="shared" ref="H2168:H2171" si="1938">SUM(F2168-G2168)</f>
        <v>18008</v>
      </c>
      <c r="I2168" s="7">
        <f t="shared" ref="I2168:I2171" si="1939">SUM(F2168/G2168)</f>
        <v>1.312888765333426</v>
      </c>
      <c r="J2168" s="8">
        <f t="shared" ref="J2168:J2171" si="1940">SUM(H2168-D2168)</f>
        <v>-1270</v>
      </c>
      <c r="K2168" s="4">
        <f t="shared" ref="K2168:K2171" si="1941">SUM(F2168-B2168)</f>
        <v>-1270</v>
      </c>
      <c r="L2168" s="5">
        <f t="shared" ref="L2168:L2171" si="1942">SUM(G2168-C2168)</f>
        <v>0</v>
      </c>
    </row>
    <row r="2169" spans="1:15">
      <c r="A2169" s="3" t="s">
        <v>5</v>
      </c>
      <c r="B2169" s="18">
        <v>49694</v>
      </c>
      <c r="C2169" s="16">
        <v>181736</v>
      </c>
      <c r="D2169" s="8">
        <f t="shared" si="1936"/>
        <v>-132042</v>
      </c>
      <c r="E2169" s="7">
        <f t="shared" si="1937"/>
        <v>0.27344059514900737</v>
      </c>
      <c r="F2169" s="18">
        <v>53959</v>
      </c>
      <c r="G2169" s="16">
        <v>183988</v>
      </c>
      <c r="H2169" s="8">
        <f t="shared" si="1938"/>
        <v>-130029</v>
      </c>
      <c r="I2169" s="7">
        <f t="shared" si="1939"/>
        <v>0.29327456138443814</v>
      </c>
      <c r="J2169" s="8">
        <f t="shared" si="1940"/>
        <v>2013</v>
      </c>
      <c r="K2169" s="4">
        <f t="shared" si="1941"/>
        <v>4265</v>
      </c>
      <c r="L2169" s="5">
        <f t="shared" si="1942"/>
        <v>2252</v>
      </c>
    </row>
    <row r="2170" spans="1:15">
      <c r="A2170" s="3" t="s">
        <v>6</v>
      </c>
      <c r="B2170" s="18">
        <v>69530</v>
      </c>
      <c r="C2170" s="16">
        <v>38808</v>
      </c>
      <c r="D2170" s="8">
        <f t="shared" si="1936"/>
        <v>30722</v>
      </c>
      <c r="E2170" s="7">
        <f t="shared" si="1937"/>
        <v>1.791640898783756</v>
      </c>
      <c r="F2170" s="18">
        <v>62184</v>
      </c>
      <c r="G2170" s="16">
        <v>46036</v>
      </c>
      <c r="H2170" s="8">
        <f t="shared" si="1938"/>
        <v>16148</v>
      </c>
      <c r="I2170" s="7">
        <f t="shared" si="1939"/>
        <v>1.3507689634199322</v>
      </c>
      <c r="J2170" s="8">
        <f t="shared" si="1940"/>
        <v>-14574</v>
      </c>
      <c r="K2170" s="4">
        <f t="shared" si="1941"/>
        <v>-7346</v>
      </c>
      <c r="L2170" s="5">
        <f t="shared" si="1942"/>
        <v>7228</v>
      </c>
    </row>
    <row r="2171" spans="1:15">
      <c r="A2171" s="3" t="s">
        <v>7</v>
      </c>
      <c r="B2171" s="18">
        <v>463038</v>
      </c>
      <c r="C2171" s="16">
        <v>463038</v>
      </c>
      <c r="D2171" s="8">
        <f t="shared" si="1936"/>
        <v>0</v>
      </c>
      <c r="E2171" s="7">
        <f t="shared" si="1937"/>
        <v>1</v>
      </c>
      <c r="F2171" s="18">
        <v>455416</v>
      </c>
      <c r="G2171" s="16">
        <v>455416</v>
      </c>
      <c r="H2171" s="8">
        <f t="shared" si="1938"/>
        <v>0</v>
      </c>
      <c r="I2171" s="7">
        <f t="shared" si="1939"/>
        <v>1</v>
      </c>
      <c r="J2171" s="8">
        <f t="shared" si="1940"/>
        <v>0</v>
      </c>
      <c r="K2171" s="4">
        <f t="shared" si="1941"/>
        <v>-7622</v>
      </c>
      <c r="L2171" s="5">
        <f t="shared" si="1942"/>
        <v>-7622</v>
      </c>
      <c r="N2171" s="125" t="s">
        <v>1501</v>
      </c>
      <c r="O2171" s="154" t="s">
        <v>71</v>
      </c>
    </row>
    <row r="2173" spans="1:15">
      <c r="B2173" s="576" t="s">
        <v>2123</v>
      </c>
      <c r="C2173" s="576"/>
      <c r="D2173" s="576"/>
      <c r="E2173" s="576"/>
      <c r="F2173" s="576" t="s">
        <v>2130</v>
      </c>
      <c r="G2173" s="576"/>
      <c r="H2173" s="576"/>
      <c r="I2173" s="576"/>
      <c r="K2173" s="63" t="s">
        <v>12</v>
      </c>
      <c r="L2173" s="5" t="s">
        <v>13</v>
      </c>
    </row>
    <row r="2174" spans="1:15" ht="43.2">
      <c r="A2174" s="1" t="s">
        <v>0</v>
      </c>
      <c r="B2174" s="2" t="s">
        <v>1</v>
      </c>
      <c r="C2174" s="64" t="s">
        <v>2</v>
      </c>
      <c r="D2174" s="64" t="s">
        <v>11</v>
      </c>
      <c r="E2174" s="6" t="s">
        <v>10</v>
      </c>
      <c r="F2174" s="2" t="s">
        <v>1</v>
      </c>
      <c r="G2174" s="64" t="s">
        <v>2</v>
      </c>
      <c r="H2174" s="64" t="s">
        <v>11</v>
      </c>
      <c r="I2174" s="6" t="s">
        <v>10</v>
      </c>
      <c r="J2174" s="14" t="s">
        <v>8</v>
      </c>
      <c r="K2174" s="12" t="s">
        <v>9</v>
      </c>
      <c r="L2174" s="11"/>
    </row>
    <row r="2175" spans="1:15">
      <c r="A2175" s="3" t="s">
        <v>3</v>
      </c>
      <c r="B2175" s="18">
        <v>263711</v>
      </c>
      <c r="C2175" s="16">
        <v>167838</v>
      </c>
      <c r="D2175" s="8">
        <f>SUM(B2175-C2175)</f>
        <v>95873</v>
      </c>
      <c r="E2175" s="7">
        <f>SUM(B2175/C2175)</f>
        <v>1.5712234416520692</v>
      </c>
      <c r="F2175" s="18">
        <v>268912</v>
      </c>
      <c r="G2175" s="16">
        <v>177209</v>
      </c>
      <c r="H2175" s="8">
        <f>SUM(F2175-G2175)</f>
        <v>91703</v>
      </c>
      <c r="I2175" s="7">
        <f>SUM(F2175/G2175)</f>
        <v>1.5174850035833394</v>
      </c>
      <c r="J2175" s="8">
        <f>SUM(H2175-D2175)</f>
        <v>-4170</v>
      </c>
      <c r="K2175" s="4">
        <f>SUM(F2175-B2175)</f>
        <v>5201</v>
      </c>
      <c r="L2175" s="5">
        <f>SUM(G2175-C2175)</f>
        <v>9371</v>
      </c>
    </row>
    <row r="2176" spans="1:15">
      <c r="A2176" s="3" t="s">
        <v>4</v>
      </c>
      <c r="B2176" s="18">
        <v>75562</v>
      </c>
      <c r="C2176" s="16">
        <v>57554</v>
      </c>
      <c r="D2176" s="8">
        <f t="shared" ref="D2176:D2179" si="1943">SUM(B2176-C2176)</f>
        <v>18008</v>
      </c>
      <c r="E2176" s="7">
        <f t="shared" ref="E2176:E2179" si="1944">SUM(B2176/C2176)</f>
        <v>1.312888765333426</v>
      </c>
      <c r="F2176" s="18">
        <v>75535</v>
      </c>
      <c r="G2176" s="16">
        <v>55221</v>
      </c>
      <c r="H2176" s="8">
        <f t="shared" ref="H2176:H2179" si="1945">SUM(F2176-G2176)</f>
        <v>20314</v>
      </c>
      <c r="I2176" s="7">
        <f t="shared" ref="I2176:I2179" si="1946">SUM(F2176/G2176)</f>
        <v>1.3678672968617012</v>
      </c>
      <c r="J2176" s="8">
        <f t="shared" ref="J2176:J2179" si="1947">SUM(H2176-D2176)</f>
        <v>2306</v>
      </c>
      <c r="K2176" s="4">
        <f t="shared" ref="K2176:K2179" si="1948">SUM(F2176-B2176)</f>
        <v>-27</v>
      </c>
      <c r="L2176" s="5">
        <f t="shared" ref="L2176:L2179" si="1949">SUM(G2176-C2176)</f>
        <v>-2333</v>
      </c>
    </row>
    <row r="2177" spans="1:15">
      <c r="A2177" s="3" t="s">
        <v>5</v>
      </c>
      <c r="B2177" s="18">
        <v>53959</v>
      </c>
      <c r="C2177" s="16">
        <v>183988</v>
      </c>
      <c r="D2177" s="8">
        <f t="shared" si="1943"/>
        <v>-130029</v>
      </c>
      <c r="E2177" s="7">
        <f t="shared" si="1944"/>
        <v>0.29327456138443814</v>
      </c>
      <c r="F2177" s="18">
        <v>59519</v>
      </c>
      <c r="G2177" s="16">
        <v>188490</v>
      </c>
      <c r="H2177" s="8">
        <f t="shared" si="1945"/>
        <v>-128971</v>
      </c>
      <c r="I2177" s="7">
        <f t="shared" si="1946"/>
        <v>0.31576741471696113</v>
      </c>
      <c r="J2177" s="8">
        <f t="shared" si="1947"/>
        <v>1058</v>
      </c>
      <c r="K2177" s="4">
        <f t="shared" si="1948"/>
        <v>5560</v>
      </c>
      <c r="L2177" s="5">
        <f t="shared" si="1949"/>
        <v>4502</v>
      </c>
    </row>
    <row r="2178" spans="1:15">
      <c r="A2178" s="3" t="s">
        <v>6</v>
      </c>
      <c r="B2178" s="18">
        <v>62184</v>
      </c>
      <c r="C2178" s="16">
        <v>46036</v>
      </c>
      <c r="D2178" s="8">
        <f t="shared" si="1943"/>
        <v>16148</v>
      </c>
      <c r="E2178" s="7">
        <f t="shared" si="1944"/>
        <v>1.3507689634199322</v>
      </c>
      <c r="F2178" s="18">
        <v>69921</v>
      </c>
      <c r="G2178" s="16">
        <v>52967</v>
      </c>
      <c r="H2178" s="8">
        <f t="shared" si="1945"/>
        <v>16954</v>
      </c>
      <c r="I2178" s="7">
        <f t="shared" si="1946"/>
        <v>1.3200860913398909</v>
      </c>
      <c r="J2178" s="8">
        <f t="shared" si="1947"/>
        <v>806</v>
      </c>
      <c r="K2178" s="4">
        <f t="shared" si="1948"/>
        <v>7737</v>
      </c>
      <c r="L2178" s="5">
        <f t="shared" si="1949"/>
        <v>6931</v>
      </c>
    </row>
    <row r="2179" spans="1:15">
      <c r="A2179" s="3" t="s">
        <v>7</v>
      </c>
      <c r="B2179" s="18">
        <v>455416</v>
      </c>
      <c r="C2179" s="16">
        <v>455416</v>
      </c>
      <c r="D2179" s="8">
        <f t="shared" si="1943"/>
        <v>0</v>
      </c>
      <c r="E2179" s="7">
        <f t="shared" si="1944"/>
        <v>1</v>
      </c>
      <c r="F2179" s="18">
        <v>473887</v>
      </c>
      <c r="G2179" s="16">
        <v>473887</v>
      </c>
      <c r="H2179" s="8">
        <f t="shared" si="1945"/>
        <v>0</v>
      </c>
      <c r="I2179" s="7">
        <f t="shared" si="1946"/>
        <v>1</v>
      </c>
      <c r="J2179" s="8">
        <f t="shared" si="1947"/>
        <v>0</v>
      </c>
      <c r="K2179" s="4">
        <f t="shared" si="1948"/>
        <v>18471</v>
      </c>
      <c r="L2179" s="5">
        <f t="shared" si="1949"/>
        <v>18471</v>
      </c>
      <c r="N2179" s="98" t="s">
        <v>1501</v>
      </c>
      <c r="O2179" s="30" t="s">
        <v>165</v>
      </c>
    </row>
    <row r="2181" spans="1:15">
      <c r="B2181" s="576" t="s">
        <v>2130</v>
      </c>
      <c r="C2181" s="576"/>
      <c r="D2181" s="576"/>
      <c r="E2181" s="576"/>
      <c r="F2181" s="576" t="s">
        <v>2144</v>
      </c>
      <c r="G2181" s="576"/>
      <c r="H2181" s="576"/>
      <c r="I2181" s="576"/>
      <c r="K2181" s="63" t="s">
        <v>12</v>
      </c>
      <c r="L2181" s="5" t="s">
        <v>13</v>
      </c>
    </row>
    <row r="2182" spans="1:15" ht="43.2">
      <c r="A2182" s="1" t="s">
        <v>0</v>
      </c>
      <c r="B2182" s="2" t="s">
        <v>1</v>
      </c>
      <c r="C2182" s="64" t="s">
        <v>2</v>
      </c>
      <c r="D2182" s="64" t="s">
        <v>11</v>
      </c>
      <c r="E2182" s="6" t="s">
        <v>10</v>
      </c>
      <c r="F2182" s="2" t="s">
        <v>1</v>
      </c>
      <c r="G2182" s="64" t="s">
        <v>2</v>
      </c>
      <c r="H2182" s="64" t="s">
        <v>11</v>
      </c>
      <c r="I2182" s="6" t="s">
        <v>10</v>
      </c>
      <c r="J2182" s="14" t="s">
        <v>8</v>
      </c>
      <c r="K2182" s="12" t="s">
        <v>9</v>
      </c>
      <c r="L2182" s="11"/>
    </row>
    <row r="2183" spans="1:15">
      <c r="A2183" s="3" t="s">
        <v>3</v>
      </c>
      <c r="B2183" s="18">
        <v>268912</v>
      </c>
      <c r="C2183" s="16">
        <v>177209</v>
      </c>
      <c r="D2183" s="8">
        <f>SUM(B2183-C2183)</f>
        <v>91703</v>
      </c>
      <c r="E2183" s="7">
        <f>SUM(B2183/C2183)</f>
        <v>1.5174850035833394</v>
      </c>
      <c r="F2183" s="18">
        <v>249257</v>
      </c>
      <c r="G2183" s="16">
        <v>198793</v>
      </c>
      <c r="H2183" s="8">
        <f>SUM(F2183-G2183)</f>
        <v>50464</v>
      </c>
      <c r="I2183" s="7">
        <f>SUM(F2183/G2183)</f>
        <v>1.2538519968006923</v>
      </c>
      <c r="J2183" s="8">
        <f>SUM(H2183-D2183)</f>
        <v>-41239</v>
      </c>
      <c r="K2183" s="4">
        <f>SUM(F2183-B2183)</f>
        <v>-19655</v>
      </c>
      <c r="L2183" s="5">
        <f>SUM(G2183-C2183)</f>
        <v>21584</v>
      </c>
    </row>
    <row r="2184" spans="1:15">
      <c r="A2184" s="3" t="s">
        <v>4</v>
      </c>
      <c r="B2184" s="18">
        <v>75535</v>
      </c>
      <c r="C2184" s="16">
        <v>55221</v>
      </c>
      <c r="D2184" s="8">
        <f t="shared" ref="D2184:D2187" si="1950">SUM(B2184-C2184)</f>
        <v>20314</v>
      </c>
      <c r="E2184" s="7">
        <f t="shared" ref="E2184:E2187" si="1951">SUM(B2184/C2184)</f>
        <v>1.3678672968617012</v>
      </c>
      <c r="F2184" s="18">
        <v>75525</v>
      </c>
      <c r="G2184" s="16">
        <v>55221</v>
      </c>
      <c r="H2184" s="8">
        <f t="shared" ref="H2184:H2187" si="1952">SUM(F2184-G2184)</f>
        <v>20304</v>
      </c>
      <c r="I2184" s="7">
        <f t="shared" ref="I2184:I2187" si="1953">SUM(F2184/G2184)</f>
        <v>1.3676862063345467</v>
      </c>
      <c r="J2184" s="8">
        <f t="shared" ref="J2184:J2187" si="1954">SUM(H2184-D2184)</f>
        <v>-10</v>
      </c>
      <c r="K2184" s="4">
        <f t="shared" ref="K2184:K2187" si="1955">SUM(F2184-B2184)</f>
        <v>-10</v>
      </c>
      <c r="L2184" s="5">
        <f t="shared" ref="L2184:L2187" si="1956">SUM(G2184-C2184)</f>
        <v>0</v>
      </c>
    </row>
    <row r="2185" spans="1:15">
      <c r="A2185" s="3" t="s">
        <v>5</v>
      </c>
      <c r="B2185" s="18">
        <v>59519</v>
      </c>
      <c r="C2185" s="16">
        <v>188490</v>
      </c>
      <c r="D2185" s="8">
        <f t="shared" si="1950"/>
        <v>-128971</v>
      </c>
      <c r="E2185" s="7">
        <f t="shared" si="1951"/>
        <v>0.31576741471696113</v>
      </c>
      <c r="F2185" s="18">
        <v>79047</v>
      </c>
      <c r="G2185" s="16">
        <v>194965</v>
      </c>
      <c r="H2185" s="8">
        <f t="shared" si="1952"/>
        <v>-115918</v>
      </c>
      <c r="I2185" s="7">
        <f t="shared" si="1953"/>
        <v>0.40544200241068912</v>
      </c>
      <c r="J2185" s="8">
        <f t="shared" si="1954"/>
        <v>13053</v>
      </c>
      <c r="K2185" s="4">
        <f t="shared" si="1955"/>
        <v>19528</v>
      </c>
      <c r="L2185" s="5">
        <f t="shared" si="1956"/>
        <v>6475</v>
      </c>
    </row>
    <row r="2186" spans="1:15">
      <c r="A2186" s="3" t="s">
        <v>6</v>
      </c>
      <c r="B2186" s="18">
        <v>69921</v>
      </c>
      <c r="C2186" s="16">
        <v>52967</v>
      </c>
      <c r="D2186" s="8">
        <f t="shared" si="1950"/>
        <v>16954</v>
      </c>
      <c r="E2186" s="7">
        <f t="shared" si="1951"/>
        <v>1.3200860913398909</v>
      </c>
      <c r="F2186" s="18">
        <v>94872</v>
      </c>
      <c r="G2186" s="16">
        <v>49722</v>
      </c>
      <c r="H2186" s="8">
        <f t="shared" si="1952"/>
        <v>45150</v>
      </c>
      <c r="I2186" s="7">
        <f t="shared" si="1953"/>
        <v>1.9080487510558706</v>
      </c>
      <c r="J2186" s="8">
        <f t="shared" si="1954"/>
        <v>28196</v>
      </c>
      <c r="K2186" s="4">
        <f t="shared" si="1955"/>
        <v>24951</v>
      </c>
      <c r="L2186" s="5">
        <f t="shared" si="1956"/>
        <v>-3245</v>
      </c>
    </row>
    <row r="2187" spans="1:15">
      <c r="A2187" s="3" t="s">
        <v>7</v>
      </c>
      <c r="B2187" s="18">
        <v>473887</v>
      </c>
      <c r="C2187" s="16">
        <v>473887</v>
      </c>
      <c r="D2187" s="8">
        <f t="shared" si="1950"/>
        <v>0</v>
      </c>
      <c r="E2187" s="7">
        <f t="shared" si="1951"/>
        <v>1</v>
      </c>
      <c r="F2187" s="18">
        <v>498701</v>
      </c>
      <c r="G2187" s="16">
        <v>498701</v>
      </c>
      <c r="H2187" s="8">
        <f t="shared" si="1952"/>
        <v>0</v>
      </c>
      <c r="I2187" s="7">
        <f t="shared" si="1953"/>
        <v>1</v>
      </c>
      <c r="J2187" s="8">
        <f t="shared" si="1954"/>
        <v>0</v>
      </c>
      <c r="K2187" s="4">
        <f t="shared" si="1955"/>
        <v>24814</v>
      </c>
      <c r="L2187" s="5">
        <f t="shared" si="1956"/>
        <v>24814</v>
      </c>
      <c r="N2187" s="98" t="s">
        <v>1501</v>
      </c>
      <c r="O2187" s="30" t="s">
        <v>165</v>
      </c>
    </row>
    <row r="2189" spans="1:15">
      <c r="B2189" s="576" t="s">
        <v>2144</v>
      </c>
      <c r="C2189" s="576"/>
      <c r="D2189" s="576"/>
      <c r="E2189" s="576"/>
      <c r="F2189" s="576" t="s">
        <v>2145</v>
      </c>
      <c r="G2189" s="576"/>
      <c r="H2189" s="576"/>
      <c r="I2189" s="576"/>
      <c r="K2189" s="63" t="s">
        <v>12</v>
      </c>
      <c r="L2189" s="5" t="s">
        <v>13</v>
      </c>
    </row>
    <row r="2190" spans="1:15" ht="43.2">
      <c r="A2190" s="1" t="s">
        <v>0</v>
      </c>
      <c r="B2190" s="2" t="s">
        <v>1</v>
      </c>
      <c r="C2190" s="64" t="s">
        <v>2</v>
      </c>
      <c r="D2190" s="64" t="s">
        <v>11</v>
      </c>
      <c r="E2190" s="6" t="s">
        <v>10</v>
      </c>
      <c r="F2190" s="2" t="s">
        <v>1</v>
      </c>
      <c r="G2190" s="64" t="s">
        <v>2</v>
      </c>
      <c r="H2190" s="64" t="s">
        <v>11</v>
      </c>
      <c r="I2190" s="6" t="s">
        <v>10</v>
      </c>
      <c r="J2190" s="14" t="s">
        <v>8</v>
      </c>
      <c r="K2190" s="12" t="s">
        <v>9</v>
      </c>
      <c r="L2190" s="11"/>
    </row>
    <row r="2191" spans="1:15">
      <c r="A2191" s="3" t="s">
        <v>3</v>
      </c>
      <c r="B2191" s="18">
        <v>249257</v>
      </c>
      <c r="C2191" s="16">
        <v>198793</v>
      </c>
      <c r="D2191" s="8">
        <f>SUM(B2191-C2191)</f>
        <v>50464</v>
      </c>
      <c r="E2191" s="7">
        <f>SUM(B2191/C2191)</f>
        <v>1.2538519968006923</v>
      </c>
      <c r="F2191" s="18">
        <v>193703</v>
      </c>
      <c r="G2191" s="16">
        <v>177991</v>
      </c>
      <c r="H2191" s="8">
        <f>SUM(F2191-G2191)</f>
        <v>15712</v>
      </c>
      <c r="I2191" s="7">
        <f>SUM(F2191/G2191)</f>
        <v>1.088274126219865</v>
      </c>
      <c r="J2191" s="8">
        <f>SUM(H2191-D2191)</f>
        <v>-34752</v>
      </c>
      <c r="K2191" s="4">
        <f>SUM(F2191-B2191)</f>
        <v>-55554</v>
      </c>
      <c r="L2191" s="5">
        <f>SUM(G2191-C2191)</f>
        <v>-20802</v>
      </c>
    </row>
    <row r="2192" spans="1:15">
      <c r="A2192" s="3" t="s">
        <v>4</v>
      </c>
      <c r="B2192" s="18">
        <v>75525</v>
      </c>
      <c r="C2192" s="16">
        <v>55221</v>
      </c>
      <c r="D2192" s="8">
        <f t="shared" ref="D2192:D2195" si="1957">SUM(B2192-C2192)</f>
        <v>20304</v>
      </c>
      <c r="E2192" s="7">
        <f t="shared" ref="E2192:E2195" si="1958">SUM(B2192/C2192)</f>
        <v>1.3676862063345467</v>
      </c>
      <c r="F2192" s="18">
        <v>69838</v>
      </c>
      <c r="G2192" s="16">
        <v>51236</v>
      </c>
      <c r="H2192" s="8">
        <f t="shared" ref="H2192:H2195" si="1959">SUM(F2192-G2192)</f>
        <v>18602</v>
      </c>
      <c r="I2192" s="7">
        <f t="shared" ref="I2192:I2195" si="1960">SUM(F2192/G2192)</f>
        <v>1.3630650323990945</v>
      </c>
      <c r="J2192" s="8">
        <f t="shared" ref="J2192:J2195" si="1961">SUM(H2192-D2192)</f>
        <v>-1702</v>
      </c>
      <c r="K2192" s="4">
        <f t="shared" ref="K2192:K2195" si="1962">SUM(F2192-B2192)</f>
        <v>-5687</v>
      </c>
      <c r="L2192" s="5">
        <f t="shared" ref="L2192:L2195" si="1963">SUM(G2192-C2192)</f>
        <v>-3985</v>
      </c>
    </row>
    <row r="2193" spans="1:15">
      <c r="A2193" s="3" t="s">
        <v>5</v>
      </c>
      <c r="B2193" s="18">
        <v>79047</v>
      </c>
      <c r="C2193" s="16">
        <v>194965</v>
      </c>
      <c r="D2193" s="8">
        <f t="shared" si="1957"/>
        <v>-115918</v>
      </c>
      <c r="E2193" s="7">
        <f t="shared" si="1958"/>
        <v>0.40544200241068912</v>
      </c>
      <c r="F2193" s="18">
        <v>71456</v>
      </c>
      <c r="G2193" s="16">
        <v>128404</v>
      </c>
      <c r="H2193" s="8">
        <f t="shared" si="1959"/>
        <v>-56948</v>
      </c>
      <c r="I2193" s="7">
        <f t="shared" si="1960"/>
        <v>0.55649356717859255</v>
      </c>
      <c r="J2193" s="8">
        <f t="shared" si="1961"/>
        <v>58970</v>
      </c>
      <c r="K2193" s="4">
        <f t="shared" si="1962"/>
        <v>-7591</v>
      </c>
      <c r="L2193" s="5">
        <f t="shared" si="1963"/>
        <v>-66561</v>
      </c>
    </row>
    <row r="2194" spans="1:15">
      <c r="A2194" s="3" t="s">
        <v>6</v>
      </c>
      <c r="B2194" s="18">
        <v>94872</v>
      </c>
      <c r="C2194" s="16">
        <v>49722</v>
      </c>
      <c r="D2194" s="8">
        <f t="shared" si="1957"/>
        <v>45150</v>
      </c>
      <c r="E2194" s="7">
        <f t="shared" si="1958"/>
        <v>1.9080487510558706</v>
      </c>
      <c r="F2194" s="18">
        <v>62389</v>
      </c>
      <c r="G2194" s="16">
        <v>39755</v>
      </c>
      <c r="H2194" s="8">
        <f t="shared" si="1959"/>
        <v>22634</v>
      </c>
      <c r="I2194" s="7">
        <f t="shared" si="1960"/>
        <v>1.5693371902905295</v>
      </c>
      <c r="J2194" s="8">
        <f t="shared" si="1961"/>
        <v>-22516</v>
      </c>
      <c r="K2194" s="4">
        <f t="shared" si="1962"/>
        <v>-32483</v>
      </c>
      <c r="L2194" s="5">
        <f t="shared" si="1963"/>
        <v>-9967</v>
      </c>
    </row>
    <row r="2195" spans="1:15">
      <c r="A2195" s="3" t="s">
        <v>7</v>
      </c>
      <c r="B2195" s="18">
        <v>498701</v>
      </c>
      <c r="C2195" s="16">
        <v>498701</v>
      </c>
      <c r="D2195" s="8">
        <f t="shared" si="1957"/>
        <v>0</v>
      </c>
      <c r="E2195" s="7">
        <f t="shared" si="1958"/>
        <v>1</v>
      </c>
      <c r="F2195" s="18">
        <v>397386</v>
      </c>
      <c r="G2195" s="16">
        <v>397386</v>
      </c>
      <c r="H2195" s="8">
        <f t="shared" si="1959"/>
        <v>0</v>
      </c>
      <c r="I2195" s="7">
        <f t="shared" si="1960"/>
        <v>1</v>
      </c>
      <c r="J2195" s="8">
        <f t="shared" si="1961"/>
        <v>0</v>
      </c>
      <c r="K2195" s="4">
        <f t="shared" si="1962"/>
        <v>-101315</v>
      </c>
      <c r="L2195" s="5">
        <f t="shared" si="1963"/>
        <v>-101315</v>
      </c>
      <c r="N2195" s="98" t="s">
        <v>2146</v>
      </c>
      <c r="O2195" s="30" t="s">
        <v>165</v>
      </c>
    </row>
    <row r="2197" spans="1:15">
      <c r="B2197" s="576" t="s">
        <v>2145</v>
      </c>
      <c r="C2197" s="576"/>
      <c r="D2197" s="576"/>
      <c r="E2197" s="576"/>
      <c r="F2197" s="576" t="s">
        <v>2147</v>
      </c>
      <c r="G2197" s="576"/>
      <c r="H2197" s="576"/>
      <c r="I2197" s="576"/>
      <c r="K2197" s="63" t="s">
        <v>12</v>
      </c>
      <c r="L2197" s="5" t="s">
        <v>13</v>
      </c>
    </row>
    <row r="2198" spans="1:15" ht="43.2">
      <c r="A2198" s="1" t="s">
        <v>0</v>
      </c>
      <c r="B2198" s="2" t="s">
        <v>1</v>
      </c>
      <c r="C2198" s="64" t="s">
        <v>2</v>
      </c>
      <c r="D2198" s="64" t="s">
        <v>11</v>
      </c>
      <c r="E2198" s="6" t="s">
        <v>10</v>
      </c>
      <c r="F2198" s="2" t="s">
        <v>1</v>
      </c>
      <c r="G2198" s="64" t="s">
        <v>2</v>
      </c>
      <c r="H2198" s="64" t="s">
        <v>11</v>
      </c>
      <c r="I2198" s="6" t="s">
        <v>10</v>
      </c>
      <c r="J2198" s="14" t="s">
        <v>8</v>
      </c>
      <c r="K2198" s="12" t="s">
        <v>9</v>
      </c>
      <c r="L2198" s="11"/>
    </row>
    <row r="2199" spans="1:15">
      <c r="A2199" s="3" t="s">
        <v>3</v>
      </c>
      <c r="B2199" s="18">
        <v>193703</v>
      </c>
      <c r="C2199" s="16">
        <v>177991</v>
      </c>
      <c r="D2199" s="8">
        <f>SUM(B2199-C2199)</f>
        <v>15712</v>
      </c>
      <c r="E2199" s="7">
        <f>SUM(B2199/C2199)</f>
        <v>1.088274126219865</v>
      </c>
      <c r="F2199" s="18">
        <v>184891</v>
      </c>
      <c r="G2199" s="16">
        <v>173538</v>
      </c>
      <c r="H2199" s="8">
        <f>SUM(F2199-G2199)</f>
        <v>11353</v>
      </c>
      <c r="I2199" s="7">
        <f>SUM(F2199/G2199)</f>
        <v>1.0654208300199379</v>
      </c>
      <c r="J2199" s="8">
        <f>SUM(H2199-D2199)</f>
        <v>-4359</v>
      </c>
      <c r="K2199" s="4">
        <f>SUM(F2199-B2199)</f>
        <v>-8812</v>
      </c>
      <c r="L2199" s="5">
        <f>SUM(G2199-C2199)</f>
        <v>-4453</v>
      </c>
    </row>
    <row r="2200" spans="1:15">
      <c r="A2200" s="3" t="s">
        <v>4</v>
      </c>
      <c r="B2200" s="18">
        <v>69838</v>
      </c>
      <c r="C2200" s="16">
        <v>51236</v>
      </c>
      <c r="D2200" s="8">
        <f t="shared" ref="D2200:D2203" si="1964">SUM(B2200-C2200)</f>
        <v>18602</v>
      </c>
      <c r="E2200" s="7">
        <f t="shared" ref="E2200:E2203" si="1965">SUM(B2200/C2200)</f>
        <v>1.3630650323990945</v>
      </c>
      <c r="F2200" s="18">
        <v>69785</v>
      </c>
      <c r="G2200" s="16">
        <v>51236</v>
      </c>
      <c r="H2200" s="8">
        <f t="shared" ref="H2200:H2203" si="1966">SUM(F2200-G2200)</f>
        <v>18549</v>
      </c>
      <c r="I2200" s="7">
        <f t="shared" ref="I2200:I2203" si="1967">SUM(F2200/G2200)</f>
        <v>1.3620306034819267</v>
      </c>
      <c r="J2200" s="8">
        <f t="shared" ref="J2200:J2203" si="1968">SUM(H2200-D2200)</f>
        <v>-53</v>
      </c>
      <c r="K2200" s="4">
        <f t="shared" ref="K2200:K2203" si="1969">SUM(F2200-B2200)</f>
        <v>-53</v>
      </c>
      <c r="L2200" s="5">
        <f t="shared" ref="L2200:L2203" si="1970">SUM(G2200-C2200)</f>
        <v>0</v>
      </c>
    </row>
    <row r="2201" spans="1:15">
      <c r="A2201" s="3" t="s">
        <v>5</v>
      </c>
      <c r="B2201" s="18">
        <v>71456</v>
      </c>
      <c r="C2201" s="16">
        <v>128404</v>
      </c>
      <c r="D2201" s="8">
        <f t="shared" si="1964"/>
        <v>-56948</v>
      </c>
      <c r="E2201" s="7">
        <f t="shared" si="1965"/>
        <v>0.55649356717859255</v>
      </c>
      <c r="F2201" s="18">
        <v>78388</v>
      </c>
      <c r="G2201" s="16">
        <v>125549</v>
      </c>
      <c r="H2201" s="8">
        <f t="shared" si="1966"/>
        <v>-47161</v>
      </c>
      <c r="I2201" s="7">
        <f t="shared" si="1967"/>
        <v>0.62436180296139354</v>
      </c>
      <c r="J2201" s="8">
        <f t="shared" si="1968"/>
        <v>9787</v>
      </c>
      <c r="K2201" s="4">
        <f t="shared" si="1969"/>
        <v>6932</v>
      </c>
      <c r="L2201" s="5">
        <f t="shared" si="1970"/>
        <v>-2855</v>
      </c>
    </row>
    <row r="2202" spans="1:15">
      <c r="A2202" s="3" t="s">
        <v>6</v>
      </c>
      <c r="B2202" s="18">
        <v>62389</v>
      </c>
      <c r="C2202" s="16">
        <v>39755</v>
      </c>
      <c r="D2202" s="8">
        <f t="shared" si="1964"/>
        <v>22634</v>
      </c>
      <c r="E2202" s="7">
        <f t="shared" si="1965"/>
        <v>1.5693371902905295</v>
      </c>
      <c r="F2202" s="18">
        <v>53852</v>
      </c>
      <c r="G2202" s="16">
        <v>36593</v>
      </c>
      <c r="H2202" s="8">
        <f t="shared" si="1966"/>
        <v>17259</v>
      </c>
      <c r="I2202" s="7">
        <f t="shared" si="1967"/>
        <v>1.4716475828710409</v>
      </c>
      <c r="J2202" s="8">
        <f t="shared" si="1968"/>
        <v>-5375</v>
      </c>
      <c r="K2202" s="4">
        <f t="shared" si="1969"/>
        <v>-8537</v>
      </c>
      <c r="L2202" s="5">
        <f t="shared" si="1970"/>
        <v>-3162</v>
      </c>
    </row>
    <row r="2203" spans="1:15">
      <c r="A2203" s="3" t="s">
        <v>7</v>
      </c>
      <c r="B2203" s="18">
        <v>397386</v>
      </c>
      <c r="C2203" s="16">
        <v>397386</v>
      </c>
      <c r="D2203" s="8">
        <f t="shared" si="1964"/>
        <v>0</v>
      </c>
      <c r="E2203" s="7">
        <f t="shared" si="1965"/>
        <v>1</v>
      </c>
      <c r="F2203" s="18">
        <v>386916</v>
      </c>
      <c r="G2203" s="16">
        <v>386916</v>
      </c>
      <c r="H2203" s="8">
        <f t="shared" si="1966"/>
        <v>0</v>
      </c>
      <c r="I2203" s="7">
        <f t="shared" si="1967"/>
        <v>1</v>
      </c>
      <c r="J2203" s="8">
        <f t="shared" si="1968"/>
        <v>0</v>
      </c>
      <c r="K2203" s="4">
        <f t="shared" si="1969"/>
        <v>-10470</v>
      </c>
      <c r="L2203" s="5">
        <f t="shared" si="1970"/>
        <v>-10470</v>
      </c>
      <c r="N2203" s="98" t="s">
        <v>2146</v>
      </c>
      <c r="O2203" s="30" t="s">
        <v>165</v>
      </c>
    </row>
    <row r="2205" spans="1:15">
      <c r="B2205" s="576" t="s">
        <v>2147</v>
      </c>
      <c r="C2205" s="576"/>
      <c r="D2205" s="576"/>
      <c r="E2205" s="576"/>
      <c r="F2205" s="576" t="s">
        <v>2148</v>
      </c>
      <c r="G2205" s="576"/>
      <c r="H2205" s="576"/>
      <c r="I2205" s="576"/>
      <c r="K2205" s="63" t="s">
        <v>12</v>
      </c>
      <c r="L2205" s="5" t="s">
        <v>13</v>
      </c>
    </row>
    <row r="2206" spans="1:15" ht="43.2">
      <c r="A2206" s="1" t="s">
        <v>0</v>
      </c>
      <c r="B2206" s="2" t="s">
        <v>1</v>
      </c>
      <c r="C2206" s="64" t="s">
        <v>2</v>
      </c>
      <c r="D2206" s="64" t="s">
        <v>11</v>
      </c>
      <c r="E2206" s="6" t="s">
        <v>10</v>
      </c>
      <c r="F2206" s="2" t="s">
        <v>1</v>
      </c>
      <c r="G2206" s="64" t="s">
        <v>2</v>
      </c>
      <c r="H2206" s="64" t="s">
        <v>11</v>
      </c>
      <c r="I2206" s="6" t="s">
        <v>10</v>
      </c>
      <c r="J2206" s="14" t="s">
        <v>8</v>
      </c>
      <c r="K2206" s="12" t="s">
        <v>9</v>
      </c>
      <c r="L2206" s="11"/>
    </row>
    <row r="2207" spans="1:15">
      <c r="A2207" s="3" t="s">
        <v>3</v>
      </c>
      <c r="B2207" s="18">
        <v>184891</v>
      </c>
      <c r="C2207" s="16">
        <v>173538</v>
      </c>
      <c r="D2207" s="8">
        <f>SUM(B2207-C2207)</f>
        <v>11353</v>
      </c>
      <c r="E2207" s="7">
        <f>SUM(B2207/C2207)</f>
        <v>1.0654208300199379</v>
      </c>
      <c r="F2207" s="18">
        <v>175242</v>
      </c>
      <c r="G2207" s="16">
        <v>186980</v>
      </c>
      <c r="H2207" s="8">
        <f>SUM(F2207-G2207)</f>
        <v>-11738</v>
      </c>
      <c r="I2207" s="7">
        <f>SUM(F2207/G2207)</f>
        <v>0.93722323243127603</v>
      </c>
      <c r="J2207" s="8">
        <f>SUM(H2207-D2207)</f>
        <v>-23091</v>
      </c>
      <c r="K2207" s="4">
        <f>SUM(F2207-B2207)</f>
        <v>-9649</v>
      </c>
      <c r="L2207" s="5">
        <f>SUM(G2207-C2207)</f>
        <v>13442</v>
      </c>
    </row>
    <row r="2208" spans="1:15">
      <c r="A2208" s="3" t="s">
        <v>4</v>
      </c>
      <c r="B2208" s="18">
        <v>69785</v>
      </c>
      <c r="C2208" s="16">
        <v>51236</v>
      </c>
      <c r="D2208" s="8">
        <f t="shared" ref="D2208:D2211" si="1971">SUM(B2208-C2208)</f>
        <v>18549</v>
      </c>
      <c r="E2208" s="7">
        <f t="shared" ref="E2208:E2211" si="1972">SUM(B2208/C2208)</f>
        <v>1.3620306034819267</v>
      </c>
      <c r="F2208" s="18">
        <v>88034</v>
      </c>
      <c r="G2208" s="16">
        <v>49436</v>
      </c>
      <c r="H2208" s="8">
        <f t="shared" ref="H2208:H2211" si="1973">SUM(F2208-G2208)</f>
        <v>38598</v>
      </c>
      <c r="I2208" s="7">
        <f t="shared" ref="I2208:I2211" si="1974">SUM(F2208/G2208)</f>
        <v>1.7807670523505137</v>
      </c>
      <c r="J2208" s="8">
        <f t="shared" ref="J2208:J2211" si="1975">SUM(H2208-D2208)</f>
        <v>20049</v>
      </c>
      <c r="K2208" s="4">
        <f t="shared" ref="K2208:K2211" si="1976">SUM(F2208-B2208)</f>
        <v>18249</v>
      </c>
      <c r="L2208" s="5">
        <f t="shared" ref="L2208:L2211" si="1977">SUM(G2208-C2208)</f>
        <v>-1800</v>
      </c>
    </row>
    <row r="2209" spans="1:15">
      <c r="A2209" s="3" t="s">
        <v>5</v>
      </c>
      <c r="B2209" s="18">
        <v>78388</v>
      </c>
      <c r="C2209" s="16">
        <v>125549</v>
      </c>
      <c r="D2209" s="8">
        <f t="shared" si="1971"/>
        <v>-47161</v>
      </c>
      <c r="E2209" s="7">
        <f t="shared" si="1972"/>
        <v>0.62436180296139354</v>
      </c>
      <c r="F2209" s="18">
        <v>101304</v>
      </c>
      <c r="G2209" s="16">
        <v>126662</v>
      </c>
      <c r="H2209" s="8">
        <f t="shared" si="1973"/>
        <v>-25358</v>
      </c>
      <c r="I2209" s="7">
        <f t="shared" si="1974"/>
        <v>0.79979788729058443</v>
      </c>
      <c r="J2209" s="8">
        <f t="shared" si="1975"/>
        <v>21803</v>
      </c>
      <c r="K2209" s="4">
        <f t="shared" si="1976"/>
        <v>22916</v>
      </c>
      <c r="L2209" s="5">
        <f t="shared" si="1977"/>
        <v>1113</v>
      </c>
    </row>
    <row r="2210" spans="1:15">
      <c r="A2210" s="3" t="s">
        <v>6</v>
      </c>
      <c r="B2210" s="18">
        <v>53852</v>
      </c>
      <c r="C2210" s="16">
        <v>36593</v>
      </c>
      <c r="D2210" s="8">
        <f t="shared" si="1971"/>
        <v>17259</v>
      </c>
      <c r="E2210" s="7">
        <f t="shared" si="1972"/>
        <v>1.4716475828710409</v>
      </c>
      <c r="F2210" s="18">
        <v>40714</v>
      </c>
      <c r="G2210" s="16">
        <v>42216</v>
      </c>
      <c r="H2210" s="8">
        <f t="shared" si="1973"/>
        <v>-1502</v>
      </c>
      <c r="I2210" s="7">
        <f t="shared" si="1974"/>
        <v>0.96442107257911691</v>
      </c>
      <c r="J2210" s="8">
        <f t="shared" si="1975"/>
        <v>-18761</v>
      </c>
      <c r="K2210" s="4">
        <f t="shared" si="1976"/>
        <v>-13138</v>
      </c>
      <c r="L2210" s="5">
        <f t="shared" si="1977"/>
        <v>5623</v>
      </c>
    </row>
    <row r="2211" spans="1:15">
      <c r="A2211" s="3" t="s">
        <v>7</v>
      </c>
      <c r="B2211" s="18">
        <v>386916</v>
      </c>
      <c r="C2211" s="16">
        <v>386916</v>
      </c>
      <c r="D2211" s="8">
        <f t="shared" si="1971"/>
        <v>0</v>
      </c>
      <c r="E2211" s="7">
        <f t="shared" si="1972"/>
        <v>1</v>
      </c>
      <c r="F2211" s="18">
        <v>405294</v>
      </c>
      <c r="G2211" s="16">
        <v>405294</v>
      </c>
      <c r="H2211" s="8">
        <f t="shared" si="1973"/>
        <v>0</v>
      </c>
      <c r="I2211" s="7">
        <f t="shared" si="1974"/>
        <v>1</v>
      </c>
      <c r="J2211" s="8">
        <f t="shared" si="1975"/>
        <v>0</v>
      </c>
      <c r="K2211" s="4">
        <f t="shared" si="1976"/>
        <v>18378</v>
      </c>
      <c r="L2211" s="5">
        <f t="shared" si="1977"/>
        <v>18378</v>
      </c>
      <c r="N2211" s="98" t="s">
        <v>1725</v>
      </c>
      <c r="O2211" s="30" t="s">
        <v>165</v>
      </c>
    </row>
    <row r="2213" spans="1:15">
      <c r="B2213" s="576" t="s">
        <v>2148</v>
      </c>
      <c r="C2213" s="576"/>
      <c r="D2213" s="576"/>
      <c r="E2213" s="576"/>
      <c r="F2213" s="576" t="s">
        <v>2169</v>
      </c>
      <c r="G2213" s="576"/>
      <c r="H2213" s="576"/>
      <c r="I2213" s="576"/>
      <c r="K2213" s="63" t="s">
        <v>12</v>
      </c>
      <c r="L2213" s="5" t="s">
        <v>13</v>
      </c>
    </row>
    <row r="2214" spans="1:15" ht="43.2">
      <c r="A2214" s="1" t="s">
        <v>0</v>
      </c>
      <c r="B2214" s="2" t="s">
        <v>1</v>
      </c>
      <c r="C2214" s="64" t="s">
        <v>2</v>
      </c>
      <c r="D2214" s="64" t="s">
        <v>11</v>
      </c>
      <c r="E2214" s="6" t="s">
        <v>10</v>
      </c>
      <c r="F2214" s="2" t="s">
        <v>1</v>
      </c>
      <c r="G2214" s="64" t="s">
        <v>2</v>
      </c>
      <c r="H2214" s="64" t="s">
        <v>11</v>
      </c>
      <c r="I2214" s="6" t="s">
        <v>10</v>
      </c>
      <c r="J2214" s="14" t="s">
        <v>8</v>
      </c>
      <c r="K2214" s="12" t="s">
        <v>9</v>
      </c>
      <c r="L2214" s="11"/>
    </row>
    <row r="2215" spans="1:15">
      <c r="A2215" s="3" t="s">
        <v>3</v>
      </c>
      <c r="B2215" s="18">
        <v>175242</v>
      </c>
      <c r="C2215" s="16">
        <v>186980</v>
      </c>
      <c r="D2215" s="8">
        <f>SUM(B2215-C2215)</f>
        <v>-11738</v>
      </c>
      <c r="E2215" s="7">
        <f>SUM(B2215/C2215)</f>
        <v>0.93722323243127603</v>
      </c>
      <c r="F2215" s="18">
        <v>169323</v>
      </c>
      <c r="G2215" s="16">
        <v>204441</v>
      </c>
      <c r="H2215" s="8">
        <f>SUM(F2215-G2215)</f>
        <v>-35118</v>
      </c>
      <c r="I2215" s="7">
        <f>SUM(F2215/G2215)</f>
        <v>0.82822427986558467</v>
      </c>
      <c r="J2215" s="8">
        <f>SUM(H2215-D2215)</f>
        <v>-23380</v>
      </c>
      <c r="K2215" s="4">
        <f>SUM(F2215-B2215)</f>
        <v>-5919</v>
      </c>
      <c r="L2215" s="5">
        <f>SUM(G2215-C2215)</f>
        <v>17461</v>
      </c>
    </row>
    <row r="2216" spans="1:15">
      <c r="A2216" s="3" t="s">
        <v>4</v>
      </c>
      <c r="B2216" s="18">
        <v>88034</v>
      </c>
      <c r="C2216" s="16">
        <v>49436</v>
      </c>
      <c r="D2216" s="8">
        <f t="shared" ref="D2216:D2219" si="1978">SUM(B2216-C2216)</f>
        <v>38598</v>
      </c>
      <c r="E2216" s="7">
        <f t="shared" ref="E2216:E2219" si="1979">SUM(B2216/C2216)</f>
        <v>1.7807670523505137</v>
      </c>
      <c r="F2216" s="18">
        <v>85715</v>
      </c>
      <c r="G2216" s="16">
        <v>48431</v>
      </c>
      <c r="H2216" s="8">
        <f t="shared" ref="H2216:H2219" si="1980">SUM(F2216-G2216)</f>
        <v>37284</v>
      </c>
      <c r="I2216" s="7">
        <f t="shared" ref="I2216:I2219" si="1981">SUM(F2216/G2216)</f>
        <v>1.7698375007742975</v>
      </c>
      <c r="J2216" s="8">
        <f t="shared" ref="J2216:J2219" si="1982">SUM(H2216-D2216)</f>
        <v>-1314</v>
      </c>
      <c r="K2216" s="4">
        <f t="shared" ref="K2216:K2219" si="1983">SUM(F2216-B2216)</f>
        <v>-2319</v>
      </c>
      <c r="L2216" s="5">
        <f t="shared" ref="L2216:L2219" si="1984">SUM(G2216-C2216)</f>
        <v>-1005</v>
      </c>
    </row>
    <row r="2217" spans="1:15">
      <c r="A2217" s="3" t="s">
        <v>5</v>
      </c>
      <c r="B2217" s="18">
        <v>101304</v>
      </c>
      <c r="C2217" s="16">
        <v>126662</v>
      </c>
      <c r="D2217" s="8">
        <f t="shared" si="1978"/>
        <v>-25358</v>
      </c>
      <c r="E2217" s="7">
        <f t="shared" si="1979"/>
        <v>0.79979788729058443</v>
      </c>
      <c r="F2217" s="18">
        <v>118081</v>
      </c>
      <c r="G2217" s="16">
        <v>121799</v>
      </c>
      <c r="H2217" s="8">
        <f t="shared" si="1980"/>
        <v>-3718</v>
      </c>
      <c r="I2217" s="7">
        <f t="shared" si="1981"/>
        <v>0.96947429781853711</v>
      </c>
      <c r="J2217" s="8">
        <f t="shared" si="1982"/>
        <v>21640</v>
      </c>
      <c r="K2217" s="4">
        <f t="shared" si="1983"/>
        <v>16777</v>
      </c>
      <c r="L2217" s="5">
        <f t="shared" si="1984"/>
        <v>-4863</v>
      </c>
    </row>
    <row r="2218" spans="1:15">
      <c r="A2218" s="3" t="s">
        <v>6</v>
      </c>
      <c r="B2218" s="18">
        <v>40714</v>
      </c>
      <c r="C2218" s="16">
        <v>42216</v>
      </c>
      <c r="D2218" s="8">
        <f t="shared" si="1978"/>
        <v>-1502</v>
      </c>
      <c r="E2218" s="7">
        <f t="shared" si="1979"/>
        <v>0.96442107257911691</v>
      </c>
      <c r="F2218" s="18">
        <v>40676</v>
      </c>
      <c r="G2218" s="16">
        <v>39124</v>
      </c>
      <c r="H2218" s="8">
        <f t="shared" si="1980"/>
        <v>1552</v>
      </c>
      <c r="I2218" s="7">
        <f t="shared" si="1981"/>
        <v>1.0396687455270421</v>
      </c>
      <c r="J2218" s="8">
        <f t="shared" si="1982"/>
        <v>3054</v>
      </c>
      <c r="K2218" s="4">
        <f t="shared" si="1983"/>
        <v>-38</v>
      </c>
      <c r="L2218" s="5">
        <f t="shared" si="1984"/>
        <v>-3092</v>
      </c>
    </row>
    <row r="2219" spans="1:15">
      <c r="A2219" s="3" t="s">
        <v>7</v>
      </c>
      <c r="B2219" s="18">
        <v>405294</v>
      </c>
      <c r="C2219" s="16">
        <v>405294</v>
      </c>
      <c r="D2219" s="8">
        <f t="shared" si="1978"/>
        <v>0</v>
      </c>
      <c r="E2219" s="7">
        <f t="shared" si="1979"/>
        <v>1</v>
      </c>
      <c r="F2219" s="18">
        <v>413795</v>
      </c>
      <c r="G2219" s="16">
        <v>413795</v>
      </c>
      <c r="H2219" s="8">
        <f t="shared" si="1980"/>
        <v>0</v>
      </c>
      <c r="I2219" s="7">
        <f t="shared" si="1981"/>
        <v>1</v>
      </c>
      <c r="J2219" s="8">
        <f t="shared" si="1982"/>
        <v>0</v>
      </c>
      <c r="K2219" s="4">
        <f t="shared" si="1983"/>
        <v>8501</v>
      </c>
      <c r="L2219" s="5">
        <f t="shared" si="1984"/>
        <v>8501</v>
      </c>
      <c r="N2219" s="98" t="s">
        <v>2019</v>
      </c>
      <c r="O2219" s="30" t="s">
        <v>165</v>
      </c>
    </row>
    <row r="2221" spans="1:15">
      <c r="B2221" s="576" t="s">
        <v>2169</v>
      </c>
      <c r="C2221" s="576"/>
      <c r="D2221" s="576"/>
      <c r="E2221" s="576"/>
      <c r="F2221" s="576" t="s">
        <v>2176</v>
      </c>
      <c r="G2221" s="576"/>
      <c r="H2221" s="576"/>
      <c r="I2221" s="576"/>
      <c r="K2221" s="63" t="s">
        <v>12</v>
      </c>
      <c r="L2221" s="5" t="s">
        <v>13</v>
      </c>
    </row>
    <row r="2222" spans="1:15" ht="43.2">
      <c r="A2222" s="1" t="s">
        <v>0</v>
      </c>
      <c r="B2222" s="2" t="s">
        <v>1</v>
      </c>
      <c r="C2222" s="64" t="s">
        <v>2</v>
      </c>
      <c r="D2222" s="64" t="s">
        <v>11</v>
      </c>
      <c r="E2222" s="6" t="s">
        <v>10</v>
      </c>
      <c r="F2222" s="2" t="s">
        <v>1</v>
      </c>
      <c r="G2222" s="64" t="s">
        <v>2</v>
      </c>
      <c r="H2222" s="64" t="s">
        <v>11</v>
      </c>
      <c r="I2222" s="6" t="s">
        <v>10</v>
      </c>
      <c r="J2222" s="14" t="s">
        <v>8</v>
      </c>
      <c r="K2222" s="12" t="s">
        <v>9</v>
      </c>
      <c r="L2222" s="11"/>
    </row>
    <row r="2223" spans="1:15">
      <c r="A2223" s="3" t="s">
        <v>3</v>
      </c>
      <c r="B2223" s="18">
        <v>169323</v>
      </c>
      <c r="C2223" s="16">
        <v>204441</v>
      </c>
      <c r="D2223" s="8">
        <f>SUM(B2223-C2223)</f>
        <v>-35118</v>
      </c>
      <c r="E2223" s="7">
        <f>SUM(B2223/C2223)</f>
        <v>0.82822427986558467</v>
      </c>
      <c r="F2223" s="18">
        <v>162424</v>
      </c>
      <c r="G2223" s="16">
        <v>210767</v>
      </c>
      <c r="H2223" s="8">
        <f>SUM(F2223-G2223)</f>
        <v>-48343</v>
      </c>
      <c r="I2223" s="7">
        <f>SUM(F2223/G2223)</f>
        <v>0.77063297385264296</v>
      </c>
      <c r="J2223" s="8">
        <f>SUM(H2223-D2223)</f>
        <v>-13225</v>
      </c>
      <c r="K2223" s="4">
        <f>SUM(F2223-B2223)</f>
        <v>-6899</v>
      </c>
      <c r="L2223" s="5">
        <f>SUM(G2223-C2223)</f>
        <v>6326</v>
      </c>
    </row>
    <row r="2224" spans="1:15">
      <c r="A2224" s="3" t="s">
        <v>4</v>
      </c>
      <c r="B2224" s="18">
        <v>85715</v>
      </c>
      <c r="C2224" s="16">
        <v>48431</v>
      </c>
      <c r="D2224" s="8">
        <f t="shared" ref="D2224:D2227" si="1985">SUM(B2224-C2224)</f>
        <v>37284</v>
      </c>
      <c r="E2224" s="7">
        <f t="shared" ref="E2224:E2227" si="1986">SUM(B2224/C2224)</f>
        <v>1.7698375007742975</v>
      </c>
      <c r="F2224" s="18">
        <v>84033</v>
      </c>
      <c r="G2224" s="16">
        <v>48431</v>
      </c>
      <c r="H2224" s="8">
        <f t="shared" ref="H2224:H2227" si="1987">SUM(F2224-G2224)</f>
        <v>35602</v>
      </c>
      <c r="I2224" s="7">
        <f t="shared" ref="I2224:I2227" si="1988">SUM(F2224/G2224)</f>
        <v>1.7351076789659516</v>
      </c>
      <c r="J2224" s="8">
        <f t="shared" ref="J2224:J2227" si="1989">SUM(H2224-D2224)</f>
        <v>-1682</v>
      </c>
      <c r="K2224" s="4">
        <f t="shared" ref="K2224:K2227" si="1990">SUM(F2224-B2224)</f>
        <v>-1682</v>
      </c>
      <c r="L2224" s="5">
        <f t="shared" ref="L2224:L2227" si="1991">SUM(G2224-C2224)</f>
        <v>0</v>
      </c>
    </row>
    <row r="2225" spans="1:15">
      <c r="A2225" s="3" t="s">
        <v>5</v>
      </c>
      <c r="B2225" s="18">
        <v>118081</v>
      </c>
      <c r="C2225" s="16">
        <v>121799</v>
      </c>
      <c r="D2225" s="8">
        <f t="shared" si="1985"/>
        <v>-3718</v>
      </c>
      <c r="E2225" s="7">
        <f t="shared" si="1986"/>
        <v>0.96947429781853711</v>
      </c>
      <c r="F2225" s="18">
        <v>130109</v>
      </c>
      <c r="G2225" s="16">
        <v>107155</v>
      </c>
      <c r="H2225" s="8">
        <f t="shared" si="1987"/>
        <v>22954</v>
      </c>
      <c r="I2225" s="7">
        <f t="shared" si="1988"/>
        <v>1.2142130558536699</v>
      </c>
      <c r="J2225" s="8">
        <f t="shared" si="1989"/>
        <v>26672</v>
      </c>
      <c r="K2225" s="4">
        <f t="shared" si="1990"/>
        <v>12028</v>
      </c>
      <c r="L2225" s="5">
        <f t="shared" si="1991"/>
        <v>-14644</v>
      </c>
    </row>
    <row r="2226" spans="1:15">
      <c r="A2226" s="3" t="s">
        <v>6</v>
      </c>
      <c r="B2226" s="18">
        <v>40676</v>
      </c>
      <c r="C2226" s="16">
        <v>39124</v>
      </c>
      <c r="D2226" s="8">
        <f t="shared" si="1985"/>
        <v>1552</v>
      </c>
      <c r="E2226" s="7">
        <f t="shared" si="1986"/>
        <v>1.0396687455270421</v>
      </c>
      <c r="F2226" s="18">
        <v>33432</v>
      </c>
      <c r="G2226" s="16">
        <v>43645</v>
      </c>
      <c r="H2226" s="8">
        <f t="shared" si="1987"/>
        <v>-10213</v>
      </c>
      <c r="I2226" s="7">
        <f t="shared" si="1988"/>
        <v>0.76599839615076182</v>
      </c>
      <c r="J2226" s="8">
        <f t="shared" si="1989"/>
        <v>-11765</v>
      </c>
      <c r="K2226" s="4">
        <f t="shared" si="1990"/>
        <v>-7244</v>
      </c>
      <c r="L2226" s="5">
        <f t="shared" si="1991"/>
        <v>4521</v>
      </c>
    </row>
    <row r="2227" spans="1:15">
      <c r="A2227" s="3" t="s">
        <v>7</v>
      </c>
      <c r="B2227" s="18">
        <v>413795</v>
      </c>
      <c r="C2227" s="16">
        <v>413795</v>
      </c>
      <c r="D2227" s="8">
        <f t="shared" si="1985"/>
        <v>0</v>
      </c>
      <c r="E2227" s="7">
        <f t="shared" si="1986"/>
        <v>1</v>
      </c>
      <c r="F2227" s="18">
        <v>409998</v>
      </c>
      <c r="G2227" s="16">
        <v>409998</v>
      </c>
      <c r="H2227" s="8">
        <f t="shared" si="1987"/>
        <v>0</v>
      </c>
      <c r="I2227" s="7">
        <f t="shared" si="1988"/>
        <v>1</v>
      </c>
      <c r="J2227" s="8">
        <f t="shared" si="1989"/>
        <v>0</v>
      </c>
      <c r="K2227" s="4">
        <f t="shared" si="1990"/>
        <v>-3797</v>
      </c>
      <c r="L2227" s="5">
        <f t="shared" si="1991"/>
        <v>-3797</v>
      </c>
      <c r="N2227" s="98" t="s">
        <v>2019</v>
      </c>
      <c r="O2227" s="30" t="s">
        <v>165</v>
      </c>
    </row>
    <row r="2229" spans="1:15">
      <c r="B2229" s="576" t="s">
        <v>2176</v>
      </c>
      <c r="C2229" s="576"/>
      <c r="D2229" s="576"/>
      <c r="E2229" s="576"/>
      <c r="F2229" s="576" t="s">
        <v>2183</v>
      </c>
      <c r="G2229" s="576"/>
      <c r="H2229" s="576"/>
      <c r="I2229" s="576"/>
      <c r="K2229" s="63" t="s">
        <v>12</v>
      </c>
      <c r="L2229" s="5" t="s">
        <v>13</v>
      </c>
    </row>
    <row r="2230" spans="1:15" ht="43.2">
      <c r="A2230" s="1" t="s">
        <v>0</v>
      </c>
      <c r="B2230" s="2" t="s">
        <v>1</v>
      </c>
      <c r="C2230" s="64" t="s">
        <v>2</v>
      </c>
      <c r="D2230" s="64" t="s">
        <v>11</v>
      </c>
      <c r="E2230" s="6" t="s">
        <v>10</v>
      </c>
      <c r="F2230" s="2" t="s">
        <v>1</v>
      </c>
      <c r="G2230" s="64" t="s">
        <v>2</v>
      </c>
      <c r="H2230" s="64" t="s">
        <v>11</v>
      </c>
      <c r="I2230" s="6" t="s">
        <v>10</v>
      </c>
      <c r="J2230" s="14" t="s">
        <v>8</v>
      </c>
      <c r="K2230" s="12" t="s">
        <v>9</v>
      </c>
      <c r="L2230" s="11"/>
    </row>
    <row r="2231" spans="1:15">
      <c r="A2231" s="3" t="s">
        <v>3</v>
      </c>
      <c r="B2231" s="18">
        <v>162424</v>
      </c>
      <c r="C2231" s="16">
        <v>210767</v>
      </c>
      <c r="D2231" s="8">
        <f>SUM(B2231-C2231)</f>
        <v>-48343</v>
      </c>
      <c r="E2231" s="7">
        <f>SUM(B2231/C2231)</f>
        <v>0.77063297385264296</v>
      </c>
      <c r="F2231" s="18">
        <v>176209</v>
      </c>
      <c r="G2231" s="16">
        <v>224843</v>
      </c>
      <c r="H2231" s="8">
        <f>SUM(F2231-G2231)</f>
        <v>-48634</v>
      </c>
      <c r="I2231" s="7">
        <f>SUM(F2231/G2231)</f>
        <v>0.78369795813078458</v>
      </c>
      <c r="J2231" s="8">
        <f>SUM(H2231-D2231)</f>
        <v>-291</v>
      </c>
      <c r="K2231" s="4">
        <f>SUM(F2231-B2231)</f>
        <v>13785</v>
      </c>
      <c r="L2231" s="5">
        <f>SUM(G2231-C2231)</f>
        <v>14076</v>
      </c>
    </row>
    <row r="2232" spans="1:15">
      <c r="A2232" s="3" t="s">
        <v>4</v>
      </c>
      <c r="B2232" s="18">
        <v>84033</v>
      </c>
      <c r="C2232" s="16">
        <v>48431</v>
      </c>
      <c r="D2232" s="8">
        <f t="shared" ref="D2232:D2235" si="1992">SUM(B2232-C2232)</f>
        <v>35602</v>
      </c>
      <c r="E2232" s="7">
        <f t="shared" ref="E2232:E2235" si="1993">SUM(B2232/C2232)</f>
        <v>1.7351076789659516</v>
      </c>
      <c r="F2232" s="18">
        <v>78626</v>
      </c>
      <c r="G2232" s="16">
        <v>48431</v>
      </c>
      <c r="H2232" s="8">
        <f t="shared" ref="H2232:H2235" si="1994">SUM(F2232-G2232)</f>
        <v>30195</v>
      </c>
      <c r="I2232" s="7">
        <f t="shared" ref="I2232:I2235" si="1995">SUM(F2232/G2232)</f>
        <v>1.6234643100493487</v>
      </c>
      <c r="J2232" s="8">
        <f t="shared" ref="J2232:J2235" si="1996">SUM(H2232-D2232)</f>
        <v>-5407</v>
      </c>
      <c r="K2232" s="4">
        <f t="shared" ref="K2232:K2235" si="1997">SUM(F2232-B2232)</f>
        <v>-5407</v>
      </c>
      <c r="L2232" s="5">
        <f t="shared" ref="L2232:L2235" si="1998">SUM(G2232-C2232)</f>
        <v>0</v>
      </c>
    </row>
    <row r="2233" spans="1:15">
      <c r="A2233" s="3" t="s">
        <v>5</v>
      </c>
      <c r="B2233" s="18">
        <v>130109</v>
      </c>
      <c r="C2233" s="16">
        <v>107155</v>
      </c>
      <c r="D2233" s="8">
        <f t="shared" si="1992"/>
        <v>22954</v>
      </c>
      <c r="E2233" s="7">
        <f t="shared" si="1993"/>
        <v>1.2142130558536699</v>
      </c>
      <c r="F2233" s="18">
        <v>135508</v>
      </c>
      <c r="G2233" s="16">
        <v>103959</v>
      </c>
      <c r="H2233" s="8">
        <f t="shared" si="1994"/>
        <v>31549</v>
      </c>
      <c r="I2233" s="7">
        <f t="shared" si="1995"/>
        <v>1.3034754085745341</v>
      </c>
      <c r="J2233" s="8">
        <f t="shared" si="1996"/>
        <v>8595</v>
      </c>
      <c r="K2233" s="4">
        <f t="shared" si="1997"/>
        <v>5399</v>
      </c>
      <c r="L2233" s="5">
        <f t="shared" si="1998"/>
        <v>-3196</v>
      </c>
    </row>
    <row r="2234" spans="1:15">
      <c r="A2234" s="3" t="s">
        <v>6</v>
      </c>
      <c r="B2234" s="18">
        <v>33432</v>
      </c>
      <c r="C2234" s="16">
        <v>43645</v>
      </c>
      <c r="D2234" s="8">
        <f t="shared" si="1992"/>
        <v>-10213</v>
      </c>
      <c r="E2234" s="7">
        <f t="shared" si="1993"/>
        <v>0.76599839615076182</v>
      </c>
      <c r="F2234" s="18">
        <v>38826</v>
      </c>
      <c r="G2234" s="16">
        <v>51936</v>
      </c>
      <c r="H2234" s="8">
        <f t="shared" si="1994"/>
        <v>-13110</v>
      </c>
      <c r="I2234" s="7">
        <f t="shared" si="1995"/>
        <v>0.74757393715341958</v>
      </c>
      <c r="J2234" s="8">
        <f t="shared" si="1996"/>
        <v>-2897</v>
      </c>
      <c r="K2234" s="4">
        <f t="shared" si="1997"/>
        <v>5394</v>
      </c>
      <c r="L2234" s="5">
        <f t="shared" si="1998"/>
        <v>8291</v>
      </c>
    </row>
    <row r="2235" spans="1:15">
      <c r="A2235" s="3" t="s">
        <v>7</v>
      </c>
      <c r="B2235" s="18">
        <v>409998</v>
      </c>
      <c r="C2235" s="16">
        <v>409998</v>
      </c>
      <c r="D2235" s="8">
        <f t="shared" si="1992"/>
        <v>0</v>
      </c>
      <c r="E2235" s="7">
        <f t="shared" si="1993"/>
        <v>1</v>
      </c>
      <c r="F2235" s="18">
        <v>429169</v>
      </c>
      <c r="G2235" s="16">
        <v>429169</v>
      </c>
      <c r="H2235" s="8">
        <f t="shared" si="1994"/>
        <v>0</v>
      </c>
      <c r="I2235" s="7">
        <f t="shared" si="1995"/>
        <v>1</v>
      </c>
      <c r="J2235" s="8">
        <f t="shared" si="1996"/>
        <v>0</v>
      </c>
      <c r="K2235" s="4">
        <f t="shared" si="1997"/>
        <v>19171</v>
      </c>
      <c r="L2235" s="5">
        <f t="shared" si="1998"/>
        <v>19171</v>
      </c>
      <c r="N2235" s="98" t="s">
        <v>2019</v>
      </c>
      <c r="O2235" s="30" t="s">
        <v>165</v>
      </c>
    </row>
    <row r="2237" spans="1:15">
      <c r="B2237" s="576" t="s">
        <v>2183</v>
      </c>
      <c r="C2237" s="576"/>
      <c r="D2237" s="576"/>
      <c r="E2237" s="576"/>
      <c r="F2237" s="576" t="s">
        <v>2196</v>
      </c>
      <c r="G2237" s="576"/>
      <c r="H2237" s="576"/>
      <c r="I2237" s="576"/>
      <c r="K2237" s="63" t="s">
        <v>12</v>
      </c>
      <c r="L2237" s="5" t="s">
        <v>13</v>
      </c>
    </row>
    <row r="2238" spans="1:15" ht="43.2">
      <c r="A2238" s="1" t="s">
        <v>0</v>
      </c>
      <c r="B2238" s="2" t="s">
        <v>1</v>
      </c>
      <c r="C2238" s="64" t="s">
        <v>2</v>
      </c>
      <c r="D2238" s="64" t="s">
        <v>11</v>
      </c>
      <c r="E2238" s="6" t="s">
        <v>10</v>
      </c>
      <c r="F2238" s="2" t="s">
        <v>1</v>
      </c>
      <c r="G2238" s="64" t="s">
        <v>2</v>
      </c>
      <c r="H2238" s="64" t="s">
        <v>11</v>
      </c>
      <c r="I2238" s="6" t="s">
        <v>10</v>
      </c>
      <c r="J2238" s="14" t="s">
        <v>8</v>
      </c>
      <c r="K2238" s="12" t="s">
        <v>9</v>
      </c>
      <c r="L2238" s="11"/>
    </row>
    <row r="2239" spans="1:15">
      <c r="A2239" s="3" t="s">
        <v>3</v>
      </c>
      <c r="B2239" s="18">
        <v>176209</v>
      </c>
      <c r="C2239" s="16">
        <v>224843</v>
      </c>
      <c r="D2239" s="8">
        <f>SUM(B2239-C2239)</f>
        <v>-48634</v>
      </c>
      <c r="E2239" s="7">
        <f>SUM(B2239/C2239)</f>
        <v>0.78369795813078458</v>
      </c>
      <c r="F2239" s="18">
        <v>180138</v>
      </c>
      <c r="G2239" s="16">
        <v>226519</v>
      </c>
      <c r="H2239" s="8">
        <f>SUM(F2239-G2239)</f>
        <v>-46381</v>
      </c>
      <c r="I2239" s="7">
        <f>SUM(F2239/G2239)</f>
        <v>0.79524454902237784</v>
      </c>
      <c r="J2239" s="8">
        <f>SUM(H2239-D2239)</f>
        <v>2253</v>
      </c>
      <c r="K2239" s="4">
        <f>SUM(F2239-B2239)</f>
        <v>3929</v>
      </c>
      <c r="L2239" s="5">
        <f>SUM(G2239-C2239)</f>
        <v>1676</v>
      </c>
    </row>
    <row r="2240" spans="1:15">
      <c r="A2240" s="3" t="s">
        <v>4</v>
      </c>
      <c r="B2240" s="18">
        <v>78626</v>
      </c>
      <c r="C2240" s="16">
        <v>48431</v>
      </c>
      <c r="D2240" s="8">
        <f t="shared" ref="D2240:D2243" si="1999">SUM(B2240-C2240)</f>
        <v>30195</v>
      </c>
      <c r="E2240" s="7">
        <f t="shared" ref="E2240:E2243" si="2000">SUM(B2240/C2240)</f>
        <v>1.6234643100493487</v>
      </c>
      <c r="F2240" s="18">
        <v>78947</v>
      </c>
      <c r="G2240" s="16">
        <v>48431</v>
      </c>
      <c r="H2240" s="8">
        <f t="shared" ref="H2240:H2243" si="2001">SUM(F2240-G2240)</f>
        <v>30516</v>
      </c>
      <c r="I2240" s="7">
        <f t="shared" ref="I2240:I2243" si="2002">SUM(F2240/G2240)</f>
        <v>1.6300922962565298</v>
      </c>
      <c r="J2240" s="8">
        <f t="shared" ref="J2240:J2243" si="2003">SUM(H2240-D2240)</f>
        <v>321</v>
      </c>
      <c r="K2240" s="4">
        <f t="shared" ref="K2240:K2243" si="2004">SUM(F2240-B2240)</f>
        <v>321</v>
      </c>
      <c r="L2240" s="5">
        <f t="shared" ref="L2240:L2243" si="2005">SUM(G2240-C2240)</f>
        <v>0</v>
      </c>
    </row>
    <row r="2241" spans="1:15">
      <c r="A2241" s="3" t="s">
        <v>5</v>
      </c>
      <c r="B2241" s="18">
        <v>135508</v>
      </c>
      <c r="C2241" s="16">
        <v>103959</v>
      </c>
      <c r="D2241" s="8">
        <f t="shared" si="1999"/>
        <v>31549</v>
      </c>
      <c r="E2241" s="7">
        <f t="shared" si="2000"/>
        <v>1.3034754085745341</v>
      </c>
      <c r="F2241" s="18">
        <v>137884</v>
      </c>
      <c r="G2241" s="16">
        <v>101832</v>
      </c>
      <c r="H2241" s="8">
        <f t="shared" si="2001"/>
        <v>36052</v>
      </c>
      <c r="I2241" s="7">
        <f t="shared" si="2002"/>
        <v>1.3540340953727708</v>
      </c>
      <c r="J2241" s="8">
        <f t="shared" si="2003"/>
        <v>4503</v>
      </c>
      <c r="K2241" s="4">
        <f>SUM(F2241-B2241)</f>
        <v>2376</v>
      </c>
      <c r="L2241" s="5">
        <f t="shared" si="2005"/>
        <v>-2127</v>
      </c>
    </row>
    <row r="2242" spans="1:15">
      <c r="A2242" s="3" t="s">
        <v>6</v>
      </c>
      <c r="B2242" s="18">
        <v>38826</v>
      </c>
      <c r="C2242" s="16">
        <v>51936</v>
      </c>
      <c r="D2242" s="8">
        <f t="shared" si="1999"/>
        <v>-13110</v>
      </c>
      <c r="E2242" s="7">
        <f t="shared" si="2000"/>
        <v>0.74757393715341958</v>
      </c>
      <c r="F2242" s="18">
        <v>36365</v>
      </c>
      <c r="G2242" s="16">
        <v>56552</v>
      </c>
      <c r="H2242" s="8">
        <f t="shared" si="2001"/>
        <v>-20187</v>
      </c>
      <c r="I2242" s="7">
        <f t="shared" si="2002"/>
        <v>0.64303649738293955</v>
      </c>
      <c r="J2242" s="8">
        <f t="shared" si="2003"/>
        <v>-7077</v>
      </c>
      <c r="K2242" s="4">
        <f t="shared" si="2004"/>
        <v>-2461</v>
      </c>
      <c r="L2242" s="5">
        <f t="shared" si="2005"/>
        <v>4616</v>
      </c>
    </row>
    <row r="2243" spans="1:15">
      <c r="A2243" s="3" t="s">
        <v>7</v>
      </c>
      <c r="B2243" s="18">
        <v>429169</v>
      </c>
      <c r="C2243" s="16">
        <v>429169</v>
      </c>
      <c r="D2243" s="8">
        <f t="shared" si="1999"/>
        <v>0</v>
      </c>
      <c r="E2243" s="7">
        <f t="shared" si="2000"/>
        <v>1</v>
      </c>
      <c r="F2243" s="18">
        <v>433334</v>
      </c>
      <c r="G2243" s="16">
        <v>433334</v>
      </c>
      <c r="H2243" s="8">
        <f t="shared" si="2001"/>
        <v>0</v>
      </c>
      <c r="I2243" s="7">
        <f t="shared" si="2002"/>
        <v>1</v>
      </c>
      <c r="J2243" s="8">
        <f t="shared" si="2003"/>
        <v>0</v>
      </c>
      <c r="K2243" s="4">
        <f t="shared" si="2004"/>
        <v>4165</v>
      </c>
      <c r="L2243" s="5">
        <f t="shared" si="2005"/>
        <v>4165</v>
      </c>
      <c r="N2243" s="98" t="s">
        <v>2019</v>
      </c>
      <c r="O2243" s="30" t="s">
        <v>165</v>
      </c>
    </row>
    <row r="2245" spans="1:15">
      <c r="B2245" s="576" t="s">
        <v>2196</v>
      </c>
      <c r="C2245" s="576"/>
      <c r="D2245" s="576"/>
      <c r="E2245" s="576"/>
      <c r="F2245" s="576" t="s">
        <v>2197</v>
      </c>
      <c r="G2245" s="576"/>
      <c r="H2245" s="576"/>
      <c r="I2245" s="576"/>
      <c r="K2245" s="63" t="s">
        <v>12</v>
      </c>
      <c r="L2245" s="5" t="s">
        <v>13</v>
      </c>
    </row>
    <row r="2246" spans="1:15" ht="43.2">
      <c r="A2246" s="1" t="s">
        <v>0</v>
      </c>
      <c r="B2246" s="2" t="s">
        <v>1</v>
      </c>
      <c r="C2246" s="64" t="s">
        <v>2</v>
      </c>
      <c r="D2246" s="64" t="s">
        <v>11</v>
      </c>
      <c r="E2246" s="6" t="s">
        <v>10</v>
      </c>
      <c r="F2246" s="2" t="s">
        <v>1</v>
      </c>
      <c r="G2246" s="64" t="s">
        <v>2</v>
      </c>
      <c r="H2246" s="64" t="s">
        <v>11</v>
      </c>
      <c r="I2246" s="6" t="s">
        <v>10</v>
      </c>
      <c r="J2246" s="14" t="s">
        <v>8</v>
      </c>
      <c r="K2246" s="12" t="s">
        <v>9</v>
      </c>
      <c r="L2246" s="11"/>
    </row>
    <row r="2247" spans="1:15">
      <c r="A2247" s="3" t="s">
        <v>3</v>
      </c>
      <c r="B2247" s="18">
        <v>180138</v>
      </c>
      <c r="C2247" s="16">
        <v>226519</v>
      </c>
      <c r="D2247" s="8">
        <f>SUM(B2247-C2247)</f>
        <v>-46381</v>
      </c>
      <c r="E2247" s="7">
        <f>SUM(B2247/C2247)</f>
        <v>0.79524454902237784</v>
      </c>
      <c r="F2247" s="18">
        <v>188899</v>
      </c>
      <c r="G2247" s="16">
        <v>224517</v>
      </c>
      <c r="H2247" s="8">
        <f>SUM(F2247-G2247)</f>
        <v>-35618</v>
      </c>
      <c r="I2247" s="7">
        <f>SUM(F2247/G2247)</f>
        <v>0.84135722461996199</v>
      </c>
      <c r="J2247" s="8">
        <f>SUM(H2247-D2247)</f>
        <v>10763</v>
      </c>
      <c r="K2247" s="4">
        <f>SUM(F2247-B2247)</f>
        <v>8761</v>
      </c>
      <c r="L2247" s="5">
        <f>SUM(G2247-C2247)</f>
        <v>-2002</v>
      </c>
    </row>
    <row r="2248" spans="1:15">
      <c r="A2248" s="3" t="s">
        <v>4</v>
      </c>
      <c r="B2248" s="18">
        <v>78947</v>
      </c>
      <c r="C2248" s="16">
        <v>48431</v>
      </c>
      <c r="D2248" s="8">
        <f t="shared" ref="D2248:D2251" si="2006">SUM(B2248-C2248)</f>
        <v>30516</v>
      </c>
      <c r="E2248" s="7">
        <f t="shared" ref="E2248:E2251" si="2007">SUM(B2248/C2248)</f>
        <v>1.6300922962565298</v>
      </c>
      <c r="F2248" s="18">
        <v>73606</v>
      </c>
      <c r="G2248" s="16">
        <v>48905</v>
      </c>
      <c r="H2248" s="8">
        <f t="shared" ref="H2248:H2251" si="2008">SUM(F2248-G2248)</f>
        <v>24701</v>
      </c>
      <c r="I2248" s="7">
        <f t="shared" ref="I2248:I2251" si="2009">SUM(F2248/G2248)</f>
        <v>1.5050812800327165</v>
      </c>
      <c r="J2248" s="8">
        <f t="shared" ref="J2248:J2251" si="2010">SUM(H2248-D2248)</f>
        <v>-5815</v>
      </c>
      <c r="K2248" s="4">
        <f t="shared" ref="K2248:K2251" si="2011">SUM(F2248-B2248)</f>
        <v>-5341</v>
      </c>
      <c r="L2248" s="5">
        <f t="shared" ref="L2248:L2251" si="2012">SUM(G2248-C2248)</f>
        <v>474</v>
      </c>
    </row>
    <row r="2249" spans="1:15">
      <c r="A2249" s="3" t="s">
        <v>5</v>
      </c>
      <c r="B2249" s="18">
        <v>137884</v>
      </c>
      <c r="C2249" s="16">
        <v>101832</v>
      </c>
      <c r="D2249" s="8">
        <f t="shared" si="2006"/>
        <v>36052</v>
      </c>
      <c r="E2249" s="7">
        <f t="shared" si="2007"/>
        <v>1.3540340953727708</v>
      </c>
      <c r="F2249" s="18">
        <v>138936</v>
      </c>
      <c r="G2249" s="16">
        <v>105742</v>
      </c>
      <c r="H2249" s="8">
        <f t="shared" si="2008"/>
        <v>33194</v>
      </c>
      <c r="I2249" s="7">
        <f t="shared" si="2009"/>
        <v>1.3139150006619886</v>
      </c>
      <c r="J2249" s="8">
        <f t="shared" si="2010"/>
        <v>-2858</v>
      </c>
      <c r="K2249" s="4">
        <f t="shared" si="2011"/>
        <v>1052</v>
      </c>
      <c r="L2249" s="5">
        <f t="shared" si="2012"/>
        <v>3910</v>
      </c>
    </row>
    <row r="2250" spans="1:15">
      <c r="A2250" s="3" t="s">
        <v>6</v>
      </c>
      <c r="B2250" s="18">
        <v>36365</v>
      </c>
      <c r="C2250" s="16">
        <v>56552</v>
      </c>
      <c r="D2250" s="8">
        <f t="shared" si="2006"/>
        <v>-20187</v>
      </c>
      <c r="E2250" s="7">
        <f t="shared" si="2007"/>
        <v>0.64303649738293955</v>
      </c>
      <c r="F2250" s="18">
        <v>34879</v>
      </c>
      <c r="G2250" s="16">
        <v>57156</v>
      </c>
      <c r="H2250" s="8">
        <f t="shared" si="2008"/>
        <v>-22277</v>
      </c>
      <c r="I2250" s="7">
        <f t="shared" si="2009"/>
        <v>0.61024214430680945</v>
      </c>
      <c r="J2250" s="8">
        <f t="shared" si="2010"/>
        <v>-2090</v>
      </c>
      <c r="K2250" s="4">
        <f t="shared" si="2011"/>
        <v>-1486</v>
      </c>
      <c r="L2250" s="5">
        <f t="shared" si="2012"/>
        <v>604</v>
      </c>
    </row>
    <row r="2251" spans="1:15">
      <c r="A2251" s="3" t="s">
        <v>7</v>
      </c>
      <c r="B2251" s="18">
        <v>433334</v>
      </c>
      <c r="C2251" s="16">
        <v>433334</v>
      </c>
      <c r="D2251" s="8">
        <f t="shared" si="2006"/>
        <v>0</v>
      </c>
      <c r="E2251" s="7">
        <f t="shared" si="2007"/>
        <v>1</v>
      </c>
      <c r="F2251" s="18">
        <v>436320</v>
      </c>
      <c r="G2251" s="16">
        <v>436320</v>
      </c>
      <c r="H2251" s="8">
        <f t="shared" si="2008"/>
        <v>0</v>
      </c>
      <c r="I2251" s="7">
        <f t="shared" si="2009"/>
        <v>1</v>
      </c>
      <c r="J2251" s="8">
        <f t="shared" si="2010"/>
        <v>0</v>
      </c>
      <c r="K2251" s="4">
        <f t="shared" si="2011"/>
        <v>2986</v>
      </c>
      <c r="L2251" s="5">
        <f t="shared" si="2012"/>
        <v>2986</v>
      </c>
      <c r="N2251" s="98" t="s">
        <v>2019</v>
      </c>
      <c r="O2251" s="30" t="s">
        <v>165</v>
      </c>
    </row>
    <row r="2253" spans="1:15">
      <c r="B2253" s="576" t="s">
        <v>2197</v>
      </c>
      <c r="C2253" s="576"/>
      <c r="D2253" s="576"/>
      <c r="E2253" s="576"/>
      <c r="F2253" s="576" t="s">
        <v>2205</v>
      </c>
      <c r="G2253" s="576"/>
      <c r="H2253" s="576"/>
      <c r="I2253" s="576"/>
      <c r="K2253" s="63" t="s">
        <v>12</v>
      </c>
      <c r="L2253" s="5" t="s">
        <v>13</v>
      </c>
    </row>
    <row r="2254" spans="1:15" ht="43.2">
      <c r="A2254" s="1" t="s">
        <v>0</v>
      </c>
      <c r="B2254" s="2" t="s">
        <v>1</v>
      </c>
      <c r="C2254" s="64" t="s">
        <v>2</v>
      </c>
      <c r="D2254" s="64" t="s">
        <v>11</v>
      </c>
      <c r="E2254" s="6" t="s">
        <v>10</v>
      </c>
      <c r="F2254" s="2" t="s">
        <v>1</v>
      </c>
      <c r="G2254" s="64" t="s">
        <v>2</v>
      </c>
      <c r="H2254" s="64" t="s">
        <v>11</v>
      </c>
      <c r="I2254" s="6" t="s">
        <v>10</v>
      </c>
      <c r="J2254" s="14" t="s">
        <v>8</v>
      </c>
      <c r="K2254" s="12" t="s">
        <v>9</v>
      </c>
      <c r="L2254" s="11"/>
    </row>
    <row r="2255" spans="1:15">
      <c r="A2255" s="3" t="s">
        <v>3</v>
      </c>
      <c r="B2255" s="18">
        <v>188899</v>
      </c>
      <c r="C2255" s="16">
        <v>224517</v>
      </c>
      <c r="D2255" s="8">
        <f>SUM(B2255-C2255)</f>
        <v>-35618</v>
      </c>
      <c r="E2255" s="7">
        <f>SUM(B2255/C2255)</f>
        <v>0.84135722461996199</v>
      </c>
      <c r="F2255" s="18">
        <v>185394</v>
      </c>
      <c r="G2255" s="16">
        <v>224905</v>
      </c>
      <c r="H2255" s="8">
        <f>SUM(F2255-G2255)</f>
        <v>-39511</v>
      </c>
      <c r="I2255" s="7">
        <f>SUM(F2255/G2255)</f>
        <v>0.8243213801382806</v>
      </c>
      <c r="J2255" s="8">
        <f>SUM(H2255-D2255)</f>
        <v>-3893</v>
      </c>
      <c r="K2255" s="4">
        <f>SUM(F2255-B2255)</f>
        <v>-3505</v>
      </c>
      <c r="L2255" s="5">
        <f>SUM(G2255-C2255)</f>
        <v>388</v>
      </c>
    </row>
    <row r="2256" spans="1:15">
      <c r="A2256" s="3" t="s">
        <v>4</v>
      </c>
      <c r="B2256" s="18">
        <v>73606</v>
      </c>
      <c r="C2256" s="16">
        <v>48905</v>
      </c>
      <c r="D2256" s="8">
        <f t="shared" ref="D2256:D2259" si="2013">SUM(B2256-C2256)</f>
        <v>24701</v>
      </c>
      <c r="E2256" s="7">
        <f t="shared" ref="E2256:E2259" si="2014">SUM(B2256/C2256)</f>
        <v>1.5050812800327165</v>
      </c>
      <c r="F2256" s="18">
        <v>66821</v>
      </c>
      <c r="G2256" s="16">
        <v>49142</v>
      </c>
      <c r="H2256" s="8">
        <f t="shared" ref="H2256:H2259" si="2015">SUM(F2256-G2256)</f>
        <v>17679</v>
      </c>
      <c r="I2256" s="7">
        <f t="shared" ref="I2256:I2259" si="2016">SUM(F2256/G2256)</f>
        <v>1.3597533677912987</v>
      </c>
      <c r="J2256" s="8">
        <f t="shared" ref="J2256:J2259" si="2017">SUM(H2256-D2256)</f>
        <v>-7022</v>
      </c>
      <c r="K2256" s="4">
        <f t="shared" ref="K2256:K2259" si="2018">SUM(F2256-B2256)</f>
        <v>-6785</v>
      </c>
      <c r="L2256" s="5">
        <f t="shared" ref="L2256:L2259" si="2019">SUM(G2256-C2256)</f>
        <v>237</v>
      </c>
    </row>
    <row r="2257" spans="1:15">
      <c r="A2257" s="3" t="s">
        <v>5</v>
      </c>
      <c r="B2257" s="18">
        <v>138936</v>
      </c>
      <c r="C2257" s="16">
        <v>105742</v>
      </c>
      <c r="D2257" s="8">
        <f t="shared" si="2013"/>
        <v>33194</v>
      </c>
      <c r="E2257" s="7">
        <f t="shared" si="2014"/>
        <v>1.3139150006619886</v>
      </c>
      <c r="F2257" s="18">
        <v>153862</v>
      </c>
      <c r="G2257" s="16">
        <v>103634</v>
      </c>
      <c r="H2257" s="8">
        <f t="shared" si="2015"/>
        <v>50228</v>
      </c>
      <c r="I2257" s="7">
        <f t="shared" si="2016"/>
        <v>1.4846671941640774</v>
      </c>
      <c r="J2257" s="8">
        <f t="shared" si="2017"/>
        <v>17034</v>
      </c>
      <c r="K2257" s="4">
        <f t="shared" si="2018"/>
        <v>14926</v>
      </c>
      <c r="L2257" s="5">
        <f t="shared" si="2019"/>
        <v>-2108</v>
      </c>
    </row>
    <row r="2258" spans="1:15">
      <c r="A2258" s="3" t="s">
        <v>6</v>
      </c>
      <c r="B2258" s="18">
        <v>34879</v>
      </c>
      <c r="C2258" s="16">
        <v>57156</v>
      </c>
      <c r="D2258" s="8">
        <f t="shared" si="2013"/>
        <v>-22277</v>
      </c>
      <c r="E2258" s="7">
        <f t="shared" si="2014"/>
        <v>0.61024214430680945</v>
      </c>
      <c r="F2258" s="18">
        <v>32839</v>
      </c>
      <c r="G2258" s="16">
        <v>61235</v>
      </c>
      <c r="H2258" s="8">
        <f t="shared" si="2015"/>
        <v>-28396</v>
      </c>
      <c r="I2258" s="7">
        <f t="shared" si="2016"/>
        <v>0.53627827222993385</v>
      </c>
      <c r="J2258" s="8">
        <f t="shared" si="2017"/>
        <v>-6119</v>
      </c>
      <c r="K2258" s="4">
        <f t="shared" si="2018"/>
        <v>-2040</v>
      </c>
      <c r="L2258" s="5">
        <f t="shared" si="2019"/>
        <v>4079</v>
      </c>
    </row>
    <row r="2259" spans="1:15">
      <c r="A2259" s="3" t="s">
        <v>7</v>
      </c>
      <c r="B2259" s="18">
        <v>436320</v>
      </c>
      <c r="C2259" s="16">
        <v>436320</v>
      </c>
      <c r="D2259" s="8">
        <f t="shared" si="2013"/>
        <v>0</v>
      </c>
      <c r="E2259" s="7">
        <f t="shared" si="2014"/>
        <v>1</v>
      </c>
      <c r="F2259" s="18">
        <v>438916</v>
      </c>
      <c r="G2259" s="16">
        <v>438916</v>
      </c>
      <c r="H2259" s="8">
        <f t="shared" si="2015"/>
        <v>0</v>
      </c>
      <c r="I2259" s="7">
        <f t="shared" si="2016"/>
        <v>1</v>
      </c>
      <c r="J2259" s="8">
        <f t="shared" si="2017"/>
        <v>0</v>
      </c>
      <c r="K2259" s="4">
        <f t="shared" si="2018"/>
        <v>2596</v>
      </c>
      <c r="L2259" s="5">
        <f t="shared" si="2019"/>
        <v>2596</v>
      </c>
      <c r="N2259" s="98" t="s">
        <v>2019</v>
      </c>
      <c r="O2259" s="30" t="s">
        <v>165</v>
      </c>
    </row>
    <row r="2261" spans="1:15">
      <c r="B2261" s="576" t="s">
        <v>2205</v>
      </c>
      <c r="C2261" s="576"/>
      <c r="D2261" s="576"/>
      <c r="E2261" s="576"/>
      <c r="F2261" s="576" t="s">
        <v>2211</v>
      </c>
      <c r="G2261" s="576"/>
      <c r="H2261" s="576"/>
      <c r="I2261" s="576"/>
      <c r="K2261" s="63" t="s">
        <v>12</v>
      </c>
      <c r="L2261" s="5" t="s">
        <v>13</v>
      </c>
    </row>
    <row r="2262" spans="1:15" ht="43.2">
      <c r="A2262" s="1" t="s">
        <v>0</v>
      </c>
      <c r="B2262" s="2" t="s">
        <v>1</v>
      </c>
      <c r="C2262" s="64" t="s">
        <v>2</v>
      </c>
      <c r="D2262" s="64" t="s">
        <v>11</v>
      </c>
      <c r="E2262" s="6" t="s">
        <v>10</v>
      </c>
      <c r="F2262" s="2" t="s">
        <v>1</v>
      </c>
      <c r="G2262" s="64" t="s">
        <v>2</v>
      </c>
      <c r="H2262" s="64" t="s">
        <v>11</v>
      </c>
      <c r="I2262" s="6" t="s">
        <v>10</v>
      </c>
      <c r="J2262" s="14" t="s">
        <v>8</v>
      </c>
      <c r="K2262" s="12" t="s">
        <v>9</v>
      </c>
      <c r="L2262" s="11"/>
    </row>
    <row r="2263" spans="1:15">
      <c r="A2263" s="3" t="s">
        <v>3</v>
      </c>
      <c r="B2263" s="18">
        <v>185394</v>
      </c>
      <c r="C2263" s="16">
        <v>224905</v>
      </c>
      <c r="D2263" s="8">
        <f>SUM(B2263-C2263)</f>
        <v>-39511</v>
      </c>
      <c r="E2263" s="7">
        <f>SUM(B2263/C2263)</f>
        <v>0.8243213801382806</v>
      </c>
      <c r="F2263" s="18">
        <v>186956</v>
      </c>
      <c r="G2263" s="16">
        <v>215072</v>
      </c>
      <c r="H2263" s="8">
        <f>SUM(F2263-G2263)</f>
        <v>-28116</v>
      </c>
      <c r="I2263" s="7">
        <f>SUM(F2263/G2263)</f>
        <v>0.86927168576104741</v>
      </c>
      <c r="J2263" s="8">
        <f>SUM(H2263-D2263)</f>
        <v>11395</v>
      </c>
      <c r="K2263" s="4">
        <f>SUM(F2263-B2263)</f>
        <v>1562</v>
      </c>
      <c r="L2263" s="5">
        <f>SUM(G2263-C2263)</f>
        <v>-9833</v>
      </c>
    </row>
    <row r="2264" spans="1:15">
      <c r="A2264" s="3" t="s">
        <v>4</v>
      </c>
      <c r="B2264" s="18">
        <v>66821</v>
      </c>
      <c r="C2264" s="16">
        <v>49142</v>
      </c>
      <c r="D2264" s="8">
        <f t="shared" ref="D2264:D2267" si="2020">SUM(B2264-C2264)</f>
        <v>17679</v>
      </c>
      <c r="E2264" s="7">
        <f t="shared" ref="E2264:E2267" si="2021">SUM(B2264/C2264)</f>
        <v>1.3597533677912987</v>
      </c>
      <c r="F2264" s="18">
        <v>66965</v>
      </c>
      <c r="G2264" s="16">
        <v>49083</v>
      </c>
      <c r="H2264" s="8">
        <f t="shared" ref="H2264:H2267" si="2022">SUM(F2264-G2264)</f>
        <v>17882</v>
      </c>
      <c r="I2264" s="7">
        <f t="shared" ref="I2264:I2267" si="2023">SUM(F2264/G2264)</f>
        <v>1.3643216592302834</v>
      </c>
      <c r="J2264" s="8">
        <f t="shared" ref="J2264:J2267" si="2024">SUM(H2264-D2264)</f>
        <v>203</v>
      </c>
      <c r="K2264" s="4">
        <f t="shared" ref="K2264:K2267" si="2025">SUM(F2264-B2264)</f>
        <v>144</v>
      </c>
      <c r="L2264" s="5">
        <f t="shared" ref="L2264:L2267" si="2026">SUM(G2264-C2264)</f>
        <v>-59</v>
      </c>
    </row>
    <row r="2265" spans="1:15">
      <c r="A2265" s="3" t="s">
        <v>5</v>
      </c>
      <c r="B2265" s="18">
        <v>153862</v>
      </c>
      <c r="C2265" s="16">
        <v>103634</v>
      </c>
      <c r="D2265" s="8">
        <f t="shared" si="2020"/>
        <v>50228</v>
      </c>
      <c r="E2265" s="7">
        <f t="shared" si="2021"/>
        <v>1.4846671941640774</v>
      </c>
      <c r="F2265" s="18">
        <v>144200</v>
      </c>
      <c r="G2265" s="16">
        <v>105505</v>
      </c>
      <c r="H2265" s="8">
        <f t="shared" si="2022"/>
        <v>38695</v>
      </c>
      <c r="I2265" s="7">
        <f t="shared" si="2023"/>
        <v>1.3667598692005118</v>
      </c>
      <c r="J2265" s="8">
        <f t="shared" si="2024"/>
        <v>-11533</v>
      </c>
      <c r="K2265" s="4">
        <f t="shared" si="2025"/>
        <v>-9662</v>
      </c>
      <c r="L2265" s="5">
        <f t="shared" si="2026"/>
        <v>1871</v>
      </c>
    </row>
    <row r="2266" spans="1:15">
      <c r="A2266" s="3" t="s">
        <v>6</v>
      </c>
      <c r="B2266" s="18">
        <v>32839</v>
      </c>
      <c r="C2266" s="16">
        <v>61235</v>
      </c>
      <c r="D2266" s="8">
        <f t="shared" si="2020"/>
        <v>-28396</v>
      </c>
      <c r="E2266" s="7">
        <f t="shared" si="2021"/>
        <v>0.53627827222993385</v>
      </c>
      <c r="F2266" s="18">
        <v>27244</v>
      </c>
      <c r="G2266" s="16">
        <v>55705</v>
      </c>
      <c r="H2266" s="8">
        <f t="shared" si="2022"/>
        <v>-28461</v>
      </c>
      <c r="I2266" s="7">
        <f t="shared" si="2023"/>
        <v>0.48907638452562607</v>
      </c>
      <c r="J2266" s="8">
        <f t="shared" si="2024"/>
        <v>-65</v>
      </c>
      <c r="K2266" s="4">
        <f t="shared" si="2025"/>
        <v>-5595</v>
      </c>
      <c r="L2266" s="5">
        <f t="shared" si="2026"/>
        <v>-5530</v>
      </c>
    </row>
    <row r="2267" spans="1:15">
      <c r="A2267" s="3" t="s">
        <v>7</v>
      </c>
      <c r="B2267" s="18">
        <v>438916</v>
      </c>
      <c r="C2267" s="16">
        <v>438916</v>
      </c>
      <c r="D2267" s="8">
        <f t="shared" si="2020"/>
        <v>0</v>
      </c>
      <c r="E2267" s="7">
        <f t="shared" si="2021"/>
        <v>1</v>
      </c>
      <c r="F2267" s="18">
        <v>425365</v>
      </c>
      <c r="G2267" s="16">
        <v>425365</v>
      </c>
      <c r="H2267" s="8">
        <f t="shared" si="2022"/>
        <v>0</v>
      </c>
      <c r="I2267" s="7">
        <f t="shared" si="2023"/>
        <v>1</v>
      </c>
      <c r="J2267" s="8">
        <f t="shared" si="2024"/>
        <v>0</v>
      </c>
      <c r="K2267" s="4">
        <f t="shared" si="2025"/>
        <v>-13551</v>
      </c>
      <c r="L2267" s="5">
        <f t="shared" si="2026"/>
        <v>-13551</v>
      </c>
      <c r="N2267" s="125" t="s">
        <v>2212</v>
      </c>
      <c r="O2267" s="154" t="s">
        <v>71</v>
      </c>
    </row>
    <row r="2269" spans="1:15">
      <c r="B2269" s="576" t="s">
        <v>2211</v>
      </c>
      <c r="C2269" s="576"/>
      <c r="D2269" s="576"/>
      <c r="E2269" s="576"/>
      <c r="F2269" s="576" t="s">
        <v>2219</v>
      </c>
      <c r="G2269" s="576"/>
      <c r="H2269" s="576"/>
      <c r="I2269" s="576"/>
      <c r="K2269" s="63" t="s">
        <v>12</v>
      </c>
      <c r="L2269" s="5" t="s">
        <v>13</v>
      </c>
    </row>
    <row r="2270" spans="1:15" ht="43.2">
      <c r="A2270" s="1" t="s">
        <v>0</v>
      </c>
      <c r="B2270" s="2" t="s">
        <v>1</v>
      </c>
      <c r="C2270" s="64" t="s">
        <v>2</v>
      </c>
      <c r="D2270" s="64" t="s">
        <v>11</v>
      </c>
      <c r="E2270" s="6" t="s">
        <v>10</v>
      </c>
      <c r="F2270" s="2" t="s">
        <v>1</v>
      </c>
      <c r="G2270" s="64" t="s">
        <v>2</v>
      </c>
      <c r="H2270" s="64" t="s">
        <v>11</v>
      </c>
      <c r="I2270" s="6" t="s">
        <v>10</v>
      </c>
      <c r="J2270" s="14" t="s">
        <v>8</v>
      </c>
      <c r="K2270" s="12" t="s">
        <v>9</v>
      </c>
      <c r="L2270" s="11"/>
    </row>
    <row r="2271" spans="1:15">
      <c r="A2271" s="3" t="s">
        <v>3</v>
      </c>
      <c r="B2271" s="18">
        <v>186956</v>
      </c>
      <c r="C2271" s="16">
        <v>215072</v>
      </c>
      <c r="D2271" s="8">
        <f>SUM(B2271-C2271)</f>
        <v>-28116</v>
      </c>
      <c r="E2271" s="7">
        <f>SUM(B2271/C2271)</f>
        <v>0.86927168576104741</v>
      </c>
      <c r="F2271" s="18">
        <v>200981</v>
      </c>
      <c r="G2271" s="16">
        <v>243969</v>
      </c>
      <c r="H2271" s="8">
        <f>SUM(F2271-G2271)</f>
        <v>-42988</v>
      </c>
      <c r="I2271" s="7">
        <f>SUM(F2271/G2271)</f>
        <v>0.82379728572072686</v>
      </c>
      <c r="J2271" s="8">
        <f>SUM(H2271-D2271)</f>
        <v>-14872</v>
      </c>
      <c r="K2271" s="4">
        <f>SUM(F2271-B2271)</f>
        <v>14025</v>
      </c>
      <c r="L2271" s="5">
        <f>SUM(G2271-C2271)</f>
        <v>28897</v>
      </c>
    </row>
    <row r="2272" spans="1:15">
      <c r="A2272" s="3" t="s">
        <v>4</v>
      </c>
      <c r="B2272" s="18">
        <v>66965</v>
      </c>
      <c r="C2272" s="16">
        <v>49083</v>
      </c>
      <c r="D2272" s="8">
        <f t="shared" ref="D2272:D2275" si="2027">SUM(B2272-C2272)</f>
        <v>17882</v>
      </c>
      <c r="E2272" s="7">
        <f t="shared" ref="E2272:E2275" si="2028">SUM(B2272/C2272)</f>
        <v>1.3643216592302834</v>
      </c>
      <c r="F2272" s="18">
        <v>81950</v>
      </c>
      <c r="G2272" s="16">
        <v>55318</v>
      </c>
      <c r="H2272" s="8">
        <f t="shared" ref="H2272:H2275" si="2029">SUM(F2272-G2272)</f>
        <v>26632</v>
      </c>
      <c r="I2272" s="7">
        <f t="shared" ref="I2272:I2275" si="2030">SUM(F2272/G2272)</f>
        <v>1.4814346144112225</v>
      </c>
      <c r="J2272" s="8">
        <f t="shared" ref="J2272:J2275" si="2031">SUM(H2272-D2272)</f>
        <v>8750</v>
      </c>
      <c r="K2272" s="4">
        <f t="shared" ref="K2272:K2275" si="2032">SUM(F2272-B2272)</f>
        <v>14985</v>
      </c>
      <c r="L2272" s="5">
        <f t="shared" ref="L2272:L2275" si="2033">SUM(G2272-C2272)</f>
        <v>6235</v>
      </c>
    </row>
    <row r="2273" spans="1:15">
      <c r="A2273" s="3" t="s">
        <v>5</v>
      </c>
      <c r="B2273" s="18">
        <v>144200</v>
      </c>
      <c r="C2273" s="16">
        <v>105505</v>
      </c>
      <c r="D2273" s="8">
        <f t="shared" si="2027"/>
        <v>38695</v>
      </c>
      <c r="E2273" s="7">
        <f t="shared" si="2028"/>
        <v>1.3667598692005118</v>
      </c>
      <c r="F2273" s="18">
        <v>145178</v>
      </c>
      <c r="G2273" s="16">
        <v>109815</v>
      </c>
      <c r="H2273" s="8">
        <f t="shared" si="2029"/>
        <v>35363</v>
      </c>
      <c r="I2273" s="7">
        <f t="shared" si="2030"/>
        <v>1.3220234029959477</v>
      </c>
      <c r="J2273" s="8">
        <f t="shared" si="2031"/>
        <v>-3332</v>
      </c>
      <c r="K2273" s="4">
        <f t="shared" si="2032"/>
        <v>978</v>
      </c>
      <c r="L2273" s="5">
        <f t="shared" si="2033"/>
        <v>4310</v>
      </c>
    </row>
    <row r="2274" spans="1:15">
      <c r="A2274" s="3" t="s">
        <v>6</v>
      </c>
      <c r="B2274" s="18">
        <v>27244</v>
      </c>
      <c r="C2274" s="16">
        <v>55705</v>
      </c>
      <c r="D2274" s="8">
        <f t="shared" si="2027"/>
        <v>-28461</v>
      </c>
      <c r="E2274" s="7">
        <f t="shared" si="2028"/>
        <v>0.48907638452562607</v>
      </c>
      <c r="F2274" s="18">
        <v>36558</v>
      </c>
      <c r="G2274" s="16">
        <v>55565</v>
      </c>
      <c r="H2274" s="8">
        <f t="shared" si="2029"/>
        <v>-19007</v>
      </c>
      <c r="I2274" s="7">
        <f t="shared" si="2030"/>
        <v>0.65793215153423923</v>
      </c>
      <c r="J2274" s="8">
        <f t="shared" si="2031"/>
        <v>9454</v>
      </c>
      <c r="K2274" s="4">
        <f t="shared" si="2032"/>
        <v>9314</v>
      </c>
      <c r="L2274" s="5">
        <f t="shared" si="2033"/>
        <v>-140</v>
      </c>
    </row>
    <row r="2275" spans="1:15">
      <c r="A2275" s="3" t="s">
        <v>7</v>
      </c>
      <c r="B2275" s="18">
        <v>425365</v>
      </c>
      <c r="C2275" s="16">
        <v>425365</v>
      </c>
      <c r="D2275" s="8">
        <f t="shared" si="2027"/>
        <v>0</v>
      </c>
      <c r="E2275" s="7">
        <f t="shared" si="2028"/>
        <v>1</v>
      </c>
      <c r="F2275" s="18">
        <v>464667</v>
      </c>
      <c r="G2275" s="16">
        <v>464667</v>
      </c>
      <c r="H2275" s="8">
        <f t="shared" si="2029"/>
        <v>0</v>
      </c>
      <c r="I2275" s="7">
        <f t="shared" si="2030"/>
        <v>1</v>
      </c>
      <c r="J2275" s="8">
        <f t="shared" si="2031"/>
        <v>0</v>
      </c>
      <c r="K2275" s="4">
        <f t="shared" si="2032"/>
        <v>39302</v>
      </c>
      <c r="L2275" s="5">
        <f t="shared" si="2033"/>
        <v>39302</v>
      </c>
      <c r="N2275" s="99" t="s">
        <v>1501</v>
      </c>
      <c r="O2275" s="17" t="s">
        <v>26</v>
      </c>
    </row>
    <row r="2277" spans="1:15">
      <c r="B2277" s="576" t="s">
        <v>2219</v>
      </c>
      <c r="C2277" s="576"/>
      <c r="D2277" s="576"/>
      <c r="E2277" s="576"/>
      <c r="F2277" s="576" t="s">
        <v>2226</v>
      </c>
      <c r="G2277" s="576"/>
      <c r="H2277" s="576"/>
      <c r="I2277" s="576"/>
      <c r="K2277" s="63" t="s">
        <v>12</v>
      </c>
      <c r="L2277" s="5" t="s">
        <v>13</v>
      </c>
    </row>
    <row r="2278" spans="1:15" ht="43.2">
      <c r="A2278" s="1" t="s">
        <v>0</v>
      </c>
      <c r="B2278" s="2" t="s">
        <v>1</v>
      </c>
      <c r="C2278" s="64" t="s">
        <v>2</v>
      </c>
      <c r="D2278" s="64" t="s">
        <v>11</v>
      </c>
      <c r="E2278" s="6" t="s">
        <v>10</v>
      </c>
      <c r="F2278" s="2" t="s">
        <v>1</v>
      </c>
      <c r="G2278" s="64" t="s">
        <v>2</v>
      </c>
      <c r="H2278" s="64" t="s">
        <v>11</v>
      </c>
      <c r="I2278" s="6" t="s">
        <v>10</v>
      </c>
      <c r="J2278" s="14" t="s">
        <v>8</v>
      </c>
      <c r="K2278" s="12" t="s">
        <v>9</v>
      </c>
      <c r="L2278" s="11"/>
    </row>
    <row r="2279" spans="1:15">
      <c r="A2279" s="3" t="s">
        <v>3</v>
      </c>
      <c r="B2279" s="18">
        <v>200981</v>
      </c>
      <c r="C2279" s="16">
        <v>243969</v>
      </c>
      <c r="D2279" s="8">
        <f>SUM(B2279-C2279)</f>
        <v>-42988</v>
      </c>
      <c r="E2279" s="7">
        <f>SUM(B2279/C2279)</f>
        <v>0.82379728572072686</v>
      </c>
      <c r="F2279" s="18">
        <v>213384</v>
      </c>
      <c r="G2279" s="16">
        <v>265594</v>
      </c>
      <c r="H2279" s="8">
        <f>SUM(F2279-G2279)</f>
        <v>-52210</v>
      </c>
      <c r="I2279" s="7">
        <f>SUM(F2279/G2279)</f>
        <v>0.80342176404587451</v>
      </c>
      <c r="J2279" s="8">
        <f>SUM(H2279-D2279)</f>
        <v>-9222</v>
      </c>
      <c r="K2279" s="4">
        <f>SUM(F2279-B2279)</f>
        <v>12403</v>
      </c>
      <c r="L2279" s="5">
        <f>SUM(G2279-C2279)</f>
        <v>21625</v>
      </c>
    </row>
    <row r="2280" spans="1:15">
      <c r="A2280" s="3" t="s">
        <v>4</v>
      </c>
      <c r="B2280" s="18">
        <v>81950</v>
      </c>
      <c r="C2280" s="16">
        <v>55318</v>
      </c>
      <c r="D2280" s="8">
        <f t="shared" ref="D2280:D2283" si="2034">SUM(B2280-C2280)</f>
        <v>26632</v>
      </c>
      <c r="E2280" s="7">
        <f t="shared" ref="E2280:E2283" si="2035">SUM(B2280/C2280)</f>
        <v>1.4814346144112225</v>
      </c>
      <c r="F2280" s="18">
        <v>84366</v>
      </c>
      <c r="G2280" s="16">
        <v>54322</v>
      </c>
      <c r="H2280" s="8">
        <f t="shared" ref="H2280:H2283" si="2036">SUM(F2280-G2280)</f>
        <v>30044</v>
      </c>
      <c r="I2280" s="7">
        <f t="shared" ref="I2280:I2283" si="2037">SUM(F2280/G2280)</f>
        <v>1.5530724200139907</v>
      </c>
      <c r="J2280" s="8">
        <f t="shared" ref="J2280:J2283" si="2038">SUM(H2280-D2280)</f>
        <v>3412</v>
      </c>
      <c r="K2280" s="4">
        <f t="shared" ref="K2280:K2283" si="2039">SUM(F2280-B2280)</f>
        <v>2416</v>
      </c>
      <c r="L2280" s="5">
        <f t="shared" ref="L2280:L2283" si="2040">SUM(G2280-C2280)</f>
        <v>-996</v>
      </c>
    </row>
    <row r="2281" spans="1:15">
      <c r="A2281" s="3" t="s">
        <v>5</v>
      </c>
      <c r="B2281" s="18">
        <v>145178</v>
      </c>
      <c r="C2281" s="16">
        <v>109815</v>
      </c>
      <c r="D2281" s="8">
        <f t="shared" si="2034"/>
        <v>35363</v>
      </c>
      <c r="E2281" s="7">
        <f t="shared" si="2035"/>
        <v>1.3220234029959477</v>
      </c>
      <c r="F2281" s="18">
        <v>153414</v>
      </c>
      <c r="G2281" s="16">
        <v>103203</v>
      </c>
      <c r="H2281" s="8">
        <f t="shared" si="2036"/>
        <v>50211</v>
      </c>
      <c r="I2281" s="7">
        <f t="shared" si="2037"/>
        <v>1.4865265544606261</v>
      </c>
      <c r="J2281" s="8">
        <f t="shared" si="2038"/>
        <v>14848</v>
      </c>
      <c r="K2281" s="4">
        <f t="shared" si="2039"/>
        <v>8236</v>
      </c>
      <c r="L2281" s="5">
        <f t="shared" si="2040"/>
        <v>-6612</v>
      </c>
    </row>
    <row r="2282" spans="1:15">
      <c r="A2282" s="3" t="s">
        <v>6</v>
      </c>
      <c r="B2282" s="18">
        <v>36558</v>
      </c>
      <c r="C2282" s="16">
        <v>55565</v>
      </c>
      <c r="D2282" s="8">
        <f t="shared" si="2034"/>
        <v>-19007</v>
      </c>
      <c r="E2282" s="7">
        <f t="shared" si="2035"/>
        <v>0.65793215153423923</v>
      </c>
      <c r="F2282" s="18">
        <v>37245</v>
      </c>
      <c r="G2282" s="16">
        <v>65290</v>
      </c>
      <c r="H2282" s="8">
        <f t="shared" si="2036"/>
        <v>-28045</v>
      </c>
      <c r="I2282" s="7">
        <f t="shared" si="2037"/>
        <v>0.57045489355184564</v>
      </c>
      <c r="J2282" s="8">
        <f t="shared" si="2038"/>
        <v>-9038</v>
      </c>
      <c r="K2282" s="4">
        <f t="shared" si="2039"/>
        <v>687</v>
      </c>
      <c r="L2282" s="5">
        <f t="shared" si="2040"/>
        <v>9725</v>
      </c>
    </row>
    <row r="2283" spans="1:15">
      <c r="A2283" s="3" t="s">
        <v>7</v>
      </c>
      <c r="B2283" s="18">
        <v>464667</v>
      </c>
      <c r="C2283" s="16">
        <v>464667</v>
      </c>
      <c r="D2283" s="8">
        <f t="shared" si="2034"/>
        <v>0</v>
      </c>
      <c r="E2283" s="7">
        <f t="shared" si="2035"/>
        <v>1</v>
      </c>
      <c r="F2283" s="18">
        <v>488409</v>
      </c>
      <c r="G2283" s="16">
        <v>488409</v>
      </c>
      <c r="H2283" s="8">
        <f t="shared" si="2036"/>
        <v>0</v>
      </c>
      <c r="I2283" s="7">
        <f t="shared" si="2037"/>
        <v>1</v>
      </c>
      <c r="J2283" s="8">
        <f t="shared" si="2038"/>
        <v>0</v>
      </c>
      <c r="K2283" s="4">
        <f t="shared" si="2039"/>
        <v>23742</v>
      </c>
      <c r="L2283" s="5">
        <f t="shared" si="2040"/>
        <v>23742</v>
      </c>
      <c r="N2283" s="98" t="s">
        <v>1501</v>
      </c>
      <c r="O2283" s="30" t="s">
        <v>165</v>
      </c>
    </row>
    <row r="2285" spans="1:15">
      <c r="B2285" s="576" t="s">
        <v>2226</v>
      </c>
      <c r="C2285" s="576"/>
      <c r="D2285" s="576"/>
      <c r="E2285" s="576"/>
      <c r="F2285" s="576" t="s">
        <v>2241</v>
      </c>
      <c r="G2285" s="576"/>
      <c r="H2285" s="576"/>
      <c r="I2285" s="576"/>
      <c r="K2285" s="63" t="s">
        <v>12</v>
      </c>
      <c r="L2285" s="5" t="s">
        <v>13</v>
      </c>
    </row>
    <row r="2286" spans="1:15" ht="43.2">
      <c r="A2286" s="1" t="s">
        <v>0</v>
      </c>
      <c r="B2286" s="2" t="s">
        <v>1</v>
      </c>
      <c r="C2286" s="64" t="s">
        <v>2</v>
      </c>
      <c r="D2286" s="64" t="s">
        <v>11</v>
      </c>
      <c r="E2286" s="6" t="s">
        <v>10</v>
      </c>
      <c r="F2286" s="2" t="s">
        <v>1</v>
      </c>
      <c r="G2286" s="64" t="s">
        <v>2</v>
      </c>
      <c r="H2286" s="64" t="s">
        <v>11</v>
      </c>
      <c r="I2286" s="6" t="s">
        <v>10</v>
      </c>
      <c r="J2286" s="14" t="s">
        <v>8</v>
      </c>
      <c r="K2286" s="12" t="s">
        <v>9</v>
      </c>
      <c r="L2286" s="11"/>
    </row>
    <row r="2287" spans="1:15">
      <c r="A2287" s="3" t="s">
        <v>3</v>
      </c>
      <c r="B2287" s="18">
        <v>213384</v>
      </c>
      <c r="C2287" s="16">
        <v>265594</v>
      </c>
      <c r="D2287" s="8">
        <f>SUM(B2287-C2287)</f>
        <v>-52210</v>
      </c>
      <c r="E2287" s="7">
        <f>SUM(B2287/C2287)</f>
        <v>0.80342176404587451</v>
      </c>
      <c r="F2287" s="18">
        <v>196817</v>
      </c>
      <c r="G2287" s="16">
        <v>248388</v>
      </c>
      <c r="H2287" s="8">
        <f>SUM(F2287-G2287)</f>
        <v>-51571</v>
      </c>
      <c r="I2287" s="7">
        <f>SUM(F2287/G2287)</f>
        <v>0.79237724849831714</v>
      </c>
      <c r="J2287" s="8">
        <f>SUM(H2287-D2287)</f>
        <v>639</v>
      </c>
      <c r="K2287" s="4">
        <f>SUM(F2287-B2287)</f>
        <v>-16567</v>
      </c>
      <c r="L2287" s="5">
        <f>SUM(G2287-C2287)</f>
        <v>-17206</v>
      </c>
    </row>
    <row r="2288" spans="1:15">
      <c r="A2288" s="3" t="s">
        <v>4</v>
      </c>
      <c r="B2288" s="18">
        <v>84366</v>
      </c>
      <c r="C2288" s="16">
        <v>54322</v>
      </c>
      <c r="D2288" s="8">
        <f t="shared" ref="D2288:D2291" si="2041">SUM(B2288-C2288)</f>
        <v>30044</v>
      </c>
      <c r="E2288" s="7">
        <f t="shared" ref="E2288:E2291" si="2042">SUM(B2288/C2288)</f>
        <v>1.5530724200139907</v>
      </c>
      <c r="F2288" s="18">
        <v>84374</v>
      </c>
      <c r="G2288" s="16">
        <v>54304</v>
      </c>
      <c r="H2288" s="8">
        <f t="shared" ref="H2288:H2291" si="2043">SUM(F2288-G2288)</f>
        <v>30070</v>
      </c>
      <c r="I2288" s="7">
        <f t="shared" ref="I2288:I2291" si="2044">SUM(F2288/G2288)</f>
        <v>1.5537345315262228</v>
      </c>
      <c r="J2288" s="8">
        <f t="shared" ref="J2288:J2291" si="2045">SUM(H2288-D2288)</f>
        <v>26</v>
      </c>
      <c r="K2288" s="4">
        <f t="shared" ref="K2288:K2291" si="2046">SUM(F2288-B2288)</f>
        <v>8</v>
      </c>
      <c r="L2288" s="5">
        <f t="shared" ref="L2288:L2291" si="2047">SUM(G2288-C2288)</f>
        <v>-18</v>
      </c>
    </row>
    <row r="2289" spans="1:15">
      <c r="A2289" s="3" t="s">
        <v>5</v>
      </c>
      <c r="B2289" s="18">
        <v>153414</v>
      </c>
      <c r="C2289" s="16">
        <v>103203</v>
      </c>
      <c r="D2289" s="8">
        <f t="shared" si="2041"/>
        <v>50211</v>
      </c>
      <c r="E2289" s="7">
        <f t="shared" si="2042"/>
        <v>1.4865265544606261</v>
      </c>
      <c r="F2289" s="18">
        <v>154317</v>
      </c>
      <c r="G2289" s="16">
        <v>102912</v>
      </c>
      <c r="H2289" s="8">
        <f t="shared" si="2043"/>
        <v>51405</v>
      </c>
      <c r="I2289" s="7">
        <f t="shared" si="2044"/>
        <v>1.4995044309701493</v>
      </c>
      <c r="J2289" s="8">
        <f t="shared" si="2045"/>
        <v>1194</v>
      </c>
      <c r="K2289" s="4">
        <f t="shared" si="2046"/>
        <v>903</v>
      </c>
      <c r="L2289" s="5">
        <f t="shared" si="2047"/>
        <v>-291</v>
      </c>
    </row>
    <row r="2290" spans="1:15">
      <c r="A2290" s="3" t="s">
        <v>6</v>
      </c>
      <c r="B2290" s="18">
        <v>37245</v>
      </c>
      <c r="C2290" s="16">
        <v>65290</v>
      </c>
      <c r="D2290" s="8">
        <f t="shared" si="2041"/>
        <v>-28045</v>
      </c>
      <c r="E2290" s="7">
        <f t="shared" si="2042"/>
        <v>0.57045489355184564</v>
      </c>
      <c r="F2290" s="18">
        <v>29438</v>
      </c>
      <c r="G2290" s="16">
        <v>59342</v>
      </c>
      <c r="H2290" s="8">
        <f t="shared" si="2043"/>
        <v>-29904</v>
      </c>
      <c r="I2290" s="7">
        <f t="shared" si="2044"/>
        <v>0.49607360722591082</v>
      </c>
      <c r="J2290" s="8">
        <f t="shared" si="2045"/>
        <v>-1859</v>
      </c>
      <c r="K2290" s="4">
        <f t="shared" si="2046"/>
        <v>-7807</v>
      </c>
      <c r="L2290" s="5">
        <f t="shared" si="2047"/>
        <v>-5948</v>
      </c>
    </row>
    <row r="2291" spans="1:15">
      <c r="A2291" s="3" t="s">
        <v>7</v>
      </c>
      <c r="B2291" s="18">
        <v>488409</v>
      </c>
      <c r="C2291" s="16">
        <v>488409</v>
      </c>
      <c r="D2291" s="8">
        <f t="shared" si="2041"/>
        <v>0</v>
      </c>
      <c r="E2291" s="7">
        <f t="shared" si="2042"/>
        <v>1</v>
      </c>
      <c r="F2291" s="18">
        <v>464946</v>
      </c>
      <c r="G2291" s="16">
        <v>464946</v>
      </c>
      <c r="H2291" s="8">
        <f t="shared" si="2043"/>
        <v>0</v>
      </c>
      <c r="I2291" s="7">
        <f t="shared" si="2044"/>
        <v>1</v>
      </c>
      <c r="J2291" s="8">
        <f t="shared" si="2045"/>
        <v>0</v>
      </c>
      <c r="K2291" s="4">
        <f t="shared" si="2046"/>
        <v>-23463</v>
      </c>
      <c r="L2291" s="5">
        <f t="shared" si="2047"/>
        <v>-23463</v>
      </c>
      <c r="N2291" s="99" t="s">
        <v>2212</v>
      </c>
      <c r="O2291" s="17" t="s">
        <v>26</v>
      </c>
    </row>
    <row r="2293" spans="1:15">
      <c r="B2293" s="576" t="s">
        <v>2241</v>
      </c>
      <c r="C2293" s="576"/>
      <c r="D2293" s="576"/>
      <c r="E2293" s="576"/>
      <c r="F2293" s="576" t="s">
        <v>2242</v>
      </c>
      <c r="G2293" s="576"/>
      <c r="H2293" s="576"/>
      <c r="I2293" s="576"/>
      <c r="K2293" s="63" t="s">
        <v>12</v>
      </c>
      <c r="L2293" s="5" t="s">
        <v>13</v>
      </c>
    </row>
    <row r="2294" spans="1:15" ht="43.2">
      <c r="A2294" s="1" t="s">
        <v>0</v>
      </c>
      <c r="B2294" s="2" t="s">
        <v>1</v>
      </c>
      <c r="C2294" s="64" t="s">
        <v>2</v>
      </c>
      <c r="D2294" s="64" t="s">
        <v>11</v>
      </c>
      <c r="E2294" s="6" t="s">
        <v>10</v>
      </c>
      <c r="F2294" s="2" t="s">
        <v>1</v>
      </c>
      <c r="G2294" s="64" t="s">
        <v>2</v>
      </c>
      <c r="H2294" s="64" t="s">
        <v>11</v>
      </c>
      <c r="I2294" s="6" t="s">
        <v>10</v>
      </c>
      <c r="J2294" s="14" t="s">
        <v>8</v>
      </c>
      <c r="K2294" s="12" t="s">
        <v>9</v>
      </c>
      <c r="L2294" s="11"/>
    </row>
    <row r="2295" spans="1:15">
      <c r="A2295" s="3" t="s">
        <v>3</v>
      </c>
      <c r="B2295" s="18">
        <v>196817</v>
      </c>
      <c r="C2295" s="16">
        <v>248388</v>
      </c>
      <c r="D2295" s="8">
        <f>SUM(B2295-C2295)</f>
        <v>-51571</v>
      </c>
      <c r="E2295" s="7">
        <f>SUM(B2295/C2295)</f>
        <v>0.79237724849831714</v>
      </c>
      <c r="F2295" s="18">
        <v>209319</v>
      </c>
      <c r="G2295" s="16">
        <v>271394</v>
      </c>
      <c r="H2295" s="8">
        <f>SUM(F2295-G2295)</f>
        <v>-62075</v>
      </c>
      <c r="I2295" s="7">
        <f>SUM(F2295/G2295)</f>
        <v>0.77127349904566789</v>
      </c>
      <c r="J2295" s="8">
        <f>SUM(H2295-D2295)</f>
        <v>-10504</v>
      </c>
      <c r="K2295" s="4">
        <f>SUM(F2295-B2295)</f>
        <v>12502</v>
      </c>
      <c r="L2295" s="5">
        <f>SUM(G2295-C2295)</f>
        <v>23006</v>
      </c>
    </row>
    <row r="2296" spans="1:15">
      <c r="A2296" s="3" t="s">
        <v>4</v>
      </c>
      <c r="B2296" s="18">
        <v>84374</v>
      </c>
      <c r="C2296" s="16">
        <v>54304</v>
      </c>
      <c r="D2296" s="8">
        <f t="shared" ref="D2296:D2299" si="2048">SUM(B2296-C2296)</f>
        <v>30070</v>
      </c>
      <c r="E2296" s="7">
        <f t="shared" ref="E2296:E2299" si="2049">SUM(B2296/C2296)</f>
        <v>1.5537345315262228</v>
      </c>
      <c r="F2296" s="18">
        <v>88542</v>
      </c>
      <c r="G2296" s="16">
        <v>64456</v>
      </c>
      <c r="H2296" s="8">
        <f t="shared" ref="H2296:H2299" si="2050">SUM(F2296-G2296)</f>
        <v>24086</v>
      </c>
      <c r="I2296" s="7">
        <f t="shared" ref="I2296:I2299" si="2051">SUM(F2296/G2296)</f>
        <v>1.3736812709445203</v>
      </c>
      <c r="J2296" s="8">
        <f t="shared" ref="J2296:J2299" si="2052">SUM(H2296-D2296)</f>
        <v>-5984</v>
      </c>
      <c r="K2296" s="4">
        <f t="shared" ref="K2296:K2299" si="2053">SUM(F2296-B2296)</f>
        <v>4168</v>
      </c>
      <c r="L2296" s="5">
        <f t="shared" ref="L2296:L2299" si="2054">SUM(G2296-C2296)</f>
        <v>10152</v>
      </c>
    </row>
    <row r="2297" spans="1:15">
      <c r="A2297" s="3" t="s">
        <v>5</v>
      </c>
      <c r="B2297" s="18">
        <v>154317</v>
      </c>
      <c r="C2297" s="16">
        <v>102912</v>
      </c>
      <c r="D2297" s="8">
        <f t="shared" si="2048"/>
        <v>51405</v>
      </c>
      <c r="E2297" s="7">
        <f t="shared" si="2049"/>
        <v>1.4995044309701493</v>
      </c>
      <c r="F2297" s="18">
        <v>165520</v>
      </c>
      <c r="G2297" s="16">
        <v>100112</v>
      </c>
      <c r="H2297" s="8">
        <f t="shared" si="2050"/>
        <v>65408</v>
      </c>
      <c r="I2297" s="7">
        <f t="shared" si="2051"/>
        <v>1.6533482499600447</v>
      </c>
      <c r="J2297" s="8">
        <f t="shared" si="2052"/>
        <v>14003</v>
      </c>
      <c r="K2297" s="4">
        <f t="shared" si="2053"/>
        <v>11203</v>
      </c>
      <c r="L2297" s="5">
        <f t="shared" si="2054"/>
        <v>-2800</v>
      </c>
    </row>
    <row r="2298" spans="1:15">
      <c r="A2298" s="3" t="s">
        <v>6</v>
      </c>
      <c r="B2298" s="18">
        <v>29438</v>
      </c>
      <c r="C2298" s="16">
        <v>59342</v>
      </c>
      <c r="D2298" s="8">
        <f t="shared" si="2048"/>
        <v>-29904</v>
      </c>
      <c r="E2298" s="7">
        <f t="shared" si="2049"/>
        <v>0.49607360722591082</v>
      </c>
      <c r="F2298" s="18">
        <v>38541</v>
      </c>
      <c r="G2298" s="16">
        <v>65960</v>
      </c>
      <c r="H2298" s="8">
        <f t="shared" si="2050"/>
        <v>-27419</v>
      </c>
      <c r="I2298" s="7">
        <f t="shared" si="2051"/>
        <v>0.58430867192237723</v>
      </c>
      <c r="J2298" s="8">
        <f t="shared" si="2052"/>
        <v>2485</v>
      </c>
      <c r="K2298" s="4">
        <f t="shared" si="2053"/>
        <v>9103</v>
      </c>
      <c r="L2298" s="5">
        <f t="shared" si="2054"/>
        <v>6618</v>
      </c>
    </row>
    <row r="2299" spans="1:15">
      <c r="A2299" s="3" t="s">
        <v>7</v>
      </c>
      <c r="B2299" s="18">
        <v>464946</v>
      </c>
      <c r="C2299" s="16">
        <v>464946</v>
      </c>
      <c r="D2299" s="8">
        <f t="shared" si="2048"/>
        <v>0</v>
      </c>
      <c r="E2299" s="7">
        <f t="shared" si="2049"/>
        <v>1</v>
      </c>
      <c r="F2299" s="18">
        <v>501922</v>
      </c>
      <c r="G2299" s="16">
        <v>501922</v>
      </c>
      <c r="H2299" s="8">
        <f t="shared" si="2050"/>
        <v>0</v>
      </c>
      <c r="I2299" s="7">
        <f t="shared" si="2051"/>
        <v>1</v>
      </c>
      <c r="J2299" s="8">
        <f t="shared" si="2052"/>
        <v>0</v>
      </c>
      <c r="K2299" s="4">
        <f t="shared" si="2053"/>
        <v>36976</v>
      </c>
      <c r="L2299" s="5">
        <f t="shared" si="2054"/>
        <v>36976</v>
      </c>
      <c r="N2299" s="98" t="s">
        <v>1501</v>
      </c>
      <c r="O2299" s="30" t="s">
        <v>165</v>
      </c>
    </row>
    <row r="2301" spans="1:15">
      <c r="B2301" s="576" t="s">
        <v>2242</v>
      </c>
      <c r="C2301" s="576"/>
      <c r="D2301" s="576"/>
      <c r="E2301" s="576"/>
      <c r="F2301" s="576" t="s">
        <v>2250</v>
      </c>
      <c r="G2301" s="576"/>
      <c r="H2301" s="576"/>
      <c r="I2301" s="576"/>
      <c r="K2301" s="63" t="s">
        <v>12</v>
      </c>
      <c r="L2301" s="5" t="s">
        <v>13</v>
      </c>
    </row>
    <row r="2302" spans="1:15" ht="43.2">
      <c r="A2302" s="1" t="s">
        <v>0</v>
      </c>
      <c r="B2302" s="2" t="s">
        <v>1</v>
      </c>
      <c r="C2302" s="64" t="s">
        <v>2</v>
      </c>
      <c r="D2302" s="64" t="s">
        <v>11</v>
      </c>
      <c r="E2302" s="6" t="s">
        <v>10</v>
      </c>
      <c r="F2302" s="2" t="s">
        <v>1</v>
      </c>
      <c r="G2302" s="64" t="s">
        <v>2</v>
      </c>
      <c r="H2302" s="64" t="s">
        <v>11</v>
      </c>
      <c r="I2302" s="6" t="s">
        <v>10</v>
      </c>
      <c r="J2302" s="14" t="s">
        <v>8</v>
      </c>
      <c r="K2302" s="12" t="s">
        <v>9</v>
      </c>
      <c r="L2302" s="11"/>
    </row>
    <row r="2303" spans="1:15">
      <c r="A2303" s="3" t="s">
        <v>3</v>
      </c>
      <c r="B2303" s="18">
        <v>209319</v>
      </c>
      <c r="C2303" s="16">
        <v>271394</v>
      </c>
      <c r="D2303" s="8">
        <f>SUM(B2303-C2303)</f>
        <v>-62075</v>
      </c>
      <c r="E2303" s="7">
        <f>SUM(B2303/C2303)</f>
        <v>0.77127349904566789</v>
      </c>
      <c r="F2303" s="18">
        <v>187185</v>
      </c>
      <c r="G2303" s="16">
        <v>269980</v>
      </c>
      <c r="H2303" s="8">
        <f>SUM(F2303-G2303)</f>
        <v>-82795</v>
      </c>
      <c r="I2303" s="7">
        <f>SUM(F2303/G2303)</f>
        <v>0.69332913549151787</v>
      </c>
      <c r="J2303" s="8">
        <f>SUM(H2303-D2303)</f>
        <v>-20720</v>
      </c>
      <c r="K2303" s="4">
        <f>SUM(F2303-B2303)</f>
        <v>-22134</v>
      </c>
      <c r="L2303" s="5">
        <f>SUM(G2303-C2303)</f>
        <v>-1414</v>
      </c>
    </row>
    <row r="2304" spans="1:15">
      <c r="A2304" s="3" t="s">
        <v>4</v>
      </c>
      <c r="B2304" s="18">
        <v>88542</v>
      </c>
      <c r="C2304" s="16">
        <v>64456</v>
      </c>
      <c r="D2304" s="8">
        <f t="shared" ref="D2304:D2307" si="2055">SUM(B2304-C2304)</f>
        <v>24086</v>
      </c>
      <c r="E2304" s="7">
        <f t="shared" ref="E2304:E2307" si="2056">SUM(B2304/C2304)</f>
        <v>1.3736812709445203</v>
      </c>
      <c r="F2304" s="18">
        <v>88724</v>
      </c>
      <c r="G2304" s="16">
        <v>59456</v>
      </c>
      <c r="H2304" s="8">
        <f t="shared" ref="H2304:H2307" si="2057">SUM(F2304-G2304)</f>
        <v>29268</v>
      </c>
      <c r="I2304" s="7">
        <f t="shared" ref="I2304:I2307" si="2058">SUM(F2304/G2304)</f>
        <v>1.4922631862217439</v>
      </c>
      <c r="J2304" s="8">
        <f t="shared" ref="J2304:J2307" si="2059">SUM(H2304-D2304)</f>
        <v>5182</v>
      </c>
      <c r="K2304" s="4">
        <f t="shared" ref="K2304:K2307" si="2060">SUM(F2304-B2304)</f>
        <v>182</v>
      </c>
      <c r="L2304" s="5">
        <f t="shared" ref="L2304:L2307" si="2061">SUM(G2304-C2304)</f>
        <v>-5000</v>
      </c>
    </row>
    <row r="2305" spans="1:15">
      <c r="A2305" s="3" t="s">
        <v>5</v>
      </c>
      <c r="B2305" s="18">
        <v>165520</v>
      </c>
      <c r="C2305" s="16">
        <v>100112</v>
      </c>
      <c r="D2305" s="8">
        <f t="shared" si="2055"/>
        <v>65408</v>
      </c>
      <c r="E2305" s="7">
        <f t="shared" si="2056"/>
        <v>1.6533482499600447</v>
      </c>
      <c r="F2305" s="18">
        <v>183121</v>
      </c>
      <c r="G2305" s="16">
        <v>97672</v>
      </c>
      <c r="H2305" s="8">
        <f t="shared" si="2057"/>
        <v>85449</v>
      </c>
      <c r="I2305" s="7">
        <f t="shared" si="2058"/>
        <v>1.8748566631173724</v>
      </c>
      <c r="J2305" s="8">
        <f t="shared" si="2059"/>
        <v>20041</v>
      </c>
      <c r="K2305" s="4">
        <f t="shared" si="2060"/>
        <v>17601</v>
      </c>
      <c r="L2305" s="5">
        <f t="shared" si="2061"/>
        <v>-2440</v>
      </c>
    </row>
    <row r="2306" spans="1:15">
      <c r="A2306" s="3" t="s">
        <v>6</v>
      </c>
      <c r="B2306" s="18">
        <v>38541</v>
      </c>
      <c r="C2306" s="16">
        <v>65960</v>
      </c>
      <c r="D2306" s="8">
        <f t="shared" si="2055"/>
        <v>-27419</v>
      </c>
      <c r="E2306" s="7">
        <f t="shared" si="2056"/>
        <v>0.58430867192237723</v>
      </c>
      <c r="F2306" s="18">
        <v>34323</v>
      </c>
      <c r="G2306" s="16">
        <v>66245</v>
      </c>
      <c r="H2306" s="8">
        <f t="shared" si="2057"/>
        <v>-31922</v>
      </c>
      <c r="I2306" s="7">
        <f t="shared" si="2058"/>
        <v>0.51812212242433386</v>
      </c>
      <c r="J2306" s="8">
        <f t="shared" si="2059"/>
        <v>-4503</v>
      </c>
      <c r="K2306" s="4">
        <f t="shared" si="2060"/>
        <v>-4218</v>
      </c>
      <c r="L2306" s="5">
        <f t="shared" si="2061"/>
        <v>285</v>
      </c>
    </row>
    <row r="2307" spans="1:15">
      <c r="A2307" s="3" t="s">
        <v>7</v>
      </c>
      <c r="B2307" s="18">
        <v>501922</v>
      </c>
      <c r="C2307" s="16">
        <v>501922</v>
      </c>
      <c r="D2307" s="8">
        <f t="shared" si="2055"/>
        <v>0</v>
      </c>
      <c r="E2307" s="7">
        <f t="shared" si="2056"/>
        <v>1</v>
      </c>
      <c r="F2307" s="18">
        <v>493353</v>
      </c>
      <c r="G2307" s="16">
        <v>493353</v>
      </c>
      <c r="H2307" s="8">
        <f t="shared" si="2057"/>
        <v>0</v>
      </c>
      <c r="I2307" s="7">
        <f t="shared" si="2058"/>
        <v>1</v>
      </c>
      <c r="J2307" s="8">
        <f t="shared" si="2059"/>
        <v>0</v>
      </c>
      <c r="K2307" s="4">
        <f t="shared" si="2060"/>
        <v>-8569</v>
      </c>
      <c r="L2307" s="5">
        <f t="shared" si="2061"/>
        <v>-8569</v>
      </c>
      <c r="N2307" s="99" t="s">
        <v>2019</v>
      </c>
      <c r="O2307" s="17" t="s">
        <v>26</v>
      </c>
    </row>
    <row r="2309" spans="1:15">
      <c r="B2309" s="576" t="s">
        <v>2250</v>
      </c>
      <c r="C2309" s="576"/>
      <c r="D2309" s="576"/>
      <c r="E2309" s="576"/>
      <c r="F2309" s="576" t="s">
        <v>2251</v>
      </c>
      <c r="G2309" s="576"/>
      <c r="H2309" s="576"/>
      <c r="I2309" s="576"/>
      <c r="K2309" s="63" t="s">
        <v>12</v>
      </c>
      <c r="L2309" s="5" t="s">
        <v>13</v>
      </c>
    </row>
    <row r="2310" spans="1:15" ht="43.2">
      <c r="A2310" s="1" t="s">
        <v>0</v>
      </c>
      <c r="B2310" s="2" t="s">
        <v>1</v>
      </c>
      <c r="C2310" s="64" t="s">
        <v>2</v>
      </c>
      <c r="D2310" s="64" t="s">
        <v>11</v>
      </c>
      <c r="E2310" s="6" t="s">
        <v>10</v>
      </c>
      <c r="F2310" s="2" t="s">
        <v>1</v>
      </c>
      <c r="G2310" s="64" t="s">
        <v>2</v>
      </c>
      <c r="H2310" s="64" t="s">
        <v>11</v>
      </c>
      <c r="I2310" s="6" t="s">
        <v>10</v>
      </c>
      <c r="J2310" s="14" t="s">
        <v>8</v>
      </c>
      <c r="K2310" s="12" t="s">
        <v>9</v>
      </c>
      <c r="L2310" s="11"/>
    </row>
    <row r="2311" spans="1:15">
      <c r="A2311" s="3" t="s">
        <v>3</v>
      </c>
      <c r="B2311" s="18">
        <v>187185</v>
      </c>
      <c r="C2311" s="16">
        <v>269980</v>
      </c>
      <c r="D2311" s="8">
        <f>SUM(B2311-C2311)</f>
        <v>-82795</v>
      </c>
      <c r="E2311" s="7">
        <f>SUM(B2311/C2311)</f>
        <v>0.69332913549151787</v>
      </c>
      <c r="F2311" s="18">
        <v>173323</v>
      </c>
      <c r="G2311" s="16">
        <v>268545</v>
      </c>
      <c r="H2311" s="8">
        <f>SUM(F2311-G2311)</f>
        <v>-95222</v>
      </c>
      <c r="I2311" s="7">
        <f>SUM(F2311/G2311)</f>
        <v>0.64541510733769014</v>
      </c>
      <c r="J2311" s="8">
        <f>SUM(H2311-D2311)</f>
        <v>-12427</v>
      </c>
      <c r="K2311" s="4">
        <f>SUM(F2311-B2311)</f>
        <v>-13862</v>
      </c>
      <c r="L2311" s="5">
        <f>SUM(G2311-C2311)</f>
        <v>-1435</v>
      </c>
    </row>
    <row r="2312" spans="1:15">
      <c r="A2312" s="3" t="s">
        <v>4</v>
      </c>
      <c r="B2312" s="18">
        <v>88724</v>
      </c>
      <c r="C2312" s="16">
        <v>59456</v>
      </c>
      <c r="D2312" s="8">
        <f t="shared" ref="D2312:D2315" si="2062">SUM(B2312-C2312)</f>
        <v>29268</v>
      </c>
      <c r="E2312" s="7">
        <f t="shared" ref="E2312:E2315" si="2063">SUM(B2312/C2312)</f>
        <v>1.4922631862217439</v>
      </c>
      <c r="F2312" s="18">
        <v>87852</v>
      </c>
      <c r="G2312" s="16">
        <v>56368</v>
      </c>
      <c r="H2312" s="8">
        <f t="shared" ref="H2312:H2315" si="2064">SUM(F2312-G2312)</f>
        <v>31484</v>
      </c>
      <c r="I2312" s="7">
        <f t="shared" ref="I2312:I2315" si="2065">SUM(F2312/G2312)</f>
        <v>1.558543854669316</v>
      </c>
      <c r="J2312" s="8">
        <f t="shared" ref="J2312:J2315" si="2066">SUM(H2312-D2312)</f>
        <v>2216</v>
      </c>
      <c r="K2312" s="4">
        <f t="shared" ref="K2312:K2315" si="2067">SUM(F2312-B2312)</f>
        <v>-872</v>
      </c>
      <c r="L2312" s="5">
        <f t="shared" ref="L2312:L2315" si="2068">SUM(G2312-C2312)</f>
        <v>-3088</v>
      </c>
    </row>
    <row r="2313" spans="1:15">
      <c r="A2313" s="3" t="s">
        <v>5</v>
      </c>
      <c r="B2313" s="18">
        <v>183121</v>
      </c>
      <c r="C2313" s="16">
        <v>97672</v>
      </c>
      <c r="D2313" s="8">
        <f t="shared" si="2062"/>
        <v>85449</v>
      </c>
      <c r="E2313" s="7">
        <f t="shared" si="2063"/>
        <v>1.8748566631173724</v>
      </c>
      <c r="F2313" s="18">
        <v>179902</v>
      </c>
      <c r="G2313" s="16">
        <v>90120</v>
      </c>
      <c r="H2313" s="8">
        <f t="shared" si="2064"/>
        <v>89782</v>
      </c>
      <c r="I2313" s="7">
        <f t="shared" si="2065"/>
        <v>1.9962494451841988</v>
      </c>
      <c r="J2313" s="8">
        <f t="shared" si="2066"/>
        <v>4333</v>
      </c>
      <c r="K2313" s="4">
        <f t="shared" si="2067"/>
        <v>-3219</v>
      </c>
      <c r="L2313" s="5">
        <f t="shared" si="2068"/>
        <v>-7552</v>
      </c>
    </row>
    <row r="2314" spans="1:15">
      <c r="A2314" s="3" t="s">
        <v>6</v>
      </c>
      <c r="B2314" s="18">
        <v>34323</v>
      </c>
      <c r="C2314" s="16">
        <v>66245</v>
      </c>
      <c r="D2314" s="8">
        <f t="shared" si="2062"/>
        <v>-31922</v>
      </c>
      <c r="E2314" s="7">
        <f t="shared" si="2063"/>
        <v>0.51812212242433386</v>
      </c>
      <c r="F2314" s="18">
        <v>34780</v>
      </c>
      <c r="G2314" s="16">
        <v>60824</v>
      </c>
      <c r="H2314" s="8">
        <f t="shared" si="2064"/>
        <v>-26044</v>
      </c>
      <c r="I2314" s="7">
        <f t="shared" si="2065"/>
        <v>0.57181375772721299</v>
      </c>
      <c r="J2314" s="8">
        <f t="shared" si="2066"/>
        <v>5878</v>
      </c>
      <c r="K2314" s="4">
        <f t="shared" si="2067"/>
        <v>457</v>
      </c>
      <c r="L2314" s="5">
        <f t="shared" si="2068"/>
        <v>-5421</v>
      </c>
    </row>
    <row r="2315" spans="1:15">
      <c r="A2315" s="3" t="s">
        <v>7</v>
      </c>
      <c r="B2315" s="18">
        <v>493353</v>
      </c>
      <c r="C2315" s="16">
        <v>493353</v>
      </c>
      <c r="D2315" s="8">
        <f t="shared" si="2062"/>
        <v>0</v>
      </c>
      <c r="E2315" s="7">
        <f t="shared" si="2063"/>
        <v>1</v>
      </c>
      <c r="F2315" s="18">
        <v>475857</v>
      </c>
      <c r="G2315" s="16">
        <v>475857</v>
      </c>
      <c r="H2315" s="8">
        <f t="shared" si="2064"/>
        <v>0</v>
      </c>
      <c r="I2315" s="7">
        <f t="shared" si="2065"/>
        <v>1</v>
      </c>
      <c r="J2315" s="8">
        <f t="shared" si="2066"/>
        <v>0</v>
      </c>
      <c r="K2315" s="4">
        <f t="shared" si="2067"/>
        <v>-17496</v>
      </c>
      <c r="L2315" s="5">
        <f t="shared" si="2068"/>
        <v>-17496</v>
      </c>
      <c r="N2315" s="98" t="s">
        <v>2252</v>
      </c>
      <c r="O2315" s="30" t="s">
        <v>165</v>
      </c>
    </row>
    <row r="2317" spans="1:15">
      <c r="B2317" s="576" t="s">
        <v>2251</v>
      </c>
      <c r="C2317" s="576"/>
      <c r="D2317" s="576"/>
      <c r="E2317" s="576"/>
      <c r="F2317" s="576" t="s">
        <v>2253</v>
      </c>
      <c r="G2317" s="576"/>
      <c r="H2317" s="576"/>
      <c r="I2317" s="576"/>
      <c r="K2317" s="63" t="s">
        <v>12</v>
      </c>
      <c r="L2317" s="5" t="s">
        <v>13</v>
      </c>
    </row>
    <row r="2318" spans="1:15" ht="43.2">
      <c r="A2318" s="1" t="s">
        <v>0</v>
      </c>
      <c r="B2318" s="2" t="s">
        <v>1</v>
      </c>
      <c r="C2318" s="64" t="s">
        <v>2</v>
      </c>
      <c r="D2318" s="64" t="s">
        <v>11</v>
      </c>
      <c r="E2318" s="6" t="s">
        <v>10</v>
      </c>
      <c r="F2318" s="2" t="s">
        <v>1</v>
      </c>
      <c r="G2318" s="64" t="s">
        <v>2</v>
      </c>
      <c r="H2318" s="64" t="s">
        <v>11</v>
      </c>
      <c r="I2318" s="6" t="s">
        <v>10</v>
      </c>
      <c r="J2318" s="14" t="s">
        <v>8</v>
      </c>
      <c r="K2318" s="12" t="s">
        <v>9</v>
      </c>
      <c r="L2318" s="11"/>
    </row>
    <row r="2319" spans="1:15">
      <c r="A2319" s="3" t="s">
        <v>3</v>
      </c>
      <c r="B2319" s="18">
        <v>173323</v>
      </c>
      <c r="C2319" s="16">
        <v>268545</v>
      </c>
      <c r="D2319" s="8">
        <f>SUM(B2319-C2319)</f>
        <v>-95222</v>
      </c>
      <c r="E2319" s="7">
        <f>SUM(B2319/C2319)</f>
        <v>0.64541510733769014</v>
      </c>
      <c r="F2319" s="18">
        <v>163337</v>
      </c>
      <c r="G2319" s="16">
        <v>248588</v>
      </c>
      <c r="H2319" s="8">
        <f>SUM(F2319-G2319)</f>
        <v>-85251</v>
      </c>
      <c r="I2319" s="7">
        <f>SUM(F2319/G2319)</f>
        <v>0.65705906962524341</v>
      </c>
      <c r="J2319" s="8">
        <f>SUM(H2319-D2319)</f>
        <v>9971</v>
      </c>
      <c r="K2319" s="4">
        <f>SUM(F2319-B2319)</f>
        <v>-9986</v>
      </c>
      <c r="L2319" s="5">
        <f>SUM(G2319-C2319)</f>
        <v>-19957</v>
      </c>
    </row>
    <row r="2320" spans="1:15">
      <c r="A2320" s="3" t="s">
        <v>4</v>
      </c>
      <c r="B2320" s="18">
        <v>87852</v>
      </c>
      <c r="C2320" s="16">
        <v>56368</v>
      </c>
      <c r="D2320" s="8">
        <f t="shared" ref="D2320:D2323" si="2069">SUM(B2320-C2320)</f>
        <v>31484</v>
      </c>
      <c r="E2320" s="7">
        <f t="shared" ref="E2320:E2323" si="2070">SUM(B2320/C2320)</f>
        <v>1.558543854669316</v>
      </c>
      <c r="F2320" s="18">
        <v>87955</v>
      </c>
      <c r="G2320" s="16">
        <v>64452</v>
      </c>
      <c r="H2320" s="8">
        <f t="shared" ref="H2320:H2323" si="2071">SUM(F2320-G2320)</f>
        <v>23503</v>
      </c>
      <c r="I2320" s="7">
        <f t="shared" ref="I2320:I2323" si="2072">SUM(F2320/G2320)</f>
        <v>1.364658971017191</v>
      </c>
      <c r="J2320" s="8">
        <f t="shared" ref="J2320:J2323" si="2073">SUM(H2320-D2320)</f>
        <v>-7981</v>
      </c>
      <c r="K2320" s="4">
        <f t="shared" ref="K2320:K2323" si="2074">SUM(F2320-B2320)</f>
        <v>103</v>
      </c>
      <c r="L2320" s="5">
        <f t="shared" ref="L2320:L2323" si="2075">SUM(G2320-C2320)</f>
        <v>8084</v>
      </c>
    </row>
    <row r="2321" spans="1:15">
      <c r="A2321" s="3" t="s">
        <v>5</v>
      </c>
      <c r="B2321" s="18">
        <v>179902</v>
      </c>
      <c r="C2321" s="16">
        <v>90120</v>
      </c>
      <c r="D2321" s="8">
        <f t="shared" si="2069"/>
        <v>89782</v>
      </c>
      <c r="E2321" s="7">
        <f t="shared" si="2070"/>
        <v>1.9962494451841988</v>
      </c>
      <c r="F2321" s="18">
        <v>179023</v>
      </c>
      <c r="G2321" s="16">
        <v>94333</v>
      </c>
      <c r="H2321" s="8">
        <f t="shared" si="2071"/>
        <v>84690</v>
      </c>
      <c r="I2321" s="7">
        <f t="shared" si="2072"/>
        <v>1.897777023947081</v>
      </c>
      <c r="J2321" s="8">
        <f t="shared" si="2073"/>
        <v>-5092</v>
      </c>
      <c r="K2321" s="4">
        <f t="shared" si="2074"/>
        <v>-879</v>
      </c>
      <c r="L2321" s="5">
        <f t="shared" si="2075"/>
        <v>4213</v>
      </c>
    </row>
    <row r="2322" spans="1:15">
      <c r="A2322" s="3" t="s">
        <v>6</v>
      </c>
      <c r="B2322" s="18">
        <v>34780</v>
      </c>
      <c r="C2322" s="16">
        <v>60824</v>
      </c>
      <c r="D2322" s="8">
        <f t="shared" si="2069"/>
        <v>-26044</v>
      </c>
      <c r="E2322" s="7">
        <f t="shared" si="2070"/>
        <v>0.57181375772721299</v>
      </c>
      <c r="F2322" s="18">
        <v>33490</v>
      </c>
      <c r="G2322" s="16">
        <v>56432</v>
      </c>
      <c r="H2322" s="8">
        <f t="shared" si="2071"/>
        <v>-22942</v>
      </c>
      <c r="I2322" s="7">
        <f t="shared" si="2072"/>
        <v>0.59345761270201303</v>
      </c>
      <c r="J2322" s="8">
        <f t="shared" si="2073"/>
        <v>3102</v>
      </c>
      <c r="K2322" s="4">
        <f t="shared" si="2074"/>
        <v>-1290</v>
      </c>
      <c r="L2322" s="5">
        <f t="shared" si="2075"/>
        <v>-4392</v>
      </c>
    </row>
    <row r="2323" spans="1:15">
      <c r="A2323" s="3" t="s">
        <v>7</v>
      </c>
      <c r="B2323" s="18">
        <v>475857</v>
      </c>
      <c r="C2323" s="16">
        <v>475857</v>
      </c>
      <c r="D2323" s="8">
        <f t="shared" si="2069"/>
        <v>0</v>
      </c>
      <c r="E2323" s="7">
        <f t="shared" si="2070"/>
        <v>1</v>
      </c>
      <c r="F2323" s="18">
        <v>463805</v>
      </c>
      <c r="G2323" s="16">
        <v>463805</v>
      </c>
      <c r="H2323" s="8">
        <f t="shared" si="2071"/>
        <v>0</v>
      </c>
      <c r="I2323" s="7">
        <f t="shared" si="2072"/>
        <v>1</v>
      </c>
      <c r="J2323" s="8">
        <f t="shared" si="2073"/>
        <v>0</v>
      </c>
      <c r="K2323" s="4">
        <f t="shared" si="2074"/>
        <v>-12052</v>
      </c>
      <c r="L2323" s="5">
        <f t="shared" si="2075"/>
        <v>-12052</v>
      </c>
      <c r="N2323" s="99" t="s">
        <v>2254</v>
      </c>
      <c r="O2323" s="17" t="s">
        <v>155</v>
      </c>
    </row>
    <row r="2325" spans="1:15">
      <c r="B2325" s="576" t="s">
        <v>2253</v>
      </c>
      <c r="C2325" s="576"/>
      <c r="D2325" s="576"/>
      <c r="E2325" s="576"/>
      <c r="F2325" s="576" t="s">
        <v>2273</v>
      </c>
      <c r="G2325" s="576"/>
      <c r="H2325" s="576"/>
      <c r="I2325" s="576"/>
      <c r="K2325" s="63" t="s">
        <v>12</v>
      </c>
      <c r="L2325" s="5" t="s">
        <v>13</v>
      </c>
    </row>
    <row r="2326" spans="1:15" ht="43.2">
      <c r="A2326" s="1" t="s">
        <v>0</v>
      </c>
      <c r="B2326" s="2" t="s">
        <v>1</v>
      </c>
      <c r="C2326" s="64" t="s">
        <v>2</v>
      </c>
      <c r="D2326" s="64" t="s">
        <v>11</v>
      </c>
      <c r="E2326" s="6" t="s">
        <v>10</v>
      </c>
      <c r="F2326" s="2" t="s">
        <v>1</v>
      </c>
      <c r="G2326" s="64" t="s">
        <v>2</v>
      </c>
      <c r="H2326" s="64" t="s">
        <v>11</v>
      </c>
      <c r="I2326" s="6" t="s">
        <v>10</v>
      </c>
      <c r="J2326" s="14" t="s">
        <v>8</v>
      </c>
      <c r="K2326" s="12" t="s">
        <v>9</v>
      </c>
      <c r="L2326" s="11"/>
    </row>
    <row r="2327" spans="1:15">
      <c r="A2327" s="3" t="s">
        <v>3</v>
      </c>
      <c r="B2327" s="18">
        <v>163337</v>
      </c>
      <c r="C2327" s="16">
        <v>248588</v>
      </c>
      <c r="D2327" s="8">
        <f>SUM(B2327-C2327)</f>
        <v>-85251</v>
      </c>
      <c r="E2327" s="7">
        <f>SUM(B2327/C2327)</f>
        <v>0.65705906962524341</v>
      </c>
      <c r="F2327" s="18">
        <v>174305</v>
      </c>
      <c r="G2327" s="16">
        <v>258986</v>
      </c>
      <c r="H2327" s="8">
        <f>SUM(F2327-G2327)</f>
        <v>-84681</v>
      </c>
      <c r="I2327" s="7">
        <f>SUM(F2327/G2327)</f>
        <v>0.6730286579197331</v>
      </c>
      <c r="J2327" s="8">
        <f>SUM(H2327-D2327)</f>
        <v>570</v>
      </c>
      <c r="K2327" s="4">
        <f>SUM(F2327-B2327)</f>
        <v>10968</v>
      </c>
      <c r="L2327" s="5">
        <f>SUM(G2327-C2327)</f>
        <v>10398</v>
      </c>
    </row>
    <row r="2328" spans="1:15">
      <c r="A2328" s="3" t="s">
        <v>4</v>
      </c>
      <c r="B2328" s="18">
        <v>87955</v>
      </c>
      <c r="C2328" s="16">
        <v>64452</v>
      </c>
      <c r="D2328" s="8">
        <f t="shared" ref="D2328:D2331" si="2076">SUM(B2328-C2328)</f>
        <v>23503</v>
      </c>
      <c r="E2328" s="7">
        <f t="shared" ref="E2328:E2331" si="2077">SUM(B2328/C2328)</f>
        <v>1.364658971017191</v>
      </c>
      <c r="F2328" s="18">
        <v>90667</v>
      </c>
      <c r="G2328" s="16">
        <v>67452</v>
      </c>
      <c r="H2328" s="8">
        <f t="shared" ref="H2328:H2331" si="2078">SUM(F2328-G2328)</f>
        <v>23215</v>
      </c>
      <c r="I2328" s="7">
        <f t="shared" ref="I2328:I2331" si="2079">SUM(F2328/G2328)</f>
        <v>1.3441706695131352</v>
      </c>
      <c r="J2328" s="8">
        <f t="shared" ref="J2328:J2331" si="2080">SUM(H2328-D2328)</f>
        <v>-288</v>
      </c>
      <c r="K2328" s="4">
        <f t="shared" ref="K2328:K2331" si="2081">SUM(F2328-B2328)</f>
        <v>2712</v>
      </c>
      <c r="L2328" s="5">
        <f t="shared" ref="L2328:L2331" si="2082">SUM(G2328-C2328)</f>
        <v>3000</v>
      </c>
    </row>
    <row r="2329" spans="1:15">
      <c r="A2329" s="3" t="s">
        <v>5</v>
      </c>
      <c r="B2329" s="18">
        <v>179023</v>
      </c>
      <c r="C2329" s="16">
        <v>94333</v>
      </c>
      <c r="D2329" s="8">
        <f t="shared" si="2076"/>
        <v>84690</v>
      </c>
      <c r="E2329" s="7">
        <f t="shared" si="2077"/>
        <v>1.897777023947081</v>
      </c>
      <c r="F2329" s="18">
        <v>173295</v>
      </c>
      <c r="G2329" s="16">
        <v>95719</v>
      </c>
      <c r="H2329" s="8">
        <f t="shared" si="2078"/>
        <v>77576</v>
      </c>
      <c r="I2329" s="7">
        <f t="shared" si="2079"/>
        <v>1.8104556044254536</v>
      </c>
      <c r="J2329" s="8">
        <f t="shared" si="2080"/>
        <v>-7114</v>
      </c>
      <c r="K2329" s="4">
        <f t="shared" si="2081"/>
        <v>-5728</v>
      </c>
      <c r="L2329" s="5">
        <f t="shared" si="2082"/>
        <v>1386</v>
      </c>
    </row>
    <row r="2330" spans="1:15">
      <c r="A2330" s="3" t="s">
        <v>6</v>
      </c>
      <c r="B2330" s="18">
        <v>33490</v>
      </c>
      <c r="C2330" s="16">
        <v>56432</v>
      </c>
      <c r="D2330" s="8">
        <f t="shared" si="2076"/>
        <v>-22942</v>
      </c>
      <c r="E2330" s="7">
        <f t="shared" si="2077"/>
        <v>0.59345761270201303</v>
      </c>
      <c r="F2330" s="18">
        <v>42913</v>
      </c>
      <c r="G2330" s="16">
        <v>59023</v>
      </c>
      <c r="H2330" s="8">
        <f t="shared" si="2078"/>
        <v>-16110</v>
      </c>
      <c r="I2330" s="7">
        <f t="shared" si="2079"/>
        <v>0.72705555461430293</v>
      </c>
      <c r="J2330" s="8">
        <f t="shared" si="2080"/>
        <v>6832</v>
      </c>
      <c r="K2330" s="4">
        <f t="shared" si="2081"/>
        <v>9423</v>
      </c>
      <c r="L2330" s="5">
        <f t="shared" si="2082"/>
        <v>2591</v>
      </c>
    </row>
    <row r="2331" spans="1:15">
      <c r="A2331" s="3" t="s">
        <v>7</v>
      </c>
      <c r="B2331" s="18">
        <v>463805</v>
      </c>
      <c r="C2331" s="16">
        <v>463805</v>
      </c>
      <c r="D2331" s="8">
        <f t="shared" si="2076"/>
        <v>0</v>
      </c>
      <c r="E2331" s="7">
        <f t="shared" si="2077"/>
        <v>1</v>
      </c>
      <c r="F2331" s="18">
        <v>481180</v>
      </c>
      <c r="G2331" s="16">
        <v>481180</v>
      </c>
      <c r="H2331" s="8">
        <f t="shared" si="2078"/>
        <v>0</v>
      </c>
      <c r="I2331" s="7">
        <f t="shared" si="2079"/>
        <v>1</v>
      </c>
      <c r="J2331" s="8">
        <f t="shared" si="2080"/>
        <v>0</v>
      </c>
      <c r="K2331" s="4">
        <f t="shared" si="2081"/>
        <v>17375</v>
      </c>
      <c r="L2331" s="5">
        <f t="shared" si="2082"/>
        <v>17375</v>
      </c>
      <c r="N2331" s="98" t="s">
        <v>2254</v>
      </c>
      <c r="O2331" s="30" t="s">
        <v>165</v>
      </c>
    </row>
    <row r="2333" spans="1:15">
      <c r="B2333" s="576" t="s">
        <v>2273</v>
      </c>
      <c r="C2333" s="576"/>
      <c r="D2333" s="576"/>
      <c r="E2333" s="576"/>
      <c r="F2333" s="576" t="s">
        <v>2280</v>
      </c>
      <c r="G2333" s="576"/>
      <c r="H2333" s="576"/>
      <c r="I2333" s="576"/>
      <c r="K2333" s="63" t="s">
        <v>12</v>
      </c>
      <c r="L2333" s="5" t="s">
        <v>13</v>
      </c>
    </row>
    <row r="2334" spans="1:15" ht="43.2">
      <c r="A2334" s="1" t="s">
        <v>0</v>
      </c>
      <c r="B2334" s="2" t="s">
        <v>1</v>
      </c>
      <c r="C2334" s="64" t="s">
        <v>2</v>
      </c>
      <c r="D2334" s="64" t="s">
        <v>11</v>
      </c>
      <c r="E2334" s="6" t="s">
        <v>10</v>
      </c>
      <c r="F2334" s="2" t="s">
        <v>1</v>
      </c>
      <c r="G2334" s="64" t="s">
        <v>2</v>
      </c>
      <c r="H2334" s="64" t="s">
        <v>11</v>
      </c>
      <c r="I2334" s="6" t="s">
        <v>10</v>
      </c>
      <c r="J2334" s="14" t="s">
        <v>8</v>
      </c>
      <c r="K2334" s="12" t="s">
        <v>9</v>
      </c>
      <c r="L2334" s="11"/>
    </row>
    <row r="2335" spans="1:15">
      <c r="A2335" s="3" t="s">
        <v>3</v>
      </c>
      <c r="B2335" s="18">
        <v>174305</v>
      </c>
      <c r="C2335" s="16">
        <v>258986</v>
      </c>
      <c r="D2335" s="8">
        <f>SUM(B2335-C2335)</f>
        <v>-84681</v>
      </c>
      <c r="E2335" s="7">
        <f>SUM(B2335/C2335)</f>
        <v>0.6730286579197331</v>
      </c>
      <c r="F2335" s="18">
        <v>211995</v>
      </c>
      <c r="G2335" s="16">
        <v>291586</v>
      </c>
      <c r="H2335" s="8">
        <f>SUM(F2335-G2335)</f>
        <v>-79591</v>
      </c>
      <c r="I2335" s="7">
        <f>SUM(F2335/G2335)</f>
        <v>0.72704107878979096</v>
      </c>
      <c r="J2335" s="8">
        <f>SUM(H2335-D2335)</f>
        <v>5090</v>
      </c>
      <c r="K2335" s="4">
        <f>SUM(F2335-B2335)</f>
        <v>37690</v>
      </c>
      <c r="L2335" s="5">
        <f>SUM(G2335-C2335)</f>
        <v>32600</v>
      </c>
    </row>
    <row r="2336" spans="1:15">
      <c r="A2336" s="3" t="s">
        <v>4</v>
      </c>
      <c r="B2336" s="18">
        <v>90667</v>
      </c>
      <c r="C2336" s="16">
        <v>67452</v>
      </c>
      <c r="D2336" s="8">
        <f t="shared" ref="D2336:D2339" si="2083">SUM(B2336-C2336)</f>
        <v>23215</v>
      </c>
      <c r="E2336" s="7">
        <f t="shared" ref="E2336:E2339" si="2084">SUM(B2336/C2336)</f>
        <v>1.3441706695131352</v>
      </c>
      <c r="F2336" s="18">
        <v>90478</v>
      </c>
      <c r="G2336" s="16">
        <v>67452</v>
      </c>
      <c r="H2336" s="8">
        <f t="shared" ref="H2336:H2339" si="2085">SUM(F2336-G2336)</f>
        <v>23026</v>
      </c>
      <c r="I2336" s="7">
        <f t="shared" ref="I2336:I2339" si="2086">SUM(F2336/G2336)</f>
        <v>1.3413686769851154</v>
      </c>
      <c r="J2336" s="8">
        <f t="shared" ref="J2336:J2339" si="2087">SUM(H2336-D2336)</f>
        <v>-189</v>
      </c>
      <c r="K2336" s="4">
        <f t="shared" ref="K2336:K2339" si="2088">SUM(F2336-B2336)</f>
        <v>-189</v>
      </c>
      <c r="L2336" s="5">
        <f t="shared" ref="L2336:L2339" si="2089">SUM(G2336-C2336)</f>
        <v>0</v>
      </c>
    </row>
    <row r="2337" spans="1:15">
      <c r="A2337" s="3" t="s">
        <v>5</v>
      </c>
      <c r="B2337" s="18">
        <v>173295</v>
      </c>
      <c r="C2337" s="16">
        <v>95719</v>
      </c>
      <c r="D2337" s="8">
        <f t="shared" si="2083"/>
        <v>77576</v>
      </c>
      <c r="E2337" s="7">
        <f t="shared" si="2084"/>
        <v>1.8104556044254536</v>
      </c>
      <c r="F2337" s="18">
        <v>184334</v>
      </c>
      <c r="G2337" s="16">
        <v>110082</v>
      </c>
      <c r="H2337" s="8">
        <f t="shared" si="2085"/>
        <v>74252</v>
      </c>
      <c r="I2337" s="7">
        <f t="shared" si="2086"/>
        <v>1.6745153612761396</v>
      </c>
      <c r="J2337" s="8">
        <f t="shared" si="2087"/>
        <v>-3324</v>
      </c>
      <c r="K2337" s="4">
        <f t="shared" si="2088"/>
        <v>11039</v>
      </c>
      <c r="L2337" s="5">
        <f t="shared" si="2089"/>
        <v>14363</v>
      </c>
    </row>
    <row r="2338" spans="1:15">
      <c r="A2338" s="3" t="s">
        <v>6</v>
      </c>
      <c r="B2338" s="18">
        <v>42913</v>
      </c>
      <c r="C2338" s="16">
        <v>59023</v>
      </c>
      <c r="D2338" s="8">
        <f t="shared" si="2083"/>
        <v>-16110</v>
      </c>
      <c r="E2338" s="7">
        <f t="shared" si="2084"/>
        <v>0.72705555461430293</v>
      </c>
      <c r="F2338" s="18">
        <v>56708</v>
      </c>
      <c r="G2338" s="16">
        <v>74395</v>
      </c>
      <c r="H2338" s="8">
        <f t="shared" si="2085"/>
        <v>-17687</v>
      </c>
      <c r="I2338" s="7">
        <f t="shared" si="2086"/>
        <v>0.76225552792526374</v>
      </c>
      <c r="J2338" s="8">
        <f t="shared" si="2087"/>
        <v>-1577</v>
      </c>
      <c r="K2338" s="4">
        <f t="shared" si="2088"/>
        <v>13795</v>
      </c>
      <c r="L2338" s="5">
        <f t="shared" si="2089"/>
        <v>15372</v>
      </c>
    </row>
    <row r="2339" spans="1:15">
      <c r="A2339" s="3" t="s">
        <v>7</v>
      </c>
      <c r="B2339" s="18">
        <v>481180</v>
      </c>
      <c r="C2339" s="16">
        <v>481180</v>
      </c>
      <c r="D2339" s="8">
        <f t="shared" si="2083"/>
        <v>0</v>
      </c>
      <c r="E2339" s="7">
        <f t="shared" si="2084"/>
        <v>1</v>
      </c>
      <c r="F2339" s="18">
        <v>543515</v>
      </c>
      <c r="G2339" s="16">
        <v>543515</v>
      </c>
      <c r="H2339" s="8">
        <f t="shared" si="2085"/>
        <v>0</v>
      </c>
      <c r="I2339" s="7">
        <f t="shared" si="2086"/>
        <v>1</v>
      </c>
      <c r="J2339" s="8">
        <f t="shared" si="2087"/>
        <v>0</v>
      </c>
      <c r="K2339" s="4">
        <f t="shared" si="2088"/>
        <v>62335</v>
      </c>
      <c r="L2339" s="5">
        <f t="shared" si="2089"/>
        <v>62335</v>
      </c>
      <c r="N2339" s="99" t="s">
        <v>2281</v>
      </c>
      <c r="O2339" s="17" t="s">
        <v>155</v>
      </c>
    </row>
    <row r="2341" spans="1:15">
      <c r="B2341" s="576" t="s">
        <v>2280</v>
      </c>
      <c r="C2341" s="576"/>
      <c r="D2341" s="576"/>
      <c r="E2341" s="576"/>
      <c r="F2341" s="576" t="s">
        <v>2288</v>
      </c>
      <c r="G2341" s="576"/>
      <c r="H2341" s="576"/>
      <c r="I2341" s="576"/>
      <c r="K2341" s="63" t="s">
        <v>12</v>
      </c>
      <c r="L2341" s="5" t="s">
        <v>13</v>
      </c>
    </row>
    <row r="2342" spans="1:15" ht="43.2">
      <c r="A2342" s="1" t="s">
        <v>0</v>
      </c>
      <c r="B2342" s="2" t="s">
        <v>1</v>
      </c>
      <c r="C2342" s="64" t="s">
        <v>2</v>
      </c>
      <c r="D2342" s="64" t="s">
        <v>11</v>
      </c>
      <c r="E2342" s="6" t="s">
        <v>10</v>
      </c>
      <c r="F2342" s="2" t="s">
        <v>1</v>
      </c>
      <c r="G2342" s="64" t="s">
        <v>2</v>
      </c>
      <c r="H2342" s="64" t="s">
        <v>11</v>
      </c>
      <c r="I2342" s="6" t="s">
        <v>10</v>
      </c>
      <c r="J2342" s="14" t="s">
        <v>8</v>
      </c>
      <c r="K2342" s="12" t="s">
        <v>9</v>
      </c>
      <c r="L2342" s="11"/>
    </row>
    <row r="2343" spans="1:15">
      <c r="A2343" s="3" t="s">
        <v>3</v>
      </c>
      <c r="B2343" s="18">
        <v>211995</v>
      </c>
      <c r="C2343" s="16">
        <v>291586</v>
      </c>
      <c r="D2343" s="8">
        <f>SUM(B2343-C2343)</f>
        <v>-79591</v>
      </c>
      <c r="E2343" s="7">
        <f>SUM(B2343/C2343)</f>
        <v>0.72704107878979096</v>
      </c>
      <c r="F2343" s="18">
        <v>184589</v>
      </c>
      <c r="G2343" s="16">
        <v>250477</v>
      </c>
      <c r="H2343" s="8">
        <f>SUM(F2343-G2343)</f>
        <v>-65888</v>
      </c>
      <c r="I2343" s="7">
        <f>SUM(F2343/G2343)</f>
        <v>0.7369498995915793</v>
      </c>
      <c r="J2343" s="8">
        <f>SUM(H2343-D2343)</f>
        <v>13703</v>
      </c>
      <c r="K2343" s="4">
        <f>SUM(F2343-B2343)</f>
        <v>-27406</v>
      </c>
      <c r="L2343" s="5">
        <f>SUM(G2343-C2343)</f>
        <v>-41109</v>
      </c>
    </row>
    <row r="2344" spans="1:15">
      <c r="A2344" s="3" t="s">
        <v>4</v>
      </c>
      <c r="B2344" s="18">
        <v>90478</v>
      </c>
      <c r="C2344" s="16">
        <v>67452</v>
      </c>
      <c r="D2344" s="8">
        <f t="shared" ref="D2344:D2347" si="2090">SUM(B2344-C2344)</f>
        <v>23026</v>
      </c>
      <c r="E2344" s="7">
        <f t="shared" ref="E2344:E2347" si="2091">SUM(B2344/C2344)</f>
        <v>1.3413686769851154</v>
      </c>
      <c r="F2344" s="18">
        <v>84001</v>
      </c>
      <c r="G2344" s="16">
        <v>68354</v>
      </c>
      <c r="H2344" s="8">
        <f t="shared" ref="H2344:H2347" si="2092">SUM(F2344-G2344)</f>
        <v>15647</v>
      </c>
      <c r="I2344" s="7">
        <f t="shared" ref="I2344:I2347" si="2093">SUM(F2344/G2344)</f>
        <v>1.2289112561079087</v>
      </c>
      <c r="J2344" s="8">
        <f t="shared" ref="J2344:J2347" si="2094">SUM(H2344-D2344)</f>
        <v>-7379</v>
      </c>
      <c r="K2344" s="4">
        <f t="shared" ref="K2344:K2347" si="2095">SUM(F2344-B2344)</f>
        <v>-6477</v>
      </c>
      <c r="L2344" s="5">
        <f t="shared" ref="L2344:L2347" si="2096">SUM(G2344-C2344)</f>
        <v>902</v>
      </c>
    </row>
    <row r="2345" spans="1:15">
      <c r="A2345" s="3" t="s">
        <v>5</v>
      </c>
      <c r="B2345" s="18">
        <v>184334</v>
      </c>
      <c r="C2345" s="16">
        <v>110082</v>
      </c>
      <c r="D2345" s="8">
        <f t="shared" si="2090"/>
        <v>74252</v>
      </c>
      <c r="E2345" s="7">
        <f t="shared" si="2091"/>
        <v>1.6745153612761396</v>
      </c>
      <c r="F2345" s="18">
        <v>145233</v>
      </c>
      <c r="G2345" s="16">
        <v>63595</v>
      </c>
      <c r="H2345" s="8">
        <f t="shared" si="2092"/>
        <v>81638</v>
      </c>
      <c r="I2345" s="7">
        <f t="shared" si="2093"/>
        <v>2.2837172733705482</v>
      </c>
      <c r="J2345" s="8">
        <f t="shared" si="2094"/>
        <v>7386</v>
      </c>
      <c r="K2345" s="4">
        <f t="shared" si="2095"/>
        <v>-39101</v>
      </c>
      <c r="L2345" s="5">
        <f t="shared" si="2096"/>
        <v>-46487</v>
      </c>
    </row>
    <row r="2346" spans="1:15">
      <c r="A2346" s="3" t="s">
        <v>6</v>
      </c>
      <c r="B2346" s="18">
        <v>56708</v>
      </c>
      <c r="C2346" s="16">
        <v>74395</v>
      </c>
      <c r="D2346" s="8">
        <f t="shared" si="2090"/>
        <v>-17687</v>
      </c>
      <c r="E2346" s="7">
        <f t="shared" si="2091"/>
        <v>0.76225552792526374</v>
      </c>
      <c r="F2346" s="18">
        <v>22604</v>
      </c>
      <c r="G2346" s="16">
        <v>54001</v>
      </c>
      <c r="H2346" s="8">
        <f t="shared" si="2092"/>
        <v>-31397</v>
      </c>
      <c r="I2346" s="7">
        <f t="shared" si="2093"/>
        <v>0.41858484102146254</v>
      </c>
      <c r="J2346" s="8">
        <f t="shared" si="2094"/>
        <v>-13710</v>
      </c>
      <c r="K2346" s="4">
        <f t="shared" si="2095"/>
        <v>-34104</v>
      </c>
      <c r="L2346" s="5">
        <f t="shared" si="2096"/>
        <v>-20394</v>
      </c>
    </row>
    <row r="2347" spans="1:15">
      <c r="A2347" s="3" t="s">
        <v>7</v>
      </c>
      <c r="B2347" s="18">
        <v>543515</v>
      </c>
      <c r="C2347" s="16">
        <v>543515</v>
      </c>
      <c r="D2347" s="8">
        <f t="shared" si="2090"/>
        <v>0</v>
      </c>
      <c r="E2347" s="7">
        <f t="shared" si="2091"/>
        <v>1</v>
      </c>
      <c r="F2347" s="18">
        <v>436427</v>
      </c>
      <c r="G2347" s="16">
        <v>436427</v>
      </c>
      <c r="H2347" s="8">
        <f t="shared" si="2092"/>
        <v>0</v>
      </c>
      <c r="I2347" s="7">
        <f t="shared" si="2093"/>
        <v>1</v>
      </c>
      <c r="J2347" s="8">
        <f t="shared" si="2094"/>
        <v>0</v>
      </c>
      <c r="K2347" s="4">
        <f t="shared" si="2095"/>
        <v>-107088</v>
      </c>
      <c r="L2347" s="5">
        <f t="shared" si="2096"/>
        <v>-107088</v>
      </c>
      <c r="N2347" s="98" t="s">
        <v>2252</v>
      </c>
      <c r="O2347" s="30" t="s">
        <v>165</v>
      </c>
    </row>
    <row r="2349" spans="1:15">
      <c r="B2349" s="576" t="s">
        <v>2288</v>
      </c>
      <c r="C2349" s="576"/>
      <c r="D2349" s="576"/>
      <c r="E2349" s="576"/>
      <c r="F2349" s="576" t="s">
        <v>2295</v>
      </c>
      <c r="G2349" s="576"/>
      <c r="H2349" s="576"/>
      <c r="I2349" s="576"/>
      <c r="K2349" s="63" t="s">
        <v>12</v>
      </c>
      <c r="L2349" s="5" t="s">
        <v>13</v>
      </c>
    </row>
    <row r="2350" spans="1:15" ht="43.2">
      <c r="A2350" s="1" t="s">
        <v>0</v>
      </c>
      <c r="B2350" s="2" t="s">
        <v>1</v>
      </c>
      <c r="C2350" s="64" t="s">
        <v>2</v>
      </c>
      <c r="D2350" s="64" t="s">
        <v>11</v>
      </c>
      <c r="E2350" s="6" t="s">
        <v>10</v>
      </c>
      <c r="F2350" s="2" t="s">
        <v>1</v>
      </c>
      <c r="G2350" s="64" t="s">
        <v>2</v>
      </c>
      <c r="H2350" s="64" t="s">
        <v>11</v>
      </c>
      <c r="I2350" s="6" t="s">
        <v>10</v>
      </c>
      <c r="J2350" s="14" t="s">
        <v>8</v>
      </c>
      <c r="K2350" s="12" t="s">
        <v>9</v>
      </c>
      <c r="L2350" s="11"/>
    </row>
    <row r="2351" spans="1:15">
      <c r="A2351" s="3" t="s">
        <v>3</v>
      </c>
      <c r="B2351" s="18">
        <v>184589</v>
      </c>
      <c r="C2351" s="16">
        <v>250477</v>
      </c>
      <c r="D2351" s="8">
        <f>SUM(B2351-C2351)</f>
        <v>-65888</v>
      </c>
      <c r="E2351" s="7">
        <f>SUM(B2351/C2351)</f>
        <v>0.7369498995915793</v>
      </c>
      <c r="F2351" s="18">
        <v>183016</v>
      </c>
      <c r="G2351" s="16">
        <v>246678</v>
      </c>
      <c r="H2351" s="8">
        <f>SUM(F2351-G2351)</f>
        <v>-63662</v>
      </c>
      <c r="I2351" s="7">
        <f>SUM(F2351/G2351)</f>
        <v>0.74192266841793753</v>
      </c>
      <c r="J2351" s="8">
        <f>SUM(H2351-D2351)</f>
        <v>2226</v>
      </c>
      <c r="K2351" s="4">
        <f>SUM(F2351-B2351)</f>
        <v>-1573</v>
      </c>
      <c r="L2351" s="5">
        <f>SUM(G2351-C2351)</f>
        <v>-3799</v>
      </c>
    </row>
    <row r="2352" spans="1:15">
      <c r="A2352" s="3" t="s">
        <v>4</v>
      </c>
      <c r="B2352" s="18">
        <v>84001</v>
      </c>
      <c r="C2352" s="16">
        <v>68354</v>
      </c>
      <c r="D2352" s="8">
        <f t="shared" ref="D2352:D2355" si="2097">SUM(B2352-C2352)</f>
        <v>15647</v>
      </c>
      <c r="E2352" s="7">
        <f t="shared" ref="E2352:E2355" si="2098">SUM(B2352/C2352)</f>
        <v>1.2289112561079087</v>
      </c>
      <c r="F2352" s="18">
        <v>80009</v>
      </c>
      <c r="G2352" s="16">
        <v>73611</v>
      </c>
      <c r="H2352" s="8">
        <f t="shared" ref="H2352:H2355" si="2099">SUM(F2352-G2352)</f>
        <v>6398</v>
      </c>
      <c r="I2352" s="7">
        <f t="shared" ref="I2352:I2355" si="2100">SUM(F2352/G2352)</f>
        <v>1.0869163576095964</v>
      </c>
      <c r="J2352" s="8">
        <f t="shared" ref="J2352:J2355" si="2101">SUM(H2352-D2352)</f>
        <v>-9249</v>
      </c>
      <c r="K2352" s="4">
        <f t="shared" ref="K2352:K2355" si="2102">SUM(F2352-B2352)</f>
        <v>-3992</v>
      </c>
      <c r="L2352" s="5">
        <f t="shared" ref="L2352:L2355" si="2103">SUM(G2352-C2352)</f>
        <v>5257</v>
      </c>
    </row>
    <row r="2353" spans="1:15">
      <c r="A2353" s="3" t="s">
        <v>5</v>
      </c>
      <c r="B2353" s="18">
        <v>145233</v>
      </c>
      <c r="C2353" s="16">
        <v>63595</v>
      </c>
      <c r="D2353" s="8">
        <f t="shared" si="2097"/>
        <v>81638</v>
      </c>
      <c r="E2353" s="7">
        <f t="shared" si="2098"/>
        <v>2.2837172733705482</v>
      </c>
      <c r="F2353" s="18">
        <v>149713</v>
      </c>
      <c r="G2353" s="16">
        <v>65624</v>
      </c>
      <c r="H2353" s="8">
        <f t="shared" si="2099"/>
        <v>84089</v>
      </c>
      <c r="I2353" s="7">
        <f t="shared" si="2100"/>
        <v>2.2813757162013899</v>
      </c>
      <c r="J2353" s="8">
        <f t="shared" si="2101"/>
        <v>2451</v>
      </c>
      <c r="K2353" s="4">
        <f t="shared" si="2102"/>
        <v>4480</v>
      </c>
      <c r="L2353" s="5">
        <f t="shared" si="2103"/>
        <v>2029</v>
      </c>
    </row>
    <row r="2354" spans="1:15">
      <c r="A2354" s="3" t="s">
        <v>6</v>
      </c>
      <c r="B2354" s="18">
        <v>22604</v>
      </c>
      <c r="C2354" s="16">
        <v>54001</v>
      </c>
      <c r="D2354" s="8">
        <f t="shared" si="2097"/>
        <v>-31397</v>
      </c>
      <c r="E2354" s="7">
        <f t="shared" si="2098"/>
        <v>0.41858484102146254</v>
      </c>
      <c r="F2354" s="18">
        <v>27089</v>
      </c>
      <c r="G2354" s="16">
        <v>53914</v>
      </c>
      <c r="H2354" s="8">
        <f t="shared" si="2099"/>
        <v>-26825</v>
      </c>
      <c r="I2354" s="7">
        <f t="shared" si="2100"/>
        <v>0.50244834365841895</v>
      </c>
      <c r="J2354" s="8">
        <f t="shared" si="2101"/>
        <v>4572</v>
      </c>
      <c r="K2354" s="4">
        <f t="shared" si="2102"/>
        <v>4485</v>
      </c>
      <c r="L2354" s="5">
        <f t="shared" si="2103"/>
        <v>-87</v>
      </c>
    </row>
    <row r="2355" spans="1:15">
      <c r="A2355" s="3" t="s">
        <v>7</v>
      </c>
      <c r="B2355" s="18">
        <v>436427</v>
      </c>
      <c r="C2355" s="16">
        <v>436427</v>
      </c>
      <c r="D2355" s="8">
        <f t="shared" si="2097"/>
        <v>0</v>
      </c>
      <c r="E2355" s="7">
        <f t="shared" si="2098"/>
        <v>1</v>
      </c>
      <c r="F2355" s="18">
        <v>439827</v>
      </c>
      <c r="G2355" s="16">
        <v>439827</v>
      </c>
      <c r="H2355" s="8">
        <f t="shared" si="2099"/>
        <v>0</v>
      </c>
      <c r="I2355" s="7">
        <f t="shared" si="2100"/>
        <v>1</v>
      </c>
      <c r="J2355" s="8">
        <f t="shared" si="2101"/>
        <v>0</v>
      </c>
      <c r="K2355" s="4">
        <f t="shared" si="2102"/>
        <v>3400</v>
      </c>
      <c r="L2355" s="5">
        <f t="shared" si="2103"/>
        <v>3400</v>
      </c>
      <c r="N2355" s="99" t="s">
        <v>2281</v>
      </c>
      <c r="O2355" s="17" t="s">
        <v>155</v>
      </c>
    </row>
    <row r="2357" spans="1:15">
      <c r="B2357" s="576" t="s">
        <v>2295</v>
      </c>
      <c r="C2357" s="576"/>
      <c r="D2357" s="576"/>
      <c r="E2357" s="576"/>
      <c r="F2357" s="576" t="s">
        <v>2302</v>
      </c>
      <c r="G2357" s="576"/>
      <c r="H2357" s="576"/>
      <c r="I2357" s="576"/>
      <c r="K2357" s="63" t="s">
        <v>12</v>
      </c>
      <c r="L2357" s="5" t="s">
        <v>13</v>
      </c>
    </row>
    <row r="2358" spans="1:15" ht="43.2">
      <c r="A2358" s="1" t="s">
        <v>0</v>
      </c>
      <c r="B2358" s="2" t="s">
        <v>1</v>
      </c>
      <c r="C2358" s="64" t="s">
        <v>2</v>
      </c>
      <c r="D2358" s="64" t="s">
        <v>11</v>
      </c>
      <c r="E2358" s="6" t="s">
        <v>10</v>
      </c>
      <c r="F2358" s="2" t="s">
        <v>1</v>
      </c>
      <c r="G2358" s="64" t="s">
        <v>2</v>
      </c>
      <c r="H2358" s="64" t="s">
        <v>11</v>
      </c>
      <c r="I2358" s="6" t="s">
        <v>10</v>
      </c>
      <c r="J2358" s="14" t="s">
        <v>8</v>
      </c>
      <c r="K2358" s="12" t="s">
        <v>9</v>
      </c>
      <c r="L2358" s="11"/>
    </row>
    <row r="2359" spans="1:15">
      <c r="A2359" s="3" t="s">
        <v>3</v>
      </c>
      <c r="B2359" s="18">
        <v>183016</v>
      </c>
      <c r="C2359" s="16">
        <v>246678</v>
      </c>
      <c r="D2359" s="8">
        <f>SUM(B2359-C2359)</f>
        <v>-63662</v>
      </c>
      <c r="E2359" s="7">
        <f>SUM(B2359/C2359)</f>
        <v>0.74192266841793753</v>
      </c>
      <c r="F2359" s="18">
        <v>183839</v>
      </c>
      <c r="G2359" s="16">
        <v>243040</v>
      </c>
      <c r="H2359" s="8">
        <f>SUM(F2359-G2359)</f>
        <v>-59201</v>
      </c>
      <c r="I2359" s="7">
        <f>SUM(F2359/G2359)</f>
        <v>0.75641458196181699</v>
      </c>
      <c r="J2359" s="8">
        <f>SUM(H2359-D2359)</f>
        <v>4461</v>
      </c>
      <c r="K2359" s="4">
        <f>SUM(F2359-B2359)</f>
        <v>823</v>
      </c>
      <c r="L2359" s="5">
        <f>SUM(G2359-C2359)</f>
        <v>-3638</v>
      </c>
    </row>
    <row r="2360" spans="1:15">
      <c r="A2360" s="3" t="s">
        <v>4</v>
      </c>
      <c r="B2360" s="18">
        <v>80009</v>
      </c>
      <c r="C2360" s="16">
        <v>73611</v>
      </c>
      <c r="D2360" s="8">
        <f t="shared" ref="D2360:D2363" si="2104">SUM(B2360-C2360)</f>
        <v>6398</v>
      </c>
      <c r="E2360" s="7">
        <f t="shared" ref="E2360:E2363" si="2105">SUM(B2360/C2360)</f>
        <v>1.0869163576095964</v>
      </c>
      <c r="F2360" s="18">
        <v>75618</v>
      </c>
      <c r="G2360" s="16">
        <v>73647</v>
      </c>
      <c r="H2360" s="8">
        <f t="shared" ref="H2360:H2363" si="2106">SUM(F2360-G2360)</f>
        <v>1971</v>
      </c>
      <c r="I2360" s="7">
        <f t="shared" ref="I2360:I2363" si="2107">SUM(F2360/G2360)</f>
        <v>1.0267628009287548</v>
      </c>
      <c r="J2360" s="8">
        <f t="shared" ref="J2360:J2363" si="2108">SUM(H2360-D2360)</f>
        <v>-4427</v>
      </c>
      <c r="K2360" s="4">
        <f t="shared" ref="K2360:K2363" si="2109">SUM(F2360-B2360)</f>
        <v>-4391</v>
      </c>
      <c r="L2360" s="5">
        <f t="shared" ref="L2360:L2363" si="2110">SUM(G2360-C2360)</f>
        <v>36</v>
      </c>
    </row>
    <row r="2361" spans="1:15">
      <c r="A2361" s="3" t="s">
        <v>5</v>
      </c>
      <c r="B2361" s="18">
        <v>149713</v>
      </c>
      <c r="C2361" s="16">
        <v>65624</v>
      </c>
      <c r="D2361" s="8">
        <f t="shared" si="2104"/>
        <v>84089</v>
      </c>
      <c r="E2361" s="7">
        <f t="shared" si="2105"/>
        <v>2.2813757162013899</v>
      </c>
      <c r="F2361" s="18">
        <v>148654</v>
      </c>
      <c r="G2361" s="16">
        <v>67297</v>
      </c>
      <c r="H2361" s="8">
        <f t="shared" si="2106"/>
        <v>81357</v>
      </c>
      <c r="I2361" s="7">
        <f t="shared" si="2107"/>
        <v>2.208924617739275</v>
      </c>
      <c r="J2361" s="8">
        <f t="shared" si="2108"/>
        <v>-2732</v>
      </c>
      <c r="K2361" s="4">
        <f t="shared" si="2109"/>
        <v>-1059</v>
      </c>
      <c r="L2361" s="5">
        <f t="shared" si="2110"/>
        <v>1673</v>
      </c>
    </row>
    <row r="2362" spans="1:15">
      <c r="A2362" s="3" t="s">
        <v>6</v>
      </c>
      <c r="B2362" s="18">
        <v>27089</v>
      </c>
      <c r="C2362" s="16">
        <v>53914</v>
      </c>
      <c r="D2362" s="8">
        <f t="shared" si="2104"/>
        <v>-26825</v>
      </c>
      <c r="E2362" s="7">
        <f t="shared" si="2105"/>
        <v>0.50244834365841895</v>
      </c>
      <c r="F2362" s="18">
        <v>28249</v>
      </c>
      <c r="G2362" s="16">
        <v>52376</v>
      </c>
      <c r="H2362" s="8">
        <f t="shared" si="2106"/>
        <v>-24127</v>
      </c>
      <c r="I2362" s="7">
        <f t="shared" si="2107"/>
        <v>0.5393500840079426</v>
      </c>
      <c r="J2362" s="8">
        <f t="shared" si="2108"/>
        <v>2698</v>
      </c>
      <c r="K2362" s="4">
        <f t="shared" si="2109"/>
        <v>1160</v>
      </c>
      <c r="L2362" s="5">
        <f t="shared" si="2110"/>
        <v>-1538</v>
      </c>
    </row>
    <row r="2363" spans="1:15">
      <c r="A2363" s="3" t="s">
        <v>7</v>
      </c>
      <c r="B2363" s="18">
        <v>439827</v>
      </c>
      <c r="C2363" s="16">
        <v>439827</v>
      </c>
      <c r="D2363" s="8">
        <f t="shared" si="2104"/>
        <v>0</v>
      </c>
      <c r="E2363" s="7">
        <f t="shared" si="2105"/>
        <v>1</v>
      </c>
      <c r="F2363" s="18">
        <v>436360</v>
      </c>
      <c r="G2363" s="16">
        <v>436360</v>
      </c>
      <c r="H2363" s="8">
        <f t="shared" si="2106"/>
        <v>0</v>
      </c>
      <c r="I2363" s="7">
        <f t="shared" si="2107"/>
        <v>1</v>
      </c>
      <c r="J2363" s="8">
        <f t="shared" si="2108"/>
        <v>0</v>
      </c>
      <c r="K2363" s="4">
        <f t="shared" si="2109"/>
        <v>-3467</v>
      </c>
      <c r="L2363" s="5">
        <f t="shared" si="2110"/>
        <v>-3467</v>
      </c>
      <c r="N2363" s="98" t="s">
        <v>2252</v>
      </c>
      <c r="O2363" s="30" t="s">
        <v>165</v>
      </c>
    </row>
    <row r="2365" spans="1:15">
      <c r="B2365" s="576" t="s">
        <v>2302</v>
      </c>
      <c r="C2365" s="576"/>
      <c r="D2365" s="576"/>
      <c r="E2365" s="576"/>
      <c r="F2365" s="576" t="s">
        <v>2310</v>
      </c>
      <c r="G2365" s="576"/>
      <c r="H2365" s="576"/>
      <c r="I2365" s="576"/>
      <c r="K2365" s="63" t="s">
        <v>12</v>
      </c>
      <c r="L2365" s="5" t="s">
        <v>13</v>
      </c>
    </row>
    <row r="2366" spans="1:15" ht="43.2">
      <c r="A2366" s="1" t="s">
        <v>0</v>
      </c>
      <c r="B2366" s="2" t="s">
        <v>1</v>
      </c>
      <c r="C2366" s="64" t="s">
        <v>2</v>
      </c>
      <c r="D2366" s="64" t="s">
        <v>11</v>
      </c>
      <c r="E2366" s="6" t="s">
        <v>10</v>
      </c>
      <c r="F2366" s="2" t="s">
        <v>1</v>
      </c>
      <c r="G2366" s="64" t="s">
        <v>2</v>
      </c>
      <c r="H2366" s="64" t="s">
        <v>11</v>
      </c>
      <c r="I2366" s="6" t="s">
        <v>10</v>
      </c>
      <c r="J2366" s="14" t="s">
        <v>8</v>
      </c>
      <c r="K2366" s="12" t="s">
        <v>9</v>
      </c>
      <c r="L2366" s="11"/>
    </row>
    <row r="2367" spans="1:15">
      <c r="A2367" s="3" t="s">
        <v>3</v>
      </c>
      <c r="B2367" s="18">
        <v>183839</v>
      </c>
      <c r="C2367" s="16">
        <v>243040</v>
      </c>
      <c r="D2367" s="8">
        <f>SUM(B2367-C2367)</f>
        <v>-59201</v>
      </c>
      <c r="E2367" s="7">
        <f>SUM(B2367/C2367)</f>
        <v>0.75641458196181699</v>
      </c>
      <c r="F2367" s="18">
        <v>195331</v>
      </c>
      <c r="G2367" s="16">
        <v>237965</v>
      </c>
      <c r="H2367" s="8">
        <f>SUM(F2367-G2367)</f>
        <v>-42634</v>
      </c>
      <c r="I2367" s="7">
        <f>SUM(F2367/G2367)</f>
        <v>0.82083919904187586</v>
      </c>
      <c r="J2367" s="8">
        <f>SUM(H2367-D2367)</f>
        <v>16567</v>
      </c>
      <c r="K2367" s="4">
        <f>SUM(F2367-B2367)</f>
        <v>11492</v>
      </c>
      <c r="L2367" s="5">
        <f>SUM(G2367-C2367)</f>
        <v>-5075</v>
      </c>
    </row>
    <row r="2368" spans="1:15">
      <c r="A2368" s="3" t="s">
        <v>4</v>
      </c>
      <c r="B2368" s="18">
        <v>75618</v>
      </c>
      <c r="C2368" s="16">
        <v>73647</v>
      </c>
      <c r="D2368" s="8">
        <f t="shared" ref="D2368:D2371" si="2111">SUM(B2368-C2368)</f>
        <v>1971</v>
      </c>
      <c r="E2368" s="7">
        <f t="shared" ref="E2368:E2371" si="2112">SUM(B2368/C2368)</f>
        <v>1.0267628009287548</v>
      </c>
      <c r="F2368" s="18">
        <v>61533</v>
      </c>
      <c r="G2368" s="16">
        <v>74099</v>
      </c>
      <c r="H2368" s="8">
        <f t="shared" ref="H2368:H2371" si="2113">SUM(F2368-G2368)</f>
        <v>-12566</v>
      </c>
      <c r="I2368" s="7">
        <f t="shared" ref="I2368:I2371" si="2114">SUM(F2368/G2368)</f>
        <v>0.83041606499412945</v>
      </c>
      <c r="J2368" s="8">
        <f t="shared" ref="J2368:J2371" si="2115">SUM(H2368-D2368)</f>
        <v>-14537</v>
      </c>
      <c r="K2368" s="4">
        <f t="shared" ref="K2368:K2371" si="2116">SUM(F2368-B2368)</f>
        <v>-14085</v>
      </c>
      <c r="L2368" s="5">
        <f t="shared" ref="L2368:L2371" si="2117">SUM(G2368-C2368)</f>
        <v>452</v>
      </c>
    </row>
    <row r="2369" spans="1:15">
      <c r="A2369" s="3" t="s">
        <v>5</v>
      </c>
      <c r="B2369" s="18">
        <v>148654</v>
      </c>
      <c r="C2369" s="16">
        <v>67297</v>
      </c>
      <c r="D2369" s="8">
        <f t="shared" si="2111"/>
        <v>81357</v>
      </c>
      <c r="E2369" s="7">
        <f t="shared" si="2112"/>
        <v>2.208924617739275</v>
      </c>
      <c r="F2369" s="18">
        <v>150027</v>
      </c>
      <c r="G2369" s="16">
        <v>70562</v>
      </c>
      <c r="H2369" s="8">
        <f t="shared" si="2113"/>
        <v>79465</v>
      </c>
      <c r="I2369" s="7">
        <f t="shared" si="2114"/>
        <v>2.126172727530399</v>
      </c>
      <c r="J2369" s="8">
        <f t="shared" si="2115"/>
        <v>-1892</v>
      </c>
      <c r="K2369" s="4">
        <f t="shared" si="2116"/>
        <v>1373</v>
      </c>
      <c r="L2369" s="5">
        <f t="shared" si="2117"/>
        <v>3265</v>
      </c>
    </row>
    <row r="2370" spans="1:15">
      <c r="A2370" s="3" t="s">
        <v>6</v>
      </c>
      <c r="B2370" s="18">
        <v>28249</v>
      </c>
      <c r="C2370" s="16">
        <v>52376</v>
      </c>
      <c r="D2370" s="8">
        <f t="shared" si="2111"/>
        <v>-24127</v>
      </c>
      <c r="E2370" s="7">
        <f t="shared" si="2112"/>
        <v>0.5393500840079426</v>
      </c>
      <c r="F2370" s="18">
        <v>31786</v>
      </c>
      <c r="G2370" s="16">
        <v>56051</v>
      </c>
      <c r="H2370" s="8">
        <f t="shared" si="2113"/>
        <v>-24265</v>
      </c>
      <c r="I2370" s="7">
        <f t="shared" si="2114"/>
        <v>0.56709068526877304</v>
      </c>
      <c r="J2370" s="8">
        <f t="shared" si="2115"/>
        <v>-138</v>
      </c>
      <c r="K2370" s="4">
        <f t="shared" si="2116"/>
        <v>3537</v>
      </c>
      <c r="L2370" s="5">
        <f t="shared" si="2117"/>
        <v>3675</v>
      </c>
    </row>
    <row r="2371" spans="1:15">
      <c r="A2371" s="3" t="s">
        <v>7</v>
      </c>
      <c r="B2371" s="18">
        <v>436360</v>
      </c>
      <c r="C2371" s="16">
        <v>436360</v>
      </c>
      <c r="D2371" s="8">
        <f t="shared" si="2111"/>
        <v>0</v>
      </c>
      <c r="E2371" s="7">
        <f t="shared" si="2112"/>
        <v>1</v>
      </c>
      <c r="F2371" s="18">
        <v>438677</v>
      </c>
      <c r="G2371" s="16">
        <v>438677</v>
      </c>
      <c r="H2371" s="8">
        <f t="shared" si="2113"/>
        <v>0</v>
      </c>
      <c r="I2371" s="7">
        <f t="shared" si="2114"/>
        <v>1</v>
      </c>
      <c r="J2371" s="8">
        <f t="shared" si="2115"/>
        <v>0</v>
      </c>
      <c r="K2371" s="4">
        <f t="shared" si="2116"/>
        <v>2317</v>
      </c>
      <c r="L2371" s="5">
        <f t="shared" si="2117"/>
        <v>2317</v>
      </c>
      <c r="N2371" s="99" t="s">
        <v>2254</v>
      </c>
      <c r="O2371" s="17" t="s">
        <v>155</v>
      </c>
    </row>
    <row r="2373" spans="1:15">
      <c r="B2373" s="576" t="s">
        <v>2310</v>
      </c>
      <c r="C2373" s="576"/>
      <c r="D2373" s="576"/>
      <c r="E2373" s="576"/>
      <c r="F2373" s="576" t="s">
        <v>2317</v>
      </c>
      <c r="G2373" s="576"/>
      <c r="H2373" s="576"/>
      <c r="I2373" s="576"/>
      <c r="K2373" s="63" t="s">
        <v>12</v>
      </c>
      <c r="L2373" s="5" t="s">
        <v>13</v>
      </c>
    </row>
    <row r="2374" spans="1:15" ht="43.2">
      <c r="A2374" s="1" t="s">
        <v>0</v>
      </c>
      <c r="B2374" s="2" t="s">
        <v>1</v>
      </c>
      <c r="C2374" s="64" t="s">
        <v>2</v>
      </c>
      <c r="D2374" s="64" t="s">
        <v>11</v>
      </c>
      <c r="E2374" s="6" t="s">
        <v>10</v>
      </c>
      <c r="F2374" s="2" t="s">
        <v>1</v>
      </c>
      <c r="G2374" s="64" t="s">
        <v>2</v>
      </c>
      <c r="H2374" s="64" t="s">
        <v>11</v>
      </c>
      <c r="I2374" s="6" t="s">
        <v>10</v>
      </c>
      <c r="J2374" s="14" t="s">
        <v>8</v>
      </c>
      <c r="K2374" s="12" t="s">
        <v>9</v>
      </c>
      <c r="L2374" s="11"/>
    </row>
    <row r="2375" spans="1:15">
      <c r="A2375" s="3" t="s">
        <v>3</v>
      </c>
      <c r="B2375" s="18">
        <v>195331</v>
      </c>
      <c r="C2375" s="16">
        <v>237965</v>
      </c>
      <c r="D2375" s="8">
        <f>SUM(B2375-C2375)</f>
        <v>-42634</v>
      </c>
      <c r="E2375" s="7">
        <f>SUM(B2375/C2375)</f>
        <v>0.82083919904187586</v>
      </c>
      <c r="F2375" s="18">
        <v>190653</v>
      </c>
      <c r="G2375" s="16">
        <v>222108</v>
      </c>
      <c r="H2375" s="8">
        <f>SUM(F2375-G2375)</f>
        <v>-31455</v>
      </c>
      <c r="I2375" s="7">
        <f>SUM(F2375/G2375)</f>
        <v>0.85837970716948508</v>
      </c>
      <c r="J2375" s="8">
        <f>SUM(H2375-D2375)</f>
        <v>11179</v>
      </c>
      <c r="K2375" s="4">
        <f>SUM(F2375-B2375)</f>
        <v>-4678</v>
      </c>
      <c r="L2375" s="5">
        <f>SUM(G2375-C2375)</f>
        <v>-15857</v>
      </c>
    </row>
    <row r="2376" spans="1:15">
      <c r="A2376" s="3" t="s">
        <v>4</v>
      </c>
      <c r="B2376" s="18">
        <v>61533</v>
      </c>
      <c r="C2376" s="16">
        <v>74099</v>
      </c>
      <c r="D2376" s="8">
        <f t="shared" ref="D2376:D2379" si="2118">SUM(B2376-C2376)</f>
        <v>-12566</v>
      </c>
      <c r="E2376" s="7">
        <f t="shared" ref="E2376:E2379" si="2119">SUM(B2376/C2376)</f>
        <v>0.83041606499412945</v>
      </c>
      <c r="F2376" s="18">
        <v>58639</v>
      </c>
      <c r="G2376" s="16">
        <v>77605</v>
      </c>
      <c r="H2376" s="8">
        <f t="shared" ref="H2376:H2379" si="2120">SUM(F2376-G2376)</f>
        <v>-18966</v>
      </c>
      <c r="I2376" s="7">
        <f t="shared" ref="I2376:I2379" si="2121">SUM(F2376/G2376)</f>
        <v>0.75560853037819731</v>
      </c>
      <c r="J2376" s="8">
        <f t="shared" ref="J2376:J2379" si="2122">SUM(H2376-D2376)</f>
        <v>-6400</v>
      </c>
      <c r="K2376" s="4">
        <f t="shared" ref="K2376:K2379" si="2123">SUM(F2376-B2376)</f>
        <v>-2894</v>
      </c>
      <c r="L2376" s="5">
        <f t="shared" ref="L2376:L2379" si="2124">SUM(G2376-C2376)</f>
        <v>3506</v>
      </c>
    </row>
    <row r="2377" spans="1:15">
      <c r="A2377" s="3" t="s">
        <v>5</v>
      </c>
      <c r="B2377" s="18">
        <v>150027</v>
      </c>
      <c r="C2377" s="16">
        <v>70562</v>
      </c>
      <c r="D2377" s="8">
        <f t="shared" si="2118"/>
        <v>79465</v>
      </c>
      <c r="E2377" s="7">
        <f t="shared" si="2119"/>
        <v>2.126172727530399</v>
      </c>
      <c r="F2377" s="18">
        <v>148146</v>
      </c>
      <c r="G2377" s="16">
        <v>77548</v>
      </c>
      <c r="H2377" s="8">
        <f t="shared" si="2120"/>
        <v>70598</v>
      </c>
      <c r="I2377" s="7">
        <f t="shared" si="2121"/>
        <v>1.9103780884097592</v>
      </c>
      <c r="J2377" s="8">
        <f t="shared" si="2122"/>
        <v>-8867</v>
      </c>
      <c r="K2377" s="4">
        <f t="shared" si="2123"/>
        <v>-1881</v>
      </c>
      <c r="L2377" s="5">
        <f t="shared" si="2124"/>
        <v>6986</v>
      </c>
    </row>
    <row r="2378" spans="1:15">
      <c r="A2378" s="3" t="s">
        <v>6</v>
      </c>
      <c r="B2378" s="18">
        <v>31786</v>
      </c>
      <c r="C2378" s="16">
        <v>56051</v>
      </c>
      <c r="D2378" s="8">
        <f t="shared" si="2118"/>
        <v>-24265</v>
      </c>
      <c r="E2378" s="7">
        <f t="shared" si="2119"/>
        <v>0.56709068526877304</v>
      </c>
      <c r="F2378" s="18">
        <v>24952</v>
      </c>
      <c r="G2378" s="16">
        <v>45129</v>
      </c>
      <c r="H2378" s="8">
        <f t="shared" si="2120"/>
        <v>-20177</v>
      </c>
      <c r="I2378" s="7">
        <f t="shared" si="2121"/>
        <v>0.55290389771543802</v>
      </c>
      <c r="J2378" s="8">
        <f t="shared" si="2122"/>
        <v>4088</v>
      </c>
      <c r="K2378" s="4">
        <f t="shared" si="2123"/>
        <v>-6834</v>
      </c>
      <c r="L2378" s="5">
        <f t="shared" si="2124"/>
        <v>-10922</v>
      </c>
    </row>
    <row r="2379" spans="1:15">
      <c r="A2379" s="3" t="s">
        <v>7</v>
      </c>
      <c r="B2379" s="18">
        <v>438677</v>
      </c>
      <c r="C2379" s="16">
        <v>438677</v>
      </c>
      <c r="D2379" s="8">
        <f t="shared" si="2118"/>
        <v>0</v>
      </c>
      <c r="E2379" s="7">
        <f t="shared" si="2119"/>
        <v>1</v>
      </c>
      <c r="F2379" s="18">
        <v>422390</v>
      </c>
      <c r="G2379" s="16">
        <v>422390</v>
      </c>
      <c r="H2379" s="8">
        <f t="shared" si="2120"/>
        <v>0</v>
      </c>
      <c r="I2379" s="7">
        <f t="shared" si="2121"/>
        <v>1</v>
      </c>
      <c r="J2379" s="8">
        <f t="shared" si="2122"/>
        <v>0</v>
      </c>
      <c r="K2379" s="4">
        <f t="shared" si="2123"/>
        <v>-16287</v>
      </c>
      <c r="L2379" s="5">
        <f t="shared" si="2124"/>
        <v>-16287</v>
      </c>
      <c r="N2379" s="99" t="s">
        <v>2254</v>
      </c>
      <c r="O2379" s="17" t="s">
        <v>155</v>
      </c>
    </row>
    <row r="2381" spans="1:15">
      <c r="B2381" s="576" t="s">
        <v>2317</v>
      </c>
      <c r="C2381" s="576"/>
      <c r="D2381" s="576"/>
      <c r="E2381" s="576"/>
      <c r="F2381" s="576" t="s">
        <v>2324</v>
      </c>
      <c r="G2381" s="576"/>
      <c r="H2381" s="576"/>
      <c r="I2381" s="576"/>
      <c r="K2381" s="63" t="s">
        <v>12</v>
      </c>
      <c r="L2381" s="5" t="s">
        <v>13</v>
      </c>
    </row>
    <row r="2382" spans="1:15" ht="43.2">
      <c r="A2382" s="1" t="s">
        <v>0</v>
      </c>
      <c r="B2382" s="2" t="s">
        <v>1</v>
      </c>
      <c r="C2382" s="64" t="s">
        <v>2</v>
      </c>
      <c r="D2382" s="64" t="s">
        <v>11</v>
      </c>
      <c r="E2382" s="6" t="s">
        <v>10</v>
      </c>
      <c r="F2382" s="2" t="s">
        <v>1</v>
      </c>
      <c r="G2382" s="64" t="s">
        <v>2</v>
      </c>
      <c r="H2382" s="64" t="s">
        <v>11</v>
      </c>
      <c r="I2382" s="6" t="s">
        <v>10</v>
      </c>
      <c r="J2382" s="14" t="s">
        <v>8</v>
      </c>
      <c r="K2382" s="12" t="s">
        <v>9</v>
      </c>
      <c r="L2382" s="11"/>
    </row>
    <row r="2383" spans="1:15">
      <c r="A2383" s="3" t="s">
        <v>3</v>
      </c>
      <c r="B2383" s="18">
        <v>190653</v>
      </c>
      <c r="C2383" s="16">
        <v>222108</v>
      </c>
      <c r="D2383" s="8">
        <f>SUM(B2383-C2383)</f>
        <v>-31455</v>
      </c>
      <c r="E2383" s="7">
        <f>SUM(B2383/C2383)</f>
        <v>0.85837970716948508</v>
      </c>
      <c r="F2383" s="18">
        <v>194255</v>
      </c>
      <c r="G2383" s="16">
        <v>226533</v>
      </c>
      <c r="H2383" s="8">
        <f>SUM(F2383-G2383)</f>
        <v>-32278</v>
      </c>
      <c r="I2383" s="7">
        <f>SUM(F2383/G2383)</f>
        <v>0.85751303342117924</v>
      </c>
      <c r="J2383" s="8">
        <f>SUM(H2383-D2383)</f>
        <v>-823</v>
      </c>
      <c r="K2383" s="4">
        <f>SUM(F2383-B2383)</f>
        <v>3602</v>
      </c>
      <c r="L2383" s="5">
        <f>SUM(G2383-C2383)</f>
        <v>4425</v>
      </c>
    </row>
    <row r="2384" spans="1:15">
      <c r="A2384" s="3" t="s">
        <v>4</v>
      </c>
      <c r="B2384" s="18">
        <v>58639</v>
      </c>
      <c r="C2384" s="16">
        <v>77605</v>
      </c>
      <c r="D2384" s="8">
        <f t="shared" ref="D2384:D2387" si="2125">SUM(B2384-C2384)</f>
        <v>-18966</v>
      </c>
      <c r="E2384" s="7">
        <f t="shared" ref="E2384:E2387" si="2126">SUM(B2384/C2384)</f>
        <v>0.75560853037819731</v>
      </c>
      <c r="F2384" s="18">
        <v>58535</v>
      </c>
      <c r="G2384" s="16">
        <v>78040</v>
      </c>
      <c r="H2384" s="8">
        <f t="shared" ref="H2384:H2387" si="2127">SUM(F2384-G2384)</f>
        <v>-19505</v>
      </c>
      <c r="I2384" s="7">
        <f t="shared" ref="I2384:I2387" si="2128">SUM(F2384/G2384)</f>
        <v>0.75006406970784212</v>
      </c>
      <c r="J2384" s="8">
        <f t="shared" ref="J2384:J2387" si="2129">SUM(H2384-D2384)</f>
        <v>-539</v>
      </c>
      <c r="K2384" s="4">
        <f t="shared" ref="K2384:K2387" si="2130">SUM(F2384-B2384)</f>
        <v>-104</v>
      </c>
      <c r="L2384" s="5">
        <f t="shared" ref="L2384:L2387" si="2131">SUM(G2384-C2384)</f>
        <v>435</v>
      </c>
    </row>
    <row r="2385" spans="1:15">
      <c r="A2385" s="3" t="s">
        <v>5</v>
      </c>
      <c r="B2385" s="18">
        <v>148146</v>
      </c>
      <c r="C2385" s="16">
        <v>77548</v>
      </c>
      <c r="D2385" s="8">
        <f t="shared" si="2125"/>
        <v>70598</v>
      </c>
      <c r="E2385" s="7">
        <f t="shared" si="2126"/>
        <v>1.9103780884097592</v>
      </c>
      <c r="F2385" s="18">
        <v>148523</v>
      </c>
      <c r="G2385" s="16">
        <v>76456</v>
      </c>
      <c r="H2385" s="8">
        <f t="shared" si="2127"/>
        <v>72067</v>
      </c>
      <c r="I2385" s="7">
        <f t="shared" si="2128"/>
        <v>1.9425944333996024</v>
      </c>
      <c r="J2385" s="8">
        <f t="shared" si="2129"/>
        <v>1469</v>
      </c>
      <c r="K2385" s="4">
        <f t="shared" si="2130"/>
        <v>377</v>
      </c>
      <c r="L2385" s="5">
        <f t="shared" si="2131"/>
        <v>-1092</v>
      </c>
    </row>
    <row r="2386" spans="1:15">
      <c r="A2386" s="3" t="s">
        <v>6</v>
      </c>
      <c r="B2386" s="18">
        <v>24952</v>
      </c>
      <c r="C2386" s="16">
        <v>45129</v>
      </c>
      <c r="D2386" s="8">
        <f t="shared" si="2125"/>
        <v>-20177</v>
      </c>
      <c r="E2386" s="7">
        <f t="shared" si="2126"/>
        <v>0.55290389771543802</v>
      </c>
      <c r="F2386" s="18">
        <v>22858</v>
      </c>
      <c r="G2386" s="16">
        <v>43142</v>
      </c>
      <c r="H2386" s="8">
        <f t="shared" si="2127"/>
        <v>-20284</v>
      </c>
      <c r="I2386" s="7">
        <f t="shared" si="2128"/>
        <v>0.52983171851096378</v>
      </c>
      <c r="J2386" s="8">
        <f t="shared" si="2129"/>
        <v>-107</v>
      </c>
      <c r="K2386" s="4">
        <f t="shared" si="2130"/>
        <v>-2094</v>
      </c>
      <c r="L2386" s="5">
        <f t="shared" si="2131"/>
        <v>-1987</v>
      </c>
    </row>
    <row r="2387" spans="1:15">
      <c r="A2387" s="3" t="s">
        <v>7</v>
      </c>
      <c r="B2387" s="18">
        <v>422390</v>
      </c>
      <c r="C2387" s="16">
        <v>422390</v>
      </c>
      <c r="D2387" s="8">
        <f t="shared" si="2125"/>
        <v>0</v>
      </c>
      <c r="E2387" s="7">
        <f t="shared" si="2126"/>
        <v>1</v>
      </c>
      <c r="F2387" s="18">
        <v>424171</v>
      </c>
      <c r="G2387" s="16">
        <v>424171</v>
      </c>
      <c r="H2387" s="8">
        <f t="shared" si="2127"/>
        <v>0</v>
      </c>
      <c r="I2387" s="7">
        <f t="shared" si="2128"/>
        <v>1</v>
      </c>
      <c r="J2387" s="8">
        <f t="shared" si="2129"/>
        <v>0</v>
      </c>
      <c r="K2387" s="4">
        <f t="shared" si="2130"/>
        <v>1781</v>
      </c>
      <c r="L2387" s="5">
        <f t="shared" si="2131"/>
        <v>1781</v>
      </c>
      <c r="N2387" s="98" t="s">
        <v>2254</v>
      </c>
      <c r="O2387" s="30" t="s">
        <v>165</v>
      </c>
    </row>
    <row r="2389" spans="1:15">
      <c r="B2389" s="576" t="s">
        <v>2324</v>
      </c>
      <c r="C2389" s="576"/>
      <c r="D2389" s="576"/>
      <c r="E2389" s="576"/>
      <c r="F2389" s="576" t="s">
        <v>2331</v>
      </c>
      <c r="G2389" s="576"/>
      <c r="H2389" s="576"/>
      <c r="I2389" s="576"/>
      <c r="K2389" s="63" t="s">
        <v>12</v>
      </c>
      <c r="L2389" s="5" t="s">
        <v>13</v>
      </c>
    </row>
    <row r="2390" spans="1:15" ht="43.2">
      <c r="A2390" s="1" t="s">
        <v>0</v>
      </c>
      <c r="B2390" s="2" t="s">
        <v>1</v>
      </c>
      <c r="C2390" s="64" t="s">
        <v>2</v>
      </c>
      <c r="D2390" s="64" t="s">
        <v>11</v>
      </c>
      <c r="E2390" s="6" t="s">
        <v>10</v>
      </c>
      <c r="F2390" s="2" t="s">
        <v>1</v>
      </c>
      <c r="G2390" s="64" t="s">
        <v>2</v>
      </c>
      <c r="H2390" s="64" t="s">
        <v>11</v>
      </c>
      <c r="I2390" s="6" t="s">
        <v>10</v>
      </c>
      <c r="J2390" s="14" t="s">
        <v>8</v>
      </c>
      <c r="K2390" s="12" t="s">
        <v>9</v>
      </c>
      <c r="L2390" s="11"/>
    </row>
    <row r="2391" spans="1:15">
      <c r="A2391" s="3" t="s">
        <v>3</v>
      </c>
      <c r="B2391" s="18">
        <v>194255</v>
      </c>
      <c r="C2391" s="16">
        <v>226533</v>
      </c>
      <c r="D2391" s="8">
        <f>SUM(B2391-C2391)</f>
        <v>-32278</v>
      </c>
      <c r="E2391" s="7">
        <f>SUM(B2391/C2391)</f>
        <v>0.85751303342117924</v>
      </c>
      <c r="F2391" s="18">
        <v>189489</v>
      </c>
      <c r="G2391" s="16">
        <v>225431</v>
      </c>
      <c r="H2391" s="8">
        <f>SUM(F2391-G2391)</f>
        <v>-35942</v>
      </c>
      <c r="I2391" s="7">
        <f>SUM(F2391/G2391)</f>
        <v>0.84056318784905359</v>
      </c>
      <c r="J2391" s="8">
        <f>SUM(H2391-D2391)</f>
        <v>-3664</v>
      </c>
      <c r="K2391" s="4">
        <f>SUM(F2391-B2391)</f>
        <v>-4766</v>
      </c>
      <c r="L2391" s="5">
        <f>SUM(G2391-C2391)</f>
        <v>-1102</v>
      </c>
    </row>
    <row r="2392" spans="1:15">
      <c r="A2392" s="3" t="s">
        <v>4</v>
      </c>
      <c r="B2392" s="18">
        <v>58535</v>
      </c>
      <c r="C2392" s="16">
        <v>78040</v>
      </c>
      <c r="D2392" s="8">
        <f t="shared" ref="D2392:D2395" si="2132">SUM(B2392-C2392)</f>
        <v>-19505</v>
      </c>
      <c r="E2392" s="7">
        <f t="shared" ref="E2392:E2395" si="2133">SUM(B2392/C2392)</f>
        <v>0.75006406970784212</v>
      </c>
      <c r="F2392" s="18">
        <v>59660</v>
      </c>
      <c r="G2392" s="16">
        <v>78034</v>
      </c>
      <c r="H2392" s="8">
        <f t="shared" ref="H2392:H2395" si="2134">SUM(F2392-G2392)</f>
        <v>-18374</v>
      </c>
      <c r="I2392" s="7">
        <f t="shared" ref="I2392:I2395" si="2135">SUM(F2392/G2392)</f>
        <v>0.76453853448496811</v>
      </c>
      <c r="J2392" s="8">
        <f t="shared" ref="J2392:J2395" si="2136">SUM(H2392-D2392)</f>
        <v>1131</v>
      </c>
      <c r="K2392" s="4">
        <f t="shared" ref="K2392:K2395" si="2137">SUM(F2392-B2392)</f>
        <v>1125</v>
      </c>
      <c r="L2392" s="5">
        <f t="shared" ref="L2392:L2395" si="2138">SUM(G2392-C2392)</f>
        <v>-6</v>
      </c>
    </row>
    <row r="2393" spans="1:15">
      <c r="A2393" s="3" t="s">
        <v>5</v>
      </c>
      <c r="B2393" s="18">
        <v>148523</v>
      </c>
      <c r="C2393" s="16">
        <v>76456</v>
      </c>
      <c r="D2393" s="8">
        <f t="shared" si="2132"/>
        <v>72067</v>
      </c>
      <c r="E2393" s="7">
        <f t="shared" si="2133"/>
        <v>1.9425944333996024</v>
      </c>
      <c r="F2393" s="18">
        <v>151352</v>
      </c>
      <c r="G2393" s="16">
        <v>75099</v>
      </c>
      <c r="H2393" s="8">
        <f t="shared" si="2134"/>
        <v>76253</v>
      </c>
      <c r="I2393" s="7">
        <f t="shared" si="2135"/>
        <v>2.0153663830410524</v>
      </c>
      <c r="J2393" s="8">
        <f t="shared" si="2136"/>
        <v>4186</v>
      </c>
      <c r="K2393" s="4">
        <f t="shared" si="2137"/>
        <v>2829</v>
      </c>
      <c r="L2393" s="5">
        <f t="shared" si="2138"/>
        <v>-1357</v>
      </c>
    </row>
    <row r="2394" spans="1:15">
      <c r="A2394" s="3" t="s">
        <v>6</v>
      </c>
      <c r="B2394" s="18">
        <v>22858</v>
      </c>
      <c r="C2394" s="16">
        <v>43142</v>
      </c>
      <c r="D2394" s="8">
        <f t="shared" si="2132"/>
        <v>-20284</v>
      </c>
      <c r="E2394" s="7">
        <f t="shared" si="2133"/>
        <v>0.52983171851096378</v>
      </c>
      <c r="F2394" s="18">
        <v>19446</v>
      </c>
      <c r="G2394" s="16">
        <v>41383</v>
      </c>
      <c r="H2394" s="8">
        <f t="shared" si="2134"/>
        <v>-21937</v>
      </c>
      <c r="I2394" s="7">
        <f t="shared" si="2135"/>
        <v>0.46990310030688931</v>
      </c>
      <c r="J2394" s="8">
        <f t="shared" si="2136"/>
        <v>-1653</v>
      </c>
      <c r="K2394" s="4">
        <f t="shared" si="2137"/>
        <v>-3412</v>
      </c>
      <c r="L2394" s="5">
        <f t="shared" si="2138"/>
        <v>-1759</v>
      </c>
    </row>
    <row r="2395" spans="1:15">
      <c r="A2395" s="3" t="s">
        <v>7</v>
      </c>
      <c r="B2395" s="18">
        <v>424171</v>
      </c>
      <c r="C2395" s="16">
        <v>424171</v>
      </c>
      <c r="D2395" s="8">
        <f t="shared" si="2132"/>
        <v>0</v>
      </c>
      <c r="E2395" s="7">
        <f t="shared" si="2133"/>
        <v>1</v>
      </c>
      <c r="F2395" s="18">
        <v>419947</v>
      </c>
      <c r="G2395" s="16">
        <v>419947</v>
      </c>
      <c r="H2395" s="8">
        <f t="shared" si="2134"/>
        <v>0</v>
      </c>
      <c r="I2395" s="7">
        <f t="shared" si="2135"/>
        <v>1</v>
      </c>
      <c r="J2395" s="8">
        <f t="shared" si="2136"/>
        <v>0</v>
      </c>
      <c r="K2395" s="4">
        <f t="shared" si="2137"/>
        <v>-4224</v>
      </c>
      <c r="L2395" s="5">
        <f t="shared" si="2138"/>
        <v>-4224</v>
      </c>
      <c r="N2395" s="98" t="s">
        <v>2252</v>
      </c>
      <c r="O2395" s="30" t="s">
        <v>165</v>
      </c>
    </row>
    <row r="2397" spans="1:15">
      <c r="B2397" s="576" t="s">
        <v>2331</v>
      </c>
      <c r="C2397" s="576"/>
      <c r="D2397" s="576"/>
      <c r="E2397" s="576"/>
      <c r="F2397" s="576" t="s">
        <v>2338</v>
      </c>
      <c r="G2397" s="576"/>
      <c r="H2397" s="576"/>
      <c r="I2397" s="576"/>
      <c r="K2397" s="63" t="s">
        <v>12</v>
      </c>
      <c r="L2397" s="5" t="s">
        <v>13</v>
      </c>
    </row>
    <row r="2398" spans="1:15" ht="43.2">
      <c r="A2398" s="1" t="s">
        <v>0</v>
      </c>
      <c r="B2398" s="2" t="s">
        <v>1</v>
      </c>
      <c r="C2398" s="64" t="s">
        <v>2</v>
      </c>
      <c r="D2398" s="64" t="s">
        <v>11</v>
      </c>
      <c r="E2398" s="6" t="s">
        <v>10</v>
      </c>
      <c r="F2398" s="2" t="s">
        <v>1</v>
      </c>
      <c r="G2398" s="64" t="s">
        <v>2</v>
      </c>
      <c r="H2398" s="64" t="s">
        <v>11</v>
      </c>
      <c r="I2398" s="6" t="s">
        <v>10</v>
      </c>
      <c r="J2398" s="14" t="s">
        <v>8</v>
      </c>
      <c r="K2398" s="12" t="s">
        <v>9</v>
      </c>
      <c r="L2398" s="11"/>
    </row>
    <row r="2399" spans="1:15">
      <c r="A2399" s="3" t="s">
        <v>3</v>
      </c>
      <c r="B2399" s="18">
        <v>189489</v>
      </c>
      <c r="C2399" s="16">
        <v>225431</v>
      </c>
      <c r="D2399" s="8">
        <f>SUM(B2399-C2399)</f>
        <v>-35942</v>
      </c>
      <c r="E2399" s="7">
        <f>SUM(B2399/C2399)</f>
        <v>0.84056318784905359</v>
      </c>
      <c r="F2399" s="18">
        <v>197049</v>
      </c>
      <c r="G2399" s="16">
        <v>234261</v>
      </c>
      <c r="H2399" s="8">
        <f>SUM(F2399-G2399)</f>
        <v>-37212</v>
      </c>
      <c r="I2399" s="7">
        <f>SUM(F2399/G2399)</f>
        <v>0.84115153610716253</v>
      </c>
      <c r="J2399" s="8">
        <f>SUM(H2399-D2399)</f>
        <v>-1270</v>
      </c>
      <c r="K2399" s="4">
        <f>SUM(F2399-B2399)</f>
        <v>7560</v>
      </c>
      <c r="L2399" s="5">
        <f>SUM(G2399-C2399)</f>
        <v>8830</v>
      </c>
    </row>
    <row r="2400" spans="1:15">
      <c r="A2400" s="3" t="s">
        <v>4</v>
      </c>
      <c r="B2400" s="18">
        <v>59660</v>
      </c>
      <c r="C2400" s="16">
        <v>78034</v>
      </c>
      <c r="D2400" s="8">
        <f t="shared" ref="D2400:D2403" si="2139">SUM(B2400-C2400)</f>
        <v>-18374</v>
      </c>
      <c r="E2400" s="7">
        <f t="shared" ref="E2400:E2403" si="2140">SUM(B2400/C2400)</f>
        <v>0.76453853448496811</v>
      </c>
      <c r="F2400" s="18">
        <v>59660</v>
      </c>
      <c r="G2400" s="16">
        <v>79049</v>
      </c>
      <c r="H2400" s="8">
        <f t="shared" ref="H2400:H2403" si="2141">SUM(F2400-G2400)</f>
        <v>-19389</v>
      </c>
      <c r="I2400" s="7">
        <f t="shared" ref="I2400:I2403" si="2142">SUM(F2400/G2400)</f>
        <v>0.75472175486090909</v>
      </c>
      <c r="J2400" s="8">
        <f t="shared" ref="J2400:J2403" si="2143">SUM(H2400-D2400)</f>
        <v>-1015</v>
      </c>
      <c r="K2400" s="4">
        <f t="shared" ref="K2400:K2403" si="2144">SUM(F2400-B2400)</f>
        <v>0</v>
      </c>
      <c r="L2400" s="5">
        <f t="shared" ref="L2400:L2403" si="2145">SUM(G2400-C2400)</f>
        <v>1015</v>
      </c>
    </row>
    <row r="2401" spans="1:15">
      <c r="A2401" s="3" t="s">
        <v>5</v>
      </c>
      <c r="B2401" s="18">
        <v>151352</v>
      </c>
      <c r="C2401" s="16">
        <v>75099</v>
      </c>
      <c r="D2401" s="8">
        <f t="shared" si="2139"/>
        <v>76253</v>
      </c>
      <c r="E2401" s="7">
        <f t="shared" si="2140"/>
        <v>2.0153663830410524</v>
      </c>
      <c r="F2401" s="18">
        <v>152854</v>
      </c>
      <c r="G2401" s="16">
        <v>93872</v>
      </c>
      <c r="H2401" s="8">
        <f t="shared" si="2141"/>
        <v>58982</v>
      </c>
      <c r="I2401" s="7">
        <f t="shared" si="2142"/>
        <v>1.6283236747912051</v>
      </c>
      <c r="J2401" s="8">
        <f t="shared" si="2143"/>
        <v>-17271</v>
      </c>
      <c r="K2401" s="4">
        <f t="shared" si="2144"/>
        <v>1502</v>
      </c>
      <c r="L2401" s="5">
        <f t="shared" si="2145"/>
        <v>18773</v>
      </c>
    </row>
    <row r="2402" spans="1:15">
      <c r="A2402" s="3" t="s">
        <v>6</v>
      </c>
      <c r="B2402" s="18">
        <v>19446</v>
      </c>
      <c r="C2402" s="16">
        <v>41383</v>
      </c>
      <c r="D2402" s="8">
        <f t="shared" si="2139"/>
        <v>-21937</v>
      </c>
      <c r="E2402" s="7">
        <f t="shared" si="2140"/>
        <v>0.46990310030688931</v>
      </c>
      <c r="F2402" s="18">
        <v>40026</v>
      </c>
      <c r="G2402" s="16">
        <v>42407</v>
      </c>
      <c r="H2402" s="8">
        <f t="shared" si="2141"/>
        <v>-2381</v>
      </c>
      <c r="I2402" s="7">
        <f t="shared" si="2142"/>
        <v>0.94385360907397364</v>
      </c>
      <c r="J2402" s="8">
        <f t="shared" si="2143"/>
        <v>19556</v>
      </c>
      <c r="K2402" s="4">
        <f t="shared" si="2144"/>
        <v>20580</v>
      </c>
      <c r="L2402" s="5">
        <f t="shared" si="2145"/>
        <v>1024</v>
      </c>
    </row>
    <row r="2403" spans="1:15">
      <c r="A2403" s="3" t="s">
        <v>7</v>
      </c>
      <c r="B2403" s="18">
        <v>419947</v>
      </c>
      <c r="C2403" s="16">
        <v>419947</v>
      </c>
      <c r="D2403" s="8">
        <f t="shared" si="2139"/>
        <v>0</v>
      </c>
      <c r="E2403" s="7">
        <f t="shared" si="2140"/>
        <v>1</v>
      </c>
      <c r="F2403" s="18">
        <v>449589</v>
      </c>
      <c r="G2403" s="16">
        <v>449589</v>
      </c>
      <c r="H2403" s="8">
        <f t="shared" si="2141"/>
        <v>0</v>
      </c>
      <c r="I2403" s="7">
        <f t="shared" si="2142"/>
        <v>1</v>
      </c>
      <c r="J2403" s="8">
        <f t="shared" si="2143"/>
        <v>0</v>
      </c>
      <c r="K2403" s="4">
        <f t="shared" si="2144"/>
        <v>29642</v>
      </c>
      <c r="L2403" s="5">
        <f t="shared" si="2145"/>
        <v>29642</v>
      </c>
      <c r="N2403" s="99" t="s">
        <v>2281</v>
      </c>
      <c r="O2403" s="17" t="s">
        <v>155</v>
      </c>
    </row>
    <row r="2405" spans="1:15">
      <c r="B2405" s="576" t="s">
        <v>2338</v>
      </c>
      <c r="C2405" s="576"/>
      <c r="D2405" s="576"/>
      <c r="E2405" s="576"/>
      <c r="F2405" s="576" t="s">
        <v>2345</v>
      </c>
      <c r="G2405" s="576"/>
      <c r="H2405" s="576"/>
      <c r="I2405" s="576"/>
      <c r="K2405" s="63" t="s">
        <v>12</v>
      </c>
      <c r="L2405" s="5" t="s">
        <v>13</v>
      </c>
    </row>
    <row r="2406" spans="1:15" ht="43.2">
      <c r="A2406" s="1" t="s">
        <v>0</v>
      </c>
      <c r="B2406" s="2" t="s">
        <v>1</v>
      </c>
      <c r="C2406" s="64" t="s">
        <v>2</v>
      </c>
      <c r="D2406" s="64" t="s">
        <v>11</v>
      </c>
      <c r="E2406" s="6" t="s">
        <v>10</v>
      </c>
      <c r="F2406" s="2" t="s">
        <v>1</v>
      </c>
      <c r="G2406" s="64" t="s">
        <v>2</v>
      </c>
      <c r="H2406" s="64" t="s">
        <v>11</v>
      </c>
      <c r="I2406" s="6" t="s">
        <v>10</v>
      </c>
      <c r="J2406" s="14" t="s">
        <v>8</v>
      </c>
      <c r="K2406" s="12" t="s">
        <v>9</v>
      </c>
      <c r="L2406" s="11"/>
    </row>
    <row r="2407" spans="1:15">
      <c r="A2407" s="3" t="s">
        <v>3</v>
      </c>
      <c r="B2407" s="18">
        <v>197049</v>
      </c>
      <c r="C2407" s="16">
        <v>234261</v>
      </c>
      <c r="D2407" s="8">
        <f>SUM(B2407-C2407)</f>
        <v>-37212</v>
      </c>
      <c r="E2407" s="7">
        <f>SUM(B2407/C2407)</f>
        <v>0.84115153610716253</v>
      </c>
      <c r="F2407" s="18">
        <v>184395</v>
      </c>
      <c r="G2407" s="16">
        <v>232078</v>
      </c>
      <c r="H2407" s="8">
        <f>SUM(F2407-G2407)</f>
        <v>-47683</v>
      </c>
      <c r="I2407" s="7">
        <f>SUM(F2407/G2407)</f>
        <v>0.79453890502331115</v>
      </c>
      <c r="J2407" s="8">
        <f>SUM(H2407-D2407)</f>
        <v>-10471</v>
      </c>
      <c r="K2407" s="4">
        <f>SUM(F2407-B2407)</f>
        <v>-12654</v>
      </c>
      <c r="L2407" s="5">
        <f>SUM(G2407-C2407)</f>
        <v>-2183</v>
      </c>
    </row>
    <row r="2408" spans="1:15">
      <c r="A2408" s="3" t="s">
        <v>4</v>
      </c>
      <c r="B2408" s="18">
        <v>59660</v>
      </c>
      <c r="C2408" s="16">
        <v>79049</v>
      </c>
      <c r="D2408" s="8">
        <f t="shared" ref="D2408:D2411" si="2146">SUM(B2408-C2408)</f>
        <v>-19389</v>
      </c>
      <c r="E2408" s="7">
        <f t="shared" ref="E2408:E2411" si="2147">SUM(B2408/C2408)</f>
        <v>0.75472175486090909</v>
      </c>
      <c r="F2408" s="18">
        <v>59660</v>
      </c>
      <c r="G2408" s="16">
        <v>79064</v>
      </c>
      <c r="H2408" s="8">
        <f t="shared" ref="H2408:H2411" si="2148">SUM(F2408-G2408)</f>
        <v>-19404</v>
      </c>
      <c r="I2408" s="7">
        <f t="shared" ref="I2408:I2411" si="2149">SUM(F2408/G2408)</f>
        <v>0.75457856926034605</v>
      </c>
      <c r="J2408" s="8">
        <f t="shared" ref="J2408:J2411" si="2150">SUM(H2408-D2408)</f>
        <v>-15</v>
      </c>
      <c r="K2408" s="4">
        <f t="shared" ref="K2408:K2411" si="2151">SUM(F2408-B2408)</f>
        <v>0</v>
      </c>
      <c r="L2408" s="5">
        <f t="shared" ref="L2408:L2411" si="2152">SUM(G2408-C2408)</f>
        <v>15</v>
      </c>
    </row>
    <row r="2409" spans="1:15">
      <c r="A2409" s="3" t="s">
        <v>5</v>
      </c>
      <c r="B2409" s="18">
        <v>152854</v>
      </c>
      <c r="C2409" s="16">
        <v>93872</v>
      </c>
      <c r="D2409" s="8">
        <f t="shared" si="2146"/>
        <v>58982</v>
      </c>
      <c r="E2409" s="7">
        <f t="shared" si="2147"/>
        <v>1.6283236747912051</v>
      </c>
      <c r="F2409" s="18">
        <v>164765</v>
      </c>
      <c r="G2409" s="16">
        <v>90877</v>
      </c>
      <c r="H2409" s="8">
        <f t="shared" si="2148"/>
        <v>73888</v>
      </c>
      <c r="I2409" s="7">
        <f t="shared" si="2149"/>
        <v>1.8130550084179715</v>
      </c>
      <c r="J2409" s="8">
        <f t="shared" si="2150"/>
        <v>14906</v>
      </c>
      <c r="K2409" s="4">
        <f t="shared" si="2151"/>
        <v>11911</v>
      </c>
      <c r="L2409" s="5">
        <f t="shared" si="2152"/>
        <v>-2995</v>
      </c>
    </row>
    <row r="2410" spans="1:15">
      <c r="A2410" s="3" t="s">
        <v>6</v>
      </c>
      <c r="B2410" s="18">
        <v>40026</v>
      </c>
      <c r="C2410" s="16">
        <v>42407</v>
      </c>
      <c r="D2410" s="8">
        <f t="shared" si="2146"/>
        <v>-2381</v>
      </c>
      <c r="E2410" s="7">
        <f t="shared" si="2147"/>
        <v>0.94385360907397364</v>
      </c>
      <c r="F2410" s="18">
        <v>34381</v>
      </c>
      <c r="G2410" s="16">
        <v>41182</v>
      </c>
      <c r="H2410" s="8">
        <f t="shared" si="2148"/>
        <v>-6801</v>
      </c>
      <c r="I2410" s="7">
        <f t="shared" si="2149"/>
        <v>0.83485503375261039</v>
      </c>
      <c r="J2410" s="8">
        <f t="shared" si="2150"/>
        <v>-4420</v>
      </c>
      <c r="K2410" s="4">
        <f t="shared" si="2151"/>
        <v>-5645</v>
      </c>
      <c r="L2410" s="5">
        <f t="shared" si="2152"/>
        <v>-1225</v>
      </c>
    </row>
    <row r="2411" spans="1:15">
      <c r="A2411" s="3" t="s">
        <v>7</v>
      </c>
      <c r="B2411" s="18">
        <v>449589</v>
      </c>
      <c r="C2411" s="16">
        <v>449589</v>
      </c>
      <c r="D2411" s="8">
        <f t="shared" si="2146"/>
        <v>0</v>
      </c>
      <c r="E2411" s="7">
        <f t="shared" si="2147"/>
        <v>1</v>
      </c>
      <c r="F2411" s="18">
        <v>443201</v>
      </c>
      <c r="G2411" s="16">
        <v>443201</v>
      </c>
      <c r="H2411" s="8">
        <f t="shared" si="2148"/>
        <v>0</v>
      </c>
      <c r="I2411" s="7">
        <f t="shared" si="2149"/>
        <v>1</v>
      </c>
      <c r="J2411" s="8">
        <f t="shared" si="2150"/>
        <v>0</v>
      </c>
      <c r="K2411" s="4">
        <f t="shared" si="2151"/>
        <v>-6388</v>
      </c>
      <c r="L2411" s="5">
        <f t="shared" si="2152"/>
        <v>-6388</v>
      </c>
      <c r="N2411" s="98" t="s">
        <v>2346</v>
      </c>
      <c r="O2411" s="30" t="s">
        <v>165</v>
      </c>
    </row>
    <row r="2413" spans="1:15">
      <c r="B2413" s="576" t="s">
        <v>2345</v>
      </c>
      <c r="C2413" s="576"/>
      <c r="D2413" s="576"/>
      <c r="E2413" s="576"/>
      <c r="F2413" s="576" t="s">
        <v>2354</v>
      </c>
      <c r="G2413" s="576"/>
      <c r="H2413" s="576"/>
      <c r="I2413" s="576"/>
      <c r="K2413" s="63" t="s">
        <v>12</v>
      </c>
      <c r="L2413" s="5" t="s">
        <v>13</v>
      </c>
    </row>
    <row r="2414" spans="1:15" ht="43.2">
      <c r="A2414" s="1" t="s">
        <v>0</v>
      </c>
      <c r="B2414" s="2" t="s">
        <v>1</v>
      </c>
      <c r="C2414" s="64" t="s">
        <v>2</v>
      </c>
      <c r="D2414" s="64" t="s">
        <v>11</v>
      </c>
      <c r="E2414" s="6" t="s">
        <v>10</v>
      </c>
      <c r="F2414" s="2" t="s">
        <v>1</v>
      </c>
      <c r="G2414" s="64" t="s">
        <v>2</v>
      </c>
      <c r="H2414" s="64" t="s">
        <v>11</v>
      </c>
      <c r="I2414" s="6" t="s">
        <v>10</v>
      </c>
      <c r="J2414" s="14" t="s">
        <v>8</v>
      </c>
      <c r="K2414" s="12" t="s">
        <v>9</v>
      </c>
      <c r="L2414" s="11"/>
    </row>
    <row r="2415" spans="1:15">
      <c r="A2415" s="3" t="s">
        <v>3</v>
      </c>
      <c r="B2415" s="18">
        <v>184395</v>
      </c>
      <c r="C2415" s="16">
        <v>232078</v>
      </c>
      <c r="D2415" s="8">
        <f>SUM(B2415-C2415)</f>
        <v>-47683</v>
      </c>
      <c r="E2415" s="7">
        <f>SUM(B2415/C2415)</f>
        <v>0.79453890502331115</v>
      </c>
      <c r="F2415" s="18">
        <v>180562</v>
      </c>
      <c r="G2415" s="16">
        <v>222150</v>
      </c>
      <c r="H2415" s="8">
        <f>SUM(F2415-G2415)</f>
        <v>-41588</v>
      </c>
      <c r="I2415" s="7">
        <f>SUM(F2415/G2415)</f>
        <v>0.81279315777627725</v>
      </c>
      <c r="J2415" s="8">
        <f>SUM(H2415-D2415)</f>
        <v>6095</v>
      </c>
      <c r="K2415" s="4">
        <f>SUM(F2415-B2415)</f>
        <v>-3833</v>
      </c>
      <c r="L2415" s="5">
        <f>SUM(G2415-C2415)</f>
        <v>-9928</v>
      </c>
    </row>
    <row r="2416" spans="1:15">
      <c r="A2416" s="3" t="s">
        <v>4</v>
      </c>
      <c r="B2416" s="18">
        <v>59660</v>
      </c>
      <c r="C2416" s="16">
        <v>79064</v>
      </c>
      <c r="D2416" s="8">
        <f t="shared" ref="D2416:D2419" si="2153">SUM(B2416-C2416)</f>
        <v>-19404</v>
      </c>
      <c r="E2416" s="7">
        <f t="shared" ref="E2416:E2419" si="2154">SUM(B2416/C2416)</f>
        <v>0.75457856926034605</v>
      </c>
      <c r="F2416" s="18">
        <v>58082</v>
      </c>
      <c r="G2416" s="16">
        <v>77068</v>
      </c>
      <c r="H2416" s="8">
        <f t="shared" ref="H2416:H2419" si="2155">SUM(F2416-G2416)</f>
        <v>-18986</v>
      </c>
      <c r="I2416" s="7">
        <f t="shared" ref="I2416:I2419" si="2156">SUM(F2416/G2416)</f>
        <v>0.75364613068978048</v>
      </c>
      <c r="J2416" s="8">
        <f t="shared" ref="J2416:J2419" si="2157">SUM(H2416-D2416)</f>
        <v>418</v>
      </c>
      <c r="K2416" s="4">
        <f t="shared" ref="K2416:K2419" si="2158">SUM(F2416-B2416)</f>
        <v>-1578</v>
      </c>
      <c r="L2416" s="5">
        <f t="shared" ref="L2416:L2419" si="2159">SUM(G2416-C2416)</f>
        <v>-1996</v>
      </c>
    </row>
    <row r="2417" spans="1:15">
      <c r="A2417" s="3" t="s">
        <v>5</v>
      </c>
      <c r="B2417" s="18">
        <v>164765</v>
      </c>
      <c r="C2417" s="16">
        <v>90877</v>
      </c>
      <c r="D2417" s="8">
        <f t="shared" si="2153"/>
        <v>73888</v>
      </c>
      <c r="E2417" s="7">
        <f t="shared" si="2154"/>
        <v>1.8130550084179715</v>
      </c>
      <c r="F2417" s="18">
        <v>158987</v>
      </c>
      <c r="G2417" s="16">
        <v>93000</v>
      </c>
      <c r="H2417" s="8">
        <f t="shared" si="2155"/>
        <v>65987</v>
      </c>
      <c r="I2417" s="7">
        <f t="shared" si="2156"/>
        <v>1.7095376344086022</v>
      </c>
      <c r="J2417" s="8">
        <f t="shared" si="2157"/>
        <v>-7901</v>
      </c>
      <c r="K2417" s="4">
        <f t="shared" si="2158"/>
        <v>-5778</v>
      </c>
      <c r="L2417" s="5">
        <f t="shared" si="2159"/>
        <v>2123</v>
      </c>
    </row>
    <row r="2418" spans="1:15">
      <c r="A2418" s="3" t="s">
        <v>6</v>
      </c>
      <c r="B2418" s="18">
        <v>34381</v>
      </c>
      <c r="C2418" s="16">
        <v>41182</v>
      </c>
      <c r="D2418" s="8">
        <f t="shared" si="2153"/>
        <v>-6801</v>
      </c>
      <c r="E2418" s="7">
        <f t="shared" si="2154"/>
        <v>0.83485503375261039</v>
      </c>
      <c r="F2418" s="18">
        <v>35898</v>
      </c>
      <c r="G2418" s="16">
        <v>41311</v>
      </c>
      <c r="H2418" s="8">
        <f t="shared" si="2155"/>
        <v>-5413</v>
      </c>
      <c r="I2418" s="7">
        <f t="shared" si="2156"/>
        <v>0.86896952385563164</v>
      </c>
      <c r="J2418" s="8">
        <f t="shared" si="2157"/>
        <v>1388</v>
      </c>
      <c r="K2418" s="4">
        <f t="shared" si="2158"/>
        <v>1517</v>
      </c>
      <c r="L2418" s="5">
        <f t="shared" si="2159"/>
        <v>129</v>
      </c>
    </row>
    <row r="2419" spans="1:15">
      <c r="A2419" s="3" t="s">
        <v>7</v>
      </c>
      <c r="B2419" s="18">
        <v>443201</v>
      </c>
      <c r="C2419" s="16">
        <v>443201</v>
      </c>
      <c r="D2419" s="8">
        <f t="shared" si="2153"/>
        <v>0</v>
      </c>
      <c r="E2419" s="7">
        <f t="shared" si="2154"/>
        <v>1</v>
      </c>
      <c r="F2419" s="18">
        <v>433529</v>
      </c>
      <c r="G2419" s="16">
        <v>433529</v>
      </c>
      <c r="H2419" s="8">
        <f t="shared" si="2155"/>
        <v>0</v>
      </c>
      <c r="I2419" s="7">
        <f t="shared" si="2156"/>
        <v>1</v>
      </c>
      <c r="J2419" s="8">
        <f t="shared" si="2157"/>
        <v>0</v>
      </c>
      <c r="K2419" s="4">
        <f t="shared" si="2158"/>
        <v>-9672</v>
      </c>
      <c r="L2419" s="5">
        <f t="shared" si="2159"/>
        <v>-9672</v>
      </c>
      <c r="N2419" s="98" t="s">
        <v>2252</v>
      </c>
      <c r="O2419" s="30" t="s">
        <v>165</v>
      </c>
    </row>
    <row r="2421" spans="1:15">
      <c r="B2421" s="576" t="s">
        <v>2354</v>
      </c>
      <c r="C2421" s="576"/>
      <c r="D2421" s="576"/>
      <c r="E2421" s="576"/>
      <c r="F2421" s="576" t="s">
        <v>2361</v>
      </c>
      <c r="G2421" s="576"/>
      <c r="H2421" s="576"/>
      <c r="I2421" s="576"/>
      <c r="K2421" s="63" t="s">
        <v>12</v>
      </c>
      <c r="L2421" s="5" t="s">
        <v>13</v>
      </c>
    </row>
    <row r="2422" spans="1:15" ht="43.2">
      <c r="A2422" s="1" t="s">
        <v>0</v>
      </c>
      <c r="B2422" s="2" t="s">
        <v>1</v>
      </c>
      <c r="C2422" s="64" t="s">
        <v>2</v>
      </c>
      <c r="D2422" s="64" t="s">
        <v>11</v>
      </c>
      <c r="E2422" s="6" t="s">
        <v>10</v>
      </c>
      <c r="F2422" s="2" t="s">
        <v>1</v>
      </c>
      <c r="G2422" s="64" t="s">
        <v>2</v>
      </c>
      <c r="H2422" s="64" t="s">
        <v>11</v>
      </c>
      <c r="I2422" s="6" t="s">
        <v>10</v>
      </c>
      <c r="J2422" s="14" t="s">
        <v>8</v>
      </c>
      <c r="K2422" s="12" t="s">
        <v>9</v>
      </c>
      <c r="L2422" s="11"/>
    </row>
    <row r="2423" spans="1:15">
      <c r="A2423" s="3" t="s">
        <v>3</v>
      </c>
      <c r="B2423" s="18">
        <v>180562</v>
      </c>
      <c r="C2423" s="16">
        <v>222150</v>
      </c>
      <c r="D2423" s="8">
        <f>SUM(B2423-C2423)</f>
        <v>-41588</v>
      </c>
      <c r="E2423" s="7">
        <f>SUM(B2423/C2423)</f>
        <v>0.81279315777627725</v>
      </c>
      <c r="F2423" s="18">
        <v>190940</v>
      </c>
      <c r="G2423" s="16">
        <v>231247</v>
      </c>
      <c r="H2423" s="8">
        <f>SUM(F2423-G2423)</f>
        <v>-40307</v>
      </c>
      <c r="I2423" s="7">
        <f>SUM(F2423/G2423)</f>
        <v>0.82569719823392307</v>
      </c>
      <c r="J2423" s="8">
        <f>SUM(H2423-D2423)</f>
        <v>1281</v>
      </c>
      <c r="K2423" s="4">
        <f>SUM(F2423-B2423)</f>
        <v>10378</v>
      </c>
      <c r="L2423" s="5">
        <f>SUM(G2423-C2423)</f>
        <v>9097</v>
      </c>
    </row>
    <row r="2424" spans="1:15">
      <c r="A2424" s="3" t="s">
        <v>4</v>
      </c>
      <c r="B2424" s="18">
        <v>58082</v>
      </c>
      <c r="C2424" s="16">
        <v>77068</v>
      </c>
      <c r="D2424" s="8">
        <f t="shared" ref="D2424:D2427" si="2160">SUM(B2424-C2424)</f>
        <v>-18986</v>
      </c>
      <c r="E2424" s="7">
        <f t="shared" ref="E2424:E2427" si="2161">SUM(B2424/C2424)</f>
        <v>0.75364613068978048</v>
      </c>
      <c r="F2424" s="18">
        <v>55182</v>
      </c>
      <c r="G2424" s="16">
        <v>81468</v>
      </c>
      <c r="H2424" s="8">
        <f t="shared" ref="H2424:H2427" si="2162">SUM(F2424-G2424)</f>
        <v>-26286</v>
      </c>
      <c r="I2424" s="7">
        <f t="shared" ref="I2424:I2427" si="2163">SUM(F2424/G2424)</f>
        <v>0.67734570628958612</v>
      </c>
      <c r="J2424" s="8">
        <f t="shared" ref="J2424:J2427" si="2164">SUM(H2424-D2424)</f>
        <v>-7300</v>
      </c>
      <c r="K2424" s="4">
        <f t="shared" ref="K2424:K2427" si="2165">SUM(F2424-B2424)</f>
        <v>-2900</v>
      </c>
      <c r="L2424" s="5">
        <f t="shared" ref="L2424:L2427" si="2166">SUM(G2424-C2424)</f>
        <v>4400</v>
      </c>
    </row>
    <row r="2425" spans="1:15">
      <c r="A2425" s="3" t="s">
        <v>5</v>
      </c>
      <c r="B2425" s="18">
        <v>158987</v>
      </c>
      <c r="C2425" s="16">
        <v>93000</v>
      </c>
      <c r="D2425" s="8">
        <f t="shared" si="2160"/>
        <v>65987</v>
      </c>
      <c r="E2425" s="7">
        <f t="shared" si="2161"/>
        <v>1.7095376344086022</v>
      </c>
      <c r="F2425" s="18">
        <v>158011</v>
      </c>
      <c r="G2425" s="16">
        <v>91391</v>
      </c>
      <c r="H2425" s="8">
        <f t="shared" si="2162"/>
        <v>66620</v>
      </c>
      <c r="I2425" s="7">
        <f t="shared" si="2163"/>
        <v>1.7289558052762306</v>
      </c>
      <c r="J2425" s="8">
        <f t="shared" si="2164"/>
        <v>633</v>
      </c>
      <c r="K2425" s="4">
        <f t="shared" si="2165"/>
        <v>-976</v>
      </c>
      <c r="L2425" s="5">
        <f t="shared" si="2166"/>
        <v>-1609</v>
      </c>
    </row>
    <row r="2426" spans="1:15">
      <c r="A2426" s="3" t="s">
        <v>6</v>
      </c>
      <c r="B2426" s="18">
        <v>35898</v>
      </c>
      <c r="C2426" s="16">
        <v>41311</v>
      </c>
      <c r="D2426" s="8">
        <f t="shared" si="2160"/>
        <v>-5413</v>
      </c>
      <c r="E2426" s="7">
        <f t="shared" si="2161"/>
        <v>0.86896952385563164</v>
      </c>
      <c r="F2426" s="18">
        <v>42077</v>
      </c>
      <c r="G2426" s="16">
        <v>42104</v>
      </c>
      <c r="H2426" s="8">
        <f t="shared" si="2162"/>
        <v>-27</v>
      </c>
      <c r="I2426" s="7">
        <f t="shared" si="2163"/>
        <v>0.99935873076192283</v>
      </c>
      <c r="J2426" s="8">
        <f t="shared" si="2164"/>
        <v>5386</v>
      </c>
      <c r="K2426" s="4">
        <f t="shared" si="2165"/>
        <v>6179</v>
      </c>
      <c r="L2426" s="5">
        <f t="shared" si="2166"/>
        <v>793</v>
      </c>
    </row>
    <row r="2427" spans="1:15">
      <c r="A2427" s="3" t="s">
        <v>7</v>
      </c>
      <c r="B2427" s="18">
        <v>433529</v>
      </c>
      <c r="C2427" s="16">
        <v>433529</v>
      </c>
      <c r="D2427" s="8">
        <f t="shared" si="2160"/>
        <v>0</v>
      </c>
      <c r="E2427" s="7">
        <f t="shared" si="2161"/>
        <v>1</v>
      </c>
      <c r="F2427" s="18">
        <v>446210</v>
      </c>
      <c r="G2427" s="16">
        <v>446210</v>
      </c>
      <c r="H2427" s="8">
        <f t="shared" si="2162"/>
        <v>0</v>
      </c>
      <c r="I2427" s="7">
        <f t="shared" si="2163"/>
        <v>1</v>
      </c>
      <c r="J2427" s="8">
        <f t="shared" si="2164"/>
        <v>0</v>
      </c>
      <c r="K2427" s="4">
        <f t="shared" si="2165"/>
        <v>12681</v>
      </c>
      <c r="L2427" s="5">
        <f t="shared" si="2166"/>
        <v>12681</v>
      </c>
      <c r="N2427" s="98" t="s">
        <v>2252</v>
      </c>
      <c r="O2427" s="30" t="s">
        <v>165</v>
      </c>
    </row>
    <row r="2429" spans="1:15">
      <c r="B2429" s="576" t="s">
        <v>2361</v>
      </c>
      <c r="C2429" s="576"/>
      <c r="D2429" s="576"/>
      <c r="E2429" s="576"/>
      <c r="F2429" s="576" t="s">
        <v>2368</v>
      </c>
      <c r="G2429" s="576"/>
      <c r="H2429" s="576"/>
      <c r="I2429" s="576"/>
      <c r="K2429" s="63" t="s">
        <v>12</v>
      </c>
      <c r="L2429" s="5" t="s">
        <v>13</v>
      </c>
    </row>
    <row r="2430" spans="1:15" ht="43.2">
      <c r="A2430" s="1" t="s">
        <v>0</v>
      </c>
      <c r="B2430" s="2" t="s">
        <v>1</v>
      </c>
      <c r="C2430" s="64" t="s">
        <v>2</v>
      </c>
      <c r="D2430" s="64" t="s">
        <v>11</v>
      </c>
      <c r="E2430" s="6" t="s">
        <v>10</v>
      </c>
      <c r="F2430" s="2" t="s">
        <v>1</v>
      </c>
      <c r="G2430" s="64" t="s">
        <v>2</v>
      </c>
      <c r="H2430" s="64" t="s">
        <v>11</v>
      </c>
      <c r="I2430" s="6" t="s">
        <v>10</v>
      </c>
      <c r="J2430" s="14" t="s">
        <v>8</v>
      </c>
      <c r="K2430" s="12" t="s">
        <v>9</v>
      </c>
      <c r="L2430" s="11"/>
    </row>
    <row r="2431" spans="1:15">
      <c r="A2431" s="3" t="s">
        <v>3</v>
      </c>
      <c r="B2431" s="18">
        <v>190940</v>
      </c>
      <c r="C2431" s="16">
        <v>231247</v>
      </c>
      <c r="D2431" s="8">
        <f>SUM(B2431-C2431)</f>
        <v>-40307</v>
      </c>
      <c r="E2431" s="7">
        <f>SUM(B2431/C2431)</f>
        <v>0.82569719823392307</v>
      </c>
      <c r="F2431" s="18">
        <v>189917</v>
      </c>
      <c r="G2431" s="16">
        <v>231913</v>
      </c>
      <c r="H2431" s="8">
        <f>SUM(F2431-G2431)</f>
        <v>-41996</v>
      </c>
      <c r="I2431" s="7">
        <f>SUM(F2431/G2431)</f>
        <v>0.81891485169007339</v>
      </c>
      <c r="J2431" s="8">
        <f>SUM(H2431-D2431)</f>
        <v>-1689</v>
      </c>
      <c r="K2431" s="4">
        <f>SUM(F2431-B2431)</f>
        <v>-1023</v>
      </c>
      <c r="L2431" s="5">
        <f>SUM(G2431-C2431)</f>
        <v>666</v>
      </c>
    </row>
    <row r="2432" spans="1:15">
      <c r="A2432" s="3" t="s">
        <v>4</v>
      </c>
      <c r="B2432" s="18">
        <v>55182</v>
      </c>
      <c r="C2432" s="16">
        <v>81468</v>
      </c>
      <c r="D2432" s="8">
        <f t="shared" ref="D2432:D2435" si="2167">SUM(B2432-C2432)</f>
        <v>-26286</v>
      </c>
      <c r="E2432" s="7">
        <f t="shared" ref="E2432:E2435" si="2168">SUM(B2432/C2432)</f>
        <v>0.67734570628958612</v>
      </c>
      <c r="F2432" s="18">
        <v>54952</v>
      </c>
      <c r="G2432" s="16">
        <v>81368</v>
      </c>
      <c r="H2432" s="8">
        <f t="shared" ref="H2432:H2435" si="2169">SUM(F2432-G2432)</f>
        <v>-26416</v>
      </c>
      <c r="I2432" s="7">
        <f t="shared" ref="I2432:I2435" si="2170">SUM(F2432/G2432)</f>
        <v>0.67535148952905322</v>
      </c>
      <c r="J2432" s="8">
        <f t="shared" ref="J2432:J2435" si="2171">SUM(H2432-D2432)</f>
        <v>-130</v>
      </c>
      <c r="K2432" s="4">
        <f t="shared" ref="K2432:K2435" si="2172">SUM(F2432-B2432)</f>
        <v>-230</v>
      </c>
      <c r="L2432" s="5">
        <f t="shared" ref="L2432:L2435" si="2173">SUM(G2432-C2432)</f>
        <v>-100</v>
      </c>
    </row>
    <row r="2433" spans="1:15">
      <c r="A2433" s="3" t="s">
        <v>5</v>
      </c>
      <c r="B2433" s="18">
        <v>158011</v>
      </c>
      <c r="C2433" s="16">
        <v>91391</v>
      </c>
      <c r="D2433" s="8">
        <f t="shared" si="2167"/>
        <v>66620</v>
      </c>
      <c r="E2433" s="7">
        <f t="shared" si="2168"/>
        <v>1.7289558052762306</v>
      </c>
      <c r="F2433" s="18">
        <v>158057</v>
      </c>
      <c r="G2433" s="16">
        <v>91438</v>
      </c>
      <c r="H2433" s="8">
        <f t="shared" si="2169"/>
        <v>66619</v>
      </c>
      <c r="I2433" s="7">
        <f t="shared" si="2170"/>
        <v>1.7285701787003216</v>
      </c>
      <c r="J2433" s="8">
        <f t="shared" si="2171"/>
        <v>-1</v>
      </c>
      <c r="K2433" s="4">
        <f t="shared" si="2172"/>
        <v>46</v>
      </c>
      <c r="L2433" s="5">
        <f t="shared" si="2173"/>
        <v>47</v>
      </c>
    </row>
    <row r="2434" spans="1:15">
      <c r="A2434" s="3" t="s">
        <v>6</v>
      </c>
      <c r="B2434" s="18">
        <v>42077</v>
      </c>
      <c r="C2434" s="16">
        <v>42104</v>
      </c>
      <c r="D2434" s="8">
        <f t="shared" si="2167"/>
        <v>-27</v>
      </c>
      <c r="E2434" s="7">
        <f t="shared" si="2168"/>
        <v>0.99935873076192283</v>
      </c>
      <c r="F2434" s="18">
        <v>37261</v>
      </c>
      <c r="G2434" s="16">
        <v>35468</v>
      </c>
      <c r="H2434" s="8">
        <f t="shared" si="2169"/>
        <v>1793</v>
      </c>
      <c r="I2434" s="7">
        <f t="shared" si="2170"/>
        <v>1.050552610804105</v>
      </c>
      <c r="J2434" s="8">
        <f t="shared" si="2171"/>
        <v>1820</v>
      </c>
      <c r="K2434" s="4">
        <f t="shared" si="2172"/>
        <v>-4816</v>
      </c>
      <c r="L2434" s="5">
        <f t="shared" si="2173"/>
        <v>-6636</v>
      </c>
    </row>
    <row r="2435" spans="1:15">
      <c r="A2435" s="3" t="s">
        <v>7</v>
      </c>
      <c r="B2435" s="18">
        <v>446210</v>
      </c>
      <c r="C2435" s="16">
        <v>446210</v>
      </c>
      <c r="D2435" s="8">
        <f t="shared" si="2167"/>
        <v>0</v>
      </c>
      <c r="E2435" s="7">
        <f t="shared" si="2168"/>
        <v>1</v>
      </c>
      <c r="F2435" s="18">
        <v>440187</v>
      </c>
      <c r="G2435" s="16">
        <v>440187</v>
      </c>
      <c r="H2435" s="8">
        <f t="shared" si="2169"/>
        <v>0</v>
      </c>
      <c r="I2435" s="7">
        <f t="shared" si="2170"/>
        <v>1</v>
      </c>
      <c r="J2435" s="8">
        <f t="shared" si="2171"/>
        <v>0</v>
      </c>
      <c r="K2435" s="4">
        <f t="shared" si="2172"/>
        <v>-6023</v>
      </c>
      <c r="L2435" s="5">
        <f t="shared" si="2173"/>
        <v>-6023</v>
      </c>
      <c r="N2435" s="98" t="s">
        <v>2252</v>
      </c>
      <c r="O2435" s="30" t="s">
        <v>165</v>
      </c>
    </row>
    <row r="2437" spans="1:15">
      <c r="B2437" s="576" t="s">
        <v>2368</v>
      </c>
      <c r="C2437" s="576"/>
      <c r="D2437" s="576"/>
      <c r="E2437" s="576"/>
      <c r="F2437" s="576" t="s">
        <v>2383</v>
      </c>
      <c r="G2437" s="576"/>
      <c r="H2437" s="576"/>
      <c r="I2437" s="576"/>
      <c r="K2437" s="63" t="s">
        <v>12</v>
      </c>
      <c r="L2437" s="5" t="s">
        <v>13</v>
      </c>
    </row>
    <row r="2438" spans="1:15" ht="43.2">
      <c r="A2438" s="1" t="s">
        <v>0</v>
      </c>
      <c r="B2438" s="2" t="s">
        <v>1</v>
      </c>
      <c r="C2438" s="64" t="s">
        <v>2</v>
      </c>
      <c r="D2438" s="64" t="s">
        <v>11</v>
      </c>
      <c r="E2438" s="6" t="s">
        <v>10</v>
      </c>
      <c r="F2438" s="2" t="s">
        <v>1</v>
      </c>
      <c r="G2438" s="64" t="s">
        <v>2</v>
      </c>
      <c r="H2438" s="64" t="s">
        <v>11</v>
      </c>
      <c r="I2438" s="6" t="s">
        <v>10</v>
      </c>
      <c r="J2438" s="14" t="s">
        <v>8</v>
      </c>
      <c r="K2438" s="12" t="s">
        <v>9</v>
      </c>
      <c r="L2438" s="11"/>
    </row>
    <row r="2439" spans="1:15">
      <c r="A2439" s="3" t="s">
        <v>3</v>
      </c>
      <c r="B2439" s="18">
        <v>189917</v>
      </c>
      <c r="C2439" s="16">
        <v>231913</v>
      </c>
      <c r="D2439" s="8">
        <f>SUM(B2439-C2439)</f>
        <v>-41996</v>
      </c>
      <c r="E2439" s="7">
        <f>SUM(B2439/C2439)</f>
        <v>0.81891485169007339</v>
      </c>
      <c r="F2439" s="18">
        <v>195133</v>
      </c>
      <c r="G2439" s="16">
        <v>246036</v>
      </c>
      <c r="H2439" s="8">
        <f>SUM(F2439-G2439)</f>
        <v>-50903</v>
      </c>
      <c r="I2439" s="7">
        <f>SUM(F2439/G2439)</f>
        <v>0.79310751272171554</v>
      </c>
      <c r="J2439" s="8">
        <f>SUM(H2439-D2439)</f>
        <v>-8907</v>
      </c>
      <c r="K2439" s="4">
        <f>SUM(F2439-B2439)</f>
        <v>5216</v>
      </c>
      <c r="L2439" s="5">
        <f>SUM(G2439-C2439)</f>
        <v>14123</v>
      </c>
    </row>
    <row r="2440" spans="1:15">
      <c r="A2440" s="3" t="s">
        <v>4</v>
      </c>
      <c r="B2440" s="18">
        <v>54952</v>
      </c>
      <c r="C2440" s="16">
        <v>81368</v>
      </c>
      <c r="D2440" s="8">
        <f t="shared" ref="D2440:D2443" si="2174">SUM(B2440-C2440)</f>
        <v>-26416</v>
      </c>
      <c r="E2440" s="7">
        <f t="shared" ref="E2440:E2443" si="2175">SUM(B2440/C2440)</f>
        <v>0.67535148952905322</v>
      </c>
      <c r="F2440" s="18">
        <v>56232</v>
      </c>
      <c r="G2440" s="16">
        <v>85822</v>
      </c>
      <c r="H2440" s="8">
        <f t="shared" ref="H2440:H2443" si="2176">SUM(F2440-G2440)</f>
        <v>-29590</v>
      </c>
      <c r="I2440" s="7">
        <f t="shared" ref="I2440:I2442" si="2177">SUM(F2440/G2440)</f>
        <v>0.65521661112535245</v>
      </c>
      <c r="J2440" s="8">
        <f t="shared" ref="J2440:J2443" si="2178">SUM(H2440-D2440)</f>
        <v>-3174</v>
      </c>
      <c r="K2440" s="4">
        <f t="shared" ref="K2440:K2443" si="2179">SUM(F2440-B2440)</f>
        <v>1280</v>
      </c>
      <c r="L2440" s="5">
        <f t="shared" ref="L2440:L2443" si="2180">SUM(G2440-C2440)</f>
        <v>4454</v>
      </c>
    </row>
    <row r="2441" spans="1:15">
      <c r="A2441" s="3" t="s">
        <v>5</v>
      </c>
      <c r="B2441" s="18">
        <v>158057</v>
      </c>
      <c r="C2441" s="16">
        <v>91438</v>
      </c>
      <c r="D2441" s="8">
        <f t="shared" si="2174"/>
        <v>66619</v>
      </c>
      <c r="E2441" s="7">
        <f t="shared" si="2175"/>
        <v>1.7285701787003216</v>
      </c>
      <c r="F2441" s="18">
        <v>168754</v>
      </c>
      <c r="G2441" s="16">
        <v>87059</v>
      </c>
      <c r="H2441" s="8">
        <f t="shared" si="2176"/>
        <v>81695</v>
      </c>
      <c r="I2441" s="7">
        <f t="shared" si="2177"/>
        <v>1.9383866113784904</v>
      </c>
      <c r="J2441" s="8">
        <f t="shared" si="2178"/>
        <v>15076</v>
      </c>
      <c r="K2441" s="4">
        <f t="shared" si="2179"/>
        <v>10697</v>
      </c>
      <c r="L2441" s="5">
        <f t="shared" si="2180"/>
        <v>-4379</v>
      </c>
    </row>
    <row r="2442" spans="1:15">
      <c r="A2442" s="3" t="s">
        <v>6</v>
      </c>
      <c r="B2442" s="18">
        <v>37261</v>
      </c>
      <c r="C2442" s="16">
        <v>35468</v>
      </c>
      <c r="D2442" s="8">
        <f t="shared" si="2174"/>
        <v>1793</v>
      </c>
      <c r="E2442" s="7">
        <f t="shared" si="2175"/>
        <v>1.050552610804105</v>
      </c>
      <c r="F2442" s="18">
        <v>37211</v>
      </c>
      <c r="G2442" s="16">
        <v>38413</v>
      </c>
      <c r="H2442" s="8">
        <f t="shared" si="2176"/>
        <v>-1202</v>
      </c>
      <c r="I2442" s="7">
        <f t="shared" si="2177"/>
        <v>0.96870851013979642</v>
      </c>
      <c r="J2442" s="8">
        <f t="shared" si="2178"/>
        <v>-2995</v>
      </c>
      <c r="K2442" s="4">
        <f t="shared" si="2179"/>
        <v>-50</v>
      </c>
      <c r="L2442" s="5">
        <f t="shared" si="2180"/>
        <v>2945</v>
      </c>
    </row>
    <row r="2443" spans="1:15">
      <c r="A2443" s="3" t="s">
        <v>7</v>
      </c>
      <c r="B2443" s="18">
        <v>440187</v>
      </c>
      <c r="C2443" s="16">
        <v>440187</v>
      </c>
      <c r="D2443" s="8">
        <f t="shared" si="2174"/>
        <v>0</v>
      </c>
      <c r="E2443" s="7">
        <f t="shared" si="2175"/>
        <v>1</v>
      </c>
      <c r="F2443" s="18">
        <v>457330</v>
      </c>
      <c r="G2443" s="16">
        <v>457330</v>
      </c>
      <c r="H2443" s="8">
        <f t="shared" si="2176"/>
        <v>0</v>
      </c>
      <c r="I2443" s="7">
        <f>SUM(F2443/G2443)</f>
        <v>1</v>
      </c>
      <c r="J2443" s="8">
        <f t="shared" si="2178"/>
        <v>0</v>
      </c>
      <c r="K2443" s="4">
        <f t="shared" si="2179"/>
        <v>17143</v>
      </c>
      <c r="L2443" s="5">
        <f t="shared" si="2180"/>
        <v>17143</v>
      </c>
      <c r="N2443" s="98" t="s">
        <v>2346</v>
      </c>
      <c r="O2443" s="30" t="s">
        <v>165</v>
      </c>
    </row>
    <row r="2445" spans="1:15">
      <c r="B2445" s="576" t="s">
        <v>2383</v>
      </c>
      <c r="C2445" s="576"/>
      <c r="D2445" s="576"/>
      <c r="E2445" s="576"/>
      <c r="F2445" s="576" t="s">
        <v>2384</v>
      </c>
      <c r="G2445" s="576"/>
      <c r="H2445" s="576"/>
      <c r="I2445" s="576"/>
      <c r="K2445" s="63" t="s">
        <v>12</v>
      </c>
      <c r="L2445" s="5" t="s">
        <v>13</v>
      </c>
    </row>
    <row r="2446" spans="1:15" ht="43.2">
      <c r="A2446" s="1" t="s">
        <v>0</v>
      </c>
      <c r="B2446" s="2" t="s">
        <v>1</v>
      </c>
      <c r="C2446" s="64" t="s">
        <v>2</v>
      </c>
      <c r="D2446" s="64" t="s">
        <v>11</v>
      </c>
      <c r="E2446" s="6" t="s">
        <v>10</v>
      </c>
      <c r="F2446" s="2" t="s">
        <v>1</v>
      </c>
      <c r="G2446" s="64" t="s">
        <v>2</v>
      </c>
      <c r="H2446" s="64" t="s">
        <v>11</v>
      </c>
      <c r="I2446" s="6" t="s">
        <v>10</v>
      </c>
      <c r="J2446" s="14" t="s">
        <v>8</v>
      </c>
      <c r="K2446" s="12" t="s">
        <v>9</v>
      </c>
      <c r="L2446" s="11"/>
    </row>
    <row r="2447" spans="1:15">
      <c r="A2447" s="3" t="s">
        <v>3</v>
      </c>
      <c r="B2447" s="18">
        <v>195133</v>
      </c>
      <c r="C2447" s="16">
        <v>246036</v>
      </c>
      <c r="D2447" s="8">
        <f>SUM(B2447-C2447)</f>
        <v>-50903</v>
      </c>
      <c r="E2447" s="7">
        <f>SUM(B2447/C2447)</f>
        <v>0.79310751272171554</v>
      </c>
      <c r="F2447" s="18">
        <v>190414</v>
      </c>
      <c r="G2447" s="16">
        <v>244020</v>
      </c>
      <c r="H2447" s="8">
        <f>SUM(F2447-G2447)</f>
        <v>-53606</v>
      </c>
      <c r="I2447" s="7">
        <f>SUM(F2447/G2447)</f>
        <v>0.7803212851405622</v>
      </c>
      <c r="J2447" s="8">
        <f>SUM(H2447-D2447)</f>
        <v>-2703</v>
      </c>
      <c r="K2447" s="4">
        <f>SUM(F2447-B2447)</f>
        <v>-4719</v>
      </c>
      <c r="L2447" s="5">
        <f>SUM(G2447-C2447)</f>
        <v>-2016</v>
      </c>
    </row>
    <row r="2448" spans="1:15">
      <c r="A2448" s="3" t="s">
        <v>4</v>
      </c>
      <c r="B2448" s="18">
        <v>56232</v>
      </c>
      <c r="C2448" s="16">
        <v>85822</v>
      </c>
      <c r="D2448" s="8">
        <f t="shared" ref="D2448:D2451" si="2181">SUM(B2448-C2448)</f>
        <v>-29590</v>
      </c>
      <c r="E2448" s="7">
        <f t="shared" ref="E2448:E2450" si="2182">SUM(B2448/C2448)</f>
        <v>0.65521661112535245</v>
      </c>
      <c r="F2448" s="18">
        <v>56486</v>
      </c>
      <c r="G2448" s="16">
        <v>85846</v>
      </c>
      <c r="H2448" s="8">
        <f t="shared" ref="H2448:H2451" si="2183">SUM(F2448-G2448)</f>
        <v>-29360</v>
      </c>
      <c r="I2448" s="7">
        <f t="shared" ref="I2448:I2451" si="2184">SUM(F2448/G2448)</f>
        <v>0.65799221862404766</v>
      </c>
      <c r="J2448" s="8">
        <f t="shared" ref="J2448:J2451" si="2185">SUM(H2448-D2448)</f>
        <v>230</v>
      </c>
      <c r="K2448" s="4">
        <f t="shared" ref="K2448:K2451" si="2186">SUM(F2448-B2448)</f>
        <v>254</v>
      </c>
      <c r="L2448" s="5">
        <f t="shared" ref="L2448:L2451" si="2187">SUM(G2448-C2448)</f>
        <v>24</v>
      </c>
    </row>
    <row r="2449" spans="1:15">
      <c r="A2449" s="3" t="s">
        <v>5</v>
      </c>
      <c r="B2449" s="18">
        <v>168754</v>
      </c>
      <c r="C2449" s="16">
        <v>87059</v>
      </c>
      <c r="D2449" s="8">
        <f t="shared" si="2181"/>
        <v>81695</v>
      </c>
      <c r="E2449" s="7">
        <f t="shared" si="2182"/>
        <v>1.9383866113784904</v>
      </c>
      <c r="F2449" s="18">
        <v>167618</v>
      </c>
      <c r="G2449" s="16">
        <v>88019</v>
      </c>
      <c r="H2449" s="8">
        <f t="shared" si="2183"/>
        <v>79599</v>
      </c>
      <c r="I2449" s="7">
        <f t="shared" si="2184"/>
        <v>1.9043388359331508</v>
      </c>
      <c r="J2449" s="8">
        <f t="shared" si="2185"/>
        <v>-2096</v>
      </c>
      <c r="K2449" s="4">
        <f t="shared" si="2186"/>
        <v>-1136</v>
      </c>
      <c r="L2449" s="5">
        <f t="shared" si="2187"/>
        <v>960</v>
      </c>
    </row>
    <row r="2450" spans="1:15">
      <c r="A2450" s="3" t="s">
        <v>6</v>
      </c>
      <c r="B2450" s="18">
        <v>37211</v>
      </c>
      <c r="C2450" s="16">
        <v>38413</v>
      </c>
      <c r="D2450" s="8">
        <f t="shared" si="2181"/>
        <v>-1202</v>
      </c>
      <c r="E2450" s="7">
        <f t="shared" si="2182"/>
        <v>0.96870851013979642</v>
      </c>
      <c r="F2450" s="18">
        <v>44544</v>
      </c>
      <c r="G2450" s="16">
        <v>41177</v>
      </c>
      <c r="H2450" s="8">
        <f t="shared" si="2183"/>
        <v>3367</v>
      </c>
      <c r="I2450" s="7">
        <f t="shared" si="2184"/>
        <v>1.0817689486849456</v>
      </c>
      <c r="J2450" s="8">
        <f t="shared" si="2185"/>
        <v>4569</v>
      </c>
      <c r="K2450" s="4">
        <f t="shared" si="2186"/>
        <v>7333</v>
      </c>
      <c r="L2450" s="5">
        <f t="shared" si="2187"/>
        <v>2764</v>
      </c>
    </row>
    <row r="2451" spans="1:15">
      <c r="A2451" s="3" t="s">
        <v>7</v>
      </c>
      <c r="B2451" s="18">
        <v>457330</v>
      </c>
      <c r="C2451" s="16">
        <v>457330</v>
      </c>
      <c r="D2451" s="8">
        <f t="shared" si="2181"/>
        <v>0</v>
      </c>
      <c r="E2451" s="7">
        <f>SUM(B2451/C2451)</f>
        <v>1</v>
      </c>
      <c r="F2451" s="18">
        <v>459062</v>
      </c>
      <c r="G2451" s="16">
        <v>459062</v>
      </c>
      <c r="H2451" s="8">
        <f t="shared" si="2183"/>
        <v>0</v>
      </c>
      <c r="I2451" s="7">
        <f t="shared" si="2184"/>
        <v>1</v>
      </c>
      <c r="J2451" s="8">
        <f t="shared" si="2185"/>
        <v>0</v>
      </c>
      <c r="K2451" s="4">
        <f t="shared" si="2186"/>
        <v>1732</v>
      </c>
      <c r="L2451" s="5">
        <f t="shared" si="2187"/>
        <v>1732</v>
      </c>
      <c r="N2451" s="98" t="s">
        <v>2346</v>
      </c>
      <c r="O2451" s="30" t="s">
        <v>165</v>
      </c>
    </row>
    <row r="2453" spans="1:15">
      <c r="B2453" s="576" t="s">
        <v>2384</v>
      </c>
      <c r="C2453" s="576"/>
      <c r="D2453" s="576"/>
      <c r="E2453" s="576"/>
      <c r="F2453" s="576" t="s">
        <v>2391</v>
      </c>
      <c r="G2453" s="576"/>
      <c r="H2453" s="576"/>
      <c r="I2453" s="576"/>
      <c r="K2453" s="63" t="s">
        <v>12</v>
      </c>
      <c r="L2453" s="5" t="s">
        <v>13</v>
      </c>
    </row>
    <row r="2454" spans="1:15" ht="43.2">
      <c r="A2454" s="1" t="s">
        <v>0</v>
      </c>
      <c r="B2454" s="2" t="s">
        <v>1</v>
      </c>
      <c r="C2454" s="64" t="s">
        <v>2</v>
      </c>
      <c r="D2454" s="64" t="s">
        <v>11</v>
      </c>
      <c r="E2454" s="6" t="s">
        <v>10</v>
      </c>
      <c r="F2454" s="2" t="s">
        <v>1</v>
      </c>
      <c r="G2454" s="64" t="s">
        <v>2</v>
      </c>
      <c r="H2454" s="64" t="s">
        <v>11</v>
      </c>
      <c r="I2454" s="6" t="s">
        <v>10</v>
      </c>
      <c r="J2454" s="14" t="s">
        <v>8</v>
      </c>
      <c r="K2454" s="12" t="s">
        <v>9</v>
      </c>
      <c r="L2454" s="11"/>
    </row>
    <row r="2455" spans="1:15">
      <c r="A2455" s="3" t="s">
        <v>3</v>
      </c>
      <c r="B2455" s="18">
        <v>190414</v>
      </c>
      <c r="C2455" s="16">
        <v>244020</v>
      </c>
      <c r="D2455" s="8">
        <f>SUM(B2455-C2455)</f>
        <v>-53606</v>
      </c>
      <c r="E2455" s="7">
        <f>SUM(B2455/C2455)</f>
        <v>0.7803212851405622</v>
      </c>
      <c r="F2455" s="18">
        <v>247279</v>
      </c>
      <c r="G2455" s="16">
        <v>227800</v>
      </c>
      <c r="H2455" s="8">
        <f>SUM(F2455-G2455)</f>
        <v>19479</v>
      </c>
      <c r="I2455" s="7">
        <f>SUM(F2455/G2455)</f>
        <v>1.0855092186128183</v>
      </c>
      <c r="J2455" s="8">
        <f>SUM(H2455-D2455)</f>
        <v>73085</v>
      </c>
      <c r="K2455" s="4">
        <f>SUM(F2455-B2455)</f>
        <v>56865</v>
      </c>
      <c r="L2455" s="5">
        <f>SUM(G2455-C2455)</f>
        <v>-16220</v>
      </c>
    </row>
    <row r="2456" spans="1:15">
      <c r="A2456" s="3" t="s">
        <v>4</v>
      </c>
      <c r="B2456" s="18">
        <v>56486</v>
      </c>
      <c r="C2456" s="16">
        <v>85846</v>
      </c>
      <c r="D2456" s="8">
        <f t="shared" ref="D2456:D2459" si="2188">SUM(B2456-C2456)</f>
        <v>-29360</v>
      </c>
      <c r="E2456" s="7">
        <f t="shared" ref="E2456:E2459" si="2189">SUM(B2456/C2456)</f>
        <v>0.65799221862404766</v>
      </c>
      <c r="F2456" s="18">
        <v>55022</v>
      </c>
      <c r="G2456" s="16">
        <v>85782</v>
      </c>
      <c r="H2456" s="8">
        <f t="shared" ref="H2456:H2459" si="2190">SUM(F2456-G2456)</f>
        <v>-30760</v>
      </c>
      <c r="I2456" s="7">
        <f t="shared" ref="I2456:I2459" si="2191">SUM(F2456/G2456)</f>
        <v>0.64141661420810892</v>
      </c>
      <c r="J2456" s="8">
        <f t="shared" ref="J2456:J2459" si="2192">SUM(H2456-D2456)</f>
        <v>-1400</v>
      </c>
      <c r="K2456" s="4">
        <f t="shared" ref="K2456:K2459" si="2193">SUM(F2456-B2456)</f>
        <v>-1464</v>
      </c>
      <c r="L2456" s="5">
        <f t="shared" ref="L2456:L2459" si="2194">SUM(G2456-C2456)</f>
        <v>-64</v>
      </c>
    </row>
    <row r="2457" spans="1:15">
      <c r="A2457" s="3" t="s">
        <v>5</v>
      </c>
      <c r="B2457" s="18">
        <v>167618</v>
      </c>
      <c r="C2457" s="16">
        <v>88019</v>
      </c>
      <c r="D2457" s="8">
        <f t="shared" si="2188"/>
        <v>79599</v>
      </c>
      <c r="E2457" s="7">
        <f t="shared" si="2189"/>
        <v>1.9043388359331508</v>
      </c>
      <c r="F2457" s="18">
        <v>133378</v>
      </c>
      <c r="G2457" s="16">
        <v>112724</v>
      </c>
      <c r="H2457" s="8">
        <f t="shared" si="2190"/>
        <v>20654</v>
      </c>
      <c r="I2457" s="7">
        <f t="shared" si="2191"/>
        <v>1.1832262872147901</v>
      </c>
      <c r="J2457" s="8">
        <f t="shared" si="2192"/>
        <v>-58945</v>
      </c>
      <c r="K2457" s="4">
        <f t="shared" si="2193"/>
        <v>-34240</v>
      </c>
      <c r="L2457" s="5">
        <f t="shared" si="2194"/>
        <v>24705</v>
      </c>
    </row>
    <row r="2458" spans="1:15">
      <c r="A2458" s="3" t="s">
        <v>6</v>
      </c>
      <c r="B2458" s="18">
        <v>44544</v>
      </c>
      <c r="C2458" s="16">
        <v>41177</v>
      </c>
      <c r="D2458" s="8">
        <f t="shared" si="2188"/>
        <v>3367</v>
      </c>
      <c r="E2458" s="7">
        <f t="shared" si="2189"/>
        <v>1.0817689486849456</v>
      </c>
      <c r="F2458" s="18">
        <v>51322</v>
      </c>
      <c r="G2458" s="16">
        <v>60695</v>
      </c>
      <c r="H2458" s="8">
        <f t="shared" si="2190"/>
        <v>-9373</v>
      </c>
      <c r="I2458" s="7">
        <f t="shared" si="2191"/>
        <v>0.84557212290963013</v>
      </c>
      <c r="J2458" s="8">
        <f t="shared" si="2192"/>
        <v>-12740</v>
      </c>
      <c r="K2458" s="4">
        <f t="shared" si="2193"/>
        <v>6778</v>
      </c>
      <c r="L2458" s="5">
        <f t="shared" si="2194"/>
        <v>19518</v>
      </c>
    </row>
    <row r="2459" spans="1:15">
      <c r="A2459" s="3" t="s">
        <v>7</v>
      </c>
      <c r="B2459" s="18">
        <v>459062</v>
      </c>
      <c r="C2459" s="16">
        <v>459062</v>
      </c>
      <c r="D2459" s="8">
        <f t="shared" si="2188"/>
        <v>0</v>
      </c>
      <c r="E2459" s="7">
        <f t="shared" si="2189"/>
        <v>1</v>
      </c>
      <c r="F2459" s="18">
        <v>487001</v>
      </c>
      <c r="G2459" s="16">
        <v>487001</v>
      </c>
      <c r="H2459" s="8">
        <f t="shared" si="2190"/>
        <v>0</v>
      </c>
      <c r="I2459" s="7">
        <f t="shared" si="2191"/>
        <v>1</v>
      </c>
      <c r="J2459" s="8">
        <f t="shared" si="2192"/>
        <v>0</v>
      </c>
      <c r="K2459" s="4">
        <f t="shared" si="2193"/>
        <v>27939</v>
      </c>
      <c r="L2459" s="5">
        <f t="shared" si="2194"/>
        <v>27939</v>
      </c>
      <c r="N2459" s="99" t="s">
        <v>2254</v>
      </c>
      <c r="O2459" s="17" t="s">
        <v>155</v>
      </c>
    </row>
    <row r="2461" spans="1:15">
      <c r="B2461" s="576" t="s">
        <v>2391</v>
      </c>
      <c r="C2461" s="576"/>
      <c r="D2461" s="576"/>
      <c r="E2461" s="576"/>
      <c r="F2461" s="576" t="s">
        <v>2398</v>
      </c>
      <c r="G2461" s="576"/>
      <c r="H2461" s="576"/>
      <c r="I2461" s="576"/>
      <c r="K2461" s="63" t="s">
        <v>12</v>
      </c>
      <c r="L2461" s="5" t="s">
        <v>13</v>
      </c>
    </row>
    <row r="2462" spans="1:15" ht="43.2">
      <c r="A2462" s="1" t="s">
        <v>0</v>
      </c>
      <c r="B2462" s="2" t="s">
        <v>1</v>
      </c>
      <c r="C2462" s="64" t="s">
        <v>2</v>
      </c>
      <c r="D2462" s="64" t="s">
        <v>11</v>
      </c>
      <c r="E2462" s="6" t="s">
        <v>10</v>
      </c>
      <c r="F2462" s="2" t="s">
        <v>1</v>
      </c>
      <c r="G2462" s="64" t="s">
        <v>2</v>
      </c>
      <c r="H2462" s="64" t="s">
        <v>11</v>
      </c>
      <c r="I2462" s="6" t="s">
        <v>10</v>
      </c>
      <c r="J2462" s="14" t="s">
        <v>8</v>
      </c>
      <c r="K2462" s="12" t="s">
        <v>9</v>
      </c>
      <c r="L2462" s="11"/>
    </row>
    <row r="2463" spans="1:15">
      <c r="A2463" s="3" t="s">
        <v>3</v>
      </c>
      <c r="B2463" s="18">
        <v>247279</v>
      </c>
      <c r="C2463" s="16">
        <v>227800</v>
      </c>
      <c r="D2463" s="8">
        <f>SUM(B2463-C2463)</f>
        <v>19479</v>
      </c>
      <c r="E2463" s="7">
        <f>SUM(B2463/C2463)</f>
        <v>1.0855092186128183</v>
      </c>
      <c r="F2463" s="18">
        <v>279372</v>
      </c>
      <c r="G2463" s="16">
        <v>224032</v>
      </c>
      <c r="H2463" s="8">
        <f>SUM(F2463-G2463)</f>
        <v>55340</v>
      </c>
      <c r="I2463" s="7">
        <f>SUM(F2463/G2463)</f>
        <v>1.2470182831024139</v>
      </c>
      <c r="J2463" s="8">
        <f>SUM(H2463-D2463)</f>
        <v>35861</v>
      </c>
      <c r="K2463" s="4">
        <f>SUM(F2463-B2463)</f>
        <v>32093</v>
      </c>
      <c r="L2463" s="5">
        <f>SUM(G2463-C2463)</f>
        <v>-3768</v>
      </c>
    </row>
    <row r="2464" spans="1:15">
      <c r="A2464" s="3" t="s">
        <v>4</v>
      </c>
      <c r="B2464" s="18">
        <v>55022</v>
      </c>
      <c r="C2464" s="16">
        <v>85782</v>
      </c>
      <c r="D2464" s="8">
        <f t="shared" ref="D2464:D2467" si="2195">SUM(B2464-C2464)</f>
        <v>-30760</v>
      </c>
      <c r="E2464" s="7">
        <f t="shared" ref="E2464:E2467" si="2196">SUM(B2464/C2464)</f>
        <v>0.64141661420810892</v>
      </c>
      <c r="F2464" s="18">
        <v>54541</v>
      </c>
      <c r="G2464" s="16">
        <v>86568</v>
      </c>
      <c r="H2464" s="8">
        <f t="shared" ref="H2464:H2467" si="2197">SUM(F2464-G2464)</f>
        <v>-32027</v>
      </c>
      <c r="I2464" s="7">
        <f t="shared" ref="I2464:I2467" si="2198">SUM(F2464/G2464)</f>
        <v>0.63003650309583215</v>
      </c>
      <c r="J2464" s="8">
        <f t="shared" ref="J2464:J2467" si="2199">SUM(H2464-D2464)</f>
        <v>-1267</v>
      </c>
      <c r="K2464" s="4">
        <f t="shared" ref="K2464:K2467" si="2200">SUM(F2464-B2464)</f>
        <v>-481</v>
      </c>
      <c r="L2464" s="5">
        <f t="shared" ref="L2464:L2467" si="2201">SUM(G2464-C2464)</f>
        <v>786</v>
      </c>
    </row>
    <row r="2465" spans="1:15">
      <c r="A2465" s="3" t="s">
        <v>5</v>
      </c>
      <c r="B2465" s="18">
        <v>133378</v>
      </c>
      <c r="C2465" s="16">
        <v>112724</v>
      </c>
      <c r="D2465" s="8">
        <f t="shared" si="2195"/>
        <v>20654</v>
      </c>
      <c r="E2465" s="7">
        <f t="shared" si="2196"/>
        <v>1.1832262872147901</v>
      </c>
      <c r="F2465" s="18">
        <v>125972</v>
      </c>
      <c r="G2465" s="16">
        <v>130631</v>
      </c>
      <c r="H2465" s="8">
        <f t="shared" si="2197"/>
        <v>-4659</v>
      </c>
      <c r="I2465" s="7">
        <f t="shared" si="2198"/>
        <v>0.96433465257098239</v>
      </c>
      <c r="J2465" s="8">
        <f t="shared" si="2199"/>
        <v>-25313</v>
      </c>
      <c r="K2465" s="4">
        <f t="shared" si="2200"/>
        <v>-7406</v>
      </c>
      <c r="L2465" s="5">
        <f t="shared" si="2201"/>
        <v>17907</v>
      </c>
    </row>
    <row r="2466" spans="1:15">
      <c r="A2466" s="3" t="s">
        <v>6</v>
      </c>
      <c r="B2466" s="18">
        <v>51322</v>
      </c>
      <c r="C2466" s="16">
        <v>60695</v>
      </c>
      <c r="D2466" s="8">
        <f t="shared" si="2195"/>
        <v>-9373</v>
      </c>
      <c r="E2466" s="7">
        <f t="shared" si="2196"/>
        <v>0.84557212290963013</v>
      </c>
      <c r="F2466" s="18">
        <v>50616</v>
      </c>
      <c r="G2466" s="16">
        <v>69270</v>
      </c>
      <c r="H2466" s="8">
        <f t="shared" si="2197"/>
        <v>-18654</v>
      </c>
      <c r="I2466" s="7">
        <f t="shared" si="2198"/>
        <v>0.73070593330446076</v>
      </c>
      <c r="J2466" s="8">
        <f t="shared" si="2199"/>
        <v>-9281</v>
      </c>
      <c r="K2466" s="4">
        <f t="shared" si="2200"/>
        <v>-706</v>
      </c>
      <c r="L2466" s="5">
        <f t="shared" si="2201"/>
        <v>8575</v>
      </c>
    </row>
    <row r="2467" spans="1:15">
      <c r="A2467" s="3" t="s">
        <v>7</v>
      </c>
      <c r="B2467" s="18">
        <v>487001</v>
      </c>
      <c r="C2467" s="16">
        <v>487001</v>
      </c>
      <c r="D2467" s="8">
        <f t="shared" si="2195"/>
        <v>0</v>
      </c>
      <c r="E2467" s="7">
        <f t="shared" si="2196"/>
        <v>1</v>
      </c>
      <c r="F2467" s="18">
        <v>510501</v>
      </c>
      <c r="G2467" s="16">
        <v>510501</v>
      </c>
      <c r="H2467" s="8">
        <f t="shared" si="2197"/>
        <v>0</v>
      </c>
      <c r="I2467" s="7">
        <f t="shared" si="2198"/>
        <v>1</v>
      </c>
      <c r="J2467" s="8">
        <f t="shared" si="2199"/>
        <v>0</v>
      </c>
      <c r="K2467" s="4">
        <f t="shared" si="2200"/>
        <v>23500</v>
      </c>
      <c r="L2467" s="5">
        <f t="shared" si="2201"/>
        <v>23500</v>
      </c>
      <c r="N2467" s="99" t="s">
        <v>2254</v>
      </c>
      <c r="O2467" s="17" t="s">
        <v>155</v>
      </c>
    </row>
    <row r="2469" spans="1:15">
      <c r="B2469" s="576" t="s">
        <v>2398</v>
      </c>
      <c r="C2469" s="576"/>
      <c r="D2469" s="576"/>
      <c r="E2469" s="576"/>
      <c r="F2469" s="576" t="s">
        <v>2411</v>
      </c>
      <c r="G2469" s="576"/>
      <c r="H2469" s="576"/>
      <c r="I2469" s="576"/>
      <c r="K2469" s="63" t="s">
        <v>12</v>
      </c>
      <c r="L2469" s="5" t="s">
        <v>13</v>
      </c>
    </row>
    <row r="2470" spans="1:15" ht="43.2">
      <c r="A2470" s="1" t="s">
        <v>0</v>
      </c>
      <c r="B2470" s="2" t="s">
        <v>1</v>
      </c>
      <c r="C2470" s="64" t="s">
        <v>2</v>
      </c>
      <c r="D2470" s="64" t="s">
        <v>11</v>
      </c>
      <c r="E2470" s="6" t="s">
        <v>10</v>
      </c>
      <c r="F2470" s="2" t="s">
        <v>1</v>
      </c>
      <c r="G2470" s="64" t="s">
        <v>2</v>
      </c>
      <c r="H2470" s="64" t="s">
        <v>11</v>
      </c>
      <c r="I2470" s="6" t="s">
        <v>10</v>
      </c>
      <c r="J2470" s="14" t="s">
        <v>8</v>
      </c>
      <c r="K2470" s="12" t="s">
        <v>9</v>
      </c>
      <c r="L2470" s="11"/>
    </row>
    <row r="2471" spans="1:15">
      <c r="A2471" s="3" t="s">
        <v>3</v>
      </c>
      <c r="B2471" s="18">
        <v>279372</v>
      </c>
      <c r="C2471" s="16">
        <v>224032</v>
      </c>
      <c r="D2471" s="8">
        <f>SUM(B2471-C2471)</f>
        <v>55340</v>
      </c>
      <c r="E2471" s="7">
        <f>SUM(B2471/C2471)</f>
        <v>1.2470182831024139</v>
      </c>
      <c r="F2471" s="18">
        <v>282062</v>
      </c>
      <c r="G2471" s="16">
        <v>218692</v>
      </c>
      <c r="H2471" s="8">
        <f>SUM(F2471-G2471)</f>
        <v>63370</v>
      </c>
      <c r="I2471" s="7">
        <f>SUM(F2471/G2471)</f>
        <v>1.2897682585554113</v>
      </c>
      <c r="J2471" s="8">
        <f>SUM(H2471-D2471)</f>
        <v>8030</v>
      </c>
      <c r="K2471" s="4">
        <f>SUM(F2471-B2471)</f>
        <v>2690</v>
      </c>
      <c r="L2471" s="5">
        <f>SUM(G2471-C2471)</f>
        <v>-5340</v>
      </c>
    </row>
    <row r="2472" spans="1:15">
      <c r="A2472" s="3" t="s">
        <v>4</v>
      </c>
      <c r="B2472" s="18">
        <v>54541</v>
      </c>
      <c r="C2472" s="16">
        <v>86568</v>
      </c>
      <c r="D2472" s="8">
        <f t="shared" ref="D2472:D2475" si="2202">SUM(B2472-C2472)</f>
        <v>-32027</v>
      </c>
      <c r="E2472" s="7">
        <f t="shared" ref="E2472:E2475" si="2203">SUM(B2472/C2472)</f>
        <v>0.63003650309583215</v>
      </c>
      <c r="F2472" s="18">
        <v>54549</v>
      </c>
      <c r="G2472" s="16">
        <v>88804</v>
      </c>
      <c r="H2472" s="8">
        <f t="shared" ref="H2472:H2475" si="2204">SUM(F2472-G2472)</f>
        <v>-34255</v>
      </c>
      <c r="I2472" s="7">
        <f t="shared" ref="I2472:I2475" si="2205">SUM(F2472/G2472)</f>
        <v>0.61426287104184496</v>
      </c>
      <c r="J2472" s="8">
        <f t="shared" ref="J2472:J2475" si="2206">SUM(H2472-D2472)</f>
        <v>-2228</v>
      </c>
      <c r="K2472" s="4">
        <f t="shared" ref="K2472:K2475" si="2207">SUM(F2472-B2472)</f>
        <v>8</v>
      </c>
      <c r="L2472" s="5">
        <f t="shared" ref="L2472:L2475" si="2208">SUM(G2472-C2472)</f>
        <v>2236</v>
      </c>
    </row>
    <row r="2473" spans="1:15">
      <c r="A2473" s="3" t="s">
        <v>5</v>
      </c>
      <c r="B2473" s="18">
        <v>125972</v>
      </c>
      <c r="C2473" s="16">
        <v>130631</v>
      </c>
      <c r="D2473" s="8">
        <f t="shared" si="2202"/>
        <v>-4659</v>
      </c>
      <c r="E2473" s="7">
        <f t="shared" si="2203"/>
        <v>0.96433465257098239</v>
      </c>
      <c r="F2473" s="18">
        <v>124833</v>
      </c>
      <c r="G2473" s="16">
        <v>141073</v>
      </c>
      <c r="H2473" s="8">
        <f t="shared" si="2204"/>
        <v>-16240</v>
      </c>
      <c r="I2473" s="7">
        <f t="shared" si="2205"/>
        <v>0.88488229498203053</v>
      </c>
      <c r="J2473" s="8">
        <f t="shared" si="2206"/>
        <v>-11581</v>
      </c>
      <c r="K2473" s="4">
        <f t="shared" si="2207"/>
        <v>-1139</v>
      </c>
      <c r="L2473" s="5">
        <f t="shared" si="2208"/>
        <v>10442</v>
      </c>
    </row>
    <row r="2474" spans="1:15">
      <c r="A2474" s="3" t="s">
        <v>6</v>
      </c>
      <c r="B2474" s="18">
        <v>50616</v>
      </c>
      <c r="C2474" s="16">
        <v>69270</v>
      </c>
      <c r="D2474" s="8">
        <f t="shared" si="2202"/>
        <v>-18654</v>
      </c>
      <c r="E2474" s="7">
        <f t="shared" si="2203"/>
        <v>0.73070593330446076</v>
      </c>
      <c r="F2474" s="18">
        <v>57408</v>
      </c>
      <c r="G2474" s="16">
        <v>70283</v>
      </c>
      <c r="H2474" s="8">
        <f t="shared" si="2204"/>
        <v>-12875</v>
      </c>
      <c r="I2474" s="7">
        <f t="shared" si="2205"/>
        <v>0.81681203135893454</v>
      </c>
      <c r="J2474" s="8">
        <f t="shared" si="2206"/>
        <v>5779</v>
      </c>
      <c r="K2474" s="4">
        <f t="shared" si="2207"/>
        <v>6792</v>
      </c>
      <c r="L2474" s="5">
        <f t="shared" si="2208"/>
        <v>1013</v>
      </c>
    </row>
    <row r="2475" spans="1:15">
      <c r="A2475" s="3" t="s">
        <v>7</v>
      </c>
      <c r="B2475" s="18">
        <v>510501</v>
      </c>
      <c r="C2475" s="16">
        <v>510501</v>
      </c>
      <c r="D2475" s="8">
        <f t="shared" si="2202"/>
        <v>0</v>
      </c>
      <c r="E2475" s="7">
        <f t="shared" si="2203"/>
        <v>1</v>
      </c>
      <c r="F2475" s="18">
        <v>518852</v>
      </c>
      <c r="G2475" s="16">
        <v>518852</v>
      </c>
      <c r="H2475" s="8">
        <f t="shared" si="2204"/>
        <v>0</v>
      </c>
      <c r="I2475" s="7">
        <f t="shared" si="2205"/>
        <v>1</v>
      </c>
      <c r="J2475" s="8">
        <f t="shared" si="2206"/>
        <v>0</v>
      </c>
      <c r="K2475" s="4">
        <f t="shared" si="2207"/>
        <v>8351</v>
      </c>
      <c r="L2475" s="5">
        <f t="shared" si="2208"/>
        <v>8351</v>
      </c>
      <c r="N2475" s="99" t="s">
        <v>2254</v>
      </c>
      <c r="O2475" s="17" t="s">
        <v>155</v>
      </c>
    </row>
    <row r="2477" spans="1:15">
      <c r="B2477" s="576" t="s">
        <v>2411</v>
      </c>
      <c r="C2477" s="576"/>
      <c r="D2477" s="576"/>
      <c r="E2477" s="576"/>
      <c r="F2477" s="576" t="s">
        <v>2412</v>
      </c>
      <c r="G2477" s="576"/>
      <c r="H2477" s="576"/>
      <c r="I2477" s="576"/>
      <c r="K2477" s="63" t="s">
        <v>12</v>
      </c>
      <c r="L2477" s="5" t="s">
        <v>13</v>
      </c>
    </row>
    <row r="2478" spans="1:15" ht="43.2">
      <c r="A2478" s="1" t="s">
        <v>0</v>
      </c>
      <c r="B2478" s="2" t="s">
        <v>1</v>
      </c>
      <c r="C2478" s="64" t="s">
        <v>2</v>
      </c>
      <c r="D2478" s="64" t="s">
        <v>11</v>
      </c>
      <c r="E2478" s="6" t="s">
        <v>10</v>
      </c>
      <c r="F2478" s="2" t="s">
        <v>1</v>
      </c>
      <c r="G2478" s="64" t="s">
        <v>2</v>
      </c>
      <c r="H2478" s="64" t="s">
        <v>11</v>
      </c>
      <c r="I2478" s="6" t="s">
        <v>10</v>
      </c>
      <c r="J2478" s="14" t="s">
        <v>8</v>
      </c>
      <c r="K2478" s="12" t="s">
        <v>9</v>
      </c>
      <c r="L2478" s="11"/>
    </row>
    <row r="2479" spans="1:15">
      <c r="A2479" s="3" t="s">
        <v>3</v>
      </c>
      <c r="B2479" s="18">
        <v>282062</v>
      </c>
      <c r="C2479" s="16">
        <v>218692</v>
      </c>
      <c r="D2479" s="8">
        <f>SUM(B2479-C2479)</f>
        <v>63370</v>
      </c>
      <c r="E2479" s="7">
        <f>SUM(B2479/C2479)</f>
        <v>1.2897682585554113</v>
      </c>
      <c r="F2479" s="18">
        <v>275474</v>
      </c>
      <c r="G2479" s="16">
        <v>219681</v>
      </c>
      <c r="H2479" s="8">
        <f>SUM(F2479-G2479)</f>
        <v>55793</v>
      </c>
      <c r="I2479" s="7">
        <f>SUM(F2479/G2479)</f>
        <v>1.2539728060232793</v>
      </c>
      <c r="J2479" s="8">
        <f>SUM(H2479-D2479)</f>
        <v>-7577</v>
      </c>
      <c r="K2479" s="4">
        <f>SUM(F2479-B2479)</f>
        <v>-6588</v>
      </c>
      <c r="L2479" s="5">
        <f>SUM(G2479-C2479)</f>
        <v>989</v>
      </c>
    </row>
    <row r="2480" spans="1:15">
      <c r="A2480" s="3" t="s">
        <v>4</v>
      </c>
      <c r="B2480" s="18">
        <v>54549</v>
      </c>
      <c r="C2480" s="16">
        <v>88804</v>
      </c>
      <c r="D2480" s="8">
        <f t="shared" ref="D2480:D2483" si="2209">SUM(B2480-C2480)</f>
        <v>-34255</v>
      </c>
      <c r="E2480" s="7">
        <f t="shared" ref="E2480:E2483" si="2210">SUM(B2480/C2480)</f>
        <v>0.61426287104184496</v>
      </c>
      <c r="F2480" s="18">
        <v>54667</v>
      </c>
      <c r="G2480" s="16">
        <v>88779</v>
      </c>
      <c r="H2480" s="8">
        <f t="shared" ref="H2480:H2483" si="2211">SUM(F2480-G2480)</f>
        <v>-34112</v>
      </c>
      <c r="I2480" s="7">
        <f t="shared" ref="I2480:I2483" si="2212">SUM(F2480/G2480)</f>
        <v>0.61576498946823011</v>
      </c>
      <c r="J2480" s="8">
        <f t="shared" ref="J2480:J2483" si="2213">SUM(H2480-D2480)</f>
        <v>143</v>
      </c>
      <c r="K2480" s="4">
        <f t="shared" ref="K2480:K2483" si="2214">SUM(F2480-B2480)</f>
        <v>118</v>
      </c>
      <c r="L2480" s="5">
        <f t="shared" ref="L2480:L2483" si="2215">SUM(G2480-C2480)</f>
        <v>-25</v>
      </c>
    </row>
    <row r="2481" spans="1:15">
      <c r="A2481" s="3" t="s">
        <v>5</v>
      </c>
      <c r="B2481" s="18">
        <v>124833</v>
      </c>
      <c r="C2481" s="16">
        <v>141073</v>
      </c>
      <c r="D2481" s="8">
        <f t="shared" si="2209"/>
        <v>-16240</v>
      </c>
      <c r="E2481" s="7">
        <f t="shared" si="2210"/>
        <v>0.88488229498203053</v>
      </c>
      <c r="F2481" s="18">
        <v>124848</v>
      </c>
      <c r="G2481" s="16">
        <v>147412</v>
      </c>
      <c r="H2481" s="8">
        <f t="shared" si="2211"/>
        <v>-22564</v>
      </c>
      <c r="I2481" s="7">
        <f t="shared" si="2212"/>
        <v>0.84693240713103413</v>
      </c>
      <c r="J2481" s="8">
        <f t="shared" si="2213"/>
        <v>-6324</v>
      </c>
      <c r="K2481" s="4">
        <f t="shared" si="2214"/>
        <v>15</v>
      </c>
      <c r="L2481" s="5">
        <f t="shared" si="2215"/>
        <v>6339</v>
      </c>
    </row>
    <row r="2482" spans="1:15">
      <c r="A2482" s="3" t="s">
        <v>6</v>
      </c>
      <c r="B2482" s="18">
        <v>57408</v>
      </c>
      <c r="C2482" s="16">
        <v>70283</v>
      </c>
      <c r="D2482" s="8">
        <f t="shared" si="2209"/>
        <v>-12875</v>
      </c>
      <c r="E2482" s="7">
        <f t="shared" si="2210"/>
        <v>0.81681203135893454</v>
      </c>
      <c r="F2482" s="18">
        <v>57641</v>
      </c>
      <c r="G2482" s="16">
        <v>56758</v>
      </c>
      <c r="H2482" s="8">
        <f t="shared" si="2211"/>
        <v>883</v>
      </c>
      <c r="I2482" s="7">
        <f t="shared" si="2212"/>
        <v>1.0155572782691427</v>
      </c>
      <c r="J2482" s="8">
        <f t="shared" si="2213"/>
        <v>13758</v>
      </c>
      <c r="K2482" s="4">
        <f t="shared" si="2214"/>
        <v>233</v>
      </c>
      <c r="L2482" s="5">
        <f t="shared" si="2215"/>
        <v>-13525</v>
      </c>
    </row>
    <row r="2483" spans="1:15">
      <c r="A2483" s="3" t="s">
        <v>7</v>
      </c>
      <c r="B2483" s="18">
        <v>518852</v>
      </c>
      <c r="C2483" s="16">
        <v>518852</v>
      </c>
      <c r="D2483" s="8">
        <f t="shared" si="2209"/>
        <v>0</v>
      </c>
      <c r="E2483" s="7">
        <f t="shared" si="2210"/>
        <v>1</v>
      </c>
      <c r="F2483" s="18">
        <v>512630</v>
      </c>
      <c r="G2483" s="16">
        <v>512630</v>
      </c>
      <c r="H2483" s="8">
        <f t="shared" si="2211"/>
        <v>0</v>
      </c>
      <c r="I2483" s="7">
        <f t="shared" si="2212"/>
        <v>1</v>
      </c>
      <c r="J2483" s="8">
        <f t="shared" si="2213"/>
        <v>0</v>
      </c>
      <c r="K2483" s="4">
        <f t="shared" si="2214"/>
        <v>-6222</v>
      </c>
      <c r="L2483" s="5">
        <f t="shared" si="2215"/>
        <v>-6222</v>
      </c>
      <c r="N2483" s="99" t="s">
        <v>2252</v>
      </c>
      <c r="O2483" s="17" t="s">
        <v>155</v>
      </c>
    </row>
    <row r="2485" spans="1:15">
      <c r="B2485" s="576" t="s">
        <v>2412</v>
      </c>
      <c r="C2485" s="576"/>
      <c r="D2485" s="576"/>
      <c r="E2485" s="576"/>
      <c r="F2485" s="576" t="s">
        <v>2419</v>
      </c>
      <c r="G2485" s="576"/>
      <c r="H2485" s="576"/>
      <c r="I2485" s="576"/>
      <c r="K2485" s="63" t="s">
        <v>12</v>
      </c>
      <c r="L2485" s="5" t="s">
        <v>13</v>
      </c>
    </row>
    <row r="2486" spans="1:15" ht="43.2">
      <c r="A2486" s="1" t="s">
        <v>0</v>
      </c>
      <c r="B2486" s="2" t="s">
        <v>1</v>
      </c>
      <c r="C2486" s="64" t="s">
        <v>2</v>
      </c>
      <c r="D2486" s="64" t="s">
        <v>11</v>
      </c>
      <c r="E2486" s="6" t="s">
        <v>10</v>
      </c>
      <c r="F2486" s="2" t="s">
        <v>1</v>
      </c>
      <c r="G2486" s="64" t="s">
        <v>2</v>
      </c>
      <c r="H2486" s="64" t="s">
        <v>11</v>
      </c>
      <c r="I2486" s="6" t="s">
        <v>10</v>
      </c>
      <c r="J2486" s="14" t="s">
        <v>8</v>
      </c>
      <c r="K2486" s="12" t="s">
        <v>9</v>
      </c>
      <c r="L2486" s="11"/>
    </row>
    <row r="2487" spans="1:15">
      <c r="A2487" s="3" t="s">
        <v>3</v>
      </c>
      <c r="B2487" s="18">
        <v>275474</v>
      </c>
      <c r="C2487" s="16">
        <v>219681</v>
      </c>
      <c r="D2487" s="8">
        <f>SUM(B2487-C2487)</f>
        <v>55793</v>
      </c>
      <c r="E2487" s="7">
        <f>SUM(B2487/C2487)</f>
        <v>1.2539728060232793</v>
      </c>
      <c r="F2487" s="18">
        <v>287427</v>
      </c>
      <c r="G2487" s="16">
        <v>227240</v>
      </c>
      <c r="H2487" s="8">
        <f>SUM(F2487-G2487)</f>
        <v>60187</v>
      </c>
      <c r="I2487" s="7">
        <f>SUM(F2487/G2487)</f>
        <v>1.2648609399753565</v>
      </c>
      <c r="J2487" s="8">
        <f>SUM(H2487-D2487)</f>
        <v>4394</v>
      </c>
      <c r="K2487" s="4">
        <f>SUM(F2487-B2487)</f>
        <v>11953</v>
      </c>
      <c r="L2487" s="5">
        <f>SUM(G2487-C2487)</f>
        <v>7559</v>
      </c>
    </row>
    <row r="2488" spans="1:15">
      <c r="A2488" s="3" t="s">
        <v>4</v>
      </c>
      <c r="B2488" s="18">
        <v>54667</v>
      </c>
      <c r="C2488" s="16">
        <v>88779</v>
      </c>
      <c r="D2488" s="8">
        <f t="shared" ref="D2488:D2491" si="2216">SUM(B2488-C2488)</f>
        <v>-34112</v>
      </c>
      <c r="E2488" s="7">
        <f t="shared" ref="E2488:E2491" si="2217">SUM(B2488/C2488)</f>
        <v>0.61576498946823011</v>
      </c>
      <c r="F2488" s="18">
        <v>54678</v>
      </c>
      <c r="G2488" s="16">
        <v>86429</v>
      </c>
      <c r="H2488" s="8">
        <f t="shared" ref="H2488:H2491" si="2218">SUM(F2488-G2488)</f>
        <v>-31751</v>
      </c>
      <c r="I2488" s="7">
        <f t="shared" ref="I2488:I2491" si="2219">SUM(F2488/G2488)</f>
        <v>0.63263487949646535</v>
      </c>
      <c r="J2488" s="8">
        <f t="shared" ref="J2488:J2491" si="2220">SUM(H2488-D2488)</f>
        <v>2361</v>
      </c>
      <c r="K2488" s="4">
        <f t="shared" ref="K2488:K2491" si="2221">SUM(F2488-B2488)</f>
        <v>11</v>
      </c>
      <c r="L2488" s="5">
        <f t="shared" ref="L2488:L2491" si="2222">SUM(G2488-C2488)</f>
        <v>-2350</v>
      </c>
    </row>
    <row r="2489" spans="1:15">
      <c r="A2489" s="3" t="s">
        <v>5</v>
      </c>
      <c r="B2489" s="18">
        <v>124848</v>
      </c>
      <c r="C2489" s="16">
        <v>147412</v>
      </c>
      <c r="D2489" s="8">
        <f t="shared" si="2216"/>
        <v>-22564</v>
      </c>
      <c r="E2489" s="7">
        <f t="shared" si="2217"/>
        <v>0.84693240713103413</v>
      </c>
      <c r="F2489" s="18">
        <v>126211</v>
      </c>
      <c r="G2489" s="16">
        <v>145040</v>
      </c>
      <c r="H2489" s="8">
        <f t="shared" si="2218"/>
        <v>-18829</v>
      </c>
      <c r="I2489" s="7">
        <f t="shared" si="2219"/>
        <v>0.87018063982349692</v>
      </c>
      <c r="J2489" s="8">
        <f t="shared" si="2220"/>
        <v>3735</v>
      </c>
      <c r="K2489" s="4">
        <f t="shared" si="2221"/>
        <v>1363</v>
      </c>
      <c r="L2489" s="5">
        <f t="shared" si="2222"/>
        <v>-2372</v>
      </c>
    </row>
    <row r="2490" spans="1:15">
      <c r="A2490" s="3" t="s">
        <v>6</v>
      </c>
      <c r="B2490" s="18">
        <v>57641</v>
      </c>
      <c r="C2490" s="16">
        <v>56758</v>
      </c>
      <c r="D2490" s="8">
        <f t="shared" si="2216"/>
        <v>883</v>
      </c>
      <c r="E2490" s="7">
        <f t="shared" si="2217"/>
        <v>1.0155572782691427</v>
      </c>
      <c r="F2490" s="18">
        <v>62211</v>
      </c>
      <c r="G2490" s="16">
        <v>71818</v>
      </c>
      <c r="H2490" s="8">
        <f t="shared" si="2218"/>
        <v>-9607</v>
      </c>
      <c r="I2490" s="7">
        <f t="shared" si="2219"/>
        <v>0.86623130691470107</v>
      </c>
      <c r="J2490" s="8">
        <f t="shared" si="2220"/>
        <v>-10490</v>
      </c>
      <c r="K2490" s="4">
        <f t="shared" si="2221"/>
        <v>4570</v>
      </c>
      <c r="L2490" s="5">
        <f t="shared" si="2222"/>
        <v>15060</v>
      </c>
    </row>
    <row r="2491" spans="1:15">
      <c r="A2491" s="3" t="s">
        <v>7</v>
      </c>
      <c r="B2491" s="18">
        <v>512630</v>
      </c>
      <c r="C2491" s="16">
        <v>512630</v>
      </c>
      <c r="D2491" s="8">
        <f t="shared" si="2216"/>
        <v>0</v>
      </c>
      <c r="E2491" s="7">
        <f t="shared" si="2217"/>
        <v>1</v>
      </c>
      <c r="F2491" s="18">
        <v>530527</v>
      </c>
      <c r="G2491" s="16">
        <v>530527</v>
      </c>
      <c r="H2491" s="8">
        <f t="shared" si="2218"/>
        <v>0</v>
      </c>
      <c r="I2491" s="7">
        <f t="shared" si="2219"/>
        <v>1</v>
      </c>
      <c r="J2491" s="8">
        <f t="shared" si="2220"/>
        <v>0</v>
      </c>
      <c r="K2491" s="4">
        <f t="shared" si="2221"/>
        <v>17897</v>
      </c>
      <c r="L2491" s="5">
        <f t="shared" si="2222"/>
        <v>17897</v>
      </c>
      <c r="N2491" s="99" t="s">
        <v>1657</v>
      </c>
      <c r="O2491" s="17" t="s">
        <v>155</v>
      </c>
    </row>
    <row r="2493" spans="1:15">
      <c r="B2493" s="576" t="s">
        <v>2419</v>
      </c>
      <c r="C2493" s="576"/>
      <c r="D2493" s="576"/>
      <c r="E2493" s="576"/>
      <c r="F2493" s="576" t="s">
        <v>2426</v>
      </c>
      <c r="G2493" s="576"/>
      <c r="H2493" s="576"/>
      <c r="I2493" s="576"/>
      <c r="K2493" s="63" t="s">
        <v>12</v>
      </c>
      <c r="L2493" s="5" t="s">
        <v>13</v>
      </c>
    </row>
    <row r="2494" spans="1:15" ht="43.2">
      <c r="A2494" s="1" t="s">
        <v>0</v>
      </c>
      <c r="B2494" s="2" t="s">
        <v>1</v>
      </c>
      <c r="C2494" s="64" t="s">
        <v>2</v>
      </c>
      <c r="D2494" s="64" t="s">
        <v>11</v>
      </c>
      <c r="E2494" s="6" t="s">
        <v>10</v>
      </c>
      <c r="F2494" s="2" t="s">
        <v>1</v>
      </c>
      <c r="G2494" s="64" t="s">
        <v>2</v>
      </c>
      <c r="H2494" s="64" t="s">
        <v>11</v>
      </c>
      <c r="I2494" s="6" t="s">
        <v>10</v>
      </c>
      <c r="J2494" s="14" t="s">
        <v>8</v>
      </c>
      <c r="K2494" s="12" t="s">
        <v>9</v>
      </c>
      <c r="L2494" s="11"/>
    </row>
    <row r="2495" spans="1:15">
      <c r="A2495" s="3" t="s">
        <v>3</v>
      </c>
      <c r="B2495" s="18">
        <v>287427</v>
      </c>
      <c r="C2495" s="16">
        <v>227240</v>
      </c>
      <c r="D2495" s="8">
        <f>SUM(B2495-C2495)</f>
        <v>60187</v>
      </c>
      <c r="E2495" s="7">
        <f>SUM(B2495/C2495)</f>
        <v>1.2648609399753565</v>
      </c>
      <c r="F2495" s="18">
        <v>289657</v>
      </c>
      <c r="G2495" s="16">
        <v>240579</v>
      </c>
      <c r="H2495" s="8">
        <f>SUM(F2495-G2495)</f>
        <v>49078</v>
      </c>
      <c r="I2495" s="7">
        <f>SUM(F2495/G2495)</f>
        <v>1.2039995178299021</v>
      </c>
      <c r="J2495" s="8">
        <f>SUM(H2495-D2495)</f>
        <v>-11109</v>
      </c>
      <c r="K2495" s="4">
        <f>SUM(F2495-B2495)</f>
        <v>2230</v>
      </c>
      <c r="L2495" s="5">
        <f>SUM(G2495-C2495)</f>
        <v>13339</v>
      </c>
    </row>
    <row r="2496" spans="1:15">
      <c r="A2496" s="3" t="s">
        <v>4</v>
      </c>
      <c r="B2496" s="18">
        <v>54678</v>
      </c>
      <c r="C2496" s="16">
        <v>86429</v>
      </c>
      <c r="D2496" s="8">
        <f t="shared" ref="D2496:D2499" si="2223">SUM(B2496-C2496)</f>
        <v>-31751</v>
      </c>
      <c r="E2496" s="7">
        <f t="shared" ref="E2496:E2499" si="2224">SUM(B2496/C2496)</f>
        <v>0.63263487949646535</v>
      </c>
      <c r="F2496" s="18">
        <v>55034</v>
      </c>
      <c r="G2496" s="16">
        <v>91725</v>
      </c>
      <c r="H2496" s="8">
        <f t="shared" ref="H2496:H2499" si="2225">SUM(F2496-G2496)</f>
        <v>-36691</v>
      </c>
      <c r="I2496" s="7">
        <f t="shared" ref="I2496:I2499" si="2226">SUM(F2496/G2496)</f>
        <v>0.59998909784682475</v>
      </c>
      <c r="J2496" s="8">
        <f t="shared" ref="J2496:J2499" si="2227">SUM(H2496-D2496)</f>
        <v>-4940</v>
      </c>
      <c r="K2496" s="4">
        <f t="shared" ref="K2496:K2499" si="2228">SUM(F2496-B2496)</f>
        <v>356</v>
      </c>
      <c r="L2496" s="5">
        <f t="shared" ref="L2496:L2499" si="2229">SUM(G2496-C2496)</f>
        <v>5296</v>
      </c>
    </row>
    <row r="2497" spans="1:15">
      <c r="A2497" s="3" t="s">
        <v>5</v>
      </c>
      <c r="B2497" s="18">
        <v>126211</v>
      </c>
      <c r="C2497" s="16">
        <v>145040</v>
      </c>
      <c r="D2497" s="8">
        <f t="shared" si="2223"/>
        <v>-18829</v>
      </c>
      <c r="E2497" s="7">
        <f t="shared" si="2224"/>
        <v>0.87018063982349692</v>
      </c>
      <c r="F2497" s="18">
        <v>131082</v>
      </c>
      <c r="G2497" s="16">
        <v>139638</v>
      </c>
      <c r="H2497" s="8">
        <f t="shared" si="2225"/>
        <v>-8556</v>
      </c>
      <c r="I2497" s="7">
        <f t="shared" si="2226"/>
        <v>0.93872728053968113</v>
      </c>
      <c r="J2497" s="8">
        <f t="shared" si="2227"/>
        <v>10273</v>
      </c>
      <c r="K2497" s="4">
        <f t="shared" si="2228"/>
        <v>4871</v>
      </c>
      <c r="L2497" s="5">
        <f t="shared" si="2229"/>
        <v>-5402</v>
      </c>
    </row>
    <row r="2498" spans="1:15">
      <c r="A2498" s="3" t="s">
        <v>6</v>
      </c>
      <c r="B2498" s="18">
        <v>62211</v>
      </c>
      <c r="C2498" s="16">
        <v>71818</v>
      </c>
      <c r="D2498" s="8">
        <f t="shared" si="2223"/>
        <v>-9607</v>
      </c>
      <c r="E2498" s="7">
        <f t="shared" si="2224"/>
        <v>0.86623130691470107</v>
      </c>
      <c r="F2498" s="18">
        <v>83361</v>
      </c>
      <c r="G2498" s="16">
        <v>87192</v>
      </c>
      <c r="H2498" s="8">
        <f t="shared" si="2225"/>
        <v>-3831</v>
      </c>
      <c r="I2498" s="7">
        <f t="shared" si="2226"/>
        <v>0.95606248279658679</v>
      </c>
      <c r="J2498" s="8">
        <f t="shared" si="2227"/>
        <v>5776</v>
      </c>
      <c r="K2498" s="4">
        <f t="shared" si="2228"/>
        <v>21150</v>
      </c>
      <c r="L2498" s="5">
        <f t="shared" si="2229"/>
        <v>15374</v>
      </c>
    </row>
    <row r="2499" spans="1:15">
      <c r="A2499" s="3" t="s">
        <v>7</v>
      </c>
      <c r="B2499" s="18">
        <v>530527</v>
      </c>
      <c r="C2499" s="16">
        <v>530527</v>
      </c>
      <c r="D2499" s="8">
        <f t="shared" si="2223"/>
        <v>0</v>
      </c>
      <c r="E2499" s="7">
        <f t="shared" si="2224"/>
        <v>1</v>
      </c>
      <c r="F2499" s="18">
        <v>559134</v>
      </c>
      <c r="G2499" s="16">
        <v>559134</v>
      </c>
      <c r="H2499" s="8">
        <f t="shared" si="2225"/>
        <v>0</v>
      </c>
      <c r="I2499" s="7">
        <f t="shared" si="2226"/>
        <v>1</v>
      </c>
      <c r="J2499" s="8">
        <f t="shared" si="2227"/>
        <v>0</v>
      </c>
      <c r="K2499" s="4">
        <f t="shared" si="2228"/>
        <v>28607</v>
      </c>
      <c r="L2499" s="5">
        <f t="shared" si="2229"/>
        <v>28607</v>
      </c>
      <c r="N2499" s="98" t="s">
        <v>2346</v>
      </c>
      <c r="O2499" s="30" t="s">
        <v>165</v>
      </c>
    </row>
    <row r="2501" spans="1:15">
      <c r="B2501" s="576" t="s">
        <v>2426</v>
      </c>
      <c r="C2501" s="576"/>
      <c r="D2501" s="576"/>
      <c r="E2501" s="576"/>
      <c r="F2501" s="576" t="s">
        <v>2433</v>
      </c>
      <c r="G2501" s="576"/>
      <c r="H2501" s="576"/>
      <c r="I2501" s="576"/>
      <c r="K2501" s="63" t="s">
        <v>12</v>
      </c>
      <c r="L2501" s="5" t="s">
        <v>13</v>
      </c>
    </row>
    <row r="2502" spans="1:15" ht="43.2">
      <c r="A2502" s="1" t="s">
        <v>0</v>
      </c>
      <c r="B2502" s="2" t="s">
        <v>1</v>
      </c>
      <c r="C2502" s="64" t="s">
        <v>2</v>
      </c>
      <c r="D2502" s="64" t="s">
        <v>11</v>
      </c>
      <c r="E2502" s="6" t="s">
        <v>10</v>
      </c>
      <c r="F2502" s="2" t="s">
        <v>1</v>
      </c>
      <c r="G2502" s="64" t="s">
        <v>2</v>
      </c>
      <c r="H2502" s="64" t="s">
        <v>11</v>
      </c>
      <c r="I2502" s="6" t="s">
        <v>10</v>
      </c>
      <c r="J2502" s="14" t="s">
        <v>8</v>
      </c>
      <c r="K2502" s="12" t="s">
        <v>9</v>
      </c>
      <c r="L2502" s="11"/>
    </row>
    <row r="2503" spans="1:15">
      <c r="A2503" s="3" t="s">
        <v>3</v>
      </c>
      <c r="B2503" s="18">
        <v>289657</v>
      </c>
      <c r="C2503" s="16">
        <v>240579</v>
      </c>
      <c r="D2503" s="8">
        <f>SUM(B2503-C2503)</f>
        <v>49078</v>
      </c>
      <c r="E2503" s="7">
        <f>SUM(B2503/C2503)</f>
        <v>1.2039995178299021</v>
      </c>
      <c r="F2503" s="18">
        <v>324837</v>
      </c>
      <c r="G2503" s="16">
        <v>227300</v>
      </c>
      <c r="H2503" s="8">
        <f>SUM(F2503-G2503)</f>
        <v>97537</v>
      </c>
      <c r="I2503" s="7">
        <f>SUM(F2503/G2503)</f>
        <v>1.4291113066432028</v>
      </c>
      <c r="J2503" s="8">
        <f>SUM(H2503-D2503)</f>
        <v>48459</v>
      </c>
      <c r="K2503" s="4">
        <f>SUM(F2503-B2503)</f>
        <v>35180</v>
      </c>
      <c r="L2503" s="5">
        <f>SUM(G2503-C2503)</f>
        <v>-13279</v>
      </c>
    </row>
    <row r="2504" spans="1:15">
      <c r="A2504" s="3" t="s">
        <v>4</v>
      </c>
      <c r="B2504" s="18">
        <v>55034</v>
      </c>
      <c r="C2504" s="16">
        <v>91725</v>
      </c>
      <c r="D2504" s="8">
        <f t="shared" ref="D2504:D2507" si="2230">SUM(B2504-C2504)</f>
        <v>-36691</v>
      </c>
      <c r="E2504" s="7">
        <f t="shared" ref="E2504:E2507" si="2231">SUM(B2504/C2504)</f>
        <v>0.59998909784682475</v>
      </c>
      <c r="F2504" s="18">
        <v>56514</v>
      </c>
      <c r="G2504" s="16">
        <v>90925</v>
      </c>
      <c r="H2504" s="8">
        <f t="shared" ref="H2504:H2507" si="2232">SUM(F2504-G2504)</f>
        <v>-34411</v>
      </c>
      <c r="I2504" s="7">
        <f t="shared" ref="I2504:I2507" si="2233">SUM(F2504/G2504)</f>
        <v>0.62154522958482261</v>
      </c>
      <c r="J2504" s="8">
        <f t="shared" ref="J2504:J2507" si="2234">SUM(H2504-D2504)</f>
        <v>2280</v>
      </c>
      <c r="K2504" s="4">
        <f t="shared" ref="K2504:K2507" si="2235">SUM(F2504-B2504)</f>
        <v>1480</v>
      </c>
      <c r="L2504" s="5">
        <f t="shared" ref="L2504:L2507" si="2236">SUM(G2504-C2504)</f>
        <v>-800</v>
      </c>
    </row>
    <row r="2505" spans="1:15">
      <c r="A2505" s="3" t="s">
        <v>5</v>
      </c>
      <c r="B2505" s="18">
        <v>131082</v>
      </c>
      <c r="C2505" s="16">
        <v>139638</v>
      </c>
      <c r="D2505" s="8">
        <f t="shared" si="2230"/>
        <v>-8556</v>
      </c>
      <c r="E2505" s="7">
        <f t="shared" si="2231"/>
        <v>0.93872728053968113</v>
      </c>
      <c r="F2505" s="18">
        <v>42771</v>
      </c>
      <c r="G2505" s="16">
        <v>151654</v>
      </c>
      <c r="H2505" s="8">
        <f t="shared" si="2232"/>
        <v>-108883</v>
      </c>
      <c r="I2505" s="7">
        <f t="shared" si="2233"/>
        <v>0.28203014757276434</v>
      </c>
      <c r="J2505" s="8">
        <f t="shared" si="2234"/>
        <v>-100327</v>
      </c>
      <c r="K2505" s="4">
        <f t="shared" si="2235"/>
        <v>-88311</v>
      </c>
      <c r="L2505" s="5">
        <f t="shared" si="2236"/>
        <v>12016</v>
      </c>
    </row>
    <row r="2506" spans="1:15">
      <c r="A2506" s="3" t="s">
        <v>6</v>
      </c>
      <c r="B2506" s="18">
        <v>83361</v>
      </c>
      <c r="C2506" s="16">
        <v>87192</v>
      </c>
      <c r="D2506" s="8">
        <f t="shared" si="2230"/>
        <v>-3831</v>
      </c>
      <c r="E2506" s="7">
        <f t="shared" si="2231"/>
        <v>0.95606248279658679</v>
      </c>
      <c r="F2506" s="18">
        <v>93872</v>
      </c>
      <c r="G2506" s="16">
        <v>48115</v>
      </c>
      <c r="H2506" s="8">
        <f t="shared" si="2232"/>
        <v>45757</v>
      </c>
      <c r="I2506" s="7">
        <f t="shared" si="2233"/>
        <v>1.9509924140081056</v>
      </c>
      <c r="J2506" s="8">
        <f t="shared" si="2234"/>
        <v>49588</v>
      </c>
      <c r="K2506" s="4">
        <f t="shared" si="2235"/>
        <v>10511</v>
      </c>
      <c r="L2506" s="5">
        <f t="shared" si="2236"/>
        <v>-39077</v>
      </c>
    </row>
    <row r="2507" spans="1:15">
      <c r="A2507" s="3" t="s">
        <v>7</v>
      </c>
      <c r="B2507" s="18">
        <v>559134</v>
      </c>
      <c r="C2507" s="16">
        <v>559134</v>
      </c>
      <c r="D2507" s="8">
        <f t="shared" si="2230"/>
        <v>0</v>
      </c>
      <c r="E2507" s="7">
        <f t="shared" si="2231"/>
        <v>1</v>
      </c>
      <c r="F2507" s="18">
        <v>517994</v>
      </c>
      <c r="G2507" s="16">
        <v>517994</v>
      </c>
      <c r="H2507" s="8">
        <f t="shared" si="2232"/>
        <v>0</v>
      </c>
      <c r="I2507" s="7">
        <f t="shared" si="2233"/>
        <v>1</v>
      </c>
      <c r="J2507" s="8">
        <f t="shared" si="2234"/>
        <v>0</v>
      </c>
      <c r="K2507" s="4">
        <f t="shared" si="2235"/>
        <v>-41140</v>
      </c>
      <c r="L2507" s="5">
        <f t="shared" si="2236"/>
        <v>-41140</v>
      </c>
      <c r="N2507" s="99" t="s">
        <v>2254</v>
      </c>
      <c r="O2507" s="17" t="s">
        <v>155</v>
      </c>
    </row>
    <row r="2509" spans="1:15">
      <c r="B2509" s="576" t="s">
        <v>2433</v>
      </c>
      <c r="C2509" s="576"/>
      <c r="D2509" s="576"/>
      <c r="E2509" s="576"/>
      <c r="F2509" s="576" t="s">
        <v>2440</v>
      </c>
      <c r="G2509" s="576"/>
      <c r="H2509" s="576"/>
      <c r="I2509" s="576"/>
      <c r="K2509" s="63" t="s">
        <v>12</v>
      </c>
      <c r="L2509" s="5" t="s">
        <v>13</v>
      </c>
    </row>
    <row r="2510" spans="1:15" ht="43.2">
      <c r="A2510" s="1" t="s">
        <v>0</v>
      </c>
      <c r="B2510" s="2" t="s">
        <v>1</v>
      </c>
      <c r="C2510" s="64" t="s">
        <v>2</v>
      </c>
      <c r="D2510" s="64" t="s">
        <v>11</v>
      </c>
      <c r="E2510" s="6" t="s">
        <v>10</v>
      </c>
      <c r="F2510" s="2" t="s">
        <v>1</v>
      </c>
      <c r="G2510" s="64" t="s">
        <v>2</v>
      </c>
      <c r="H2510" s="64" t="s">
        <v>11</v>
      </c>
      <c r="I2510" s="6" t="s">
        <v>10</v>
      </c>
      <c r="J2510" s="14" t="s">
        <v>8</v>
      </c>
      <c r="K2510" s="12" t="s">
        <v>9</v>
      </c>
      <c r="L2510" s="11"/>
    </row>
    <row r="2511" spans="1:15">
      <c r="A2511" s="3" t="s">
        <v>3</v>
      </c>
      <c r="B2511" s="18">
        <v>324837</v>
      </c>
      <c r="C2511" s="16">
        <v>227300</v>
      </c>
      <c r="D2511" s="8">
        <f>SUM(B2511-C2511)</f>
        <v>97537</v>
      </c>
      <c r="E2511" s="7">
        <f>SUM(B2511/C2511)</f>
        <v>1.4291113066432028</v>
      </c>
      <c r="F2511" s="18">
        <v>322429</v>
      </c>
      <c r="G2511" s="16">
        <v>219388</v>
      </c>
      <c r="H2511" s="8">
        <f>SUM(F2511-G2511)</f>
        <v>103041</v>
      </c>
      <c r="I2511" s="7">
        <f>SUM(F2511/G2511)</f>
        <v>1.4696747315258811</v>
      </c>
      <c r="J2511" s="8">
        <f>SUM(H2511-D2511)</f>
        <v>5504</v>
      </c>
      <c r="K2511" s="4">
        <f>SUM(F2511-B2511)</f>
        <v>-2408</v>
      </c>
      <c r="L2511" s="5">
        <f>SUM(G2511-C2511)</f>
        <v>-7912</v>
      </c>
    </row>
    <row r="2512" spans="1:15">
      <c r="A2512" s="3" t="s">
        <v>4</v>
      </c>
      <c r="B2512" s="18">
        <v>56514</v>
      </c>
      <c r="C2512" s="16">
        <v>90925</v>
      </c>
      <c r="D2512" s="8">
        <f t="shared" ref="D2512:D2515" si="2237">SUM(B2512-C2512)</f>
        <v>-34411</v>
      </c>
      <c r="E2512" s="7">
        <f t="shared" ref="E2512:E2515" si="2238">SUM(B2512/C2512)</f>
        <v>0.62154522958482261</v>
      </c>
      <c r="F2512" s="18">
        <v>56372</v>
      </c>
      <c r="G2512" s="16">
        <v>95773</v>
      </c>
      <c r="H2512" s="8">
        <f t="shared" ref="H2512:H2515" si="2239">SUM(F2512-G2512)</f>
        <v>-39401</v>
      </c>
      <c r="I2512" s="7">
        <f t="shared" ref="I2512:I2515" si="2240">SUM(F2512/G2512)</f>
        <v>0.5886001273845447</v>
      </c>
      <c r="J2512" s="8">
        <f t="shared" ref="J2512:J2515" si="2241">SUM(H2512-D2512)</f>
        <v>-4990</v>
      </c>
      <c r="K2512" s="4">
        <f t="shared" ref="K2512:K2515" si="2242">SUM(F2512-B2512)</f>
        <v>-142</v>
      </c>
      <c r="L2512" s="5">
        <f t="shared" ref="L2512:L2515" si="2243">SUM(G2512-C2512)</f>
        <v>4848</v>
      </c>
    </row>
    <row r="2513" spans="1:15">
      <c r="A2513" s="3" t="s">
        <v>5</v>
      </c>
      <c r="B2513" s="18">
        <v>42771</v>
      </c>
      <c r="C2513" s="16">
        <v>151654</v>
      </c>
      <c r="D2513" s="8">
        <f t="shared" si="2237"/>
        <v>-108883</v>
      </c>
      <c r="E2513" s="7">
        <f t="shared" si="2238"/>
        <v>0.28203014757276434</v>
      </c>
      <c r="F2513" s="18">
        <v>48167</v>
      </c>
      <c r="G2513" s="16">
        <v>147287</v>
      </c>
      <c r="H2513" s="8">
        <f t="shared" si="2239"/>
        <v>-99120</v>
      </c>
      <c r="I2513" s="7">
        <f t="shared" si="2240"/>
        <v>0.32702818307114678</v>
      </c>
      <c r="J2513" s="8">
        <f t="shared" si="2241"/>
        <v>9763</v>
      </c>
      <c r="K2513" s="4">
        <f t="shared" si="2242"/>
        <v>5396</v>
      </c>
      <c r="L2513" s="5">
        <f t="shared" si="2243"/>
        <v>-4367</v>
      </c>
    </row>
    <row r="2514" spans="1:15">
      <c r="A2514" s="3" t="s">
        <v>6</v>
      </c>
      <c r="B2514" s="18">
        <v>93872</v>
      </c>
      <c r="C2514" s="16">
        <v>48115</v>
      </c>
      <c r="D2514" s="8">
        <f t="shared" si="2237"/>
        <v>45757</v>
      </c>
      <c r="E2514" s="7">
        <f t="shared" si="2238"/>
        <v>1.9509924140081056</v>
      </c>
      <c r="F2514" s="18">
        <v>82067</v>
      </c>
      <c r="G2514" s="16">
        <v>46587</v>
      </c>
      <c r="H2514" s="8">
        <f t="shared" si="2239"/>
        <v>35480</v>
      </c>
      <c r="I2514" s="7">
        <f t="shared" si="2240"/>
        <v>1.7615858501298645</v>
      </c>
      <c r="J2514" s="8">
        <f t="shared" si="2241"/>
        <v>-10277</v>
      </c>
      <c r="K2514" s="4">
        <f t="shared" si="2242"/>
        <v>-11805</v>
      </c>
      <c r="L2514" s="5">
        <f t="shared" si="2243"/>
        <v>-1528</v>
      </c>
    </row>
    <row r="2515" spans="1:15">
      <c r="A2515" s="3" t="s">
        <v>7</v>
      </c>
      <c r="B2515" s="18">
        <v>517994</v>
      </c>
      <c r="C2515" s="16">
        <v>517994</v>
      </c>
      <c r="D2515" s="8">
        <f t="shared" si="2237"/>
        <v>0</v>
      </c>
      <c r="E2515" s="7">
        <f t="shared" si="2238"/>
        <v>1</v>
      </c>
      <c r="F2515" s="18">
        <v>509035</v>
      </c>
      <c r="G2515" s="16">
        <v>509035</v>
      </c>
      <c r="H2515" s="8">
        <f t="shared" si="2239"/>
        <v>0</v>
      </c>
      <c r="I2515" s="7">
        <f t="shared" si="2240"/>
        <v>1</v>
      </c>
      <c r="J2515" s="8">
        <f t="shared" si="2241"/>
        <v>0</v>
      </c>
      <c r="K2515" s="4">
        <f t="shared" si="2242"/>
        <v>-8959</v>
      </c>
      <c r="L2515" s="5">
        <f t="shared" si="2243"/>
        <v>-8959</v>
      </c>
      <c r="N2515" s="98" t="s">
        <v>2441</v>
      </c>
      <c r="O2515" s="30" t="s">
        <v>165</v>
      </c>
    </row>
    <row r="2517" spans="1:15">
      <c r="B2517" s="576" t="s">
        <v>2440</v>
      </c>
      <c r="C2517" s="576"/>
      <c r="D2517" s="576"/>
      <c r="E2517" s="576"/>
      <c r="F2517" s="576" t="s">
        <v>2448</v>
      </c>
      <c r="G2517" s="576"/>
      <c r="H2517" s="576"/>
      <c r="I2517" s="576"/>
      <c r="K2517" s="63" t="s">
        <v>12</v>
      </c>
      <c r="L2517" s="5" t="s">
        <v>13</v>
      </c>
    </row>
    <row r="2518" spans="1:15" ht="43.2">
      <c r="A2518" s="1" t="s">
        <v>0</v>
      </c>
      <c r="B2518" s="2" t="s">
        <v>1</v>
      </c>
      <c r="C2518" s="64" t="s">
        <v>2</v>
      </c>
      <c r="D2518" s="64" t="s">
        <v>11</v>
      </c>
      <c r="E2518" s="6" t="s">
        <v>10</v>
      </c>
      <c r="F2518" s="2" t="s">
        <v>1</v>
      </c>
      <c r="G2518" s="64" t="s">
        <v>2</v>
      </c>
      <c r="H2518" s="64" t="s">
        <v>11</v>
      </c>
      <c r="I2518" s="6" t="s">
        <v>10</v>
      </c>
      <c r="J2518" s="14" t="s">
        <v>8</v>
      </c>
      <c r="K2518" s="12" t="s">
        <v>9</v>
      </c>
      <c r="L2518" s="11"/>
    </row>
    <row r="2519" spans="1:15">
      <c r="A2519" s="3" t="s">
        <v>3</v>
      </c>
      <c r="B2519" s="18">
        <v>322429</v>
      </c>
      <c r="C2519" s="16">
        <v>219388</v>
      </c>
      <c r="D2519" s="8">
        <f>SUM(B2519-C2519)</f>
        <v>103041</v>
      </c>
      <c r="E2519" s="7">
        <f>SUM(B2519/C2519)</f>
        <v>1.4696747315258811</v>
      </c>
      <c r="F2519" s="18">
        <v>314558</v>
      </c>
      <c r="G2519" s="16">
        <v>200611</v>
      </c>
      <c r="H2519" s="8">
        <f>SUM(F2519-G2519)</f>
        <v>113947</v>
      </c>
      <c r="I2519" s="7">
        <f>SUM(F2519/G2519)</f>
        <v>1.5679997607309668</v>
      </c>
      <c r="J2519" s="8">
        <f>SUM(H2519-D2519)</f>
        <v>10906</v>
      </c>
      <c r="K2519" s="4">
        <f>SUM(F2519-B2519)</f>
        <v>-7871</v>
      </c>
      <c r="L2519" s="5">
        <f>SUM(G2519-C2519)</f>
        <v>-18777</v>
      </c>
    </row>
    <row r="2520" spans="1:15">
      <c r="A2520" s="3" t="s">
        <v>4</v>
      </c>
      <c r="B2520" s="18">
        <v>56372</v>
      </c>
      <c r="C2520" s="16">
        <v>95773</v>
      </c>
      <c r="D2520" s="8">
        <f t="shared" ref="D2520:D2523" si="2244">SUM(B2520-C2520)</f>
        <v>-39401</v>
      </c>
      <c r="E2520" s="7">
        <f t="shared" ref="E2520:E2523" si="2245">SUM(B2520/C2520)</f>
        <v>0.5886001273845447</v>
      </c>
      <c r="F2520" s="18">
        <v>58076</v>
      </c>
      <c r="G2520" s="16">
        <v>97216</v>
      </c>
      <c r="H2520" s="8">
        <f t="shared" ref="H2520:H2523" si="2246">SUM(F2520-G2520)</f>
        <v>-39140</v>
      </c>
      <c r="I2520" s="7">
        <f t="shared" ref="I2520:I2523" si="2247">SUM(F2520/G2520)</f>
        <v>0.59739137590520075</v>
      </c>
      <c r="J2520" s="8">
        <f t="shared" ref="J2520:J2523" si="2248">SUM(H2520-D2520)</f>
        <v>261</v>
      </c>
      <c r="K2520" s="4">
        <f t="shared" ref="K2520:K2523" si="2249">SUM(F2520-B2520)</f>
        <v>1704</v>
      </c>
      <c r="L2520" s="5">
        <f t="shared" ref="L2520:L2523" si="2250">SUM(G2520-C2520)</f>
        <v>1443</v>
      </c>
    </row>
    <row r="2521" spans="1:15">
      <c r="A2521" s="3" t="s">
        <v>5</v>
      </c>
      <c r="B2521" s="18">
        <v>48167</v>
      </c>
      <c r="C2521" s="16">
        <v>147287</v>
      </c>
      <c r="D2521" s="8">
        <f t="shared" si="2244"/>
        <v>-99120</v>
      </c>
      <c r="E2521" s="7">
        <f t="shared" si="2245"/>
        <v>0.32702818307114678</v>
      </c>
      <c r="F2521" s="18">
        <v>46249</v>
      </c>
      <c r="G2521" s="16">
        <v>146205</v>
      </c>
      <c r="H2521" s="8">
        <f t="shared" si="2246"/>
        <v>-99956</v>
      </c>
      <c r="I2521" s="7">
        <f t="shared" si="2247"/>
        <v>0.31632981088198076</v>
      </c>
      <c r="J2521" s="8">
        <f t="shared" si="2248"/>
        <v>-836</v>
      </c>
      <c r="K2521" s="4">
        <f t="shared" si="2249"/>
        <v>-1918</v>
      </c>
      <c r="L2521" s="5">
        <f t="shared" si="2250"/>
        <v>-1082</v>
      </c>
    </row>
    <row r="2522" spans="1:15">
      <c r="A2522" s="3" t="s">
        <v>6</v>
      </c>
      <c r="B2522" s="18">
        <v>82067</v>
      </c>
      <c r="C2522" s="16">
        <v>46587</v>
      </c>
      <c r="D2522" s="8">
        <f t="shared" si="2244"/>
        <v>35480</v>
      </c>
      <c r="E2522" s="7">
        <f t="shared" si="2245"/>
        <v>1.7615858501298645</v>
      </c>
      <c r="F2522" s="18">
        <v>68502</v>
      </c>
      <c r="G2522" s="16">
        <v>43353</v>
      </c>
      <c r="H2522" s="8">
        <f t="shared" si="2246"/>
        <v>25149</v>
      </c>
      <c r="I2522" s="7">
        <f t="shared" si="2247"/>
        <v>1.5800982630959794</v>
      </c>
      <c r="J2522" s="8">
        <f t="shared" si="2248"/>
        <v>-10331</v>
      </c>
      <c r="K2522" s="4">
        <f t="shared" si="2249"/>
        <v>-13565</v>
      </c>
      <c r="L2522" s="5">
        <f t="shared" si="2250"/>
        <v>-3234</v>
      </c>
    </row>
    <row r="2523" spans="1:15">
      <c r="A2523" s="3" t="s">
        <v>7</v>
      </c>
      <c r="B2523" s="18">
        <v>509035</v>
      </c>
      <c r="C2523" s="16">
        <v>509035</v>
      </c>
      <c r="D2523" s="8">
        <f t="shared" si="2244"/>
        <v>0</v>
      </c>
      <c r="E2523" s="7">
        <f t="shared" si="2245"/>
        <v>1</v>
      </c>
      <c r="F2523" s="18">
        <v>487385</v>
      </c>
      <c r="G2523" s="16">
        <v>487385</v>
      </c>
      <c r="H2523" s="8">
        <f t="shared" si="2246"/>
        <v>0</v>
      </c>
      <c r="I2523" s="7">
        <f t="shared" si="2247"/>
        <v>1</v>
      </c>
      <c r="J2523" s="8">
        <f t="shared" si="2248"/>
        <v>0</v>
      </c>
      <c r="K2523" s="4">
        <f t="shared" si="2249"/>
        <v>-21650</v>
      </c>
      <c r="L2523" s="5">
        <f t="shared" si="2250"/>
        <v>-21650</v>
      </c>
      <c r="N2523" s="99" t="s">
        <v>2441</v>
      </c>
      <c r="O2523" s="17" t="s">
        <v>155</v>
      </c>
    </row>
    <row r="2525" spans="1:15">
      <c r="B2525" s="576" t="s">
        <v>2448</v>
      </c>
      <c r="C2525" s="576"/>
      <c r="D2525" s="576"/>
      <c r="E2525" s="576"/>
      <c r="F2525" s="576" t="s">
        <v>2456</v>
      </c>
      <c r="G2525" s="576"/>
      <c r="H2525" s="576"/>
      <c r="I2525" s="576"/>
      <c r="K2525" s="63" t="s">
        <v>12</v>
      </c>
      <c r="L2525" s="5" t="s">
        <v>13</v>
      </c>
    </row>
    <row r="2526" spans="1:15" ht="43.2">
      <c r="A2526" s="1" t="s">
        <v>0</v>
      </c>
      <c r="B2526" s="2" t="s">
        <v>1</v>
      </c>
      <c r="C2526" s="64" t="s">
        <v>2</v>
      </c>
      <c r="D2526" s="64" t="s">
        <v>11</v>
      </c>
      <c r="E2526" s="6" t="s">
        <v>10</v>
      </c>
      <c r="F2526" s="2" t="s">
        <v>1</v>
      </c>
      <c r="G2526" s="64" t="s">
        <v>2</v>
      </c>
      <c r="H2526" s="64" t="s">
        <v>11</v>
      </c>
      <c r="I2526" s="6" t="s">
        <v>10</v>
      </c>
      <c r="J2526" s="14" t="s">
        <v>8</v>
      </c>
      <c r="K2526" s="12" t="s">
        <v>9</v>
      </c>
      <c r="L2526" s="11"/>
    </row>
    <row r="2527" spans="1:15">
      <c r="A2527" s="3" t="s">
        <v>3</v>
      </c>
      <c r="B2527" s="18">
        <v>314558</v>
      </c>
      <c r="C2527" s="16">
        <v>200611</v>
      </c>
      <c r="D2527" s="8">
        <f>SUM(B2527-C2527)</f>
        <v>113947</v>
      </c>
      <c r="E2527" s="7">
        <f>SUM(B2527/C2527)</f>
        <v>1.5679997607309668</v>
      </c>
      <c r="F2527" s="18">
        <v>286361</v>
      </c>
      <c r="G2527" s="16">
        <v>195253</v>
      </c>
      <c r="H2527" s="8">
        <f>SUM(F2527-G2527)</f>
        <v>91108</v>
      </c>
      <c r="I2527" s="7">
        <f>SUM(F2527/G2527)</f>
        <v>1.4666151096269968</v>
      </c>
      <c r="J2527" s="8">
        <f>SUM(H2527-D2527)</f>
        <v>-22839</v>
      </c>
      <c r="K2527" s="4">
        <f>SUM(F2527-B2527)</f>
        <v>-28197</v>
      </c>
      <c r="L2527" s="5">
        <f>SUM(G2527-C2527)</f>
        <v>-5358</v>
      </c>
    </row>
    <row r="2528" spans="1:15">
      <c r="A2528" s="3" t="s">
        <v>4</v>
      </c>
      <c r="B2528" s="18">
        <v>58076</v>
      </c>
      <c r="C2528" s="16">
        <v>97216</v>
      </c>
      <c r="D2528" s="8">
        <f t="shared" ref="D2528:D2531" si="2251">SUM(B2528-C2528)</f>
        <v>-39140</v>
      </c>
      <c r="E2528" s="7">
        <f t="shared" ref="E2528:E2531" si="2252">SUM(B2528/C2528)</f>
        <v>0.59739137590520075</v>
      </c>
      <c r="F2528" s="18">
        <v>56529</v>
      </c>
      <c r="G2528" s="16">
        <v>91216</v>
      </c>
      <c r="H2528" s="8">
        <f t="shared" ref="H2528:H2531" si="2253">SUM(F2528-G2528)</f>
        <v>-34687</v>
      </c>
      <c r="I2528" s="7">
        <f t="shared" ref="I2528:I2531" si="2254">SUM(F2528/G2528)</f>
        <v>0.61972680231538324</v>
      </c>
      <c r="J2528" s="8">
        <f t="shared" ref="J2528:J2531" si="2255">SUM(H2528-D2528)</f>
        <v>4453</v>
      </c>
      <c r="K2528" s="4">
        <f t="shared" ref="K2528:K2531" si="2256">SUM(F2528-B2528)</f>
        <v>-1547</v>
      </c>
      <c r="L2528" s="5">
        <f t="shared" ref="L2528:L2531" si="2257">SUM(G2528-C2528)</f>
        <v>-6000</v>
      </c>
    </row>
    <row r="2529" spans="1:15">
      <c r="A2529" s="3" t="s">
        <v>5</v>
      </c>
      <c r="B2529" s="18">
        <v>46249</v>
      </c>
      <c r="C2529" s="16">
        <v>146205</v>
      </c>
      <c r="D2529" s="8">
        <f t="shared" si="2251"/>
        <v>-99956</v>
      </c>
      <c r="E2529" s="7">
        <f t="shared" si="2252"/>
        <v>0.31632981088198076</v>
      </c>
      <c r="F2529" s="18">
        <v>64525</v>
      </c>
      <c r="G2529" s="16">
        <v>151876</v>
      </c>
      <c r="H2529" s="8">
        <f t="shared" si="2253"/>
        <v>-87351</v>
      </c>
      <c r="I2529" s="7">
        <f t="shared" si="2254"/>
        <v>0.42485316969106374</v>
      </c>
      <c r="J2529" s="8">
        <f t="shared" si="2255"/>
        <v>12605</v>
      </c>
      <c r="K2529" s="4">
        <f t="shared" si="2256"/>
        <v>18276</v>
      </c>
      <c r="L2529" s="5">
        <f t="shared" si="2257"/>
        <v>5671</v>
      </c>
    </row>
    <row r="2530" spans="1:15">
      <c r="A2530" s="3" t="s">
        <v>6</v>
      </c>
      <c r="B2530" s="18">
        <v>68502</v>
      </c>
      <c r="C2530" s="16">
        <v>43353</v>
      </c>
      <c r="D2530" s="8">
        <f t="shared" si="2251"/>
        <v>25149</v>
      </c>
      <c r="E2530" s="7">
        <f t="shared" si="2252"/>
        <v>1.5800982630959794</v>
      </c>
      <c r="F2530" s="18">
        <v>67249</v>
      </c>
      <c r="G2530" s="16">
        <v>36319</v>
      </c>
      <c r="H2530" s="8">
        <f t="shared" si="2253"/>
        <v>30930</v>
      </c>
      <c r="I2530" s="7">
        <f t="shared" si="2254"/>
        <v>1.8516203639968061</v>
      </c>
      <c r="J2530" s="8">
        <f t="shared" si="2255"/>
        <v>5781</v>
      </c>
      <c r="K2530" s="4">
        <f t="shared" si="2256"/>
        <v>-1253</v>
      </c>
      <c r="L2530" s="5">
        <f t="shared" si="2257"/>
        <v>-7034</v>
      </c>
    </row>
    <row r="2531" spans="1:15">
      <c r="A2531" s="3" t="s">
        <v>7</v>
      </c>
      <c r="B2531" s="18">
        <v>487385</v>
      </c>
      <c r="C2531" s="16">
        <v>487385</v>
      </c>
      <c r="D2531" s="8">
        <f t="shared" si="2251"/>
        <v>0</v>
      </c>
      <c r="E2531" s="7">
        <f t="shared" si="2252"/>
        <v>1</v>
      </c>
      <c r="F2531" s="18">
        <v>474664</v>
      </c>
      <c r="G2531" s="16">
        <v>474664</v>
      </c>
      <c r="H2531" s="8">
        <f t="shared" si="2253"/>
        <v>0</v>
      </c>
      <c r="I2531" s="7">
        <f t="shared" si="2254"/>
        <v>1</v>
      </c>
      <c r="J2531" s="8">
        <f t="shared" si="2255"/>
        <v>0</v>
      </c>
      <c r="K2531" s="4">
        <f t="shared" si="2256"/>
        <v>-12721</v>
      </c>
      <c r="L2531" s="5">
        <f t="shared" si="2257"/>
        <v>-12721</v>
      </c>
      <c r="N2531" s="98" t="s">
        <v>2457</v>
      </c>
      <c r="O2531" s="30" t="s">
        <v>165</v>
      </c>
    </row>
    <row r="2533" spans="1:15">
      <c r="B2533" s="576" t="s">
        <v>2456</v>
      </c>
      <c r="C2533" s="576"/>
      <c r="D2533" s="576"/>
      <c r="E2533" s="576"/>
      <c r="F2533" s="576" t="s">
        <v>2464</v>
      </c>
      <c r="G2533" s="576"/>
      <c r="H2533" s="576"/>
      <c r="I2533" s="576"/>
      <c r="K2533" s="63" t="s">
        <v>12</v>
      </c>
      <c r="L2533" s="5" t="s">
        <v>13</v>
      </c>
    </row>
    <row r="2534" spans="1:15" ht="43.2">
      <c r="A2534" s="1" t="s">
        <v>0</v>
      </c>
      <c r="B2534" s="2" t="s">
        <v>1</v>
      </c>
      <c r="C2534" s="64" t="s">
        <v>2</v>
      </c>
      <c r="D2534" s="64" t="s">
        <v>11</v>
      </c>
      <c r="E2534" s="6" t="s">
        <v>10</v>
      </c>
      <c r="F2534" s="2" t="s">
        <v>1</v>
      </c>
      <c r="G2534" s="64" t="s">
        <v>2</v>
      </c>
      <c r="H2534" s="64" t="s">
        <v>11</v>
      </c>
      <c r="I2534" s="6" t="s">
        <v>10</v>
      </c>
      <c r="J2534" s="14" t="s">
        <v>8</v>
      </c>
      <c r="K2534" s="12" t="s">
        <v>9</v>
      </c>
      <c r="L2534" s="11"/>
    </row>
    <row r="2535" spans="1:15">
      <c r="A2535" s="3" t="s">
        <v>3</v>
      </c>
      <c r="B2535" s="18">
        <v>286361</v>
      </c>
      <c r="C2535" s="16">
        <v>195253</v>
      </c>
      <c r="D2535" s="8">
        <f>SUM(B2535-C2535)</f>
        <v>91108</v>
      </c>
      <c r="E2535" s="7">
        <f>SUM(B2535/C2535)</f>
        <v>1.4666151096269968</v>
      </c>
      <c r="F2535" s="18">
        <v>285623</v>
      </c>
      <c r="G2535" s="16">
        <v>201145</v>
      </c>
      <c r="H2535" s="8">
        <f>SUM(F2535-G2535)</f>
        <v>84478</v>
      </c>
      <c r="I2535" s="7">
        <f>SUM(F2535/G2535)</f>
        <v>1.4199855825399588</v>
      </c>
      <c r="J2535" s="8">
        <f>SUM(H2535-D2535)</f>
        <v>-6630</v>
      </c>
      <c r="K2535" s="4">
        <f>SUM(F2535-B2535)</f>
        <v>-738</v>
      </c>
      <c r="L2535" s="5">
        <f>SUM(G2535-C2535)</f>
        <v>5892</v>
      </c>
    </row>
    <row r="2536" spans="1:15">
      <c r="A2536" s="3" t="s">
        <v>4</v>
      </c>
      <c r="B2536" s="18">
        <v>56529</v>
      </c>
      <c r="C2536" s="16">
        <v>91216</v>
      </c>
      <c r="D2536" s="8">
        <f t="shared" ref="D2536:D2539" si="2258">SUM(B2536-C2536)</f>
        <v>-34687</v>
      </c>
      <c r="E2536" s="7">
        <f t="shared" ref="E2536:E2539" si="2259">SUM(B2536/C2536)</f>
        <v>0.61972680231538324</v>
      </c>
      <c r="F2536" s="18">
        <v>56204</v>
      </c>
      <c r="G2536" s="16">
        <v>88916</v>
      </c>
      <c r="H2536" s="8">
        <f t="shared" ref="H2536:H2539" si="2260">SUM(F2536-G2536)</f>
        <v>-32712</v>
      </c>
      <c r="I2536" s="7">
        <f t="shared" ref="I2536:I2539" si="2261">SUM(F2536/G2536)</f>
        <v>0.63210220882630797</v>
      </c>
      <c r="J2536" s="8">
        <f t="shared" ref="J2536:J2539" si="2262">SUM(H2536-D2536)</f>
        <v>1975</v>
      </c>
      <c r="K2536" s="4">
        <f t="shared" ref="K2536:K2539" si="2263">SUM(F2536-B2536)</f>
        <v>-325</v>
      </c>
      <c r="L2536" s="5">
        <f t="shared" ref="L2536:L2539" si="2264">SUM(G2536-C2536)</f>
        <v>-2300</v>
      </c>
    </row>
    <row r="2537" spans="1:15">
      <c r="A2537" s="3" t="s">
        <v>5</v>
      </c>
      <c r="B2537" s="18">
        <v>64525</v>
      </c>
      <c r="C2537" s="16">
        <v>151876</v>
      </c>
      <c r="D2537" s="8">
        <f t="shared" si="2258"/>
        <v>-87351</v>
      </c>
      <c r="E2537" s="7">
        <f t="shared" si="2259"/>
        <v>0.42485316969106374</v>
      </c>
      <c r="F2537" s="18">
        <v>67523</v>
      </c>
      <c r="G2537" s="16">
        <v>147863</v>
      </c>
      <c r="H2537" s="8">
        <f t="shared" si="2260"/>
        <v>-80340</v>
      </c>
      <c r="I2537" s="7">
        <f t="shared" si="2261"/>
        <v>0.45665920480444738</v>
      </c>
      <c r="J2537" s="8">
        <f t="shared" si="2262"/>
        <v>7011</v>
      </c>
      <c r="K2537" s="4">
        <f t="shared" si="2263"/>
        <v>2998</v>
      </c>
      <c r="L2537" s="5">
        <f t="shared" si="2264"/>
        <v>-4013</v>
      </c>
    </row>
    <row r="2538" spans="1:15">
      <c r="A2538" s="3" t="s">
        <v>6</v>
      </c>
      <c r="B2538" s="18">
        <v>67249</v>
      </c>
      <c r="C2538" s="16">
        <v>36319</v>
      </c>
      <c r="D2538" s="8">
        <f t="shared" si="2258"/>
        <v>30930</v>
      </c>
      <c r="E2538" s="7">
        <f t="shared" si="2259"/>
        <v>1.8516203639968061</v>
      </c>
      <c r="F2538" s="18">
        <v>67473</v>
      </c>
      <c r="G2538" s="16">
        <v>38899</v>
      </c>
      <c r="H2538" s="8">
        <f t="shared" si="2260"/>
        <v>28574</v>
      </c>
      <c r="I2538" s="7">
        <f t="shared" si="2261"/>
        <v>1.7345690120568653</v>
      </c>
      <c r="J2538" s="8">
        <f t="shared" si="2262"/>
        <v>-2356</v>
      </c>
      <c r="K2538" s="4">
        <f t="shared" si="2263"/>
        <v>224</v>
      </c>
      <c r="L2538" s="5">
        <f t="shared" si="2264"/>
        <v>2580</v>
      </c>
    </row>
    <row r="2539" spans="1:15">
      <c r="A2539" s="3" t="s">
        <v>7</v>
      </c>
      <c r="B2539" s="18">
        <v>474664</v>
      </c>
      <c r="C2539" s="16">
        <v>474664</v>
      </c>
      <c r="D2539" s="8">
        <f t="shared" si="2258"/>
        <v>0</v>
      </c>
      <c r="E2539" s="7">
        <f t="shared" si="2259"/>
        <v>1</v>
      </c>
      <c r="F2539" s="18">
        <v>476823</v>
      </c>
      <c r="G2539" s="16">
        <v>476823</v>
      </c>
      <c r="H2539" s="8">
        <f t="shared" si="2260"/>
        <v>0</v>
      </c>
      <c r="I2539" s="7">
        <f t="shared" si="2261"/>
        <v>1</v>
      </c>
      <c r="J2539" s="8">
        <f t="shared" si="2262"/>
        <v>0</v>
      </c>
      <c r="K2539" s="4">
        <f t="shared" si="2263"/>
        <v>2159</v>
      </c>
      <c r="L2539" s="5">
        <f t="shared" si="2264"/>
        <v>2159</v>
      </c>
      <c r="N2539" s="98" t="s">
        <v>2457</v>
      </c>
      <c r="O2539" s="30" t="s">
        <v>165</v>
      </c>
    </row>
    <row r="2541" spans="1:15">
      <c r="B2541" s="576" t="s">
        <v>2464</v>
      </c>
      <c r="C2541" s="576"/>
      <c r="D2541" s="576"/>
      <c r="E2541" s="576"/>
      <c r="F2541" s="576" t="s">
        <v>2471</v>
      </c>
      <c r="G2541" s="576"/>
      <c r="H2541" s="576"/>
      <c r="I2541" s="576"/>
      <c r="K2541" s="63" t="s">
        <v>12</v>
      </c>
      <c r="L2541" s="5" t="s">
        <v>13</v>
      </c>
    </row>
    <row r="2542" spans="1:15" ht="43.2">
      <c r="A2542" s="1" t="s">
        <v>0</v>
      </c>
      <c r="B2542" s="2" t="s">
        <v>1</v>
      </c>
      <c r="C2542" s="64" t="s">
        <v>2</v>
      </c>
      <c r="D2542" s="64" t="s">
        <v>11</v>
      </c>
      <c r="E2542" s="6" t="s">
        <v>10</v>
      </c>
      <c r="F2542" s="2" t="s">
        <v>1</v>
      </c>
      <c r="G2542" s="64" t="s">
        <v>2</v>
      </c>
      <c r="H2542" s="64" t="s">
        <v>11</v>
      </c>
      <c r="I2542" s="6" t="s">
        <v>10</v>
      </c>
      <c r="J2542" s="14" t="s">
        <v>8</v>
      </c>
      <c r="K2542" s="12" t="s">
        <v>9</v>
      </c>
      <c r="L2542" s="11"/>
    </row>
    <row r="2543" spans="1:15">
      <c r="A2543" s="3" t="s">
        <v>3</v>
      </c>
      <c r="B2543" s="18">
        <v>285623</v>
      </c>
      <c r="C2543" s="16">
        <v>201145</v>
      </c>
      <c r="D2543" s="8">
        <f>SUM(B2543-C2543)</f>
        <v>84478</v>
      </c>
      <c r="E2543" s="7">
        <f>SUM(B2543/C2543)</f>
        <v>1.4199855825399588</v>
      </c>
      <c r="F2543" s="18">
        <v>287067</v>
      </c>
      <c r="G2543" s="16">
        <v>197491</v>
      </c>
      <c r="H2543" s="8">
        <f>SUM(F2543-G2543)</f>
        <v>89576</v>
      </c>
      <c r="I2543" s="7">
        <f>SUM(F2543/G2543)</f>
        <v>1.4535700361029109</v>
      </c>
      <c r="J2543" s="8">
        <f>SUM(H2543-D2543)</f>
        <v>5098</v>
      </c>
      <c r="K2543" s="4">
        <f>SUM(F2543-B2543)</f>
        <v>1444</v>
      </c>
      <c r="L2543" s="5">
        <f>SUM(G2543-C2543)</f>
        <v>-3654</v>
      </c>
    </row>
    <row r="2544" spans="1:15">
      <c r="A2544" s="3" t="s">
        <v>4</v>
      </c>
      <c r="B2544" s="18">
        <v>56204</v>
      </c>
      <c r="C2544" s="16">
        <v>88916</v>
      </c>
      <c r="D2544" s="8">
        <f t="shared" ref="D2544:D2547" si="2265">SUM(B2544-C2544)</f>
        <v>-32712</v>
      </c>
      <c r="E2544" s="7">
        <f t="shared" ref="E2544:E2547" si="2266">SUM(B2544/C2544)</f>
        <v>0.63210220882630797</v>
      </c>
      <c r="F2544" s="18">
        <v>56219</v>
      </c>
      <c r="G2544" s="16">
        <v>90258</v>
      </c>
      <c r="H2544" s="8">
        <f t="shared" ref="H2544:H2547" si="2267">SUM(F2544-G2544)</f>
        <v>-34039</v>
      </c>
      <c r="I2544" s="7">
        <f t="shared" ref="I2544:I2547" si="2268">SUM(F2544/G2544)</f>
        <v>0.62286999490349881</v>
      </c>
      <c r="J2544" s="8">
        <f t="shared" ref="J2544:J2547" si="2269">SUM(H2544-D2544)</f>
        <v>-1327</v>
      </c>
      <c r="K2544" s="4">
        <f t="shared" ref="K2544:K2547" si="2270">SUM(F2544-B2544)</f>
        <v>15</v>
      </c>
      <c r="L2544" s="5">
        <f t="shared" ref="L2544:L2547" si="2271">SUM(G2544-C2544)</f>
        <v>1342</v>
      </c>
    </row>
    <row r="2545" spans="1:15">
      <c r="A2545" s="3" t="s">
        <v>5</v>
      </c>
      <c r="B2545" s="18">
        <v>67523</v>
      </c>
      <c r="C2545" s="16">
        <v>147863</v>
      </c>
      <c r="D2545" s="8">
        <f t="shared" si="2265"/>
        <v>-80340</v>
      </c>
      <c r="E2545" s="7">
        <f t="shared" si="2266"/>
        <v>0.45665920480444738</v>
      </c>
      <c r="F2545" s="18">
        <v>69557</v>
      </c>
      <c r="G2545" s="16">
        <v>144454</v>
      </c>
      <c r="H2545" s="8">
        <f t="shared" si="2267"/>
        <v>-74897</v>
      </c>
      <c r="I2545" s="7">
        <f t="shared" si="2268"/>
        <v>0.48151660736289753</v>
      </c>
      <c r="J2545" s="8">
        <f t="shared" si="2269"/>
        <v>5443</v>
      </c>
      <c r="K2545" s="4">
        <f t="shared" si="2270"/>
        <v>2034</v>
      </c>
      <c r="L2545" s="5">
        <f t="shared" si="2271"/>
        <v>-3409</v>
      </c>
    </row>
    <row r="2546" spans="1:15">
      <c r="A2546" s="3" t="s">
        <v>6</v>
      </c>
      <c r="B2546" s="18">
        <v>67473</v>
      </c>
      <c r="C2546" s="16">
        <v>38899</v>
      </c>
      <c r="D2546" s="8">
        <f t="shared" si="2265"/>
        <v>28574</v>
      </c>
      <c r="E2546" s="7">
        <f t="shared" si="2266"/>
        <v>1.7345690120568653</v>
      </c>
      <c r="F2546" s="18">
        <v>64490</v>
      </c>
      <c r="G2546" s="16">
        <v>45130</v>
      </c>
      <c r="H2546" s="8">
        <f t="shared" si="2267"/>
        <v>19360</v>
      </c>
      <c r="I2546" s="7">
        <f t="shared" si="2268"/>
        <v>1.4289829381785952</v>
      </c>
      <c r="J2546" s="8">
        <f t="shared" si="2269"/>
        <v>-9214</v>
      </c>
      <c r="K2546" s="4">
        <f t="shared" si="2270"/>
        <v>-2983</v>
      </c>
      <c r="L2546" s="5">
        <f t="shared" si="2271"/>
        <v>6231</v>
      </c>
    </row>
    <row r="2547" spans="1:15">
      <c r="A2547" s="3" t="s">
        <v>7</v>
      </c>
      <c r="B2547" s="18">
        <v>476823</v>
      </c>
      <c r="C2547" s="16">
        <v>476823</v>
      </c>
      <c r="D2547" s="8">
        <f t="shared" si="2265"/>
        <v>0</v>
      </c>
      <c r="E2547" s="7">
        <f t="shared" si="2266"/>
        <v>1</v>
      </c>
      <c r="F2547" s="18">
        <v>477333</v>
      </c>
      <c r="G2547" s="16">
        <v>477333</v>
      </c>
      <c r="H2547" s="8">
        <f t="shared" si="2267"/>
        <v>0</v>
      </c>
      <c r="I2547" s="7">
        <f t="shared" si="2268"/>
        <v>1</v>
      </c>
      <c r="J2547" s="8">
        <f t="shared" si="2269"/>
        <v>0</v>
      </c>
      <c r="K2547" s="4">
        <f t="shared" si="2270"/>
        <v>510</v>
      </c>
      <c r="L2547" s="5">
        <f t="shared" si="2271"/>
        <v>510</v>
      </c>
      <c r="N2547" s="98" t="s">
        <v>2457</v>
      </c>
      <c r="O2547" s="30" t="s">
        <v>165</v>
      </c>
    </row>
    <row r="2549" spans="1:15">
      <c r="B2549" s="576" t="s">
        <v>2471</v>
      </c>
      <c r="C2549" s="576"/>
      <c r="D2549" s="576"/>
      <c r="E2549" s="576"/>
      <c r="F2549" s="576" t="s">
        <v>2478</v>
      </c>
      <c r="G2549" s="576"/>
      <c r="H2549" s="576"/>
      <c r="I2549" s="576"/>
      <c r="K2549" s="63" t="s">
        <v>12</v>
      </c>
      <c r="L2549" s="5" t="s">
        <v>13</v>
      </c>
    </row>
    <row r="2550" spans="1:15" ht="43.2">
      <c r="A2550" s="1" t="s">
        <v>0</v>
      </c>
      <c r="B2550" s="2" t="s">
        <v>1</v>
      </c>
      <c r="C2550" s="64" t="s">
        <v>2</v>
      </c>
      <c r="D2550" s="64" t="s">
        <v>11</v>
      </c>
      <c r="E2550" s="6" t="s">
        <v>10</v>
      </c>
      <c r="F2550" s="2" t="s">
        <v>1</v>
      </c>
      <c r="G2550" s="64" t="s">
        <v>2</v>
      </c>
      <c r="H2550" s="64" t="s">
        <v>11</v>
      </c>
      <c r="I2550" s="6" t="s">
        <v>10</v>
      </c>
      <c r="J2550" s="14" t="s">
        <v>8</v>
      </c>
      <c r="K2550" s="12" t="s">
        <v>9</v>
      </c>
      <c r="L2550" s="11"/>
    </row>
    <row r="2551" spans="1:15">
      <c r="A2551" s="3" t="s">
        <v>3</v>
      </c>
      <c r="B2551" s="18">
        <v>287067</v>
      </c>
      <c r="C2551" s="16">
        <v>197491</v>
      </c>
      <c r="D2551" s="8">
        <f>SUM(B2551-C2551)</f>
        <v>89576</v>
      </c>
      <c r="E2551" s="7">
        <f>SUM(B2551/C2551)</f>
        <v>1.4535700361029109</v>
      </c>
      <c r="F2551" s="18">
        <v>281556</v>
      </c>
      <c r="G2551" s="16">
        <v>197150</v>
      </c>
      <c r="H2551" s="8">
        <f>SUM(F2551-G2551)</f>
        <v>84406</v>
      </c>
      <c r="I2551" s="7">
        <f>SUM(F2551/G2551)</f>
        <v>1.4281308648237383</v>
      </c>
      <c r="J2551" s="8">
        <f>SUM(H2551-D2551)</f>
        <v>-5170</v>
      </c>
      <c r="K2551" s="4">
        <f>SUM(F2551-B2551)</f>
        <v>-5511</v>
      </c>
      <c r="L2551" s="5">
        <f>SUM(G2551-C2551)</f>
        <v>-341</v>
      </c>
    </row>
    <row r="2552" spans="1:15">
      <c r="A2552" s="3" t="s">
        <v>4</v>
      </c>
      <c r="B2552" s="18">
        <v>56219</v>
      </c>
      <c r="C2552" s="16">
        <v>90258</v>
      </c>
      <c r="D2552" s="8">
        <f t="shared" ref="D2552:D2555" si="2272">SUM(B2552-C2552)</f>
        <v>-34039</v>
      </c>
      <c r="E2552" s="7">
        <f t="shared" ref="E2552:E2555" si="2273">SUM(B2552/C2552)</f>
        <v>0.62286999490349881</v>
      </c>
      <c r="F2552" s="18">
        <v>56180</v>
      </c>
      <c r="G2552" s="16">
        <v>90258</v>
      </c>
      <c r="H2552" s="8">
        <f t="shared" ref="H2552:H2555" si="2274">SUM(F2552-G2552)</f>
        <v>-34078</v>
      </c>
      <c r="I2552" s="7">
        <f t="shared" ref="I2552:I2555" si="2275">SUM(F2552/G2552)</f>
        <v>0.62243790024152978</v>
      </c>
      <c r="J2552" s="8">
        <f t="shared" ref="J2552:J2555" si="2276">SUM(H2552-D2552)</f>
        <v>-39</v>
      </c>
      <c r="K2552" s="4">
        <f t="shared" ref="K2552:K2555" si="2277">SUM(F2552-B2552)</f>
        <v>-39</v>
      </c>
      <c r="L2552" s="5">
        <f t="shared" ref="L2552:L2555" si="2278">SUM(G2552-C2552)</f>
        <v>0</v>
      </c>
    </row>
    <row r="2553" spans="1:15">
      <c r="A2553" s="3" t="s">
        <v>5</v>
      </c>
      <c r="B2553" s="18">
        <v>69557</v>
      </c>
      <c r="C2553" s="16">
        <v>144454</v>
      </c>
      <c r="D2553" s="8">
        <f t="shared" si="2272"/>
        <v>-74897</v>
      </c>
      <c r="E2553" s="7">
        <f t="shared" si="2273"/>
        <v>0.48151660736289753</v>
      </c>
      <c r="F2553" s="18">
        <v>81398</v>
      </c>
      <c r="G2553" s="16">
        <v>143396</v>
      </c>
      <c r="H2553" s="8">
        <f t="shared" si="2274"/>
        <v>-61998</v>
      </c>
      <c r="I2553" s="7">
        <f t="shared" si="2275"/>
        <v>0.56764484364975309</v>
      </c>
      <c r="J2553" s="8">
        <f t="shared" si="2276"/>
        <v>12899</v>
      </c>
      <c r="K2553" s="4">
        <f t="shared" si="2277"/>
        <v>11841</v>
      </c>
      <c r="L2553" s="5">
        <f t="shared" si="2278"/>
        <v>-1058</v>
      </c>
    </row>
    <row r="2554" spans="1:15">
      <c r="A2554" s="3" t="s">
        <v>6</v>
      </c>
      <c r="B2554" s="18">
        <v>64490</v>
      </c>
      <c r="C2554" s="16">
        <v>45130</v>
      </c>
      <c r="D2554" s="8">
        <f t="shared" si="2272"/>
        <v>19360</v>
      </c>
      <c r="E2554" s="7">
        <f t="shared" si="2273"/>
        <v>1.4289829381785952</v>
      </c>
      <c r="F2554" s="18">
        <v>58173</v>
      </c>
      <c r="G2554" s="16">
        <v>46503</v>
      </c>
      <c r="H2554" s="8">
        <f t="shared" si="2274"/>
        <v>11670</v>
      </c>
      <c r="I2554" s="7">
        <f t="shared" si="2275"/>
        <v>1.2509515515128056</v>
      </c>
      <c r="J2554" s="8">
        <f t="shared" si="2276"/>
        <v>-7690</v>
      </c>
      <c r="K2554" s="4">
        <f t="shared" si="2277"/>
        <v>-6317</v>
      </c>
      <c r="L2554" s="5">
        <f t="shared" si="2278"/>
        <v>1373</v>
      </c>
    </row>
    <row r="2555" spans="1:15">
      <c r="A2555" s="3" t="s">
        <v>7</v>
      </c>
      <c r="B2555" s="18">
        <v>477333</v>
      </c>
      <c r="C2555" s="16">
        <v>477333</v>
      </c>
      <c r="D2555" s="8">
        <f t="shared" si="2272"/>
        <v>0</v>
      </c>
      <c r="E2555" s="7">
        <f t="shared" si="2273"/>
        <v>1</v>
      </c>
      <c r="F2555" s="18">
        <v>477307</v>
      </c>
      <c r="G2555" s="16">
        <v>477307</v>
      </c>
      <c r="H2555" s="8">
        <f t="shared" si="2274"/>
        <v>0</v>
      </c>
      <c r="I2555" s="7">
        <f t="shared" si="2275"/>
        <v>1</v>
      </c>
      <c r="J2555" s="8">
        <f t="shared" si="2276"/>
        <v>0</v>
      </c>
      <c r="K2555" s="4">
        <f t="shared" si="2277"/>
        <v>-26</v>
      </c>
      <c r="L2555" s="5">
        <f t="shared" si="2278"/>
        <v>-26</v>
      </c>
      <c r="N2555" s="98" t="s">
        <v>2457</v>
      </c>
      <c r="O2555" s="30" t="s">
        <v>165</v>
      </c>
    </row>
    <row r="2557" spans="1:15">
      <c r="B2557" s="576" t="s">
        <v>2478</v>
      </c>
      <c r="C2557" s="576"/>
      <c r="D2557" s="576"/>
      <c r="E2557" s="576"/>
      <c r="F2557" s="576" t="s">
        <v>2486</v>
      </c>
      <c r="G2557" s="576"/>
      <c r="H2557" s="576"/>
      <c r="I2557" s="576"/>
      <c r="K2557" s="63" t="s">
        <v>12</v>
      </c>
      <c r="L2557" s="5" t="s">
        <v>13</v>
      </c>
    </row>
    <row r="2558" spans="1:15" ht="43.2">
      <c r="A2558" s="1" t="s">
        <v>0</v>
      </c>
      <c r="B2558" s="2" t="s">
        <v>1</v>
      </c>
      <c r="C2558" s="64" t="s">
        <v>2</v>
      </c>
      <c r="D2558" s="64" t="s">
        <v>11</v>
      </c>
      <c r="E2558" s="6" t="s">
        <v>10</v>
      </c>
      <c r="F2558" s="2" t="s">
        <v>1</v>
      </c>
      <c r="G2558" s="64" t="s">
        <v>2</v>
      </c>
      <c r="H2558" s="64" t="s">
        <v>11</v>
      </c>
      <c r="I2558" s="6" t="s">
        <v>10</v>
      </c>
      <c r="J2558" s="14" t="s">
        <v>8</v>
      </c>
      <c r="K2558" s="12" t="s">
        <v>9</v>
      </c>
      <c r="L2558" s="11"/>
    </row>
    <row r="2559" spans="1:15">
      <c r="A2559" s="3" t="s">
        <v>3</v>
      </c>
      <c r="B2559" s="18">
        <v>281556</v>
      </c>
      <c r="C2559" s="16">
        <v>197150</v>
      </c>
      <c r="D2559" s="8">
        <f>SUM(B2559-C2559)</f>
        <v>84406</v>
      </c>
      <c r="E2559" s="7">
        <f>SUM(B2559/C2559)</f>
        <v>1.4281308648237383</v>
      </c>
      <c r="F2559" s="18">
        <v>282645</v>
      </c>
      <c r="G2559" s="16">
        <v>214184</v>
      </c>
      <c r="H2559" s="8">
        <f>SUM(F2559-G2559)</f>
        <v>68461</v>
      </c>
      <c r="I2559" s="7">
        <f>SUM(F2559/G2559)</f>
        <v>1.3196363874052217</v>
      </c>
      <c r="J2559" s="8">
        <f>SUM(H2559-D2559)</f>
        <v>-15945</v>
      </c>
      <c r="K2559" s="4">
        <f>SUM(F2559-B2559)</f>
        <v>1089</v>
      </c>
      <c r="L2559" s="5">
        <f>SUM(G2559-C2559)</f>
        <v>17034</v>
      </c>
    </row>
    <row r="2560" spans="1:15">
      <c r="A2560" s="3" t="s">
        <v>4</v>
      </c>
      <c r="B2560" s="18">
        <v>56180</v>
      </c>
      <c r="C2560" s="16">
        <v>90258</v>
      </c>
      <c r="D2560" s="8">
        <f t="shared" ref="D2560:D2563" si="2279">SUM(B2560-C2560)</f>
        <v>-34078</v>
      </c>
      <c r="E2560" s="7">
        <f t="shared" ref="E2560:E2563" si="2280">SUM(B2560/C2560)</f>
        <v>0.62243790024152978</v>
      </c>
      <c r="F2560" s="18">
        <v>56227</v>
      </c>
      <c r="G2560" s="16">
        <v>90258</v>
      </c>
      <c r="H2560" s="8">
        <f t="shared" ref="H2560:H2563" si="2281">SUM(F2560-G2560)</f>
        <v>-34031</v>
      </c>
      <c r="I2560" s="7">
        <f t="shared" ref="I2560:I2563" si="2282">SUM(F2560/G2560)</f>
        <v>0.62295862970595406</v>
      </c>
      <c r="J2560" s="8">
        <f t="shared" ref="J2560:J2563" si="2283">SUM(H2560-D2560)</f>
        <v>47</v>
      </c>
      <c r="K2560" s="4">
        <f t="shared" ref="K2560:K2563" si="2284">SUM(F2560-B2560)</f>
        <v>47</v>
      </c>
      <c r="L2560" s="5">
        <f t="shared" ref="L2560:L2563" si="2285">SUM(G2560-C2560)</f>
        <v>0</v>
      </c>
    </row>
    <row r="2561" spans="1:15">
      <c r="A2561" s="3" t="s">
        <v>5</v>
      </c>
      <c r="B2561" s="18">
        <v>81398</v>
      </c>
      <c r="C2561" s="16">
        <v>143396</v>
      </c>
      <c r="D2561" s="8">
        <f t="shared" si="2279"/>
        <v>-61998</v>
      </c>
      <c r="E2561" s="7">
        <f t="shared" si="2280"/>
        <v>0.56764484364975309</v>
      </c>
      <c r="F2561" s="18">
        <v>88590</v>
      </c>
      <c r="G2561" s="16">
        <v>148865</v>
      </c>
      <c r="H2561" s="8">
        <f t="shared" si="2281"/>
        <v>-60275</v>
      </c>
      <c r="I2561" s="7">
        <f t="shared" si="2282"/>
        <v>0.59510294562187216</v>
      </c>
      <c r="J2561" s="8">
        <f t="shared" si="2283"/>
        <v>1723</v>
      </c>
      <c r="K2561" s="4">
        <f t="shared" si="2284"/>
        <v>7192</v>
      </c>
      <c r="L2561" s="5">
        <f t="shared" si="2285"/>
        <v>5469</v>
      </c>
    </row>
    <row r="2562" spans="1:15">
      <c r="A2562" s="3" t="s">
        <v>6</v>
      </c>
      <c r="B2562" s="18">
        <v>58173</v>
      </c>
      <c r="C2562" s="16">
        <v>46503</v>
      </c>
      <c r="D2562" s="8">
        <f t="shared" si="2279"/>
        <v>11670</v>
      </c>
      <c r="E2562" s="7">
        <f t="shared" si="2280"/>
        <v>1.2509515515128056</v>
      </c>
      <c r="F2562" s="18">
        <v>71383</v>
      </c>
      <c r="G2562" s="16">
        <v>45538</v>
      </c>
      <c r="H2562" s="8">
        <f t="shared" si="2281"/>
        <v>25845</v>
      </c>
      <c r="I2562" s="7">
        <f t="shared" si="2282"/>
        <v>1.567547981905222</v>
      </c>
      <c r="J2562" s="8">
        <f t="shared" si="2283"/>
        <v>14175</v>
      </c>
      <c r="K2562" s="4">
        <f t="shared" si="2284"/>
        <v>13210</v>
      </c>
      <c r="L2562" s="5">
        <f t="shared" si="2285"/>
        <v>-965</v>
      </c>
    </row>
    <row r="2563" spans="1:15">
      <c r="A2563" s="3" t="s">
        <v>7</v>
      </c>
      <c r="B2563" s="18">
        <v>477307</v>
      </c>
      <c r="C2563" s="16">
        <v>477307</v>
      </c>
      <c r="D2563" s="8">
        <f t="shared" si="2279"/>
        <v>0</v>
      </c>
      <c r="E2563" s="7">
        <f t="shared" si="2280"/>
        <v>1</v>
      </c>
      <c r="F2563" s="18">
        <v>498845</v>
      </c>
      <c r="G2563" s="16">
        <v>498845</v>
      </c>
      <c r="H2563" s="8">
        <f t="shared" si="2281"/>
        <v>0</v>
      </c>
      <c r="I2563" s="7">
        <f t="shared" si="2282"/>
        <v>1</v>
      </c>
      <c r="J2563" s="8">
        <f t="shared" si="2283"/>
        <v>0</v>
      </c>
      <c r="K2563" s="4">
        <f t="shared" si="2284"/>
        <v>21538</v>
      </c>
      <c r="L2563" s="5">
        <f t="shared" si="2285"/>
        <v>21538</v>
      </c>
      <c r="N2563" s="98" t="s">
        <v>2281</v>
      </c>
      <c r="O2563" s="30" t="s">
        <v>165</v>
      </c>
    </row>
    <row r="2565" spans="1:15">
      <c r="B2565" s="576" t="s">
        <v>2486</v>
      </c>
      <c r="C2565" s="576"/>
      <c r="D2565" s="576"/>
      <c r="E2565" s="576"/>
      <c r="F2565" s="576" t="s">
        <v>2493</v>
      </c>
      <c r="G2565" s="576"/>
      <c r="H2565" s="576"/>
      <c r="I2565" s="576"/>
      <c r="K2565" s="63" t="s">
        <v>12</v>
      </c>
      <c r="L2565" s="5" t="s">
        <v>13</v>
      </c>
    </row>
    <row r="2566" spans="1:15" ht="43.2">
      <c r="A2566" s="1" t="s">
        <v>0</v>
      </c>
      <c r="B2566" s="2" t="s">
        <v>1</v>
      </c>
      <c r="C2566" s="64" t="s">
        <v>2</v>
      </c>
      <c r="D2566" s="64" t="s">
        <v>11</v>
      </c>
      <c r="E2566" s="6" t="s">
        <v>10</v>
      </c>
      <c r="F2566" s="2" t="s">
        <v>1</v>
      </c>
      <c r="G2566" s="64" t="s">
        <v>2</v>
      </c>
      <c r="H2566" s="64" t="s">
        <v>11</v>
      </c>
      <c r="I2566" s="6" t="s">
        <v>10</v>
      </c>
      <c r="J2566" s="14" t="s">
        <v>8</v>
      </c>
      <c r="K2566" s="12" t="s">
        <v>9</v>
      </c>
      <c r="L2566" s="11"/>
    </row>
    <row r="2567" spans="1:15">
      <c r="A2567" s="3" t="s">
        <v>3</v>
      </c>
      <c r="B2567" s="18">
        <v>282645</v>
      </c>
      <c r="C2567" s="16">
        <v>214184</v>
      </c>
      <c r="D2567" s="8">
        <f>SUM(B2567-C2567)</f>
        <v>68461</v>
      </c>
      <c r="E2567" s="7">
        <f>SUM(B2567/C2567)</f>
        <v>1.3196363874052217</v>
      </c>
      <c r="F2567" s="18">
        <v>283916</v>
      </c>
      <c r="G2567" s="16">
        <v>209078</v>
      </c>
      <c r="H2567" s="8">
        <f>SUM(F2567-G2567)</f>
        <v>74838</v>
      </c>
      <c r="I2567" s="7">
        <f>SUM(F2567/G2567)</f>
        <v>1.3579429686528472</v>
      </c>
      <c r="J2567" s="8">
        <f>SUM(H2567-D2567)</f>
        <v>6377</v>
      </c>
      <c r="K2567" s="4">
        <f>SUM(F2567-B2567)</f>
        <v>1271</v>
      </c>
      <c r="L2567" s="5">
        <f>SUM(G2567-C2567)</f>
        <v>-5106</v>
      </c>
    </row>
    <row r="2568" spans="1:15">
      <c r="A2568" s="3" t="s">
        <v>4</v>
      </c>
      <c r="B2568" s="18">
        <v>56227</v>
      </c>
      <c r="C2568" s="16">
        <v>90258</v>
      </c>
      <c r="D2568" s="8">
        <f t="shared" ref="D2568:D2571" si="2286">SUM(B2568-C2568)</f>
        <v>-34031</v>
      </c>
      <c r="E2568" s="7">
        <f t="shared" ref="E2568:E2571" si="2287">SUM(B2568/C2568)</f>
        <v>0.62295862970595406</v>
      </c>
      <c r="F2568" s="18">
        <v>56272</v>
      </c>
      <c r="G2568" s="16">
        <v>88258</v>
      </c>
      <c r="H2568" s="8">
        <f t="shared" ref="H2568:H2571" si="2288">SUM(F2568-G2568)</f>
        <v>-31986</v>
      </c>
      <c r="I2568" s="7">
        <f t="shared" ref="I2568:I2571" si="2289">SUM(F2568/G2568)</f>
        <v>0.63758526139273497</v>
      </c>
      <c r="J2568" s="8">
        <f t="shared" ref="J2568:J2571" si="2290">SUM(H2568-D2568)</f>
        <v>2045</v>
      </c>
      <c r="K2568" s="4">
        <f t="shared" ref="K2568:K2571" si="2291">SUM(F2568-B2568)</f>
        <v>45</v>
      </c>
      <c r="L2568" s="5">
        <f t="shared" ref="L2568:L2571" si="2292">SUM(G2568-C2568)</f>
        <v>-2000</v>
      </c>
    </row>
    <row r="2569" spans="1:15">
      <c r="A2569" s="3" t="s">
        <v>5</v>
      </c>
      <c r="B2569" s="18">
        <v>88590</v>
      </c>
      <c r="C2569" s="16">
        <v>148865</v>
      </c>
      <c r="D2569" s="8">
        <f t="shared" si="2286"/>
        <v>-60275</v>
      </c>
      <c r="E2569" s="7">
        <f t="shared" si="2287"/>
        <v>0.59510294562187216</v>
      </c>
      <c r="F2569" s="18">
        <v>88281</v>
      </c>
      <c r="G2569" s="16">
        <v>168632</v>
      </c>
      <c r="H2569" s="8">
        <f t="shared" si="2288"/>
        <v>-80351</v>
      </c>
      <c r="I2569" s="7">
        <f t="shared" si="2289"/>
        <v>0.52351273779591068</v>
      </c>
      <c r="J2569" s="8">
        <f t="shared" si="2290"/>
        <v>-20076</v>
      </c>
      <c r="K2569" s="4">
        <f t="shared" si="2291"/>
        <v>-309</v>
      </c>
      <c r="L2569" s="5">
        <f t="shared" si="2292"/>
        <v>19767</v>
      </c>
    </row>
    <row r="2570" spans="1:15">
      <c r="A2570" s="3" t="s">
        <v>6</v>
      </c>
      <c r="B2570" s="18">
        <v>71383</v>
      </c>
      <c r="C2570" s="16">
        <v>45538</v>
      </c>
      <c r="D2570" s="8">
        <f t="shared" si="2286"/>
        <v>25845</v>
      </c>
      <c r="E2570" s="7">
        <f t="shared" si="2287"/>
        <v>1.567547981905222</v>
      </c>
      <c r="F2570" s="18">
        <v>84993</v>
      </c>
      <c r="G2570" s="16">
        <v>47494</v>
      </c>
      <c r="H2570" s="8">
        <f t="shared" si="2288"/>
        <v>37499</v>
      </c>
      <c r="I2570" s="7">
        <f t="shared" si="2289"/>
        <v>1.7895523645092011</v>
      </c>
      <c r="J2570" s="8">
        <f t="shared" si="2290"/>
        <v>11654</v>
      </c>
      <c r="K2570" s="4">
        <f t="shared" si="2291"/>
        <v>13610</v>
      </c>
      <c r="L2570" s="5">
        <f t="shared" si="2292"/>
        <v>1956</v>
      </c>
    </row>
    <row r="2571" spans="1:15">
      <c r="A2571" s="3" t="s">
        <v>7</v>
      </c>
      <c r="B2571" s="18">
        <v>498845</v>
      </c>
      <c r="C2571" s="16">
        <v>498845</v>
      </c>
      <c r="D2571" s="8">
        <f t="shared" si="2286"/>
        <v>0</v>
      </c>
      <c r="E2571" s="7">
        <f t="shared" si="2287"/>
        <v>1</v>
      </c>
      <c r="F2571" s="18">
        <v>513462</v>
      </c>
      <c r="G2571" s="16">
        <v>513462</v>
      </c>
      <c r="H2571" s="8">
        <f t="shared" si="2288"/>
        <v>0</v>
      </c>
      <c r="I2571" s="7">
        <f t="shared" si="2289"/>
        <v>1</v>
      </c>
      <c r="J2571" s="8">
        <f t="shared" si="2290"/>
        <v>0</v>
      </c>
      <c r="K2571" s="4">
        <f t="shared" si="2291"/>
        <v>14617</v>
      </c>
      <c r="L2571" s="5">
        <f t="shared" si="2292"/>
        <v>14617</v>
      </c>
      <c r="N2571" s="99" t="s">
        <v>2254</v>
      </c>
      <c r="O2571" s="17" t="s">
        <v>155</v>
      </c>
    </row>
    <row r="2573" spans="1:15">
      <c r="B2573" s="576" t="s">
        <v>2493</v>
      </c>
      <c r="C2573" s="576"/>
      <c r="D2573" s="576"/>
      <c r="E2573" s="576"/>
      <c r="F2573" s="576" t="s">
        <v>2500</v>
      </c>
      <c r="G2573" s="576"/>
      <c r="H2573" s="576"/>
      <c r="I2573" s="576"/>
      <c r="K2573" s="63" t="s">
        <v>12</v>
      </c>
      <c r="L2573" s="5" t="s">
        <v>13</v>
      </c>
    </row>
    <row r="2574" spans="1:15" ht="43.2">
      <c r="A2574" s="1" t="s">
        <v>0</v>
      </c>
      <c r="B2574" s="2" t="s">
        <v>1</v>
      </c>
      <c r="C2574" s="64" t="s">
        <v>2</v>
      </c>
      <c r="D2574" s="64" t="s">
        <v>11</v>
      </c>
      <c r="E2574" s="6" t="s">
        <v>10</v>
      </c>
      <c r="F2574" s="2" t="s">
        <v>1</v>
      </c>
      <c r="G2574" s="64" t="s">
        <v>2</v>
      </c>
      <c r="H2574" s="64" t="s">
        <v>11</v>
      </c>
      <c r="I2574" s="6" t="s">
        <v>10</v>
      </c>
      <c r="J2574" s="14" t="s">
        <v>8</v>
      </c>
      <c r="K2574" s="12" t="s">
        <v>9</v>
      </c>
      <c r="L2574" s="11"/>
    </row>
    <row r="2575" spans="1:15">
      <c r="A2575" s="3" t="s">
        <v>3</v>
      </c>
      <c r="B2575" s="18">
        <v>283916</v>
      </c>
      <c r="C2575" s="16">
        <v>209078</v>
      </c>
      <c r="D2575" s="8">
        <f>SUM(B2575-C2575)</f>
        <v>74838</v>
      </c>
      <c r="E2575" s="7">
        <f>SUM(B2575/C2575)</f>
        <v>1.3579429686528472</v>
      </c>
      <c r="F2575" s="18">
        <v>298798</v>
      </c>
      <c r="G2575" s="16">
        <v>215215</v>
      </c>
      <c r="H2575" s="8">
        <f>SUM(F2575-G2575)</f>
        <v>83583</v>
      </c>
      <c r="I2575" s="7">
        <f>SUM(F2575/G2575)</f>
        <v>1.3883697697651185</v>
      </c>
      <c r="J2575" s="8">
        <f>SUM(H2575-D2575)</f>
        <v>8745</v>
      </c>
      <c r="K2575" s="4">
        <f>SUM(F2575-B2575)</f>
        <v>14882</v>
      </c>
      <c r="L2575" s="5">
        <f>SUM(G2575-C2575)</f>
        <v>6137</v>
      </c>
    </row>
    <row r="2576" spans="1:15">
      <c r="A2576" s="3" t="s">
        <v>4</v>
      </c>
      <c r="B2576" s="18">
        <v>56272</v>
      </c>
      <c r="C2576" s="16">
        <v>88258</v>
      </c>
      <c r="D2576" s="8">
        <f t="shared" ref="D2576:D2579" si="2293">SUM(B2576-C2576)</f>
        <v>-31986</v>
      </c>
      <c r="E2576" s="7">
        <f t="shared" ref="E2576:E2579" si="2294">SUM(B2576/C2576)</f>
        <v>0.63758526139273497</v>
      </c>
      <c r="F2576" s="18">
        <v>56808</v>
      </c>
      <c r="G2576" s="16">
        <v>83258</v>
      </c>
      <c r="H2576" s="8">
        <f t="shared" ref="H2576:H2579" si="2295">SUM(F2576-G2576)</f>
        <v>-26450</v>
      </c>
      <c r="I2576" s="7">
        <f t="shared" ref="I2576:I2579" si="2296">SUM(F2576/G2576)</f>
        <v>0.68231281078094597</v>
      </c>
      <c r="J2576" s="8">
        <f t="shared" ref="J2576:J2579" si="2297">SUM(H2576-D2576)</f>
        <v>5536</v>
      </c>
      <c r="K2576" s="4">
        <f t="shared" ref="K2576:K2579" si="2298">SUM(F2576-B2576)</f>
        <v>536</v>
      </c>
      <c r="L2576" s="5">
        <f t="shared" ref="L2576:L2579" si="2299">SUM(G2576-C2576)</f>
        <v>-5000</v>
      </c>
    </row>
    <row r="2577" spans="1:15">
      <c r="A2577" s="3" t="s">
        <v>5</v>
      </c>
      <c r="B2577" s="18">
        <v>88281</v>
      </c>
      <c r="C2577" s="16">
        <v>168632</v>
      </c>
      <c r="D2577" s="8">
        <f t="shared" si="2293"/>
        <v>-80351</v>
      </c>
      <c r="E2577" s="7">
        <f t="shared" si="2294"/>
        <v>0.52351273779591068</v>
      </c>
      <c r="F2577" s="18">
        <v>87405</v>
      </c>
      <c r="G2577" s="16">
        <v>180165</v>
      </c>
      <c r="H2577" s="8">
        <f t="shared" si="2295"/>
        <v>-92760</v>
      </c>
      <c r="I2577" s="7">
        <f t="shared" si="2296"/>
        <v>0.48513862292898174</v>
      </c>
      <c r="J2577" s="8">
        <f t="shared" si="2297"/>
        <v>-12409</v>
      </c>
      <c r="K2577" s="4">
        <f t="shared" si="2298"/>
        <v>-876</v>
      </c>
      <c r="L2577" s="5">
        <f t="shared" si="2299"/>
        <v>11533</v>
      </c>
    </row>
    <row r="2578" spans="1:15">
      <c r="A2578" s="3" t="s">
        <v>6</v>
      </c>
      <c r="B2578" s="18">
        <v>84993</v>
      </c>
      <c r="C2578" s="16">
        <v>47494</v>
      </c>
      <c r="D2578" s="8">
        <f t="shared" si="2293"/>
        <v>37499</v>
      </c>
      <c r="E2578" s="7">
        <f t="shared" si="2294"/>
        <v>1.7895523645092011</v>
      </c>
      <c r="F2578" s="18">
        <v>81526</v>
      </c>
      <c r="G2578" s="16">
        <v>45899</v>
      </c>
      <c r="H2578" s="8">
        <f t="shared" si="2295"/>
        <v>35627</v>
      </c>
      <c r="I2578" s="7">
        <f t="shared" si="2296"/>
        <v>1.7762042746029325</v>
      </c>
      <c r="J2578" s="8">
        <f t="shared" si="2297"/>
        <v>-1872</v>
      </c>
      <c r="K2578" s="4">
        <f t="shared" si="2298"/>
        <v>-3467</v>
      </c>
      <c r="L2578" s="5">
        <f t="shared" si="2299"/>
        <v>-1595</v>
      </c>
    </row>
    <row r="2579" spans="1:15">
      <c r="A2579" s="3" t="s">
        <v>7</v>
      </c>
      <c r="B2579" s="18">
        <v>513462</v>
      </c>
      <c r="C2579" s="16">
        <v>513462</v>
      </c>
      <c r="D2579" s="8">
        <f t="shared" si="2293"/>
        <v>0</v>
      </c>
      <c r="E2579" s="7">
        <f t="shared" si="2294"/>
        <v>1</v>
      </c>
      <c r="F2579" s="18">
        <v>524537</v>
      </c>
      <c r="G2579" s="16">
        <v>524537</v>
      </c>
      <c r="H2579" s="8">
        <f t="shared" si="2295"/>
        <v>0</v>
      </c>
      <c r="I2579" s="7">
        <f t="shared" si="2296"/>
        <v>1</v>
      </c>
      <c r="J2579" s="8">
        <f t="shared" si="2297"/>
        <v>0</v>
      </c>
      <c r="K2579" s="4">
        <f t="shared" si="2298"/>
        <v>11075</v>
      </c>
      <c r="L2579" s="5">
        <f t="shared" si="2299"/>
        <v>11075</v>
      </c>
      <c r="N2579" s="99" t="s">
        <v>2254</v>
      </c>
      <c r="O2579" s="17" t="s">
        <v>155</v>
      </c>
    </row>
    <row r="2581" spans="1:15">
      <c r="B2581" s="576" t="s">
        <v>2500</v>
      </c>
      <c r="C2581" s="576"/>
      <c r="D2581" s="576"/>
      <c r="E2581" s="576"/>
      <c r="F2581" s="576" t="s">
        <v>2507</v>
      </c>
      <c r="G2581" s="576"/>
      <c r="H2581" s="576"/>
      <c r="I2581" s="576"/>
      <c r="K2581" s="63" t="s">
        <v>12</v>
      </c>
      <c r="L2581" s="5" t="s">
        <v>13</v>
      </c>
    </row>
    <row r="2582" spans="1:15" ht="43.2">
      <c r="A2582" s="1" t="s">
        <v>0</v>
      </c>
      <c r="B2582" s="2" t="s">
        <v>1</v>
      </c>
      <c r="C2582" s="64" t="s">
        <v>2</v>
      </c>
      <c r="D2582" s="64" t="s">
        <v>11</v>
      </c>
      <c r="E2582" s="6" t="s">
        <v>10</v>
      </c>
      <c r="F2582" s="2" t="s">
        <v>1</v>
      </c>
      <c r="G2582" s="64" t="s">
        <v>2</v>
      </c>
      <c r="H2582" s="64" t="s">
        <v>11</v>
      </c>
      <c r="I2582" s="6" t="s">
        <v>10</v>
      </c>
      <c r="J2582" s="14" t="s">
        <v>8</v>
      </c>
      <c r="K2582" s="12" t="s">
        <v>9</v>
      </c>
      <c r="L2582" s="11"/>
    </row>
    <row r="2583" spans="1:15">
      <c r="A2583" s="3" t="s">
        <v>3</v>
      </c>
      <c r="B2583" s="18">
        <v>298798</v>
      </c>
      <c r="C2583" s="16">
        <v>215215</v>
      </c>
      <c r="D2583" s="8">
        <f>SUM(B2583-C2583)</f>
        <v>83583</v>
      </c>
      <c r="E2583" s="7">
        <f>SUM(B2583/C2583)</f>
        <v>1.3883697697651185</v>
      </c>
      <c r="F2583" s="18">
        <v>275982</v>
      </c>
      <c r="G2583" s="16">
        <v>205341</v>
      </c>
      <c r="H2583" s="8">
        <f>SUM(F2583-G2583)</f>
        <v>70641</v>
      </c>
      <c r="I2583" s="7">
        <f>SUM(F2583/G2583)</f>
        <v>1.3440179993279471</v>
      </c>
      <c r="J2583" s="8">
        <f>SUM(H2583-D2583)</f>
        <v>-12942</v>
      </c>
      <c r="K2583" s="4">
        <f>SUM(F2583-B2583)</f>
        <v>-22816</v>
      </c>
      <c r="L2583" s="5">
        <f>SUM(G2583-C2583)</f>
        <v>-9874</v>
      </c>
    </row>
    <row r="2584" spans="1:15">
      <c r="A2584" s="3" t="s">
        <v>4</v>
      </c>
      <c r="B2584" s="18">
        <v>56808</v>
      </c>
      <c r="C2584" s="16">
        <v>83258</v>
      </c>
      <c r="D2584" s="8">
        <f t="shared" ref="D2584:D2587" si="2300">SUM(B2584-C2584)</f>
        <v>-26450</v>
      </c>
      <c r="E2584" s="7">
        <f t="shared" ref="E2584:E2587" si="2301">SUM(B2584/C2584)</f>
        <v>0.68231281078094597</v>
      </c>
      <c r="F2584" s="18">
        <v>56817</v>
      </c>
      <c r="G2584" s="16">
        <v>80758</v>
      </c>
      <c r="H2584" s="8">
        <f t="shared" ref="H2584:H2587" si="2302">SUM(F2584-G2584)</f>
        <v>-23941</v>
      </c>
      <c r="I2584" s="7">
        <f t="shared" ref="I2584:I2587" si="2303">SUM(F2584/G2584)</f>
        <v>0.70354639788008622</v>
      </c>
      <c r="J2584" s="8">
        <f t="shared" ref="J2584:J2587" si="2304">SUM(H2584-D2584)</f>
        <v>2509</v>
      </c>
      <c r="K2584" s="4">
        <f t="shared" ref="K2584:K2587" si="2305">SUM(F2584-B2584)</f>
        <v>9</v>
      </c>
      <c r="L2584" s="5">
        <f t="shared" ref="L2584:L2587" si="2306">SUM(G2584-C2584)</f>
        <v>-2500</v>
      </c>
    </row>
    <row r="2585" spans="1:15">
      <c r="A2585" s="3" t="s">
        <v>5</v>
      </c>
      <c r="B2585" s="18">
        <v>87405</v>
      </c>
      <c r="C2585" s="16">
        <v>180165</v>
      </c>
      <c r="D2585" s="8">
        <f t="shared" si="2300"/>
        <v>-92760</v>
      </c>
      <c r="E2585" s="7">
        <f t="shared" si="2301"/>
        <v>0.48513862292898174</v>
      </c>
      <c r="F2585" s="18">
        <v>90876</v>
      </c>
      <c r="G2585" s="16">
        <v>174729</v>
      </c>
      <c r="H2585" s="8">
        <f t="shared" si="2302"/>
        <v>-83853</v>
      </c>
      <c r="I2585" s="7">
        <f t="shared" si="2303"/>
        <v>0.52009683567123943</v>
      </c>
      <c r="J2585" s="8">
        <f t="shared" si="2304"/>
        <v>8907</v>
      </c>
      <c r="K2585" s="4">
        <f t="shared" si="2305"/>
        <v>3471</v>
      </c>
      <c r="L2585" s="5">
        <f t="shared" si="2306"/>
        <v>-5436</v>
      </c>
    </row>
    <row r="2586" spans="1:15">
      <c r="A2586" s="3" t="s">
        <v>6</v>
      </c>
      <c r="B2586" s="18">
        <v>81526</v>
      </c>
      <c r="C2586" s="16">
        <v>45899</v>
      </c>
      <c r="D2586" s="8">
        <f t="shared" si="2300"/>
        <v>35627</v>
      </c>
      <c r="E2586" s="7">
        <f t="shared" si="2301"/>
        <v>1.7762042746029325</v>
      </c>
      <c r="F2586" s="18">
        <v>77015</v>
      </c>
      <c r="G2586" s="16">
        <v>39862</v>
      </c>
      <c r="H2586" s="8">
        <f t="shared" si="2302"/>
        <v>37153</v>
      </c>
      <c r="I2586" s="7">
        <f t="shared" si="2303"/>
        <v>1.9320405398625258</v>
      </c>
      <c r="J2586" s="8">
        <f t="shared" si="2304"/>
        <v>1526</v>
      </c>
      <c r="K2586" s="4">
        <f t="shared" si="2305"/>
        <v>-4511</v>
      </c>
      <c r="L2586" s="5">
        <f t="shared" si="2306"/>
        <v>-6037</v>
      </c>
    </row>
    <row r="2587" spans="1:15">
      <c r="A2587" s="3" t="s">
        <v>7</v>
      </c>
      <c r="B2587" s="18">
        <v>524537</v>
      </c>
      <c r="C2587" s="16">
        <v>524537</v>
      </c>
      <c r="D2587" s="8">
        <f t="shared" si="2300"/>
        <v>0</v>
      </c>
      <c r="E2587" s="7">
        <f t="shared" si="2301"/>
        <v>1</v>
      </c>
      <c r="F2587" s="18">
        <v>500690</v>
      </c>
      <c r="G2587" s="16">
        <v>500690</v>
      </c>
      <c r="H2587" s="8">
        <f t="shared" si="2302"/>
        <v>0</v>
      </c>
      <c r="I2587" s="7">
        <f t="shared" si="2303"/>
        <v>1</v>
      </c>
      <c r="J2587" s="8">
        <f t="shared" si="2304"/>
        <v>0</v>
      </c>
      <c r="K2587" s="4">
        <f t="shared" si="2305"/>
        <v>-23847</v>
      </c>
      <c r="L2587" s="5">
        <f t="shared" si="2306"/>
        <v>-23847</v>
      </c>
      <c r="N2587" s="99" t="s">
        <v>2252</v>
      </c>
      <c r="O2587" s="154" t="s">
        <v>71</v>
      </c>
    </row>
    <row r="2589" spans="1:15">
      <c r="B2589" s="576" t="s">
        <v>2507</v>
      </c>
      <c r="C2589" s="576"/>
      <c r="D2589" s="576"/>
      <c r="E2589" s="576"/>
      <c r="F2589" s="576" t="s">
        <v>2514</v>
      </c>
      <c r="G2589" s="576"/>
      <c r="H2589" s="576"/>
      <c r="I2589" s="576"/>
      <c r="K2589" s="63" t="s">
        <v>12</v>
      </c>
      <c r="L2589" s="5" t="s">
        <v>13</v>
      </c>
    </row>
    <row r="2590" spans="1:15" ht="43.2">
      <c r="A2590" s="1" t="s">
        <v>0</v>
      </c>
      <c r="B2590" s="2" t="s">
        <v>1</v>
      </c>
      <c r="C2590" s="64" t="s">
        <v>2</v>
      </c>
      <c r="D2590" s="64" t="s">
        <v>11</v>
      </c>
      <c r="E2590" s="6" t="s">
        <v>10</v>
      </c>
      <c r="F2590" s="2" t="s">
        <v>1</v>
      </c>
      <c r="G2590" s="64" t="s">
        <v>2</v>
      </c>
      <c r="H2590" s="64" t="s">
        <v>11</v>
      </c>
      <c r="I2590" s="6" t="s">
        <v>10</v>
      </c>
      <c r="J2590" s="14" t="s">
        <v>8</v>
      </c>
      <c r="K2590" s="12" t="s">
        <v>9</v>
      </c>
      <c r="L2590" s="11"/>
    </row>
    <row r="2591" spans="1:15">
      <c r="A2591" s="3" t="s">
        <v>3</v>
      </c>
      <c r="B2591" s="18">
        <v>275982</v>
      </c>
      <c r="C2591" s="16">
        <v>205341</v>
      </c>
      <c r="D2591" s="8">
        <f>SUM(B2591-C2591)</f>
        <v>70641</v>
      </c>
      <c r="E2591" s="7">
        <f>SUM(B2591/C2591)</f>
        <v>1.3440179993279471</v>
      </c>
      <c r="F2591" s="18">
        <v>298692</v>
      </c>
      <c r="G2591" s="16">
        <v>214823</v>
      </c>
      <c r="H2591" s="8">
        <f>SUM(F2591-G2591)</f>
        <v>83869</v>
      </c>
      <c r="I2591" s="7">
        <f>SUM(F2591/G2591)</f>
        <v>1.3904097792135852</v>
      </c>
      <c r="J2591" s="8">
        <f>SUM(H2591-D2591)</f>
        <v>13228</v>
      </c>
      <c r="K2591" s="4">
        <f>SUM(F2591-B2591)</f>
        <v>22710</v>
      </c>
      <c r="L2591" s="5">
        <f>SUM(G2591-C2591)</f>
        <v>9482</v>
      </c>
    </row>
    <row r="2592" spans="1:15">
      <c r="A2592" s="3" t="s">
        <v>4</v>
      </c>
      <c r="B2592" s="18">
        <v>56817</v>
      </c>
      <c r="C2592" s="16">
        <v>80758</v>
      </c>
      <c r="D2592" s="8">
        <f t="shared" ref="D2592:D2595" si="2307">SUM(B2592-C2592)</f>
        <v>-23941</v>
      </c>
      <c r="E2592" s="7">
        <f t="shared" ref="E2592:E2595" si="2308">SUM(B2592/C2592)</f>
        <v>0.70354639788008622</v>
      </c>
      <c r="F2592" s="18">
        <v>56863</v>
      </c>
      <c r="G2592" s="16">
        <v>78258</v>
      </c>
      <c r="H2592" s="8">
        <f t="shared" ref="H2592:H2595" si="2309">SUM(F2592-G2592)</f>
        <v>-21395</v>
      </c>
      <c r="I2592" s="7">
        <f t="shared" ref="I2592:I2595" si="2310">SUM(F2592/G2592)</f>
        <v>0.7266094201231823</v>
      </c>
      <c r="J2592" s="8">
        <f t="shared" ref="J2592:J2595" si="2311">SUM(H2592-D2592)</f>
        <v>2546</v>
      </c>
      <c r="K2592" s="4">
        <f t="shared" ref="K2592:K2595" si="2312">SUM(F2592-B2592)</f>
        <v>46</v>
      </c>
      <c r="L2592" s="5">
        <f t="shared" ref="L2592:L2595" si="2313">SUM(G2592-C2592)</f>
        <v>-2500</v>
      </c>
    </row>
    <row r="2593" spans="1:15">
      <c r="A2593" s="3" t="s">
        <v>5</v>
      </c>
      <c r="B2593" s="18">
        <v>90876</v>
      </c>
      <c r="C2593" s="16">
        <v>174729</v>
      </c>
      <c r="D2593" s="8">
        <f t="shared" si="2307"/>
        <v>-83853</v>
      </c>
      <c r="E2593" s="7">
        <f t="shared" si="2308"/>
        <v>0.52009683567123943</v>
      </c>
      <c r="F2593" s="18">
        <v>92567</v>
      </c>
      <c r="G2593" s="16">
        <v>178902</v>
      </c>
      <c r="H2593" s="8">
        <f t="shared" si="2309"/>
        <v>-86335</v>
      </c>
      <c r="I2593" s="7">
        <f t="shared" si="2310"/>
        <v>0.51741735698874247</v>
      </c>
      <c r="J2593" s="8">
        <f t="shared" si="2311"/>
        <v>-2482</v>
      </c>
      <c r="K2593" s="4">
        <f t="shared" si="2312"/>
        <v>1691</v>
      </c>
      <c r="L2593" s="5">
        <f t="shared" si="2313"/>
        <v>4173</v>
      </c>
    </row>
    <row r="2594" spans="1:15">
      <c r="A2594" s="3" t="s">
        <v>6</v>
      </c>
      <c r="B2594" s="18">
        <v>77015</v>
      </c>
      <c r="C2594" s="16">
        <v>39862</v>
      </c>
      <c r="D2594" s="8">
        <f t="shared" si="2307"/>
        <v>37153</v>
      </c>
      <c r="E2594" s="7">
        <f t="shared" si="2308"/>
        <v>1.9320405398625258</v>
      </c>
      <c r="F2594" s="18">
        <v>68274</v>
      </c>
      <c r="G2594" s="16">
        <v>44413</v>
      </c>
      <c r="H2594" s="8">
        <f t="shared" si="2309"/>
        <v>23861</v>
      </c>
      <c r="I2594" s="7">
        <f t="shared" si="2310"/>
        <v>1.5372526062188998</v>
      </c>
      <c r="J2594" s="8">
        <f t="shared" si="2311"/>
        <v>-13292</v>
      </c>
      <c r="K2594" s="4">
        <f t="shared" si="2312"/>
        <v>-8741</v>
      </c>
      <c r="L2594" s="5">
        <f t="shared" si="2313"/>
        <v>4551</v>
      </c>
    </row>
    <row r="2595" spans="1:15">
      <c r="A2595" s="3" t="s">
        <v>7</v>
      </c>
      <c r="B2595" s="18">
        <v>500690</v>
      </c>
      <c r="C2595" s="16">
        <v>500690</v>
      </c>
      <c r="D2595" s="8">
        <f t="shared" si="2307"/>
        <v>0</v>
      </c>
      <c r="E2595" s="7">
        <f t="shared" si="2308"/>
        <v>1</v>
      </c>
      <c r="F2595" s="18">
        <v>516396</v>
      </c>
      <c r="G2595" s="16">
        <v>516396</v>
      </c>
      <c r="H2595" s="8">
        <f t="shared" si="2309"/>
        <v>0</v>
      </c>
      <c r="I2595" s="7">
        <f t="shared" si="2310"/>
        <v>1</v>
      </c>
      <c r="J2595" s="8">
        <f t="shared" si="2311"/>
        <v>0</v>
      </c>
      <c r="K2595" s="4">
        <f t="shared" si="2312"/>
        <v>15706</v>
      </c>
      <c r="L2595" s="5">
        <f t="shared" si="2313"/>
        <v>15706</v>
      </c>
      <c r="N2595" s="99" t="s">
        <v>2254</v>
      </c>
      <c r="O2595" s="17" t="s">
        <v>155</v>
      </c>
    </row>
    <row r="2597" spans="1:15">
      <c r="B2597" s="576" t="s">
        <v>2514</v>
      </c>
      <c r="C2597" s="576"/>
      <c r="D2597" s="576"/>
      <c r="E2597" s="576"/>
      <c r="F2597" s="576" t="s">
        <v>2521</v>
      </c>
      <c r="G2597" s="576"/>
      <c r="H2597" s="576"/>
      <c r="I2597" s="576"/>
      <c r="K2597" s="63" t="s">
        <v>12</v>
      </c>
      <c r="L2597" s="5" t="s">
        <v>13</v>
      </c>
    </row>
    <row r="2598" spans="1:15" ht="43.2">
      <c r="A2598" s="1" t="s">
        <v>0</v>
      </c>
      <c r="B2598" s="2" t="s">
        <v>1</v>
      </c>
      <c r="C2598" s="64" t="s">
        <v>2</v>
      </c>
      <c r="D2598" s="64" t="s">
        <v>11</v>
      </c>
      <c r="E2598" s="6" t="s">
        <v>10</v>
      </c>
      <c r="F2598" s="2" t="s">
        <v>1</v>
      </c>
      <c r="G2598" s="64" t="s">
        <v>2</v>
      </c>
      <c r="H2598" s="64" t="s">
        <v>11</v>
      </c>
      <c r="I2598" s="6" t="s">
        <v>10</v>
      </c>
      <c r="J2598" s="14" t="s">
        <v>8</v>
      </c>
      <c r="K2598" s="12" t="s">
        <v>9</v>
      </c>
      <c r="L2598" s="11"/>
    </row>
    <row r="2599" spans="1:15">
      <c r="A2599" s="3" t="s">
        <v>3</v>
      </c>
      <c r="B2599" s="18">
        <v>298692</v>
      </c>
      <c r="C2599" s="16">
        <v>214823</v>
      </c>
      <c r="D2599" s="8">
        <f>SUM(B2599-C2599)</f>
        <v>83869</v>
      </c>
      <c r="E2599" s="7">
        <f>SUM(B2599/C2599)</f>
        <v>1.3904097792135852</v>
      </c>
      <c r="F2599" s="18">
        <v>280824</v>
      </c>
      <c r="G2599" s="16">
        <v>221872</v>
      </c>
      <c r="H2599" s="8">
        <f>SUM(F2599-G2599)</f>
        <v>58952</v>
      </c>
      <c r="I2599" s="7">
        <f>SUM(F2599/G2599)</f>
        <v>1.2657027475301075</v>
      </c>
      <c r="J2599" s="8">
        <f>SUM(H2599-D2599)</f>
        <v>-24917</v>
      </c>
      <c r="K2599" s="4">
        <f>SUM(F2599-B2599)</f>
        <v>-17868</v>
      </c>
      <c r="L2599" s="5">
        <f>SUM(G2599-C2599)</f>
        <v>7049</v>
      </c>
    </row>
    <row r="2600" spans="1:15">
      <c r="A2600" s="3" t="s">
        <v>4</v>
      </c>
      <c r="B2600" s="18">
        <v>56863</v>
      </c>
      <c r="C2600" s="16">
        <v>78258</v>
      </c>
      <c r="D2600" s="8">
        <f t="shared" ref="D2600:D2603" si="2314">SUM(B2600-C2600)</f>
        <v>-21395</v>
      </c>
      <c r="E2600" s="7">
        <f t="shared" ref="E2600:E2603" si="2315">SUM(B2600/C2600)</f>
        <v>0.7266094201231823</v>
      </c>
      <c r="F2600" s="18">
        <v>55353</v>
      </c>
      <c r="G2600" s="16">
        <v>75984</v>
      </c>
      <c r="H2600" s="8">
        <f t="shared" ref="H2600:H2603" si="2316">SUM(F2600-G2600)</f>
        <v>-20631</v>
      </c>
      <c r="I2600" s="7">
        <f t="shared" ref="I2600:I2603" si="2317">SUM(F2600/G2600)</f>
        <v>0.72848231206569802</v>
      </c>
      <c r="J2600" s="8">
        <f t="shared" ref="J2600:J2603" si="2318">SUM(H2600-D2600)</f>
        <v>764</v>
      </c>
      <c r="K2600" s="4">
        <f t="shared" ref="K2600:K2603" si="2319">SUM(F2600-B2600)</f>
        <v>-1510</v>
      </c>
      <c r="L2600" s="5">
        <f t="shared" ref="L2600:L2603" si="2320">SUM(G2600-C2600)</f>
        <v>-2274</v>
      </c>
    </row>
    <row r="2601" spans="1:15">
      <c r="A2601" s="3" t="s">
        <v>5</v>
      </c>
      <c r="B2601" s="18">
        <v>92567</v>
      </c>
      <c r="C2601" s="16">
        <v>178902</v>
      </c>
      <c r="D2601" s="8">
        <f t="shared" si="2314"/>
        <v>-86335</v>
      </c>
      <c r="E2601" s="7">
        <f t="shared" si="2315"/>
        <v>0.51741735698874247</v>
      </c>
      <c r="F2601" s="18">
        <v>98261</v>
      </c>
      <c r="G2601" s="16">
        <v>180536</v>
      </c>
      <c r="H2601" s="8">
        <f t="shared" si="2316"/>
        <v>-82275</v>
      </c>
      <c r="I2601" s="7">
        <f t="shared" si="2317"/>
        <v>0.54427371826117787</v>
      </c>
      <c r="J2601" s="8">
        <f t="shared" si="2318"/>
        <v>4060</v>
      </c>
      <c r="K2601" s="4">
        <f t="shared" si="2319"/>
        <v>5694</v>
      </c>
      <c r="L2601" s="5">
        <f t="shared" si="2320"/>
        <v>1634</v>
      </c>
    </row>
    <row r="2602" spans="1:15">
      <c r="A2602" s="3" t="s">
        <v>6</v>
      </c>
      <c r="B2602" s="18">
        <v>68274</v>
      </c>
      <c r="C2602" s="16">
        <v>44413</v>
      </c>
      <c r="D2602" s="8">
        <f t="shared" si="2314"/>
        <v>23861</v>
      </c>
      <c r="E2602" s="7">
        <f t="shared" si="2315"/>
        <v>1.5372526062188998</v>
      </c>
      <c r="F2602" s="18">
        <v>88929</v>
      </c>
      <c r="G2602" s="16">
        <v>44975</v>
      </c>
      <c r="H2602" s="8">
        <f t="shared" si="2316"/>
        <v>43954</v>
      </c>
      <c r="I2602" s="7">
        <f t="shared" si="2317"/>
        <v>1.9772984991662035</v>
      </c>
      <c r="J2602" s="8">
        <f t="shared" si="2318"/>
        <v>20093</v>
      </c>
      <c r="K2602" s="4">
        <f t="shared" si="2319"/>
        <v>20655</v>
      </c>
      <c r="L2602" s="5">
        <f t="shared" si="2320"/>
        <v>562</v>
      </c>
    </row>
    <row r="2603" spans="1:15">
      <c r="A2603" s="3" t="s">
        <v>7</v>
      </c>
      <c r="B2603" s="18">
        <v>516396</v>
      </c>
      <c r="C2603" s="16">
        <v>516396</v>
      </c>
      <c r="D2603" s="8">
        <f t="shared" si="2314"/>
        <v>0</v>
      </c>
      <c r="E2603" s="7">
        <f t="shared" si="2315"/>
        <v>1</v>
      </c>
      <c r="F2603" s="18">
        <v>523367</v>
      </c>
      <c r="G2603" s="16">
        <v>523367</v>
      </c>
      <c r="H2603" s="8">
        <f t="shared" si="2316"/>
        <v>0</v>
      </c>
      <c r="I2603" s="7">
        <f t="shared" si="2317"/>
        <v>1</v>
      </c>
      <c r="J2603" s="8">
        <f t="shared" si="2318"/>
        <v>0</v>
      </c>
      <c r="K2603" s="4">
        <f t="shared" si="2319"/>
        <v>6971</v>
      </c>
      <c r="L2603" s="5">
        <f t="shared" si="2320"/>
        <v>6971</v>
      </c>
      <c r="N2603" s="98" t="s">
        <v>2281</v>
      </c>
      <c r="O2603" s="30" t="s">
        <v>165</v>
      </c>
    </row>
    <row r="2605" spans="1:15">
      <c r="B2605" s="576" t="s">
        <v>2521</v>
      </c>
      <c r="C2605" s="576"/>
      <c r="D2605" s="576"/>
      <c r="E2605" s="576"/>
      <c r="F2605" s="576" t="s">
        <v>2527</v>
      </c>
      <c r="G2605" s="576"/>
      <c r="H2605" s="576"/>
      <c r="I2605" s="576"/>
      <c r="K2605" s="63" t="s">
        <v>12</v>
      </c>
      <c r="L2605" s="5" t="s">
        <v>13</v>
      </c>
    </row>
    <row r="2606" spans="1:15" ht="43.2">
      <c r="A2606" s="1" t="s">
        <v>0</v>
      </c>
      <c r="B2606" s="2" t="s">
        <v>1</v>
      </c>
      <c r="C2606" s="64" t="s">
        <v>2</v>
      </c>
      <c r="D2606" s="64" t="s">
        <v>11</v>
      </c>
      <c r="E2606" s="6" t="s">
        <v>10</v>
      </c>
      <c r="F2606" s="2" t="s">
        <v>1</v>
      </c>
      <c r="G2606" s="64" t="s">
        <v>2</v>
      </c>
      <c r="H2606" s="64" t="s">
        <v>11</v>
      </c>
      <c r="I2606" s="6" t="s">
        <v>10</v>
      </c>
      <c r="J2606" s="14" t="s">
        <v>8</v>
      </c>
      <c r="K2606" s="12" t="s">
        <v>9</v>
      </c>
      <c r="L2606" s="11"/>
    </row>
    <row r="2607" spans="1:15">
      <c r="A2607" s="3" t="s">
        <v>3</v>
      </c>
      <c r="B2607" s="18">
        <v>280824</v>
      </c>
      <c r="C2607" s="16">
        <v>221872</v>
      </c>
      <c r="D2607" s="8">
        <f>SUM(B2607-C2607)</f>
        <v>58952</v>
      </c>
      <c r="E2607" s="7">
        <f>SUM(B2607/C2607)</f>
        <v>1.2657027475301075</v>
      </c>
      <c r="F2607" s="18">
        <v>265013</v>
      </c>
      <c r="G2607" s="16">
        <v>205446</v>
      </c>
      <c r="H2607" s="8">
        <f>SUM(F2607-G2607)</f>
        <v>59567</v>
      </c>
      <c r="I2607" s="7">
        <f>SUM(F2607/G2607)</f>
        <v>1.2899399355548418</v>
      </c>
      <c r="J2607" s="8">
        <f>SUM(H2607-D2607)</f>
        <v>615</v>
      </c>
      <c r="K2607" s="4">
        <f>SUM(F2607-B2607)</f>
        <v>-15811</v>
      </c>
      <c r="L2607" s="5">
        <f>SUM(G2607-C2607)</f>
        <v>-16426</v>
      </c>
    </row>
    <row r="2608" spans="1:15">
      <c r="A2608" s="3" t="s">
        <v>4</v>
      </c>
      <c r="B2608" s="18">
        <v>55353</v>
      </c>
      <c r="C2608" s="16">
        <v>75984</v>
      </c>
      <c r="D2608" s="8">
        <f t="shared" ref="D2608:D2611" si="2321">SUM(B2608-C2608)</f>
        <v>-20631</v>
      </c>
      <c r="E2608" s="7">
        <f t="shared" ref="E2608:E2611" si="2322">SUM(B2608/C2608)</f>
        <v>0.72848231206569802</v>
      </c>
      <c r="F2608" s="18">
        <v>55432</v>
      </c>
      <c r="G2608" s="16">
        <v>77990</v>
      </c>
      <c r="H2608" s="8">
        <f t="shared" ref="H2608:H2611" si="2323">SUM(F2608-G2608)</f>
        <v>-22558</v>
      </c>
      <c r="I2608" s="7">
        <f t="shared" ref="I2608:I2611" si="2324">SUM(F2608/G2608)</f>
        <v>0.71075778946018719</v>
      </c>
      <c r="J2608" s="8">
        <f t="shared" ref="J2608:J2611" si="2325">SUM(H2608-D2608)</f>
        <v>-1927</v>
      </c>
      <c r="K2608" s="4">
        <f t="shared" ref="K2608:K2611" si="2326">SUM(F2608-B2608)</f>
        <v>79</v>
      </c>
      <c r="L2608" s="5">
        <f t="shared" ref="L2608:L2611" si="2327">SUM(G2608-C2608)</f>
        <v>2006</v>
      </c>
    </row>
    <row r="2609" spans="1:15">
      <c r="A2609" s="3" t="s">
        <v>5</v>
      </c>
      <c r="B2609" s="18">
        <v>98261</v>
      </c>
      <c r="C2609" s="16">
        <v>180536</v>
      </c>
      <c r="D2609" s="8">
        <f t="shared" si="2321"/>
        <v>-82275</v>
      </c>
      <c r="E2609" s="7">
        <f t="shared" si="2322"/>
        <v>0.54427371826117787</v>
      </c>
      <c r="F2609" s="18">
        <v>103459</v>
      </c>
      <c r="G2609" s="16">
        <v>183989</v>
      </c>
      <c r="H2609" s="8">
        <f t="shared" si="2323"/>
        <v>-80530</v>
      </c>
      <c r="I2609" s="7">
        <f t="shared" si="2324"/>
        <v>0.56231079031898645</v>
      </c>
      <c r="J2609" s="8">
        <f t="shared" si="2325"/>
        <v>1745</v>
      </c>
      <c r="K2609" s="4">
        <f t="shared" si="2326"/>
        <v>5198</v>
      </c>
      <c r="L2609" s="5">
        <f t="shared" si="2327"/>
        <v>3453</v>
      </c>
    </row>
    <row r="2610" spans="1:15">
      <c r="A2610" s="3" t="s">
        <v>6</v>
      </c>
      <c r="B2610" s="18">
        <v>88929</v>
      </c>
      <c r="C2610" s="16">
        <v>44975</v>
      </c>
      <c r="D2610" s="8">
        <f t="shared" si="2321"/>
        <v>43954</v>
      </c>
      <c r="E2610" s="7">
        <f t="shared" si="2322"/>
        <v>1.9772984991662035</v>
      </c>
      <c r="F2610" s="18">
        <v>83416</v>
      </c>
      <c r="G2610" s="16">
        <v>39895</v>
      </c>
      <c r="H2610" s="8">
        <f t="shared" si="2323"/>
        <v>43521</v>
      </c>
      <c r="I2610" s="7">
        <f t="shared" si="2324"/>
        <v>2.0908885825291388</v>
      </c>
      <c r="J2610" s="8">
        <f t="shared" si="2325"/>
        <v>-433</v>
      </c>
      <c r="K2610" s="4">
        <f t="shared" si="2326"/>
        <v>-5513</v>
      </c>
      <c r="L2610" s="5">
        <f t="shared" si="2327"/>
        <v>-5080</v>
      </c>
    </row>
    <row r="2611" spans="1:15">
      <c r="A2611" s="3" t="s">
        <v>7</v>
      </c>
      <c r="B2611" s="18">
        <v>523367</v>
      </c>
      <c r="C2611" s="16">
        <v>523367</v>
      </c>
      <c r="D2611" s="8">
        <f t="shared" si="2321"/>
        <v>0</v>
      </c>
      <c r="E2611" s="7">
        <f t="shared" si="2322"/>
        <v>1</v>
      </c>
      <c r="F2611" s="18">
        <v>507320</v>
      </c>
      <c r="G2611" s="16">
        <v>507320</v>
      </c>
      <c r="H2611" s="8">
        <f t="shared" si="2323"/>
        <v>0</v>
      </c>
      <c r="I2611" s="7">
        <f t="shared" si="2324"/>
        <v>1</v>
      </c>
      <c r="J2611" s="8">
        <f t="shared" si="2325"/>
        <v>0</v>
      </c>
      <c r="K2611" s="4">
        <f t="shared" si="2326"/>
        <v>-16047</v>
      </c>
      <c r="L2611" s="5">
        <f t="shared" si="2327"/>
        <v>-16047</v>
      </c>
      <c r="N2611" s="98" t="s">
        <v>2281</v>
      </c>
      <c r="O2611" s="30" t="s">
        <v>165</v>
      </c>
    </row>
    <row r="2613" spans="1:15">
      <c r="B2613" s="576" t="s">
        <v>2527</v>
      </c>
      <c r="C2613" s="576"/>
      <c r="D2613" s="576"/>
      <c r="E2613" s="576"/>
      <c r="F2613" s="576" t="s">
        <v>2534</v>
      </c>
      <c r="G2613" s="576"/>
      <c r="H2613" s="576"/>
      <c r="I2613" s="576"/>
      <c r="K2613" s="63" t="s">
        <v>12</v>
      </c>
      <c r="L2613" s="5" t="s">
        <v>13</v>
      </c>
    </row>
    <row r="2614" spans="1:15" ht="43.2">
      <c r="A2614" s="1" t="s">
        <v>0</v>
      </c>
      <c r="B2614" s="2" t="s">
        <v>1</v>
      </c>
      <c r="C2614" s="64" t="s">
        <v>2</v>
      </c>
      <c r="D2614" s="64" t="s">
        <v>11</v>
      </c>
      <c r="E2614" s="6" t="s">
        <v>10</v>
      </c>
      <c r="F2614" s="2" t="s">
        <v>1</v>
      </c>
      <c r="G2614" s="64" t="s">
        <v>2</v>
      </c>
      <c r="H2614" s="64" t="s">
        <v>11</v>
      </c>
      <c r="I2614" s="6" t="s">
        <v>10</v>
      </c>
      <c r="J2614" s="14" t="s">
        <v>8</v>
      </c>
      <c r="K2614" s="12" t="s">
        <v>9</v>
      </c>
      <c r="L2614" s="11"/>
    </row>
    <row r="2615" spans="1:15">
      <c r="A2615" s="3" t="s">
        <v>3</v>
      </c>
      <c r="B2615" s="18">
        <v>265013</v>
      </c>
      <c r="C2615" s="16">
        <v>205446</v>
      </c>
      <c r="D2615" s="8">
        <f>SUM(B2615-C2615)</f>
        <v>59567</v>
      </c>
      <c r="E2615" s="7">
        <f>SUM(B2615/C2615)</f>
        <v>1.2899399355548418</v>
      </c>
      <c r="F2615" s="18">
        <v>259050</v>
      </c>
      <c r="G2615" s="16">
        <v>194944</v>
      </c>
      <c r="H2615" s="8">
        <f>SUM(F2615-G2615)</f>
        <v>64106</v>
      </c>
      <c r="I2615" s="7">
        <f>SUM(F2615/G2615)</f>
        <v>1.328843154957321</v>
      </c>
      <c r="J2615" s="8">
        <f>SUM(H2615-D2615)</f>
        <v>4539</v>
      </c>
      <c r="K2615" s="4">
        <f>SUM(F2615-B2615)</f>
        <v>-5963</v>
      </c>
      <c r="L2615" s="5">
        <f>SUM(G2615-C2615)</f>
        <v>-10502</v>
      </c>
    </row>
    <row r="2616" spans="1:15">
      <c r="A2616" s="3" t="s">
        <v>4</v>
      </c>
      <c r="B2616" s="18">
        <v>55432</v>
      </c>
      <c r="C2616" s="16">
        <v>77990</v>
      </c>
      <c r="D2616" s="8">
        <f t="shared" ref="D2616:D2619" si="2328">SUM(B2616-C2616)</f>
        <v>-22558</v>
      </c>
      <c r="E2616" s="7">
        <f t="shared" ref="E2616:E2619" si="2329">SUM(B2616/C2616)</f>
        <v>0.71075778946018719</v>
      </c>
      <c r="F2616" s="18">
        <v>57225</v>
      </c>
      <c r="G2616" s="16">
        <v>75520</v>
      </c>
      <c r="H2616" s="8">
        <f t="shared" ref="H2616:H2619" si="2330">SUM(F2616-G2616)</f>
        <v>-18295</v>
      </c>
      <c r="I2616" s="7">
        <f t="shared" ref="I2616:I2619" si="2331">SUM(F2616/G2616)</f>
        <v>0.75774629237288138</v>
      </c>
      <c r="J2616" s="8">
        <f t="shared" ref="J2616:J2619" si="2332">SUM(H2616-D2616)</f>
        <v>4263</v>
      </c>
      <c r="K2616" s="4">
        <f t="shared" ref="K2616:K2619" si="2333">SUM(F2616-B2616)</f>
        <v>1793</v>
      </c>
      <c r="L2616" s="5">
        <f t="shared" ref="L2616:L2619" si="2334">SUM(G2616-C2616)</f>
        <v>-2470</v>
      </c>
    </row>
    <row r="2617" spans="1:15">
      <c r="A2617" s="3" t="s">
        <v>5</v>
      </c>
      <c r="B2617" s="18">
        <v>103459</v>
      </c>
      <c r="C2617" s="16">
        <v>183989</v>
      </c>
      <c r="D2617" s="8">
        <f t="shared" si="2328"/>
        <v>-80530</v>
      </c>
      <c r="E2617" s="7">
        <f t="shared" si="2329"/>
        <v>0.56231079031898645</v>
      </c>
      <c r="F2617" s="18">
        <v>101343</v>
      </c>
      <c r="G2617" s="16">
        <v>176541</v>
      </c>
      <c r="H2617" s="8">
        <f t="shared" si="2330"/>
        <v>-75198</v>
      </c>
      <c r="I2617" s="7">
        <f t="shared" si="2331"/>
        <v>0.57404795486600846</v>
      </c>
      <c r="J2617" s="8">
        <f t="shared" si="2332"/>
        <v>5332</v>
      </c>
      <c r="K2617" s="4">
        <f t="shared" si="2333"/>
        <v>-2116</v>
      </c>
      <c r="L2617" s="5">
        <f t="shared" si="2334"/>
        <v>-7448</v>
      </c>
    </row>
    <row r="2618" spans="1:15">
      <c r="A2618" s="3" t="s">
        <v>6</v>
      </c>
      <c r="B2618" s="18">
        <v>83416</v>
      </c>
      <c r="C2618" s="16">
        <v>39895</v>
      </c>
      <c r="D2618" s="8">
        <f t="shared" si="2328"/>
        <v>43521</v>
      </c>
      <c r="E2618" s="7">
        <f t="shared" si="2329"/>
        <v>2.0908885825291388</v>
      </c>
      <c r="F2618" s="18">
        <v>67545</v>
      </c>
      <c r="G2618" s="16">
        <v>38158</v>
      </c>
      <c r="H2618" s="8">
        <f t="shared" si="2330"/>
        <v>29387</v>
      </c>
      <c r="I2618" s="7">
        <f t="shared" si="2331"/>
        <v>1.7701399444415327</v>
      </c>
      <c r="J2618" s="8">
        <f t="shared" si="2332"/>
        <v>-14134</v>
      </c>
      <c r="K2618" s="4">
        <f t="shared" si="2333"/>
        <v>-15871</v>
      </c>
      <c r="L2618" s="5">
        <f t="shared" si="2334"/>
        <v>-1737</v>
      </c>
    </row>
    <row r="2619" spans="1:15">
      <c r="A2619" s="3" t="s">
        <v>7</v>
      </c>
      <c r="B2619" s="18">
        <v>507320</v>
      </c>
      <c r="C2619" s="16">
        <v>507320</v>
      </c>
      <c r="D2619" s="8">
        <f t="shared" si="2328"/>
        <v>0</v>
      </c>
      <c r="E2619" s="7">
        <f t="shared" si="2329"/>
        <v>1</v>
      </c>
      <c r="F2619" s="18">
        <v>485163</v>
      </c>
      <c r="G2619" s="16">
        <v>485163</v>
      </c>
      <c r="H2619" s="8">
        <f t="shared" si="2330"/>
        <v>0</v>
      </c>
      <c r="I2619" s="7">
        <f t="shared" si="2331"/>
        <v>1</v>
      </c>
      <c r="J2619" s="8">
        <f t="shared" si="2332"/>
        <v>0</v>
      </c>
      <c r="K2619" s="4">
        <f t="shared" si="2333"/>
        <v>-22157</v>
      </c>
      <c r="L2619" s="5">
        <f t="shared" si="2334"/>
        <v>-22157</v>
      </c>
      <c r="N2619" s="98" t="s">
        <v>2535</v>
      </c>
      <c r="O2619" s="30" t="s">
        <v>165</v>
      </c>
    </row>
    <row r="2621" spans="1:15">
      <c r="B2621" s="576" t="s">
        <v>2534</v>
      </c>
      <c r="C2621" s="576"/>
      <c r="D2621" s="576"/>
      <c r="E2621" s="576"/>
      <c r="F2621" s="576" t="s">
        <v>2542</v>
      </c>
      <c r="G2621" s="576"/>
      <c r="H2621" s="576"/>
      <c r="I2621" s="576"/>
      <c r="K2621" s="63" t="s">
        <v>12</v>
      </c>
      <c r="L2621" s="5" t="s">
        <v>13</v>
      </c>
    </row>
    <row r="2622" spans="1:15" ht="43.2">
      <c r="A2622" s="1" t="s">
        <v>0</v>
      </c>
      <c r="B2622" s="2" t="s">
        <v>1</v>
      </c>
      <c r="C2622" s="64" t="s">
        <v>2</v>
      </c>
      <c r="D2622" s="64" t="s">
        <v>11</v>
      </c>
      <c r="E2622" s="6" t="s">
        <v>10</v>
      </c>
      <c r="F2622" s="2" t="s">
        <v>1</v>
      </c>
      <c r="G2622" s="64" t="s">
        <v>2</v>
      </c>
      <c r="H2622" s="64" t="s">
        <v>11</v>
      </c>
      <c r="I2622" s="6" t="s">
        <v>10</v>
      </c>
      <c r="J2622" s="14" t="s">
        <v>8</v>
      </c>
      <c r="K2622" s="12" t="s">
        <v>9</v>
      </c>
      <c r="L2622" s="11"/>
    </row>
    <row r="2623" spans="1:15">
      <c r="A2623" s="3" t="s">
        <v>3</v>
      </c>
      <c r="B2623" s="18">
        <v>259050</v>
      </c>
      <c r="C2623" s="16">
        <v>194944</v>
      </c>
      <c r="D2623" s="8">
        <f>SUM(B2623-C2623)</f>
        <v>64106</v>
      </c>
      <c r="E2623" s="7">
        <f>SUM(B2623/C2623)</f>
        <v>1.328843154957321</v>
      </c>
      <c r="F2623" s="18">
        <v>260480</v>
      </c>
      <c r="G2623" s="16">
        <v>195249</v>
      </c>
      <c r="H2623" s="8">
        <f>SUM(F2623-G2623)</f>
        <v>65231</v>
      </c>
      <c r="I2623" s="7">
        <f>SUM(F2623/G2623)</f>
        <v>1.3340913397763881</v>
      </c>
      <c r="J2623" s="8">
        <f>SUM(H2623-D2623)</f>
        <v>1125</v>
      </c>
      <c r="K2623" s="4">
        <f>SUM(F2623-B2623)</f>
        <v>1430</v>
      </c>
      <c r="L2623" s="5">
        <f>SUM(G2623-C2623)</f>
        <v>305</v>
      </c>
    </row>
    <row r="2624" spans="1:15">
      <c r="A2624" s="3" t="s">
        <v>4</v>
      </c>
      <c r="B2624" s="18">
        <v>57225</v>
      </c>
      <c r="C2624" s="16">
        <v>75520</v>
      </c>
      <c r="D2624" s="8">
        <f t="shared" ref="D2624:D2627" si="2335">SUM(B2624-C2624)</f>
        <v>-18295</v>
      </c>
      <c r="E2624" s="7">
        <f t="shared" ref="E2624:E2627" si="2336">SUM(B2624/C2624)</f>
        <v>0.75774629237288138</v>
      </c>
      <c r="F2624" s="18">
        <v>57235</v>
      </c>
      <c r="G2624" s="16">
        <v>77755</v>
      </c>
      <c r="H2624" s="8">
        <f t="shared" ref="H2624:H2627" si="2337">SUM(F2624-G2624)</f>
        <v>-20520</v>
      </c>
      <c r="I2624" s="7">
        <f t="shared" ref="I2624:I2627" si="2338">SUM(F2624/G2624)</f>
        <v>0.73609414185582922</v>
      </c>
      <c r="J2624" s="8">
        <f t="shared" ref="J2624:J2627" si="2339">SUM(H2624-D2624)</f>
        <v>-2225</v>
      </c>
      <c r="K2624" s="4">
        <f t="shared" ref="K2624:K2627" si="2340">SUM(F2624-B2624)</f>
        <v>10</v>
      </c>
      <c r="L2624" s="5">
        <f t="shared" ref="L2624:L2627" si="2341">SUM(G2624-C2624)</f>
        <v>2235</v>
      </c>
    </row>
    <row r="2625" spans="1:15">
      <c r="A2625" s="3" t="s">
        <v>5</v>
      </c>
      <c r="B2625" s="18">
        <v>101343</v>
      </c>
      <c r="C2625" s="16">
        <v>176541</v>
      </c>
      <c r="D2625" s="8">
        <f t="shared" si="2335"/>
        <v>-75198</v>
      </c>
      <c r="E2625" s="7">
        <f t="shared" si="2336"/>
        <v>0.57404795486600846</v>
      </c>
      <c r="F2625" s="18">
        <v>111842</v>
      </c>
      <c r="G2625" s="16">
        <v>180632</v>
      </c>
      <c r="H2625" s="8">
        <f t="shared" si="2337"/>
        <v>-68790</v>
      </c>
      <c r="I2625" s="7">
        <f t="shared" si="2338"/>
        <v>0.61917046813410692</v>
      </c>
      <c r="J2625" s="8">
        <f t="shared" si="2339"/>
        <v>6408</v>
      </c>
      <c r="K2625" s="4">
        <f t="shared" si="2340"/>
        <v>10499</v>
      </c>
      <c r="L2625" s="5">
        <f t="shared" si="2341"/>
        <v>4091</v>
      </c>
    </row>
    <row r="2626" spans="1:15">
      <c r="A2626" s="3" t="s">
        <v>6</v>
      </c>
      <c r="B2626" s="18">
        <v>67545</v>
      </c>
      <c r="C2626" s="16">
        <v>38158</v>
      </c>
      <c r="D2626" s="8">
        <f t="shared" si="2335"/>
        <v>29387</v>
      </c>
      <c r="E2626" s="7">
        <f t="shared" si="2336"/>
        <v>1.7701399444415327</v>
      </c>
      <c r="F2626" s="18">
        <v>63319</v>
      </c>
      <c r="G2626" s="16">
        <v>39240</v>
      </c>
      <c r="H2626" s="8">
        <f t="shared" si="2337"/>
        <v>24079</v>
      </c>
      <c r="I2626" s="7">
        <f t="shared" si="2338"/>
        <v>1.6136340468909276</v>
      </c>
      <c r="J2626" s="8">
        <f t="shared" si="2339"/>
        <v>-5308</v>
      </c>
      <c r="K2626" s="4">
        <f t="shared" si="2340"/>
        <v>-4226</v>
      </c>
      <c r="L2626" s="5">
        <f t="shared" si="2341"/>
        <v>1082</v>
      </c>
    </row>
    <row r="2627" spans="1:15">
      <c r="A2627" s="3" t="s">
        <v>7</v>
      </c>
      <c r="B2627" s="18">
        <v>485163</v>
      </c>
      <c r="C2627" s="16">
        <v>485163</v>
      </c>
      <c r="D2627" s="8">
        <f t="shared" si="2335"/>
        <v>0</v>
      </c>
      <c r="E2627" s="7">
        <f t="shared" si="2336"/>
        <v>1</v>
      </c>
      <c r="F2627" s="18">
        <v>492876</v>
      </c>
      <c r="G2627" s="16">
        <v>492876</v>
      </c>
      <c r="H2627" s="8">
        <f t="shared" si="2337"/>
        <v>0</v>
      </c>
      <c r="I2627" s="7">
        <f t="shared" si="2338"/>
        <v>1</v>
      </c>
      <c r="J2627" s="8">
        <f t="shared" si="2339"/>
        <v>0</v>
      </c>
      <c r="K2627" s="4">
        <f t="shared" si="2340"/>
        <v>7713</v>
      </c>
      <c r="L2627" s="5">
        <f t="shared" si="2341"/>
        <v>7713</v>
      </c>
      <c r="N2627" s="98" t="s">
        <v>2281</v>
      </c>
      <c r="O2627" s="30" t="s">
        <v>165</v>
      </c>
    </row>
    <row r="2629" spans="1:15">
      <c r="B2629" s="576" t="s">
        <v>2542</v>
      </c>
      <c r="C2629" s="576"/>
      <c r="D2629" s="576"/>
      <c r="E2629" s="576"/>
      <c r="F2629" s="576" t="s">
        <v>2549</v>
      </c>
      <c r="G2629" s="576"/>
      <c r="H2629" s="576"/>
      <c r="I2629" s="576"/>
      <c r="K2629" s="63" t="s">
        <v>12</v>
      </c>
      <c r="L2629" s="5" t="s">
        <v>13</v>
      </c>
    </row>
    <row r="2630" spans="1:15" ht="43.2">
      <c r="A2630" s="1" t="s">
        <v>0</v>
      </c>
      <c r="B2630" s="2" t="s">
        <v>1</v>
      </c>
      <c r="C2630" s="64" t="s">
        <v>2</v>
      </c>
      <c r="D2630" s="64" t="s">
        <v>11</v>
      </c>
      <c r="E2630" s="6" t="s">
        <v>10</v>
      </c>
      <c r="F2630" s="2" t="s">
        <v>1</v>
      </c>
      <c r="G2630" s="64" t="s">
        <v>2</v>
      </c>
      <c r="H2630" s="64" t="s">
        <v>11</v>
      </c>
      <c r="I2630" s="6" t="s">
        <v>10</v>
      </c>
      <c r="J2630" s="14" t="s">
        <v>8</v>
      </c>
      <c r="K2630" s="12" t="s">
        <v>9</v>
      </c>
      <c r="L2630" s="11"/>
    </row>
    <row r="2631" spans="1:15">
      <c r="A2631" s="3" t="s">
        <v>3</v>
      </c>
      <c r="B2631" s="18">
        <v>260480</v>
      </c>
      <c r="C2631" s="16">
        <v>195249</v>
      </c>
      <c r="D2631" s="8">
        <f>SUM(B2631-C2631)</f>
        <v>65231</v>
      </c>
      <c r="E2631" s="7">
        <f>SUM(B2631/C2631)</f>
        <v>1.3340913397763881</v>
      </c>
      <c r="F2631" s="18">
        <v>256764</v>
      </c>
      <c r="G2631" s="16">
        <v>195898</v>
      </c>
      <c r="H2631" s="8">
        <f>SUM(F2631-G2631)</f>
        <v>60866</v>
      </c>
      <c r="I2631" s="7">
        <f>SUM(F2631/G2631)</f>
        <v>1.3107025084482742</v>
      </c>
      <c r="J2631" s="8">
        <f>SUM(H2631-D2631)</f>
        <v>-4365</v>
      </c>
      <c r="K2631" s="4">
        <f>SUM(F2631-B2631)</f>
        <v>-3716</v>
      </c>
      <c r="L2631" s="5">
        <f>SUM(G2631-C2631)</f>
        <v>649</v>
      </c>
    </row>
    <row r="2632" spans="1:15">
      <c r="A2632" s="3" t="s">
        <v>4</v>
      </c>
      <c r="B2632" s="18">
        <v>57235</v>
      </c>
      <c r="C2632" s="16">
        <v>77755</v>
      </c>
      <c r="D2632" s="8">
        <f t="shared" ref="D2632:D2635" si="2342">SUM(B2632-C2632)</f>
        <v>-20520</v>
      </c>
      <c r="E2632" s="7">
        <f t="shared" ref="E2632:E2635" si="2343">SUM(B2632/C2632)</f>
        <v>0.73609414185582922</v>
      </c>
      <c r="F2632" s="18">
        <v>57946</v>
      </c>
      <c r="G2632" s="16">
        <v>77755</v>
      </c>
      <c r="H2632" s="8">
        <f t="shared" ref="H2632:H2635" si="2344">SUM(F2632-G2632)</f>
        <v>-19809</v>
      </c>
      <c r="I2632" s="7">
        <f t="shared" ref="I2632:I2635" si="2345">SUM(F2632/G2632)</f>
        <v>0.74523824834415797</v>
      </c>
      <c r="J2632" s="8">
        <f t="shared" ref="J2632:J2635" si="2346">SUM(H2632-D2632)</f>
        <v>711</v>
      </c>
      <c r="K2632" s="4">
        <f t="shared" ref="K2632:K2635" si="2347">SUM(F2632-B2632)</f>
        <v>711</v>
      </c>
      <c r="L2632" s="5">
        <f t="shared" ref="L2632:L2635" si="2348">SUM(G2632-C2632)</f>
        <v>0</v>
      </c>
    </row>
    <row r="2633" spans="1:15">
      <c r="A2633" s="3" t="s">
        <v>5</v>
      </c>
      <c r="B2633" s="18">
        <v>111842</v>
      </c>
      <c r="C2633" s="16">
        <v>180632</v>
      </c>
      <c r="D2633" s="8">
        <f t="shared" si="2342"/>
        <v>-68790</v>
      </c>
      <c r="E2633" s="7">
        <f t="shared" si="2343"/>
        <v>0.61917046813410692</v>
      </c>
      <c r="F2633" s="18">
        <v>116489</v>
      </c>
      <c r="G2633" s="16">
        <v>180298</v>
      </c>
      <c r="H2633" s="8">
        <f t="shared" si="2344"/>
        <v>-63809</v>
      </c>
      <c r="I2633" s="7">
        <f t="shared" si="2345"/>
        <v>0.64609147078725226</v>
      </c>
      <c r="J2633" s="8">
        <f t="shared" si="2346"/>
        <v>4981</v>
      </c>
      <c r="K2633" s="4">
        <f t="shared" si="2347"/>
        <v>4647</v>
      </c>
      <c r="L2633" s="5">
        <f t="shared" si="2348"/>
        <v>-334</v>
      </c>
    </row>
    <row r="2634" spans="1:15">
      <c r="A2634" s="3" t="s">
        <v>6</v>
      </c>
      <c r="B2634" s="18">
        <v>63319</v>
      </c>
      <c r="C2634" s="16">
        <v>39240</v>
      </c>
      <c r="D2634" s="8">
        <f t="shared" si="2342"/>
        <v>24079</v>
      </c>
      <c r="E2634" s="7">
        <f t="shared" si="2343"/>
        <v>1.6136340468909276</v>
      </c>
      <c r="F2634" s="18">
        <v>60806</v>
      </c>
      <c r="G2634" s="16">
        <v>38054</v>
      </c>
      <c r="H2634" s="8">
        <f t="shared" si="2344"/>
        <v>22752</v>
      </c>
      <c r="I2634" s="7">
        <f t="shared" si="2345"/>
        <v>1.5978872129079729</v>
      </c>
      <c r="J2634" s="8">
        <f t="shared" si="2346"/>
        <v>-1327</v>
      </c>
      <c r="K2634" s="4">
        <f t="shared" si="2347"/>
        <v>-2513</v>
      </c>
      <c r="L2634" s="5">
        <f t="shared" si="2348"/>
        <v>-1186</v>
      </c>
    </row>
    <row r="2635" spans="1:15">
      <c r="A2635" s="3" t="s">
        <v>7</v>
      </c>
      <c r="B2635" s="18">
        <v>492876</v>
      </c>
      <c r="C2635" s="16">
        <v>492876</v>
      </c>
      <c r="D2635" s="8">
        <f t="shared" si="2342"/>
        <v>0</v>
      </c>
      <c r="E2635" s="7">
        <f t="shared" si="2343"/>
        <v>1</v>
      </c>
      <c r="F2635" s="18">
        <v>492005</v>
      </c>
      <c r="G2635" s="16">
        <v>492005</v>
      </c>
      <c r="H2635" s="8">
        <f t="shared" si="2344"/>
        <v>0</v>
      </c>
      <c r="I2635" s="7">
        <f t="shared" si="2345"/>
        <v>1</v>
      </c>
      <c r="J2635" s="8">
        <f t="shared" si="2346"/>
        <v>0</v>
      </c>
      <c r="K2635" s="4">
        <f t="shared" si="2347"/>
        <v>-871</v>
      </c>
      <c r="L2635" s="5">
        <f t="shared" si="2348"/>
        <v>-871</v>
      </c>
      <c r="N2635" s="98" t="s">
        <v>2281</v>
      </c>
      <c r="O2635" s="30" t="s">
        <v>165</v>
      </c>
    </row>
    <row r="2637" spans="1:15">
      <c r="B2637" s="576" t="s">
        <v>2549</v>
      </c>
      <c r="C2637" s="576"/>
      <c r="D2637" s="576"/>
      <c r="E2637" s="576"/>
      <c r="F2637" s="576" t="s">
        <v>2557</v>
      </c>
      <c r="G2637" s="576"/>
      <c r="H2637" s="576"/>
      <c r="I2637" s="576"/>
      <c r="K2637" s="63" t="s">
        <v>12</v>
      </c>
      <c r="L2637" s="5" t="s">
        <v>13</v>
      </c>
    </row>
    <row r="2638" spans="1:15" ht="43.2">
      <c r="A2638" s="1" t="s">
        <v>0</v>
      </c>
      <c r="B2638" s="2" t="s">
        <v>1</v>
      </c>
      <c r="C2638" s="64" t="s">
        <v>2</v>
      </c>
      <c r="D2638" s="64" t="s">
        <v>11</v>
      </c>
      <c r="E2638" s="6" t="s">
        <v>10</v>
      </c>
      <c r="F2638" s="2" t="s">
        <v>1</v>
      </c>
      <c r="G2638" s="64" t="s">
        <v>2</v>
      </c>
      <c r="H2638" s="64" t="s">
        <v>11</v>
      </c>
      <c r="I2638" s="6" t="s">
        <v>10</v>
      </c>
      <c r="J2638" s="14" t="s">
        <v>8</v>
      </c>
      <c r="K2638" s="12" t="s">
        <v>9</v>
      </c>
      <c r="L2638" s="11"/>
    </row>
    <row r="2639" spans="1:15">
      <c r="A2639" s="3" t="s">
        <v>3</v>
      </c>
      <c r="B2639" s="18">
        <v>256764</v>
      </c>
      <c r="C2639" s="16">
        <v>195898</v>
      </c>
      <c r="D2639" s="8">
        <f>SUM(B2639-C2639)</f>
        <v>60866</v>
      </c>
      <c r="E2639" s="7">
        <f>SUM(B2639/C2639)</f>
        <v>1.3107025084482742</v>
      </c>
      <c r="F2639" s="18">
        <v>254877</v>
      </c>
      <c r="G2639" s="16">
        <v>194687</v>
      </c>
      <c r="H2639" s="8">
        <f>SUM(F2639-G2639)</f>
        <v>60190</v>
      </c>
      <c r="I2639" s="7">
        <f>SUM(F2639/G2639)</f>
        <v>1.3091629127779461</v>
      </c>
      <c r="J2639" s="8">
        <f>SUM(H2639-D2639)</f>
        <v>-676</v>
      </c>
      <c r="K2639" s="4">
        <f>SUM(F2639-B2639)</f>
        <v>-1887</v>
      </c>
      <c r="L2639" s="5">
        <f>SUM(G2639-C2639)</f>
        <v>-1211</v>
      </c>
    </row>
    <row r="2640" spans="1:15">
      <c r="A2640" s="3" t="s">
        <v>4</v>
      </c>
      <c r="B2640" s="18">
        <v>57946</v>
      </c>
      <c r="C2640" s="16">
        <v>77755</v>
      </c>
      <c r="D2640" s="8">
        <f t="shared" ref="D2640:D2643" si="2349">SUM(B2640-C2640)</f>
        <v>-19809</v>
      </c>
      <c r="E2640" s="7">
        <f t="shared" ref="E2640:E2643" si="2350">SUM(B2640/C2640)</f>
        <v>0.74523824834415797</v>
      </c>
      <c r="F2640" s="18">
        <v>57973</v>
      </c>
      <c r="G2640" s="16">
        <v>82755</v>
      </c>
      <c r="H2640" s="8">
        <f t="shared" ref="H2640:H2643" si="2351">SUM(F2640-G2640)</f>
        <v>-24782</v>
      </c>
      <c r="I2640" s="7">
        <f t="shared" ref="I2640:I2643" si="2352">SUM(F2640/G2640)</f>
        <v>0.70053773185910218</v>
      </c>
      <c r="J2640" s="8">
        <f t="shared" ref="J2640:J2643" si="2353">SUM(H2640-D2640)</f>
        <v>-4973</v>
      </c>
      <c r="K2640" s="4">
        <f t="shared" ref="K2640:K2643" si="2354">SUM(F2640-B2640)</f>
        <v>27</v>
      </c>
      <c r="L2640" s="5">
        <f>SUM(G2640-C2640)</f>
        <v>5000</v>
      </c>
    </row>
    <row r="2641" spans="1:15">
      <c r="A2641" s="3" t="s">
        <v>5</v>
      </c>
      <c r="B2641" s="18">
        <v>116489</v>
      </c>
      <c r="C2641" s="16">
        <v>180298</v>
      </c>
      <c r="D2641" s="8">
        <f t="shared" si="2349"/>
        <v>-63809</v>
      </c>
      <c r="E2641" s="7">
        <f t="shared" si="2350"/>
        <v>0.64609147078725226</v>
      </c>
      <c r="F2641" s="18">
        <v>120958</v>
      </c>
      <c r="G2641" s="16">
        <v>175772</v>
      </c>
      <c r="H2641" s="8">
        <f t="shared" si="2351"/>
        <v>-54814</v>
      </c>
      <c r="I2641" s="7">
        <f t="shared" si="2352"/>
        <v>0.68815283435359442</v>
      </c>
      <c r="J2641" s="8">
        <f t="shared" si="2353"/>
        <v>8995</v>
      </c>
      <c r="K2641" s="4">
        <f t="shared" si="2354"/>
        <v>4469</v>
      </c>
      <c r="L2641" s="5">
        <f t="shared" ref="L2641:L2643" si="2355">SUM(G2641-C2641)</f>
        <v>-4526</v>
      </c>
    </row>
    <row r="2642" spans="1:15">
      <c r="A2642" s="3" t="s">
        <v>6</v>
      </c>
      <c r="B2642" s="18">
        <v>60806</v>
      </c>
      <c r="C2642" s="16">
        <v>38054</v>
      </c>
      <c r="D2642" s="8">
        <f t="shared" si="2349"/>
        <v>22752</v>
      </c>
      <c r="E2642" s="7">
        <f t="shared" si="2350"/>
        <v>1.5978872129079729</v>
      </c>
      <c r="F2642" s="18">
        <v>57235</v>
      </c>
      <c r="G2642" s="16">
        <v>37829</v>
      </c>
      <c r="H2642" s="8">
        <f t="shared" si="2351"/>
        <v>19406</v>
      </c>
      <c r="I2642" s="7">
        <f t="shared" si="2352"/>
        <v>1.512992677575405</v>
      </c>
      <c r="J2642" s="8">
        <f t="shared" si="2353"/>
        <v>-3346</v>
      </c>
      <c r="K2642" s="4">
        <f t="shared" si="2354"/>
        <v>-3571</v>
      </c>
      <c r="L2642" s="5">
        <f t="shared" si="2355"/>
        <v>-225</v>
      </c>
    </row>
    <row r="2643" spans="1:15">
      <c r="A2643" s="3" t="s">
        <v>7</v>
      </c>
      <c r="B2643" s="18">
        <v>492005</v>
      </c>
      <c r="C2643" s="16">
        <v>492005</v>
      </c>
      <c r="D2643" s="8">
        <f t="shared" si="2349"/>
        <v>0</v>
      </c>
      <c r="E2643" s="7">
        <f t="shared" si="2350"/>
        <v>1</v>
      </c>
      <c r="F2643" s="18">
        <v>491043</v>
      </c>
      <c r="G2643" s="16">
        <v>491043</v>
      </c>
      <c r="H2643" s="8">
        <f t="shared" si="2351"/>
        <v>0</v>
      </c>
      <c r="I2643" s="7">
        <f t="shared" si="2352"/>
        <v>1</v>
      </c>
      <c r="J2643" s="8">
        <f t="shared" si="2353"/>
        <v>0</v>
      </c>
      <c r="K2643" s="4">
        <f t="shared" si="2354"/>
        <v>-962</v>
      </c>
      <c r="L2643" s="5">
        <f t="shared" si="2355"/>
        <v>-962</v>
      </c>
      <c r="N2643" s="98" t="s">
        <v>2558</v>
      </c>
      <c r="O2643" s="30" t="s">
        <v>165</v>
      </c>
    </row>
    <row r="2645" spans="1:15">
      <c r="B2645" s="576" t="s">
        <v>2557</v>
      </c>
      <c r="C2645" s="576"/>
      <c r="D2645" s="576"/>
      <c r="E2645" s="576"/>
      <c r="F2645" s="576" t="s">
        <v>2565</v>
      </c>
      <c r="G2645" s="576"/>
      <c r="H2645" s="576"/>
      <c r="I2645" s="576"/>
      <c r="K2645" s="63" t="s">
        <v>12</v>
      </c>
      <c r="L2645" s="5" t="s">
        <v>13</v>
      </c>
    </row>
    <row r="2646" spans="1:15" ht="43.2">
      <c r="A2646" s="1" t="s">
        <v>0</v>
      </c>
      <c r="B2646" s="2" t="s">
        <v>1</v>
      </c>
      <c r="C2646" s="64" t="s">
        <v>2</v>
      </c>
      <c r="D2646" s="64" t="s">
        <v>11</v>
      </c>
      <c r="E2646" s="6" t="s">
        <v>10</v>
      </c>
      <c r="F2646" s="2" t="s">
        <v>1</v>
      </c>
      <c r="G2646" s="64" t="s">
        <v>2</v>
      </c>
      <c r="H2646" s="64" t="s">
        <v>11</v>
      </c>
      <c r="I2646" s="6" t="s">
        <v>10</v>
      </c>
      <c r="J2646" s="14" t="s">
        <v>8</v>
      </c>
      <c r="K2646" s="12" t="s">
        <v>9</v>
      </c>
      <c r="L2646" s="11"/>
    </row>
    <row r="2647" spans="1:15">
      <c r="A2647" s="3" t="s">
        <v>3</v>
      </c>
      <c r="B2647" s="18">
        <v>254877</v>
      </c>
      <c r="C2647" s="16">
        <v>194687</v>
      </c>
      <c r="D2647" s="8">
        <f>SUM(B2647-C2647)</f>
        <v>60190</v>
      </c>
      <c r="E2647" s="7">
        <f>SUM(B2647/C2647)</f>
        <v>1.3091629127779461</v>
      </c>
      <c r="F2647" s="18">
        <v>256640</v>
      </c>
      <c r="G2647" s="16">
        <v>195685</v>
      </c>
      <c r="H2647" s="8">
        <f>SUM(F2647-G2647)</f>
        <v>60955</v>
      </c>
      <c r="I2647" s="7">
        <f>SUM(F2647/G2647)</f>
        <v>1.3114955157523571</v>
      </c>
      <c r="J2647" s="8">
        <f>SUM(H2647-D2647)</f>
        <v>765</v>
      </c>
      <c r="K2647" s="4">
        <f>SUM(F2647-B2647)</f>
        <v>1763</v>
      </c>
      <c r="L2647" s="5">
        <f>SUM(G2647-C2647)</f>
        <v>998</v>
      </c>
    </row>
    <row r="2648" spans="1:15">
      <c r="A2648" s="3" t="s">
        <v>4</v>
      </c>
      <c r="B2648" s="18">
        <v>57973</v>
      </c>
      <c r="C2648" s="16">
        <v>82755</v>
      </c>
      <c r="D2648" s="8">
        <f t="shared" ref="D2648:D2651" si="2356">SUM(B2648-C2648)</f>
        <v>-24782</v>
      </c>
      <c r="E2648" s="7">
        <f t="shared" ref="E2648:E2651" si="2357">SUM(B2648/C2648)</f>
        <v>0.70053773185910218</v>
      </c>
      <c r="F2648" s="18">
        <v>58364</v>
      </c>
      <c r="G2648" s="16">
        <v>79986</v>
      </c>
      <c r="H2648" s="8">
        <f t="shared" ref="H2648:H2651" si="2358">SUM(F2648-G2648)</f>
        <v>-21622</v>
      </c>
      <c r="I2648" s="7">
        <f t="shared" ref="I2648:I2651" si="2359">SUM(F2648/G2648)</f>
        <v>0.72967769359637935</v>
      </c>
      <c r="J2648" s="8">
        <f t="shared" ref="J2648:J2651" si="2360">SUM(H2648-D2648)</f>
        <v>3160</v>
      </c>
      <c r="K2648" s="4">
        <f t="shared" ref="K2648:K2651" si="2361">SUM(F2648-B2648)</f>
        <v>391</v>
      </c>
      <c r="L2648" s="5">
        <f t="shared" ref="L2648:L2651" si="2362">SUM(G2648-C2648)</f>
        <v>-2769</v>
      </c>
    </row>
    <row r="2649" spans="1:15">
      <c r="A2649" s="3" t="s">
        <v>5</v>
      </c>
      <c r="B2649" s="18">
        <v>120958</v>
      </c>
      <c r="C2649" s="16">
        <v>175772</v>
      </c>
      <c r="D2649" s="8">
        <f t="shared" si="2356"/>
        <v>-54814</v>
      </c>
      <c r="E2649" s="7">
        <f t="shared" si="2357"/>
        <v>0.68815283435359442</v>
      </c>
      <c r="F2649" s="18">
        <v>130909</v>
      </c>
      <c r="G2649" s="16">
        <v>178339</v>
      </c>
      <c r="H2649" s="8">
        <f t="shared" si="2358"/>
        <v>-47430</v>
      </c>
      <c r="I2649" s="7">
        <f t="shared" si="2359"/>
        <v>0.73404583405760937</v>
      </c>
      <c r="J2649" s="8">
        <f t="shared" si="2360"/>
        <v>7384</v>
      </c>
      <c r="K2649" s="4">
        <f t="shared" si="2361"/>
        <v>9951</v>
      </c>
      <c r="L2649" s="5">
        <f t="shared" si="2362"/>
        <v>2567</v>
      </c>
    </row>
    <row r="2650" spans="1:15">
      <c r="A2650" s="3" t="s">
        <v>6</v>
      </c>
      <c r="B2650" s="18">
        <v>57235</v>
      </c>
      <c r="C2650" s="16">
        <v>37829</v>
      </c>
      <c r="D2650" s="8">
        <f t="shared" si="2356"/>
        <v>19406</v>
      </c>
      <c r="E2650" s="7">
        <f t="shared" si="2357"/>
        <v>1.512992677575405</v>
      </c>
      <c r="F2650" s="18">
        <v>55934</v>
      </c>
      <c r="G2650" s="16">
        <v>47837</v>
      </c>
      <c r="H2650" s="8">
        <f t="shared" si="2358"/>
        <v>8097</v>
      </c>
      <c r="I2650" s="7">
        <f t="shared" si="2359"/>
        <v>1.1692622865146225</v>
      </c>
      <c r="J2650" s="8">
        <f t="shared" si="2360"/>
        <v>-11309</v>
      </c>
      <c r="K2650" s="4">
        <f t="shared" si="2361"/>
        <v>-1301</v>
      </c>
      <c r="L2650" s="5">
        <f t="shared" si="2362"/>
        <v>10008</v>
      </c>
    </row>
    <row r="2651" spans="1:15">
      <c r="A2651" s="3" t="s">
        <v>7</v>
      </c>
      <c r="B2651" s="18">
        <v>491043</v>
      </c>
      <c r="C2651" s="16">
        <v>491043</v>
      </c>
      <c r="D2651" s="8">
        <f t="shared" si="2356"/>
        <v>0</v>
      </c>
      <c r="E2651" s="7">
        <f t="shared" si="2357"/>
        <v>1</v>
      </c>
      <c r="F2651" s="18">
        <v>501847</v>
      </c>
      <c r="G2651" s="16">
        <v>501847</v>
      </c>
      <c r="H2651" s="8">
        <f t="shared" si="2358"/>
        <v>0</v>
      </c>
      <c r="I2651" s="7">
        <f t="shared" si="2359"/>
        <v>1</v>
      </c>
      <c r="J2651" s="8">
        <f t="shared" si="2360"/>
        <v>0</v>
      </c>
      <c r="K2651" s="4">
        <f t="shared" si="2361"/>
        <v>10804</v>
      </c>
      <c r="L2651" s="5">
        <f t="shared" si="2362"/>
        <v>10804</v>
      </c>
      <c r="N2651" s="99" t="s">
        <v>2558</v>
      </c>
      <c r="O2651" s="17" t="s">
        <v>155</v>
      </c>
    </row>
    <row r="2653" spans="1:15">
      <c r="B2653" s="576" t="s">
        <v>2565</v>
      </c>
      <c r="C2653" s="576"/>
      <c r="D2653" s="576"/>
      <c r="E2653" s="576"/>
      <c r="F2653" s="576" t="s">
        <v>2572</v>
      </c>
      <c r="G2653" s="576"/>
      <c r="H2653" s="576"/>
      <c r="I2653" s="576"/>
      <c r="K2653" s="63" t="s">
        <v>12</v>
      </c>
      <c r="L2653" s="5" t="s">
        <v>13</v>
      </c>
    </row>
    <row r="2654" spans="1:15" ht="43.2">
      <c r="A2654" s="1" t="s">
        <v>0</v>
      </c>
      <c r="B2654" s="2" t="s">
        <v>1</v>
      </c>
      <c r="C2654" s="64" t="s">
        <v>2</v>
      </c>
      <c r="D2654" s="64" t="s">
        <v>11</v>
      </c>
      <c r="E2654" s="6" t="s">
        <v>10</v>
      </c>
      <c r="F2654" s="2" t="s">
        <v>1</v>
      </c>
      <c r="G2654" s="64" t="s">
        <v>2</v>
      </c>
      <c r="H2654" s="64" t="s">
        <v>11</v>
      </c>
      <c r="I2654" s="6" t="s">
        <v>10</v>
      </c>
      <c r="J2654" s="14" t="s">
        <v>8</v>
      </c>
      <c r="K2654" s="12" t="s">
        <v>9</v>
      </c>
      <c r="L2654" s="11"/>
    </row>
    <row r="2655" spans="1:15">
      <c r="A2655" s="3" t="s">
        <v>3</v>
      </c>
      <c r="B2655" s="18">
        <v>256640</v>
      </c>
      <c r="C2655" s="16">
        <v>195685</v>
      </c>
      <c r="D2655" s="8">
        <f>SUM(B2655-C2655)</f>
        <v>60955</v>
      </c>
      <c r="E2655" s="7">
        <f>SUM(B2655/C2655)</f>
        <v>1.3114955157523571</v>
      </c>
      <c r="F2655" s="18">
        <v>264995</v>
      </c>
      <c r="G2655" s="16">
        <v>199212</v>
      </c>
      <c r="H2655" s="8">
        <f>SUM(F2655-G2655)</f>
        <v>65783</v>
      </c>
      <c r="I2655" s="7">
        <f>SUM(F2655/G2655)</f>
        <v>1.330216051241893</v>
      </c>
      <c r="J2655" s="8">
        <f>SUM(H2655-D2655)</f>
        <v>4828</v>
      </c>
      <c r="K2655" s="4">
        <f>SUM(F2655-B2655)</f>
        <v>8355</v>
      </c>
      <c r="L2655" s="5">
        <f>SUM(G2655-C2655)</f>
        <v>3527</v>
      </c>
    </row>
    <row r="2656" spans="1:15">
      <c r="A2656" s="3" t="s">
        <v>4</v>
      </c>
      <c r="B2656" s="18">
        <v>58364</v>
      </c>
      <c r="C2656" s="16">
        <v>79986</v>
      </c>
      <c r="D2656" s="8">
        <f t="shared" ref="D2656:D2659" si="2363">SUM(B2656-C2656)</f>
        <v>-21622</v>
      </c>
      <c r="E2656" s="7">
        <f t="shared" ref="E2656:E2659" si="2364">SUM(B2656/C2656)</f>
        <v>0.72967769359637935</v>
      </c>
      <c r="F2656" s="18">
        <v>56891</v>
      </c>
      <c r="G2656" s="16">
        <v>86030</v>
      </c>
      <c r="H2656" s="8">
        <f t="shared" ref="H2656:H2659" si="2365">SUM(F2656-G2656)</f>
        <v>-29139</v>
      </c>
      <c r="I2656" s="7">
        <f t="shared" ref="I2656:I2659" si="2366">SUM(F2656/G2656)</f>
        <v>0.6612925723584796</v>
      </c>
      <c r="J2656" s="8">
        <f t="shared" ref="J2656:J2659" si="2367">SUM(H2656-D2656)</f>
        <v>-7517</v>
      </c>
      <c r="K2656" s="4">
        <f t="shared" ref="K2656:K2659" si="2368">SUM(F2656-B2656)</f>
        <v>-1473</v>
      </c>
      <c r="L2656" s="5">
        <f t="shared" ref="L2656:L2659" si="2369">SUM(G2656-C2656)</f>
        <v>6044</v>
      </c>
    </row>
    <row r="2657" spans="1:15">
      <c r="A2657" s="3" t="s">
        <v>5</v>
      </c>
      <c r="B2657" s="18">
        <v>130909</v>
      </c>
      <c r="C2657" s="16">
        <v>178339</v>
      </c>
      <c r="D2657" s="8">
        <f t="shared" si="2363"/>
        <v>-47430</v>
      </c>
      <c r="E2657" s="7">
        <f t="shared" si="2364"/>
        <v>0.73404583405760937</v>
      </c>
      <c r="F2657" s="18">
        <v>134577</v>
      </c>
      <c r="G2657" s="16">
        <v>169246</v>
      </c>
      <c r="H2657" s="8">
        <f t="shared" si="2365"/>
        <v>-34669</v>
      </c>
      <c r="I2657" s="7">
        <f t="shared" si="2366"/>
        <v>0.79515616321803761</v>
      </c>
      <c r="J2657" s="8">
        <f t="shared" si="2367"/>
        <v>12761</v>
      </c>
      <c r="K2657" s="4">
        <f t="shared" si="2368"/>
        <v>3668</v>
      </c>
      <c r="L2657" s="5">
        <f t="shared" si="2369"/>
        <v>-9093</v>
      </c>
    </row>
    <row r="2658" spans="1:15">
      <c r="A2658" s="3" t="s">
        <v>6</v>
      </c>
      <c r="B2658" s="18">
        <v>55934</v>
      </c>
      <c r="C2658" s="16">
        <v>47837</v>
      </c>
      <c r="D2658" s="8">
        <f t="shared" si="2363"/>
        <v>8097</v>
      </c>
      <c r="E2658" s="7">
        <f t="shared" si="2364"/>
        <v>1.1692622865146225</v>
      </c>
      <c r="F2658" s="18">
        <v>46944</v>
      </c>
      <c r="G2658" s="16">
        <v>48919</v>
      </c>
      <c r="H2658" s="8">
        <f t="shared" si="2365"/>
        <v>-1975</v>
      </c>
      <c r="I2658" s="7">
        <f t="shared" si="2366"/>
        <v>0.95962713873954908</v>
      </c>
      <c r="J2658" s="8">
        <f t="shared" si="2367"/>
        <v>-10072</v>
      </c>
      <c r="K2658" s="4">
        <f t="shared" si="2368"/>
        <v>-8990</v>
      </c>
      <c r="L2658" s="5">
        <f t="shared" si="2369"/>
        <v>1082</v>
      </c>
    </row>
    <row r="2659" spans="1:15">
      <c r="A2659" s="3" t="s">
        <v>7</v>
      </c>
      <c r="B2659" s="18">
        <v>501847</v>
      </c>
      <c r="C2659" s="16">
        <v>501847</v>
      </c>
      <c r="D2659" s="8">
        <f t="shared" si="2363"/>
        <v>0</v>
      </c>
      <c r="E2659" s="7">
        <f t="shared" si="2364"/>
        <v>1</v>
      </c>
      <c r="F2659" s="18">
        <v>503407</v>
      </c>
      <c r="G2659" s="16">
        <v>503407</v>
      </c>
      <c r="H2659" s="8">
        <f t="shared" si="2365"/>
        <v>0</v>
      </c>
      <c r="I2659" s="7">
        <f t="shared" si="2366"/>
        <v>1</v>
      </c>
      <c r="J2659" s="8">
        <f t="shared" si="2367"/>
        <v>0</v>
      </c>
      <c r="K2659" s="4">
        <f t="shared" si="2368"/>
        <v>1560</v>
      </c>
      <c r="L2659" s="5">
        <f t="shared" si="2369"/>
        <v>1560</v>
      </c>
      <c r="N2659" s="98" t="s">
        <v>2558</v>
      </c>
      <c r="O2659" s="30" t="s">
        <v>165</v>
      </c>
    </row>
    <row r="2661" spans="1:15">
      <c r="B2661" s="576" t="s">
        <v>2572</v>
      </c>
      <c r="C2661" s="576"/>
      <c r="D2661" s="576"/>
      <c r="E2661" s="576"/>
      <c r="F2661" s="576" t="s">
        <v>2579</v>
      </c>
      <c r="G2661" s="576"/>
      <c r="H2661" s="576"/>
      <c r="I2661" s="576"/>
      <c r="K2661" s="63" t="s">
        <v>12</v>
      </c>
      <c r="L2661" s="5" t="s">
        <v>13</v>
      </c>
    </row>
    <row r="2662" spans="1:15" ht="43.2">
      <c r="A2662" s="1" t="s">
        <v>0</v>
      </c>
      <c r="B2662" s="2" t="s">
        <v>1</v>
      </c>
      <c r="C2662" s="64" t="s">
        <v>2</v>
      </c>
      <c r="D2662" s="64" t="s">
        <v>11</v>
      </c>
      <c r="E2662" s="6" t="s">
        <v>10</v>
      </c>
      <c r="F2662" s="2" t="s">
        <v>1</v>
      </c>
      <c r="G2662" s="64" t="s">
        <v>2</v>
      </c>
      <c r="H2662" s="64" t="s">
        <v>11</v>
      </c>
      <c r="I2662" s="6" t="s">
        <v>10</v>
      </c>
      <c r="J2662" s="14" t="s">
        <v>8</v>
      </c>
      <c r="K2662" s="12" t="s">
        <v>9</v>
      </c>
      <c r="L2662" s="11"/>
    </row>
    <row r="2663" spans="1:15">
      <c r="A2663" s="3" t="s">
        <v>3</v>
      </c>
      <c r="B2663" s="18">
        <v>264995</v>
      </c>
      <c r="C2663" s="16">
        <v>199212</v>
      </c>
      <c r="D2663" s="8">
        <f>SUM(B2663-C2663)</f>
        <v>65783</v>
      </c>
      <c r="E2663" s="7">
        <f>SUM(B2663/C2663)</f>
        <v>1.330216051241893</v>
      </c>
      <c r="F2663" s="18">
        <v>269716</v>
      </c>
      <c r="G2663" s="16">
        <v>201548</v>
      </c>
      <c r="H2663" s="8">
        <f>SUM(F2663-G2663)</f>
        <v>68168</v>
      </c>
      <c r="I2663" s="7">
        <f>SUM(F2663/G2663)</f>
        <v>1.338222160477901</v>
      </c>
      <c r="J2663" s="8">
        <f>SUM(H2663-D2663)</f>
        <v>2385</v>
      </c>
      <c r="K2663" s="4">
        <f>SUM(F2663-B2663)</f>
        <v>4721</v>
      </c>
      <c r="L2663" s="5">
        <f>SUM(G2663-C2663)</f>
        <v>2336</v>
      </c>
    </row>
    <row r="2664" spans="1:15">
      <c r="A2664" s="3" t="s">
        <v>4</v>
      </c>
      <c r="B2664" s="18">
        <v>56891</v>
      </c>
      <c r="C2664" s="16">
        <v>86030</v>
      </c>
      <c r="D2664" s="8">
        <f t="shared" ref="D2664:D2667" si="2370">SUM(B2664-C2664)</f>
        <v>-29139</v>
      </c>
      <c r="E2664" s="7">
        <f t="shared" ref="E2664:E2667" si="2371">SUM(B2664/C2664)</f>
        <v>0.6612925723584796</v>
      </c>
      <c r="F2664" s="18">
        <v>56961</v>
      </c>
      <c r="G2664" s="16">
        <v>83980</v>
      </c>
      <c r="H2664" s="8">
        <f t="shared" ref="H2664:H2667" si="2372">SUM(F2664-G2664)</f>
        <v>-27019</v>
      </c>
      <c r="I2664" s="7">
        <f t="shared" ref="I2664:I2667" si="2373">SUM(F2664/G2664)</f>
        <v>0.67826863538937843</v>
      </c>
      <c r="J2664" s="8">
        <f t="shared" ref="J2664:J2667" si="2374">SUM(H2664-D2664)</f>
        <v>2120</v>
      </c>
      <c r="K2664" s="4">
        <f t="shared" ref="K2664:K2667" si="2375">SUM(F2664-B2664)</f>
        <v>70</v>
      </c>
      <c r="L2664" s="5">
        <f t="shared" ref="L2664:L2667" si="2376">SUM(G2664-C2664)</f>
        <v>-2050</v>
      </c>
    </row>
    <row r="2665" spans="1:15">
      <c r="A2665" s="3" t="s">
        <v>5</v>
      </c>
      <c r="B2665" s="18">
        <v>134577</v>
      </c>
      <c r="C2665" s="16">
        <v>169246</v>
      </c>
      <c r="D2665" s="8">
        <f t="shared" si="2370"/>
        <v>-34669</v>
      </c>
      <c r="E2665" s="7">
        <f t="shared" si="2371"/>
        <v>0.79515616321803761</v>
      </c>
      <c r="F2665" s="18">
        <v>129896</v>
      </c>
      <c r="G2665" s="16">
        <v>166954</v>
      </c>
      <c r="H2665" s="8">
        <f t="shared" si="2372"/>
        <v>-37058</v>
      </c>
      <c r="I2665" s="7">
        <f t="shared" si="2373"/>
        <v>0.7780346682319681</v>
      </c>
      <c r="J2665" s="8">
        <f t="shared" si="2374"/>
        <v>-2389</v>
      </c>
      <c r="K2665" s="4">
        <f t="shared" si="2375"/>
        <v>-4681</v>
      </c>
      <c r="L2665" s="5">
        <f t="shared" si="2376"/>
        <v>-2292</v>
      </c>
    </row>
    <row r="2666" spans="1:15">
      <c r="A2666" s="3" t="s">
        <v>6</v>
      </c>
      <c r="B2666" s="18">
        <v>46944</v>
      </c>
      <c r="C2666" s="16">
        <v>48919</v>
      </c>
      <c r="D2666" s="8">
        <f t="shared" si="2370"/>
        <v>-1975</v>
      </c>
      <c r="E2666" s="7">
        <f t="shared" si="2371"/>
        <v>0.95962713873954908</v>
      </c>
      <c r="F2666" s="18">
        <v>48638</v>
      </c>
      <c r="G2666" s="16">
        <v>52729</v>
      </c>
      <c r="H2666" s="8">
        <f t="shared" si="2372"/>
        <v>-4091</v>
      </c>
      <c r="I2666" s="7">
        <f t="shared" si="2373"/>
        <v>0.92241461055586105</v>
      </c>
      <c r="J2666" s="8">
        <f t="shared" si="2374"/>
        <v>-2116</v>
      </c>
      <c r="K2666" s="4">
        <f t="shared" si="2375"/>
        <v>1694</v>
      </c>
      <c r="L2666" s="5">
        <f t="shared" si="2376"/>
        <v>3810</v>
      </c>
    </row>
    <row r="2667" spans="1:15">
      <c r="A2667" s="3" t="s">
        <v>7</v>
      </c>
      <c r="B2667" s="18">
        <v>503407</v>
      </c>
      <c r="C2667" s="16">
        <v>503407</v>
      </c>
      <c r="D2667" s="8">
        <f t="shared" si="2370"/>
        <v>0</v>
      </c>
      <c r="E2667" s="7">
        <f t="shared" si="2371"/>
        <v>1</v>
      </c>
      <c r="F2667" s="18">
        <v>505211</v>
      </c>
      <c r="G2667" s="16">
        <v>505211</v>
      </c>
      <c r="H2667" s="8">
        <f t="shared" si="2372"/>
        <v>0</v>
      </c>
      <c r="I2667" s="7">
        <f t="shared" si="2373"/>
        <v>1</v>
      </c>
      <c r="J2667" s="8">
        <f t="shared" si="2374"/>
        <v>0</v>
      </c>
      <c r="K2667" s="4">
        <f t="shared" si="2375"/>
        <v>1804</v>
      </c>
      <c r="L2667" s="5">
        <f t="shared" si="2376"/>
        <v>1804</v>
      </c>
      <c r="N2667" s="125" t="s">
        <v>2558</v>
      </c>
      <c r="O2667" s="154" t="s">
        <v>71</v>
      </c>
    </row>
    <row r="2669" spans="1:15">
      <c r="B2669" s="576" t="s">
        <v>2579</v>
      </c>
      <c r="C2669" s="576"/>
      <c r="D2669" s="576"/>
      <c r="E2669" s="576"/>
      <c r="F2669" s="576" t="s">
        <v>2580</v>
      </c>
      <c r="G2669" s="576"/>
      <c r="H2669" s="576"/>
      <c r="I2669" s="576"/>
      <c r="K2669" s="63" t="s">
        <v>12</v>
      </c>
      <c r="L2669" s="5" t="s">
        <v>13</v>
      </c>
    </row>
    <row r="2670" spans="1:15" ht="43.2">
      <c r="A2670" s="1" t="s">
        <v>0</v>
      </c>
      <c r="B2670" s="2" t="s">
        <v>1</v>
      </c>
      <c r="C2670" s="64" t="s">
        <v>2</v>
      </c>
      <c r="D2670" s="64" t="s">
        <v>11</v>
      </c>
      <c r="E2670" s="6" t="s">
        <v>10</v>
      </c>
      <c r="F2670" s="2" t="s">
        <v>1</v>
      </c>
      <c r="G2670" s="64" t="s">
        <v>2</v>
      </c>
      <c r="H2670" s="64" t="s">
        <v>11</v>
      </c>
      <c r="I2670" s="6" t="s">
        <v>10</v>
      </c>
      <c r="J2670" s="14" t="s">
        <v>8</v>
      </c>
      <c r="K2670" s="12" t="s">
        <v>9</v>
      </c>
      <c r="L2670" s="11"/>
    </row>
    <row r="2671" spans="1:15">
      <c r="A2671" s="3" t="s">
        <v>3</v>
      </c>
      <c r="B2671" s="18">
        <v>269716</v>
      </c>
      <c r="C2671" s="16">
        <v>201548</v>
      </c>
      <c r="D2671" s="8">
        <f>SUM(B2671-C2671)</f>
        <v>68168</v>
      </c>
      <c r="E2671" s="7">
        <f>SUM(B2671/C2671)</f>
        <v>1.338222160477901</v>
      </c>
      <c r="F2671" s="18">
        <v>279289</v>
      </c>
      <c r="G2671" s="16">
        <v>202665</v>
      </c>
      <c r="H2671" s="8">
        <f>SUM(F2671-G2671)</f>
        <v>76624</v>
      </c>
      <c r="I2671" s="7">
        <f>SUM(F2671/G2671)</f>
        <v>1.3780820565958602</v>
      </c>
      <c r="J2671" s="8">
        <f>SUM(H2671-D2671)</f>
        <v>8456</v>
      </c>
      <c r="K2671" s="4">
        <f>SUM(F2671-B2671)</f>
        <v>9573</v>
      </c>
      <c r="L2671" s="5">
        <f>SUM(G2671-C2671)</f>
        <v>1117</v>
      </c>
    </row>
    <row r="2672" spans="1:15">
      <c r="A2672" s="3" t="s">
        <v>4</v>
      </c>
      <c r="B2672" s="18">
        <v>56961</v>
      </c>
      <c r="C2672" s="16">
        <v>83980</v>
      </c>
      <c r="D2672" s="8">
        <f t="shared" ref="D2672:D2675" si="2377">SUM(B2672-C2672)</f>
        <v>-27019</v>
      </c>
      <c r="E2672" s="7">
        <f t="shared" ref="E2672:E2675" si="2378">SUM(B2672/C2672)</f>
        <v>0.67826863538937843</v>
      </c>
      <c r="F2672" s="18">
        <v>56993</v>
      </c>
      <c r="G2672" s="16">
        <v>83980</v>
      </c>
      <c r="H2672" s="8">
        <f t="shared" ref="H2672:H2675" si="2379">SUM(F2672-G2672)</f>
        <v>-26987</v>
      </c>
      <c r="I2672" s="7">
        <f t="shared" ref="I2672:I2675" si="2380">SUM(F2672/G2672)</f>
        <v>0.67864967849487978</v>
      </c>
      <c r="J2672" s="8">
        <f t="shared" ref="J2672:J2675" si="2381">SUM(H2672-D2672)</f>
        <v>32</v>
      </c>
      <c r="K2672" s="4">
        <f t="shared" ref="K2672:K2675" si="2382">SUM(F2672-B2672)</f>
        <v>32</v>
      </c>
      <c r="L2672" s="5">
        <f t="shared" ref="L2672:L2675" si="2383">SUM(G2672-C2672)</f>
        <v>0</v>
      </c>
    </row>
    <row r="2673" spans="1:15">
      <c r="A2673" s="3" t="s">
        <v>5</v>
      </c>
      <c r="B2673" s="18">
        <v>129896</v>
      </c>
      <c r="C2673" s="16">
        <v>166954</v>
      </c>
      <c r="D2673" s="8">
        <f t="shared" si="2377"/>
        <v>-37058</v>
      </c>
      <c r="E2673" s="7">
        <f t="shared" si="2378"/>
        <v>0.7780346682319681</v>
      </c>
      <c r="F2673" s="18">
        <v>135063</v>
      </c>
      <c r="G2673" s="16">
        <v>164200</v>
      </c>
      <c r="H2673" s="8">
        <f t="shared" si="2379"/>
        <v>-29137</v>
      </c>
      <c r="I2673" s="7">
        <f t="shared" si="2380"/>
        <v>0.82255176613885506</v>
      </c>
      <c r="J2673" s="8">
        <f t="shared" si="2381"/>
        <v>7921</v>
      </c>
      <c r="K2673" s="4">
        <f t="shared" si="2382"/>
        <v>5167</v>
      </c>
      <c r="L2673" s="5">
        <f t="shared" si="2383"/>
        <v>-2754</v>
      </c>
    </row>
    <row r="2674" spans="1:15">
      <c r="A2674" s="3" t="s">
        <v>6</v>
      </c>
      <c r="B2674" s="18">
        <v>48638</v>
      </c>
      <c r="C2674" s="16">
        <v>52729</v>
      </c>
      <c r="D2674" s="8">
        <f t="shared" si="2377"/>
        <v>-4091</v>
      </c>
      <c r="E2674" s="7">
        <f t="shared" si="2378"/>
        <v>0.92241461055586105</v>
      </c>
      <c r="F2674" s="18">
        <v>48215</v>
      </c>
      <c r="G2674" s="16">
        <v>68715</v>
      </c>
      <c r="H2674" s="8">
        <f t="shared" si="2379"/>
        <v>-20500</v>
      </c>
      <c r="I2674" s="7">
        <f t="shared" si="2380"/>
        <v>0.7016663028450848</v>
      </c>
      <c r="J2674" s="8">
        <f t="shared" si="2381"/>
        <v>-16409</v>
      </c>
      <c r="K2674" s="4">
        <f t="shared" si="2382"/>
        <v>-423</v>
      </c>
      <c r="L2674" s="5">
        <f t="shared" si="2383"/>
        <v>15986</v>
      </c>
    </row>
    <row r="2675" spans="1:15">
      <c r="A2675" s="3" t="s">
        <v>7</v>
      </c>
      <c r="B2675" s="18">
        <v>505211</v>
      </c>
      <c r="C2675" s="16">
        <v>505211</v>
      </c>
      <c r="D2675" s="8">
        <f t="shared" si="2377"/>
        <v>0</v>
      </c>
      <c r="E2675" s="7">
        <f t="shared" si="2378"/>
        <v>1</v>
      </c>
      <c r="F2675" s="18">
        <v>519560</v>
      </c>
      <c r="G2675" s="16">
        <v>519560</v>
      </c>
      <c r="H2675" s="8">
        <f t="shared" si="2379"/>
        <v>0</v>
      </c>
      <c r="I2675" s="7">
        <f t="shared" si="2380"/>
        <v>1</v>
      </c>
      <c r="J2675" s="8">
        <f t="shared" si="2381"/>
        <v>0</v>
      </c>
      <c r="K2675" s="4">
        <f t="shared" si="2382"/>
        <v>14349</v>
      </c>
      <c r="L2675" s="5">
        <f t="shared" si="2383"/>
        <v>14349</v>
      </c>
      <c r="N2675" s="125" t="s">
        <v>2558</v>
      </c>
      <c r="O2675" s="154" t="s">
        <v>71</v>
      </c>
    </row>
    <row r="2677" spans="1:15">
      <c r="B2677" s="576" t="s">
        <v>2580</v>
      </c>
      <c r="C2677" s="576"/>
      <c r="D2677" s="576"/>
      <c r="E2677" s="576"/>
      <c r="F2677" s="576" t="s">
        <v>2587</v>
      </c>
      <c r="G2677" s="576"/>
      <c r="H2677" s="576"/>
      <c r="I2677" s="576"/>
      <c r="K2677" s="63" t="s">
        <v>12</v>
      </c>
      <c r="L2677" s="5" t="s">
        <v>13</v>
      </c>
    </row>
    <row r="2678" spans="1:15" ht="43.2">
      <c r="A2678" s="1" t="s">
        <v>0</v>
      </c>
      <c r="B2678" s="2" t="s">
        <v>1</v>
      </c>
      <c r="C2678" s="64" t="s">
        <v>2</v>
      </c>
      <c r="D2678" s="64" t="s">
        <v>11</v>
      </c>
      <c r="E2678" s="6" t="s">
        <v>10</v>
      </c>
      <c r="F2678" s="2" t="s">
        <v>1</v>
      </c>
      <c r="G2678" s="64" t="s">
        <v>2</v>
      </c>
      <c r="H2678" s="64" t="s">
        <v>11</v>
      </c>
      <c r="I2678" s="6" t="s">
        <v>10</v>
      </c>
      <c r="J2678" s="14" t="s">
        <v>8</v>
      </c>
      <c r="K2678" s="12" t="s">
        <v>9</v>
      </c>
      <c r="L2678" s="11"/>
    </row>
    <row r="2679" spans="1:15">
      <c r="A2679" s="3" t="s">
        <v>3</v>
      </c>
      <c r="B2679" s="18">
        <v>279289</v>
      </c>
      <c r="C2679" s="16">
        <v>202665</v>
      </c>
      <c r="D2679" s="8">
        <f>SUM(B2679-C2679)</f>
        <v>76624</v>
      </c>
      <c r="E2679" s="7">
        <f>SUM(B2679/C2679)</f>
        <v>1.3780820565958602</v>
      </c>
      <c r="F2679" s="18">
        <v>283413</v>
      </c>
      <c r="G2679" s="16">
        <v>204045</v>
      </c>
      <c r="H2679" s="8">
        <f>SUM(F2679-G2679)</f>
        <v>79368</v>
      </c>
      <c r="I2679" s="7">
        <f>SUM(F2679/G2679)</f>
        <v>1.388973020657208</v>
      </c>
      <c r="J2679" s="8">
        <f>SUM(H2679-D2679)</f>
        <v>2744</v>
      </c>
      <c r="K2679" s="4">
        <f>SUM(F2679-B2679)</f>
        <v>4124</v>
      </c>
      <c r="L2679" s="5">
        <f>SUM(G2679-C2679)</f>
        <v>1380</v>
      </c>
    </row>
    <row r="2680" spans="1:15">
      <c r="A2680" s="3" t="s">
        <v>4</v>
      </c>
      <c r="B2680" s="18">
        <v>56993</v>
      </c>
      <c r="C2680" s="16">
        <v>83980</v>
      </c>
      <c r="D2680" s="8">
        <f t="shared" ref="D2680:D2683" si="2384">SUM(B2680-C2680)</f>
        <v>-26987</v>
      </c>
      <c r="E2680" s="7">
        <f t="shared" ref="E2680:E2683" si="2385">SUM(B2680/C2680)</f>
        <v>0.67864967849487978</v>
      </c>
      <c r="F2680" s="18">
        <v>56911</v>
      </c>
      <c r="G2680" s="16">
        <v>87980</v>
      </c>
      <c r="H2680" s="8">
        <f t="shared" ref="H2680:H2683" si="2386">SUM(F2680-G2680)</f>
        <v>-31069</v>
      </c>
      <c r="I2680" s="7">
        <f t="shared" ref="I2680:I2683" si="2387">SUM(F2680/G2680)</f>
        <v>0.64686292339167994</v>
      </c>
      <c r="J2680" s="8">
        <f t="shared" ref="J2680:J2683" si="2388">SUM(H2680-D2680)</f>
        <v>-4082</v>
      </c>
      <c r="K2680" s="4">
        <f t="shared" ref="K2680:K2683" si="2389">SUM(F2680-B2680)</f>
        <v>-82</v>
      </c>
      <c r="L2680" s="5">
        <f t="shared" ref="L2680:L2683" si="2390">SUM(G2680-C2680)</f>
        <v>4000</v>
      </c>
    </row>
    <row r="2681" spans="1:15">
      <c r="A2681" s="3" t="s">
        <v>5</v>
      </c>
      <c r="B2681" s="18">
        <v>135063</v>
      </c>
      <c r="C2681" s="16">
        <v>164200</v>
      </c>
      <c r="D2681" s="8">
        <f t="shared" si="2384"/>
        <v>-29137</v>
      </c>
      <c r="E2681" s="7">
        <f t="shared" si="2385"/>
        <v>0.82255176613885506</v>
      </c>
      <c r="F2681" s="18">
        <v>142334</v>
      </c>
      <c r="G2681" s="16">
        <v>169376</v>
      </c>
      <c r="H2681" s="8">
        <f t="shared" si="2386"/>
        <v>-27042</v>
      </c>
      <c r="I2681" s="7">
        <f t="shared" si="2387"/>
        <v>0.84034337804647652</v>
      </c>
      <c r="J2681" s="8">
        <f t="shared" si="2388"/>
        <v>2095</v>
      </c>
      <c r="K2681" s="4">
        <f t="shared" si="2389"/>
        <v>7271</v>
      </c>
      <c r="L2681" s="5">
        <f t="shared" si="2390"/>
        <v>5176</v>
      </c>
    </row>
    <row r="2682" spans="1:15">
      <c r="A2682" s="3" t="s">
        <v>6</v>
      </c>
      <c r="B2682" s="18">
        <v>48215</v>
      </c>
      <c r="C2682" s="16">
        <v>68715</v>
      </c>
      <c r="D2682" s="8">
        <f t="shared" si="2384"/>
        <v>-20500</v>
      </c>
      <c r="E2682" s="7">
        <f t="shared" si="2385"/>
        <v>0.7016663028450848</v>
      </c>
      <c r="F2682" s="18">
        <v>49087</v>
      </c>
      <c r="G2682" s="16">
        <v>70344</v>
      </c>
      <c r="H2682" s="8">
        <f t="shared" si="2386"/>
        <v>-21257</v>
      </c>
      <c r="I2682" s="7">
        <f t="shared" si="2387"/>
        <v>0.69781360172864781</v>
      </c>
      <c r="J2682" s="8">
        <f t="shared" si="2388"/>
        <v>-757</v>
      </c>
      <c r="K2682" s="4">
        <f t="shared" si="2389"/>
        <v>872</v>
      </c>
      <c r="L2682" s="5">
        <f t="shared" si="2390"/>
        <v>1629</v>
      </c>
    </row>
    <row r="2683" spans="1:15">
      <c r="A2683" s="3" t="s">
        <v>7</v>
      </c>
      <c r="B2683" s="18">
        <v>519560</v>
      </c>
      <c r="C2683" s="16">
        <v>519560</v>
      </c>
      <c r="D2683" s="8">
        <f t="shared" si="2384"/>
        <v>0</v>
      </c>
      <c r="E2683" s="7">
        <f t="shared" si="2385"/>
        <v>1</v>
      </c>
      <c r="F2683" s="18">
        <v>531745</v>
      </c>
      <c r="G2683" s="16">
        <v>531745</v>
      </c>
      <c r="H2683" s="8">
        <f t="shared" si="2386"/>
        <v>0</v>
      </c>
      <c r="I2683" s="7">
        <f t="shared" si="2387"/>
        <v>1</v>
      </c>
      <c r="J2683" s="8">
        <f t="shared" si="2388"/>
        <v>0</v>
      </c>
      <c r="K2683" s="4">
        <f t="shared" si="2389"/>
        <v>12185</v>
      </c>
      <c r="L2683" s="5">
        <f t="shared" si="2390"/>
        <v>12185</v>
      </c>
      <c r="N2683" s="98" t="s">
        <v>2588</v>
      </c>
      <c r="O2683" s="30" t="s">
        <v>165</v>
      </c>
    </row>
    <row r="2685" spans="1:15">
      <c r="B2685" s="576" t="s">
        <v>2587</v>
      </c>
      <c r="C2685" s="576"/>
      <c r="D2685" s="576"/>
      <c r="E2685" s="576"/>
      <c r="F2685" s="576" t="s">
        <v>2595</v>
      </c>
      <c r="G2685" s="576"/>
      <c r="H2685" s="576"/>
      <c r="I2685" s="576"/>
      <c r="K2685" s="63" t="s">
        <v>12</v>
      </c>
      <c r="L2685" s="5" t="s">
        <v>13</v>
      </c>
    </row>
    <row r="2686" spans="1:15" ht="43.2">
      <c r="A2686" s="1" t="s">
        <v>0</v>
      </c>
      <c r="B2686" s="2" t="s">
        <v>1</v>
      </c>
      <c r="C2686" s="64" t="s">
        <v>2</v>
      </c>
      <c r="D2686" s="64" t="s">
        <v>11</v>
      </c>
      <c r="E2686" s="6" t="s">
        <v>10</v>
      </c>
      <c r="F2686" s="2" t="s">
        <v>1</v>
      </c>
      <c r="G2686" s="64" t="s">
        <v>2</v>
      </c>
      <c r="H2686" s="64" t="s">
        <v>11</v>
      </c>
      <c r="I2686" s="6" t="s">
        <v>10</v>
      </c>
      <c r="J2686" s="14" t="s">
        <v>8</v>
      </c>
      <c r="K2686" s="12" t="s">
        <v>9</v>
      </c>
      <c r="L2686" s="11"/>
    </row>
    <row r="2687" spans="1:15">
      <c r="A2687" s="3" t="s">
        <v>3</v>
      </c>
      <c r="B2687" s="18">
        <v>283413</v>
      </c>
      <c r="C2687" s="16">
        <v>204045</v>
      </c>
      <c r="D2687" s="8">
        <f>SUM(B2687-C2687)</f>
        <v>79368</v>
      </c>
      <c r="E2687" s="7">
        <f>SUM(B2687/C2687)</f>
        <v>1.388973020657208</v>
      </c>
      <c r="F2687" s="18">
        <v>297836</v>
      </c>
      <c r="G2687" s="16">
        <v>222756</v>
      </c>
      <c r="H2687" s="8">
        <f>SUM(F2687-G2687)</f>
        <v>75080</v>
      </c>
      <c r="I2687" s="7">
        <f>SUM(F2687/G2687)</f>
        <v>1.3370504049273644</v>
      </c>
      <c r="J2687" s="8">
        <f>SUM(H2687-D2687)</f>
        <v>-4288</v>
      </c>
      <c r="K2687" s="4">
        <f>SUM(F2687-B2687)</f>
        <v>14423</v>
      </c>
      <c r="L2687" s="5">
        <f>SUM(G2687-C2687)</f>
        <v>18711</v>
      </c>
    </row>
    <row r="2688" spans="1:15">
      <c r="A2688" s="3" t="s">
        <v>4</v>
      </c>
      <c r="B2688" s="18">
        <v>56911</v>
      </c>
      <c r="C2688" s="16">
        <v>87980</v>
      </c>
      <c r="D2688" s="8">
        <f t="shared" ref="D2688:D2691" si="2391">SUM(B2688-C2688)</f>
        <v>-31069</v>
      </c>
      <c r="E2688" s="7">
        <f t="shared" ref="E2688:E2691" si="2392">SUM(B2688/C2688)</f>
        <v>0.64686292339167994</v>
      </c>
      <c r="F2688" s="18">
        <v>55413</v>
      </c>
      <c r="G2688" s="16">
        <v>87980</v>
      </c>
      <c r="H2688" s="8">
        <f t="shared" ref="H2688:H2691" si="2393">SUM(F2688-G2688)</f>
        <v>-32567</v>
      </c>
      <c r="I2688" s="7">
        <f t="shared" ref="I2688:I2691" si="2394">SUM(F2688/G2688)</f>
        <v>0.62983632643782683</v>
      </c>
      <c r="J2688" s="8">
        <f t="shared" ref="J2688:J2691" si="2395">SUM(H2688-D2688)</f>
        <v>-1498</v>
      </c>
      <c r="K2688" s="4">
        <f t="shared" ref="K2688:K2691" si="2396">SUM(F2688-B2688)</f>
        <v>-1498</v>
      </c>
      <c r="L2688" s="5">
        <f t="shared" ref="L2688:L2691" si="2397">SUM(G2688-C2688)</f>
        <v>0</v>
      </c>
    </row>
    <row r="2689" spans="1:15">
      <c r="A2689" s="3" t="s">
        <v>5</v>
      </c>
      <c r="B2689" s="18">
        <v>142334</v>
      </c>
      <c r="C2689" s="16">
        <v>169376</v>
      </c>
      <c r="D2689" s="8">
        <f t="shared" si="2391"/>
        <v>-27042</v>
      </c>
      <c r="E2689" s="7">
        <f t="shared" si="2392"/>
        <v>0.84034337804647652</v>
      </c>
      <c r="F2689" s="18">
        <v>141858</v>
      </c>
      <c r="G2689" s="16">
        <v>171825</v>
      </c>
      <c r="H2689" s="8">
        <f t="shared" si="2393"/>
        <v>-29967</v>
      </c>
      <c r="I2689" s="7">
        <f t="shared" si="2394"/>
        <v>0.82559580969009161</v>
      </c>
      <c r="J2689" s="8">
        <f t="shared" si="2395"/>
        <v>-2925</v>
      </c>
      <c r="K2689" s="4">
        <f t="shared" si="2396"/>
        <v>-476</v>
      </c>
      <c r="L2689" s="5">
        <f t="shared" si="2397"/>
        <v>2449</v>
      </c>
    </row>
    <row r="2690" spans="1:15">
      <c r="A2690" s="3" t="s">
        <v>6</v>
      </c>
      <c r="B2690" s="18">
        <v>49087</v>
      </c>
      <c r="C2690" s="16">
        <v>70344</v>
      </c>
      <c r="D2690" s="8">
        <f t="shared" si="2391"/>
        <v>-21257</v>
      </c>
      <c r="E2690" s="7">
        <f t="shared" si="2392"/>
        <v>0.69781360172864781</v>
      </c>
      <c r="F2690" s="18">
        <v>55451</v>
      </c>
      <c r="G2690" s="16">
        <v>67997</v>
      </c>
      <c r="H2690" s="8">
        <f t="shared" si="2393"/>
        <v>-12546</v>
      </c>
      <c r="I2690" s="7">
        <f t="shared" si="2394"/>
        <v>0.81549185993499718</v>
      </c>
      <c r="J2690" s="8">
        <f t="shared" si="2395"/>
        <v>8711</v>
      </c>
      <c r="K2690" s="4">
        <f t="shared" si="2396"/>
        <v>6364</v>
      </c>
      <c r="L2690" s="5">
        <f t="shared" si="2397"/>
        <v>-2347</v>
      </c>
    </row>
    <row r="2691" spans="1:15">
      <c r="A2691" s="3" t="s">
        <v>7</v>
      </c>
      <c r="B2691" s="18">
        <v>531745</v>
      </c>
      <c r="C2691" s="16">
        <v>531745</v>
      </c>
      <c r="D2691" s="8">
        <f t="shared" si="2391"/>
        <v>0</v>
      </c>
      <c r="E2691" s="7">
        <f t="shared" si="2392"/>
        <v>1</v>
      </c>
      <c r="F2691" s="18">
        <v>550558</v>
      </c>
      <c r="G2691" s="16">
        <v>550558</v>
      </c>
      <c r="H2691" s="8">
        <f t="shared" si="2393"/>
        <v>0</v>
      </c>
      <c r="I2691" s="7">
        <f t="shared" si="2394"/>
        <v>1</v>
      </c>
      <c r="J2691" s="8">
        <f t="shared" si="2395"/>
        <v>0</v>
      </c>
      <c r="K2691" s="4">
        <f t="shared" si="2396"/>
        <v>18813</v>
      </c>
      <c r="L2691" s="5">
        <f t="shared" si="2397"/>
        <v>18813</v>
      </c>
      <c r="N2691" s="99" t="s">
        <v>2588</v>
      </c>
      <c r="O2691" s="17" t="s">
        <v>155</v>
      </c>
    </row>
    <row r="2693" spans="1:15">
      <c r="B2693" s="576" t="s">
        <v>2595</v>
      </c>
      <c r="C2693" s="576"/>
      <c r="D2693" s="576"/>
      <c r="E2693" s="576"/>
      <c r="F2693" s="576" t="s">
        <v>2602</v>
      </c>
      <c r="G2693" s="576"/>
      <c r="H2693" s="576"/>
      <c r="I2693" s="576"/>
      <c r="K2693" s="63" t="s">
        <v>12</v>
      </c>
      <c r="L2693" s="5" t="s">
        <v>13</v>
      </c>
    </row>
    <row r="2694" spans="1:15" ht="43.2">
      <c r="A2694" s="1" t="s">
        <v>0</v>
      </c>
      <c r="B2694" s="2" t="s">
        <v>1</v>
      </c>
      <c r="C2694" s="64" t="s">
        <v>2</v>
      </c>
      <c r="D2694" s="64" t="s">
        <v>11</v>
      </c>
      <c r="E2694" s="6" t="s">
        <v>10</v>
      </c>
      <c r="F2694" s="2" t="s">
        <v>1</v>
      </c>
      <c r="G2694" s="64" t="s">
        <v>2</v>
      </c>
      <c r="H2694" s="64" t="s">
        <v>11</v>
      </c>
      <c r="I2694" s="6" t="s">
        <v>10</v>
      </c>
      <c r="J2694" s="14" t="s">
        <v>8</v>
      </c>
      <c r="K2694" s="12" t="s">
        <v>9</v>
      </c>
      <c r="L2694" s="11"/>
    </row>
    <row r="2695" spans="1:15">
      <c r="A2695" s="3" t="s">
        <v>3</v>
      </c>
      <c r="B2695" s="18">
        <v>297836</v>
      </c>
      <c r="C2695" s="16">
        <v>222756</v>
      </c>
      <c r="D2695" s="8">
        <f>SUM(B2695-C2695)</f>
        <v>75080</v>
      </c>
      <c r="E2695" s="7">
        <f>SUM(B2695/C2695)</f>
        <v>1.3370504049273644</v>
      </c>
      <c r="F2695" s="18">
        <v>285811</v>
      </c>
      <c r="G2695" s="16">
        <v>206265</v>
      </c>
      <c r="H2695" s="8">
        <f>SUM(F2695-G2695)</f>
        <v>79546</v>
      </c>
      <c r="I2695" s="7">
        <f>SUM(F2695/G2695)</f>
        <v>1.3856495285191379</v>
      </c>
      <c r="J2695" s="8">
        <f>SUM(H2695-D2695)</f>
        <v>4466</v>
      </c>
      <c r="K2695" s="4">
        <f>SUM(F2695-B2695)</f>
        <v>-12025</v>
      </c>
      <c r="L2695" s="5">
        <f>SUM(G2695-C2695)</f>
        <v>-16491</v>
      </c>
    </row>
    <row r="2696" spans="1:15">
      <c r="A2696" s="3" t="s">
        <v>4</v>
      </c>
      <c r="B2696" s="18">
        <v>55413</v>
      </c>
      <c r="C2696" s="16">
        <v>87980</v>
      </c>
      <c r="D2696" s="8">
        <f t="shared" ref="D2696:D2699" si="2398">SUM(B2696-C2696)</f>
        <v>-32567</v>
      </c>
      <c r="E2696" s="7">
        <f t="shared" ref="E2696:E2699" si="2399">SUM(B2696/C2696)</f>
        <v>0.62983632643782683</v>
      </c>
      <c r="F2696" s="18">
        <v>54047</v>
      </c>
      <c r="G2696" s="16">
        <v>82034</v>
      </c>
      <c r="H2696" s="8">
        <f t="shared" ref="H2696:H2699" si="2400">SUM(F2696-G2696)</f>
        <v>-27987</v>
      </c>
      <c r="I2696" s="7">
        <f t="shared" ref="I2696:I2699" si="2401">SUM(F2696/G2696)</f>
        <v>0.65883657995465295</v>
      </c>
      <c r="J2696" s="8">
        <f t="shared" ref="J2696:J2699" si="2402">SUM(H2696-D2696)</f>
        <v>4580</v>
      </c>
      <c r="K2696" s="4">
        <f t="shared" ref="K2696:K2699" si="2403">SUM(F2696-B2696)</f>
        <v>-1366</v>
      </c>
      <c r="L2696" s="5">
        <f t="shared" ref="L2696:L2699" si="2404">SUM(G2696-C2696)</f>
        <v>-5946</v>
      </c>
    </row>
    <row r="2697" spans="1:15">
      <c r="A2697" s="3" t="s">
        <v>5</v>
      </c>
      <c r="B2697" s="18">
        <v>141858</v>
      </c>
      <c r="C2697" s="16">
        <v>171825</v>
      </c>
      <c r="D2697" s="8">
        <f t="shared" si="2398"/>
        <v>-29967</v>
      </c>
      <c r="E2697" s="7">
        <f t="shared" si="2399"/>
        <v>0.82559580969009161</v>
      </c>
      <c r="F2697" s="18">
        <v>68757</v>
      </c>
      <c r="G2697" s="16">
        <v>127725</v>
      </c>
      <c r="H2697" s="8">
        <f t="shared" si="2400"/>
        <v>-58968</v>
      </c>
      <c r="I2697" s="7">
        <f t="shared" si="2401"/>
        <v>0.53832061068702286</v>
      </c>
      <c r="J2697" s="8">
        <f t="shared" si="2402"/>
        <v>-29001</v>
      </c>
      <c r="K2697" s="4">
        <f t="shared" si="2403"/>
        <v>-73101</v>
      </c>
      <c r="L2697" s="5">
        <f t="shared" si="2404"/>
        <v>-44100</v>
      </c>
    </row>
    <row r="2698" spans="1:15">
      <c r="A2698" s="3" t="s">
        <v>6</v>
      </c>
      <c r="B2698" s="18">
        <v>55451</v>
      </c>
      <c r="C2698" s="16">
        <v>67997</v>
      </c>
      <c r="D2698" s="8">
        <f t="shared" si="2398"/>
        <v>-12546</v>
      </c>
      <c r="E2698" s="7">
        <f t="shared" si="2399"/>
        <v>0.81549185993499718</v>
      </c>
      <c r="F2698" s="18">
        <v>58273</v>
      </c>
      <c r="G2698" s="16">
        <v>50864</v>
      </c>
      <c r="H2698" s="8">
        <f t="shared" si="2400"/>
        <v>7409</v>
      </c>
      <c r="I2698" s="7">
        <f t="shared" si="2401"/>
        <v>1.1456629443221138</v>
      </c>
      <c r="J2698" s="8">
        <f t="shared" si="2402"/>
        <v>19955</v>
      </c>
      <c r="K2698" s="4">
        <f t="shared" si="2403"/>
        <v>2822</v>
      </c>
      <c r="L2698" s="5">
        <f t="shared" si="2404"/>
        <v>-17133</v>
      </c>
    </row>
    <row r="2699" spans="1:15">
      <c r="A2699" s="3" t="s">
        <v>7</v>
      </c>
      <c r="B2699" s="18">
        <v>550558</v>
      </c>
      <c r="C2699" s="16">
        <v>550558</v>
      </c>
      <c r="D2699" s="8">
        <f t="shared" si="2398"/>
        <v>0</v>
      </c>
      <c r="E2699" s="7">
        <f t="shared" si="2399"/>
        <v>1</v>
      </c>
      <c r="F2699" s="18">
        <v>466888</v>
      </c>
      <c r="G2699" s="16">
        <v>466888</v>
      </c>
      <c r="H2699" s="8">
        <f t="shared" si="2400"/>
        <v>0</v>
      </c>
      <c r="I2699" s="7">
        <f t="shared" si="2401"/>
        <v>1</v>
      </c>
      <c r="J2699" s="8">
        <f t="shared" si="2402"/>
        <v>0</v>
      </c>
      <c r="K2699" s="4">
        <f t="shared" si="2403"/>
        <v>-83670</v>
      </c>
      <c r="L2699" s="5">
        <f t="shared" si="2404"/>
        <v>-83670</v>
      </c>
      <c r="N2699" s="99" t="s">
        <v>2603</v>
      </c>
      <c r="O2699" s="17" t="s">
        <v>155</v>
      </c>
    </row>
    <row r="2701" spans="1:15">
      <c r="B2701" s="576" t="s">
        <v>2602</v>
      </c>
      <c r="C2701" s="576"/>
      <c r="D2701" s="576"/>
      <c r="E2701" s="576"/>
      <c r="F2701" s="576" t="s">
        <v>2610</v>
      </c>
      <c r="G2701" s="576"/>
      <c r="H2701" s="576"/>
      <c r="I2701" s="576"/>
      <c r="K2701" s="63" t="s">
        <v>12</v>
      </c>
      <c r="L2701" s="5" t="s">
        <v>13</v>
      </c>
    </row>
    <row r="2702" spans="1:15" ht="43.2">
      <c r="A2702" s="1" t="s">
        <v>0</v>
      </c>
      <c r="B2702" s="2" t="s">
        <v>1</v>
      </c>
      <c r="C2702" s="64" t="s">
        <v>2</v>
      </c>
      <c r="D2702" s="64" t="s">
        <v>11</v>
      </c>
      <c r="E2702" s="6" t="s">
        <v>10</v>
      </c>
      <c r="F2702" s="2" t="s">
        <v>1</v>
      </c>
      <c r="G2702" s="64" t="s">
        <v>2</v>
      </c>
      <c r="H2702" s="64" t="s">
        <v>11</v>
      </c>
      <c r="I2702" s="6" t="s">
        <v>10</v>
      </c>
      <c r="J2702" s="14" t="s">
        <v>8</v>
      </c>
      <c r="K2702" s="12" t="s">
        <v>9</v>
      </c>
      <c r="L2702" s="11"/>
    </row>
    <row r="2703" spans="1:15">
      <c r="A2703" s="3" t="s">
        <v>3</v>
      </c>
      <c r="B2703" s="18">
        <v>285811</v>
      </c>
      <c r="C2703" s="16">
        <v>206265</v>
      </c>
      <c r="D2703" s="8">
        <f>SUM(B2703-C2703)</f>
        <v>79546</v>
      </c>
      <c r="E2703" s="7">
        <f>SUM(B2703/C2703)</f>
        <v>1.3856495285191379</v>
      </c>
      <c r="F2703" s="18">
        <v>355122</v>
      </c>
      <c r="G2703" s="16">
        <v>262107</v>
      </c>
      <c r="H2703" s="8">
        <f>SUM(F2703-G2703)</f>
        <v>93015</v>
      </c>
      <c r="I2703" s="7">
        <f>SUM(F2703/G2703)</f>
        <v>1.3548741544483742</v>
      </c>
      <c r="J2703" s="8">
        <f>SUM(H2703-D2703)</f>
        <v>13469</v>
      </c>
      <c r="K2703" s="4">
        <f>SUM(F2703-B2703)</f>
        <v>69311</v>
      </c>
      <c r="L2703" s="5">
        <f>SUM(G2703-C2703)</f>
        <v>55842</v>
      </c>
    </row>
    <row r="2704" spans="1:15">
      <c r="A2704" s="3" t="s">
        <v>4</v>
      </c>
      <c r="B2704" s="18">
        <v>54047</v>
      </c>
      <c r="C2704" s="16">
        <v>82034</v>
      </c>
      <c r="D2704" s="8">
        <f t="shared" ref="D2704:D2707" si="2405">SUM(B2704-C2704)</f>
        <v>-27987</v>
      </c>
      <c r="E2704" s="7">
        <f t="shared" ref="E2704:E2707" si="2406">SUM(B2704/C2704)</f>
        <v>0.65883657995465295</v>
      </c>
      <c r="F2704" s="18">
        <v>54482</v>
      </c>
      <c r="G2704" s="16">
        <v>89587</v>
      </c>
      <c r="H2704" s="8">
        <f t="shared" ref="H2704:H2707" si="2407">SUM(F2704-G2704)</f>
        <v>-35105</v>
      </c>
      <c r="I2704" s="7">
        <f t="shared" ref="I2704:I2707" si="2408">SUM(F2704/G2704)</f>
        <v>0.60814627122238718</v>
      </c>
      <c r="J2704" s="8">
        <f t="shared" ref="J2704:J2707" si="2409">SUM(H2704-D2704)</f>
        <v>-7118</v>
      </c>
      <c r="K2704" s="4">
        <f t="shared" ref="K2704:K2707" si="2410">SUM(F2704-B2704)</f>
        <v>435</v>
      </c>
      <c r="L2704" s="5">
        <f t="shared" ref="L2704:L2707" si="2411">SUM(G2704-C2704)</f>
        <v>7553</v>
      </c>
    </row>
    <row r="2705" spans="1:15">
      <c r="A2705" s="3" t="s">
        <v>5</v>
      </c>
      <c r="B2705" s="18">
        <v>68757</v>
      </c>
      <c r="C2705" s="16">
        <v>127725</v>
      </c>
      <c r="D2705" s="8">
        <f t="shared" si="2405"/>
        <v>-58968</v>
      </c>
      <c r="E2705" s="7">
        <f t="shared" si="2406"/>
        <v>0.53832061068702286</v>
      </c>
      <c r="F2705" s="18">
        <v>72084</v>
      </c>
      <c r="G2705" s="16">
        <v>134845</v>
      </c>
      <c r="H2705" s="8">
        <f t="shared" si="2407"/>
        <v>-62761</v>
      </c>
      <c r="I2705" s="7">
        <f t="shared" si="2408"/>
        <v>0.53456932033075011</v>
      </c>
      <c r="J2705" s="8">
        <f t="shared" si="2409"/>
        <v>-3793</v>
      </c>
      <c r="K2705" s="4">
        <f t="shared" si="2410"/>
        <v>3327</v>
      </c>
      <c r="L2705" s="5">
        <f t="shared" si="2411"/>
        <v>7120</v>
      </c>
    </row>
    <row r="2706" spans="1:15">
      <c r="A2706" s="3" t="s">
        <v>6</v>
      </c>
      <c r="B2706" s="18">
        <v>58273</v>
      </c>
      <c r="C2706" s="16">
        <v>50864</v>
      </c>
      <c r="D2706" s="8">
        <f t="shared" si="2405"/>
        <v>7409</v>
      </c>
      <c r="E2706" s="7">
        <f t="shared" si="2406"/>
        <v>1.1456629443221138</v>
      </c>
      <c r="F2706" s="18">
        <v>56263</v>
      </c>
      <c r="G2706" s="16">
        <v>51412</v>
      </c>
      <c r="H2706" s="8">
        <f t="shared" si="2407"/>
        <v>4851</v>
      </c>
      <c r="I2706" s="7">
        <f t="shared" si="2408"/>
        <v>1.0943554034077647</v>
      </c>
      <c r="J2706" s="8">
        <f t="shared" si="2409"/>
        <v>-2558</v>
      </c>
      <c r="K2706" s="4">
        <f t="shared" si="2410"/>
        <v>-2010</v>
      </c>
      <c r="L2706" s="5">
        <f t="shared" si="2411"/>
        <v>548</v>
      </c>
    </row>
    <row r="2707" spans="1:15">
      <c r="A2707" s="3" t="s">
        <v>7</v>
      </c>
      <c r="B2707" s="18">
        <v>466888</v>
      </c>
      <c r="C2707" s="16">
        <v>466888</v>
      </c>
      <c r="D2707" s="8">
        <f t="shared" si="2405"/>
        <v>0</v>
      </c>
      <c r="E2707" s="7">
        <f t="shared" si="2406"/>
        <v>1</v>
      </c>
      <c r="F2707" s="18">
        <v>537951</v>
      </c>
      <c r="G2707" s="16">
        <v>537951</v>
      </c>
      <c r="H2707" s="8">
        <f t="shared" si="2407"/>
        <v>0</v>
      </c>
      <c r="I2707" s="7">
        <f t="shared" si="2408"/>
        <v>1</v>
      </c>
      <c r="J2707" s="8">
        <f t="shared" si="2409"/>
        <v>0</v>
      </c>
      <c r="K2707" s="4">
        <f t="shared" si="2410"/>
        <v>71063</v>
      </c>
      <c r="L2707" s="5">
        <f t="shared" si="2411"/>
        <v>71063</v>
      </c>
      <c r="N2707" s="98" t="s">
        <v>2611</v>
      </c>
      <c r="O2707" s="30" t="s">
        <v>165</v>
      </c>
    </row>
    <row r="2709" spans="1:15">
      <c r="B2709" s="576" t="s">
        <v>2610</v>
      </c>
      <c r="C2709" s="576"/>
      <c r="D2709" s="576"/>
      <c r="E2709" s="576"/>
      <c r="F2709" s="576" t="s">
        <v>2612</v>
      </c>
      <c r="G2709" s="576"/>
      <c r="H2709" s="576"/>
      <c r="I2709" s="576"/>
      <c r="K2709" s="63" t="s">
        <v>12</v>
      </c>
      <c r="L2709" s="5" t="s">
        <v>13</v>
      </c>
    </row>
    <row r="2710" spans="1:15" ht="43.2">
      <c r="A2710" s="1" t="s">
        <v>0</v>
      </c>
      <c r="B2710" s="2" t="s">
        <v>1</v>
      </c>
      <c r="C2710" s="64" t="s">
        <v>2</v>
      </c>
      <c r="D2710" s="64" t="s">
        <v>11</v>
      </c>
      <c r="E2710" s="6" t="s">
        <v>10</v>
      </c>
      <c r="F2710" s="2" t="s">
        <v>1</v>
      </c>
      <c r="G2710" s="64" t="s">
        <v>2</v>
      </c>
      <c r="H2710" s="64" t="s">
        <v>11</v>
      </c>
      <c r="I2710" s="6" t="s">
        <v>10</v>
      </c>
      <c r="J2710" s="14" t="s">
        <v>8</v>
      </c>
      <c r="K2710" s="12" t="s">
        <v>9</v>
      </c>
      <c r="L2710" s="11"/>
    </row>
    <row r="2711" spans="1:15">
      <c r="A2711" s="3" t="s">
        <v>3</v>
      </c>
      <c r="B2711" s="18">
        <v>355122</v>
      </c>
      <c r="C2711" s="16">
        <v>262107</v>
      </c>
      <c r="D2711" s="8">
        <f>SUM(B2711-C2711)</f>
        <v>93015</v>
      </c>
      <c r="E2711" s="7">
        <f>SUM(B2711/C2711)</f>
        <v>1.3548741544483742</v>
      </c>
      <c r="F2711" s="18">
        <v>357025</v>
      </c>
      <c r="G2711" s="16">
        <v>263388</v>
      </c>
      <c r="H2711" s="8">
        <f>SUM(F2711-G2711)</f>
        <v>93637</v>
      </c>
      <c r="I2711" s="7">
        <f>SUM(F2711/G2711)</f>
        <v>1.3555097422813491</v>
      </c>
      <c r="J2711" s="8">
        <f>SUM(H2711-D2711)</f>
        <v>622</v>
      </c>
      <c r="K2711" s="4">
        <f>SUM(F2711-B2711)</f>
        <v>1903</v>
      </c>
      <c r="L2711" s="5">
        <f>SUM(G2711-C2711)</f>
        <v>1281</v>
      </c>
    </row>
    <row r="2712" spans="1:15">
      <c r="A2712" s="3" t="s">
        <v>4</v>
      </c>
      <c r="B2712" s="18">
        <v>54482</v>
      </c>
      <c r="C2712" s="16">
        <v>89587</v>
      </c>
      <c r="D2712" s="8">
        <f t="shared" ref="D2712:D2715" si="2412">SUM(B2712-C2712)</f>
        <v>-35105</v>
      </c>
      <c r="E2712" s="7">
        <f t="shared" ref="E2712:E2715" si="2413">SUM(B2712/C2712)</f>
        <v>0.60814627122238718</v>
      </c>
      <c r="F2712" s="18">
        <v>54482</v>
      </c>
      <c r="G2712" s="16">
        <v>89587</v>
      </c>
      <c r="H2712" s="8">
        <f t="shared" ref="H2712:H2715" si="2414">SUM(F2712-G2712)</f>
        <v>-35105</v>
      </c>
      <c r="I2712" s="7">
        <f t="shared" ref="I2712:I2715" si="2415">SUM(F2712/G2712)</f>
        <v>0.60814627122238718</v>
      </c>
      <c r="J2712" s="8">
        <f t="shared" ref="J2712:J2715" si="2416">SUM(H2712-D2712)</f>
        <v>0</v>
      </c>
      <c r="K2712" s="4">
        <f t="shared" ref="K2712:K2715" si="2417">SUM(F2712-B2712)</f>
        <v>0</v>
      </c>
      <c r="L2712" s="5">
        <f t="shared" ref="L2712:L2715" si="2418">SUM(G2712-C2712)</f>
        <v>0</v>
      </c>
    </row>
    <row r="2713" spans="1:15">
      <c r="A2713" s="3" t="s">
        <v>5</v>
      </c>
      <c r="B2713" s="18">
        <v>72084</v>
      </c>
      <c r="C2713" s="16">
        <v>134845</v>
      </c>
      <c r="D2713" s="8">
        <f t="shared" si="2412"/>
        <v>-62761</v>
      </c>
      <c r="E2713" s="7">
        <f t="shared" si="2413"/>
        <v>0.53456932033075011</v>
      </c>
      <c r="F2713" s="18">
        <v>73328</v>
      </c>
      <c r="G2713" s="16">
        <v>134660</v>
      </c>
      <c r="H2713" s="8">
        <f t="shared" si="2414"/>
        <v>-61332</v>
      </c>
      <c r="I2713" s="7">
        <f t="shared" si="2415"/>
        <v>0.54454180900044558</v>
      </c>
      <c r="J2713" s="8">
        <f t="shared" si="2416"/>
        <v>1429</v>
      </c>
      <c r="K2713" s="4">
        <f t="shared" si="2417"/>
        <v>1244</v>
      </c>
      <c r="L2713" s="5">
        <f t="shared" si="2418"/>
        <v>-185</v>
      </c>
    </row>
    <row r="2714" spans="1:15">
      <c r="A2714" s="3" t="s">
        <v>6</v>
      </c>
      <c r="B2714" s="18">
        <v>56263</v>
      </c>
      <c r="C2714" s="16">
        <v>51412</v>
      </c>
      <c r="D2714" s="8">
        <f t="shared" si="2412"/>
        <v>4851</v>
      </c>
      <c r="E2714" s="7">
        <f t="shared" si="2413"/>
        <v>1.0943554034077647</v>
      </c>
      <c r="F2714" s="18">
        <v>54452</v>
      </c>
      <c r="G2714" s="16">
        <v>51652</v>
      </c>
      <c r="H2714" s="8">
        <f t="shared" si="2414"/>
        <v>2800</v>
      </c>
      <c r="I2714" s="7">
        <f t="shared" si="2415"/>
        <v>1.0542089367304266</v>
      </c>
      <c r="J2714" s="8">
        <f t="shared" si="2416"/>
        <v>-2051</v>
      </c>
      <c r="K2714" s="4">
        <f t="shared" si="2417"/>
        <v>-1811</v>
      </c>
      <c r="L2714" s="5">
        <f t="shared" si="2418"/>
        <v>240</v>
      </c>
    </row>
    <row r="2715" spans="1:15">
      <c r="A2715" s="3" t="s">
        <v>7</v>
      </c>
      <c r="B2715" s="18">
        <v>537951</v>
      </c>
      <c r="C2715" s="16">
        <v>537951</v>
      </c>
      <c r="D2715" s="8">
        <f t="shared" si="2412"/>
        <v>0</v>
      </c>
      <c r="E2715" s="7">
        <f t="shared" si="2413"/>
        <v>1</v>
      </c>
      <c r="F2715" s="18">
        <v>539287</v>
      </c>
      <c r="G2715" s="16">
        <v>539287</v>
      </c>
      <c r="H2715" s="8">
        <f t="shared" si="2414"/>
        <v>0</v>
      </c>
      <c r="I2715" s="7">
        <f t="shared" si="2415"/>
        <v>1</v>
      </c>
      <c r="J2715" s="8">
        <f t="shared" si="2416"/>
        <v>0</v>
      </c>
      <c r="K2715" s="4">
        <f t="shared" si="2417"/>
        <v>1336</v>
      </c>
      <c r="L2715" s="5">
        <f t="shared" si="2418"/>
        <v>1336</v>
      </c>
      <c r="N2715" s="98" t="s">
        <v>2611</v>
      </c>
      <c r="O2715" s="30" t="s">
        <v>165</v>
      </c>
    </row>
    <row r="2717" spans="1:15">
      <c r="B2717" s="576" t="s">
        <v>2612</v>
      </c>
      <c r="C2717" s="576"/>
      <c r="D2717" s="576"/>
      <c r="E2717" s="576"/>
      <c r="F2717" s="576" t="s">
        <v>2618</v>
      </c>
      <c r="G2717" s="576"/>
      <c r="H2717" s="576"/>
      <c r="I2717" s="576"/>
      <c r="K2717" s="63" t="s">
        <v>12</v>
      </c>
      <c r="L2717" s="5" t="s">
        <v>13</v>
      </c>
    </row>
    <row r="2718" spans="1:15" ht="43.2">
      <c r="A2718" s="1" t="s">
        <v>0</v>
      </c>
      <c r="B2718" s="2" t="s">
        <v>1</v>
      </c>
      <c r="C2718" s="64" t="s">
        <v>2</v>
      </c>
      <c r="D2718" s="64" t="s">
        <v>11</v>
      </c>
      <c r="E2718" s="6" t="s">
        <v>10</v>
      </c>
      <c r="F2718" s="2" t="s">
        <v>1</v>
      </c>
      <c r="G2718" s="64" t="s">
        <v>2</v>
      </c>
      <c r="H2718" s="64" t="s">
        <v>11</v>
      </c>
      <c r="I2718" s="6" t="s">
        <v>10</v>
      </c>
      <c r="J2718" s="14" t="s">
        <v>8</v>
      </c>
      <c r="K2718" s="12" t="s">
        <v>9</v>
      </c>
      <c r="L2718" s="11"/>
    </row>
    <row r="2719" spans="1:15">
      <c r="A2719" s="3" t="s">
        <v>3</v>
      </c>
      <c r="B2719" s="18">
        <v>357025</v>
      </c>
      <c r="C2719" s="16">
        <v>263388</v>
      </c>
      <c r="D2719" s="8">
        <f>SUM(B2719-C2719)</f>
        <v>93637</v>
      </c>
      <c r="E2719" s="7">
        <f>SUM(B2719/C2719)</f>
        <v>1.3555097422813491</v>
      </c>
      <c r="F2719" s="18">
        <v>389917</v>
      </c>
      <c r="G2719" s="16">
        <v>303418</v>
      </c>
      <c r="H2719" s="8">
        <f>SUM(F2719-G2719)</f>
        <v>86499</v>
      </c>
      <c r="I2719" s="7">
        <f>SUM(F2719/G2719)</f>
        <v>1.2850819661325301</v>
      </c>
      <c r="J2719" s="8">
        <f>SUM(H2719-D2719)</f>
        <v>-7138</v>
      </c>
      <c r="K2719" s="4">
        <f>SUM(F2719-B2719)</f>
        <v>32892</v>
      </c>
      <c r="L2719" s="5">
        <f>SUM(G2719-C2719)</f>
        <v>40030</v>
      </c>
    </row>
    <row r="2720" spans="1:15">
      <c r="A2720" s="3" t="s">
        <v>4</v>
      </c>
      <c r="B2720" s="18">
        <v>54482</v>
      </c>
      <c r="C2720" s="16">
        <v>89587</v>
      </c>
      <c r="D2720" s="8">
        <f t="shared" ref="D2720:D2723" si="2419">SUM(B2720-C2720)</f>
        <v>-35105</v>
      </c>
      <c r="E2720" s="7">
        <f t="shared" ref="E2720:E2723" si="2420">SUM(B2720/C2720)</f>
        <v>0.60814627122238718</v>
      </c>
      <c r="F2720" s="18">
        <v>60300</v>
      </c>
      <c r="G2720" s="16">
        <v>89587</v>
      </c>
      <c r="H2720" s="8">
        <f t="shared" ref="H2720:H2723" si="2421">SUM(F2720-G2720)</f>
        <v>-29287</v>
      </c>
      <c r="I2720" s="7">
        <f t="shared" ref="I2720:I2723" si="2422">SUM(F2720/G2720)</f>
        <v>0.67308872939154119</v>
      </c>
      <c r="J2720" s="8">
        <f t="shared" ref="J2720:J2723" si="2423">SUM(H2720-D2720)</f>
        <v>5818</v>
      </c>
      <c r="K2720" s="4">
        <f t="shared" ref="K2720:K2723" si="2424">SUM(F2720-B2720)</f>
        <v>5818</v>
      </c>
      <c r="L2720" s="5">
        <f t="shared" ref="L2720:L2723" si="2425">SUM(G2720-C2720)</f>
        <v>0</v>
      </c>
    </row>
    <row r="2721" spans="1:15">
      <c r="A2721" s="3" t="s">
        <v>5</v>
      </c>
      <c r="B2721" s="18">
        <v>73328</v>
      </c>
      <c r="C2721" s="16">
        <v>134660</v>
      </c>
      <c r="D2721" s="8">
        <f t="shared" si="2419"/>
        <v>-61332</v>
      </c>
      <c r="E2721" s="7">
        <f t="shared" si="2420"/>
        <v>0.54454180900044558</v>
      </c>
      <c r="F2721" s="18">
        <v>79148</v>
      </c>
      <c r="G2721" s="16">
        <v>129195</v>
      </c>
      <c r="H2721" s="8">
        <f t="shared" si="2421"/>
        <v>-50047</v>
      </c>
      <c r="I2721" s="7">
        <f t="shared" si="2422"/>
        <v>0.61262432756685625</v>
      </c>
      <c r="J2721" s="8">
        <f t="shared" si="2423"/>
        <v>11285</v>
      </c>
      <c r="K2721" s="4">
        <f t="shared" si="2424"/>
        <v>5820</v>
      </c>
      <c r="L2721" s="5">
        <f t="shared" si="2425"/>
        <v>-5465</v>
      </c>
    </row>
    <row r="2722" spans="1:15">
      <c r="A2722" s="3" t="s">
        <v>6</v>
      </c>
      <c r="B2722" s="18">
        <v>54452</v>
      </c>
      <c r="C2722" s="16">
        <v>51652</v>
      </c>
      <c r="D2722" s="8">
        <f t="shared" si="2419"/>
        <v>2800</v>
      </c>
      <c r="E2722" s="7">
        <f t="shared" si="2420"/>
        <v>1.0542089367304266</v>
      </c>
      <c r="F2722" s="18">
        <v>51626</v>
      </c>
      <c r="G2722" s="16">
        <v>58791</v>
      </c>
      <c r="H2722" s="8">
        <f t="shared" si="2421"/>
        <v>-7165</v>
      </c>
      <c r="I2722" s="7">
        <f t="shared" si="2422"/>
        <v>0.87812760456532457</v>
      </c>
      <c r="J2722" s="8">
        <f t="shared" si="2423"/>
        <v>-9965</v>
      </c>
      <c r="K2722" s="4">
        <f t="shared" si="2424"/>
        <v>-2826</v>
      </c>
      <c r="L2722" s="5">
        <f t="shared" si="2425"/>
        <v>7139</v>
      </c>
    </row>
    <row r="2723" spans="1:15">
      <c r="A2723" s="3" t="s">
        <v>7</v>
      </c>
      <c r="B2723" s="18">
        <v>539287</v>
      </c>
      <c r="C2723" s="16">
        <v>539287</v>
      </c>
      <c r="D2723" s="8">
        <f t="shared" si="2419"/>
        <v>0</v>
      </c>
      <c r="E2723" s="7">
        <f t="shared" si="2420"/>
        <v>1</v>
      </c>
      <c r="F2723" s="18">
        <v>580991</v>
      </c>
      <c r="G2723" s="16">
        <v>580991</v>
      </c>
      <c r="H2723" s="8">
        <f t="shared" si="2421"/>
        <v>0</v>
      </c>
      <c r="I2723" s="7">
        <f t="shared" si="2422"/>
        <v>1</v>
      </c>
      <c r="J2723" s="8">
        <f t="shared" si="2423"/>
        <v>0</v>
      </c>
      <c r="K2723" s="4">
        <f t="shared" si="2424"/>
        <v>41704</v>
      </c>
      <c r="L2723" s="5">
        <f t="shared" si="2425"/>
        <v>41704</v>
      </c>
      <c r="N2723" s="98" t="s">
        <v>2611</v>
      </c>
      <c r="O2723" s="30" t="s">
        <v>165</v>
      </c>
    </row>
    <row r="2725" spans="1:15">
      <c r="B2725" s="576" t="s">
        <v>2618</v>
      </c>
      <c r="C2725" s="576"/>
      <c r="D2725" s="576"/>
      <c r="E2725" s="576"/>
      <c r="F2725" s="576" t="s">
        <v>2630</v>
      </c>
      <c r="G2725" s="576"/>
      <c r="H2725" s="576"/>
      <c r="I2725" s="576"/>
      <c r="K2725" s="63" t="s">
        <v>12</v>
      </c>
      <c r="L2725" s="5" t="s">
        <v>13</v>
      </c>
    </row>
    <row r="2726" spans="1:15" ht="43.2">
      <c r="A2726" s="1" t="s">
        <v>0</v>
      </c>
      <c r="B2726" s="2" t="s">
        <v>1</v>
      </c>
      <c r="C2726" s="64" t="s">
        <v>2</v>
      </c>
      <c r="D2726" s="64" t="s">
        <v>11</v>
      </c>
      <c r="E2726" s="6" t="s">
        <v>10</v>
      </c>
      <c r="F2726" s="2" t="s">
        <v>1</v>
      </c>
      <c r="G2726" s="64" t="s">
        <v>2</v>
      </c>
      <c r="H2726" s="64" t="s">
        <v>11</v>
      </c>
      <c r="I2726" s="6" t="s">
        <v>10</v>
      </c>
      <c r="J2726" s="14" t="s">
        <v>8</v>
      </c>
      <c r="K2726" s="12" t="s">
        <v>9</v>
      </c>
      <c r="L2726" s="11"/>
    </row>
    <row r="2727" spans="1:15">
      <c r="A2727" s="3" t="s">
        <v>3</v>
      </c>
      <c r="B2727" s="18">
        <v>389917</v>
      </c>
      <c r="C2727" s="16">
        <v>303418</v>
      </c>
      <c r="D2727" s="8">
        <f>SUM(B2727-C2727)</f>
        <v>86499</v>
      </c>
      <c r="E2727" s="7">
        <f>SUM(B2727/C2727)</f>
        <v>1.2850819661325301</v>
      </c>
      <c r="F2727" s="18">
        <v>433998</v>
      </c>
      <c r="G2727" s="16">
        <v>352296</v>
      </c>
      <c r="H2727" s="8">
        <f>SUM(F2727-G2727)</f>
        <v>81702</v>
      </c>
      <c r="I2727" s="7">
        <f>SUM(F2727/G2727)</f>
        <v>1.2319129368485591</v>
      </c>
      <c r="J2727" s="8">
        <f>SUM(H2727-D2727)</f>
        <v>-4797</v>
      </c>
      <c r="K2727" s="4">
        <f>SUM(F2727-B2727)</f>
        <v>44081</v>
      </c>
      <c r="L2727" s="5">
        <f>SUM(G2727-C2727)</f>
        <v>48878</v>
      </c>
    </row>
    <row r="2728" spans="1:15">
      <c r="A2728" s="3" t="s">
        <v>4</v>
      </c>
      <c r="B2728" s="18">
        <v>60300</v>
      </c>
      <c r="C2728" s="16">
        <v>89587</v>
      </c>
      <c r="D2728" s="8">
        <f t="shared" ref="D2728:D2731" si="2426">SUM(B2728-C2728)</f>
        <v>-29287</v>
      </c>
      <c r="E2728" s="7">
        <f t="shared" ref="E2728:E2731" si="2427">SUM(B2728/C2728)</f>
        <v>0.67308872939154119</v>
      </c>
      <c r="F2728" s="18">
        <v>60734</v>
      </c>
      <c r="G2728" s="16">
        <v>85754</v>
      </c>
      <c r="H2728" s="8">
        <f t="shared" ref="H2728:H2731" si="2428">SUM(F2728-G2728)</f>
        <v>-25020</v>
      </c>
      <c r="I2728" s="7">
        <f t="shared" ref="I2728:I2731" si="2429">SUM(F2728/G2728)</f>
        <v>0.70823518436457777</v>
      </c>
      <c r="J2728" s="8">
        <f t="shared" ref="J2728:J2731" si="2430">SUM(H2728-D2728)</f>
        <v>4267</v>
      </c>
      <c r="K2728" s="4">
        <f t="shared" ref="K2728:K2731" si="2431">SUM(F2728-B2728)</f>
        <v>434</v>
      </c>
      <c r="L2728" s="5">
        <f t="shared" ref="L2728:L2731" si="2432">SUM(G2728-C2728)</f>
        <v>-3833</v>
      </c>
    </row>
    <row r="2729" spans="1:15">
      <c r="A2729" s="3" t="s">
        <v>5</v>
      </c>
      <c r="B2729" s="18">
        <v>79148</v>
      </c>
      <c r="C2729" s="16">
        <v>129195</v>
      </c>
      <c r="D2729" s="8">
        <f t="shared" si="2426"/>
        <v>-50047</v>
      </c>
      <c r="E2729" s="7">
        <f t="shared" si="2427"/>
        <v>0.61262432756685625</v>
      </c>
      <c r="F2729" s="18">
        <v>78694</v>
      </c>
      <c r="G2729" s="16">
        <v>143635</v>
      </c>
      <c r="H2729" s="8">
        <f t="shared" si="2428"/>
        <v>-64941</v>
      </c>
      <c r="I2729" s="7">
        <f t="shared" si="2429"/>
        <v>0.54787482159640755</v>
      </c>
      <c r="J2729" s="8">
        <f t="shared" si="2430"/>
        <v>-14894</v>
      </c>
      <c r="K2729" s="4">
        <f t="shared" si="2431"/>
        <v>-454</v>
      </c>
      <c r="L2729" s="5">
        <f t="shared" si="2432"/>
        <v>14440</v>
      </c>
    </row>
    <row r="2730" spans="1:15">
      <c r="A2730" s="3" t="s">
        <v>6</v>
      </c>
      <c r="B2730" s="18">
        <v>51626</v>
      </c>
      <c r="C2730" s="16">
        <v>58791</v>
      </c>
      <c r="D2730" s="8">
        <f t="shared" si="2426"/>
        <v>-7165</v>
      </c>
      <c r="E2730" s="7">
        <f t="shared" si="2427"/>
        <v>0.87812760456532457</v>
      </c>
      <c r="F2730" s="18">
        <v>65047</v>
      </c>
      <c r="G2730" s="16">
        <v>56788</v>
      </c>
      <c r="H2730" s="8">
        <f t="shared" si="2428"/>
        <v>8259</v>
      </c>
      <c r="I2730" s="7">
        <f t="shared" si="2429"/>
        <v>1.1454356554201592</v>
      </c>
      <c r="J2730" s="8">
        <f t="shared" si="2430"/>
        <v>15424</v>
      </c>
      <c r="K2730" s="4">
        <f t="shared" si="2431"/>
        <v>13421</v>
      </c>
      <c r="L2730" s="5">
        <f t="shared" si="2432"/>
        <v>-2003</v>
      </c>
    </row>
    <row r="2731" spans="1:15">
      <c r="A2731" s="3" t="s">
        <v>7</v>
      </c>
      <c r="B2731" s="18">
        <v>580991</v>
      </c>
      <c r="C2731" s="16">
        <v>580991</v>
      </c>
      <c r="D2731" s="8">
        <f t="shared" si="2426"/>
        <v>0</v>
      </c>
      <c r="E2731" s="7">
        <f t="shared" si="2427"/>
        <v>1</v>
      </c>
      <c r="F2731" s="18">
        <v>638473</v>
      </c>
      <c r="G2731" s="16">
        <v>638473</v>
      </c>
      <c r="H2731" s="8">
        <f t="shared" si="2428"/>
        <v>0</v>
      </c>
      <c r="I2731" s="7">
        <f t="shared" si="2429"/>
        <v>1</v>
      </c>
      <c r="J2731" s="8">
        <f t="shared" si="2430"/>
        <v>0</v>
      </c>
      <c r="K2731" s="4">
        <f t="shared" si="2431"/>
        <v>57482</v>
      </c>
      <c r="L2731" s="5">
        <f t="shared" si="2432"/>
        <v>57482</v>
      </c>
      <c r="N2731" s="99" t="s">
        <v>2611</v>
      </c>
      <c r="O2731" s="17" t="s">
        <v>155</v>
      </c>
    </row>
    <row r="2733" spans="1:15">
      <c r="B2733" s="576" t="s">
        <v>2630</v>
      </c>
      <c r="C2733" s="576"/>
      <c r="D2733" s="576"/>
      <c r="E2733" s="576"/>
      <c r="F2733" s="576" t="s">
        <v>2637</v>
      </c>
      <c r="G2733" s="576"/>
      <c r="H2733" s="576"/>
      <c r="I2733" s="576"/>
      <c r="K2733" s="63" t="s">
        <v>12</v>
      </c>
      <c r="L2733" s="5" t="s">
        <v>13</v>
      </c>
    </row>
    <row r="2734" spans="1:15" ht="43.2">
      <c r="A2734" s="1" t="s">
        <v>0</v>
      </c>
      <c r="B2734" s="2" t="s">
        <v>1</v>
      </c>
      <c r="C2734" s="64" t="s">
        <v>2</v>
      </c>
      <c r="D2734" s="64" t="s">
        <v>11</v>
      </c>
      <c r="E2734" s="6" t="s">
        <v>10</v>
      </c>
      <c r="F2734" s="2" t="s">
        <v>1</v>
      </c>
      <c r="G2734" s="64" t="s">
        <v>2</v>
      </c>
      <c r="H2734" s="64" t="s">
        <v>11</v>
      </c>
      <c r="I2734" s="6" t="s">
        <v>10</v>
      </c>
      <c r="J2734" s="14" t="s">
        <v>8</v>
      </c>
      <c r="K2734" s="12" t="s">
        <v>9</v>
      </c>
      <c r="L2734" s="11"/>
    </row>
    <row r="2735" spans="1:15">
      <c r="A2735" s="3" t="s">
        <v>3</v>
      </c>
      <c r="B2735" s="18">
        <v>433998</v>
      </c>
      <c r="C2735" s="16">
        <v>352296</v>
      </c>
      <c r="D2735" s="8">
        <f>SUM(B2735-C2735)</f>
        <v>81702</v>
      </c>
      <c r="E2735" s="7">
        <f>SUM(B2735/C2735)</f>
        <v>1.2319129368485591</v>
      </c>
      <c r="F2735" s="18">
        <v>433179</v>
      </c>
      <c r="G2735" s="16">
        <v>383111</v>
      </c>
      <c r="H2735" s="8">
        <f>SUM(F2735-G2735)</f>
        <v>50068</v>
      </c>
      <c r="I2735" s="7">
        <f>SUM(F2735/G2735)</f>
        <v>1.1306879729373471</v>
      </c>
      <c r="J2735" s="8">
        <f>SUM(H2735-D2735)</f>
        <v>-31634</v>
      </c>
      <c r="K2735" s="4">
        <f>SUM(F2735-B2735)</f>
        <v>-819</v>
      </c>
      <c r="L2735" s="5">
        <f>SUM(G2735-C2735)</f>
        <v>30815</v>
      </c>
    </row>
    <row r="2736" spans="1:15">
      <c r="A2736" s="3" t="s">
        <v>4</v>
      </c>
      <c r="B2736" s="18">
        <v>60734</v>
      </c>
      <c r="C2736" s="16">
        <v>85754</v>
      </c>
      <c r="D2736" s="8">
        <f t="shared" ref="D2736:D2739" si="2433">SUM(B2736-C2736)</f>
        <v>-25020</v>
      </c>
      <c r="E2736" s="7">
        <f t="shared" ref="E2736:E2739" si="2434">SUM(B2736/C2736)</f>
        <v>0.70823518436457777</v>
      </c>
      <c r="F2736" s="18">
        <v>60931</v>
      </c>
      <c r="G2736" s="16">
        <v>85754</v>
      </c>
      <c r="H2736" s="8">
        <f t="shared" ref="H2736:H2739" si="2435">SUM(F2736-G2736)</f>
        <v>-24823</v>
      </c>
      <c r="I2736" s="7">
        <f t="shared" ref="I2736:I2739" si="2436">SUM(F2736/G2736)</f>
        <v>0.71053245329663928</v>
      </c>
      <c r="J2736" s="8">
        <f t="shared" ref="J2736:J2739" si="2437">SUM(H2736-D2736)</f>
        <v>197</v>
      </c>
      <c r="K2736" s="4">
        <f t="shared" ref="K2736:K2739" si="2438">SUM(F2736-B2736)</f>
        <v>197</v>
      </c>
      <c r="L2736" s="5">
        <f t="shared" ref="L2736:L2739" si="2439">SUM(G2736-C2736)</f>
        <v>0</v>
      </c>
    </row>
    <row r="2737" spans="1:15">
      <c r="A2737" s="3" t="s">
        <v>5</v>
      </c>
      <c r="B2737" s="18">
        <v>78694</v>
      </c>
      <c r="C2737" s="16">
        <v>143635</v>
      </c>
      <c r="D2737" s="8">
        <f t="shared" si="2433"/>
        <v>-64941</v>
      </c>
      <c r="E2737" s="7">
        <f t="shared" si="2434"/>
        <v>0.54787482159640755</v>
      </c>
      <c r="F2737" s="18">
        <v>89321</v>
      </c>
      <c r="G2737" s="16">
        <v>135662</v>
      </c>
      <c r="H2737" s="8">
        <f t="shared" si="2435"/>
        <v>-46341</v>
      </c>
      <c r="I2737" s="7">
        <f t="shared" si="2436"/>
        <v>0.65840839734044909</v>
      </c>
      <c r="J2737" s="8">
        <f t="shared" si="2437"/>
        <v>18600</v>
      </c>
      <c r="K2737" s="4">
        <f t="shared" si="2438"/>
        <v>10627</v>
      </c>
      <c r="L2737" s="5">
        <f t="shared" si="2439"/>
        <v>-7973</v>
      </c>
    </row>
    <row r="2738" spans="1:15">
      <c r="A2738" s="3" t="s">
        <v>6</v>
      </c>
      <c r="B2738" s="18">
        <v>65047</v>
      </c>
      <c r="C2738" s="16">
        <v>56788</v>
      </c>
      <c r="D2738" s="8">
        <f t="shared" si="2433"/>
        <v>8259</v>
      </c>
      <c r="E2738" s="7">
        <f t="shared" si="2434"/>
        <v>1.1454356554201592</v>
      </c>
      <c r="F2738" s="18">
        <v>73233</v>
      </c>
      <c r="G2738" s="16">
        <v>52137</v>
      </c>
      <c r="H2738" s="8">
        <f t="shared" si="2435"/>
        <v>21096</v>
      </c>
      <c r="I2738" s="7">
        <f t="shared" si="2436"/>
        <v>1.40462627308821</v>
      </c>
      <c r="J2738" s="8">
        <f t="shared" si="2437"/>
        <v>12837</v>
      </c>
      <c r="K2738" s="4">
        <f t="shared" si="2438"/>
        <v>8186</v>
      </c>
      <c r="L2738" s="5">
        <f t="shared" si="2439"/>
        <v>-4651</v>
      </c>
    </row>
    <row r="2739" spans="1:15">
      <c r="A2739" s="3" t="s">
        <v>7</v>
      </c>
      <c r="B2739" s="18">
        <v>638473</v>
      </c>
      <c r="C2739" s="16">
        <v>638473</v>
      </c>
      <c r="D2739" s="8">
        <f t="shared" si="2433"/>
        <v>0</v>
      </c>
      <c r="E2739" s="7">
        <f t="shared" si="2434"/>
        <v>1</v>
      </c>
      <c r="F2739" s="18">
        <v>656664</v>
      </c>
      <c r="G2739" s="16">
        <v>656664</v>
      </c>
      <c r="H2739" s="8">
        <f t="shared" si="2435"/>
        <v>0</v>
      </c>
      <c r="I2739" s="7">
        <f t="shared" si="2436"/>
        <v>1</v>
      </c>
      <c r="J2739" s="8">
        <f t="shared" si="2437"/>
        <v>0</v>
      </c>
      <c r="K2739" s="4">
        <f t="shared" si="2438"/>
        <v>18191</v>
      </c>
      <c r="L2739" s="5">
        <f t="shared" si="2439"/>
        <v>18191</v>
      </c>
      <c r="N2739" s="98" t="s">
        <v>2638</v>
      </c>
      <c r="O2739" s="30" t="s">
        <v>165</v>
      </c>
    </row>
    <row r="2741" spans="1:15">
      <c r="B2741" s="576" t="s">
        <v>2637</v>
      </c>
      <c r="C2741" s="576"/>
      <c r="D2741" s="576"/>
      <c r="E2741" s="576"/>
      <c r="F2741" s="576" t="s">
        <v>2645</v>
      </c>
      <c r="G2741" s="576"/>
      <c r="H2741" s="576"/>
      <c r="I2741" s="576"/>
      <c r="K2741" s="63" t="s">
        <v>12</v>
      </c>
      <c r="L2741" s="5" t="s">
        <v>13</v>
      </c>
    </row>
    <row r="2742" spans="1:15" ht="43.2">
      <c r="A2742" s="1" t="s">
        <v>0</v>
      </c>
      <c r="B2742" s="2" t="s">
        <v>1</v>
      </c>
      <c r="C2742" s="64" t="s">
        <v>2</v>
      </c>
      <c r="D2742" s="64" t="s">
        <v>11</v>
      </c>
      <c r="E2742" s="6" t="s">
        <v>10</v>
      </c>
      <c r="F2742" s="2" t="s">
        <v>1</v>
      </c>
      <c r="G2742" s="64" t="s">
        <v>2</v>
      </c>
      <c r="H2742" s="64" t="s">
        <v>11</v>
      </c>
      <c r="I2742" s="6" t="s">
        <v>10</v>
      </c>
      <c r="J2742" s="14" t="s">
        <v>8</v>
      </c>
      <c r="K2742" s="12" t="s">
        <v>9</v>
      </c>
      <c r="L2742" s="11"/>
    </row>
    <row r="2743" spans="1:15">
      <c r="A2743" s="3" t="s">
        <v>3</v>
      </c>
      <c r="B2743" s="18">
        <v>433179</v>
      </c>
      <c r="C2743" s="16">
        <v>383111</v>
      </c>
      <c r="D2743" s="8">
        <f>SUM(B2743-C2743)</f>
        <v>50068</v>
      </c>
      <c r="E2743" s="7">
        <f>SUM(B2743/C2743)</f>
        <v>1.1306879729373471</v>
      </c>
      <c r="F2743" s="18">
        <v>437381</v>
      </c>
      <c r="G2743" s="16">
        <v>376749</v>
      </c>
      <c r="H2743" s="8">
        <f>SUM(F2743-G2743)</f>
        <v>60632</v>
      </c>
      <c r="I2743" s="7">
        <f>SUM(F2743/G2743)</f>
        <v>1.1609347337351923</v>
      </c>
      <c r="J2743" s="8">
        <f>SUM(H2743-D2743)</f>
        <v>10564</v>
      </c>
      <c r="K2743" s="4">
        <f>SUM(F2743-B2743)</f>
        <v>4202</v>
      </c>
      <c r="L2743" s="5">
        <f>SUM(G2743-C2743)</f>
        <v>-6362</v>
      </c>
    </row>
    <row r="2744" spans="1:15">
      <c r="A2744" s="3" t="s">
        <v>4</v>
      </c>
      <c r="B2744" s="18">
        <v>60931</v>
      </c>
      <c r="C2744" s="16">
        <v>85754</v>
      </c>
      <c r="D2744" s="8">
        <f t="shared" ref="D2744:D2747" si="2440">SUM(B2744-C2744)</f>
        <v>-24823</v>
      </c>
      <c r="E2744" s="7">
        <f t="shared" ref="E2744:E2747" si="2441">SUM(B2744/C2744)</f>
        <v>0.71053245329663928</v>
      </c>
      <c r="F2744" s="18">
        <v>58204</v>
      </c>
      <c r="G2744" s="16">
        <v>86318</v>
      </c>
      <c r="H2744" s="8">
        <f t="shared" ref="H2744:H2747" si="2442">SUM(F2744-G2744)</f>
        <v>-28114</v>
      </c>
      <c r="I2744" s="7">
        <f t="shared" ref="I2744:I2747" si="2443">SUM(F2744/G2744)</f>
        <v>0.67429736555527231</v>
      </c>
      <c r="J2744" s="8">
        <f t="shared" ref="J2744:J2747" si="2444">SUM(H2744-D2744)</f>
        <v>-3291</v>
      </c>
      <c r="K2744" s="4">
        <f t="shared" ref="K2744:K2747" si="2445">SUM(F2744-B2744)</f>
        <v>-2727</v>
      </c>
      <c r="L2744" s="5">
        <f t="shared" ref="L2744:L2747" si="2446">SUM(G2744-C2744)</f>
        <v>564</v>
      </c>
    </row>
    <row r="2745" spans="1:15">
      <c r="A2745" s="3" t="s">
        <v>5</v>
      </c>
      <c r="B2745" s="18">
        <v>89321</v>
      </c>
      <c r="C2745" s="16">
        <v>135662</v>
      </c>
      <c r="D2745" s="8">
        <f t="shared" si="2440"/>
        <v>-46341</v>
      </c>
      <c r="E2745" s="7">
        <f t="shared" si="2441"/>
        <v>0.65840839734044909</v>
      </c>
      <c r="F2745" s="18">
        <v>86929</v>
      </c>
      <c r="G2745" s="16">
        <v>120724</v>
      </c>
      <c r="H2745" s="8">
        <f t="shared" si="2442"/>
        <v>-33795</v>
      </c>
      <c r="I2745" s="7">
        <f t="shared" si="2443"/>
        <v>0.72006394751664959</v>
      </c>
      <c r="J2745" s="8">
        <f t="shared" si="2444"/>
        <v>12546</v>
      </c>
      <c r="K2745" s="4">
        <f t="shared" si="2445"/>
        <v>-2392</v>
      </c>
      <c r="L2745" s="5">
        <f t="shared" si="2446"/>
        <v>-14938</v>
      </c>
    </row>
    <row r="2746" spans="1:15">
      <c r="A2746" s="3" t="s">
        <v>6</v>
      </c>
      <c r="B2746" s="18">
        <v>73233</v>
      </c>
      <c r="C2746" s="16">
        <v>52137</v>
      </c>
      <c r="D2746" s="8">
        <f t="shared" si="2440"/>
        <v>21096</v>
      </c>
      <c r="E2746" s="7">
        <f t="shared" si="2441"/>
        <v>1.40462627308821</v>
      </c>
      <c r="F2746" s="18">
        <v>55776</v>
      </c>
      <c r="G2746" s="16">
        <v>54499</v>
      </c>
      <c r="H2746" s="8">
        <f t="shared" si="2442"/>
        <v>1277</v>
      </c>
      <c r="I2746" s="7">
        <f t="shared" si="2443"/>
        <v>1.0234316225985798</v>
      </c>
      <c r="J2746" s="8">
        <f t="shared" si="2444"/>
        <v>-19819</v>
      </c>
      <c r="K2746" s="4">
        <f t="shared" si="2445"/>
        <v>-17457</v>
      </c>
      <c r="L2746" s="5">
        <f t="shared" si="2446"/>
        <v>2362</v>
      </c>
    </row>
    <row r="2747" spans="1:15">
      <c r="A2747" s="3" t="s">
        <v>7</v>
      </c>
      <c r="B2747" s="18">
        <v>656664</v>
      </c>
      <c r="C2747" s="16">
        <v>656664</v>
      </c>
      <c r="D2747" s="8">
        <f t="shared" si="2440"/>
        <v>0</v>
      </c>
      <c r="E2747" s="7">
        <f t="shared" si="2441"/>
        <v>1</v>
      </c>
      <c r="F2747" s="18">
        <v>638290</v>
      </c>
      <c r="G2747" s="16">
        <v>638290</v>
      </c>
      <c r="H2747" s="8">
        <f t="shared" si="2442"/>
        <v>0</v>
      </c>
      <c r="I2747" s="7">
        <f t="shared" si="2443"/>
        <v>1</v>
      </c>
      <c r="J2747" s="8">
        <f t="shared" si="2444"/>
        <v>0</v>
      </c>
      <c r="K2747" s="4">
        <f t="shared" si="2445"/>
        <v>-18374</v>
      </c>
      <c r="L2747" s="5">
        <f t="shared" si="2446"/>
        <v>-18374</v>
      </c>
      <c r="N2747" s="98" t="s">
        <v>2638</v>
      </c>
      <c r="O2747" s="30" t="s">
        <v>165</v>
      </c>
    </row>
    <row r="2749" spans="1:15">
      <c r="B2749" s="576" t="s">
        <v>2645</v>
      </c>
      <c r="C2749" s="576"/>
      <c r="D2749" s="576"/>
      <c r="E2749" s="576"/>
      <c r="F2749" s="576" t="s">
        <v>2652</v>
      </c>
      <c r="G2749" s="576"/>
      <c r="H2749" s="576"/>
      <c r="I2749" s="576"/>
      <c r="K2749" s="63" t="s">
        <v>12</v>
      </c>
      <c r="L2749" s="5" t="s">
        <v>13</v>
      </c>
    </row>
    <row r="2750" spans="1:15" ht="43.2">
      <c r="A2750" s="1" t="s">
        <v>0</v>
      </c>
      <c r="B2750" s="2" t="s">
        <v>1</v>
      </c>
      <c r="C2750" s="64" t="s">
        <v>2</v>
      </c>
      <c r="D2750" s="64" t="s">
        <v>11</v>
      </c>
      <c r="E2750" s="6" t="s">
        <v>10</v>
      </c>
      <c r="F2750" s="2" t="s">
        <v>1</v>
      </c>
      <c r="G2750" s="64" t="s">
        <v>2</v>
      </c>
      <c r="H2750" s="64" t="s">
        <v>11</v>
      </c>
      <c r="I2750" s="6" t="s">
        <v>10</v>
      </c>
      <c r="J2750" s="14" t="s">
        <v>8</v>
      </c>
      <c r="K2750" s="12" t="s">
        <v>9</v>
      </c>
      <c r="L2750" s="11"/>
    </row>
    <row r="2751" spans="1:15">
      <c r="A2751" s="3" t="s">
        <v>3</v>
      </c>
      <c r="B2751" s="18">
        <v>437381</v>
      </c>
      <c r="C2751" s="16">
        <v>376749</v>
      </c>
      <c r="D2751" s="8">
        <f>SUM(B2751-C2751)</f>
        <v>60632</v>
      </c>
      <c r="E2751" s="7">
        <f>SUM(B2751/C2751)</f>
        <v>1.1609347337351923</v>
      </c>
      <c r="F2751" s="18">
        <v>454109</v>
      </c>
      <c r="G2751" s="16">
        <v>390108</v>
      </c>
      <c r="H2751" s="8">
        <f>SUM(F2751-G2751)</f>
        <v>64001</v>
      </c>
      <c r="I2751" s="7">
        <f>SUM(F2751/G2751)</f>
        <v>1.1640596962892327</v>
      </c>
      <c r="J2751" s="8">
        <f>SUM(H2751-D2751)</f>
        <v>3369</v>
      </c>
      <c r="K2751" s="4">
        <f>SUM(F2751-B2751)</f>
        <v>16728</v>
      </c>
      <c r="L2751" s="5">
        <f>SUM(G2751-C2751)</f>
        <v>13359</v>
      </c>
    </row>
    <row r="2752" spans="1:15">
      <c r="A2752" s="3" t="s">
        <v>4</v>
      </c>
      <c r="B2752" s="18">
        <v>58204</v>
      </c>
      <c r="C2752" s="16">
        <v>86318</v>
      </c>
      <c r="D2752" s="8">
        <f t="shared" ref="D2752:D2755" si="2447">SUM(B2752-C2752)</f>
        <v>-28114</v>
      </c>
      <c r="E2752" s="7">
        <f t="shared" ref="E2752:E2755" si="2448">SUM(B2752/C2752)</f>
        <v>0.67429736555527231</v>
      </c>
      <c r="F2752" s="18">
        <v>61295</v>
      </c>
      <c r="G2752" s="16">
        <v>78218</v>
      </c>
      <c r="H2752" s="8">
        <f t="shared" ref="H2752:H2755" si="2449">SUM(F2752-G2752)</f>
        <v>-16923</v>
      </c>
      <c r="I2752" s="7">
        <f t="shared" ref="I2752:I2755" si="2450">SUM(F2752/G2752)</f>
        <v>0.78364315119282002</v>
      </c>
      <c r="J2752" s="8">
        <f t="shared" ref="J2752:J2755" si="2451">SUM(H2752-D2752)</f>
        <v>11191</v>
      </c>
      <c r="K2752" s="4">
        <f t="shared" ref="K2752:K2755" si="2452">SUM(F2752-B2752)</f>
        <v>3091</v>
      </c>
      <c r="L2752" s="5">
        <f t="shared" ref="L2752:L2755" si="2453">SUM(G2752-C2752)</f>
        <v>-8100</v>
      </c>
    </row>
    <row r="2753" spans="1:15">
      <c r="A2753" s="3" t="s">
        <v>5</v>
      </c>
      <c r="B2753" s="18">
        <v>86929</v>
      </c>
      <c r="C2753" s="16">
        <v>120724</v>
      </c>
      <c r="D2753" s="8">
        <f t="shared" si="2447"/>
        <v>-33795</v>
      </c>
      <c r="E2753" s="7">
        <f t="shared" si="2448"/>
        <v>0.72006394751664959</v>
      </c>
      <c r="F2753" s="18">
        <v>83947</v>
      </c>
      <c r="G2753" s="16">
        <v>118922</v>
      </c>
      <c r="H2753" s="8">
        <f t="shared" si="2449"/>
        <v>-34975</v>
      </c>
      <c r="I2753" s="7">
        <f t="shared" si="2450"/>
        <v>0.70589966532685289</v>
      </c>
      <c r="J2753" s="8">
        <f t="shared" si="2451"/>
        <v>-1180</v>
      </c>
      <c r="K2753" s="4">
        <f t="shared" si="2452"/>
        <v>-2982</v>
      </c>
      <c r="L2753" s="5">
        <f t="shared" si="2453"/>
        <v>-1802</v>
      </c>
    </row>
    <row r="2754" spans="1:15">
      <c r="A2754" s="3" t="s">
        <v>6</v>
      </c>
      <c r="B2754" s="18">
        <v>55776</v>
      </c>
      <c r="C2754" s="16">
        <v>54499</v>
      </c>
      <c r="D2754" s="8">
        <f t="shared" si="2447"/>
        <v>1277</v>
      </c>
      <c r="E2754" s="7">
        <f t="shared" si="2448"/>
        <v>1.0234316225985798</v>
      </c>
      <c r="F2754" s="18">
        <v>54344</v>
      </c>
      <c r="G2754" s="16">
        <v>66447</v>
      </c>
      <c r="H2754" s="8">
        <f t="shared" si="2449"/>
        <v>-12103</v>
      </c>
      <c r="I2754" s="7">
        <f t="shared" si="2450"/>
        <v>0.81785483167035378</v>
      </c>
      <c r="J2754" s="8">
        <f t="shared" si="2451"/>
        <v>-13380</v>
      </c>
      <c r="K2754" s="4">
        <f t="shared" si="2452"/>
        <v>-1432</v>
      </c>
      <c r="L2754" s="5">
        <f t="shared" si="2453"/>
        <v>11948</v>
      </c>
    </row>
    <row r="2755" spans="1:15">
      <c r="A2755" s="3" t="s">
        <v>7</v>
      </c>
      <c r="B2755" s="18">
        <v>638290</v>
      </c>
      <c r="C2755" s="16">
        <v>638290</v>
      </c>
      <c r="D2755" s="8">
        <f t="shared" si="2447"/>
        <v>0</v>
      </c>
      <c r="E2755" s="7">
        <f t="shared" si="2448"/>
        <v>1</v>
      </c>
      <c r="F2755" s="18">
        <v>653695</v>
      </c>
      <c r="G2755" s="16">
        <v>653695</v>
      </c>
      <c r="H2755" s="8">
        <f t="shared" si="2449"/>
        <v>0</v>
      </c>
      <c r="I2755" s="7">
        <f t="shared" si="2450"/>
        <v>1</v>
      </c>
      <c r="J2755" s="8">
        <f t="shared" si="2451"/>
        <v>0</v>
      </c>
      <c r="K2755" s="4">
        <f t="shared" si="2452"/>
        <v>15405</v>
      </c>
      <c r="L2755" s="5">
        <f t="shared" si="2453"/>
        <v>15405</v>
      </c>
      <c r="N2755" s="99" t="s">
        <v>2588</v>
      </c>
      <c r="O2755" s="17" t="s">
        <v>155</v>
      </c>
    </row>
    <row r="2757" spans="1:15">
      <c r="B2757" s="576" t="s">
        <v>2652</v>
      </c>
      <c r="C2757" s="576"/>
      <c r="D2757" s="576"/>
      <c r="E2757" s="576"/>
      <c r="F2757" s="576" t="s">
        <v>2660</v>
      </c>
      <c r="G2757" s="576"/>
      <c r="H2757" s="576"/>
      <c r="I2757" s="576"/>
      <c r="K2757" s="63" t="s">
        <v>12</v>
      </c>
      <c r="L2757" s="5" t="s">
        <v>13</v>
      </c>
    </row>
    <row r="2758" spans="1:15" ht="43.2">
      <c r="A2758" s="1" t="s">
        <v>0</v>
      </c>
      <c r="B2758" s="2" t="s">
        <v>1</v>
      </c>
      <c r="C2758" s="64" t="s">
        <v>2</v>
      </c>
      <c r="D2758" s="64" t="s">
        <v>11</v>
      </c>
      <c r="E2758" s="6" t="s">
        <v>10</v>
      </c>
      <c r="F2758" s="2" t="s">
        <v>1</v>
      </c>
      <c r="G2758" s="64" t="s">
        <v>2</v>
      </c>
      <c r="H2758" s="64" t="s">
        <v>11</v>
      </c>
      <c r="I2758" s="6" t="s">
        <v>10</v>
      </c>
      <c r="J2758" s="14" t="s">
        <v>8</v>
      </c>
      <c r="K2758" s="12" t="s">
        <v>9</v>
      </c>
      <c r="L2758" s="11"/>
    </row>
    <row r="2759" spans="1:15">
      <c r="A2759" s="3" t="s">
        <v>3</v>
      </c>
      <c r="B2759" s="18">
        <v>454109</v>
      </c>
      <c r="C2759" s="16">
        <v>390108</v>
      </c>
      <c r="D2759" s="8">
        <f>SUM(B2759-C2759)</f>
        <v>64001</v>
      </c>
      <c r="E2759" s="7">
        <f>SUM(B2759/C2759)</f>
        <v>1.1640596962892327</v>
      </c>
      <c r="F2759" s="18">
        <v>462959</v>
      </c>
      <c r="G2759" s="16">
        <v>396393</v>
      </c>
      <c r="H2759" s="8">
        <f>SUM(F2759-G2759)</f>
        <v>66566</v>
      </c>
      <c r="I2759" s="7">
        <f>SUM(F2759/G2759)</f>
        <v>1.16792930248516</v>
      </c>
      <c r="J2759" s="8">
        <f>SUM(H2759-D2759)</f>
        <v>2565</v>
      </c>
      <c r="K2759" s="4">
        <f>SUM(F2759-B2759)</f>
        <v>8850</v>
      </c>
      <c r="L2759" s="5">
        <f>SUM(G2759-C2759)</f>
        <v>6285</v>
      </c>
    </row>
    <row r="2760" spans="1:15">
      <c r="A2760" s="3" t="s">
        <v>4</v>
      </c>
      <c r="B2760" s="18">
        <v>61295</v>
      </c>
      <c r="C2760" s="16">
        <v>78218</v>
      </c>
      <c r="D2760" s="8">
        <f t="shared" ref="D2760:D2763" si="2454">SUM(B2760-C2760)</f>
        <v>-16923</v>
      </c>
      <c r="E2760" s="7">
        <f t="shared" ref="E2760:E2763" si="2455">SUM(B2760/C2760)</f>
        <v>0.78364315119282002</v>
      </c>
      <c r="F2760" s="18">
        <v>60372</v>
      </c>
      <c r="G2760" s="16">
        <v>80668</v>
      </c>
      <c r="H2760" s="8">
        <f t="shared" ref="H2760:H2763" si="2456">SUM(F2760-G2760)</f>
        <v>-20296</v>
      </c>
      <c r="I2760" s="7">
        <f t="shared" ref="I2760:I2763" si="2457">SUM(F2760/G2760)</f>
        <v>0.74840085287846481</v>
      </c>
      <c r="J2760" s="8">
        <f t="shared" ref="J2760:J2763" si="2458">SUM(H2760-D2760)</f>
        <v>-3373</v>
      </c>
      <c r="K2760" s="4">
        <f t="shared" ref="K2760:K2763" si="2459">SUM(F2760-B2760)</f>
        <v>-923</v>
      </c>
      <c r="L2760" s="5">
        <f t="shared" ref="L2760:L2763" si="2460">SUM(G2760-C2760)</f>
        <v>2450</v>
      </c>
    </row>
    <row r="2761" spans="1:15">
      <c r="A2761" s="3" t="s">
        <v>5</v>
      </c>
      <c r="B2761" s="18">
        <v>83947</v>
      </c>
      <c r="C2761" s="16">
        <v>118922</v>
      </c>
      <c r="D2761" s="8">
        <f t="shared" si="2454"/>
        <v>-34975</v>
      </c>
      <c r="E2761" s="7">
        <f t="shared" si="2455"/>
        <v>0.70589966532685289</v>
      </c>
      <c r="F2761" s="18">
        <v>91508</v>
      </c>
      <c r="G2761" s="16">
        <v>121829</v>
      </c>
      <c r="H2761" s="8">
        <f t="shared" si="2456"/>
        <v>-30321</v>
      </c>
      <c r="I2761" s="7">
        <f t="shared" si="2457"/>
        <v>0.75111837083124711</v>
      </c>
      <c r="J2761" s="8">
        <f t="shared" si="2458"/>
        <v>4654</v>
      </c>
      <c r="K2761" s="4">
        <f t="shared" si="2459"/>
        <v>7561</v>
      </c>
      <c r="L2761" s="5">
        <f t="shared" si="2460"/>
        <v>2907</v>
      </c>
    </row>
    <row r="2762" spans="1:15">
      <c r="A2762" s="3" t="s">
        <v>6</v>
      </c>
      <c r="B2762" s="18">
        <v>54344</v>
      </c>
      <c r="C2762" s="16">
        <v>66447</v>
      </c>
      <c r="D2762" s="8">
        <f t="shared" si="2454"/>
        <v>-12103</v>
      </c>
      <c r="E2762" s="7">
        <f t="shared" si="2455"/>
        <v>0.81785483167035378</v>
      </c>
      <c r="F2762" s="18">
        <v>66937</v>
      </c>
      <c r="G2762" s="16">
        <v>82886</v>
      </c>
      <c r="H2762" s="8">
        <f t="shared" si="2456"/>
        <v>-15949</v>
      </c>
      <c r="I2762" s="7">
        <f t="shared" si="2457"/>
        <v>0.80757908452573413</v>
      </c>
      <c r="J2762" s="8">
        <f t="shared" si="2458"/>
        <v>-3846</v>
      </c>
      <c r="K2762" s="4">
        <f t="shared" si="2459"/>
        <v>12593</v>
      </c>
      <c r="L2762" s="5">
        <f t="shared" si="2460"/>
        <v>16439</v>
      </c>
    </row>
    <row r="2763" spans="1:15">
      <c r="A2763" s="3" t="s">
        <v>7</v>
      </c>
      <c r="B2763" s="18">
        <v>653695</v>
      </c>
      <c r="C2763" s="16">
        <v>653695</v>
      </c>
      <c r="D2763" s="8">
        <f t="shared" si="2454"/>
        <v>0</v>
      </c>
      <c r="E2763" s="7">
        <f t="shared" si="2455"/>
        <v>1</v>
      </c>
      <c r="F2763" s="18">
        <v>681776</v>
      </c>
      <c r="G2763" s="16">
        <v>681776</v>
      </c>
      <c r="H2763" s="8">
        <f t="shared" si="2456"/>
        <v>0</v>
      </c>
      <c r="I2763" s="7">
        <f t="shared" si="2457"/>
        <v>1</v>
      </c>
      <c r="J2763" s="8">
        <f t="shared" si="2458"/>
        <v>0</v>
      </c>
      <c r="K2763" s="4">
        <f t="shared" si="2459"/>
        <v>28081</v>
      </c>
      <c r="L2763" s="5">
        <f t="shared" si="2460"/>
        <v>28081</v>
      </c>
      <c r="N2763" s="99" t="s">
        <v>2588</v>
      </c>
      <c r="O2763" s="17" t="s">
        <v>155</v>
      </c>
    </row>
    <row r="2765" spans="1:15">
      <c r="B2765" s="576" t="s">
        <v>2660</v>
      </c>
      <c r="C2765" s="576"/>
      <c r="D2765" s="576"/>
      <c r="E2765" s="576"/>
      <c r="F2765" s="576" t="s">
        <v>2667</v>
      </c>
      <c r="G2765" s="576"/>
      <c r="H2765" s="576"/>
      <c r="I2765" s="576"/>
      <c r="K2765" s="63" t="s">
        <v>12</v>
      </c>
      <c r="L2765" s="5" t="s">
        <v>13</v>
      </c>
    </row>
    <row r="2766" spans="1:15" ht="43.2">
      <c r="A2766" s="1" t="s">
        <v>0</v>
      </c>
      <c r="B2766" s="2" t="s">
        <v>1</v>
      </c>
      <c r="C2766" s="64" t="s">
        <v>2</v>
      </c>
      <c r="D2766" s="64" t="s">
        <v>11</v>
      </c>
      <c r="E2766" s="6" t="s">
        <v>10</v>
      </c>
      <c r="F2766" s="2" t="s">
        <v>1</v>
      </c>
      <c r="G2766" s="64" t="s">
        <v>2</v>
      </c>
      <c r="H2766" s="64" t="s">
        <v>11</v>
      </c>
      <c r="I2766" s="6" t="s">
        <v>10</v>
      </c>
      <c r="J2766" s="14" t="s">
        <v>8</v>
      </c>
      <c r="K2766" s="12" t="s">
        <v>9</v>
      </c>
      <c r="L2766" s="11"/>
    </row>
    <row r="2767" spans="1:15">
      <c r="A2767" s="3" t="s">
        <v>3</v>
      </c>
      <c r="B2767" s="18">
        <v>462959</v>
      </c>
      <c r="C2767" s="16">
        <v>396393</v>
      </c>
      <c r="D2767" s="8">
        <f>SUM(B2767-C2767)</f>
        <v>66566</v>
      </c>
      <c r="E2767" s="7">
        <f>SUM(B2767/C2767)</f>
        <v>1.16792930248516</v>
      </c>
      <c r="F2767" s="18">
        <v>472277</v>
      </c>
      <c r="G2767" s="16">
        <v>395173</v>
      </c>
      <c r="H2767" s="8">
        <f>SUM(F2767-G2767)</f>
        <v>77104</v>
      </c>
      <c r="I2767" s="7">
        <f>SUM(F2767/G2767)</f>
        <v>1.1951145447689999</v>
      </c>
      <c r="J2767" s="8">
        <f>SUM(H2767-D2767)</f>
        <v>10538</v>
      </c>
      <c r="K2767" s="4">
        <f>SUM(F2767-B2767)</f>
        <v>9318</v>
      </c>
      <c r="L2767" s="5">
        <f>SUM(G2767-C2767)</f>
        <v>-1220</v>
      </c>
    </row>
    <row r="2768" spans="1:15">
      <c r="A2768" s="3" t="s">
        <v>4</v>
      </c>
      <c r="B2768" s="18">
        <v>60372</v>
      </c>
      <c r="C2768" s="16">
        <v>80668</v>
      </c>
      <c r="D2768" s="8">
        <f t="shared" ref="D2768:D2771" si="2461">SUM(B2768-C2768)</f>
        <v>-20296</v>
      </c>
      <c r="E2768" s="7">
        <f t="shared" ref="E2768:E2771" si="2462">SUM(B2768/C2768)</f>
        <v>0.74840085287846481</v>
      </c>
      <c r="F2768" s="18">
        <v>60158</v>
      </c>
      <c r="G2768" s="16">
        <v>71285</v>
      </c>
      <c r="H2768" s="8">
        <f t="shared" ref="H2768:H2771" si="2463">SUM(F2768-G2768)</f>
        <v>-11127</v>
      </c>
      <c r="I2768" s="7">
        <f t="shared" ref="I2768:I2771" si="2464">SUM(F2768/G2768)</f>
        <v>0.84390825559374338</v>
      </c>
      <c r="J2768" s="8">
        <f t="shared" ref="J2768:J2771" si="2465">SUM(H2768-D2768)</f>
        <v>9169</v>
      </c>
      <c r="K2768" s="4">
        <f t="shared" ref="K2768:K2771" si="2466">SUM(F2768-B2768)</f>
        <v>-214</v>
      </c>
      <c r="L2768" s="5">
        <f t="shared" ref="L2768:L2771" si="2467">SUM(G2768-C2768)</f>
        <v>-9383</v>
      </c>
    </row>
    <row r="2769" spans="1:15">
      <c r="A2769" s="3" t="s">
        <v>5</v>
      </c>
      <c r="B2769" s="18">
        <v>91508</v>
      </c>
      <c r="C2769" s="16">
        <v>121829</v>
      </c>
      <c r="D2769" s="8">
        <f t="shared" si="2461"/>
        <v>-30321</v>
      </c>
      <c r="E2769" s="7">
        <f t="shared" si="2462"/>
        <v>0.75111837083124711</v>
      </c>
      <c r="F2769" s="18">
        <v>89080</v>
      </c>
      <c r="G2769" s="16">
        <v>132900</v>
      </c>
      <c r="H2769" s="8">
        <f t="shared" si="2463"/>
        <v>-43820</v>
      </c>
      <c r="I2769" s="7">
        <f t="shared" si="2464"/>
        <v>0.67027840481565082</v>
      </c>
      <c r="J2769" s="8">
        <f t="shared" si="2465"/>
        <v>-13499</v>
      </c>
      <c r="K2769" s="4">
        <f t="shared" si="2466"/>
        <v>-2428</v>
      </c>
      <c r="L2769" s="5">
        <f t="shared" si="2467"/>
        <v>11071</v>
      </c>
    </row>
    <row r="2770" spans="1:15">
      <c r="A2770" s="3" t="s">
        <v>6</v>
      </c>
      <c r="B2770" s="18">
        <v>66937</v>
      </c>
      <c r="C2770" s="16">
        <v>82886</v>
      </c>
      <c r="D2770" s="8">
        <f t="shared" si="2461"/>
        <v>-15949</v>
      </c>
      <c r="E2770" s="7">
        <f t="shared" si="2462"/>
        <v>0.80757908452573413</v>
      </c>
      <c r="F2770" s="18">
        <v>65010</v>
      </c>
      <c r="G2770" s="16">
        <v>87167</v>
      </c>
      <c r="H2770" s="8">
        <f t="shared" si="2463"/>
        <v>-22157</v>
      </c>
      <c r="I2770" s="7">
        <f t="shared" si="2464"/>
        <v>0.7458097674578682</v>
      </c>
      <c r="J2770" s="8">
        <f t="shared" si="2465"/>
        <v>-6208</v>
      </c>
      <c r="K2770" s="4">
        <f t="shared" si="2466"/>
        <v>-1927</v>
      </c>
      <c r="L2770" s="5">
        <f t="shared" si="2467"/>
        <v>4281</v>
      </c>
    </row>
    <row r="2771" spans="1:15">
      <c r="A2771" s="3" t="s">
        <v>7</v>
      </c>
      <c r="B2771" s="18">
        <v>681776</v>
      </c>
      <c r="C2771" s="16">
        <v>681776</v>
      </c>
      <c r="D2771" s="8">
        <f t="shared" si="2461"/>
        <v>0</v>
      </c>
      <c r="E2771" s="7">
        <f t="shared" si="2462"/>
        <v>1</v>
      </c>
      <c r="F2771" s="18">
        <v>686525</v>
      </c>
      <c r="G2771" s="16">
        <v>686525</v>
      </c>
      <c r="H2771" s="8">
        <f t="shared" si="2463"/>
        <v>0</v>
      </c>
      <c r="I2771" s="7">
        <f t="shared" si="2464"/>
        <v>1</v>
      </c>
      <c r="J2771" s="8">
        <f t="shared" si="2465"/>
        <v>0</v>
      </c>
      <c r="K2771" s="4">
        <f t="shared" si="2466"/>
        <v>4749</v>
      </c>
      <c r="L2771" s="5">
        <f t="shared" si="2467"/>
        <v>4749</v>
      </c>
      <c r="N2771" s="99" t="s">
        <v>2588</v>
      </c>
      <c r="O2771" s="17" t="s">
        <v>155</v>
      </c>
    </row>
    <row r="2773" spans="1:15">
      <c r="B2773" s="576" t="s">
        <v>2667</v>
      </c>
      <c r="C2773" s="576"/>
      <c r="D2773" s="576"/>
      <c r="E2773" s="576"/>
      <c r="F2773" s="576" t="s">
        <v>2674</v>
      </c>
      <c r="G2773" s="576"/>
      <c r="H2773" s="576"/>
      <c r="I2773" s="576"/>
      <c r="K2773" s="63" t="s">
        <v>12</v>
      </c>
      <c r="L2773" s="5" t="s">
        <v>13</v>
      </c>
    </row>
    <row r="2774" spans="1:15" ht="43.2">
      <c r="A2774" s="1" t="s">
        <v>0</v>
      </c>
      <c r="B2774" s="2" t="s">
        <v>1</v>
      </c>
      <c r="C2774" s="64" t="s">
        <v>2</v>
      </c>
      <c r="D2774" s="64" t="s">
        <v>11</v>
      </c>
      <c r="E2774" s="6" t="s">
        <v>10</v>
      </c>
      <c r="F2774" s="2" t="s">
        <v>1</v>
      </c>
      <c r="G2774" s="64" t="s">
        <v>2</v>
      </c>
      <c r="H2774" s="64" t="s">
        <v>11</v>
      </c>
      <c r="I2774" s="6" t="s">
        <v>10</v>
      </c>
      <c r="J2774" s="14" t="s">
        <v>8</v>
      </c>
      <c r="K2774" s="12" t="s">
        <v>9</v>
      </c>
      <c r="L2774" s="11"/>
    </row>
    <row r="2775" spans="1:15">
      <c r="A2775" s="3" t="s">
        <v>3</v>
      </c>
      <c r="B2775" s="18">
        <v>472277</v>
      </c>
      <c r="C2775" s="16">
        <v>395173</v>
      </c>
      <c r="D2775" s="8">
        <f>SUM(B2775-C2775)</f>
        <v>77104</v>
      </c>
      <c r="E2775" s="7">
        <f>SUM(B2775/C2775)</f>
        <v>1.1951145447689999</v>
      </c>
      <c r="F2775" s="18">
        <v>478702</v>
      </c>
      <c r="G2775" s="16">
        <v>409596</v>
      </c>
      <c r="H2775" s="8">
        <f>SUM(F2775-G2775)</f>
        <v>69106</v>
      </c>
      <c r="I2775" s="7">
        <f>SUM(F2775/G2775)</f>
        <v>1.1687174679440229</v>
      </c>
      <c r="J2775" s="8">
        <f>SUM(H2775-D2775)</f>
        <v>-7998</v>
      </c>
      <c r="K2775" s="4">
        <f>SUM(F2775-B2775)</f>
        <v>6425</v>
      </c>
      <c r="L2775" s="5">
        <f>SUM(G2775-C2775)</f>
        <v>14423</v>
      </c>
    </row>
    <row r="2776" spans="1:15">
      <c r="A2776" s="3" t="s">
        <v>4</v>
      </c>
      <c r="B2776" s="18">
        <v>60158</v>
      </c>
      <c r="C2776" s="16">
        <v>71285</v>
      </c>
      <c r="D2776" s="8">
        <f t="shared" ref="D2776:D2779" si="2468">SUM(B2776-C2776)</f>
        <v>-11127</v>
      </c>
      <c r="E2776" s="7">
        <f t="shared" ref="E2776:E2779" si="2469">SUM(B2776/C2776)</f>
        <v>0.84390825559374338</v>
      </c>
      <c r="F2776" s="18">
        <v>60637</v>
      </c>
      <c r="G2776" s="16">
        <v>71233</v>
      </c>
      <c r="H2776" s="8">
        <f t="shared" ref="H2776:H2779" si="2470">SUM(F2776-G2776)</f>
        <v>-10596</v>
      </c>
      <c r="I2776" s="7">
        <f t="shared" ref="I2776:I2779" si="2471">SUM(F2776/G2776)</f>
        <v>0.85124871899260179</v>
      </c>
      <c r="J2776" s="8">
        <f t="shared" ref="J2776:J2779" si="2472">SUM(H2776-D2776)</f>
        <v>531</v>
      </c>
      <c r="K2776" s="4">
        <f t="shared" ref="K2776:K2779" si="2473">SUM(F2776-B2776)</f>
        <v>479</v>
      </c>
      <c r="L2776" s="5">
        <f t="shared" ref="L2776:L2779" si="2474">SUM(G2776-C2776)</f>
        <v>-52</v>
      </c>
    </row>
    <row r="2777" spans="1:15">
      <c r="A2777" s="3" t="s">
        <v>5</v>
      </c>
      <c r="B2777" s="18">
        <v>89080</v>
      </c>
      <c r="C2777" s="16">
        <v>132900</v>
      </c>
      <c r="D2777" s="8">
        <f t="shared" si="2468"/>
        <v>-43820</v>
      </c>
      <c r="E2777" s="7">
        <f t="shared" si="2469"/>
        <v>0.67027840481565082</v>
      </c>
      <c r="F2777" s="18">
        <v>93279</v>
      </c>
      <c r="G2777" s="16">
        <v>144270</v>
      </c>
      <c r="H2777" s="8">
        <f t="shared" si="2470"/>
        <v>-50991</v>
      </c>
      <c r="I2777" s="7">
        <f t="shared" si="2471"/>
        <v>0.6465585360781867</v>
      </c>
      <c r="J2777" s="8">
        <f t="shared" si="2472"/>
        <v>-7171</v>
      </c>
      <c r="K2777" s="4">
        <f t="shared" si="2473"/>
        <v>4199</v>
      </c>
      <c r="L2777" s="5">
        <f t="shared" si="2474"/>
        <v>11370</v>
      </c>
    </row>
    <row r="2778" spans="1:15">
      <c r="A2778" s="3" t="s">
        <v>6</v>
      </c>
      <c r="B2778" s="18">
        <v>65010</v>
      </c>
      <c r="C2778" s="16">
        <v>87167</v>
      </c>
      <c r="D2778" s="8">
        <f t="shared" si="2468"/>
        <v>-22157</v>
      </c>
      <c r="E2778" s="7">
        <f t="shared" si="2469"/>
        <v>0.7458097674578682</v>
      </c>
      <c r="F2778" s="18">
        <v>76507</v>
      </c>
      <c r="G2778" s="16">
        <v>84026</v>
      </c>
      <c r="H2778" s="8">
        <f t="shared" si="2470"/>
        <v>-7519</v>
      </c>
      <c r="I2778" s="7">
        <f t="shared" si="2471"/>
        <v>0.91051579273082139</v>
      </c>
      <c r="J2778" s="8">
        <f t="shared" si="2472"/>
        <v>14638</v>
      </c>
      <c r="K2778" s="4">
        <f t="shared" si="2473"/>
        <v>11497</v>
      </c>
      <c r="L2778" s="5">
        <f t="shared" si="2474"/>
        <v>-3141</v>
      </c>
    </row>
    <row r="2779" spans="1:15">
      <c r="A2779" s="3" t="s">
        <v>7</v>
      </c>
      <c r="B2779" s="18">
        <v>686525</v>
      </c>
      <c r="C2779" s="16">
        <v>686525</v>
      </c>
      <c r="D2779" s="8">
        <f t="shared" si="2468"/>
        <v>0</v>
      </c>
      <c r="E2779" s="7">
        <f t="shared" si="2469"/>
        <v>1</v>
      </c>
      <c r="F2779" s="18">
        <v>709125</v>
      </c>
      <c r="G2779" s="16">
        <v>709125</v>
      </c>
      <c r="H2779" s="8">
        <f t="shared" si="2470"/>
        <v>0</v>
      </c>
      <c r="I2779" s="7">
        <f t="shared" si="2471"/>
        <v>1</v>
      </c>
      <c r="J2779" s="8">
        <f t="shared" si="2472"/>
        <v>0</v>
      </c>
      <c r="K2779" s="4">
        <f t="shared" si="2473"/>
        <v>22600</v>
      </c>
      <c r="L2779" s="5">
        <f t="shared" si="2474"/>
        <v>22600</v>
      </c>
      <c r="N2779" s="99" t="s">
        <v>2588</v>
      </c>
      <c r="O2779" s="17" t="s">
        <v>155</v>
      </c>
    </row>
    <row r="2781" spans="1:15">
      <c r="B2781" s="576" t="s">
        <v>2674</v>
      </c>
      <c r="C2781" s="576"/>
      <c r="D2781" s="576"/>
      <c r="E2781" s="576"/>
      <c r="F2781" s="576" t="s">
        <v>2681</v>
      </c>
      <c r="G2781" s="576"/>
      <c r="H2781" s="576"/>
      <c r="I2781" s="576"/>
      <c r="K2781" s="63" t="s">
        <v>12</v>
      </c>
      <c r="L2781" s="5" t="s">
        <v>13</v>
      </c>
    </row>
    <row r="2782" spans="1:15" ht="43.2">
      <c r="A2782" s="1" t="s">
        <v>0</v>
      </c>
      <c r="B2782" s="2" t="s">
        <v>1</v>
      </c>
      <c r="C2782" s="64" t="s">
        <v>2</v>
      </c>
      <c r="D2782" s="64" t="s">
        <v>11</v>
      </c>
      <c r="E2782" s="6" t="s">
        <v>10</v>
      </c>
      <c r="F2782" s="2" t="s">
        <v>1</v>
      </c>
      <c r="G2782" s="64" t="s">
        <v>2</v>
      </c>
      <c r="H2782" s="64" t="s">
        <v>11</v>
      </c>
      <c r="I2782" s="6" t="s">
        <v>10</v>
      </c>
      <c r="J2782" s="14" t="s">
        <v>8</v>
      </c>
      <c r="K2782" s="12" t="s">
        <v>9</v>
      </c>
      <c r="L2782" s="11"/>
    </row>
    <row r="2783" spans="1:15">
      <c r="A2783" s="3" t="s">
        <v>3</v>
      </c>
      <c r="B2783" s="18">
        <v>478702</v>
      </c>
      <c r="C2783" s="16">
        <v>409596</v>
      </c>
      <c r="D2783" s="8">
        <f>SUM(B2783-C2783)</f>
        <v>69106</v>
      </c>
      <c r="E2783" s="7">
        <f>SUM(B2783/C2783)</f>
        <v>1.1687174679440229</v>
      </c>
      <c r="F2783" s="18">
        <v>487779</v>
      </c>
      <c r="G2783" s="16">
        <v>408065</v>
      </c>
      <c r="H2783" s="8">
        <f>SUM(F2783-G2783)</f>
        <v>79714</v>
      </c>
      <c r="I2783" s="7">
        <f>SUM(F2783/G2783)</f>
        <v>1.1953463296288582</v>
      </c>
      <c r="J2783" s="8">
        <f>SUM(H2783-D2783)</f>
        <v>10608</v>
      </c>
      <c r="K2783" s="4">
        <f>SUM(F2783-B2783)</f>
        <v>9077</v>
      </c>
      <c r="L2783" s="5">
        <f>SUM(G2783-C2783)</f>
        <v>-1531</v>
      </c>
    </row>
    <row r="2784" spans="1:15">
      <c r="A2784" s="3" t="s">
        <v>4</v>
      </c>
      <c r="B2784" s="18">
        <v>60637</v>
      </c>
      <c r="C2784" s="16">
        <v>71233</v>
      </c>
      <c r="D2784" s="8">
        <f t="shared" ref="D2784:D2787" si="2475">SUM(B2784-C2784)</f>
        <v>-10596</v>
      </c>
      <c r="E2784" s="7">
        <f t="shared" ref="E2784:E2787" si="2476">SUM(B2784/C2784)</f>
        <v>0.85124871899260179</v>
      </c>
      <c r="F2784" s="18">
        <v>61436</v>
      </c>
      <c r="G2784" s="16">
        <v>71229</v>
      </c>
      <c r="H2784" s="8">
        <f t="shared" ref="H2784:H2787" si="2477">SUM(F2784-G2784)</f>
        <v>-9793</v>
      </c>
      <c r="I2784" s="7">
        <f t="shared" ref="I2784:I2787" si="2478">SUM(F2784/G2784)</f>
        <v>0.86251386373527639</v>
      </c>
      <c r="J2784" s="8">
        <f t="shared" ref="J2784:J2787" si="2479">SUM(H2784-D2784)</f>
        <v>803</v>
      </c>
      <c r="K2784" s="4">
        <f t="shared" ref="K2784:K2787" si="2480">SUM(F2784-B2784)</f>
        <v>799</v>
      </c>
      <c r="L2784" s="5">
        <f t="shared" ref="L2784:L2787" si="2481">SUM(G2784-C2784)</f>
        <v>-4</v>
      </c>
    </row>
    <row r="2785" spans="1:15">
      <c r="A2785" s="3" t="s">
        <v>5</v>
      </c>
      <c r="B2785" s="18">
        <v>93279</v>
      </c>
      <c r="C2785" s="16">
        <v>144270</v>
      </c>
      <c r="D2785" s="8">
        <f t="shared" si="2475"/>
        <v>-50991</v>
      </c>
      <c r="E2785" s="7">
        <f t="shared" si="2476"/>
        <v>0.6465585360781867</v>
      </c>
      <c r="F2785" s="18">
        <v>86574</v>
      </c>
      <c r="G2785" s="16">
        <v>143964</v>
      </c>
      <c r="H2785" s="8">
        <f t="shared" si="2477"/>
        <v>-57390</v>
      </c>
      <c r="I2785" s="7">
        <f t="shared" si="2478"/>
        <v>0.60135867300158374</v>
      </c>
      <c r="J2785" s="8">
        <f t="shared" si="2479"/>
        <v>-6399</v>
      </c>
      <c r="K2785" s="4">
        <f t="shared" si="2480"/>
        <v>-6705</v>
      </c>
      <c r="L2785" s="5">
        <f t="shared" si="2481"/>
        <v>-306</v>
      </c>
    </row>
    <row r="2786" spans="1:15">
      <c r="A2786" s="3" t="s">
        <v>6</v>
      </c>
      <c r="B2786" s="18">
        <v>76507</v>
      </c>
      <c r="C2786" s="16">
        <v>84026</v>
      </c>
      <c r="D2786" s="8">
        <f t="shared" si="2475"/>
        <v>-7519</v>
      </c>
      <c r="E2786" s="7">
        <f t="shared" si="2476"/>
        <v>0.91051579273082139</v>
      </c>
      <c r="F2786" s="18">
        <v>75978</v>
      </c>
      <c r="G2786" s="16">
        <v>88509</v>
      </c>
      <c r="H2786" s="8">
        <f t="shared" si="2477"/>
        <v>-12531</v>
      </c>
      <c r="I2786" s="7">
        <f t="shared" si="2478"/>
        <v>0.85842117750737212</v>
      </c>
      <c r="J2786" s="8">
        <f t="shared" si="2479"/>
        <v>-5012</v>
      </c>
      <c r="K2786" s="4">
        <f t="shared" si="2480"/>
        <v>-529</v>
      </c>
      <c r="L2786" s="5">
        <f t="shared" si="2481"/>
        <v>4483</v>
      </c>
    </row>
    <row r="2787" spans="1:15">
      <c r="A2787" s="3" t="s">
        <v>7</v>
      </c>
      <c r="B2787" s="18">
        <v>709125</v>
      </c>
      <c r="C2787" s="16">
        <v>709125</v>
      </c>
      <c r="D2787" s="8">
        <f t="shared" si="2475"/>
        <v>0</v>
      </c>
      <c r="E2787" s="7">
        <f t="shared" si="2476"/>
        <v>1</v>
      </c>
      <c r="F2787" s="18">
        <v>711767</v>
      </c>
      <c r="G2787" s="16">
        <v>711767</v>
      </c>
      <c r="H2787" s="8">
        <f t="shared" si="2477"/>
        <v>0</v>
      </c>
      <c r="I2787" s="7">
        <f t="shared" si="2478"/>
        <v>1</v>
      </c>
      <c r="J2787" s="8">
        <f t="shared" si="2479"/>
        <v>0</v>
      </c>
      <c r="K2787" s="4">
        <f t="shared" si="2480"/>
        <v>2642</v>
      </c>
      <c r="L2787" s="5">
        <f t="shared" si="2481"/>
        <v>2642</v>
      </c>
      <c r="N2787" s="99" t="s">
        <v>2682</v>
      </c>
      <c r="O2787" s="17" t="s">
        <v>155</v>
      </c>
    </row>
    <row r="2789" spans="1:15">
      <c r="B2789" s="576" t="s">
        <v>2681</v>
      </c>
      <c r="C2789" s="576"/>
      <c r="D2789" s="576"/>
      <c r="E2789" s="576"/>
      <c r="F2789" s="576" t="s">
        <v>2689</v>
      </c>
      <c r="G2789" s="576"/>
      <c r="H2789" s="576"/>
      <c r="I2789" s="576"/>
      <c r="K2789" s="63" t="s">
        <v>12</v>
      </c>
      <c r="L2789" s="5" t="s">
        <v>13</v>
      </c>
    </row>
    <row r="2790" spans="1:15" ht="43.2">
      <c r="A2790" s="1" t="s">
        <v>0</v>
      </c>
      <c r="B2790" s="2" t="s">
        <v>1</v>
      </c>
      <c r="C2790" s="64" t="s">
        <v>2</v>
      </c>
      <c r="D2790" s="64" t="s">
        <v>11</v>
      </c>
      <c r="E2790" s="6" t="s">
        <v>10</v>
      </c>
      <c r="F2790" s="2" t="s">
        <v>1</v>
      </c>
      <c r="G2790" s="64" t="s">
        <v>2</v>
      </c>
      <c r="H2790" s="64" t="s">
        <v>11</v>
      </c>
      <c r="I2790" s="6" t="s">
        <v>10</v>
      </c>
      <c r="J2790" s="14" t="s">
        <v>8</v>
      </c>
      <c r="K2790" s="12" t="s">
        <v>9</v>
      </c>
      <c r="L2790" s="11"/>
    </row>
    <row r="2791" spans="1:15">
      <c r="A2791" s="3" t="s">
        <v>3</v>
      </c>
      <c r="B2791" s="18">
        <v>487779</v>
      </c>
      <c r="C2791" s="16">
        <v>408065</v>
      </c>
      <c r="D2791" s="8">
        <f>SUM(B2791-C2791)</f>
        <v>79714</v>
      </c>
      <c r="E2791" s="7">
        <f>SUM(B2791/C2791)</f>
        <v>1.1953463296288582</v>
      </c>
      <c r="F2791" s="18">
        <v>496654</v>
      </c>
      <c r="G2791" s="16">
        <v>406287</v>
      </c>
      <c r="H2791" s="8">
        <f>SUM(F2791-G2791)</f>
        <v>90367</v>
      </c>
      <c r="I2791" s="7">
        <f>SUM(F2791/G2791)</f>
        <v>1.2224215886799232</v>
      </c>
      <c r="J2791" s="8">
        <f>SUM(H2791-D2791)</f>
        <v>10653</v>
      </c>
      <c r="K2791" s="4">
        <f>SUM(F2791-B2791)</f>
        <v>8875</v>
      </c>
      <c r="L2791" s="5">
        <f>SUM(G2791-C2791)</f>
        <v>-1778</v>
      </c>
    </row>
    <row r="2792" spans="1:15">
      <c r="A2792" s="3" t="s">
        <v>4</v>
      </c>
      <c r="B2792" s="18">
        <v>61436</v>
      </c>
      <c r="C2792" s="16">
        <v>71229</v>
      </c>
      <c r="D2792" s="8">
        <f t="shared" ref="D2792:D2795" si="2482">SUM(B2792-C2792)</f>
        <v>-9793</v>
      </c>
      <c r="E2792" s="7">
        <f t="shared" ref="E2792:E2795" si="2483">SUM(B2792/C2792)</f>
        <v>0.86251386373527639</v>
      </c>
      <c r="F2792" s="18">
        <v>61686</v>
      </c>
      <c r="G2792" s="16">
        <v>75650</v>
      </c>
      <c r="H2792" s="8">
        <f t="shared" ref="H2792:H2795" si="2484">SUM(F2792-G2792)</f>
        <v>-13964</v>
      </c>
      <c r="I2792" s="7">
        <f t="shared" ref="I2792:I2795" si="2485">SUM(F2792/G2792)</f>
        <v>0.81541308658294775</v>
      </c>
      <c r="J2792" s="8">
        <f t="shared" ref="J2792:J2795" si="2486">SUM(H2792-D2792)</f>
        <v>-4171</v>
      </c>
      <c r="K2792" s="4">
        <f t="shared" ref="K2792:K2795" si="2487">SUM(F2792-B2792)</f>
        <v>250</v>
      </c>
      <c r="L2792" s="5">
        <f t="shared" ref="L2792:L2795" si="2488">SUM(G2792-C2792)</f>
        <v>4421</v>
      </c>
    </row>
    <row r="2793" spans="1:15">
      <c r="A2793" s="3" t="s">
        <v>5</v>
      </c>
      <c r="B2793" s="18">
        <v>86574</v>
      </c>
      <c r="C2793" s="16">
        <v>143964</v>
      </c>
      <c r="D2793" s="8">
        <f t="shared" si="2482"/>
        <v>-57390</v>
      </c>
      <c r="E2793" s="7">
        <f t="shared" si="2483"/>
        <v>0.60135867300158374</v>
      </c>
      <c r="F2793" s="18">
        <v>86715</v>
      </c>
      <c r="G2793" s="16">
        <v>148030</v>
      </c>
      <c r="H2793" s="8">
        <f t="shared" si="2484"/>
        <v>-61315</v>
      </c>
      <c r="I2793" s="7">
        <f t="shared" si="2485"/>
        <v>0.58579342025265146</v>
      </c>
      <c r="J2793" s="8">
        <f t="shared" si="2486"/>
        <v>-3925</v>
      </c>
      <c r="K2793" s="4">
        <f t="shared" si="2487"/>
        <v>141</v>
      </c>
      <c r="L2793" s="5">
        <f t="shared" si="2488"/>
        <v>4066</v>
      </c>
    </row>
    <row r="2794" spans="1:15">
      <c r="A2794" s="3" t="s">
        <v>6</v>
      </c>
      <c r="B2794" s="18">
        <v>75978</v>
      </c>
      <c r="C2794" s="16">
        <v>88509</v>
      </c>
      <c r="D2794" s="8">
        <f t="shared" si="2482"/>
        <v>-12531</v>
      </c>
      <c r="E2794" s="7">
        <f t="shared" si="2483"/>
        <v>0.85842117750737212</v>
      </c>
      <c r="F2794" s="18">
        <v>77610</v>
      </c>
      <c r="G2794" s="16">
        <v>92698</v>
      </c>
      <c r="H2794" s="8">
        <f t="shared" si="2484"/>
        <v>-15088</v>
      </c>
      <c r="I2794" s="7">
        <f t="shared" si="2485"/>
        <v>0.83723489179917587</v>
      </c>
      <c r="J2794" s="8">
        <f t="shared" si="2486"/>
        <v>-2557</v>
      </c>
      <c r="K2794" s="4">
        <f t="shared" si="2487"/>
        <v>1632</v>
      </c>
      <c r="L2794" s="5">
        <f t="shared" si="2488"/>
        <v>4189</v>
      </c>
    </row>
    <row r="2795" spans="1:15">
      <c r="A2795" s="3" t="s">
        <v>7</v>
      </c>
      <c r="B2795" s="18">
        <v>711767</v>
      </c>
      <c r="C2795" s="16">
        <v>711767</v>
      </c>
      <c r="D2795" s="8">
        <f t="shared" si="2482"/>
        <v>0</v>
      </c>
      <c r="E2795" s="7">
        <f t="shared" si="2483"/>
        <v>1</v>
      </c>
      <c r="F2795" s="18">
        <v>722665</v>
      </c>
      <c r="G2795" s="16">
        <v>722665</v>
      </c>
      <c r="H2795" s="8">
        <f t="shared" si="2484"/>
        <v>0</v>
      </c>
      <c r="I2795" s="7">
        <f t="shared" si="2485"/>
        <v>1</v>
      </c>
      <c r="J2795" s="8">
        <f t="shared" si="2486"/>
        <v>0</v>
      </c>
      <c r="K2795" s="4">
        <f t="shared" si="2487"/>
        <v>10898</v>
      </c>
      <c r="L2795" s="5">
        <f t="shared" si="2488"/>
        <v>10898</v>
      </c>
      <c r="N2795" s="99" t="s">
        <v>2588</v>
      </c>
      <c r="O2795" s="17" t="s">
        <v>155</v>
      </c>
    </row>
    <row r="2797" spans="1:15">
      <c r="B2797" s="576" t="s">
        <v>2689</v>
      </c>
      <c r="C2797" s="576"/>
      <c r="D2797" s="576"/>
      <c r="E2797" s="576"/>
      <c r="F2797" s="576" t="s">
        <v>2696</v>
      </c>
      <c r="G2797" s="576"/>
      <c r="H2797" s="576"/>
      <c r="I2797" s="576"/>
      <c r="K2797" s="63" t="s">
        <v>12</v>
      </c>
      <c r="L2797" s="5" t="s">
        <v>13</v>
      </c>
    </row>
    <row r="2798" spans="1:15" ht="43.2">
      <c r="A2798" s="1" t="s">
        <v>0</v>
      </c>
      <c r="B2798" s="2" t="s">
        <v>1</v>
      </c>
      <c r="C2798" s="64" t="s">
        <v>2</v>
      </c>
      <c r="D2798" s="64" t="s">
        <v>11</v>
      </c>
      <c r="E2798" s="6" t="s">
        <v>10</v>
      </c>
      <c r="F2798" s="2" t="s">
        <v>1</v>
      </c>
      <c r="G2798" s="64" t="s">
        <v>2</v>
      </c>
      <c r="H2798" s="64" t="s">
        <v>11</v>
      </c>
      <c r="I2798" s="6" t="s">
        <v>10</v>
      </c>
      <c r="J2798" s="14" t="s">
        <v>8</v>
      </c>
      <c r="K2798" s="12" t="s">
        <v>9</v>
      </c>
      <c r="L2798" s="11"/>
    </row>
    <row r="2799" spans="1:15">
      <c r="A2799" s="3" t="s">
        <v>3</v>
      </c>
      <c r="B2799" s="18">
        <v>496654</v>
      </c>
      <c r="C2799" s="16">
        <v>406287</v>
      </c>
      <c r="D2799" s="8">
        <f>SUM(B2799-C2799)</f>
        <v>90367</v>
      </c>
      <c r="E2799" s="7">
        <f>SUM(B2799/C2799)</f>
        <v>1.2224215886799232</v>
      </c>
      <c r="F2799" s="18">
        <v>503765</v>
      </c>
      <c r="G2799" s="16">
        <v>403548</v>
      </c>
      <c r="H2799" s="8">
        <f>SUM(F2799-G2799)</f>
        <v>100217</v>
      </c>
      <c r="I2799" s="7">
        <f>SUM(F2799/G2799)</f>
        <v>1.2483397266248377</v>
      </c>
      <c r="J2799" s="8">
        <f>SUM(H2799-D2799)</f>
        <v>9850</v>
      </c>
      <c r="K2799" s="4">
        <f>SUM(F2799-B2799)</f>
        <v>7111</v>
      </c>
      <c r="L2799" s="5">
        <f>SUM(G2799-C2799)</f>
        <v>-2739</v>
      </c>
    </row>
    <row r="2800" spans="1:15">
      <c r="A2800" s="3" t="s">
        <v>4</v>
      </c>
      <c r="B2800" s="18">
        <v>61686</v>
      </c>
      <c r="C2800" s="16">
        <v>75650</v>
      </c>
      <c r="D2800" s="8">
        <f t="shared" ref="D2800:D2803" si="2489">SUM(B2800-C2800)</f>
        <v>-13964</v>
      </c>
      <c r="E2800" s="7">
        <f t="shared" ref="E2800:E2803" si="2490">SUM(B2800/C2800)</f>
        <v>0.81541308658294775</v>
      </c>
      <c r="F2800" s="18">
        <v>62466</v>
      </c>
      <c r="G2800" s="16">
        <v>60062</v>
      </c>
      <c r="H2800" s="8">
        <f t="shared" ref="H2800:H2803" si="2491">SUM(F2800-G2800)</f>
        <v>2404</v>
      </c>
      <c r="I2800" s="7">
        <f t="shared" ref="I2800:I2803" si="2492">SUM(F2800/G2800)</f>
        <v>1.040025307182578</v>
      </c>
      <c r="J2800" s="8">
        <f t="shared" ref="J2800:J2803" si="2493">SUM(H2800-D2800)</f>
        <v>16368</v>
      </c>
      <c r="K2800" s="4">
        <f t="shared" ref="K2800:K2803" si="2494">SUM(F2800-B2800)</f>
        <v>780</v>
      </c>
      <c r="L2800" s="5">
        <f t="shared" ref="L2800:L2803" si="2495">SUM(G2800-C2800)</f>
        <v>-15588</v>
      </c>
    </row>
    <row r="2801" spans="1:15">
      <c r="A2801" s="3" t="s">
        <v>5</v>
      </c>
      <c r="B2801" s="18">
        <v>86715</v>
      </c>
      <c r="C2801" s="16">
        <v>148030</v>
      </c>
      <c r="D2801" s="8">
        <f t="shared" si="2489"/>
        <v>-61315</v>
      </c>
      <c r="E2801" s="7">
        <f t="shared" si="2490"/>
        <v>0.58579342025265146</v>
      </c>
      <c r="F2801" s="18">
        <v>79616</v>
      </c>
      <c r="G2801" s="16">
        <v>164975</v>
      </c>
      <c r="H2801" s="8">
        <f t="shared" si="2491"/>
        <v>-85359</v>
      </c>
      <c r="I2801" s="7">
        <f t="shared" si="2492"/>
        <v>0.48259433247461736</v>
      </c>
      <c r="J2801" s="8">
        <f t="shared" si="2493"/>
        <v>-24044</v>
      </c>
      <c r="K2801" s="4">
        <f t="shared" si="2494"/>
        <v>-7099</v>
      </c>
      <c r="L2801" s="5">
        <f t="shared" si="2495"/>
        <v>16945</v>
      </c>
    </row>
    <row r="2802" spans="1:15">
      <c r="A2802" s="3" t="s">
        <v>6</v>
      </c>
      <c r="B2802" s="18">
        <v>77610</v>
      </c>
      <c r="C2802" s="16">
        <v>92698</v>
      </c>
      <c r="D2802" s="8">
        <f t="shared" si="2489"/>
        <v>-15088</v>
      </c>
      <c r="E2802" s="7">
        <f t="shared" si="2490"/>
        <v>0.83723489179917587</v>
      </c>
      <c r="F2802" s="18">
        <v>74648</v>
      </c>
      <c r="G2802" s="16">
        <v>91910</v>
      </c>
      <c r="H2802" s="8">
        <f t="shared" si="2491"/>
        <v>-17262</v>
      </c>
      <c r="I2802" s="7">
        <f t="shared" si="2492"/>
        <v>0.81218583396801214</v>
      </c>
      <c r="J2802" s="8">
        <f t="shared" si="2493"/>
        <v>-2174</v>
      </c>
      <c r="K2802" s="4">
        <f t="shared" si="2494"/>
        <v>-2962</v>
      </c>
      <c r="L2802" s="5">
        <f t="shared" si="2495"/>
        <v>-788</v>
      </c>
    </row>
    <row r="2803" spans="1:15">
      <c r="A2803" s="3" t="s">
        <v>7</v>
      </c>
      <c r="B2803" s="18">
        <v>722665</v>
      </c>
      <c r="C2803" s="16">
        <v>722665</v>
      </c>
      <c r="D2803" s="8">
        <f t="shared" si="2489"/>
        <v>0</v>
      </c>
      <c r="E2803" s="7">
        <f t="shared" si="2490"/>
        <v>1</v>
      </c>
      <c r="F2803" s="18">
        <v>720495</v>
      </c>
      <c r="G2803" s="16">
        <v>720495</v>
      </c>
      <c r="H2803" s="8">
        <f t="shared" si="2491"/>
        <v>0</v>
      </c>
      <c r="I2803" s="7">
        <f t="shared" si="2492"/>
        <v>1</v>
      </c>
      <c r="J2803" s="8">
        <f t="shared" si="2493"/>
        <v>0</v>
      </c>
      <c r="K2803" s="4">
        <f t="shared" si="2494"/>
        <v>-2170</v>
      </c>
      <c r="L2803" s="5">
        <f t="shared" si="2495"/>
        <v>-2170</v>
      </c>
      <c r="N2803" s="99" t="s">
        <v>2682</v>
      </c>
      <c r="O2803" s="17" t="s">
        <v>155</v>
      </c>
    </row>
    <row r="2805" spans="1:15">
      <c r="B2805" s="576" t="s">
        <v>2696</v>
      </c>
      <c r="C2805" s="576"/>
      <c r="D2805" s="576"/>
      <c r="E2805" s="576"/>
      <c r="F2805" s="576" t="s">
        <v>2697</v>
      </c>
      <c r="G2805" s="576"/>
      <c r="H2805" s="576"/>
      <c r="I2805" s="576"/>
      <c r="K2805" s="63" t="s">
        <v>12</v>
      </c>
      <c r="L2805" s="5" t="s">
        <v>13</v>
      </c>
    </row>
    <row r="2806" spans="1:15" ht="43.2">
      <c r="A2806" s="1" t="s">
        <v>0</v>
      </c>
      <c r="B2806" s="2" t="s">
        <v>1</v>
      </c>
      <c r="C2806" s="64" t="s">
        <v>2</v>
      </c>
      <c r="D2806" s="64" t="s">
        <v>11</v>
      </c>
      <c r="E2806" s="6" t="s">
        <v>10</v>
      </c>
      <c r="F2806" s="2" t="s">
        <v>1</v>
      </c>
      <c r="G2806" s="64" t="s">
        <v>2</v>
      </c>
      <c r="H2806" s="64" t="s">
        <v>11</v>
      </c>
      <c r="I2806" s="6" t="s">
        <v>10</v>
      </c>
      <c r="J2806" s="14" t="s">
        <v>8</v>
      </c>
      <c r="K2806" s="12" t="s">
        <v>9</v>
      </c>
      <c r="L2806" s="11"/>
    </row>
    <row r="2807" spans="1:15">
      <c r="A2807" s="3" t="s">
        <v>3</v>
      </c>
      <c r="B2807" s="18">
        <v>503765</v>
      </c>
      <c r="C2807" s="16">
        <v>403548</v>
      </c>
      <c r="D2807" s="8">
        <f>SUM(B2807-C2807)</f>
        <v>100217</v>
      </c>
      <c r="E2807" s="7">
        <f>SUM(B2807/C2807)</f>
        <v>1.2483397266248377</v>
      </c>
      <c r="F2807" s="18">
        <v>509887</v>
      </c>
      <c r="G2807" s="16">
        <v>397373</v>
      </c>
      <c r="H2807" s="8">
        <f>SUM(F2807-G2807)</f>
        <v>112514</v>
      </c>
      <c r="I2807" s="7">
        <f>SUM(F2807/G2807)</f>
        <v>1.283144551844237</v>
      </c>
      <c r="J2807" s="8">
        <f>SUM(H2807-D2807)</f>
        <v>12297</v>
      </c>
      <c r="K2807" s="4">
        <f>SUM(F2807-B2807)</f>
        <v>6122</v>
      </c>
      <c r="L2807" s="5">
        <f>SUM(G2807-C2807)</f>
        <v>-6175</v>
      </c>
    </row>
    <row r="2808" spans="1:15">
      <c r="A2808" s="3" t="s">
        <v>4</v>
      </c>
      <c r="B2808" s="18">
        <v>62466</v>
      </c>
      <c r="C2808" s="16">
        <v>60062</v>
      </c>
      <c r="D2808" s="8">
        <f t="shared" ref="D2808:D2811" si="2496">SUM(B2808-C2808)</f>
        <v>2404</v>
      </c>
      <c r="E2808" s="7">
        <f t="shared" ref="E2808:E2811" si="2497">SUM(B2808/C2808)</f>
        <v>1.040025307182578</v>
      </c>
      <c r="F2808" s="18">
        <v>62466</v>
      </c>
      <c r="G2808" s="16">
        <v>65021</v>
      </c>
      <c r="H2808" s="8">
        <f t="shared" ref="H2808:H2811" si="2498">SUM(F2808-G2808)</f>
        <v>-2555</v>
      </c>
      <c r="I2808" s="7">
        <f t="shared" ref="I2808:I2811" si="2499">SUM(F2808/G2808)</f>
        <v>0.96070500299903105</v>
      </c>
      <c r="J2808" s="8">
        <f t="shared" ref="J2808:J2811" si="2500">SUM(H2808-D2808)</f>
        <v>-4959</v>
      </c>
      <c r="K2808" s="4">
        <f t="shared" ref="K2808:K2811" si="2501">SUM(F2808-B2808)</f>
        <v>0</v>
      </c>
      <c r="L2808" s="5">
        <f t="shared" ref="L2808:L2811" si="2502">SUM(G2808-C2808)</f>
        <v>4959</v>
      </c>
    </row>
    <row r="2809" spans="1:15">
      <c r="A2809" s="3" t="s">
        <v>5</v>
      </c>
      <c r="B2809" s="18">
        <v>79616</v>
      </c>
      <c r="C2809" s="16">
        <v>164975</v>
      </c>
      <c r="D2809" s="8">
        <f t="shared" si="2496"/>
        <v>-85359</v>
      </c>
      <c r="E2809" s="7">
        <f t="shared" si="2497"/>
        <v>0.48259433247461736</v>
      </c>
      <c r="F2809" s="18">
        <v>79298</v>
      </c>
      <c r="G2809" s="16">
        <v>174522</v>
      </c>
      <c r="H2809" s="8">
        <f t="shared" si="2498"/>
        <v>-95224</v>
      </c>
      <c r="I2809" s="7">
        <f t="shared" si="2499"/>
        <v>0.45437251463998807</v>
      </c>
      <c r="J2809" s="8">
        <f t="shared" si="2500"/>
        <v>-9865</v>
      </c>
      <c r="K2809" s="4">
        <f t="shared" si="2501"/>
        <v>-318</v>
      </c>
      <c r="L2809" s="5">
        <f t="shared" si="2502"/>
        <v>9547</v>
      </c>
    </row>
    <row r="2810" spans="1:15">
      <c r="A2810" s="3" t="s">
        <v>6</v>
      </c>
      <c r="B2810" s="18">
        <v>74648</v>
      </c>
      <c r="C2810" s="16">
        <v>91910</v>
      </c>
      <c r="D2810" s="8">
        <f t="shared" si="2496"/>
        <v>-17262</v>
      </c>
      <c r="E2810" s="7">
        <f t="shared" si="2497"/>
        <v>0.81218583396801214</v>
      </c>
      <c r="F2810" s="18">
        <v>74621</v>
      </c>
      <c r="G2810" s="16">
        <v>89356</v>
      </c>
      <c r="H2810" s="8">
        <f t="shared" si="2498"/>
        <v>-14735</v>
      </c>
      <c r="I2810" s="7">
        <f t="shared" si="2499"/>
        <v>0.83509781100317826</v>
      </c>
      <c r="J2810" s="8">
        <f t="shared" si="2500"/>
        <v>2527</v>
      </c>
      <c r="K2810" s="4">
        <f t="shared" si="2501"/>
        <v>-27</v>
      </c>
      <c r="L2810" s="5">
        <f t="shared" si="2502"/>
        <v>-2554</v>
      </c>
    </row>
    <row r="2811" spans="1:15">
      <c r="A2811" s="3" t="s">
        <v>7</v>
      </c>
      <c r="B2811" s="18">
        <v>720495</v>
      </c>
      <c r="C2811" s="16">
        <v>720495</v>
      </c>
      <c r="D2811" s="8">
        <f t="shared" si="2496"/>
        <v>0</v>
      </c>
      <c r="E2811" s="7">
        <f t="shared" si="2497"/>
        <v>1</v>
      </c>
      <c r="F2811" s="18">
        <v>726272</v>
      </c>
      <c r="G2811" s="16">
        <v>726272</v>
      </c>
      <c r="H2811" s="8">
        <f t="shared" si="2498"/>
        <v>0</v>
      </c>
      <c r="I2811" s="7">
        <f t="shared" si="2499"/>
        <v>1</v>
      </c>
      <c r="J2811" s="8">
        <f t="shared" si="2500"/>
        <v>0</v>
      </c>
      <c r="K2811" s="4">
        <f t="shared" si="2501"/>
        <v>5777</v>
      </c>
      <c r="L2811" s="5">
        <f t="shared" si="2502"/>
        <v>5777</v>
      </c>
      <c r="N2811" s="99" t="s">
        <v>2698</v>
      </c>
      <c r="O2811" s="17" t="s">
        <v>155</v>
      </c>
    </row>
    <row r="2813" spans="1:15">
      <c r="B2813" s="576" t="s">
        <v>2697</v>
      </c>
      <c r="C2813" s="576"/>
      <c r="D2813" s="576"/>
      <c r="E2813" s="576"/>
      <c r="F2813" s="576" t="s">
        <v>2711</v>
      </c>
      <c r="G2813" s="576"/>
      <c r="H2813" s="576"/>
      <c r="I2813" s="576"/>
      <c r="K2813" s="63" t="s">
        <v>12</v>
      </c>
      <c r="L2813" s="5" t="s">
        <v>13</v>
      </c>
    </row>
    <row r="2814" spans="1:15" ht="43.2">
      <c r="A2814" s="1" t="s">
        <v>0</v>
      </c>
      <c r="B2814" s="2" t="s">
        <v>1</v>
      </c>
      <c r="C2814" s="64" t="s">
        <v>2</v>
      </c>
      <c r="D2814" s="64" t="s">
        <v>11</v>
      </c>
      <c r="E2814" s="6" t="s">
        <v>10</v>
      </c>
      <c r="F2814" s="2" t="s">
        <v>1</v>
      </c>
      <c r="G2814" s="64" t="s">
        <v>2</v>
      </c>
      <c r="H2814" s="64" t="s">
        <v>11</v>
      </c>
      <c r="I2814" s="6" t="s">
        <v>10</v>
      </c>
      <c r="J2814" s="14" t="s">
        <v>8</v>
      </c>
      <c r="K2814" s="12" t="s">
        <v>9</v>
      </c>
      <c r="L2814" s="11"/>
    </row>
    <row r="2815" spans="1:15">
      <c r="A2815" s="3" t="s">
        <v>3</v>
      </c>
      <c r="B2815" s="18">
        <v>509887</v>
      </c>
      <c r="C2815" s="16">
        <v>397373</v>
      </c>
      <c r="D2815" s="8">
        <f>SUM(B2815-C2815)</f>
        <v>112514</v>
      </c>
      <c r="E2815" s="7">
        <f>SUM(B2815/C2815)</f>
        <v>1.283144551844237</v>
      </c>
      <c r="F2815" s="18">
        <v>508086</v>
      </c>
      <c r="G2815" s="16">
        <v>395388</v>
      </c>
      <c r="H2815" s="8">
        <f>SUM(F2815-G2815)</f>
        <v>112698</v>
      </c>
      <c r="I2815" s="7">
        <f>SUM(F2815/G2815)</f>
        <v>1.2850314121824638</v>
      </c>
      <c r="J2815" s="8">
        <f>SUM(H2815-D2815)</f>
        <v>184</v>
      </c>
      <c r="K2815" s="4">
        <f>SUM(F2815-B2815)</f>
        <v>-1801</v>
      </c>
      <c r="L2815" s="5">
        <f>SUM(G2815-C2815)</f>
        <v>-1985</v>
      </c>
    </row>
    <row r="2816" spans="1:15">
      <c r="A2816" s="3" t="s">
        <v>4</v>
      </c>
      <c r="B2816" s="18">
        <v>62466</v>
      </c>
      <c r="C2816" s="16">
        <v>65021</v>
      </c>
      <c r="D2816" s="8">
        <f t="shared" ref="D2816:D2819" si="2503">SUM(B2816-C2816)</f>
        <v>-2555</v>
      </c>
      <c r="E2816" s="7">
        <f t="shared" ref="E2816:E2819" si="2504">SUM(B2816/C2816)</f>
        <v>0.96070500299903105</v>
      </c>
      <c r="F2816" s="18">
        <v>62425</v>
      </c>
      <c r="G2816" s="16">
        <v>64965</v>
      </c>
      <c r="H2816" s="8">
        <f t="shared" ref="H2816:H2819" si="2505">SUM(F2816-G2816)</f>
        <v>-2540</v>
      </c>
      <c r="I2816" s="7">
        <f t="shared" ref="I2816:I2819" si="2506">SUM(F2816/G2816)</f>
        <v>0.9609020241668591</v>
      </c>
      <c r="J2816" s="8">
        <f t="shared" ref="J2816:J2819" si="2507">SUM(H2816-D2816)</f>
        <v>15</v>
      </c>
      <c r="K2816" s="4">
        <f t="shared" ref="K2816:K2819" si="2508">SUM(F2816-B2816)</f>
        <v>-41</v>
      </c>
      <c r="L2816" s="5">
        <f t="shared" ref="L2816:L2819" si="2509">SUM(G2816-C2816)</f>
        <v>-56</v>
      </c>
    </row>
    <row r="2817" spans="1:15">
      <c r="A2817" s="3" t="s">
        <v>5</v>
      </c>
      <c r="B2817" s="18">
        <v>79298</v>
      </c>
      <c r="C2817" s="16">
        <v>174522</v>
      </c>
      <c r="D2817" s="8">
        <f t="shared" si="2503"/>
        <v>-95224</v>
      </c>
      <c r="E2817" s="7">
        <f t="shared" si="2504"/>
        <v>0.45437251463998807</v>
      </c>
      <c r="F2817" s="18">
        <v>86956</v>
      </c>
      <c r="G2817" s="16">
        <v>176305</v>
      </c>
      <c r="H2817" s="8">
        <f t="shared" si="2505"/>
        <v>-89349</v>
      </c>
      <c r="I2817" s="7">
        <f t="shared" si="2506"/>
        <v>0.49321346530160803</v>
      </c>
      <c r="J2817" s="8">
        <f t="shared" si="2507"/>
        <v>5875</v>
      </c>
      <c r="K2817" s="4">
        <f t="shared" si="2508"/>
        <v>7658</v>
      </c>
      <c r="L2817" s="5">
        <f t="shared" si="2509"/>
        <v>1783</v>
      </c>
    </row>
    <row r="2818" spans="1:15">
      <c r="A2818" s="3" t="s">
        <v>6</v>
      </c>
      <c r="B2818" s="18">
        <v>74621</v>
      </c>
      <c r="C2818" s="16">
        <v>89356</v>
      </c>
      <c r="D2818" s="8">
        <f t="shared" si="2503"/>
        <v>-14735</v>
      </c>
      <c r="E2818" s="7">
        <f t="shared" si="2504"/>
        <v>0.83509781100317826</v>
      </c>
      <c r="F2818" s="18">
        <v>77049</v>
      </c>
      <c r="G2818" s="16">
        <v>97858</v>
      </c>
      <c r="H2818" s="8">
        <f t="shared" si="2505"/>
        <v>-20809</v>
      </c>
      <c r="I2818" s="7">
        <f t="shared" si="2506"/>
        <v>0.78735514725418465</v>
      </c>
      <c r="J2818" s="8">
        <f t="shared" si="2507"/>
        <v>-6074</v>
      </c>
      <c r="K2818" s="4">
        <f t="shared" si="2508"/>
        <v>2428</v>
      </c>
      <c r="L2818" s="5">
        <f t="shared" si="2509"/>
        <v>8502</v>
      </c>
    </row>
    <row r="2819" spans="1:15">
      <c r="A2819" s="3" t="s">
        <v>7</v>
      </c>
      <c r="B2819" s="18">
        <v>726272</v>
      </c>
      <c r="C2819" s="16">
        <v>726272</v>
      </c>
      <c r="D2819" s="8">
        <f t="shared" si="2503"/>
        <v>0</v>
      </c>
      <c r="E2819" s="7">
        <f t="shared" si="2504"/>
        <v>1</v>
      </c>
      <c r="F2819" s="18">
        <v>734516</v>
      </c>
      <c r="G2819" s="16">
        <v>734516</v>
      </c>
      <c r="H2819" s="8">
        <f t="shared" si="2505"/>
        <v>0</v>
      </c>
      <c r="I2819" s="7">
        <f t="shared" si="2506"/>
        <v>1</v>
      </c>
      <c r="J2819" s="8">
        <f t="shared" si="2507"/>
        <v>0</v>
      </c>
      <c r="K2819" s="4">
        <f t="shared" si="2508"/>
        <v>8244</v>
      </c>
      <c r="L2819" s="5">
        <f t="shared" si="2509"/>
        <v>8244</v>
      </c>
      <c r="N2819" s="98" t="s">
        <v>2712</v>
      </c>
      <c r="O2819" s="30" t="s">
        <v>165</v>
      </c>
    </row>
    <row r="2821" spans="1:15">
      <c r="B2821" s="576" t="s">
        <v>2711</v>
      </c>
      <c r="C2821" s="576"/>
      <c r="D2821" s="576"/>
      <c r="E2821" s="576"/>
      <c r="F2821" s="576" t="s">
        <v>2719</v>
      </c>
      <c r="G2821" s="576"/>
      <c r="H2821" s="576"/>
      <c r="I2821" s="576"/>
      <c r="K2821" s="63" t="s">
        <v>12</v>
      </c>
      <c r="L2821" s="5" t="s">
        <v>13</v>
      </c>
    </row>
    <row r="2822" spans="1:15" ht="43.2">
      <c r="A2822" s="1" t="s">
        <v>0</v>
      </c>
      <c r="B2822" s="2" t="s">
        <v>1</v>
      </c>
      <c r="C2822" s="64" t="s">
        <v>2</v>
      </c>
      <c r="D2822" s="64" t="s">
        <v>11</v>
      </c>
      <c r="E2822" s="6" t="s">
        <v>10</v>
      </c>
      <c r="F2822" s="2" t="s">
        <v>1</v>
      </c>
      <c r="G2822" s="64" t="s">
        <v>2</v>
      </c>
      <c r="H2822" s="64" t="s">
        <v>11</v>
      </c>
      <c r="I2822" s="6" t="s">
        <v>10</v>
      </c>
      <c r="J2822" s="14" t="s">
        <v>8</v>
      </c>
      <c r="K2822" s="12" t="s">
        <v>9</v>
      </c>
      <c r="L2822" s="11"/>
    </row>
    <row r="2823" spans="1:15">
      <c r="A2823" s="3" t="s">
        <v>3</v>
      </c>
      <c r="B2823" s="18">
        <v>508086</v>
      </c>
      <c r="C2823" s="16">
        <v>395388</v>
      </c>
      <c r="D2823" s="8">
        <f>SUM(B2823-C2823)</f>
        <v>112698</v>
      </c>
      <c r="E2823" s="7">
        <f>SUM(B2823/C2823)</f>
        <v>1.2850314121824638</v>
      </c>
      <c r="F2823" s="18">
        <v>489481</v>
      </c>
      <c r="G2823" s="16">
        <v>399386</v>
      </c>
      <c r="H2823" s="8">
        <f>SUM(F2823-G2823)</f>
        <v>90095</v>
      </c>
      <c r="I2823" s="7">
        <f>SUM(F2823/G2823)</f>
        <v>1.225583771088621</v>
      </c>
      <c r="J2823" s="8">
        <f>SUM(H2823-D2823)</f>
        <v>-22603</v>
      </c>
      <c r="K2823" s="4">
        <f>SUM(F2823-B2823)</f>
        <v>-18605</v>
      </c>
      <c r="L2823" s="5">
        <f>SUM(G2823-C2823)</f>
        <v>3998</v>
      </c>
    </row>
    <row r="2824" spans="1:15">
      <c r="A2824" s="3" t="s">
        <v>4</v>
      </c>
      <c r="B2824" s="18">
        <v>62425</v>
      </c>
      <c r="C2824" s="16">
        <v>64965</v>
      </c>
      <c r="D2824" s="8">
        <f t="shared" ref="D2824:D2827" si="2510">SUM(B2824-C2824)</f>
        <v>-2540</v>
      </c>
      <c r="E2824" s="7">
        <f t="shared" ref="E2824:E2827" si="2511">SUM(B2824/C2824)</f>
        <v>0.9609020241668591</v>
      </c>
      <c r="F2824" s="18">
        <v>62385</v>
      </c>
      <c r="G2824" s="16">
        <v>60417</v>
      </c>
      <c r="H2824" s="8">
        <f t="shared" ref="H2824:H2827" si="2512">SUM(F2824-G2824)</f>
        <v>1968</v>
      </c>
      <c r="I2824" s="7">
        <f t="shared" ref="I2824:I2827" si="2513">SUM(F2824/G2824)</f>
        <v>1.0325736133869605</v>
      </c>
      <c r="J2824" s="8">
        <f t="shared" ref="J2824:J2827" si="2514">SUM(H2824-D2824)</f>
        <v>4508</v>
      </c>
      <c r="K2824" s="4">
        <f t="shared" ref="K2824:K2827" si="2515">SUM(F2824-B2824)</f>
        <v>-40</v>
      </c>
      <c r="L2824" s="5">
        <f t="shared" ref="L2824:L2827" si="2516">SUM(G2824-C2824)</f>
        <v>-4548</v>
      </c>
    </row>
    <row r="2825" spans="1:15">
      <c r="A2825" s="3" t="s">
        <v>5</v>
      </c>
      <c r="B2825" s="18">
        <v>86956</v>
      </c>
      <c r="C2825" s="16">
        <v>176305</v>
      </c>
      <c r="D2825" s="8">
        <f t="shared" si="2510"/>
        <v>-89349</v>
      </c>
      <c r="E2825" s="7">
        <f t="shared" si="2511"/>
        <v>0.49321346530160803</v>
      </c>
      <c r="F2825" s="18">
        <v>81266</v>
      </c>
      <c r="G2825" s="16">
        <v>153645</v>
      </c>
      <c r="H2825" s="8">
        <f t="shared" si="2512"/>
        <v>-72379</v>
      </c>
      <c r="I2825" s="7">
        <f t="shared" si="2513"/>
        <v>0.52892056363695528</v>
      </c>
      <c r="J2825" s="8">
        <f t="shared" si="2514"/>
        <v>16970</v>
      </c>
      <c r="K2825" s="4">
        <f t="shared" si="2515"/>
        <v>-5690</v>
      </c>
      <c r="L2825" s="5">
        <f t="shared" si="2516"/>
        <v>-22660</v>
      </c>
    </row>
    <row r="2826" spans="1:15">
      <c r="A2826" s="3" t="s">
        <v>6</v>
      </c>
      <c r="B2826" s="18">
        <v>77049</v>
      </c>
      <c r="C2826" s="16">
        <v>97858</v>
      </c>
      <c r="D2826" s="8">
        <f t="shared" si="2510"/>
        <v>-20809</v>
      </c>
      <c r="E2826" s="7">
        <f t="shared" si="2511"/>
        <v>0.78735514725418465</v>
      </c>
      <c r="F2826" s="18">
        <v>70871</v>
      </c>
      <c r="G2826" s="16">
        <v>90555</v>
      </c>
      <c r="H2826" s="8">
        <f t="shared" si="2512"/>
        <v>-19684</v>
      </c>
      <c r="I2826" s="7">
        <f t="shared" si="2513"/>
        <v>0.78262934128430239</v>
      </c>
      <c r="J2826" s="8">
        <f t="shared" si="2514"/>
        <v>1125</v>
      </c>
      <c r="K2826" s="4">
        <f t="shared" si="2515"/>
        <v>-6178</v>
      </c>
      <c r="L2826" s="5">
        <f t="shared" si="2516"/>
        <v>-7303</v>
      </c>
    </row>
    <row r="2827" spans="1:15">
      <c r="A2827" s="3" t="s">
        <v>7</v>
      </c>
      <c r="B2827" s="18">
        <v>734516</v>
      </c>
      <c r="C2827" s="16">
        <v>734516</v>
      </c>
      <c r="D2827" s="8">
        <f t="shared" si="2510"/>
        <v>0</v>
      </c>
      <c r="E2827" s="7">
        <f t="shared" si="2511"/>
        <v>1</v>
      </c>
      <c r="F2827" s="18">
        <v>704003</v>
      </c>
      <c r="G2827" s="16">
        <v>704003</v>
      </c>
      <c r="H2827" s="8">
        <f t="shared" si="2512"/>
        <v>0</v>
      </c>
      <c r="I2827" s="7">
        <f t="shared" si="2513"/>
        <v>1</v>
      </c>
      <c r="J2827" s="8">
        <f t="shared" si="2514"/>
        <v>0</v>
      </c>
      <c r="K2827" s="4">
        <f t="shared" si="2515"/>
        <v>-30513</v>
      </c>
      <c r="L2827" s="5">
        <f t="shared" si="2516"/>
        <v>-30513</v>
      </c>
      <c r="N2827" s="98" t="s">
        <v>2720</v>
      </c>
      <c r="O2827" s="30" t="s">
        <v>165</v>
      </c>
    </row>
    <row r="2829" spans="1:15">
      <c r="B2829" s="576" t="s">
        <v>2719</v>
      </c>
      <c r="C2829" s="576"/>
      <c r="D2829" s="576"/>
      <c r="E2829" s="576"/>
      <c r="F2829" s="576" t="s">
        <v>2727</v>
      </c>
      <c r="G2829" s="576"/>
      <c r="H2829" s="576"/>
      <c r="I2829" s="576"/>
      <c r="K2829" s="63" t="s">
        <v>12</v>
      </c>
      <c r="L2829" s="5" t="s">
        <v>13</v>
      </c>
    </row>
    <row r="2830" spans="1:15" ht="43.2">
      <c r="A2830" s="1" t="s">
        <v>0</v>
      </c>
      <c r="B2830" s="2" t="s">
        <v>1</v>
      </c>
      <c r="C2830" s="64" t="s">
        <v>2</v>
      </c>
      <c r="D2830" s="64" t="s">
        <v>11</v>
      </c>
      <c r="E2830" s="6" t="s">
        <v>10</v>
      </c>
      <c r="F2830" s="2" t="s">
        <v>1</v>
      </c>
      <c r="G2830" s="64" t="s">
        <v>2</v>
      </c>
      <c r="H2830" s="64" t="s">
        <v>11</v>
      </c>
      <c r="I2830" s="6" t="s">
        <v>10</v>
      </c>
      <c r="J2830" s="14" t="s">
        <v>8</v>
      </c>
      <c r="K2830" s="12" t="s">
        <v>9</v>
      </c>
      <c r="L2830" s="11"/>
    </row>
    <row r="2831" spans="1:15">
      <c r="A2831" s="3" t="s">
        <v>3</v>
      </c>
      <c r="B2831" s="18">
        <v>489481</v>
      </c>
      <c r="C2831" s="16">
        <v>399386</v>
      </c>
      <c r="D2831" s="8">
        <f>SUM(B2831-C2831)</f>
        <v>90095</v>
      </c>
      <c r="E2831" s="7">
        <f>SUM(B2831/C2831)</f>
        <v>1.225583771088621</v>
      </c>
      <c r="F2831" s="18">
        <v>489979</v>
      </c>
      <c r="G2831" s="16">
        <v>397885</v>
      </c>
      <c r="H2831" s="8">
        <f>SUM(F2831-G2831)</f>
        <v>92094</v>
      </c>
      <c r="I2831" s="7">
        <f>SUM(F2831/G2831)</f>
        <v>1.2314588386091458</v>
      </c>
      <c r="J2831" s="8">
        <f>SUM(H2831-D2831)</f>
        <v>1999</v>
      </c>
      <c r="K2831" s="4">
        <f>SUM(F2831-B2831)</f>
        <v>498</v>
      </c>
      <c r="L2831" s="5">
        <f>SUM(G2831-C2831)</f>
        <v>-1501</v>
      </c>
    </row>
    <row r="2832" spans="1:15">
      <c r="A2832" s="3" t="s">
        <v>4</v>
      </c>
      <c r="B2832" s="18">
        <v>62385</v>
      </c>
      <c r="C2832" s="16">
        <v>60417</v>
      </c>
      <c r="D2832" s="8">
        <f t="shared" ref="D2832:D2835" si="2517">SUM(B2832-C2832)</f>
        <v>1968</v>
      </c>
      <c r="E2832" s="7">
        <f t="shared" ref="E2832:E2835" si="2518">SUM(B2832/C2832)</f>
        <v>1.0325736133869605</v>
      </c>
      <c r="F2832" s="18">
        <v>62281</v>
      </c>
      <c r="G2832" s="16">
        <v>53458</v>
      </c>
      <c r="H2832" s="8">
        <f t="shared" ref="H2832:H2835" si="2519">SUM(F2832-G2832)</f>
        <v>8823</v>
      </c>
      <c r="I2832" s="7">
        <f t="shared" ref="I2832:I2835" si="2520">SUM(F2832/G2832)</f>
        <v>1.1650454562460248</v>
      </c>
      <c r="J2832" s="8">
        <f t="shared" ref="J2832:J2835" si="2521">SUM(H2832-D2832)</f>
        <v>6855</v>
      </c>
      <c r="K2832" s="4">
        <f t="shared" ref="K2832:K2835" si="2522">SUM(F2832-B2832)</f>
        <v>-104</v>
      </c>
      <c r="L2832" s="5">
        <f t="shared" ref="L2832:L2835" si="2523">SUM(G2832-C2832)</f>
        <v>-6959</v>
      </c>
    </row>
    <row r="2833" spans="1:15">
      <c r="A2833" s="3" t="s">
        <v>5</v>
      </c>
      <c r="B2833" s="18">
        <v>81266</v>
      </c>
      <c r="C2833" s="16">
        <v>153645</v>
      </c>
      <c r="D2833" s="8">
        <f t="shared" si="2517"/>
        <v>-72379</v>
      </c>
      <c r="E2833" s="7">
        <f t="shared" si="2518"/>
        <v>0.52892056363695528</v>
      </c>
      <c r="F2833" s="18">
        <v>73285</v>
      </c>
      <c r="G2833" s="16">
        <v>148689</v>
      </c>
      <c r="H2833" s="8">
        <f t="shared" si="2519"/>
        <v>-75404</v>
      </c>
      <c r="I2833" s="7">
        <f t="shared" si="2520"/>
        <v>0.49287438882499712</v>
      </c>
      <c r="J2833" s="8">
        <f t="shared" si="2521"/>
        <v>-3025</v>
      </c>
      <c r="K2833" s="4">
        <f t="shared" si="2522"/>
        <v>-7981</v>
      </c>
      <c r="L2833" s="5">
        <f t="shared" si="2523"/>
        <v>-4956</v>
      </c>
    </row>
    <row r="2834" spans="1:15">
      <c r="A2834" s="3" t="s">
        <v>6</v>
      </c>
      <c r="B2834" s="18">
        <v>70871</v>
      </c>
      <c r="C2834" s="16">
        <v>90555</v>
      </c>
      <c r="D2834" s="8">
        <f t="shared" si="2517"/>
        <v>-19684</v>
      </c>
      <c r="E2834" s="7">
        <f t="shared" si="2518"/>
        <v>0.78262934128430239</v>
      </c>
      <c r="F2834" s="18">
        <v>76829</v>
      </c>
      <c r="G2834" s="16">
        <v>102342</v>
      </c>
      <c r="H2834" s="8">
        <f t="shared" si="2519"/>
        <v>-25513</v>
      </c>
      <c r="I2834" s="7">
        <f t="shared" si="2520"/>
        <v>0.75070840905981906</v>
      </c>
      <c r="J2834" s="8">
        <f t="shared" si="2521"/>
        <v>-5829</v>
      </c>
      <c r="K2834" s="4">
        <f t="shared" si="2522"/>
        <v>5958</v>
      </c>
      <c r="L2834" s="5">
        <f t="shared" si="2523"/>
        <v>11787</v>
      </c>
    </row>
    <row r="2835" spans="1:15">
      <c r="A2835" s="3" t="s">
        <v>7</v>
      </c>
      <c r="B2835" s="18">
        <v>704003</v>
      </c>
      <c r="C2835" s="16">
        <v>704003</v>
      </c>
      <c r="D2835" s="8">
        <f t="shared" si="2517"/>
        <v>0</v>
      </c>
      <c r="E2835" s="7">
        <f t="shared" si="2518"/>
        <v>1</v>
      </c>
      <c r="F2835" s="18">
        <v>702374</v>
      </c>
      <c r="G2835" s="16">
        <v>702374</v>
      </c>
      <c r="H2835" s="8">
        <f t="shared" si="2519"/>
        <v>0</v>
      </c>
      <c r="I2835" s="7">
        <f t="shared" si="2520"/>
        <v>1</v>
      </c>
      <c r="J2835" s="8">
        <f t="shared" si="2521"/>
        <v>0</v>
      </c>
      <c r="K2835" s="4">
        <f t="shared" si="2522"/>
        <v>-1629</v>
      </c>
      <c r="L2835" s="5">
        <f t="shared" si="2523"/>
        <v>-1629</v>
      </c>
      <c r="N2835" s="99" t="s">
        <v>2720</v>
      </c>
      <c r="O2835" s="17" t="s">
        <v>26</v>
      </c>
    </row>
    <row r="2837" spans="1:15">
      <c r="B2837" s="576" t="s">
        <v>2727</v>
      </c>
      <c r="C2837" s="576"/>
      <c r="D2837" s="576"/>
      <c r="E2837" s="576"/>
      <c r="F2837" s="576" t="s">
        <v>2734</v>
      </c>
      <c r="G2837" s="576"/>
      <c r="H2837" s="576"/>
      <c r="I2837" s="576"/>
      <c r="K2837" s="63" t="s">
        <v>12</v>
      </c>
      <c r="L2837" s="5" t="s">
        <v>13</v>
      </c>
    </row>
    <row r="2838" spans="1:15" ht="43.2">
      <c r="A2838" s="1" t="s">
        <v>0</v>
      </c>
      <c r="B2838" s="2" t="s">
        <v>1</v>
      </c>
      <c r="C2838" s="64" t="s">
        <v>2</v>
      </c>
      <c r="D2838" s="64" t="s">
        <v>11</v>
      </c>
      <c r="E2838" s="6" t="s">
        <v>10</v>
      </c>
      <c r="F2838" s="2" t="s">
        <v>1</v>
      </c>
      <c r="G2838" s="64" t="s">
        <v>2</v>
      </c>
      <c r="H2838" s="64" t="s">
        <v>11</v>
      </c>
      <c r="I2838" s="6" t="s">
        <v>10</v>
      </c>
      <c r="J2838" s="14" t="s">
        <v>8</v>
      </c>
      <c r="K2838" s="12" t="s">
        <v>9</v>
      </c>
      <c r="L2838" s="11"/>
    </row>
    <row r="2839" spans="1:15">
      <c r="A2839" s="3" t="s">
        <v>3</v>
      </c>
      <c r="B2839" s="18">
        <v>489979</v>
      </c>
      <c r="C2839" s="16">
        <v>397885</v>
      </c>
      <c r="D2839" s="8">
        <f>SUM(B2839-C2839)</f>
        <v>92094</v>
      </c>
      <c r="E2839" s="7">
        <f>SUM(B2839/C2839)</f>
        <v>1.2314588386091458</v>
      </c>
      <c r="F2839" s="18">
        <v>460164</v>
      </c>
      <c r="G2839" s="16">
        <v>375214</v>
      </c>
      <c r="H2839" s="8">
        <f>SUM(F2839-G2839)</f>
        <v>84950</v>
      </c>
      <c r="I2839" s="7">
        <f>SUM(F2839/G2839)</f>
        <v>1.2264041320419814</v>
      </c>
      <c r="J2839" s="8">
        <f>SUM(H2839-D2839)</f>
        <v>-7144</v>
      </c>
      <c r="K2839" s="4">
        <f>SUM(F2839-B2839)</f>
        <v>-29815</v>
      </c>
      <c r="L2839" s="5">
        <f>SUM(G2839-C2839)</f>
        <v>-22671</v>
      </c>
    </row>
    <row r="2840" spans="1:15">
      <c r="A2840" s="3" t="s">
        <v>4</v>
      </c>
      <c r="B2840" s="18">
        <v>62281</v>
      </c>
      <c r="C2840" s="16">
        <v>53458</v>
      </c>
      <c r="D2840" s="8">
        <f t="shared" ref="D2840:D2843" si="2524">SUM(B2840-C2840)</f>
        <v>8823</v>
      </c>
      <c r="E2840" s="7">
        <f t="shared" ref="E2840:E2843" si="2525">SUM(B2840/C2840)</f>
        <v>1.1650454562460248</v>
      </c>
      <c r="F2840" s="18">
        <v>61953</v>
      </c>
      <c r="G2840" s="16">
        <v>54458</v>
      </c>
      <c r="H2840" s="8">
        <f t="shared" ref="H2840:H2843" si="2526">SUM(F2840-G2840)</f>
        <v>7495</v>
      </c>
      <c r="I2840" s="7">
        <f t="shared" ref="I2840:I2843" si="2527">SUM(F2840/G2840)</f>
        <v>1.1376289984942525</v>
      </c>
      <c r="J2840" s="8">
        <f t="shared" ref="J2840:J2843" si="2528">SUM(H2840-D2840)</f>
        <v>-1328</v>
      </c>
      <c r="K2840" s="4">
        <f t="shared" ref="K2840:K2843" si="2529">SUM(F2840-B2840)</f>
        <v>-328</v>
      </c>
      <c r="L2840" s="5">
        <f t="shared" ref="L2840:L2843" si="2530">SUM(G2840-C2840)</f>
        <v>1000</v>
      </c>
    </row>
    <row r="2841" spans="1:15">
      <c r="A2841" s="3" t="s">
        <v>5</v>
      </c>
      <c r="B2841" s="18">
        <v>73285</v>
      </c>
      <c r="C2841" s="16">
        <v>148689</v>
      </c>
      <c r="D2841" s="8">
        <f t="shared" si="2524"/>
        <v>-75404</v>
      </c>
      <c r="E2841" s="7">
        <f t="shared" si="2525"/>
        <v>0.49287438882499712</v>
      </c>
      <c r="F2841" s="18">
        <v>76268</v>
      </c>
      <c r="G2841" s="16">
        <v>167064</v>
      </c>
      <c r="H2841" s="8">
        <f t="shared" si="2526"/>
        <v>-90796</v>
      </c>
      <c r="I2841" s="7">
        <f t="shared" si="2527"/>
        <v>0.45651965713738446</v>
      </c>
      <c r="J2841" s="8">
        <f t="shared" si="2528"/>
        <v>-15392</v>
      </c>
      <c r="K2841" s="4">
        <f t="shared" si="2529"/>
        <v>2983</v>
      </c>
      <c r="L2841" s="5">
        <f t="shared" si="2530"/>
        <v>18375</v>
      </c>
    </row>
    <row r="2842" spans="1:15">
      <c r="A2842" s="3" t="s">
        <v>6</v>
      </c>
      <c r="B2842" s="18">
        <v>76829</v>
      </c>
      <c r="C2842" s="16">
        <v>102342</v>
      </c>
      <c r="D2842" s="8">
        <f t="shared" si="2524"/>
        <v>-25513</v>
      </c>
      <c r="E2842" s="7">
        <f t="shared" si="2525"/>
        <v>0.75070840905981906</v>
      </c>
      <c r="F2842" s="18">
        <v>73431</v>
      </c>
      <c r="G2842" s="16">
        <v>75080</v>
      </c>
      <c r="H2842" s="8">
        <f t="shared" si="2526"/>
        <v>-1649</v>
      </c>
      <c r="I2842" s="7">
        <f t="shared" si="2527"/>
        <v>0.97803676078849222</v>
      </c>
      <c r="J2842" s="8">
        <f t="shared" si="2528"/>
        <v>23864</v>
      </c>
      <c r="K2842" s="4">
        <f t="shared" si="2529"/>
        <v>-3398</v>
      </c>
      <c r="L2842" s="5">
        <f t="shared" si="2530"/>
        <v>-27262</v>
      </c>
    </row>
    <row r="2843" spans="1:15">
      <c r="A2843" s="3" t="s">
        <v>7</v>
      </c>
      <c r="B2843" s="18">
        <v>702374</v>
      </c>
      <c r="C2843" s="16">
        <v>702374</v>
      </c>
      <c r="D2843" s="8">
        <f t="shared" si="2524"/>
        <v>0</v>
      </c>
      <c r="E2843" s="7">
        <f t="shared" si="2525"/>
        <v>1</v>
      </c>
      <c r="F2843" s="18">
        <v>671816</v>
      </c>
      <c r="G2843" s="16">
        <v>671816</v>
      </c>
      <c r="H2843" s="8">
        <f t="shared" si="2526"/>
        <v>0</v>
      </c>
      <c r="I2843" s="7">
        <f t="shared" si="2527"/>
        <v>1</v>
      </c>
      <c r="J2843" s="8">
        <f t="shared" si="2528"/>
        <v>0</v>
      </c>
      <c r="K2843" s="4">
        <f t="shared" si="2529"/>
        <v>-30558</v>
      </c>
      <c r="L2843" s="5">
        <f t="shared" si="2530"/>
        <v>-30558</v>
      </c>
      <c r="N2843" s="98" t="s">
        <v>2735</v>
      </c>
      <c r="O2843" s="30" t="s">
        <v>165</v>
      </c>
    </row>
    <row r="2845" spans="1:15">
      <c r="B2845" s="576" t="s">
        <v>2734</v>
      </c>
      <c r="C2845" s="576"/>
      <c r="D2845" s="576"/>
      <c r="E2845" s="576"/>
      <c r="F2845" s="576" t="s">
        <v>2742</v>
      </c>
      <c r="G2845" s="576"/>
      <c r="H2845" s="576"/>
      <c r="I2845" s="576"/>
      <c r="K2845" s="63" t="s">
        <v>12</v>
      </c>
      <c r="L2845" s="5" t="s">
        <v>13</v>
      </c>
    </row>
    <row r="2846" spans="1:15" ht="43.2">
      <c r="A2846" s="1" t="s">
        <v>0</v>
      </c>
      <c r="B2846" s="2" t="s">
        <v>1</v>
      </c>
      <c r="C2846" s="64" t="s">
        <v>2</v>
      </c>
      <c r="D2846" s="64" t="s">
        <v>11</v>
      </c>
      <c r="E2846" s="6" t="s">
        <v>10</v>
      </c>
      <c r="F2846" s="2" t="s">
        <v>1</v>
      </c>
      <c r="G2846" s="64" t="s">
        <v>2</v>
      </c>
      <c r="H2846" s="64" t="s">
        <v>11</v>
      </c>
      <c r="I2846" s="6" t="s">
        <v>10</v>
      </c>
      <c r="J2846" s="14" t="s">
        <v>8</v>
      </c>
      <c r="K2846" s="12" t="s">
        <v>9</v>
      </c>
      <c r="L2846" s="11"/>
    </row>
    <row r="2847" spans="1:15">
      <c r="A2847" s="3" t="s">
        <v>3</v>
      </c>
      <c r="B2847" s="18">
        <v>460164</v>
      </c>
      <c r="C2847" s="16">
        <v>375214</v>
      </c>
      <c r="D2847" s="8">
        <f>SUM(B2847-C2847)</f>
        <v>84950</v>
      </c>
      <c r="E2847" s="7">
        <f>SUM(B2847/C2847)</f>
        <v>1.2264041320419814</v>
      </c>
      <c r="F2847" s="18">
        <v>401841</v>
      </c>
      <c r="G2847" s="16">
        <v>355441</v>
      </c>
      <c r="H2847" s="8">
        <f>SUM(F2847-G2847)</f>
        <v>46400</v>
      </c>
      <c r="I2847" s="7">
        <f>SUM(F2847/G2847)</f>
        <v>1.1305420590196404</v>
      </c>
      <c r="J2847" s="8">
        <f>SUM(H2847-D2847)</f>
        <v>-38550</v>
      </c>
      <c r="K2847" s="4">
        <f>SUM(F2847-B2847)</f>
        <v>-58323</v>
      </c>
      <c r="L2847" s="5">
        <f>SUM(G2847-C2847)</f>
        <v>-19773</v>
      </c>
    </row>
    <row r="2848" spans="1:15">
      <c r="A2848" s="3" t="s">
        <v>4</v>
      </c>
      <c r="B2848" s="18">
        <v>61953</v>
      </c>
      <c r="C2848" s="16">
        <v>54458</v>
      </c>
      <c r="D2848" s="8">
        <f t="shared" ref="D2848:D2851" si="2531">SUM(B2848-C2848)</f>
        <v>7495</v>
      </c>
      <c r="E2848" s="7">
        <f t="shared" ref="E2848:E2851" si="2532">SUM(B2848/C2848)</f>
        <v>1.1376289984942525</v>
      </c>
      <c r="F2848" s="18">
        <v>37462</v>
      </c>
      <c r="G2848" s="16">
        <v>46724</v>
      </c>
      <c r="H2848" s="8">
        <f t="shared" ref="H2848:H2851" si="2533">SUM(F2848-G2848)</f>
        <v>-9262</v>
      </c>
      <c r="I2848" s="7">
        <f t="shared" ref="I2848:I2851" si="2534">SUM(F2848/G2848)</f>
        <v>0.80177210855234993</v>
      </c>
      <c r="J2848" s="8">
        <f t="shared" ref="J2848:J2851" si="2535">SUM(H2848-D2848)</f>
        <v>-16757</v>
      </c>
      <c r="K2848" s="4">
        <f t="shared" ref="K2848:K2851" si="2536">SUM(F2848-B2848)</f>
        <v>-24491</v>
      </c>
      <c r="L2848" s="5">
        <f t="shared" ref="L2848:L2851" si="2537">SUM(G2848-C2848)</f>
        <v>-7734</v>
      </c>
    </row>
    <row r="2849" spans="1:15">
      <c r="A2849" s="3" t="s">
        <v>5</v>
      </c>
      <c r="B2849" s="18">
        <v>76268</v>
      </c>
      <c r="C2849" s="16">
        <v>167064</v>
      </c>
      <c r="D2849" s="8">
        <f t="shared" si="2531"/>
        <v>-90796</v>
      </c>
      <c r="E2849" s="7">
        <f t="shared" si="2532"/>
        <v>0.45651965713738446</v>
      </c>
      <c r="F2849" s="18">
        <v>103470</v>
      </c>
      <c r="G2849" s="16">
        <v>127321</v>
      </c>
      <c r="H2849" s="8">
        <f t="shared" si="2533"/>
        <v>-23851</v>
      </c>
      <c r="I2849" s="7">
        <f t="shared" si="2534"/>
        <v>0.81267033717925563</v>
      </c>
      <c r="J2849" s="8">
        <f t="shared" si="2535"/>
        <v>66945</v>
      </c>
      <c r="K2849" s="4">
        <f t="shared" si="2536"/>
        <v>27202</v>
      </c>
      <c r="L2849" s="5">
        <f t="shared" si="2537"/>
        <v>-39743</v>
      </c>
    </row>
    <row r="2850" spans="1:15">
      <c r="A2850" s="3" t="s">
        <v>6</v>
      </c>
      <c r="B2850" s="18">
        <v>73431</v>
      </c>
      <c r="C2850" s="16">
        <v>75080</v>
      </c>
      <c r="D2850" s="8">
        <f t="shared" si="2531"/>
        <v>-1649</v>
      </c>
      <c r="E2850" s="7">
        <f t="shared" si="2532"/>
        <v>0.97803676078849222</v>
      </c>
      <c r="F2850" s="18">
        <v>57519</v>
      </c>
      <c r="G2850" s="16">
        <v>70806</v>
      </c>
      <c r="H2850" s="8">
        <f t="shared" si="2533"/>
        <v>-13287</v>
      </c>
      <c r="I2850" s="7">
        <f t="shared" si="2534"/>
        <v>0.81234641132107444</v>
      </c>
      <c r="J2850" s="8">
        <f t="shared" si="2535"/>
        <v>-11638</v>
      </c>
      <c r="K2850" s="4">
        <f t="shared" si="2536"/>
        <v>-15912</v>
      </c>
      <c r="L2850" s="5">
        <f t="shared" si="2537"/>
        <v>-4274</v>
      </c>
    </row>
    <row r="2851" spans="1:15">
      <c r="A2851" s="3" t="s">
        <v>7</v>
      </c>
      <c r="B2851" s="18">
        <v>671816</v>
      </c>
      <c r="C2851" s="16">
        <v>671816</v>
      </c>
      <c r="D2851" s="8">
        <f t="shared" si="2531"/>
        <v>0</v>
      </c>
      <c r="E2851" s="7">
        <f t="shared" si="2532"/>
        <v>1</v>
      </c>
      <c r="F2851" s="18">
        <v>600292</v>
      </c>
      <c r="G2851" s="16">
        <v>600292</v>
      </c>
      <c r="H2851" s="8">
        <f t="shared" si="2533"/>
        <v>0</v>
      </c>
      <c r="I2851" s="7">
        <f t="shared" si="2534"/>
        <v>1</v>
      </c>
      <c r="J2851" s="8">
        <f t="shared" si="2535"/>
        <v>0</v>
      </c>
      <c r="K2851" s="4">
        <f t="shared" si="2536"/>
        <v>-71524</v>
      </c>
      <c r="L2851" s="5">
        <f t="shared" si="2537"/>
        <v>-71524</v>
      </c>
      <c r="N2851" s="98" t="s">
        <v>2019</v>
      </c>
      <c r="O2851" s="30" t="s">
        <v>165</v>
      </c>
    </row>
    <row r="2853" spans="1:15">
      <c r="B2853" s="576" t="s">
        <v>2742</v>
      </c>
      <c r="C2853" s="576"/>
      <c r="D2853" s="576"/>
      <c r="E2853" s="576"/>
      <c r="F2853" s="576" t="s">
        <v>2749</v>
      </c>
      <c r="G2853" s="576"/>
      <c r="H2853" s="576"/>
      <c r="I2853" s="576"/>
      <c r="K2853" s="63" t="s">
        <v>12</v>
      </c>
      <c r="L2853" s="5" t="s">
        <v>13</v>
      </c>
    </row>
    <row r="2854" spans="1:15" ht="43.2">
      <c r="A2854" s="1" t="s">
        <v>0</v>
      </c>
      <c r="B2854" s="2" t="s">
        <v>1</v>
      </c>
      <c r="C2854" s="64" t="s">
        <v>2</v>
      </c>
      <c r="D2854" s="64" t="s">
        <v>11</v>
      </c>
      <c r="E2854" s="6" t="s">
        <v>10</v>
      </c>
      <c r="F2854" s="2" t="s">
        <v>1</v>
      </c>
      <c r="G2854" s="64" t="s">
        <v>2</v>
      </c>
      <c r="H2854" s="64" t="s">
        <v>11</v>
      </c>
      <c r="I2854" s="6" t="s">
        <v>10</v>
      </c>
      <c r="J2854" s="14" t="s">
        <v>8</v>
      </c>
      <c r="K2854" s="12" t="s">
        <v>9</v>
      </c>
      <c r="L2854" s="11"/>
    </row>
    <row r="2855" spans="1:15">
      <c r="A2855" s="3" t="s">
        <v>3</v>
      </c>
      <c r="B2855" s="18">
        <v>401841</v>
      </c>
      <c r="C2855" s="16">
        <v>355441</v>
      </c>
      <c r="D2855" s="8">
        <f>SUM(B2855-C2855)</f>
        <v>46400</v>
      </c>
      <c r="E2855" s="7">
        <f>SUM(B2855/C2855)</f>
        <v>1.1305420590196404</v>
      </c>
      <c r="F2855" s="18">
        <v>218144</v>
      </c>
      <c r="G2855" s="16">
        <v>181727</v>
      </c>
      <c r="H2855" s="8">
        <f>SUM(F2855-G2855)</f>
        <v>36417</v>
      </c>
      <c r="I2855" s="7">
        <f>SUM(F2855/G2855)</f>
        <v>1.2003939975897913</v>
      </c>
      <c r="J2855" s="8">
        <f>SUM(H2855-D2855)</f>
        <v>-9983</v>
      </c>
      <c r="K2855" s="4">
        <f>SUM(F2855-B2855)</f>
        <v>-183697</v>
      </c>
      <c r="L2855" s="5">
        <f>SUM(G2855-C2855)</f>
        <v>-173714</v>
      </c>
    </row>
    <row r="2856" spans="1:15">
      <c r="A2856" s="3" t="s">
        <v>4</v>
      </c>
      <c r="B2856" s="18">
        <v>37462</v>
      </c>
      <c r="C2856" s="16">
        <v>46724</v>
      </c>
      <c r="D2856" s="8">
        <f t="shared" ref="D2856:D2859" si="2538">SUM(B2856-C2856)</f>
        <v>-9262</v>
      </c>
      <c r="E2856" s="7">
        <f t="shared" ref="E2856:E2859" si="2539">SUM(B2856/C2856)</f>
        <v>0.80177210855234993</v>
      </c>
      <c r="F2856" s="18">
        <v>37587</v>
      </c>
      <c r="G2856" s="16">
        <v>46724</v>
      </c>
      <c r="H2856" s="8">
        <f t="shared" ref="H2856:H2859" si="2540">SUM(F2856-G2856)</f>
        <v>-9137</v>
      </c>
      <c r="I2856" s="7">
        <f t="shared" ref="I2856:I2859" si="2541">SUM(F2856/G2856)</f>
        <v>0.80444739320263681</v>
      </c>
      <c r="J2856" s="8">
        <f t="shared" ref="J2856:J2859" si="2542">SUM(H2856-D2856)</f>
        <v>125</v>
      </c>
      <c r="K2856" s="4">
        <f t="shared" ref="K2856:K2859" si="2543">SUM(F2856-B2856)</f>
        <v>125</v>
      </c>
      <c r="L2856" s="5">
        <f t="shared" ref="L2856:L2859" si="2544">SUM(G2856-C2856)</f>
        <v>0</v>
      </c>
    </row>
    <row r="2857" spans="1:15">
      <c r="A2857" s="3" t="s">
        <v>5</v>
      </c>
      <c r="B2857" s="18">
        <v>103470</v>
      </c>
      <c r="C2857" s="16">
        <v>127321</v>
      </c>
      <c r="D2857" s="8">
        <f t="shared" si="2538"/>
        <v>-23851</v>
      </c>
      <c r="E2857" s="7">
        <f t="shared" si="2539"/>
        <v>0.81267033717925563</v>
      </c>
      <c r="F2857" s="18">
        <v>108819</v>
      </c>
      <c r="G2857" s="16">
        <v>130406</v>
      </c>
      <c r="H2857" s="8">
        <f t="shared" si="2540"/>
        <v>-21587</v>
      </c>
      <c r="I2857" s="7">
        <f t="shared" si="2541"/>
        <v>0.83446313819916262</v>
      </c>
      <c r="J2857" s="8">
        <f t="shared" si="2542"/>
        <v>2264</v>
      </c>
      <c r="K2857" s="4">
        <f t="shared" si="2543"/>
        <v>5349</v>
      </c>
      <c r="L2857" s="5">
        <f t="shared" si="2544"/>
        <v>3085</v>
      </c>
    </row>
    <row r="2858" spans="1:15">
      <c r="A2858" s="3" t="s">
        <v>6</v>
      </c>
      <c r="B2858" s="18">
        <v>57519</v>
      </c>
      <c r="C2858" s="16">
        <v>70806</v>
      </c>
      <c r="D2858" s="8">
        <f t="shared" si="2538"/>
        <v>-13287</v>
      </c>
      <c r="E2858" s="7">
        <f t="shared" si="2539"/>
        <v>0.81234641132107444</v>
      </c>
      <c r="F2858" s="18">
        <v>32359</v>
      </c>
      <c r="G2858" s="16">
        <v>38052</v>
      </c>
      <c r="H2858" s="8">
        <f t="shared" si="2540"/>
        <v>-5693</v>
      </c>
      <c r="I2858" s="7">
        <f t="shared" si="2541"/>
        <v>0.85038894144854404</v>
      </c>
      <c r="J2858" s="8">
        <f t="shared" si="2542"/>
        <v>7594</v>
      </c>
      <c r="K2858" s="4">
        <f t="shared" si="2543"/>
        <v>-25160</v>
      </c>
      <c r="L2858" s="5">
        <f t="shared" si="2544"/>
        <v>-32754</v>
      </c>
    </row>
    <row r="2859" spans="1:15">
      <c r="A2859" s="3" t="s">
        <v>7</v>
      </c>
      <c r="B2859" s="18">
        <v>600292</v>
      </c>
      <c r="C2859" s="16">
        <v>600292</v>
      </c>
      <c r="D2859" s="8">
        <f t="shared" si="2538"/>
        <v>0</v>
      </c>
      <c r="E2859" s="7">
        <f t="shared" si="2539"/>
        <v>1</v>
      </c>
      <c r="F2859" s="18">
        <v>396909</v>
      </c>
      <c r="G2859" s="16">
        <v>396909</v>
      </c>
      <c r="H2859" s="8">
        <f t="shared" si="2540"/>
        <v>0</v>
      </c>
      <c r="I2859" s="7">
        <f t="shared" si="2541"/>
        <v>1</v>
      </c>
      <c r="J2859" s="8">
        <f t="shared" si="2542"/>
        <v>0</v>
      </c>
      <c r="K2859" s="4">
        <f t="shared" si="2543"/>
        <v>-203383</v>
      </c>
      <c r="L2859" s="5">
        <f t="shared" si="2544"/>
        <v>-203383</v>
      </c>
      <c r="N2859" s="98" t="s">
        <v>2019</v>
      </c>
      <c r="O2859" s="30" t="s">
        <v>165</v>
      </c>
    </row>
    <row r="2861" spans="1:15">
      <c r="B2861" s="576" t="s">
        <v>2749</v>
      </c>
      <c r="C2861" s="576"/>
      <c r="D2861" s="576"/>
      <c r="E2861" s="576"/>
      <c r="F2861" s="576" t="s">
        <v>2756</v>
      </c>
      <c r="G2861" s="576"/>
      <c r="H2861" s="576"/>
      <c r="I2861" s="576"/>
      <c r="K2861" s="63" t="s">
        <v>12</v>
      </c>
      <c r="L2861" s="5" t="s">
        <v>13</v>
      </c>
    </row>
    <row r="2862" spans="1:15" ht="43.2">
      <c r="A2862" s="1" t="s">
        <v>0</v>
      </c>
      <c r="B2862" s="2" t="s">
        <v>1</v>
      </c>
      <c r="C2862" s="64" t="s">
        <v>2</v>
      </c>
      <c r="D2862" s="64" t="s">
        <v>11</v>
      </c>
      <c r="E2862" s="6" t="s">
        <v>10</v>
      </c>
      <c r="F2862" s="2" t="s">
        <v>1</v>
      </c>
      <c r="G2862" s="64" t="s">
        <v>2</v>
      </c>
      <c r="H2862" s="64" t="s">
        <v>11</v>
      </c>
      <c r="I2862" s="6" t="s">
        <v>10</v>
      </c>
      <c r="J2862" s="14" t="s">
        <v>8</v>
      </c>
      <c r="K2862" s="12" t="s">
        <v>9</v>
      </c>
      <c r="L2862" s="11"/>
    </row>
    <row r="2863" spans="1:15">
      <c r="A2863" s="3" t="s">
        <v>3</v>
      </c>
      <c r="B2863" s="18">
        <v>218144</v>
      </c>
      <c r="C2863" s="16">
        <v>181727</v>
      </c>
      <c r="D2863" s="8">
        <f>SUM(B2863-C2863)</f>
        <v>36417</v>
      </c>
      <c r="E2863" s="7">
        <f>SUM(B2863/C2863)</f>
        <v>1.2003939975897913</v>
      </c>
      <c r="F2863" s="18">
        <v>222339</v>
      </c>
      <c r="G2863" s="16">
        <v>184011</v>
      </c>
      <c r="H2863" s="8">
        <f>SUM(F2863-G2863)</f>
        <v>38328</v>
      </c>
      <c r="I2863" s="7">
        <f>SUM(F2863/G2863)</f>
        <v>1.2082918955931983</v>
      </c>
      <c r="J2863" s="8">
        <f>SUM(H2863-D2863)</f>
        <v>1911</v>
      </c>
      <c r="K2863" s="4">
        <f>SUM(F2863-B2863)</f>
        <v>4195</v>
      </c>
      <c r="L2863" s="5">
        <f>SUM(G2863-C2863)</f>
        <v>2284</v>
      </c>
    </row>
    <row r="2864" spans="1:15">
      <c r="A2864" s="3" t="s">
        <v>4</v>
      </c>
      <c r="B2864" s="18">
        <v>37587</v>
      </c>
      <c r="C2864" s="16">
        <v>46724</v>
      </c>
      <c r="D2864" s="8">
        <f t="shared" ref="D2864:D2867" si="2545">SUM(B2864-C2864)</f>
        <v>-9137</v>
      </c>
      <c r="E2864" s="7">
        <f t="shared" ref="E2864:E2867" si="2546">SUM(B2864/C2864)</f>
        <v>0.80444739320263681</v>
      </c>
      <c r="F2864" s="18">
        <v>36906</v>
      </c>
      <c r="G2864" s="16">
        <v>47400</v>
      </c>
      <c r="H2864" s="8">
        <f t="shared" ref="H2864:H2867" si="2547">SUM(F2864-G2864)</f>
        <v>-10494</v>
      </c>
      <c r="I2864" s="7">
        <f t="shared" ref="I2864:I2867" si="2548">SUM(F2864/G2864)</f>
        <v>0.77860759493670884</v>
      </c>
      <c r="J2864" s="8">
        <f t="shared" ref="J2864:J2867" si="2549">SUM(H2864-D2864)</f>
        <v>-1357</v>
      </c>
      <c r="K2864" s="4">
        <f t="shared" ref="K2864:K2867" si="2550">SUM(F2864-B2864)</f>
        <v>-681</v>
      </c>
      <c r="L2864" s="5">
        <f t="shared" ref="L2864:L2867" si="2551">SUM(G2864-C2864)</f>
        <v>676</v>
      </c>
    </row>
    <row r="2865" spans="1:15">
      <c r="A2865" s="3" t="s">
        <v>5</v>
      </c>
      <c r="B2865" s="18">
        <v>108819</v>
      </c>
      <c r="C2865" s="16">
        <v>130406</v>
      </c>
      <c r="D2865" s="8">
        <f t="shared" si="2545"/>
        <v>-21587</v>
      </c>
      <c r="E2865" s="7">
        <f t="shared" si="2546"/>
        <v>0.83446313819916262</v>
      </c>
      <c r="F2865" s="18">
        <v>114069</v>
      </c>
      <c r="G2865" s="16">
        <v>129496</v>
      </c>
      <c r="H2865" s="8">
        <f t="shared" si="2547"/>
        <v>-15427</v>
      </c>
      <c r="I2865" s="7">
        <f t="shared" si="2548"/>
        <v>0.88086890714771116</v>
      </c>
      <c r="J2865" s="8">
        <f t="shared" si="2549"/>
        <v>6160</v>
      </c>
      <c r="K2865" s="4">
        <f t="shared" si="2550"/>
        <v>5250</v>
      </c>
      <c r="L2865" s="5">
        <f t="shared" si="2551"/>
        <v>-910</v>
      </c>
    </row>
    <row r="2866" spans="1:15">
      <c r="A2866" s="3" t="s">
        <v>6</v>
      </c>
      <c r="B2866" s="18">
        <v>32359</v>
      </c>
      <c r="C2866" s="16">
        <v>38052</v>
      </c>
      <c r="D2866" s="8">
        <f t="shared" si="2545"/>
        <v>-5693</v>
      </c>
      <c r="E2866" s="7">
        <f t="shared" si="2546"/>
        <v>0.85038894144854404</v>
      </c>
      <c r="F2866" s="18">
        <v>30387</v>
      </c>
      <c r="G2866" s="16">
        <v>42794</v>
      </c>
      <c r="H2866" s="8">
        <f t="shared" si="2547"/>
        <v>-12407</v>
      </c>
      <c r="I2866" s="7">
        <f t="shared" si="2548"/>
        <v>0.71007617890358465</v>
      </c>
      <c r="J2866" s="8">
        <f t="shared" si="2549"/>
        <v>-6714</v>
      </c>
      <c r="K2866" s="4">
        <f t="shared" si="2550"/>
        <v>-1972</v>
      </c>
      <c r="L2866" s="5">
        <f t="shared" si="2551"/>
        <v>4742</v>
      </c>
    </row>
    <row r="2867" spans="1:15">
      <c r="A2867" s="3" t="s">
        <v>7</v>
      </c>
      <c r="B2867" s="18">
        <v>396909</v>
      </c>
      <c r="C2867" s="16">
        <v>396909</v>
      </c>
      <c r="D2867" s="8">
        <f t="shared" si="2545"/>
        <v>0</v>
      </c>
      <c r="E2867" s="7">
        <f t="shared" si="2546"/>
        <v>1</v>
      </c>
      <c r="F2867" s="18">
        <v>403701</v>
      </c>
      <c r="G2867" s="16">
        <v>403701</v>
      </c>
      <c r="H2867" s="8">
        <f t="shared" si="2547"/>
        <v>0</v>
      </c>
      <c r="I2867" s="7">
        <f t="shared" si="2548"/>
        <v>1</v>
      </c>
      <c r="J2867" s="8">
        <f t="shared" si="2549"/>
        <v>0</v>
      </c>
      <c r="K2867" s="4">
        <f t="shared" si="2550"/>
        <v>6792</v>
      </c>
      <c r="L2867" s="5">
        <f t="shared" si="2551"/>
        <v>6792</v>
      </c>
      <c r="N2867" s="98" t="s">
        <v>2757</v>
      </c>
      <c r="O2867" s="30" t="s">
        <v>165</v>
      </c>
    </row>
    <row r="2869" spans="1:15">
      <c r="B2869" s="576" t="s">
        <v>2756</v>
      </c>
      <c r="C2869" s="576"/>
      <c r="D2869" s="576"/>
      <c r="E2869" s="576"/>
      <c r="F2869" s="576" t="s">
        <v>2764</v>
      </c>
      <c r="G2869" s="576"/>
      <c r="H2869" s="576"/>
      <c r="I2869" s="576"/>
      <c r="K2869" s="63" t="s">
        <v>12</v>
      </c>
      <c r="L2869" s="5" t="s">
        <v>13</v>
      </c>
    </row>
    <row r="2870" spans="1:15" ht="43.2">
      <c r="A2870" s="1" t="s">
        <v>0</v>
      </c>
      <c r="B2870" s="2" t="s">
        <v>1</v>
      </c>
      <c r="C2870" s="64" t="s">
        <v>2</v>
      </c>
      <c r="D2870" s="64" t="s">
        <v>11</v>
      </c>
      <c r="E2870" s="6" t="s">
        <v>10</v>
      </c>
      <c r="F2870" s="2" t="s">
        <v>1</v>
      </c>
      <c r="G2870" s="64" t="s">
        <v>2</v>
      </c>
      <c r="H2870" s="64" t="s">
        <v>11</v>
      </c>
      <c r="I2870" s="6" t="s">
        <v>10</v>
      </c>
      <c r="J2870" s="14" t="s">
        <v>8</v>
      </c>
      <c r="K2870" s="12" t="s">
        <v>9</v>
      </c>
      <c r="L2870" s="11"/>
    </row>
    <row r="2871" spans="1:15">
      <c r="A2871" s="3" t="s">
        <v>3</v>
      </c>
      <c r="B2871" s="18">
        <v>222339</v>
      </c>
      <c r="C2871" s="16">
        <v>184011</v>
      </c>
      <c r="D2871" s="8">
        <f>SUM(B2871-C2871)</f>
        <v>38328</v>
      </c>
      <c r="E2871" s="7">
        <f>SUM(B2871/C2871)</f>
        <v>1.2082918955931983</v>
      </c>
      <c r="F2871" s="18">
        <v>227601</v>
      </c>
      <c r="G2871" s="16">
        <v>187127</v>
      </c>
      <c r="H2871" s="8">
        <f>SUM(F2871-G2871)</f>
        <v>40474</v>
      </c>
      <c r="I2871" s="7">
        <f>SUM(F2871/G2871)</f>
        <v>1.216291609441716</v>
      </c>
      <c r="J2871" s="8">
        <f>SUM(H2871-D2871)</f>
        <v>2146</v>
      </c>
      <c r="K2871" s="4">
        <f>SUM(F2871-B2871)</f>
        <v>5262</v>
      </c>
      <c r="L2871" s="5">
        <f>SUM(G2871-C2871)</f>
        <v>3116</v>
      </c>
    </row>
    <row r="2872" spans="1:15">
      <c r="A2872" s="3" t="s">
        <v>4</v>
      </c>
      <c r="B2872" s="18">
        <v>36906</v>
      </c>
      <c r="C2872" s="16">
        <v>47400</v>
      </c>
      <c r="D2872" s="8">
        <f t="shared" ref="D2872:D2875" si="2552">SUM(B2872-C2872)</f>
        <v>-10494</v>
      </c>
      <c r="E2872" s="7">
        <f t="shared" ref="E2872:E2875" si="2553">SUM(B2872/C2872)</f>
        <v>0.77860759493670884</v>
      </c>
      <c r="F2872" s="18">
        <v>36891</v>
      </c>
      <c r="G2872" s="16">
        <v>47400</v>
      </c>
      <c r="H2872" s="8">
        <f t="shared" ref="H2872:H2875" si="2554">SUM(F2872-G2872)</f>
        <v>-10509</v>
      </c>
      <c r="I2872" s="7">
        <f t="shared" ref="I2872:I2875" si="2555">SUM(F2872/G2872)</f>
        <v>0.7782911392405063</v>
      </c>
      <c r="J2872" s="8">
        <f t="shared" ref="J2872:J2875" si="2556">SUM(H2872-D2872)</f>
        <v>-15</v>
      </c>
      <c r="K2872" s="4">
        <f t="shared" ref="K2872:K2875" si="2557">SUM(F2872-B2872)</f>
        <v>-15</v>
      </c>
      <c r="L2872" s="5">
        <f t="shared" ref="L2872:L2875" si="2558">SUM(G2872-C2872)</f>
        <v>0</v>
      </c>
    </row>
    <row r="2873" spans="1:15">
      <c r="A2873" s="3" t="s">
        <v>5</v>
      </c>
      <c r="B2873" s="18">
        <v>114069</v>
      </c>
      <c r="C2873" s="16">
        <v>129496</v>
      </c>
      <c r="D2873" s="8">
        <f t="shared" si="2552"/>
        <v>-15427</v>
      </c>
      <c r="E2873" s="7">
        <f t="shared" si="2553"/>
        <v>0.88086890714771116</v>
      </c>
      <c r="F2873" s="18">
        <v>111937</v>
      </c>
      <c r="G2873" s="16">
        <v>143694</v>
      </c>
      <c r="H2873" s="8">
        <f t="shared" si="2554"/>
        <v>-31757</v>
      </c>
      <c r="I2873" s="7">
        <f t="shared" si="2555"/>
        <v>0.7789956435202583</v>
      </c>
      <c r="J2873" s="8">
        <f t="shared" si="2556"/>
        <v>-16330</v>
      </c>
      <c r="K2873" s="4">
        <f t="shared" si="2557"/>
        <v>-2132</v>
      </c>
      <c r="L2873" s="5">
        <f t="shared" si="2558"/>
        <v>14198</v>
      </c>
    </row>
    <row r="2874" spans="1:15">
      <c r="A2874" s="3" t="s">
        <v>6</v>
      </c>
      <c r="B2874" s="18">
        <v>30387</v>
      </c>
      <c r="C2874" s="16">
        <v>42794</v>
      </c>
      <c r="D2874" s="8">
        <f t="shared" si="2552"/>
        <v>-12407</v>
      </c>
      <c r="E2874" s="7">
        <f t="shared" si="2553"/>
        <v>0.71007617890358465</v>
      </c>
      <c r="F2874" s="18">
        <v>36646</v>
      </c>
      <c r="G2874" s="16">
        <v>34854</v>
      </c>
      <c r="H2874" s="8">
        <f t="shared" si="2554"/>
        <v>1792</v>
      </c>
      <c r="I2874" s="7">
        <f t="shared" si="2555"/>
        <v>1.0514144717966374</v>
      </c>
      <c r="J2874" s="8">
        <f t="shared" si="2556"/>
        <v>14199</v>
      </c>
      <c r="K2874" s="4">
        <f t="shared" si="2557"/>
        <v>6259</v>
      </c>
      <c r="L2874" s="5">
        <f t="shared" si="2558"/>
        <v>-7940</v>
      </c>
    </row>
    <row r="2875" spans="1:15">
      <c r="A2875" s="3" t="s">
        <v>7</v>
      </c>
      <c r="B2875" s="18">
        <v>403701</v>
      </c>
      <c r="C2875" s="16">
        <v>403701</v>
      </c>
      <c r="D2875" s="8">
        <f t="shared" si="2552"/>
        <v>0</v>
      </c>
      <c r="E2875" s="7">
        <f t="shared" si="2553"/>
        <v>1</v>
      </c>
      <c r="F2875" s="18">
        <v>413075</v>
      </c>
      <c r="G2875" s="16">
        <v>413075</v>
      </c>
      <c r="H2875" s="8">
        <f t="shared" si="2554"/>
        <v>0</v>
      </c>
      <c r="I2875" s="7">
        <f t="shared" si="2555"/>
        <v>1</v>
      </c>
      <c r="J2875" s="8">
        <f t="shared" si="2556"/>
        <v>0</v>
      </c>
      <c r="K2875" s="4">
        <f t="shared" si="2557"/>
        <v>9374</v>
      </c>
      <c r="L2875" s="5">
        <f t="shared" si="2558"/>
        <v>9374</v>
      </c>
      <c r="N2875" s="99" t="s">
        <v>2588</v>
      </c>
      <c r="O2875" s="17" t="s">
        <v>155</v>
      </c>
    </row>
    <row r="2877" spans="1:15">
      <c r="B2877" s="576" t="s">
        <v>2764</v>
      </c>
      <c r="C2877" s="576"/>
      <c r="D2877" s="576"/>
      <c r="E2877" s="576"/>
      <c r="F2877" s="576" t="s">
        <v>2771</v>
      </c>
      <c r="G2877" s="576"/>
      <c r="H2877" s="576"/>
      <c r="I2877" s="576"/>
      <c r="K2877" s="63" t="s">
        <v>12</v>
      </c>
      <c r="L2877" s="5" t="s">
        <v>13</v>
      </c>
    </row>
    <row r="2878" spans="1:15" ht="43.2">
      <c r="A2878" s="1" t="s">
        <v>0</v>
      </c>
      <c r="B2878" s="2" t="s">
        <v>1</v>
      </c>
      <c r="C2878" s="64" t="s">
        <v>2</v>
      </c>
      <c r="D2878" s="64" t="s">
        <v>11</v>
      </c>
      <c r="E2878" s="6" t="s">
        <v>10</v>
      </c>
      <c r="F2878" s="2" t="s">
        <v>1</v>
      </c>
      <c r="G2878" s="64" t="s">
        <v>2</v>
      </c>
      <c r="H2878" s="64" t="s">
        <v>11</v>
      </c>
      <c r="I2878" s="6" t="s">
        <v>10</v>
      </c>
      <c r="J2878" s="14" t="s">
        <v>8</v>
      </c>
      <c r="K2878" s="12" t="s">
        <v>9</v>
      </c>
      <c r="L2878" s="11"/>
    </row>
    <row r="2879" spans="1:15">
      <c r="A2879" s="3" t="s">
        <v>3</v>
      </c>
      <c r="B2879" s="18">
        <v>227601</v>
      </c>
      <c r="C2879" s="16">
        <v>187127</v>
      </c>
      <c r="D2879" s="8">
        <f>SUM(B2879-C2879)</f>
        <v>40474</v>
      </c>
      <c r="E2879" s="7">
        <f>SUM(B2879/C2879)</f>
        <v>1.216291609441716</v>
      </c>
      <c r="F2879" s="18">
        <v>204427</v>
      </c>
      <c r="G2879" s="16">
        <v>172105</v>
      </c>
      <c r="H2879" s="8">
        <f>SUM(F2879-G2879)</f>
        <v>32322</v>
      </c>
      <c r="I2879" s="7">
        <f>SUM(F2879/G2879)</f>
        <v>1.1878039568867842</v>
      </c>
      <c r="J2879" s="8">
        <f>SUM(H2879-D2879)</f>
        <v>-8152</v>
      </c>
      <c r="K2879" s="4">
        <f>SUM(F2879-B2879)</f>
        <v>-23174</v>
      </c>
      <c r="L2879" s="5">
        <f>SUM(G2879-C2879)</f>
        <v>-15022</v>
      </c>
    </row>
    <row r="2880" spans="1:15">
      <c r="A2880" s="3" t="s">
        <v>4</v>
      </c>
      <c r="B2880" s="18">
        <v>36891</v>
      </c>
      <c r="C2880" s="16">
        <v>47400</v>
      </c>
      <c r="D2880" s="8">
        <f t="shared" ref="D2880:D2883" si="2559">SUM(B2880-C2880)</f>
        <v>-10509</v>
      </c>
      <c r="E2880" s="7">
        <f t="shared" ref="E2880:E2883" si="2560">SUM(B2880/C2880)</f>
        <v>0.7782911392405063</v>
      </c>
      <c r="F2880" s="18">
        <v>37069</v>
      </c>
      <c r="G2880" s="16">
        <v>47057</v>
      </c>
      <c r="H2880" s="8">
        <f t="shared" ref="H2880:H2883" si="2561">SUM(F2880-G2880)</f>
        <v>-9988</v>
      </c>
      <c r="I2880" s="7">
        <f t="shared" ref="I2880:I2883" si="2562">SUM(F2880/G2880)</f>
        <v>0.78774677518753855</v>
      </c>
      <c r="J2880" s="8">
        <f t="shared" ref="J2880:J2883" si="2563">SUM(H2880-D2880)</f>
        <v>521</v>
      </c>
      <c r="K2880" s="4">
        <f t="shared" ref="K2880:K2883" si="2564">SUM(F2880-B2880)</f>
        <v>178</v>
      </c>
      <c r="L2880" s="5">
        <f t="shared" ref="L2880:L2883" si="2565">SUM(G2880-C2880)</f>
        <v>-343</v>
      </c>
    </row>
    <row r="2881" spans="1:15">
      <c r="A2881" s="3" t="s">
        <v>5</v>
      </c>
      <c r="B2881" s="18">
        <v>111937</v>
      </c>
      <c r="C2881" s="16">
        <v>143694</v>
      </c>
      <c r="D2881" s="8">
        <f t="shared" si="2559"/>
        <v>-31757</v>
      </c>
      <c r="E2881" s="7">
        <f t="shared" si="2560"/>
        <v>0.7789956435202583</v>
      </c>
      <c r="F2881" s="18">
        <v>102662</v>
      </c>
      <c r="G2881" s="16">
        <v>136290</v>
      </c>
      <c r="H2881" s="8">
        <f t="shared" si="2561"/>
        <v>-33628</v>
      </c>
      <c r="I2881" s="7">
        <f t="shared" si="2562"/>
        <v>0.753261427837699</v>
      </c>
      <c r="J2881" s="8">
        <f t="shared" si="2563"/>
        <v>-1871</v>
      </c>
      <c r="K2881" s="4">
        <f t="shared" si="2564"/>
        <v>-9275</v>
      </c>
      <c r="L2881" s="5">
        <f t="shared" si="2565"/>
        <v>-7404</v>
      </c>
    </row>
    <row r="2882" spans="1:15">
      <c r="A2882" s="3" t="s">
        <v>6</v>
      </c>
      <c r="B2882" s="18">
        <v>36646</v>
      </c>
      <c r="C2882" s="16">
        <v>34854</v>
      </c>
      <c r="D2882" s="8">
        <f t="shared" si="2559"/>
        <v>1792</v>
      </c>
      <c r="E2882" s="7">
        <f t="shared" si="2560"/>
        <v>1.0514144717966374</v>
      </c>
      <c r="F2882" s="18">
        <v>46865</v>
      </c>
      <c r="G2882" s="16">
        <v>35571</v>
      </c>
      <c r="H2882" s="8">
        <f t="shared" si="2561"/>
        <v>11294</v>
      </c>
      <c r="I2882" s="7">
        <f t="shared" si="2562"/>
        <v>1.3175058334036154</v>
      </c>
      <c r="J2882" s="8">
        <f t="shared" si="2563"/>
        <v>9502</v>
      </c>
      <c r="K2882" s="4">
        <f t="shared" si="2564"/>
        <v>10219</v>
      </c>
      <c r="L2882" s="5">
        <f t="shared" si="2565"/>
        <v>717</v>
      </c>
    </row>
    <row r="2883" spans="1:15">
      <c r="A2883" s="3" t="s">
        <v>7</v>
      </c>
      <c r="B2883" s="18">
        <v>413075</v>
      </c>
      <c r="C2883" s="16">
        <v>413075</v>
      </c>
      <c r="D2883" s="8">
        <f t="shared" si="2559"/>
        <v>0</v>
      </c>
      <c r="E2883" s="7">
        <f t="shared" si="2560"/>
        <v>1</v>
      </c>
      <c r="F2883" s="18">
        <v>391023</v>
      </c>
      <c r="G2883" s="16">
        <v>391023</v>
      </c>
      <c r="H2883" s="8">
        <f t="shared" si="2561"/>
        <v>0</v>
      </c>
      <c r="I2883" s="7">
        <f t="shared" si="2562"/>
        <v>1</v>
      </c>
      <c r="J2883" s="8">
        <f t="shared" si="2563"/>
        <v>0</v>
      </c>
      <c r="K2883" s="4">
        <f t="shared" si="2564"/>
        <v>-22052</v>
      </c>
      <c r="L2883" s="5">
        <f t="shared" si="2565"/>
        <v>-22052</v>
      </c>
      <c r="N2883" s="98" t="s">
        <v>2772</v>
      </c>
      <c r="O2883" s="30" t="s">
        <v>165</v>
      </c>
    </row>
    <row r="2885" spans="1:15">
      <c r="B2885" s="576" t="s">
        <v>2771</v>
      </c>
      <c r="C2885" s="576"/>
      <c r="D2885" s="576"/>
      <c r="E2885" s="576"/>
      <c r="F2885" s="576" t="s">
        <v>2779</v>
      </c>
      <c r="G2885" s="576"/>
      <c r="H2885" s="576"/>
      <c r="I2885" s="576"/>
      <c r="K2885" s="63" t="s">
        <v>12</v>
      </c>
      <c r="L2885" s="5" t="s">
        <v>13</v>
      </c>
    </row>
    <row r="2886" spans="1:15" ht="43.2">
      <c r="A2886" s="1" t="s">
        <v>0</v>
      </c>
      <c r="B2886" s="2" t="s">
        <v>1</v>
      </c>
      <c r="C2886" s="64" t="s">
        <v>2</v>
      </c>
      <c r="D2886" s="64" t="s">
        <v>11</v>
      </c>
      <c r="E2886" s="6" t="s">
        <v>10</v>
      </c>
      <c r="F2886" s="2" t="s">
        <v>1</v>
      </c>
      <c r="G2886" s="64" t="s">
        <v>2</v>
      </c>
      <c r="H2886" s="64" t="s">
        <v>11</v>
      </c>
      <c r="I2886" s="6" t="s">
        <v>10</v>
      </c>
      <c r="J2886" s="14" t="s">
        <v>8</v>
      </c>
      <c r="K2886" s="12" t="s">
        <v>9</v>
      </c>
      <c r="L2886" s="11"/>
    </row>
    <row r="2887" spans="1:15">
      <c r="A2887" s="3" t="s">
        <v>3</v>
      </c>
      <c r="B2887" s="18">
        <v>204427</v>
      </c>
      <c r="C2887" s="16">
        <v>172105</v>
      </c>
      <c r="D2887" s="8">
        <f>SUM(B2887-C2887)</f>
        <v>32322</v>
      </c>
      <c r="E2887" s="7">
        <f>SUM(B2887/C2887)</f>
        <v>1.1878039568867842</v>
      </c>
      <c r="F2887" s="18">
        <v>217366</v>
      </c>
      <c r="G2887" s="16">
        <v>188693</v>
      </c>
      <c r="H2887" s="8">
        <f>SUM(F2887-G2887)</f>
        <v>28673</v>
      </c>
      <c r="I2887" s="7">
        <f>SUM(F2887/G2887)</f>
        <v>1.1519558224205455</v>
      </c>
      <c r="J2887" s="8">
        <f>SUM(H2887-D2887)</f>
        <v>-3649</v>
      </c>
      <c r="K2887" s="4">
        <f>SUM(F2887-B2887)</f>
        <v>12939</v>
      </c>
      <c r="L2887" s="5">
        <f>SUM(G2887-C2887)</f>
        <v>16588</v>
      </c>
    </row>
    <row r="2888" spans="1:15">
      <c r="A2888" s="3" t="s">
        <v>4</v>
      </c>
      <c r="B2888" s="18">
        <v>37069</v>
      </c>
      <c r="C2888" s="16">
        <v>47057</v>
      </c>
      <c r="D2888" s="8">
        <f t="shared" ref="D2888:D2891" si="2566">SUM(B2888-C2888)</f>
        <v>-9988</v>
      </c>
      <c r="E2888" s="7">
        <f t="shared" ref="E2888:E2891" si="2567">SUM(B2888/C2888)</f>
        <v>0.78774677518753855</v>
      </c>
      <c r="F2888" s="18">
        <v>37069</v>
      </c>
      <c r="G2888" s="16">
        <v>47490</v>
      </c>
      <c r="H2888" s="8">
        <f t="shared" ref="H2888:H2891" si="2568">SUM(F2888-G2888)</f>
        <v>-10421</v>
      </c>
      <c r="I2888" s="7">
        <f t="shared" ref="I2888:I2891" si="2569">SUM(F2888/G2888)</f>
        <v>0.78056432933249109</v>
      </c>
      <c r="J2888" s="8">
        <f t="shared" ref="J2888:J2891" si="2570">SUM(H2888-D2888)</f>
        <v>-433</v>
      </c>
      <c r="K2888" s="4">
        <f t="shared" ref="K2888:K2891" si="2571">SUM(F2888-B2888)</f>
        <v>0</v>
      </c>
      <c r="L2888" s="5">
        <f t="shared" ref="L2888:L2891" si="2572">SUM(G2888-C2888)</f>
        <v>433</v>
      </c>
    </row>
    <row r="2889" spans="1:15">
      <c r="A2889" s="3" t="s">
        <v>5</v>
      </c>
      <c r="B2889" s="18">
        <v>102662</v>
      </c>
      <c r="C2889" s="16">
        <v>136290</v>
      </c>
      <c r="D2889" s="8">
        <f t="shared" si="2566"/>
        <v>-33628</v>
      </c>
      <c r="E2889" s="7">
        <f t="shared" si="2567"/>
        <v>0.753261427837699</v>
      </c>
      <c r="F2889" s="18">
        <v>102506</v>
      </c>
      <c r="G2889" s="16">
        <v>137696</v>
      </c>
      <c r="H2889" s="8">
        <f t="shared" si="2568"/>
        <v>-35190</v>
      </c>
      <c r="I2889" s="7">
        <f t="shared" si="2569"/>
        <v>0.74443702068324424</v>
      </c>
      <c r="J2889" s="8">
        <f t="shared" si="2570"/>
        <v>-1562</v>
      </c>
      <c r="K2889" s="4">
        <f t="shared" si="2571"/>
        <v>-156</v>
      </c>
      <c r="L2889" s="5">
        <f t="shared" si="2572"/>
        <v>1406</v>
      </c>
    </row>
    <row r="2890" spans="1:15">
      <c r="A2890" s="3" t="s">
        <v>6</v>
      </c>
      <c r="B2890" s="18">
        <v>46865</v>
      </c>
      <c r="C2890" s="16">
        <v>35571</v>
      </c>
      <c r="D2890" s="8">
        <f t="shared" si="2566"/>
        <v>11294</v>
      </c>
      <c r="E2890" s="7">
        <f t="shared" si="2567"/>
        <v>1.3175058334036154</v>
      </c>
      <c r="F2890" s="18">
        <v>52495</v>
      </c>
      <c r="G2890" s="16">
        <v>35557</v>
      </c>
      <c r="H2890" s="8">
        <f t="shared" si="2568"/>
        <v>16938</v>
      </c>
      <c r="I2890" s="7">
        <f t="shared" si="2569"/>
        <v>1.4763618977979021</v>
      </c>
      <c r="J2890" s="8">
        <f t="shared" si="2570"/>
        <v>5644</v>
      </c>
      <c r="K2890" s="4">
        <f t="shared" si="2571"/>
        <v>5630</v>
      </c>
      <c r="L2890" s="5">
        <f t="shared" si="2572"/>
        <v>-14</v>
      </c>
    </row>
    <row r="2891" spans="1:15">
      <c r="A2891" s="3" t="s">
        <v>7</v>
      </c>
      <c r="B2891" s="18">
        <v>391023</v>
      </c>
      <c r="C2891" s="16">
        <v>391023</v>
      </c>
      <c r="D2891" s="8">
        <f t="shared" si="2566"/>
        <v>0</v>
      </c>
      <c r="E2891" s="7">
        <f t="shared" si="2567"/>
        <v>1</v>
      </c>
      <c r="F2891" s="18">
        <v>409436</v>
      </c>
      <c r="G2891" s="16">
        <v>409436</v>
      </c>
      <c r="H2891" s="8">
        <f t="shared" si="2568"/>
        <v>0</v>
      </c>
      <c r="I2891" s="7">
        <f t="shared" si="2569"/>
        <v>1</v>
      </c>
      <c r="J2891" s="8">
        <f t="shared" si="2570"/>
        <v>0</v>
      </c>
      <c r="K2891" s="4">
        <f t="shared" si="2571"/>
        <v>18413</v>
      </c>
      <c r="L2891" s="5">
        <f t="shared" si="2572"/>
        <v>18413</v>
      </c>
      <c r="N2891" s="125" t="s">
        <v>2588</v>
      </c>
      <c r="O2891" s="154" t="s">
        <v>71</v>
      </c>
    </row>
    <row r="2893" spans="1:15">
      <c r="B2893" s="576" t="s">
        <v>2779</v>
      </c>
      <c r="C2893" s="576"/>
      <c r="D2893" s="576"/>
      <c r="E2893" s="576"/>
      <c r="F2893" s="576" t="s">
        <v>2786</v>
      </c>
      <c r="G2893" s="576"/>
      <c r="H2893" s="576"/>
      <c r="I2893" s="576"/>
      <c r="K2893" s="63" t="s">
        <v>12</v>
      </c>
      <c r="L2893" s="5" t="s">
        <v>13</v>
      </c>
    </row>
    <row r="2894" spans="1:15" ht="43.2">
      <c r="A2894" s="1" t="s">
        <v>0</v>
      </c>
      <c r="B2894" s="2" t="s">
        <v>1</v>
      </c>
      <c r="C2894" s="64" t="s">
        <v>2</v>
      </c>
      <c r="D2894" s="64" t="s">
        <v>11</v>
      </c>
      <c r="E2894" s="6" t="s">
        <v>10</v>
      </c>
      <c r="F2894" s="2" t="s">
        <v>1</v>
      </c>
      <c r="G2894" s="64" t="s">
        <v>2</v>
      </c>
      <c r="H2894" s="64" t="s">
        <v>11</v>
      </c>
      <c r="I2894" s="6" t="s">
        <v>10</v>
      </c>
      <c r="J2894" s="14" t="s">
        <v>8</v>
      </c>
      <c r="K2894" s="12" t="s">
        <v>9</v>
      </c>
      <c r="L2894" s="11"/>
    </row>
    <row r="2895" spans="1:15">
      <c r="A2895" s="3" t="s">
        <v>3</v>
      </c>
      <c r="B2895" s="18">
        <v>217366</v>
      </c>
      <c r="C2895" s="16">
        <v>188693</v>
      </c>
      <c r="D2895" s="8">
        <f>SUM(B2895-C2895)</f>
        <v>28673</v>
      </c>
      <c r="E2895" s="7">
        <f>SUM(B2895/C2895)</f>
        <v>1.1519558224205455</v>
      </c>
      <c r="F2895" s="18">
        <v>222675</v>
      </c>
      <c r="G2895" s="16">
        <v>200613</v>
      </c>
      <c r="H2895" s="8">
        <f>SUM(F2895-G2895)</f>
        <v>22062</v>
      </c>
      <c r="I2895" s="7">
        <f>SUM(F2895/G2895)</f>
        <v>1.1099729329604762</v>
      </c>
      <c r="J2895" s="8">
        <f>SUM(H2895-D2895)</f>
        <v>-6611</v>
      </c>
      <c r="K2895" s="4">
        <f>SUM(F2895-B2895)</f>
        <v>5309</v>
      </c>
      <c r="L2895" s="5">
        <f>SUM(G2895-C2895)</f>
        <v>11920</v>
      </c>
    </row>
    <row r="2896" spans="1:15">
      <c r="A2896" s="3" t="s">
        <v>4</v>
      </c>
      <c r="B2896" s="18">
        <v>37069</v>
      </c>
      <c r="C2896" s="16">
        <v>47490</v>
      </c>
      <c r="D2896" s="8">
        <f t="shared" ref="D2896:D2899" si="2573">SUM(B2896-C2896)</f>
        <v>-10421</v>
      </c>
      <c r="E2896" s="7">
        <f t="shared" ref="E2896:E2899" si="2574">SUM(B2896/C2896)</f>
        <v>0.78056432933249109</v>
      </c>
      <c r="F2896" s="18">
        <v>37991</v>
      </c>
      <c r="G2896" s="16">
        <v>50990</v>
      </c>
      <c r="H2896" s="8">
        <f t="shared" ref="H2896:H2899" si="2575">SUM(F2896-G2896)</f>
        <v>-12999</v>
      </c>
      <c r="I2896" s="7">
        <f t="shared" ref="I2896:I2899" si="2576">SUM(F2896/G2896)</f>
        <v>0.74506766032555405</v>
      </c>
      <c r="J2896" s="8">
        <f t="shared" ref="J2896:J2899" si="2577">SUM(H2896-D2896)</f>
        <v>-2578</v>
      </c>
      <c r="K2896" s="4">
        <f t="shared" ref="K2896:K2899" si="2578">SUM(F2896-B2896)</f>
        <v>922</v>
      </c>
      <c r="L2896" s="5">
        <f t="shared" ref="L2896:L2899" si="2579">SUM(G2896-C2896)</f>
        <v>3500</v>
      </c>
    </row>
    <row r="2897" spans="1:15">
      <c r="A2897" s="3" t="s">
        <v>5</v>
      </c>
      <c r="B2897" s="18">
        <v>102506</v>
      </c>
      <c r="C2897" s="16">
        <v>137696</v>
      </c>
      <c r="D2897" s="8">
        <f t="shared" si="2573"/>
        <v>-35190</v>
      </c>
      <c r="E2897" s="7">
        <f t="shared" si="2574"/>
        <v>0.74443702068324424</v>
      </c>
      <c r="F2897" s="18">
        <v>112855</v>
      </c>
      <c r="G2897" s="16">
        <v>136491</v>
      </c>
      <c r="H2897" s="8">
        <f t="shared" si="2575"/>
        <v>-23636</v>
      </c>
      <c r="I2897" s="7">
        <f t="shared" si="2576"/>
        <v>0.82683107311104764</v>
      </c>
      <c r="J2897" s="8">
        <f t="shared" si="2577"/>
        <v>11554</v>
      </c>
      <c r="K2897" s="4">
        <f t="shared" si="2578"/>
        <v>10349</v>
      </c>
      <c r="L2897" s="5">
        <f t="shared" si="2579"/>
        <v>-1205</v>
      </c>
    </row>
    <row r="2898" spans="1:15">
      <c r="A2898" s="3" t="s">
        <v>6</v>
      </c>
      <c r="B2898" s="18">
        <v>52495</v>
      </c>
      <c r="C2898" s="16">
        <v>35557</v>
      </c>
      <c r="D2898" s="8">
        <f t="shared" si="2573"/>
        <v>16938</v>
      </c>
      <c r="E2898" s="7">
        <f t="shared" si="2574"/>
        <v>1.4763618977979021</v>
      </c>
      <c r="F2898" s="18">
        <v>51164</v>
      </c>
      <c r="G2898" s="16">
        <v>36591</v>
      </c>
      <c r="H2898" s="8">
        <f t="shared" si="2575"/>
        <v>14573</v>
      </c>
      <c r="I2898" s="7">
        <f t="shared" si="2576"/>
        <v>1.3982673334973081</v>
      </c>
      <c r="J2898" s="8">
        <f t="shared" si="2577"/>
        <v>-2365</v>
      </c>
      <c r="K2898" s="4">
        <f t="shared" si="2578"/>
        <v>-1331</v>
      </c>
      <c r="L2898" s="5">
        <f t="shared" si="2579"/>
        <v>1034</v>
      </c>
    </row>
    <row r="2899" spans="1:15">
      <c r="A2899" s="3" t="s">
        <v>7</v>
      </c>
      <c r="B2899" s="18">
        <v>409436</v>
      </c>
      <c r="C2899" s="16">
        <v>409436</v>
      </c>
      <c r="D2899" s="8">
        <f t="shared" si="2573"/>
        <v>0</v>
      </c>
      <c r="E2899" s="7">
        <f t="shared" si="2574"/>
        <v>1</v>
      </c>
      <c r="F2899" s="18">
        <v>424685</v>
      </c>
      <c r="G2899" s="16">
        <v>424685</v>
      </c>
      <c r="H2899" s="8">
        <f t="shared" si="2575"/>
        <v>0</v>
      </c>
      <c r="I2899" s="7">
        <f t="shared" si="2576"/>
        <v>1</v>
      </c>
      <c r="J2899" s="8">
        <f t="shared" si="2577"/>
        <v>0</v>
      </c>
      <c r="K2899" s="4">
        <f t="shared" si="2578"/>
        <v>15249</v>
      </c>
      <c r="L2899" s="5">
        <f t="shared" si="2579"/>
        <v>15249</v>
      </c>
      <c r="N2899" s="98" t="s">
        <v>2588</v>
      </c>
      <c r="O2899" s="30" t="s">
        <v>165</v>
      </c>
    </row>
    <row r="2901" spans="1:15">
      <c r="B2901" s="576" t="s">
        <v>2786</v>
      </c>
      <c r="C2901" s="576"/>
      <c r="D2901" s="576"/>
      <c r="E2901" s="576"/>
      <c r="F2901" s="576" t="s">
        <v>2793</v>
      </c>
      <c r="G2901" s="576"/>
      <c r="H2901" s="576"/>
      <c r="I2901" s="576"/>
      <c r="K2901" s="63" t="s">
        <v>12</v>
      </c>
      <c r="L2901" s="5" t="s">
        <v>13</v>
      </c>
    </row>
    <row r="2902" spans="1:15" ht="43.2">
      <c r="A2902" s="1" t="s">
        <v>0</v>
      </c>
      <c r="B2902" s="2" t="s">
        <v>1</v>
      </c>
      <c r="C2902" s="64" t="s">
        <v>2</v>
      </c>
      <c r="D2902" s="64" t="s">
        <v>11</v>
      </c>
      <c r="E2902" s="6" t="s">
        <v>10</v>
      </c>
      <c r="F2902" s="2" t="s">
        <v>1</v>
      </c>
      <c r="G2902" s="64" t="s">
        <v>2</v>
      </c>
      <c r="H2902" s="64" t="s">
        <v>11</v>
      </c>
      <c r="I2902" s="6" t="s">
        <v>10</v>
      </c>
      <c r="J2902" s="14" t="s">
        <v>8</v>
      </c>
      <c r="K2902" s="12" t="s">
        <v>9</v>
      </c>
      <c r="L2902" s="11"/>
    </row>
    <row r="2903" spans="1:15">
      <c r="A2903" s="3" t="s">
        <v>3</v>
      </c>
      <c r="B2903" s="18">
        <v>222675</v>
      </c>
      <c r="C2903" s="16">
        <v>200613</v>
      </c>
      <c r="D2903" s="8">
        <f>SUM(B2903-C2903)</f>
        <v>22062</v>
      </c>
      <c r="E2903" s="7">
        <f>SUM(B2903/C2903)</f>
        <v>1.1099729329604762</v>
      </c>
      <c r="F2903" s="18">
        <v>226596</v>
      </c>
      <c r="G2903" s="16">
        <v>222375</v>
      </c>
      <c r="H2903" s="8">
        <f>SUM(F2903-G2903)</f>
        <v>4221</v>
      </c>
      <c r="I2903" s="7">
        <f>SUM(F2903/G2903)</f>
        <v>1.0189814502529511</v>
      </c>
      <c r="J2903" s="8">
        <f>SUM(H2903-D2903)</f>
        <v>-17841</v>
      </c>
      <c r="K2903" s="4">
        <f>SUM(F2903-B2903)</f>
        <v>3921</v>
      </c>
      <c r="L2903" s="5">
        <f>SUM(G2903-C2903)</f>
        <v>21762</v>
      </c>
    </row>
    <row r="2904" spans="1:15">
      <c r="A2904" s="3" t="s">
        <v>4</v>
      </c>
      <c r="B2904" s="18">
        <v>37991</v>
      </c>
      <c r="C2904" s="16">
        <v>50990</v>
      </c>
      <c r="D2904" s="8">
        <f t="shared" ref="D2904:D2907" si="2580">SUM(B2904-C2904)</f>
        <v>-12999</v>
      </c>
      <c r="E2904" s="7">
        <f t="shared" ref="E2904:E2907" si="2581">SUM(B2904/C2904)</f>
        <v>0.74506766032555405</v>
      </c>
      <c r="F2904" s="18">
        <v>37089</v>
      </c>
      <c r="G2904" s="16">
        <v>53234</v>
      </c>
      <c r="H2904" s="8">
        <f t="shared" ref="H2904:H2907" si="2582">SUM(F2904-G2904)</f>
        <v>-16145</v>
      </c>
      <c r="I2904" s="7">
        <f t="shared" ref="I2904:I2907" si="2583">SUM(F2904/G2904)</f>
        <v>0.69671638426569482</v>
      </c>
      <c r="J2904" s="8">
        <f t="shared" ref="J2904:J2907" si="2584">SUM(H2904-D2904)</f>
        <v>-3146</v>
      </c>
      <c r="K2904" s="4">
        <f t="shared" ref="K2904:K2907" si="2585">SUM(F2904-B2904)</f>
        <v>-902</v>
      </c>
      <c r="L2904" s="5">
        <f t="shared" ref="L2904:L2907" si="2586">SUM(G2904-C2904)</f>
        <v>2244</v>
      </c>
    </row>
    <row r="2905" spans="1:15">
      <c r="A2905" s="3" t="s">
        <v>5</v>
      </c>
      <c r="B2905" s="18">
        <v>112855</v>
      </c>
      <c r="C2905" s="16">
        <v>136491</v>
      </c>
      <c r="D2905" s="8">
        <f t="shared" si="2580"/>
        <v>-23636</v>
      </c>
      <c r="E2905" s="7">
        <f t="shared" si="2581"/>
        <v>0.82683107311104764</v>
      </c>
      <c r="F2905" s="18">
        <v>133230</v>
      </c>
      <c r="G2905" s="16">
        <v>129207</v>
      </c>
      <c r="H2905" s="8">
        <f t="shared" si="2582"/>
        <v>4023</v>
      </c>
      <c r="I2905" s="7">
        <f t="shared" si="2583"/>
        <v>1.0311360839582995</v>
      </c>
      <c r="J2905" s="8">
        <f t="shared" si="2584"/>
        <v>27659</v>
      </c>
      <c r="K2905" s="4">
        <f t="shared" si="2585"/>
        <v>20375</v>
      </c>
      <c r="L2905" s="5">
        <f t="shared" si="2586"/>
        <v>-7284</v>
      </c>
    </row>
    <row r="2906" spans="1:15">
      <c r="A2906" s="3" t="s">
        <v>6</v>
      </c>
      <c r="B2906" s="18">
        <v>51164</v>
      </c>
      <c r="C2906" s="16">
        <v>36591</v>
      </c>
      <c r="D2906" s="8">
        <f t="shared" si="2580"/>
        <v>14573</v>
      </c>
      <c r="E2906" s="7">
        <f t="shared" si="2581"/>
        <v>1.3982673334973081</v>
      </c>
      <c r="F2906" s="18">
        <v>49295</v>
      </c>
      <c r="G2906" s="16">
        <v>41394</v>
      </c>
      <c r="H2906" s="8">
        <f t="shared" si="2582"/>
        <v>7901</v>
      </c>
      <c r="I2906" s="7">
        <f t="shared" si="2583"/>
        <v>1.190873073392279</v>
      </c>
      <c r="J2906" s="8">
        <f t="shared" si="2584"/>
        <v>-6672</v>
      </c>
      <c r="K2906" s="4">
        <f t="shared" si="2585"/>
        <v>-1869</v>
      </c>
      <c r="L2906" s="5">
        <f t="shared" si="2586"/>
        <v>4803</v>
      </c>
    </row>
    <row r="2907" spans="1:15">
      <c r="A2907" s="3" t="s">
        <v>7</v>
      </c>
      <c r="B2907" s="18">
        <v>424685</v>
      </c>
      <c r="C2907" s="16">
        <v>424685</v>
      </c>
      <c r="D2907" s="8">
        <f t="shared" si="2580"/>
        <v>0</v>
      </c>
      <c r="E2907" s="7">
        <f t="shared" si="2581"/>
        <v>1</v>
      </c>
      <c r="F2907" s="18">
        <v>446210</v>
      </c>
      <c r="G2907" s="16">
        <v>446210</v>
      </c>
      <c r="H2907" s="8">
        <f t="shared" si="2582"/>
        <v>0</v>
      </c>
      <c r="I2907" s="7">
        <f t="shared" si="2583"/>
        <v>1</v>
      </c>
      <c r="J2907" s="8">
        <f t="shared" si="2584"/>
        <v>0</v>
      </c>
      <c r="K2907" s="4">
        <f t="shared" si="2585"/>
        <v>21525</v>
      </c>
      <c r="L2907" s="5">
        <f t="shared" si="2586"/>
        <v>21525</v>
      </c>
      <c r="N2907" s="98" t="s">
        <v>2588</v>
      </c>
      <c r="O2907" s="30" t="s">
        <v>165</v>
      </c>
    </row>
    <row r="2909" spans="1:15">
      <c r="B2909" s="576" t="s">
        <v>2793</v>
      </c>
      <c r="C2909" s="576"/>
      <c r="D2909" s="576"/>
      <c r="E2909" s="576"/>
      <c r="F2909" s="576" t="s">
        <v>2800</v>
      </c>
      <c r="G2909" s="576"/>
      <c r="H2909" s="576"/>
      <c r="I2909" s="576"/>
      <c r="K2909" s="63" t="s">
        <v>12</v>
      </c>
      <c r="L2909" s="5" t="s">
        <v>13</v>
      </c>
    </row>
    <row r="2910" spans="1:15" ht="43.2">
      <c r="A2910" s="1" t="s">
        <v>0</v>
      </c>
      <c r="B2910" s="2" t="s">
        <v>1</v>
      </c>
      <c r="C2910" s="64" t="s">
        <v>2</v>
      </c>
      <c r="D2910" s="64" t="s">
        <v>11</v>
      </c>
      <c r="E2910" s="6" t="s">
        <v>10</v>
      </c>
      <c r="F2910" s="2" t="s">
        <v>1</v>
      </c>
      <c r="G2910" s="64" t="s">
        <v>2</v>
      </c>
      <c r="H2910" s="64" t="s">
        <v>11</v>
      </c>
      <c r="I2910" s="6" t="s">
        <v>10</v>
      </c>
      <c r="J2910" s="14" t="s">
        <v>8</v>
      </c>
      <c r="K2910" s="12" t="s">
        <v>9</v>
      </c>
      <c r="L2910" s="11"/>
    </row>
    <row r="2911" spans="1:15">
      <c r="A2911" s="3" t="s">
        <v>3</v>
      </c>
      <c r="B2911" s="18">
        <v>226596</v>
      </c>
      <c r="C2911" s="16">
        <v>222375</v>
      </c>
      <c r="D2911" s="8">
        <f>SUM(B2911-C2911)</f>
        <v>4221</v>
      </c>
      <c r="E2911" s="7">
        <f>SUM(B2911/C2911)</f>
        <v>1.0189814502529511</v>
      </c>
      <c r="F2911" s="18">
        <v>217475</v>
      </c>
      <c r="G2911" s="16">
        <v>233563</v>
      </c>
      <c r="H2911" s="8">
        <f>SUM(F2911-G2911)</f>
        <v>-16088</v>
      </c>
      <c r="I2911" s="7">
        <f>SUM(F2911/G2911)</f>
        <v>0.93111922693234805</v>
      </c>
      <c r="J2911" s="8">
        <f>SUM(H2911-D2911)</f>
        <v>-20309</v>
      </c>
      <c r="K2911" s="4">
        <f>SUM(F2911-B2911)</f>
        <v>-9121</v>
      </c>
      <c r="L2911" s="5">
        <f>SUM(G2911-C2911)</f>
        <v>11188</v>
      </c>
    </row>
    <row r="2912" spans="1:15">
      <c r="A2912" s="3" t="s">
        <v>4</v>
      </c>
      <c r="B2912" s="18">
        <v>37089</v>
      </c>
      <c r="C2912" s="16">
        <v>53234</v>
      </c>
      <c r="D2912" s="8">
        <f t="shared" ref="D2912:D2915" si="2587">SUM(B2912-C2912)</f>
        <v>-16145</v>
      </c>
      <c r="E2912" s="7">
        <f t="shared" ref="E2912:E2915" si="2588">SUM(B2912/C2912)</f>
        <v>0.69671638426569482</v>
      </c>
      <c r="F2912" s="18">
        <v>36919</v>
      </c>
      <c r="G2912" s="16">
        <v>56340</v>
      </c>
      <c r="H2912" s="8">
        <f t="shared" ref="H2912:H2915" si="2589">SUM(F2912-G2912)</f>
        <v>-19421</v>
      </c>
      <c r="I2912" s="7">
        <f t="shared" ref="I2912:I2915" si="2590">SUM(F2912/G2912)</f>
        <v>0.65528931487397946</v>
      </c>
      <c r="J2912" s="8">
        <f t="shared" ref="J2912:J2915" si="2591">SUM(H2912-D2912)</f>
        <v>-3276</v>
      </c>
      <c r="K2912" s="4">
        <f t="shared" ref="K2912:K2915" si="2592">SUM(F2912-B2912)</f>
        <v>-170</v>
      </c>
      <c r="L2912" s="5">
        <f t="shared" ref="L2912:L2915" si="2593">SUM(G2912-C2912)</f>
        <v>3106</v>
      </c>
    </row>
    <row r="2913" spans="1:15">
      <c r="A2913" s="3" t="s">
        <v>5</v>
      </c>
      <c r="B2913" s="18">
        <v>133230</v>
      </c>
      <c r="C2913" s="16">
        <v>129207</v>
      </c>
      <c r="D2913" s="8">
        <f t="shared" si="2587"/>
        <v>4023</v>
      </c>
      <c r="E2913" s="7">
        <f t="shared" si="2588"/>
        <v>1.0311360839582995</v>
      </c>
      <c r="F2913" s="18">
        <v>174756</v>
      </c>
      <c r="G2913" s="16">
        <v>123474</v>
      </c>
      <c r="H2913" s="8">
        <f t="shared" si="2589"/>
        <v>51282</v>
      </c>
      <c r="I2913" s="7">
        <f t="shared" si="2590"/>
        <v>1.4153263035132901</v>
      </c>
      <c r="J2913" s="8">
        <f t="shared" si="2591"/>
        <v>47259</v>
      </c>
      <c r="K2913" s="4">
        <f t="shared" si="2592"/>
        <v>41526</v>
      </c>
      <c r="L2913" s="5">
        <f t="shared" si="2593"/>
        <v>-5733</v>
      </c>
    </row>
    <row r="2914" spans="1:15">
      <c r="A2914" s="3" t="s">
        <v>6</v>
      </c>
      <c r="B2914" s="18">
        <v>49295</v>
      </c>
      <c r="C2914" s="16">
        <v>41394</v>
      </c>
      <c r="D2914" s="8">
        <f t="shared" si="2587"/>
        <v>7901</v>
      </c>
      <c r="E2914" s="7">
        <f t="shared" si="2588"/>
        <v>1.190873073392279</v>
      </c>
      <c r="F2914" s="18">
        <v>34342</v>
      </c>
      <c r="G2914" s="16">
        <v>50115</v>
      </c>
      <c r="H2914" s="8">
        <f t="shared" si="2589"/>
        <v>-15773</v>
      </c>
      <c r="I2914" s="7">
        <f t="shared" si="2590"/>
        <v>0.68526389304599422</v>
      </c>
      <c r="J2914" s="8">
        <f t="shared" si="2591"/>
        <v>-23674</v>
      </c>
      <c r="K2914" s="4">
        <f t="shared" si="2592"/>
        <v>-14953</v>
      </c>
      <c r="L2914" s="5">
        <f t="shared" si="2593"/>
        <v>8721</v>
      </c>
    </row>
    <row r="2915" spans="1:15">
      <c r="A2915" s="3" t="s">
        <v>7</v>
      </c>
      <c r="B2915" s="18">
        <v>446210</v>
      </c>
      <c r="C2915" s="16">
        <v>446210</v>
      </c>
      <c r="D2915" s="8">
        <f t="shared" si="2587"/>
        <v>0</v>
      </c>
      <c r="E2915" s="7">
        <f t="shared" si="2588"/>
        <v>1</v>
      </c>
      <c r="F2915" s="18">
        <v>463492</v>
      </c>
      <c r="G2915" s="16">
        <v>463492</v>
      </c>
      <c r="H2915" s="8">
        <f t="shared" si="2589"/>
        <v>0</v>
      </c>
      <c r="I2915" s="7">
        <f t="shared" si="2590"/>
        <v>1</v>
      </c>
      <c r="J2915" s="8">
        <f t="shared" si="2591"/>
        <v>0</v>
      </c>
      <c r="K2915" s="4">
        <f t="shared" si="2592"/>
        <v>17282</v>
      </c>
      <c r="L2915" s="5">
        <f t="shared" si="2593"/>
        <v>17282</v>
      </c>
      <c r="N2915" s="98" t="s">
        <v>2588</v>
      </c>
      <c r="O2915" s="30" t="s">
        <v>165</v>
      </c>
    </row>
    <row r="2917" spans="1:15">
      <c r="B2917" s="576" t="s">
        <v>2800</v>
      </c>
      <c r="C2917" s="576"/>
      <c r="D2917" s="576"/>
      <c r="E2917" s="576"/>
      <c r="F2917" s="576" t="s">
        <v>2807</v>
      </c>
      <c r="G2917" s="576"/>
      <c r="H2917" s="576"/>
      <c r="I2917" s="576"/>
      <c r="K2917" s="63" t="s">
        <v>12</v>
      </c>
      <c r="L2917" s="5" t="s">
        <v>13</v>
      </c>
    </row>
    <row r="2918" spans="1:15" ht="43.2">
      <c r="A2918" s="1" t="s">
        <v>0</v>
      </c>
      <c r="B2918" s="2" t="s">
        <v>1</v>
      </c>
      <c r="C2918" s="64" t="s">
        <v>2</v>
      </c>
      <c r="D2918" s="64" t="s">
        <v>11</v>
      </c>
      <c r="E2918" s="6" t="s">
        <v>10</v>
      </c>
      <c r="F2918" s="2" t="s">
        <v>1</v>
      </c>
      <c r="G2918" s="64" t="s">
        <v>2</v>
      </c>
      <c r="H2918" s="64" t="s">
        <v>11</v>
      </c>
      <c r="I2918" s="6" t="s">
        <v>10</v>
      </c>
      <c r="J2918" s="14" t="s">
        <v>8</v>
      </c>
      <c r="K2918" s="12" t="s">
        <v>9</v>
      </c>
      <c r="L2918" s="11"/>
    </row>
    <row r="2919" spans="1:15">
      <c r="A2919" s="3" t="s">
        <v>3</v>
      </c>
      <c r="B2919" s="18">
        <v>217475</v>
      </c>
      <c r="C2919" s="16">
        <v>233563</v>
      </c>
      <c r="D2919" s="8">
        <f>SUM(B2919-C2919)</f>
        <v>-16088</v>
      </c>
      <c r="E2919" s="7">
        <f>SUM(B2919/C2919)</f>
        <v>0.93111922693234805</v>
      </c>
      <c r="F2919" s="18">
        <v>224162</v>
      </c>
      <c r="G2919" s="16">
        <v>220348</v>
      </c>
      <c r="H2919" s="8">
        <f>SUM(F2919-G2919)</f>
        <v>3814</v>
      </c>
      <c r="I2919" s="7">
        <f>SUM(F2919/G2919)</f>
        <v>1.0173089839708098</v>
      </c>
      <c r="J2919" s="8">
        <f>SUM(H2919-D2919)</f>
        <v>19902</v>
      </c>
      <c r="K2919" s="4">
        <f>SUM(F2919-B2919)</f>
        <v>6687</v>
      </c>
      <c r="L2919" s="5">
        <f>SUM(G2919-C2919)</f>
        <v>-13215</v>
      </c>
    </row>
    <row r="2920" spans="1:15">
      <c r="A2920" s="3" t="s">
        <v>4</v>
      </c>
      <c r="B2920" s="18">
        <v>36919</v>
      </c>
      <c r="C2920" s="16">
        <v>56340</v>
      </c>
      <c r="D2920" s="8">
        <f t="shared" ref="D2920:D2923" si="2594">SUM(B2920-C2920)</f>
        <v>-19421</v>
      </c>
      <c r="E2920" s="7">
        <f t="shared" ref="E2920:E2923" si="2595">SUM(B2920/C2920)</f>
        <v>0.65528931487397946</v>
      </c>
      <c r="F2920" s="18">
        <v>36919</v>
      </c>
      <c r="G2920" s="16">
        <v>53540</v>
      </c>
      <c r="H2920" s="8">
        <f t="shared" ref="H2920:H2923" si="2596">SUM(F2920-G2920)</f>
        <v>-16621</v>
      </c>
      <c r="I2920" s="7">
        <f t="shared" ref="I2920:I2923" si="2597">SUM(F2920/G2920)</f>
        <v>0.68955920806873361</v>
      </c>
      <c r="J2920" s="8">
        <f t="shared" ref="J2920:J2923" si="2598">SUM(H2920-D2920)</f>
        <v>2800</v>
      </c>
      <c r="K2920" s="4">
        <f t="shared" ref="K2920:K2923" si="2599">SUM(F2920-B2920)</f>
        <v>0</v>
      </c>
      <c r="L2920" s="5">
        <f t="shared" ref="L2920:L2923" si="2600">SUM(G2920-C2920)</f>
        <v>-2800</v>
      </c>
    </row>
    <row r="2921" spans="1:15">
      <c r="A2921" s="3" t="s">
        <v>5</v>
      </c>
      <c r="B2921" s="18">
        <v>174756</v>
      </c>
      <c r="C2921" s="16">
        <v>123474</v>
      </c>
      <c r="D2921" s="8">
        <f t="shared" si="2594"/>
        <v>51282</v>
      </c>
      <c r="E2921" s="7">
        <f t="shared" si="2595"/>
        <v>1.4153263035132901</v>
      </c>
      <c r="F2921" s="18">
        <v>158405</v>
      </c>
      <c r="G2921" s="16">
        <v>124957</v>
      </c>
      <c r="H2921" s="8">
        <f t="shared" si="2596"/>
        <v>33448</v>
      </c>
      <c r="I2921" s="7">
        <f t="shared" si="2597"/>
        <v>1.2676760805717167</v>
      </c>
      <c r="J2921" s="8">
        <f t="shared" si="2598"/>
        <v>-17834</v>
      </c>
      <c r="K2921" s="4">
        <f t="shared" si="2599"/>
        <v>-16351</v>
      </c>
      <c r="L2921" s="5">
        <f t="shared" si="2600"/>
        <v>1483</v>
      </c>
    </row>
    <row r="2922" spans="1:15">
      <c r="A2922" s="3" t="s">
        <v>6</v>
      </c>
      <c r="B2922" s="18">
        <v>34342</v>
      </c>
      <c r="C2922" s="16">
        <v>50115</v>
      </c>
      <c r="D2922" s="8">
        <f t="shared" si="2594"/>
        <v>-15773</v>
      </c>
      <c r="E2922" s="7">
        <f t="shared" si="2595"/>
        <v>0.68526389304599422</v>
      </c>
      <c r="F2922" s="18">
        <v>28290</v>
      </c>
      <c r="G2922" s="16">
        <v>48931</v>
      </c>
      <c r="H2922" s="8">
        <f t="shared" si="2596"/>
        <v>-20641</v>
      </c>
      <c r="I2922" s="7">
        <f t="shared" si="2597"/>
        <v>0.5781610839753939</v>
      </c>
      <c r="J2922" s="8">
        <f t="shared" si="2598"/>
        <v>-4868</v>
      </c>
      <c r="K2922" s="4">
        <f t="shared" si="2599"/>
        <v>-6052</v>
      </c>
      <c r="L2922" s="5">
        <f t="shared" si="2600"/>
        <v>-1184</v>
      </c>
    </row>
    <row r="2923" spans="1:15">
      <c r="A2923" s="3" t="s">
        <v>7</v>
      </c>
      <c r="B2923" s="18">
        <v>463492</v>
      </c>
      <c r="C2923" s="16">
        <v>463492</v>
      </c>
      <c r="D2923" s="8">
        <f t="shared" si="2594"/>
        <v>0</v>
      </c>
      <c r="E2923" s="7">
        <f t="shared" si="2595"/>
        <v>1</v>
      </c>
      <c r="F2923" s="18">
        <v>447776</v>
      </c>
      <c r="G2923" s="16">
        <v>447776</v>
      </c>
      <c r="H2923" s="8">
        <f t="shared" si="2596"/>
        <v>0</v>
      </c>
      <c r="I2923" s="7">
        <f t="shared" si="2597"/>
        <v>1</v>
      </c>
      <c r="J2923" s="8">
        <f t="shared" si="2598"/>
        <v>0</v>
      </c>
      <c r="K2923" s="4">
        <f t="shared" si="2599"/>
        <v>-15716</v>
      </c>
      <c r="L2923" s="5">
        <f t="shared" si="2600"/>
        <v>-15716</v>
      </c>
      <c r="N2923" s="99" t="s">
        <v>2772</v>
      </c>
      <c r="O2923" s="17" t="s">
        <v>155</v>
      </c>
    </row>
    <row r="2925" spans="1:15">
      <c r="B2925" s="576" t="s">
        <v>2807</v>
      </c>
      <c r="C2925" s="576"/>
      <c r="D2925" s="576"/>
      <c r="E2925" s="576"/>
      <c r="F2925" s="576" t="s">
        <v>2814</v>
      </c>
      <c r="G2925" s="576"/>
      <c r="H2925" s="576"/>
      <c r="I2925" s="576"/>
      <c r="K2925" s="63" t="s">
        <v>12</v>
      </c>
      <c r="L2925" s="5" t="s">
        <v>13</v>
      </c>
    </row>
    <row r="2926" spans="1:15" ht="43.2">
      <c r="A2926" s="1" t="s">
        <v>0</v>
      </c>
      <c r="B2926" s="2" t="s">
        <v>1</v>
      </c>
      <c r="C2926" s="64" t="s">
        <v>2</v>
      </c>
      <c r="D2926" s="64" t="s">
        <v>11</v>
      </c>
      <c r="E2926" s="6" t="s">
        <v>10</v>
      </c>
      <c r="F2926" s="2" t="s">
        <v>1</v>
      </c>
      <c r="G2926" s="64" t="s">
        <v>2</v>
      </c>
      <c r="H2926" s="64" t="s">
        <v>11</v>
      </c>
      <c r="I2926" s="6" t="s">
        <v>10</v>
      </c>
      <c r="J2926" s="14" t="s">
        <v>8</v>
      </c>
      <c r="K2926" s="12" t="s">
        <v>9</v>
      </c>
      <c r="L2926" s="11"/>
    </row>
    <row r="2927" spans="1:15">
      <c r="A2927" s="3" t="s">
        <v>3</v>
      </c>
      <c r="B2927" s="18">
        <v>224162</v>
      </c>
      <c r="C2927" s="16">
        <v>220348</v>
      </c>
      <c r="D2927" s="8">
        <f>SUM(B2927-C2927)</f>
        <v>3814</v>
      </c>
      <c r="E2927" s="7">
        <f>SUM(B2927/C2927)</f>
        <v>1.0173089839708098</v>
      </c>
      <c r="F2927" s="18">
        <v>252885</v>
      </c>
      <c r="G2927" s="16">
        <v>208784</v>
      </c>
      <c r="H2927" s="8">
        <f>SUM(F2927-G2927)</f>
        <v>44101</v>
      </c>
      <c r="I2927" s="7">
        <f>SUM(F2927/G2927)</f>
        <v>1.211227871867576</v>
      </c>
      <c r="J2927" s="8">
        <f>SUM(H2927-D2927)</f>
        <v>40287</v>
      </c>
      <c r="K2927" s="4">
        <f>SUM(F2927-B2927)</f>
        <v>28723</v>
      </c>
      <c r="L2927" s="5">
        <f>SUM(G2927-C2927)</f>
        <v>-11564</v>
      </c>
    </row>
    <row r="2928" spans="1:15">
      <c r="A2928" s="3" t="s">
        <v>4</v>
      </c>
      <c r="B2928" s="18">
        <v>36919</v>
      </c>
      <c r="C2928" s="16">
        <v>53540</v>
      </c>
      <c r="D2928" s="8">
        <f t="shared" ref="D2928:D2931" si="2601">SUM(B2928-C2928)</f>
        <v>-16621</v>
      </c>
      <c r="E2928" s="7">
        <f t="shared" ref="E2928:E2931" si="2602">SUM(B2928/C2928)</f>
        <v>0.68955920806873361</v>
      </c>
      <c r="F2928" s="18">
        <v>35086</v>
      </c>
      <c r="G2928" s="16">
        <v>53870</v>
      </c>
      <c r="H2928" s="8">
        <f t="shared" ref="H2928:H2931" si="2603">SUM(F2928-G2928)</f>
        <v>-18784</v>
      </c>
      <c r="I2928" s="7">
        <f t="shared" ref="I2928:I2931" si="2604">SUM(F2928/G2928)</f>
        <v>0.65130870614442171</v>
      </c>
      <c r="J2928" s="8">
        <f t="shared" ref="J2928:J2931" si="2605">SUM(H2928-D2928)</f>
        <v>-2163</v>
      </c>
      <c r="K2928" s="4">
        <f t="shared" ref="K2928:K2931" si="2606">SUM(F2928-B2928)</f>
        <v>-1833</v>
      </c>
      <c r="L2928" s="5">
        <f t="shared" ref="L2928:L2931" si="2607">SUM(G2928-C2928)</f>
        <v>330</v>
      </c>
    </row>
    <row r="2929" spans="1:15">
      <c r="A2929" s="3" t="s">
        <v>5</v>
      </c>
      <c r="B2929" s="18">
        <v>158405</v>
      </c>
      <c r="C2929" s="16">
        <v>124957</v>
      </c>
      <c r="D2929" s="8">
        <f t="shared" si="2601"/>
        <v>33448</v>
      </c>
      <c r="E2929" s="7">
        <f t="shared" si="2602"/>
        <v>1.2676760805717167</v>
      </c>
      <c r="F2929" s="18">
        <v>138553</v>
      </c>
      <c r="G2929" s="16">
        <v>143560</v>
      </c>
      <c r="H2929" s="8">
        <f t="shared" si="2603"/>
        <v>-5007</v>
      </c>
      <c r="I2929" s="7">
        <f t="shared" si="2604"/>
        <v>0.96512259682362778</v>
      </c>
      <c r="J2929" s="8">
        <f t="shared" si="2605"/>
        <v>-38455</v>
      </c>
      <c r="K2929" s="4">
        <f t="shared" si="2606"/>
        <v>-19852</v>
      </c>
      <c r="L2929" s="5">
        <f t="shared" si="2607"/>
        <v>18603</v>
      </c>
    </row>
    <row r="2930" spans="1:15">
      <c r="A2930" s="3" t="s">
        <v>6</v>
      </c>
      <c r="B2930" s="18">
        <v>28290</v>
      </c>
      <c r="C2930" s="16">
        <v>48931</v>
      </c>
      <c r="D2930" s="8">
        <f t="shared" si="2601"/>
        <v>-20641</v>
      </c>
      <c r="E2930" s="7">
        <f t="shared" si="2602"/>
        <v>0.5781610839753939</v>
      </c>
      <c r="F2930" s="18">
        <v>35978</v>
      </c>
      <c r="G2930" s="16">
        <v>56288</v>
      </c>
      <c r="H2930" s="8">
        <f t="shared" si="2603"/>
        <v>-20310</v>
      </c>
      <c r="I2930" s="7">
        <f t="shared" si="2604"/>
        <v>0.63917708925525862</v>
      </c>
      <c r="J2930" s="8">
        <f t="shared" si="2605"/>
        <v>331</v>
      </c>
      <c r="K2930" s="4">
        <f t="shared" si="2606"/>
        <v>7688</v>
      </c>
      <c r="L2930" s="5">
        <f t="shared" si="2607"/>
        <v>7357</v>
      </c>
    </row>
    <row r="2931" spans="1:15">
      <c r="A2931" s="3" t="s">
        <v>7</v>
      </c>
      <c r="B2931" s="18">
        <v>447776</v>
      </c>
      <c r="C2931" s="16">
        <v>447776</v>
      </c>
      <c r="D2931" s="8">
        <f t="shared" si="2601"/>
        <v>0</v>
      </c>
      <c r="E2931" s="7">
        <f t="shared" si="2602"/>
        <v>1</v>
      </c>
      <c r="F2931" s="18">
        <v>462502</v>
      </c>
      <c r="G2931" s="16">
        <v>462502</v>
      </c>
      <c r="H2931" s="8">
        <f t="shared" si="2603"/>
        <v>0</v>
      </c>
      <c r="I2931" s="7">
        <f t="shared" si="2604"/>
        <v>1</v>
      </c>
      <c r="J2931" s="8">
        <f t="shared" si="2605"/>
        <v>0</v>
      </c>
      <c r="K2931" s="4">
        <f t="shared" si="2606"/>
        <v>14726</v>
      </c>
      <c r="L2931" s="5">
        <f t="shared" si="2607"/>
        <v>14726</v>
      </c>
      <c r="N2931" s="99" t="s">
        <v>2735</v>
      </c>
      <c r="O2931" s="17" t="s">
        <v>155</v>
      </c>
    </row>
    <row r="2933" spans="1:15">
      <c r="B2933" s="576" t="s">
        <v>2814</v>
      </c>
      <c r="C2933" s="576"/>
      <c r="D2933" s="576"/>
      <c r="E2933" s="576"/>
      <c r="F2933" s="576" t="s">
        <v>2821</v>
      </c>
      <c r="G2933" s="576"/>
      <c r="H2933" s="576"/>
      <c r="I2933" s="576"/>
      <c r="K2933" s="63" t="s">
        <v>12</v>
      </c>
      <c r="L2933" s="5" t="s">
        <v>13</v>
      </c>
    </row>
    <row r="2934" spans="1:15" ht="43.2">
      <c r="A2934" s="1" t="s">
        <v>0</v>
      </c>
      <c r="B2934" s="2" t="s">
        <v>1</v>
      </c>
      <c r="C2934" s="64" t="s">
        <v>2</v>
      </c>
      <c r="D2934" s="64" t="s">
        <v>11</v>
      </c>
      <c r="E2934" s="6" t="s">
        <v>10</v>
      </c>
      <c r="F2934" s="2" t="s">
        <v>1</v>
      </c>
      <c r="G2934" s="64" t="s">
        <v>2</v>
      </c>
      <c r="H2934" s="64" t="s">
        <v>11</v>
      </c>
      <c r="I2934" s="6" t="s">
        <v>10</v>
      </c>
      <c r="J2934" s="14" t="s">
        <v>8</v>
      </c>
      <c r="K2934" s="12" t="s">
        <v>9</v>
      </c>
      <c r="L2934" s="11"/>
    </row>
    <row r="2935" spans="1:15">
      <c r="A2935" s="3" t="s">
        <v>3</v>
      </c>
      <c r="B2935" s="18">
        <v>252885</v>
      </c>
      <c r="C2935" s="16">
        <v>208784</v>
      </c>
      <c r="D2935" s="8">
        <f>SUM(B2935-C2935)</f>
        <v>44101</v>
      </c>
      <c r="E2935" s="7">
        <f>SUM(B2935/C2935)</f>
        <v>1.211227871867576</v>
      </c>
      <c r="F2935" s="18">
        <v>267164</v>
      </c>
      <c r="G2935" s="16">
        <v>185350</v>
      </c>
      <c r="H2935" s="8">
        <f>SUM(F2935-G2935)</f>
        <v>81814</v>
      </c>
      <c r="I2935" s="7">
        <f>SUM(F2935/G2935)</f>
        <v>1.4414027515511194</v>
      </c>
      <c r="J2935" s="8">
        <f>SUM(H2935-D2935)</f>
        <v>37713</v>
      </c>
      <c r="K2935" s="4">
        <f>SUM(F2935-B2935)</f>
        <v>14279</v>
      </c>
      <c r="L2935" s="5">
        <f>SUM(G2935-C2935)</f>
        <v>-23434</v>
      </c>
    </row>
    <row r="2936" spans="1:15">
      <c r="A2936" s="3" t="s">
        <v>4</v>
      </c>
      <c r="B2936" s="18">
        <v>35086</v>
      </c>
      <c r="C2936" s="16">
        <v>53870</v>
      </c>
      <c r="D2936" s="8">
        <f t="shared" ref="D2936:D2939" si="2608">SUM(B2936-C2936)</f>
        <v>-18784</v>
      </c>
      <c r="E2936" s="7">
        <f t="shared" ref="E2936:E2939" si="2609">SUM(B2936/C2936)</f>
        <v>0.65130870614442171</v>
      </c>
      <c r="F2936" s="18">
        <v>35086</v>
      </c>
      <c r="G2936" s="16">
        <v>54267</v>
      </c>
      <c r="H2936" s="8">
        <f t="shared" ref="H2936:H2939" si="2610">SUM(F2936-G2936)</f>
        <v>-19181</v>
      </c>
      <c r="I2936" s="7">
        <f t="shared" ref="I2936:I2939" si="2611">SUM(F2936/G2936)</f>
        <v>0.64654394014778782</v>
      </c>
      <c r="J2936" s="8">
        <f t="shared" ref="J2936:J2939" si="2612">SUM(H2936-D2936)</f>
        <v>-397</v>
      </c>
      <c r="K2936" s="4">
        <f t="shared" ref="K2936:K2939" si="2613">SUM(F2936-B2936)</f>
        <v>0</v>
      </c>
      <c r="L2936" s="5">
        <f t="shared" ref="L2936:L2939" si="2614">SUM(G2936-C2936)</f>
        <v>397</v>
      </c>
    </row>
    <row r="2937" spans="1:15">
      <c r="A2937" s="3" t="s">
        <v>5</v>
      </c>
      <c r="B2937" s="18">
        <v>138553</v>
      </c>
      <c r="C2937" s="16">
        <v>143560</v>
      </c>
      <c r="D2937" s="8">
        <f t="shared" si="2608"/>
        <v>-5007</v>
      </c>
      <c r="E2937" s="7">
        <f t="shared" si="2609"/>
        <v>0.96512259682362778</v>
      </c>
      <c r="F2937" s="18">
        <v>125923</v>
      </c>
      <c r="G2937" s="16">
        <v>162314</v>
      </c>
      <c r="H2937" s="8">
        <f t="shared" si="2610"/>
        <v>-36391</v>
      </c>
      <c r="I2937" s="7">
        <f t="shared" si="2611"/>
        <v>0.77579876042731988</v>
      </c>
      <c r="J2937" s="8">
        <f t="shared" si="2612"/>
        <v>-31384</v>
      </c>
      <c r="K2937" s="4">
        <f t="shared" si="2613"/>
        <v>-12630</v>
      </c>
      <c r="L2937" s="5">
        <f t="shared" si="2614"/>
        <v>18754</v>
      </c>
    </row>
    <row r="2938" spans="1:15">
      <c r="A2938" s="3" t="s">
        <v>6</v>
      </c>
      <c r="B2938" s="18">
        <v>35978</v>
      </c>
      <c r="C2938" s="16">
        <v>56288</v>
      </c>
      <c r="D2938" s="8">
        <f t="shared" si="2608"/>
        <v>-20310</v>
      </c>
      <c r="E2938" s="7">
        <f t="shared" si="2609"/>
        <v>0.63917708925525862</v>
      </c>
      <c r="F2938" s="18">
        <v>30442</v>
      </c>
      <c r="G2938" s="16">
        <v>56684</v>
      </c>
      <c r="H2938" s="8">
        <f t="shared" si="2610"/>
        <v>-26242</v>
      </c>
      <c r="I2938" s="7">
        <f t="shared" si="2611"/>
        <v>0.53704749135558538</v>
      </c>
      <c r="J2938" s="8">
        <f t="shared" si="2612"/>
        <v>-5932</v>
      </c>
      <c r="K2938" s="4">
        <f t="shared" si="2613"/>
        <v>-5536</v>
      </c>
      <c r="L2938" s="5">
        <f t="shared" si="2614"/>
        <v>396</v>
      </c>
    </row>
    <row r="2939" spans="1:15">
      <c r="A2939" s="3" t="s">
        <v>7</v>
      </c>
      <c r="B2939" s="18">
        <v>462502</v>
      </c>
      <c r="C2939" s="16">
        <v>462502</v>
      </c>
      <c r="D2939" s="8">
        <f t="shared" si="2608"/>
        <v>0</v>
      </c>
      <c r="E2939" s="7">
        <f t="shared" si="2609"/>
        <v>1</v>
      </c>
      <c r="F2939" s="18">
        <v>458615</v>
      </c>
      <c r="G2939" s="16">
        <v>458615</v>
      </c>
      <c r="H2939" s="8">
        <f t="shared" si="2610"/>
        <v>0</v>
      </c>
      <c r="I2939" s="7">
        <f t="shared" si="2611"/>
        <v>1</v>
      </c>
      <c r="J2939" s="8">
        <f t="shared" si="2612"/>
        <v>0</v>
      </c>
      <c r="K2939" s="4">
        <f t="shared" si="2613"/>
        <v>-3887</v>
      </c>
      <c r="L2939" s="5">
        <f t="shared" si="2614"/>
        <v>-3887</v>
      </c>
      <c r="N2939" s="99" t="s">
        <v>2735</v>
      </c>
      <c r="O2939" s="17" t="s">
        <v>155</v>
      </c>
    </row>
    <row r="2941" spans="1:15">
      <c r="B2941" s="576" t="s">
        <v>2821</v>
      </c>
      <c r="C2941" s="576"/>
      <c r="D2941" s="576"/>
      <c r="E2941" s="576"/>
      <c r="F2941" s="576" t="s">
        <v>2828</v>
      </c>
      <c r="G2941" s="576"/>
      <c r="H2941" s="576"/>
      <c r="I2941" s="576"/>
      <c r="K2941" s="63" t="s">
        <v>12</v>
      </c>
      <c r="L2941" s="5" t="s">
        <v>13</v>
      </c>
    </row>
    <row r="2942" spans="1:15" ht="43.2">
      <c r="A2942" s="1" t="s">
        <v>0</v>
      </c>
      <c r="B2942" s="2" t="s">
        <v>1</v>
      </c>
      <c r="C2942" s="64" t="s">
        <v>2</v>
      </c>
      <c r="D2942" s="64" t="s">
        <v>11</v>
      </c>
      <c r="E2942" s="6" t="s">
        <v>10</v>
      </c>
      <c r="F2942" s="2" t="s">
        <v>1</v>
      </c>
      <c r="G2942" s="64" t="s">
        <v>2</v>
      </c>
      <c r="H2942" s="64" t="s">
        <v>11</v>
      </c>
      <c r="I2942" s="6" t="s">
        <v>10</v>
      </c>
      <c r="J2942" s="14" t="s">
        <v>8</v>
      </c>
      <c r="K2942" s="12" t="s">
        <v>9</v>
      </c>
      <c r="L2942" s="11"/>
    </row>
    <row r="2943" spans="1:15">
      <c r="A2943" s="3" t="s">
        <v>3</v>
      </c>
      <c r="B2943" s="18">
        <v>267164</v>
      </c>
      <c r="C2943" s="16">
        <v>185350</v>
      </c>
      <c r="D2943" s="8">
        <f>SUM(B2943-C2943)</f>
        <v>81814</v>
      </c>
      <c r="E2943" s="7">
        <f>SUM(B2943/C2943)</f>
        <v>1.4414027515511194</v>
      </c>
      <c r="F2943" s="18">
        <v>313344</v>
      </c>
      <c r="G2943" s="16">
        <v>181466</v>
      </c>
      <c r="H2943" s="8">
        <f>SUM(F2943-G2943)</f>
        <v>131878</v>
      </c>
      <c r="I2943" s="7">
        <f>SUM(F2943/G2943)</f>
        <v>1.7267366889665281</v>
      </c>
      <c r="J2943" s="8">
        <f>SUM(H2943-D2943)</f>
        <v>50064</v>
      </c>
      <c r="K2943" s="4">
        <f>SUM(F2943-B2943)</f>
        <v>46180</v>
      </c>
      <c r="L2943" s="5">
        <f>SUM(G2943-C2943)</f>
        <v>-3884</v>
      </c>
    </row>
    <row r="2944" spans="1:15">
      <c r="A2944" s="3" t="s">
        <v>4</v>
      </c>
      <c r="B2944" s="18">
        <v>35086</v>
      </c>
      <c r="C2944" s="16">
        <v>54267</v>
      </c>
      <c r="D2944" s="8">
        <f t="shared" ref="D2944:D2947" si="2615">SUM(B2944-C2944)</f>
        <v>-19181</v>
      </c>
      <c r="E2944" s="7">
        <f t="shared" ref="E2944:E2947" si="2616">SUM(B2944/C2944)</f>
        <v>0.64654394014778782</v>
      </c>
      <c r="F2944" s="18">
        <v>34833</v>
      </c>
      <c r="G2944" s="16">
        <v>54767</v>
      </c>
      <c r="H2944" s="8">
        <f t="shared" ref="H2944:H2947" si="2617">SUM(F2944-G2944)</f>
        <v>-19934</v>
      </c>
      <c r="I2944" s="7">
        <f t="shared" ref="I2944:I2947" si="2618">SUM(F2944/G2944)</f>
        <v>0.6360216918947541</v>
      </c>
      <c r="J2944" s="8">
        <f t="shared" ref="J2944:J2947" si="2619">SUM(H2944-D2944)</f>
        <v>-753</v>
      </c>
      <c r="K2944" s="4">
        <f t="shared" ref="K2944:K2947" si="2620">SUM(F2944-B2944)</f>
        <v>-253</v>
      </c>
      <c r="L2944" s="5">
        <f t="shared" ref="L2944:L2947" si="2621">SUM(G2944-C2944)</f>
        <v>500</v>
      </c>
    </row>
    <row r="2945" spans="1:15">
      <c r="A2945" s="3" t="s">
        <v>5</v>
      </c>
      <c r="B2945" s="18">
        <v>125923</v>
      </c>
      <c r="C2945" s="16">
        <v>162314</v>
      </c>
      <c r="D2945" s="8">
        <f t="shared" si="2615"/>
        <v>-36391</v>
      </c>
      <c r="E2945" s="7">
        <f t="shared" si="2616"/>
        <v>0.77579876042731988</v>
      </c>
      <c r="F2945" s="18">
        <v>99564</v>
      </c>
      <c r="G2945" s="16">
        <v>207050</v>
      </c>
      <c r="H2945" s="8">
        <f t="shared" si="2617"/>
        <v>-107486</v>
      </c>
      <c r="I2945" s="7">
        <f t="shared" si="2618"/>
        <v>0.48086935522820573</v>
      </c>
      <c r="J2945" s="8">
        <f t="shared" si="2619"/>
        <v>-71095</v>
      </c>
      <c r="K2945" s="4">
        <f t="shared" si="2620"/>
        <v>-26359</v>
      </c>
      <c r="L2945" s="5">
        <f t="shared" si="2621"/>
        <v>44736</v>
      </c>
    </row>
    <row r="2946" spans="1:15">
      <c r="A2946" s="3" t="s">
        <v>6</v>
      </c>
      <c r="B2946" s="18">
        <v>30442</v>
      </c>
      <c r="C2946" s="16">
        <v>56684</v>
      </c>
      <c r="D2946" s="8">
        <f t="shared" si="2615"/>
        <v>-26242</v>
      </c>
      <c r="E2946" s="7">
        <f t="shared" si="2616"/>
        <v>0.53704749135558538</v>
      </c>
      <c r="F2946" s="18">
        <v>56991</v>
      </c>
      <c r="G2946" s="16">
        <v>61449</v>
      </c>
      <c r="H2946" s="8">
        <f t="shared" si="2617"/>
        <v>-4458</v>
      </c>
      <c r="I2946" s="7">
        <f t="shared" si="2618"/>
        <v>0.92745203339354587</v>
      </c>
      <c r="J2946" s="8">
        <f t="shared" si="2619"/>
        <v>21784</v>
      </c>
      <c r="K2946" s="4">
        <f t="shared" si="2620"/>
        <v>26549</v>
      </c>
      <c r="L2946" s="5">
        <f t="shared" si="2621"/>
        <v>4765</v>
      </c>
    </row>
    <row r="2947" spans="1:15">
      <c r="A2947" s="3" t="s">
        <v>7</v>
      </c>
      <c r="B2947" s="18">
        <v>458615</v>
      </c>
      <c r="C2947" s="16">
        <v>458615</v>
      </c>
      <c r="D2947" s="8">
        <f t="shared" si="2615"/>
        <v>0</v>
      </c>
      <c r="E2947" s="7">
        <f t="shared" si="2616"/>
        <v>1</v>
      </c>
      <c r="F2947" s="18">
        <v>504732</v>
      </c>
      <c r="G2947" s="16">
        <v>504732</v>
      </c>
      <c r="H2947" s="8">
        <f t="shared" si="2617"/>
        <v>0</v>
      </c>
      <c r="I2947" s="7">
        <f t="shared" si="2618"/>
        <v>1</v>
      </c>
      <c r="J2947" s="8">
        <f t="shared" si="2619"/>
        <v>0</v>
      </c>
      <c r="K2947" s="4">
        <f t="shared" si="2620"/>
        <v>46117</v>
      </c>
      <c r="L2947" s="5">
        <f t="shared" si="2621"/>
        <v>46117</v>
      </c>
      <c r="N2947" s="99" t="s">
        <v>2735</v>
      </c>
      <c r="O2947" s="17" t="s">
        <v>155</v>
      </c>
    </row>
    <row r="2949" spans="1:15">
      <c r="B2949" s="576" t="s">
        <v>2828</v>
      </c>
      <c r="C2949" s="576"/>
      <c r="D2949" s="576"/>
      <c r="E2949" s="576"/>
      <c r="F2949" s="576" t="s">
        <v>2836</v>
      </c>
      <c r="G2949" s="576"/>
      <c r="H2949" s="576"/>
      <c r="I2949" s="576"/>
      <c r="K2949" s="63" t="s">
        <v>12</v>
      </c>
      <c r="L2949" s="5" t="s">
        <v>13</v>
      </c>
    </row>
    <row r="2950" spans="1:15" ht="43.2">
      <c r="A2950" s="1" t="s">
        <v>0</v>
      </c>
      <c r="B2950" s="2" t="s">
        <v>1</v>
      </c>
      <c r="C2950" s="64" t="s">
        <v>2</v>
      </c>
      <c r="D2950" s="64" t="s">
        <v>11</v>
      </c>
      <c r="E2950" s="6" t="s">
        <v>10</v>
      </c>
      <c r="F2950" s="2" t="s">
        <v>1</v>
      </c>
      <c r="G2950" s="64" t="s">
        <v>2</v>
      </c>
      <c r="H2950" s="64" t="s">
        <v>11</v>
      </c>
      <c r="I2950" s="6" t="s">
        <v>10</v>
      </c>
      <c r="J2950" s="14" t="s">
        <v>8</v>
      </c>
      <c r="K2950" s="12" t="s">
        <v>9</v>
      </c>
      <c r="L2950" s="11"/>
    </row>
    <row r="2951" spans="1:15">
      <c r="A2951" s="3" t="s">
        <v>3</v>
      </c>
      <c r="B2951" s="18">
        <v>313344</v>
      </c>
      <c r="C2951" s="16">
        <v>181466</v>
      </c>
      <c r="D2951" s="8">
        <f>SUM(B2951-C2951)</f>
        <v>131878</v>
      </c>
      <c r="E2951" s="7">
        <f>SUM(B2951/C2951)</f>
        <v>1.7267366889665281</v>
      </c>
      <c r="F2951" s="18">
        <v>290747</v>
      </c>
      <c r="G2951" s="16">
        <v>167098</v>
      </c>
      <c r="H2951" s="8">
        <f>SUM(F2951-G2951)</f>
        <v>123649</v>
      </c>
      <c r="I2951" s="7">
        <f>SUM(F2951/G2951)</f>
        <v>1.7399789345174688</v>
      </c>
      <c r="J2951" s="8">
        <f>SUM(H2951-D2951)</f>
        <v>-8229</v>
      </c>
      <c r="K2951" s="4">
        <f>SUM(F2951-B2951)</f>
        <v>-22597</v>
      </c>
      <c r="L2951" s="5">
        <f>SUM(G2951-C2951)</f>
        <v>-14368</v>
      </c>
    </row>
    <row r="2952" spans="1:15">
      <c r="A2952" s="3" t="s">
        <v>4</v>
      </c>
      <c r="B2952" s="18">
        <v>34833</v>
      </c>
      <c r="C2952" s="16">
        <v>54767</v>
      </c>
      <c r="D2952" s="8">
        <f t="shared" ref="D2952:D2955" si="2622">SUM(B2952-C2952)</f>
        <v>-19934</v>
      </c>
      <c r="E2952" s="7">
        <f t="shared" ref="E2952:E2955" si="2623">SUM(B2952/C2952)</f>
        <v>0.6360216918947541</v>
      </c>
      <c r="F2952" s="18">
        <v>34408</v>
      </c>
      <c r="G2952" s="16">
        <v>54369</v>
      </c>
      <c r="H2952" s="8">
        <f t="shared" ref="H2952:H2955" si="2624">SUM(F2952-G2952)</f>
        <v>-19961</v>
      </c>
      <c r="I2952" s="7">
        <f t="shared" ref="I2952:I2955" si="2625">SUM(F2952/G2952)</f>
        <v>0.63286063749563171</v>
      </c>
      <c r="J2952" s="8">
        <f t="shared" ref="J2952:J2955" si="2626">SUM(H2952-D2952)</f>
        <v>-27</v>
      </c>
      <c r="K2952" s="4">
        <f t="shared" ref="K2952:K2955" si="2627">SUM(F2952-B2952)</f>
        <v>-425</v>
      </c>
      <c r="L2952" s="5">
        <f t="shared" ref="L2952:L2955" si="2628">SUM(G2952-C2952)</f>
        <v>-398</v>
      </c>
    </row>
    <row r="2953" spans="1:15">
      <c r="A2953" s="3" t="s">
        <v>5</v>
      </c>
      <c r="B2953" s="18">
        <v>99564</v>
      </c>
      <c r="C2953" s="16">
        <v>207050</v>
      </c>
      <c r="D2953" s="8">
        <f t="shared" si="2622"/>
        <v>-107486</v>
      </c>
      <c r="E2953" s="7">
        <f t="shared" si="2623"/>
        <v>0.48086935522820573</v>
      </c>
      <c r="F2953" s="18">
        <v>124179</v>
      </c>
      <c r="G2953" s="16">
        <v>227211</v>
      </c>
      <c r="H2953" s="8">
        <f t="shared" si="2624"/>
        <v>-103032</v>
      </c>
      <c r="I2953" s="7">
        <f t="shared" si="2625"/>
        <v>0.54653603918824356</v>
      </c>
      <c r="J2953" s="8">
        <f t="shared" si="2626"/>
        <v>4454</v>
      </c>
      <c r="K2953" s="4">
        <f t="shared" si="2627"/>
        <v>24615</v>
      </c>
      <c r="L2953" s="5">
        <f t="shared" si="2628"/>
        <v>20161</v>
      </c>
    </row>
    <row r="2954" spans="1:15">
      <c r="A2954" s="3" t="s">
        <v>6</v>
      </c>
      <c r="B2954" s="18">
        <v>56991</v>
      </c>
      <c r="C2954" s="16">
        <v>61449</v>
      </c>
      <c r="D2954" s="8">
        <f t="shared" si="2622"/>
        <v>-4458</v>
      </c>
      <c r="E2954" s="7">
        <f t="shared" si="2623"/>
        <v>0.92745203339354587</v>
      </c>
      <c r="F2954" s="18">
        <v>41635</v>
      </c>
      <c r="G2954" s="16">
        <v>42291</v>
      </c>
      <c r="H2954" s="8">
        <f t="shared" si="2624"/>
        <v>-656</v>
      </c>
      <c r="I2954" s="7">
        <f t="shared" si="2625"/>
        <v>0.98448842543330728</v>
      </c>
      <c r="J2954" s="8">
        <f t="shared" si="2626"/>
        <v>3802</v>
      </c>
      <c r="K2954" s="4">
        <f t="shared" si="2627"/>
        <v>-15356</v>
      </c>
      <c r="L2954" s="5">
        <f t="shared" si="2628"/>
        <v>-19158</v>
      </c>
    </row>
    <row r="2955" spans="1:15">
      <c r="A2955" s="3" t="s">
        <v>7</v>
      </c>
      <c r="B2955" s="18">
        <v>504732</v>
      </c>
      <c r="C2955" s="16">
        <v>504732</v>
      </c>
      <c r="D2955" s="8">
        <f t="shared" si="2622"/>
        <v>0</v>
      </c>
      <c r="E2955" s="7">
        <f t="shared" si="2623"/>
        <v>1</v>
      </c>
      <c r="F2955" s="18">
        <v>490969</v>
      </c>
      <c r="G2955" s="16">
        <v>490969</v>
      </c>
      <c r="H2955" s="8">
        <f t="shared" si="2624"/>
        <v>0</v>
      </c>
      <c r="I2955" s="7">
        <f t="shared" si="2625"/>
        <v>1</v>
      </c>
      <c r="J2955" s="8">
        <f t="shared" si="2626"/>
        <v>0</v>
      </c>
      <c r="K2955" s="4">
        <f t="shared" si="2627"/>
        <v>-13763</v>
      </c>
      <c r="L2955" s="5">
        <f t="shared" si="2628"/>
        <v>-13763</v>
      </c>
      <c r="N2955" s="98" t="s">
        <v>2588</v>
      </c>
      <c r="O2955" s="30" t="s">
        <v>165</v>
      </c>
    </row>
    <row r="2957" spans="1:15">
      <c r="B2957" s="576" t="s">
        <v>2836</v>
      </c>
      <c r="C2957" s="576"/>
      <c r="D2957" s="576"/>
      <c r="E2957" s="576"/>
      <c r="F2957" s="576" t="s">
        <v>2843</v>
      </c>
      <c r="G2957" s="576"/>
      <c r="H2957" s="576"/>
      <c r="I2957" s="576"/>
      <c r="K2957" s="63" t="s">
        <v>12</v>
      </c>
      <c r="L2957" s="5" t="s">
        <v>13</v>
      </c>
    </row>
    <row r="2958" spans="1:15" ht="43.2">
      <c r="A2958" s="1" t="s">
        <v>0</v>
      </c>
      <c r="B2958" s="2" t="s">
        <v>1</v>
      </c>
      <c r="C2958" s="64" t="s">
        <v>2</v>
      </c>
      <c r="D2958" s="64" t="s">
        <v>11</v>
      </c>
      <c r="E2958" s="6" t="s">
        <v>10</v>
      </c>
      <c r="F2958" s="2" t="s">
        <v>1</v>
      </c>
      <c r="G2958" s="64" t="s">
        <v>2</v>
      </c>
      <c r="H2958" s="64" t="s">
        <v>11</v>
      </c>
      <c r="I2958" s="6" t="s">
        <v>10</v>
      </c>
      <c r="J2958" s="14" t="s">
        <v>8</v>
      </c>
      <c r="K2958" s="12" t="s">
        <v>9</v>
      </c>
      <c r="L2958" s="11"/>
    </row>
    <row r="2959" spans="1:15">
      <c r="A2959" s="3" t="s">
        <v>3</v>
      </c>
      <c r="B2959" s="18">
        <v>290747</v>
      </c>
      <c r="C2959" s="16">
        <v>167098</v>
      </c>
      <c r="D2959" s="8">
        <f>SUM(B2959-C2959)</f>
        <v>123649</v>
      </c>
      <c r="E2959" s="7">
        <f>SUM(B2959/C2959)</f>
        <v>1.7399789345174688</v>
      </c>
      <c r="F2959" s="18">
        <v>294233</v>
      </c>
      <c r="G2959" s="16">
        <v>167897</v>
      </c>
      <c r="H2959" s="8">
        <f>SUM(F2959-G2959)</f>
        <v>126336</v>
      </c>
      <c r="I2959" s="7">
        <f>SUM(F2959/G2959)</f>
        <v>1.752461330458555</v>
      </c>
      <c r="J2959" s="8">
        <f>SUM(H2959-D2959)</f>
        <v>2687</v>
      </c>
      <c r="K2959" s="4">
        <f>SUM(F2959-B2959)</f>
        <v>3486</v>
      </c>
      <c r="L2959" s="5">
        <f>SUM(G2959-C2959)</f>
        <v>799</v>
      </c>
    </row>
    <row r="2960" spans="1:15">
      <c r="A2960" s="3" t="s">
        <v>4</v>
      </c>
      <c r="B2960" s="18">
        <v>34408</v>
      </c>
      <c r="C2960" s="16">
        <v>54369</v>
      </c>
      <c r="D2960" s="8">
        <f t="shared" ref="D2960:D2963" si="2629">SUM(B2960-C2960)</f>
        <v>-19961</v>
      </c>
      <c r="E2960" s="7">
        <f t="shared" ref="E2960:E2963" si="2630">SUM(B2960/C2960)</f>
        <v>0.63286063749563171</v>
      </c>
      <c r="F2960" s="18">
        <v>33959</v>
      </c>
      <c r="G2960" s="16">
        <v>55762</v>
      </c>
      <c r="H2960" s="8">
        <f t="shared" ref="H2960:H2963" si="2631">SUM(F2960-G2960)</f>
        <v>-21803</v>
      </c>
      <c r="I2960" s="7">
        <f t="shared" ref="I2960:I2963" si="2632">SUM(F2960/G2960)</f>
        <v>0.60899895986514119</v>
      </c>
      <c r="J2960" s="8">
        <f t="shared" ref="J2960:J2963" si="2633">SUM(H2960-D2960)</f>
        <v>-1842</v>
      </c>
      <c r="K2960" s="4">
        <f t="shared" ref="K2960:K2963" si="2634">SUM(F2960-B2960)</f>
        <v>-449</v>
      </c>
      <c r="L2960" s="5">
        <f t="shared" ref="L2960:L2963" si="2635">SUM(G2960-C2960)</f>
        <v>1393</v>
      </c>
    </row>
    <row r="2961" spans="1:15">
      <c r="A2961" s="3" t="s">
        <v>5</v>
      </c>
      <c r="B2961" s="18">
        <v>124179</v>
      </c>
      <c r="C2961" s="16">
        <v>227211</v>
      </c>
      <c r="D2961" s="8">
        <f t="shared" si="2629"/>
        <v>-103032</v>
      </c>
      <c r="E2961" s="7">
        <f t="shared" si="2630"/>
        <v>0.54653603918824356</v>
      </c>
      <c r="F2961" s="18">
        <v>116259</v>
      </c>
      <c r="G2961" s="16">
        <v>225192</v>
      </c>
      <c r="H2961" s="8">
        <f t="shared" si="2631"/>
        <v>-108933</v>
      </c>
      <c r="I2961" s="7">
        <f t="shared" si="2632"/>
        <v>0.51626611957796009</v>
      </c>
      <c r="J2961" s="8">
        <f t="shared" si="2633"/>
        <v>-5901</v>
      </c>
      <c r="K2961" s="4">
        <f t="shared" si="2634"/>
        <v>-7920</v>
      </c>
      <c r="L2961" s="5">
        <f t="shared" si="2635"/>
        <v>-2019</v>
      </c>
    </row>
    <row r="2962" spans="1:15">
      <c r="A2962" s="3" t="s">
        <v>6</v>
      </c>
      <c r="B2962" s="18">
        <v>41635</v>
      </c>
      <c r="C2962" s="16">
        <v>42291</v>
      </c>
      <c r="D2962" s="8">
        <f t="shared" si="2629"/>
        <v>-656</v>
      </c>
      <c r="E2962" s="7">
        <f t="shared" si="2630"/>
        <v>0.98448842543330728</v>
      </c>
      <c r="F2962" s="18">
        <v>51452</v>
      </c>
      <c r="G2962" s="16">
        <v>47052</v>
      </c>
      <c r="H2962" s="8">
        <f t="shared" si="2631"/>
        <v>4400</v>
      </c>
      <c r="I2962" s="7">
        <f t="shared" si="2632"/>
        <v>1.0935135594661225</v>
      </c>
      <c r="J2962" s="8">
        <f t="shared" si="2633"/>
        <v>5056</v>
      </c>
      <c r="K2962" s="4">
        <f t="shared" si="2634"/>
        <v>9817</v>
      </c>
      <c r="L2962" s="5">
        <f t="shared" si="2635"/>
        <v>4761</v>
      </c>
    </row>
    <row r="2963" spans="1:15">
      <c r="A2963" s="3" t="s">
        <v>7</v>
      </c>
      <c r="B2963" s="18">
        <v>490969</v>
      </c>
      <c r="C2963" s="16">
        <v>490969</v>
      </c>
      <c r="D2963" s="8">
        <f t="shared" si="2629"/>
        <v>0</v>
      </c>
      <c r="E2963" s="7">
        <f t="shared" si="2630"/>
        <v>1</v>
      </c>
      <c r="F2963" s="18">
        <v>495903</v>
      </c>
      <c r="G2963" s="16">
        <v>495903</v>
      </c>
      <c r="H2963" s="8">
        <f t="shared" si="2631"/>
        <v>0</v>
      </c>
      <c r="I2963" s="7">
        <f t="shared" si="2632"/>
        <v>1</v>
      </c>
      <c r="J2963" s="8">
        <f t="shared" si="2633"/>
        <v>0</v>
      </c>
      <c r="K2963" s="4">
        <f t="shared" si="2634"/>
        <v>4934</v>
      </c>
      <c r="L2963" s="5">
        <f t="shared" si="2635"/>
        <v>4934</v>
      </c>
      <c r="N2963" s="98" t="s">
        <v>2588</v>
      </c>
      <c r="O2963" s="30" t="s">
        <v>165</v>
      </c>
    </row>
    <row r="2965" spans="1:15">
      <c r="B2965" s="576" t="s">
        <v>2843</v>
      </c>
      <c r="C2965" s="576"/>
      <c r="D2965" s="576"/>
      <c r="E2965" s="576"/>
      <c r="F2965" s="576" t="s">
        <v>2850</v>
      </c>
      <c r="G2965" s="576"/>
      <c r="H2965" s="576"/>
      <c r="I2965" s="576"/>
      <c r="K2965" s="63" t="s">
        <v>12</v>
      </c>
      <c r="L2965" s="5" t="s">
        <v>13</v>
      </c>
    </row>
    <row r="2966" spans="1:15" ht="43.2">
      <c r="A2966" s="1" t="s">
        <v>0</v>
      </c>
      <c r="B2966" s="2" t="s">
        <v>1</v>
      </c>
      <c r="C2966" s="64" t="s">
        <v>2</v>
      </c>
      <c r="D2966" s="64" t="s">
        <v>11</v>
      </c>
      <c r="E2966" s="6" t="s">
        <v>10</v>
      </c>
      <c r="F2966" s="2" t="s">
        <v>1</v>
      </c>
      <c r="G2966" s="64" t="s">
        <v>2</v>
      </c>
      <c r="H2966" s="64" t="s">
        <v>11</v>
      </c>
      <c r="I2966" s="6" t="s">
        <v>10</v>
      </c>
      <c r="J2966" s="14" t="s">
        <v>8</v>
      </c>
      <c r="K2966" s="12" t="s">
        <v>9</v>
      </c>
      <c r="L2966" s="11"/>
    </row>
    <row r="2967" spans="1:15">
      <c r="A2967" s="3" t="s">
        <v>3</v>
      </c>
      <c r="B2967" s="18">
        <v>294233</v>
      </c>
      <c r="C2967" s="16">
        <v>167897</v>
      </c>
      <c r="D2967" s="8">
        <f>SUM(B2967-C2967)</f>
        <v>126336</v>
      </c>
      <c r="E2967" s="7">
        <f>SUM(B2967/C2967)</f>
        <v>1.752461330458555</v>
      </c>
      <c r="F2967" s="18">
        <v>301502</v>
      </c>
      <c r="G2967" s="16">
        <v>173447</v>
      </c>
      <c r="H2967" s="8">
        <f>SUM(F2967-G2967)</f>
        <v>128055</v>
      </c>
      <c r="I2967" s="7">
        <f>SUM(F2967/G2967)</f>
        <v>1.7382946952094875</v>
      </c>
      <c r="J2967" s="8">
        <f>SUM(H2967-D2967)</f>
        <v>1719</v>
      </c>
      <c r="K2967" s="4">
        <f>SUM(F2967-B2967)</f>
        <v>7269</v>
      </c>
      <c r="L2967" s="5">
        <f>SUM(G2967-C2967)</f>
        <v>5550</v>
      </c>
    </row>
    <row r="2968" spans="1:15">
      <c r="A2968" s="3" t="s">
        <v>4</v>
      </c>
      <c r="B2968" s="18">
        <v>33959</v>
      </c>
      <c r="C2968" s="16">
        <v>55762</v>
      </c>
      <c r="D2968" s="8">
        <f t="shared" ref="D2968:D2971" si="2636">SUM(B2968-C2968)</f>
        <v>-21803</v>
      </c>
      <c r="E2968" s="7">
        <f t="shared" ref="E2968:E2971" si="2637">SUM(B2968/C2968)</f>
        <v>0.60899895986514119</v>
      </c>
      <c r="F2968" s="18">
        <v>33949</v>
      </c>
      <c r="G2968" s="16">
        <v>55747</v>
      </c>
      <c r="H2968" s="8">
        <f t="shared" ref="H2968:H2971" si="2638">SUM(F2968-G2968)</f>
        <v>-21798</v>
      </c>
      <c r="I2968" s="7">
        <f t="shared" ref="I2968:I2971" si="2639">SUM(F2968/G2968)</f>
        <v>0.60898344305523167</v>
      </c>
      <c r="J2968" s="8">
        <f t="shared" ref="J2968:J2971" si="2640">SUM(H2968-D2968)</f>
        <v>5</v>
      </c>
      <c r="K2968" s="4">
        <f t="shared" ref="K2968:K2971" si="2641">SUM(F2968-B2968)</f>
        <v>-10</v>
      </c>
      <c r="L2968" s="5">
        <f t="shared" ref="L2968:L2971" si="2642">SUM(G2968-C2968)</f>
        <v>-15</v>
      </c>
    </row>
    <row r="2969" spans="1:15">
      <c r="A2969" s="3" t="s">
        <v>5</v>
      </c>
      <c r="B2969" s="18">
        <v>116259</v>
      </c>
      <c r="C2969" s="16">
        <v>225192</v>
      </c>
      <c r="D2969" s="8">
        <f t="shared" si="2636"/>
        <v>-108933</v>
      </c>
      <c r="E2969" s="7">
        <f t="shared" si="2637"/>
        <v>0.51626611957796009</v>
      </c>
      <c r="F2969" s="18">
        <v>119088</v>
      </c>
      <c r="G2969" s="16">
        <v>228043</v>
      </c>
      <c r="H2969" s="8">
        <f t="shared" si="2638"/>
        <v>-108955</v>
      </c>
      <c r="I2969" s="7">
        <f t="shared" si="2639"/>
        <v>0.52221730112303377</v>
      </c>
      <c r="J2969" s="8">
        <f t="shared" si="2640"/>
        <v>-22</v>
      </c>
      <c r="K2969" s="4">
        <f t="shared" si="2641"/>
        <v>2829</v>
      </c>
      <c r="L2969" s="5">
        <f t="shared" si="2642"/>
        <v>2851</v>
      </c>
    </row>
    <row r="2970" spans="1:15">
      <c r="A2970" s="3" t="s">
        <v>6</v>
      </c>
      <c r="B2970" s="18">
        <v>51452</v>
      </c>
      <c r="C2970" s="16">
        <v>47052</v>
      </c>
      <c r="D2970" s="8">
        <f t="shared" si="2636"/>
        <v>4400</v>
      </c>
      <c r="E2970" s="7">
        <f t="shared" si="2637"/>
        <v>1.0935135594661225</v>
      </c>
      <c r="F2970" s="18">
        <v>52392</v>
      </c>
      <c r="G2970" s="16">
        <v>49694</v>
      </c>
      <c r="H2970" s="8">
        <f t="shared" si="2638"/>
        <v>2698</v>
      </c>
      <c r="I2970" s="7">
        <f t="shared" si="2639"/>
        <v>1.0542922686843481</v>
      </c>
      <c r="J2970" s="8">
        <f t="shared" si="2640"/>
        <v>-1702</v>
      </c>
      <c r="K2970" s="4">
        <f t="shared" si="2641"/>
        <v>940</v>
      </c>
      <c r="L2970" s="5">
        <f t="shared" si="2642"/>
        <v>2642</v>
      </c>
    </row>
    <row r="2971" spans="1:15">
      <c r="A2971" s="3" t="s">
        <v>7</v>
      </c>
      <c r="B2971" s="18">
        <v>495903</v>
      </c>
      <c r="C2971" s="16">
        <v>495903</v>
      </c>
      <c r="D2971" s="8">
        <f t="shared" si="2636"/>
        <v>0</v>
      </c>
      <c r="E2971" s="7">
        <f t="shared" si="2637"/>
        <v>1</v>
      </c>
      <c r="F2971" s="18">
        <v>506931</v>
      </c>
      <c r="G2971" s="16">
        <v>506931</v>
      </c>
      <c r="H2971" s="8">
        <f t="shared" si="2638"/>
        <v>0</v>
      </c>
      <c r="I2971" s="7">
        <f t="shared" si="2639"/>
        <v>1</v>
      </c>
      <c r="J2971" s="8">
        <f t="shared" si="2640"/>
        <v>0</v>
      </c>
      <c r="K2971" s="4">
        <f t="shared" si="2641"/>
        <v>11028</v>
      </c>
      <c r="L2971" s="5">
        <f t="shared" si="2642"/>
        <v>11028</v>
      </c>
      <c r="N2971" s="98" t="s">
        <v>2588</v>
      </c>
      <c r="O2971" s="30" t="s">
        <v>165</v>
      </c>
    </row>
    <row r="2973" spans="1:15">
      <c r="B2973" s="576" t="s">
        <v>2850</v>
      </c>
      <c r="C2973" s="576"/>
      <c r="D2973" s="576"/>
      <c r="E2973" s="576"/>
      <c r="F2973" s="576" t="s">
        <v>2857</v>
      </c>
      <c r="G2973" s="576"/>
      <c r="H2973" s="576"/>
      <c r="I2973" s="576"/>
      <c r="K2973" s="63" t="s">
        <v>12</v>
      </c>
      <c r="L2973" s="5" t="s">
        <v>13</v>
      </c>
    </row>
    <row r="2974" spans="1:15" ht="43.2">
      <c r="A2974" s="1" t="s">
        <v>0</v>
      </c>
      <c r="B2974" s="2" t="s">
        <v>1</v>
      </c>
      <c r="C2974" s="64" t="s">
        <v>2</v>
      </c>
      <c r="D2974" s="64" t="s">
        <v>11</v>
      </c>
      <c r="E2974" s="6" t="s">
        <v>10</v>
      </c>
      <c r="F2974" s="2" t="s">
        <v>1</v>
      </c>
      <c r="G2974" s="64" t="s">
        <v>2</v>
      </c>
      <c r="H2974" s="64" t="s">
        <v>11</v>
      </c>
      <c r="I2974" s="6" t="s">
        <v>10</v>
      </c>
      <c r="J2974" s="14" t="s">
        <v>8</v>
      </c>
      <c r="K2974" s="12" t="s">
        <v>9</v>
      </c>
      <c r="L2974" s="11"/>
    </row>
    <row r="2975" spans="1:15">
      <c r="A2975" s="3" t="s">
        <v>3</v>
      </c>
      <c r="B2975" s="18">
        <v>301502</v>
      </c>
      <c r="C2975" s="16">
        <v>173447</v>
      </c>
      <c r="D2975" s="8">
        <f>SUM(B2975-C2975)</f>
        <v>128055</v>
      </c>
      <c r="E2975" s="7">
        <f>SUM(B2975/C2975)</f>
        <v>1.7382946952094875</v>
      </c>
      <c r="F2975" s="18">
        <v>284383</v>
      </c>
      <c r="G2975" s="16">
        <v>154440</v>
      </c>
      <c r="H2975" s="8">
        <f>SUM(F2975-G2975)</f>
        <v>129943</v>
      </c>
      <c r="I2975" s="7">
        <f>SUM(F2975/G2975)</f>
        <v>1.8413817663817664</v>
      </c>
      <c r="J2975" s="8">
        <f>SUM(H2975-D2975)</f>
        <v>1888</v>
      </c>
      <c r="K2975" s="4">
        <f>SUM(F2975-B2975)</f>
        <v>-17119</v>
      </c>
      <c r="L2975" s="5">
        <f>SUM(G2975-C2975)</f>
        <v>-19007</v>
      </c>
    </row>
    <row r="2976" spans="1:15">
      <c r="A2976" s="3" t="s">
        <v>4</v>
      </c>
      <c r="B2976" s="18">
        <v>33949</v>
      </c>
      <c r="C2976" s="16">
        <v>55747</v>
      </c>
      <c r="D2976" s="8">
        <f t="shared" ref="D2976:D2979" si="2643">SUM(B2976-C2976)</f>
        <v>-21798</v>
      </c>
      <c r="E2976" s="7">
        <f t="shared" ref="E2976:E2979" si="2644">SUM(B2976/C2976)</f>
        <v>0.60898344305523167</v>
      </c>
      <c r="F2976" s="18">
        <v>38096</v>
      </c>
      <c r="G2976" s="16">
        <v>54897</v>
      </c>
      <c r="H2976" s="8">
        <f t="shared" ref="H2976:H2979" si="2645">SUM(F2976-G2976)</f>
        <v>-16801</v>
      </c>
      <c r="I2976" s="7">
        <f t="shared" ref="I2976:I2979" si="2646">SUM(F2976/G2976)</f>
        <v>0.69395413228409564</v>
      </c>
      <c r="J2976" s="8">
        <f t="shared" ref="J2976:J2979" si="2647">SUM(H2976-D2976)</f>
        <v>4997</v>
      </c>
      <c r="K2976" s="4">
        <f t="shared" ref="K2976:K2979" si="2648">SUM(F2976-B2976)</f>
        <v>4147</v>
      </c>
      <c r="L2976" s="5">
        <f t="shared" ref="L2976:L2979" si="2649">SUM(G2976-C2976)</f>
        <v>-850</v>
      </c>
    </row>
    <row r="2977" spans="1:15">
      <c r="A2977" s="3" t="s">
        <v>5</v>
      </c>
      <c r="B2977" s="18">
        <v>119088</v>
      </c>
      <c r="C2977" s="16">
        <v>228043</v>
      </c>
      <c r="D2977" s="8">
        <f t="shared" si="2643"/>
        <v>-108955</v>
      </c>
      <c r="E2977" s="7">
        <f t="shared" si="2644"/>
        <v>0.52221730112303377</v>
      </c>
      <c r="F2977" s="18">
        <v>105760</v>
      </c>
      <c r="G2977" s="16">
        <v>230153</v>
      </c>
      <c r="H2977" s="8">
        <f t="shared" si="2645"/>
        <v>-124393</v>
      </c>
      <c r="I2977" s="7">
        <f t="shared" si="2646"/>
        <v>0.45952040599079741</v>
      </c>
      <c r="J2977" s="8">
        <f t="shared" si="2647"/>
        <v>-15438</v>
      </c>
      <c r="K2977" s="4">
        <f t="shared" si="2648"/>
        <v>-13328</v>
      </c>
      <c r="L2977" s="5">
        <f t="shared" si="2649"/>
        <v>2110</v>
      </c>
    </row>
    <row r="2978" spans="1:15">
      <c r="A2978" s="3" t="s">
        <v>6</v>
      </c>
      <c r="B2978" s="18">
        <v>52392</v>
      </c>
      <c r="C2978" s="16">
        <v>49694</v>
      </c>
      <c r="D2978" s="8">
        <f t="shared" si="2643"/>
        <v>2698</v>
      </c>
      <c r="E2978" s="7">
        <f t="shared" si="2644"/>
        <v>1.0542922686843481</v>
      </c>
      <c r="F2978" s="18">
        <v>53312</v>
      </c>
      <c r="G2978" s="16">
        <v>42061</v>
      </c>
      <c r="H2978" s="8">
        <f t="shared" si="2645"/>
        <v>11251</v>
      </c>
      <c r="I2978" s="7">
        <f t="shared" si="2646"/>
        <v>1.2674924514395758</v>
      </c>
      <c r="J2978" s="8">
        <f t="shared" si="2647"/>
        <v>8553</v>
      </c>
      <c r="K2978" s="4">
        <f t="shared" si="2648"/>
        <v>920</v>
      </c>
      <c r="L2978" s="5">
        <f t="shared" si="2649"/>
        <v>-7633</v>
      </c>
    </row>
    <row r="2979" spans="1:15">
      <c r="A2979" s="3" t="s">
        <v>7</v>
      </c>
      <c r="B2979" s="18">
        <v>506931</v>
      </c>
      <c r="C2979" s="16">
        <v>506931</v>
      </c>
      <c r="D2979" s="8">
        <f t="shared" si="2643"/>
        <v>0</v>
      </c>
      <c r="E2979" s="7">
        <f t="shared" si="2644"/>
        <v>1</v>
      </c>
      <c r="F2979" s="18">
        <v>481551</v>
      </c>
      <c r="G2979" s="16">
        <v>481551</v>
      </c>
      <c r="H2979" s="8">
        <f t="shared" si="2645"/>
        <v>0</v>
      </c>
      <c r="I2979" s="7">
        <f t="shared" si="2646"/>
        <v>1</v>
      </c>
      <c r="J2979" s="8">
        <f t="shared" si="2647"/>
        <v>0</v>
      </c>
      <c r="K2979" s="4">
        <f t="shared" si="2648"/>
        <v>-25380</v>
      </c>
      <c r="L2979" s="5">
        <f t="shared" si="2649"/>
        <v>-25380</v>
      </c>
      <c r="N2979" s="98" t="s">
        <v>2735</v>
      </c>
      <c r="O2979" s="30" t="s">
        <v>165</v>
      </c>
    </row>
    <row r="2981" spans="1:15">
      <c r="B2981" s="576" t="s">
        <v>2857</v>
      </c>
      <c r="C2981" s="576"/>
      <c r="D2981" s="576"/>
      <c r="E2981" s="576"/>
      <c r="F2981" s="576" t="s">
        <v>2863</v>
      </c>
      <c r="G2981" s="576"/>
      <c r="H2981" s="576"/>
      <c r="I2981" s="576"/>
      <c r="K2981" s="63" t="s">
        <v>12</v>
      </c>
      <c r="L2981" s="5" t="s">
        <v>13</v>
      </c>
    </row>
    <row r="2982" spans="1:15" ht="43.2">
      <c r="A2982" s="1" t="s">
        <v>0</v>
      </c>
      <c r="B2982" s="2" t="s">
        <v>1</v>
      </c>
      <c r="C2982" s="64" t="s">
        <v>2</v>
      </c>
      <c r="D2982" s="64" t="s">
        <v>11</v>
      </c>
      <c r="E2982" s="6" t="s">
        <v>10</v>
      </c>
      <c r="F2982" s="2" t="s">
        <v>1</v>
      </c>
      <c r="G2982" s="64" t="s">
        <v>2</v>
      </c>
      <c r="H2982" s="64" t="s">
        <v>11</v>
      </c>
      <c r="I2982" s="6" t="s">
        <v>10</v>
      </c>
      <c r="J2982" s="14" t="s">
        <v>8</v>
      </c>
      <c r="K2982" s="12" t="s">
        <v>9</v>
      </c>
      <c r="L2982" s="11"/>
    </row>
    <row r="2983" spans="1:15">
      <c r="A2983" s="3" t="s">
        <v>3</v>
      </c>
      <c r="B2983" s="18">
        <v>284383</v>
      </c>
      <c r="C2983" s="16">
        <v>154440</v>
      </c>
      <c r="D2983" s="8">
        <f>SUM(B2983-C2983)</f>
        <v>129943</v>
      </c>
      <c r="E2983" s="7">
        <f>SUM(B2983/C2983)</f>
        <v>1.8413817663817664</v>
      </c>
      <c r="F2983" s="18">
        <v>240078</v>
      </c>
      <c r="G2983" s="16">
        <v>169431</v>
      </c>
      <c r="H2983" s="8">
        <f>SUM(F2983-G2983)</f>
        <v>70647</v>
      </c>
      <c r="I2983" s="7">
        <f>SUM(F2983/G2983)</f>
        <v>1.4169661986295305</v>
      </c>
      <c r="J2983" s="8">
        <f>SUM(H2983-D2983)</f>
        <v>-59296</v>
      </c>
      <c r="K2983" s="4">
        <f>SUM(F2983-B2983)</f>
        <v>-44305</v>
      </c>
      <c r="L2983" s="5">
        <f>SUM(G2983-C2983)</f>
        <v>14991</v>
      </c>
    </row>
    <row r="2984" spans="1:15">
      <c r="A2984" s="3" t="s">
        <v>4</v>
      </c>
      <c r="B2984" s="18">
        <v>38096</v>
      </c>
      <c r="C2984" s="16">
        <v>54897</v>
      </c>
      <c r="D2984" s="8">
        <f t="shared" ref="D2984:D2987" si="2650">SUM(B2984-C2984)</f>
        <v>-16801</v>
      </c>
      <c r="E2984" s="7">
        <f t="shared" ref="E2984:E2987" si="2651">SUM(B2984/C2984)</f>
        <v>0.69395413228409564</v>
      </c>
      <c r="F2984" s="18">
        <v>37997</v>
      </c>
      <c r="G2984" s="16">
        <v>51219</v>
      </c>
      <c r="H2984" s="8">
        <f t="shared" ref="H2984:H2987" si="2652">SUM(F2984-G2984)</f>
        <v>-13222</v>
      </c>
      <c r="I2984" s="7">
        <f t="shared" ref="I2984:I2987" si="2653">SUM(F2984/G2984)</f>
        <v>0.74185360901228059</v>
      </c>
      <c r="J2984" s="8">
        <f t="shared" ref="J2984:J2987" si="2654">SUM(H2984-D2984)</f>
        <v>3579</v>
      </c>
      <c r="K2984" s="4">
        <f t="shared" ref="K2984:K2987" si="2655">SUM(F2984-B2984)</f>
        <v>-99</v>
      </c>
      <c r="L2984" s="5">
        <f t="shared" ref="L2984:L2987" si="2656">SUM(G2984-C2984)</f>
        <v>-3678</v>
      </c>
    </row>
    <row r="2985" spans="1:15">
      <c r="A2985" s="3" t="s">
        <v>5</v>
      </c>
      <c r="B2985" s="18">
        <v>105760</v>
      </c>
      <c r="C2985" s="16">
        <v>230153</v>
      </c>
      <c r="D2985" s="8">
        <f t="shared" si="2650"/>
        <v>-124393</v>
      </c>
      <c r="E2985" s="7">
        <f t="shared" si="2651"/>
        <v>0.45952040599079741</v>
      </c>
      <c r="F2985" s="18">
        <v>93833</v>
      </c>
      <c r="G2985" s="16">
        <v>147355</v>
      </c>
      <c r="H2985" s="8">
        <f t="shared" si="2652"/>
        <v>-53522</v>
      </c>
      <c r="I2985" s="7">
        <f t="shared" si="2653"/>
        <v>0.63678192121068167</v>
      </c>
      <c r="J2985" s="8">
        <f t="shared" si="2654"/>
        <v>70871</v>
      </c>
      <c r="K2985" s="4">
        <f t="shared" si="2655"/>
        <v>-11927</v>
      </c>
      <c r="L2985" s="5">
        <f t="shared" si="2656"/>
        <v>-82798</v>
      </c>
    </row>
    <row r="2986" spans="1:15">
      <c r="A2986" s="3" t="s">
        <v>6</v>
      </c>
      <c r="B2986" s="18">
        <v>53312</v>
      </c>
      <c r="C2986" s="16">
        <v>42061</v>
      </c>
      <c r="D2986" s="8">
        <f t="shared" si="2650"/>
        <v>11251</v>
      </c>
      <c r="E2986" s="7">
        <f t="shared" si="2651"/>
        <v>1.2674924514395758</v>
      </c>
      <c r="F2986" s="18">
        <v>40808</v>
      </c>
      <c r="G2986" s="16">
        <v>44711</v>
      </c>
      <c r="H2986" s="8">
        <f t="shared" si="2652"/>
        <v>-3903</v>
      </c>
      <c r="I2986" s="7">
        <f t="shared" si="2653"/>
        <v>0.91270604549216072</v>
      </c>
      <c r="J2986" s="8">
        <f t="shared" si="2654"/>
        <v>-15154</v>
      </c>
      <c r="K2986" s="4">
        <f t="shared" si="2655"/>
        <v>-12504</v>
      </c>
      <c r="L2986" s="5">
        <f t="shared" si="2656"/>
        <v>2650</v>
      </c>
    </row>
    <row r="2987" spans="1:15">
      <c r="A2987" s="3" t="s">
        <v>7</v>
      </c>
      <c r="B2987" s="18">
        <v>481551</v>
      </c>
      <c r="C2987" s="16">
        <v>481551</v>
      </c>
      <c r="D2987" s="8">
        <f t="shared" si="2650"/>
        <v>0</v>
      </c>
      <c r="E2987" s="7">
        <f t="shared" si="2651"/>
        <v>1</v>
      </c>
      <c r="F2987" s="18">
        <v>412716</v>
      </c>
      <c r="G2987" s="16">
        <v>412716</v>
      </c>
      <c r="H2987" s="8">
        <f t="shared" si="2652"/>
        <v>0</v>
      </c>
      <c r="I2987" s="7">
        <f t="shared" si="2653"/>
        <v>1</v>
      </c>
      <c r="J2987" s="8">
        <f t="shared" si="2654"/>
        <v>0</v>
      </c>
      <c r="K2987" s="4">
        <f t="shared" si="2655"/>
        <v>-68835</v>
      </c>
      <c r="L2987" s="5">
        <f t="shared" si="2656"/>
        <v>-68835</v>
      </c>
      <c r="N2987" s="98" t="s">
        <v>2864</v>
      </c>
      <c r="O2987" s="30" t="s">
        <v>165</v>
      </c>
    </row>
    <row r="2989" spans="1:15">
      <c r="B2989" s="576" t="s">
        <v>2863</v>
      </c>
      <c r="C2989" s="576"/>
      <c r="D2989" s="576"/>
      <c r="E2989" s="576"/>
      <c r="F2989" s="576" t="s">
        <v>2871</v>
      </c>
      <c r="G2989" s="576"/>
      <c r="H2989" s="576"/>
      <c r="I2989" s="576"/>
      <c r="K2989" s="63" t="s">
        <v>12</v>
      </c>
      <c r="L2989" s="5" t="s">
        <v>13</v>
      </c>
    </row>
    <row r="2990" spans="1:15" ht="43.2">
      <c r="A2990" s="1" t="s">
        <v>0</v>
      </c>
      <c r="B2990" s="2" t="s">
        <v>1</v>
      </c>
      <c r="C2990" s="64" t="s">
        <v>2</v>
      </c>
      <c r="D2990" s="64" t="s">
        <v>11</v>
      </c>
      <c r="E2990" s="6" t="s">
        <v>10</v>
      </c>
      <c r="F2990" s="2" t="s">
        <v>1</v>
      </c>
      <c r="G2990" s="64" t="s">
        <v>2</v>
      </c>
      <c r="H2990" s="64" t="s">
        <v>11</v>
      </c>
      <c r="I2990" s="6" t="s">
        <v>10</v>
      </c>
      <c r="J2990" s="14" t="s">
        <v>8</v>
      </c>
      <c r="K2990" s="12" t="s">
        <v>9</v>
      </c>
      <c r="L2990" s="11"/>
    </row>
    <row r="2991" spans="1:15">
      <c r="A2991" s="3" t="s">
        <v>3</v>
      </c>
      <c r="B2991" s="18">
        <v>240078</v>
      </c>
      <c r="C2991" s="16">
        <v>169431</v>
      </c>
      <c r="D2991" s="8">
        <f>SUM(B2991-C2991)</f>
        <v>70647</v>
      </c>
      <c r="E2991" s="7">
        <f>SUM(B2991/C2991)</f>
        <v>1.4169661986295305</v>
      </c>
      <c r="F2991" s="18">
        <v>390292</v>
      </c>
      <c r="G2991" s="16">
        <v>239336</v>
      </c>
      <c r="H2991" s="8">
        <f>SUM(F2991-G2991)</f>
        <v>150956</v>
      </c>
      <c r="I2991" s="7">
        <f>SUM(F2991/G2991)</f>
        <v>1.6307283484306581</v>
      </c>
      <c r="J2991" s="8">
        <f>SUM(H2991-D2991)</f>
        <v>80309</v>
      </c>
      <c r="K2991" s="4">
        <f>SUM(F2991-B2991)</f>
        <v>150214</v>
      </c>
      <c r="L2991" s="5">
        <f>SUM(G2991-C2991)</f>
        <v>69905</v>
      </c>
    </row>
    <row r="2992" spans="1:15">
      <c r="A2992" s="3" t="s">
        <v>4</v>
      </c>
      <c r="B2992" s="18">
        <v>37997</v>
      </c>
      <c r="C2992" s="16">
        <v>51219</v>
      </c>
      <c r="D2992" s="8">
        <f t="shared" ref="D2992:D2995" si="2657">SUM(B2992-C2992)</f>
        <v>-13222</v>
      </c>
      <c r="E2992" s="7">
        <f t="shared" ref="E2992:E2995" si="2658">SUM(B2992/C2992)</f>
        <v>0.74185360901228059</v>
      </c>
      <c r="F2992" s="18">
        <v>63364</v>
      </c>
      <c r="G2992" s="16">
        <v>102432</v>
      </c>
      <c r="H2992" s="8">
        <f t="shared" ref="H2992:H2995" si="2659">SUM(F2992-G2992)</f>
        <v>-39068</v>
      </c>
      <c r="I2992" s="7">
        <f t="shared" ref="I2992:I2995" si="2660">SUM(F2992/G2992)</f>
        <v>0.61859575132771005</v>
      </c>
      <c r="J2992" s="8">
        <f t="shared" ref="J2992:J2995" si="2661">SUM(H2992-D2992)</f>
        <v>-25846</v>
      </c>
      <c r="K2992" s="4">
        <f t="shared" ref="K2992:K2995" si="2662">SUM(F2992-B2992)</f>
        <v>25367</v>
      </c>
      <c r="L2992" s="5">
        <f t="shared" ref="L2992:L2995" si="2663">SUM(G2992-C2992)</f>
        <v>51213</v>
      </c>
    </row>
    <row r="2993" spans="1:15">
      <c r="A2993" s="3" t="s">
        <v>5</v>
      </c>
      <c r="B2993" s="18">
        <v>93833</v>
      </c>
      <c r="C2993" s="16">
        <v>147355</v>
      </c>
      <c r="D2993" s="8">
        <f t="shared" si="2657"/>
        <v>-53522</v>
      </c>
      <c r="E2993" s="7">
        <f t="shared" si="2658"/>
        <v>0.63678192121068167</v>
      </c>
      <c r="F2993" s="18">
        <v>116391</v>
      </c>
      <c r="G2993" s="16">
        <v>215468</v>
      </c>
      <c r="H2993" s="8">
        <f t="shared" si="2659"/>
        <v>-99077</v>
      </c>
      <c r="I2993" s="7">
        <f t="shared" si="2660"/>
        <v>0.54017765979170917</v>
      </c>
      <c r="J2993" s="8">
        <f t="shared" si="2661"/>
        <v>-45555</v>
      </c>
      <c r="K2993" s="4">
        <f t="shared" si="2662"/>
        <v>22558</v>
      </c>
      <c r="L2993" s="5">
        <f t="shared" si="2663"/>
        <v>68113</v>
      </c>
    </row>
    <row r="2994" spans="1:15">
      <c r="A2994" s="3" t="s">
        <v>6</v>
      </c>
      <c r="B2994" s="18">
        <v>40808</v>
      </c>
      <c r="C2994" s="16">
        <v>44711</v>
      </c>
      <c r="D2994" s="8">
        <f t="shared" si="2657"/>
        <v>-3903</v>
      </c>
      <c r="E2994" s="7">
        <f t="shared" si="2658"/>
        <v>0.91270604549216072</v>
      </c>
      <c r="F2994" s="18">
        <v>51426</v>
      </c>
      <c r="G2994" s="16">
        <v>64237</v>
      </c>
      <c r="H2994" s="8">
        <f t="shared" si="2659"/>
        <v>-12811</v>
      </c>
      <c r="I2994" s="7">
        <f t="shared" si="2660"/>
        <v>0.80056665161822627</v>
      </c>
      <c r="J2994" s="8">
        <f t="shared" si="2661"/>
        <v>-8908</v>
      </c>
      <c r="K2994" s="4">
        <f t="shared" si="2662"/>
        <v>10618</v>
      </c>
      <c r="L2994" s="5">
        <f t="shared" si="2663"/>
        <v>19526</v>
      </c>
    </row>
    <row r="2995" spans="1:15">
      <c r="A2995" s="3" t="s">
        <v>7</v>
      </c>
      <c r="B2995" s="18">
        <v>412716</v>
      </c>
      <c r="C2995" s="16">
        <v>412716</v>
      </c>
      <c r="D2995" s="8">
        <f t="shared" si="2657"/>
        <v>0</v>
      </c>
      <c r="E2995" s="7">
        <f t="shared" si="2658"/>
        <v>1</v>
      </c>
      <c r="F2995" s="18">
        <v>621473</v>
      </c>
      <c r="G2995" s="16">
        <v>621473</v>
      </c>
      <c r="H2995" s="8">
        <f t="shared" si="2659"/>
        <v>0</v>
      </c>
      <c r="I2995" s="7">
        <f t="shared" si="2660"/>
        <v>1</v>
      </c>
      <c r="J2995" s="8">
        <f t="shared" si="2661"/>
        <v>0</v>
      </c>
      <c r="K2995" s="4">
        <f t="shared" si="2662"/>
        <v>208757</v>
      </c>
      <c r="L2995" s="5">
        <f t="shared" si="2663"/>
        <v>208757</v>
      </c>
      <c r="N2995" s="99" t="s">
        <v>2872</v>
      </c>
      <c r="O2995" s="17" t="s">
        <v>155</v>
      </c>
    </row>
    <row r="2997" spans="1:15">
      <c r="B2997" s="576" t="s">
        <v>2871</v>
      </c>
      <c r="C2997" s="576"/>
      <c r="D2997" s="576"/>
      <c r="E2997" s="576"/>
      <c r="F2997" s="576" t="s">
        <v>2879</v>
      </c>
      <c r="G2997" s="576"/>
      <c r="H2997" s="576"/>
      <c r="I2997" s="576"/>
      <c r="K2997" s="63" t="s">
        <v>12</v>
      </c>
      <c r="L2997" s="5" t="s">
        <v>13</v>
      </c>
    </row>
    <row r="2998" spans="1:15" ht="43.2">
      <c r="A2998" s="1" t="s">
        <v>0</v>
      </c>
      <c r="B2998" s="2" t="s">
        <v>1</v>
      </c>
      <c r="C2998" s="64" t="s">
        <v>2</v>
      </c>
      <c r="D2998" s="64" t="s">
        <v>11</v>
      </c>
      <c r="E2998" s="6" t="s">
        <v>10</v>
      </c>
      <c r="F2998" s="2" t="s">
        <v>1</v>
      </c>
      <c r="G2998" s="64" t="s">
        <v>2</v>
      </c>
      <c r="H2998" s="64" t="s">
        <v>11</v>
      </c>
      <c r="I2998" s="6" t="s">
        <v>10</v>
      </c>
      <c r="J2998" s="14" t="s">
        <v>8</v>
      </c>
      <c r="K2998" s="12" t="s">
        <v>9</v>
      </c>
      <c r="L2998" s="11"/>
    </row>
    <row r="2999" spans="1:15">
      <c r="A2999" s="3" t="s">
        <v>3</v>
      </c>
      <c r="B2999" s="18">
        <v>390292</v>
      </c>
      <c r="C2999" s="16">
        <v>239336</v>
      </c>
      <c r="D2999" s="8">
        <f>SUM(B2999-C2999)</f>
        <v>150956</v>
      </c>
      <c r="E2999" s="7">
        <f>SUM(B2999/C2999)</f>
        <v>1.6307283484306581</v>
      </c>
      <c r="F2999" s="18">
        <v>397453</v>
      </c>
      <c r="G2999" s="16">
        <v>293392</v>
      </c>
      <c r="H2999" s="8">
        <f>SUM(F2999-G2999)</f>
        <v>104061</v>
      </c>
      <c r="I2999" s="7">
        <f>SUM(F2999/G2999)</f>
        <v>1.3546824725963897</v>
      </c>
      <c r="J2999" s="8">
        <f>SUM(H2999-D2999)</f>
        <v>-46895</v>
      </c>
      <c r="K2999" s="4">
        <f>SUM(F2999-B2999)</f>
        <v>7161</v>
      </c>
      <c r="L2999" s="5">
        <f>SUM(G2999-C2999)</f>
        <v>54056</v>
      </c>
    </row>
    <row r="3000" spans="1:15">
      <c r="A3000" s="3" t="s">
        <v>4</v>
      </c>
      <c r="B3000" s="18">
        <v>63364</v>
      </c>
      <c r="C3000" s="16">
        <v>102432</v>
      </c>
      <c r="D3000" s="8">
        <f t="shared" ref="D3000:D3003" si="2664">SUM(B3000-C3000)</f>
        <v>-39068</v>
      </c>
      <c r="E3000" s="7">
        <f t="shared" ref="E3000:E3003" si="2665">SUM(B3000/C3000)</f>
        <v>0.61859575132771005</v>
      </c>
      <c r="F3000" s="18">
        <v>63021</v>
      </c>
      <c r="G3000" s="16">
        <v>102465</v>
      </c>
      <c r="H3000" s="8">
        <f t="shared" ref="H3000:H3003" si="2666">SUM(F3000-G3000)</f>
        <v>-39444</v>
      </c>
      <c r="I3000" s="7">
        <f t="shared" ref="I3000:I3003" si="2667">SUM(F3000/G3000)</f>
        <v>0.61504904113599768</v>
      </c>
      <c r="J3000" s="8">
        <f t="shared" ref="J3000:J3003" si="2668">SUM(H3000-D3000)</f>
        <v>-376</v>
      </c>
      <c r="K3000" s="4">
        <f t="shared" ref="K3000:K3003" si="2669">SUM(F3000-B3000)</f>
        <v>-343</v>
      </c>
      <c r="L3000" s="5">
        <f t="shared" ref="L3000:L3003" si="2670">SUM(G3000-C3000)</f>
        <v>33</v>
      </c>
    </row>
    <row r="3001" spans="1:15">
      <c r="A3001" s="3" t="s">
        <v>5</v>
      </c>
      <c r="B3001" s="18">
        <v>116391</v>
      </c>
      <c r="C3001" s="16">
        <v>215468</v>
      </c>
      <c r="D3001" s="8">
        <f t="shared" si="2664"/>
        <v>-99077</v>
      </c>
      <c r="E3001" s="7">
        <f t="shared" si="2665"/>
        <v>0.54017765979170917</v>
      </c>
      <c r="F3001" s="18">
        <v>153681</v>
      </c>
      <c r="G3001" s="16">
        <v>199665</v>
      </c>
      <c r="H3001" s="8">
        <f t="shared" si="2666"/>
        <v>-45984</v>
      </c>
      <c r="I3001" s="7">
        <f t="shared" si="2667"/>
        <v>0.76969423784839608</v>
      </c>
      <c r="J3001" s="8">
        <f t="shared" si="2668"/>
        <v>53093</v>
      </c>
      <c r="K3001" s="4">
        <f t="shared" si="2669"/>
        <v>37290</v>
      </c>
      <c r="L3001" s="5">
        <f t="shared" si="2670"/>
        <v>-15803</v>
      </c>
    </row>
    <row r="3002" spans="1:15">
      <c r="A3002" s="3" t="s">
        <v>6</v>
      </c>
      <c r="B3002" s="18">
        <v>51426</v>
      </c>
      <c r="C3002" s="16">
        <v>64237</v>
      </c>
      <c r="D3002" s="8">
        <f t="shared" si="2664"/>
        <v>-12811</v>
      </c>
      <c r="E3002" s="7">
        <f t="shared" si="2665"/>
        <v>0.80056665161822627</v>
      </c>
      <c r="F3002" s="18">
        <v>51816</v>
      </c>
      <c r="G3002" s="16">
        <v>70449</v>
      </c>
      <c r="H3002" s="8">
        <f t="shared" si="2666"/>
        <v>-18633</v>
      </c>
      <c r="I3002" s="7">
        <f t="shared" si="2667"/>
        <v>0.73551079504322281</v>
      </c>
      <c r="J3002" s="8">
        <f t="shared" si="2668"/>
        <v>-5822</v>
      </c>
      <c r="K3002" s="4">
        <f t="shared" si="2669"/>
        <v>390</v>
      </c>
      <c r="L3002" s="5">
        <f t="shared" si="2670"/>
        <v>6212</v>
      </c>
    </row>
    <row r="3003" spans="1:15">
      <c r="A3003" s="3" t="s">
        <v>7</v>
      </c>
      <c r="B3003" s="18">
        <v>621473</v>
      </c>
      <c r="C3003" s="16">
        <v>621473</v>
      </c>
      <c r="D3003" s="8">
        <f t="shared" si="2664"/>
        <v>0</v>
      </c>
      <c r="E3003" s="7">
        <f t="shared" si="2665"/>
        <v>1</v>
      </c>
      <c r="F3003" s="18">
        <v>665971</v>
      </c>
      <c r="G3003" s="16">
        <v>665971</v>
      </c>
      <c r="H3003" s="8">
        <f t="shared" si="2666"/>
        <v>0</v>
      </c>
      <c r="I3003" s="7">
        <f t="shared" si="2667"/>
        <v>1</v>
      </c>
      <c r="J3003" s="8">
        <f t="shared" si="2668"/>
        <v>0</v>
      </c>
      <c r="K3003" s="4">
        <f t="shared" si="2669"/>
        <v>44498</v>
      </c>
      <c r="L3003" s="5">
        <f t="shared" si="2670"/>
        <v>44498</v>
      </c>
      <c r="N3003" s="98" t="s">
        <v>2880</v>
      </c>
      <c r="O3003" s="30" t="s">
        <v>165</v>
      </c>
    </row>
    <row r="3005" spans="1:15">
      <c r="B3005" s="576" t="s">
        <v>2879</v>
      </c>
      <c r="C3005" s="576"/>
      <c r="D3005" s="576"/>
      <c r="E3005" s="576"/>
      <c r="F3005" s="576" t="s">
        <v>2887</v>
      </c>
      <c r="G3005" s="576"/>
      <c r="H3005" s="576"/>
      <c r="I3005" s="576"/>
      <c r="K3005" s="63" t="s">
        <v>12</v>
      </c>
      <c r="L3005" s="5" t="s">
        <v>13</v>
      </c>
    </row>
    <row r="3006" spans="1:15" ht="43.2">
      <c r="A3006" s="1" t="s">
        <v>0</v>
      </c>
      <c r="B3006" s="2" t="s">
        <v>1</v>
      </c>
      <c r="C3006" s="64" t="s">
        <v>2</v>
      </c>
      <c r="D3006" s="64" t="s">
        <v>11</v>
      </c>
      <c r="E3006" s="6" t="s">
        <v>10</v>
      </c>
      <c r="F3006" s="2" t="s">
        <v>1</v>
      </c>
      <c r="G3006" s="64" t="s">
        <v>2</v>
      </c>
      <c r="H3006" s="64" t="s">
        <v>11</v>
      </c>
      <c r="I3006" s="6" t="s">
        <v>10</v>
      </c>
      <c r="J3006" s="14" t="s">
        <v>8</v>
      </c>
      <c r="K3006" s="12" t="s">
        <v>9</v>
      </c>
      <c r="L3006" s="11"/>
    </row>
    <row r="3007" spans="1:15">
      <c r="A3007" s="3" t="s">
        <v>3</v>
      </c>
      <c r="B3007" s="18">
        <v>397453</v>
      </c>
      <c r="C3007" s="16">
        <v>293392</v>
      </c>
      <c r="D3007" s="8">
        <f>SUM(B3007-C3007)</f>
        <v>104061</v>
      </c>
      <c r="E3007" s="7">
        <f>SUM(B3007/C3007)</f>
        <v>1.3546824725963897</v>
      </c>
      <c r="F3007" s="18">
        <v>365401</v>
      </c>
      <c r="G3007" s="16">
        <v>314933</v>
      </c>
      <c r="H3007" s="8">
        <f>SUM(F3007-G3007)</f>
        <v>50468</v>
      </c>
      <c r="I3007" s="7">
        <f>SUM(F3007/G3007)</f>
        <v>1.1602499579275591</v>
      </c>
      <c r="J3007" s="8">
        <f>SUM(H3007-D3007)</f>
        <v>-53593</v>
      </c>
      <c r="K3007" s="4">
        <f>SUM(F3007-B3007)</f>
        <v>-32052</v>
      </c>
      <c r="L3007" s="5">
        <f>SUM(G3007-C3007)</f>
        <v>21541</v>
      </c>
    </row>
    <row r="3008" spans="1:15">
      <c r="A3008" s="3" t="s">
        <v>4</v>
      </c>
      <c r="B3008" s="18">
        <v>63021</v>
      </c>
      <c r="C3008" s="16">
        <v>102465</v>
      </c>
      <c r="D3008" s="8">
        <f t="shared" ref="D3008:D3011" si="2671">SUM(B3008-C3008)</f>
        <v>-39444</v>
      </c>
      <c r="E3008" s="7">
        <f t="shared" ref="E3008:E3011" si="2672">SUM(B3008/C3008)</f>
        <v>0.61504904113599768</v>
      </c>
      <c r="F3008" s="18">
        <v>62497</v>
      </c>
      <c r="G3008" s="16">
        <v>102572</v>
      </c>
      <c r="H3008" s="8">
        <f t="shared" ref="H3008:H3011" si="2673">SUM(F3008-G3008)</f>
        <v>-40075</v>
      </c>
      <c r="I3008" s="7">
        <f t="shared" ref="I3008:I3011" si="2674">SUM(F3008/G3008)</f>
        <v>0.6092988339897828</v>
      </c>
      <c r="J3008" s="8">
        <f t="shared" ref="J3008:J3011" si="2675">SUM(H3008-D3008)</f>
        <v>-631</v>
      </c>
      <c r="K3008" s="4">
        <f t="shared" ref="K3008:K3011" si="2676">SUM(F3008-B3008)</f>
        <v>-524</v>
      </c>
      <c r="L3008" s="5">
        <f t="shared" ref="L3008:L3011" si="2677">SUM(G3008-C3008)</f>
        <v>107</v>
      </c>
    </row>
    <row r="3009" spans="1:15">
      <c r="A3009" s="3" t="s">
        <v>5</v>
      </c>
      <c r="B3009" s="18">
        <v>153681</v>
      </c>
      <c r="C3009" s="16">
        <v>199665</v>
      </c>
      <c r="D3009" s="8">
        <f t="shared" si="2671"/>
        <v>-45984</v>
      </c>
      <c r="E3009" s="7">
        <f t="shared" si="2672"/>
        <v>0.76969423784839608</v>
      </c>
      <c r="F3009" s="18">
        <v>201097</v>
      </c>
      <c r="G3009" s="16">
        <v>184671</v>
      </c>
      <c r="H3009" s="8">
        <f t="shared" si="2673"/>
        <v>16426</v>
      </c>
      <c r="I3009" s="7">
        <f t="shared" si="2674"/>
        <v>1.0889473712710713</v>
      </c>
      <c r="J3009" s="8">
        <f t="shared" si="2675"/>
        <v>62410</v>
      </c>
      <c r="K3009" s="4">
        <f t="shared" si="2676"/>
        <v>47416</v>
      </c>
      <c r="L3009" s="5">
        <f t="shared" si="2677"/>
        <v>-14994</v>
      </c>
    </row>
    <row r="3010" spans="1:15">
      <c r="A3010" s="3" t="s">
        <v>6</v>
      </c>
      <c r="B3010" s="18">
        <v>51816</v>
      </c>
      <c r="C3010" s="16">
        <v>70449</v>
      </c>
      <c r="D3010" s="8">
        <f t="shared" si="2671"/>
        <v>-18633</v>
      </c>
      <c r="E3010" s="7">
        <f t="shared" si="2672"/>
        <v>0.73551079504322281</v>
      </c>
      <c r="F3010" s="18">
        <v>49181</v>
      </c>
      <c r="G3010" s="16">
        <v>76000</v>
      </c>
      <c r="H3010" s="8">
        <f t="shared" si="2673"/>
        <v>-26819</v>
      </c>
      <c r="I3010" s="7">
        <f t="shared" si="2674"/>
        <v>0.64711842105263162</v>
      </c>
      <c r="J3010" s="8">
        <f t="shared" si="2675"/>
        <v>-8186</v>
      </c>
      <c r="K3010" s="4">
        <f t="shared" si="2676"/>
        <v>-2635</v>
      </c>
      <c r="L3010" s="5">
        <f t="shared" si="2677"/>
        <v>5551</v>
      </c>
    </row>
    <row r="3011" spans="1:15">
      <c r="A3011" s="3" t="s">
        <v>7</v>
      </c>
      <c r="B3011" s="18">
        <v>665971</v>
      </c>
      <c r="C3011" s="16">
        <v>665971</v>
      </c>
      <c r="D3011" s="8">
        <f t="shared" si="2671"/>
        <v>0</v>
      </c>
      <c r="E3011" s="7">
        <f t="shared" si="2672"/>
        <v>1</v>
      </c>
      <c r="F3011" s="18">
        <v>678176</v>
      </c>
      <c r="G3011" s="16">
        <v>678176</v>
      </c>
      <c r="H3011" s="8">
        <f t="shared" si="2673"/>
        <v>0</v>
      </c>
      <c r="I3011" s="7">
        <f t="shared" si="2674"/>
        <v>1</v>
      </c>
      <c r="J3011" s="8">
        <f t="shared" si="2675"/>
        <v>0</v>
      </c>
      <c r="K3011" s="4">
        <f t="shared" si="2676"/>
        <v>12205</v>
      </c>
      <c r="L3011" s="5">
        <f t="shared" si="2677"/>
        <v>12205</v>
      </c>
      <c r="N3011" s="98" t="s">
        <v>2880</v>
      </c>
      <c r="O3011" s="30" t="s">
        <v>165</v>
      </c>
    </row>
    <row r="3013" spans="1:15">
      <c r="B3013" s="576" t="s">
        <v>2887</v>
      </c>
      <c r="C3013" s="576"/>
      <c r="D3013" s="576"/>
      <c r="E3013" s="576"/>
      <c r="F3013" s="576" t="s">
        <v>2934</v>
      </c>
      <c r="G3013" s="576"/>
      <c r="H3013" s="576"/>
      <c r="I3013" s="576"/>
      <c r="K3013" s="63" t="s">
        <v>12</v>
      </c>
      <c r="L3013" s="5" t="s">
        <v>13</v>
      </c>
    </row>
    <row r="3014" spans="1:15" ht="43.2">
      <c r="A3014" s="1" t="s">
        <v>0</v>
      </c>
      <c r="B3014" s="2" t="s">
        <v>1</v>
      </c>
      <c r="C3014" s="64" t="s">
        <v>2</v>
      </c>
      <c r="D3014" s="64" t="s">
        <v>11</v>
      </c>
      <c r="E3014" s="6" t="s">
        <v>10</v>
      </c>
      <c r="F3014" s="2" t="s">
        <v>1</v>
      </c>
      <c r="G3014" s="64" t="s">
        <v>2</v>
      </c>
      <c r="H3014" s="64" t="s">
        <v>11</v>
      </c>
      <c r="I3014" s="6" t="s">
        <v>10</v>
      </c>
      <c r="J3014" s="14" t="s">
        <v>8</v>
      </c>
      <c r="K3014" s="12" t="s">
        <v>9</v>
      </c>
      <c r="L3014" s="11"/>
    </row>
    <row r="3015" spans="1:15">
      <c r="A3015" s="3" t="s">
        <v>3</v>
      </c>
      <c r="B3015" s="18">
        <v>365401</v>
      </c>
      <c r="C3015" s="16">
        <v>314933</v>
      </c>
      <c r="D3015" s="8">
        <f>SUM(B3015-C3015)</f>
        <v>50468</v>
      </c>
      <c r="E3015" s="7">
        <f>SUM(B3015/C3015)</f>
        <v>1.1602499579275591</v>
      </c>
      <c r="F3015" s="18">
        <v>360641</v>
      </c>
      <c r="G3015" s="16">
        <v>321595</v>
      </c>
      <c r="H3015" s="8">
        <f>SUM(F3015-G3015)</f>
        <v>39046</v>
      </c>
      <c r="I3015" s="7">
        <f>SUM(F3015/G3015)</f>
        <v>1.1214135791912188</v>
      </c>
      <c r="J3015" s="8">
        <f>SUM(H3015-D3015)</f>
        <v>-11422</v>
      </c>
      <c r="K3015" s="4">
        <f>SUM(F3015-B3015)</f>
        <v>-4760</v>
      </c>
      <c r="L3015" s="5">
        <f>SUM(G3015-C3015)</f>
        <v>6662</v>
      </c>
    </row>
    <row r="3016" spans="1:15">
      <c r="A3016" s="3" t="s">
        <v>4</v>
      </c>
      <c r="B3016" s="18">
        <v>62497</v>
      </c>
      <c r="C3016" s="16">
        <v>102572</v>
      </c>
      <c r="D3016" s="8">
        <f t="shared" ref="D3016:D3019" si="2678">SUM(B3016-C3016)</f>
        <v>-40075</v>
      </c>
      <c r="E3016" s="7">
        <f t="shared" ref="E3016:E3019" si="2679">SUM(B3016/C3016)</f>
        <v>0.6092988339897828</v>
      </c>
      <c r="F3016" s="18">
        <v>62597</v>
      </c>
      <c r="G3016" s="16">
        <v>102642</v>
      </c>
      <c r="H3016" s="8">
        <f t="shared" ref="H3016:H3019" si="2680">SUM(F3016-G3016)</f>
        <v>-40045</v>
      </c>
      <c r="I3016" s="7">
        <f t="shared" ref="I3016:I3019" si="2681">SUM(F3016/G3016)</f>
        <v>0.60985756318076423</v>
      </c>
      <c r="J3016" s="8">
        <f t="shared" ref="J3016:J3019" si="2682">SUM(H3016-D3016)</f>
        <v>30</v>
      </c>
      <c r="K3016" s="4">
        <f t="shared" ref="K3016:K3019" si="2683">SUM(F3016-B3016)</f>
        <v>100</v>
      </c>
      <c r="L3016" s="5">
        <f t="shared" ref="L3016:L3019" si="2684">SUM(G3016-C3016)</f>
        <v>70</v>
      </c>
    </row>
    <row r="3017" spans="1:15">
      <c r="A3017" s="3" t="s">
        <v>5</v>
      </c>
      <c r="B3017" s="18">
        <v>201097</v>
      </c>
      <c r="C3017" s="16">
        <v>184671</v>
      </c>
      <c r="D3017" s="8">
        <f t="shared" si="2678"/>
        <v>16426</v>
      </c>
      <c r="E3017" s="7">
        <f t="shared" si="2679"/>
        <v>1.0889473712710713</v>
      </c>
      <c r="F3017" s="18">
        <v>214437</v>
      </c>
      <c r="G3017" s="16">
        <v>188822</v>
      </c>
      <c r="H3017" s="8">
        <f t="shared" si="2680"/>
        <v>25615</v>
      </c>
      <c r="I3017" s="7">
        <f t="shared" si="2681"/>
        <v>1.135656862018197</v>
      </c>
      <c r="J3017" s="8">
        <f t="shared" si="2682"/>
        <v>9189</v>
      </c>
      <c r="K3017" s="4">
        <f t="shared" si="2683"/>
        <v>13340</v>
      </c>
      <c r="L3017" s="5">
        <f t="shared" si="2684"/>
        <v>4151</v>
      </c>
    </row>
    <row r="3018" spans="1:15">
      <c r="A3018" s="3" t="s">
        <v>6</v>
      </c>
      <c r="B3018" s="18">
        <v>49181</v>
      </c>
      <c r="C3018" s="16">
        <v>76000</v>
      </c>
      <c r="D3018" s="8">
        <f t="shared" si="2678"/>
        <v>-26819</v>
      </c>
      <c r="E3018" s="7">
        <f t="shared" si="2679"/>
        <v>0.64711842105263162</v>
      </c>
      <c r="F3018" s="18">
        <v>48085</v>
      </c>
      <c r="G3018" s="16">
        <v>72701</v>
      </c>
      <c r="H3018" s="8">
        <f t="shared" si="2680"/>
        <v>-24616</v>
      </c>
      <c r="I3018" s="7">
        <f t="shared" si="2681"/>
        <v>0.6614076835256737</v>
      </c>
      <c r="J3018" s="8">
        <f t="shared" si="2682"/>
        <v>2203</v>
      </c>
      <c r="K3018" s="4">
        <f t="shared" si="2683"/>
        <v>-1096</v>
      </c>
      <c r="L3018" s="5">
        <f t="shared" si="2684"/>
        <v>-3299</v>
      </c>
    </row>
    <row r="3019" spans="1:15">
      <c r="A3019" s="3" t="s">
        <v>7</v>
      </c>
      <c r="B3019" s="18">
        <v>678176</v>
      </c>
      <c r="C3019" s="16">
        <v>678176</v>
      </c>
      <c r="D3019" s="8">
        <f t="shared" si="2678"/>
        <v>0</v>
      </c>
      <c r="E3019" s="7">
        <f t="shared" si="2679"/>
        <v>1</v>
      </c>
      <c r="F3019" s="18">
        <v>685760</v>
      </c>
      <c r="G3019" s="16">
        <v>685760</v>
      </c>
      <c r="H3019" s="8">
        <f t="shared" si="2680"/>
        <v>0</v>
      </c>
      <c r="I3019" s="7">
        <f t="shared" si="2681"/>
        <v>1</v>
      </c>
      <c r="J3019" s="8">
        <f t="shared" si="2682"/>
        <v>0</v>
      </c>
      <c r="K3019" s="4">
        <f t="shared" si="2683"/>
        <v>7584</v>
      </c>
      <c r="L3019" s="5">
        <f t="shared" si="2684"/>
        <v>7584</v>
      </c>
      <c r="N3019" s="98" t="s">
        <v>2880</v>
      </c>
      <c r="O3019" s="30" t="s">
        <v>165</v>
      </c>
    </row>
    <row r="3021" spans="1:15">
      <c r="B3021" s="576" t="s">
        <v>2934</v>
      </c>
      <c r="C3021" s="576"/>
      <c r="D3021" s="576"/>
      <c r="E3021" s="576"/>
      <c r="F3021" s="576" t="s">
        <v>2935</v>
      </c>
      <c r="G3021" s="576"/>
      <c r="H3021" s="576"/>
      <c r="I3021" s="576"/>
      <c r="K3021" s="63" t="s">
        <v>12</v>
      </c>
      <c r="L3021" s="5" t="s">
        <v>13</v>
      </c>
    </row>
    <row r="3022" spans="1:15" ht="43.2">
      <c r="A3022" s="1" t="s">
        <v>0</v>
      </c>
      <c r="B3022" s="2" t="s">
        <v>1</v>
      </c>
      <c r="C3022" s="64" t="s">
        <v>2</v>
      </c>
      <c r="D3022" s="64" t="s">
        <v>11</v>
      </c>
      <c r="E3022" s="6" t="s">
        <v>10</v>
      </c>
      <c r="F3022" s="2" t="s">
        <v>1</v>
      </c>
      <c r="G3022" s="64" t="s">
        <v>2</v>
      </c>
      <c r="H3022" s="64" t="s">
        <v>11</v>
      </c>
      <c r="I3022" s="6" t="s">
        <v>10</v>
      </c>
      <c r="J3022" s="14" t="s">
        <v>8</v>
      </c>
      <c r="K3022" s="12" t="s">
        <v>9</v>
      </c>
      <c r="L3022" s="11"/>
    </row>
    <row r="3023" spans="1:15">
      <c r="A3023" s="3" t="s">
        <v>3</v>
      </c>
      <c r="B3023" s="18">
        <v>360641</v>
      </c>
      <c r="C3023" s="16">
        <v>321595</v>
      </c>
      <c r="D3023" s="8">
        <f>SUM(B3023-C3023)</f>
        <v>39046</v>
      </c>
      <c r="E3023" s="7">
        <f>SUM(B3023/C3023)</f>
        <v>1.1214135791912188</v>
      </c>
      <c r="F3023" s="18">
        <v>373547</v>
      </c>
      <c r="G3023" s="16">
        <v>271463</v>
      </c>
      <c r="H3023" s="8">
        <f>SUM(F3023-G3023)</f>
        <v>102084</v>
      </c>
      <c r="I3023" s="7">
        <f>SUM(F3023/G3023)</f>
        <v>1.376051248236408</v>
      </c>
      <c r="J3023" s="8">
        <f>SUM(H3023-D3023)</f>
        <v>63038</v>
      </c>
      <c r="K3023" s="4">
        <f>SUM(F3023-B3023)</f>
        <v>12906</v>
      </c>
      <c r="L3023" s="5">
        <f>SUM(G3023-C3023)</f>
        <v>-50132</v>
      </c>
    </row>
    <row r="3024" spans="1:15">
      <c r="A3024" s="3" t="s">
        <v>4</v>
      </c>
      <c r="B3024" s="18">
        <v>62597</v>
      </c>
      <c r="C3024" s="16">
        <v>102642</v>
      </c>
      <c r="D3024" s="8">
        <f t="shared" ref="D3024:D3027" si="2685">SUM(B3024-C3024)</f>
        <v>-40045</v>
      </c>
      <c r="E3024" s="7">
        <f t="shared" ref="E3024:E3027" si="2686">SUM(B3024/C3024)</f>
        <v>0.60985756318076423</v>
      </c>
      <c r="F3024" s="18">
        <v>62597</v>
      </c>
      <c r="G3024" s="16">
        <v>102878</v>
      </c>
      <c r="H3024" s="8">
        <f t="shared" ref="H3024:H3027" si="2687">SUM(F3024-G3024)</f>
        <v>-40281</v>
      </c>
      <c r="I3024" s="7">
        <f t="shared" ref="I3024:I3027" si="2688">SUM(F3024/G3024)</f>
        <v>0.60845856256925679</v>
      </c>
      <c r="J3024" s="8">
        <f t="shared" ref="J3024:J3027" si="2689">SUM(H3024-D3024)</f>
        <v>-236</v>
      </c>
      <c r="K3024" s="4">
        <f t="shared" ref="K3024:K3027" si="2690">SUM(F3024-B3024)</f>
        <v>0</v>
      </c>
      <c r="L3024" s="5">
        <f t="shared" ref="L3024:L3027" si="2691">SUM(G3024-C3024)</f>
        <v>236</v>
      </c>
    </row>
    <row r="3025" spans="1:15">
      <c r="A3025" s="3" t="s">
        <v>5</v>
      </c>
      <c r="B3025" s="18">
        <v>214437</v>
      </c>
      <c r="C3025" s="16">
        <v>188822</v>
      </c>
      <c r="D3025" s="8">
        <f t="shared" si="2685"/>
        <v>25615</v>
      </c>
      <c r="E3025" s="7">
        <f t="shared" si="2686"/>
        <v>1.135656862018197</v>
      </c>
      <c r="F3025" s="18">
        <v>161677</v>
      </c>
      <c r="G3025" s="16">
        <v>208396</v>
      </c>
      <c r="H3025" s="8">
        <f t="shared" si="2687"/>
        <v>-46719</v>
      </c>
      <c r="I3025" s="7">
        <f t="shared" si="2688"/>
        <v>0.77581623447666936</v>
      </c>
      <c r="J3025" s="8">
        <f t="shared" si="2689"/>
        <v>-72334</v>
      </c>
      <c r="K3025" s="4">
        <f t="shared" si="2690"/>
        <v>-52760</v>
      </c>
      <c r="L3025" s="5">
        <f t="shared" si="2691"/>
        <v>19574</v>
      </c>
    </row>
    <row r="3026" spans="1:15">
      <c r="A3026" s="3" t="s">
        <v>6</v>
      </c>
      <c r="B3026" s="18">
        <v>48085</v>
      </c>
      <c r="C3026" s="16">
        <v>72701</v>
      </c>
      <c r="D3026" s="8">
        <f t="shared" si="2685"/>
        <v>-24616</v>
      </c>
      <c r="E3026" s="7">
        <f t="shared" si="2686"/>
        <v>0.6614076835256737</v>
      </c>
      <c r="F3026" s="18">
        <v>53818</v>
      </c>
      <c r="G3026" s="16">
        <v>68902</v>
      </c>
      <c r="H3026" s="8">
        <f t="shared" si="2687"/>
        <v>-15084</v>
      </c>
      <c r="I3026" s="7">
        <f t="shared" si="2688"/>
        <v>0.7810803750253984</v>
      </c>
      <c r="J3026" s="8">
        <f t="shared" si="2689"/>
        <v>9532</v>
      </c>
      <c r="K3026" s="4">
        <f t="shared" si="2690"/>
        <v>5733</v>
      </c>
      <c r="L3026" s="5">
        <f t="shared" si="2691"/>
        <v>-3799</v>
      </c>
    </row>
    <row r="3027" spans="1:15">
      <c r="A3027" s="3" t="s">
        <v>7</v>
      </c>
      <c r="B3027" s="18">
        <v>685760</v>
      </c>
      <c r="C3027" s="16">
        <v>685760</v>
      </c>
      <c r="D3027" s="8">
        <f t="shared" si="2685"/>
        <v>0</v>
      </c>
      <c r="E3027" s="7">
        <f t="shared" si="2686"/>
        <v>1</v>
      </c>
      <c r="F3027" s="18">
        <v>651639</v>
      </c>
      <c r="G3027" s="16">
        <v>651639</v>
      </c>
      <c r="H3027" s="8">
        <f t="shared" si="2687"/>
        <v>0</v>
      </c>
      <c r="I3027" s="7">
        <f t="shared" si="2688"/>
        <v>1</v>
      </c>
      <c r="J3027" s="8">
        <f t="shared" si="2689"/>
        <v>0</v>
      </c>
      <c r="K3027" s="4">
        <f t="shared" si="2690"/>
        <v>-34121</v>
      </c>
      <c r="L3027" s="5">
        <f t="shared" si="2691"/>
        <v>-34121</v>
      </c>
      <c r="N3027" s="99" t="s">
        <v>2735</v>
      </c>
      <c r="O3027" s="17" t="s">
        <v>155</v>
      </c>
    </row>
    <row r="3029" spans="1:15">
      <c r="B3029" s="576" t="s">
        <v>2935</v>
      </c>
      <c r="C3029" s="576"/>
      <c r="D3029" s="576"/>
      <c r="E3029" s="576"/>
      <c r="F3029" s="576" t="s">
        <v>2936</v>
      </c>
      <c r="G3029" s="576"/>
      <c r="H3029" s="576"/>
      <c r="I3029" s="576"/>
      <c r="K3029" s="63" t="s">
        <v>12</v>
      </c>
      <c r="L3029" s="5" t="s">
        <v>13</v>
      </c>
    </row>
    <row r="3030" spans="1:15" ht="43.2">
      <c r="A3030" s="1" t="s">
        <v>0</v>
      </c>
      <c r="B3030" s="2" t="s">
        <v>1</v>
      </c>
      <c r="C3030" s="64" t="s">
        <v>2</v>
      </c>
      <c r="D3030" s="64" t="s">
        <v>11</v>
      </c>
      <c r="E3030" s="6" t="s">
        <v>10</v>
      </c>
      <c r="F3030" s="2" t="s">
        <v>1</v>
      </c>
      <c r="G3030" s="64" t="s">
        <v>2</v>
      </c>
      <c r="H3030" s="64" t="s">
        <v>11</v>
      </c>
      <c r="I3030" s="6" t="s">
        <v>10</v>
      </c>
      <c r="J3030" s="14" t="s">
        <v>8</v>
      </c>
      <c r="K3030" s="12" t="s">
        <v>9</v>
      </c>
      <c r="L3030" s="11"/>
    </row>
    <row r="3031" spans="1:15">
      <c r="A3031" s="3" t="s">
        <v>3</v>
      </c>
      <c r="B3031" s="18">
        <v>373547</v>
      </c>
      <c r="C3031" s="16">
        <v>271463</v>
      </c>
      <c r="D3031" s="8">
        <f>SUM(B3031-C3031)</f>
        <v>102084</v>
      </c>
      <c r="E3031" s="7">
        <f>SUM(B3031/C3031)</f>
        <v>1.376051248236408</v>
      </c>
      <c r="F3031" s="18">
        <v>386459</v>
      </c>
      <c r="G3031" s="16">
        <v>293334</v>
      </c>
      <c r="H3031" s="8">
        <f>SUM(F3031-G3031)</f>
        <v>93125</v>
      </c>
      <c r="I3031" s="7">
        <f>SUM(F3031/G3031)</f>
        <v>1.3174708693843877</v>
      </c>
      <c r="J3031" s="8">
        <f>SUM(H3031-D3031)</f>
        <v>-8959</v>
      </c>
      <c r="K3031" s="4">
        <f>SUM(F3031-B3031)</f>
        <v>12912</v>
      </c>
      <c r="L3031" s="5">
        <f>SUM(G3031-C3031)</f>
        <v>21871</v>
      </c>
    </row>
    <row r="3032" spans="1:15">
      <c r="A3032" s="3" t="s">
        <v>4</v>
      </c>
      <c r="B3032" s="18">
        <v>62597</v>
      </c>
      <c r="C3032" s="16">
        <v>102878</v>
      </c>
      <c r="D3032" s="8">
        <f t="shared" ref="D3032:D3035" si="2692">SUM(B3032-C3032)</f>
        <v>-40281</v>
      </c>
      <c r="E3032" s="7">
        <f t="shared" ref="E3032:E3035" si="2693">SUM(B3032/C3032)</f>
        <v>0.60845856256925679</v>
      </c>
      <c r="F3032" s="18">
        <v>62456</v>
      </c>
      <c r="G3032" s="16">
        <v>103496</v>
      </c>
      <c r="H3032" s="8">
        <f t="shared" ref="H3032:H3035" si="2694">SUM(F3032-G3032)</f>
        <v>-41040</v>
      </c>
      <c r="I3032" s="7">
        <f t="shared" ref="I3032:I3035" si="2695">SUM(F3032/G3032)</f>
        <v>0.60346293576563348</v>
      </c>
      <c r="J3032" s="8">
        <f t="shared" ref="J3032:J3035" si="2696">SUM(H3032-D3032)</f>
        <v>-759</v>
      </c>
      <c r="K3032" s="4">
        <f t="shared" ref="K3032:K3035" si="2697">SUM(F3032-B3032)</f>
        <v>-141</v>
      </c>
      <c r="L3032" s="5">
        <f t="shared" ref="L3032:L3035" si="2698">SUM(G3032-C3032)</f>
        <v>618</v>
      </c>
    </row>
    <row r="3033" spans="1:15">
      <c r="A3033" s="3" t="s">
        <v>5</v>
      </c>
      <c r="B3033" s="18">
        <v>161677</v>
      </c>
      <c r="C3033" s="16">
        <v>208396</v>
      </c>
      <c r="D3033" s="8">
        <f t="shared" si="2692"/>
        <v>-46719</v>
      </c>
      <c r="E3033" s="7">
        <f t="shared" si="2693"/>
        <v>0.77581623447666936</v>
      </c>
      <c r="F3033" s="18">
        <v>175857</v>
      </c>
      <c r="G3033" s="16">
        <v>210895</v>
      </c>
      <c r="H3033" s="8">
        <f t="shared" si="2694"/>
        <v>-35038</v>
      </c>
      <c r="I3033" s="7">
        <f t="shared" si="2695"/>
        <v>0.83386045188363878</v>
      </c>
      <c r="J3033" s="8">
        <f t="shared" si="2696"/>
        <v>11681</v>
      </c>
      <c r="K3033" s="4">
        <f t="shared" si="2697"/>
        <v>14180</v>
      </c>
      <c r="L3033" s="5">
        <f t="shared" si="2698"/>
        <v>2499</v>
      </c>
    </row>
    <row r="3034" spans="1:15">
      <c r="A3034" s="3" t="s">
        <v>6</v>
      </c>
      <c r="B3034" s="18">
        <v>53818</v>
      </c>
      <c r="C3034" s="16">
        <v>68902</v>
      </c>
      <c r="D3034" s="8">
        <f t="shared" si="2692"/>
        <v>-15084</v>
      </c>
      <c r="E3034" s="7">
        <f t="shared" si="2693"/>
        <v>0.7810803750253984</v>
      </c>
      <c r="F3034" s="18">
        <v>55592</v>
      </c>
      <c r="G3034" s="16">
        <v>72639</v>
      </c>
      <c r="H3034" s="8">
        <f t="shared" si="2694"/>
        <v>-17047</v>
      </c>
      <c r="I3034" s="7">
        <f t="shared" si="2695"/>
        <v>0.7653189058219414</v>
      </c>
      <c r="J3034" s="8">
        <f t="shared" si="2696"/>
        <v>-1963</v>
      </c>
      <c r="K3034" s="4">
        <f t="shared" si="2697"/>
        <v>1774</v>
      </c>
      <c r="L3034" s="5">
        <f t="shared" si="2698"/>
        <v>3737</v>
      </c>
    </row>
    <row r="3035" spans="1:15">
      <c r="A3035" s="3" t="s">
        <v>7</v>
      </c>
      <c r="B3035" s="18">
        <v>651639</v>
      </c>
      <c r="C3035" s="16">
        <v>651639</v>
      </c>
      <c r="D3035" s="8">
        <f t="shared" si="2692"/>
        <v>0</v>
      </c>
      <c r="E3035" s="7">
        <f t="shared" si="2693"/>
        <v>1</v>
      </c>
      <c r="F3035" s="18">
        <v>680364</v>
      </c>
      <c r="G3035" s="16">
        <v>680364</v>
      </c>
      <c r="H3035" s="8">
        <f t="shared" si="2694"/>
        <v>0</v>
      </c>
      <c r="I3035" s="7">
        <f t="shared" si="2695"/>
        <v>1</v>
      </c>
      <c r="J3035" s="8">
        <f t="shared" si="2696"/>
        <v>0</v>
      </c>
      <c r="K3035" s="4">
        <f t="shared" si="2697"/>
        <v>28725</v>
      </c>
      <c r="L3035" s="5">
        <f t="shared" si="2698"/>
        <v>28725</v>
      </c>
      <c r="N3035" s="99" t="s">
        <v>2906</v>
      </c>
      <c r="O3035" s="17" t="s">
        <v>155</v>
      </c>
    </row>
    <row r="3037" spans="1:15">
      <c r="B3037" s="576" t="s">
        <v>2936</v>
      </c>
      <c r="C3037" s="576"/>
      <c r="D3037" s="576"/>
      <c r="E3037" s="576"/>
      <c r="F3037" s="576" t="s">
        <v>2937</v>
      </c>
      <c r="G3037" s="576"/>
      <c r="H3037" s="576"/>
      <c r="I3037" s="576"/>
      <c r="K3037" s="63" t="s">
        <v>12</v>
      </c>
      <c r="L3037" s="5" t="s">
        <v>13</v>
      </c>
    </row>
    <row r="3038" spans="1:15" ht="43.2">
      <c r="A3038" s="1" t="s">
        <v>0</v>
      </c>
      <c r="B3038" s="2" t="s">
        <v>1</v>
      </c>
      <c r="C3038" s="64" t="s">
        <v>2</v>
      </c>
      <c r="D3038" s="64" t="s">
        <v>11</v>
      </c>
      <c r="E3038" s="6" t="s">
        <v>10</v>
      </c>
      <c r="F3038" s="2" t="s">
        <v>1</v>
      </c>
      <c r="G3038" s="64" t="s">
        <v>2</v>
      </c>
      <c r="H3038" s="64" t="s">
        <v>11</v>
      </c>
      <c r="I3038" s="6" t="s">
        <v>10</v>
      </c>
      <c r="J3038" s="14" t="s">
        <v>8</v>
      </c>
      <c r="K3038" s="12" t="s">
        <v>9</v>
      </c>
      <c r="L3038" s="11"/>
    </row>
    <row r="3039" spans="1:15">
      <c r="A3039" s="3" t="s">
        <v>3</v>
      </c>
      <c r="B3039" s="18">
        <v>386459</v>
      </c>
      <c r="C3039" s="16">
        <v>293334</v>
      </c>
      <c r="D3039" s="8">
        <f>SUM(B3039-C3039)</f>
        <v>93125</v>
      </c>
      <c r="E3039" s="7">
        <f>SUM(B3039/C3039)</f>
        <v>1.3174708693843877</v>
      </c>
      <c r="F3039" s="18">
        <v>397731</v>
      </c>
      <c r="G3039" s="16">
        <v>274209</v>
      </c>
      <c r="H3039" s="8">
        <f>SUM(F3039-G3039)</f>
        <v>123522</v>
      </c>
      <c r="I3039" s="7">
        <f>SUM(F3039/G3039)</f>
        <v>1.4504666148813496</v>
      </c>
      <c r="J3039" s="8">
        <f>SUM(H3039-D3039)</f>
        <v>30397</v>
      </c>
      <c r="K3039" s="4">
        <f>SUM(F3039-B3039)</f>
        <v>11272</v>
      </c>
      <c r="L3039" s="5">
        <f>SUM(G3039-C3039)</f>
        <v>-19125</v>
      </c>
    </row>
    <row r="3040" spans="1:15">
      <c r="A3040" s="3" t="s">
        <v>4</v>
      </c>
      <c r="B3040" s="18">
        <v>62456</v>
      </c>
      <c r="C3040" s="16">
        <v>103496</v>
      </c>
      <c r="D3040" s="8">
        <f t="shared" ref="D3040:D3043" si="2699">SUM(B3040-C3040)</f>
        <v>-41040</v>
      </c>
      <c r="E3040" s="7">
        <f t="shared" ref="E3040:E3043" si="2700">SUM(B3040/C3040)</f>
        <v>0.60346293576563348</v>
      </c>
      <c r="F3040" s="18">
        <v>66512</v>
      </c>
      <c r="G3040" s="16">
        <v>103078</v>
      </c>
      <c r="H3040" s="8">
        <f t="shared" ref="H3040:H3043" si="2701">SUM(F3040-G3040)</f>
        <v>-36566</v>
      </c>
      <c r="I3040" s="7">
        <f t="shared" ref="I3040:I3043" si="2702">SUM(F3040/G3040)</f>
        <v>0.64525893013058078</v>
      </c>
      <c r="J3040" s="8">
        <f t="shared" ref="J3040:J3043" si="2703">SUM(H3040-D3040)</f>
        <v>4474</v>
      </c>
      <c r="K3040" s="4">
        <f t="shared" ref="K3040:K3043" si="2704">SUM(F3040-B3040)</f>
        <v>4056</v>
      </c>
      <c r="L3040" s="5">
        <f t="shared" ref="L3040:L3043" si="2705">SUM(G3040-C3040)</f>
        <v>-418</v>
      </c>
    </row>
    <row r="3041" spans="1:15">
      <c r="A3041" s="3" t="s">
        <v>5</v>
      </c>
      <c r="B3041" s="18">
        <v>175857</v>
      </c>
      <c r="C3041" s="16">
        <v>210895</v>
      </c>
      <c r="D3041" s="8">
        <f t="shared" si="2699"/>
        <v>-35038</v>
      </c>
      <c r="E3041" s="7">
        <f t="shared" si="2700"/>
        <v>0.83386045188363878</v>
      </c>
      <c r="F3041" s="18">
        <v>163876</v>
      </c>
      <c r="G3041" s="16">
        <v>228594</v>
      </c>
      <c r="H3041" s="8">
        <f t="shared" si="2701"/>
        <v>-64718</v>
      </c>
      <c r="I3041" s="7">
        <f t="shared" si="2702"/>
        <v>0.71688670743764049</v>
      </c>
      <c r="J3041" s="8">
        <f t="shared" si="2703"/>
        <v>-29680</v>
      </c>
      <c r="K3041" s="4">
        <f t="shared" si="2704"/>
        <v>-11981</v>
      </c>
      <c r="L3041" s="5">
        <f t="shared" si="2705"/>
        <v>17699</v>
      </c>
    </row>
    <row r="3042" spans="1:15">
      <c r="A3042" s="3" t="s">
        <v>6</v>
      </c>
      <c r="B3042" s="18">
        <v>55592</v>
      </c>
      <c r="C3042" s="16">
        <v>72639</v>
      </c>
      <c r="D3042" s="8">
        <f t="shared" si="2699"/>
        <v>-17047</v>
      </c>
      <c r="E3042" s="7">
        <f t="shared" si="2700"/>
        <v>0.7653189058219414</v>
      </c>
      <c r="F3042" s="18">
        <v>53015</v>
      </c>
      <c r="G3042" s="16">
        <v>75253</v>
      </c>
      <c r="H3042" s="8">
        <f t="shared" si="2701"/>
        <v>-22238</v>
      </c>
      <c r="I3042" s="7">
        <f t="shared" si="2702"/>
        <v>0.70449018643774997</v>
      </c>
      <c r="J3042" s="8">
        <f t="shared" si="2703"/>
        <v>-5191</v>
      </c>
      <c r="K3042" s="4">
        <f t="shared" si="2704"/>
        <v>-2577</v>
      </c>
      <c r="L3042" s="5">
        <f t="shared" si="2705"/>
        <v>2614</v>
      </c>
    </row>
    <row r="3043" spans="1:15">
      <c r="A3043" s="3" t="s">
        <v>7</v>
      </c>
      <c r="B3043" s="18">
        <v>680364</v>
      </c>
      <c r="C3043" s="16">
        <v>680364</v>
      </c>
      <c r="D3043" s="8">
        <f t="shared" si="2699"/>
        <v>0</v>
      </c>
      <c r="E3043" s="7">
        <f t="shared" si="2700"/>
        <v>1</v>
      </c>
      <c r="F3043" s="18">
        <v>681134</v>
      </c>
      <c r="G3043" s="16">
        <v>681134</v>
      </c>
      <c r="H3043" s="8">
        <f t="shared" si="2701"/>
        <v>0</v>
      </c>
      <c r="I3043" s="7">
        <f t="shared" si="2702"/>
        <v>1</v>
      </c>
      <c r="J3043" s="8">
        <f t="shared" si="2703"/>
        <v>0</v>
      </c>
      <c r="K3043" s="4">
        <f t="shared" si="2704"/>
        <v>770</v>
      </c>
      <c r="L3043" s="5">
        <f t="shared" si="2705"/>
        <v>770</v>
      </c>
      <c r="N3043" s="99" t="s">
        <v>2913</v>
      </c>
      <c r="O3043" s="17" t="s">
        <v>155</v>
      </c>
    </row>
    <row r="3045" spans="1:15">
      <c r="B3045" s="576" t="s">
        <v>2937</v>
      </c>
      <c r="C3045" s="576"/>
      <c r="D3045" s="576"/>
      <c r="E3045" s="576"/>
      <c r="F3045" s="576" t="s">
        <v>2938</v>
      </c>
      <c r="G3045" s="576"/>
      <c r="H3045" s="576"/>
      <c r="I3045" s="576"/>
      <c r="K3045" s="63" t="s">
        <v>12</v>
      </c>
      <c r="L3045" s="5" t="s">
        <v>13</v>
      </c>
    </row>
    <row r="3046" spans="1:15" ht="43.2">
      <c r="A3046" s="1" t="s">
        <v>0</v>
      </c>
      <c r="B3046" s="2" t="s">
        <v>1</v>
      </c>
      <c r="C3046" s="64" t="s">
        <v>2</v>
      </c>
      <c r="D3046" s="64" t="s">
        <v>11</v>
      </c>
      <c r="E3046" s="6" t="s">
        <v>10</v>
      </c>
      <c r="F3046" s="2" t="s">
        <v>1</v>
      </c>
      <c r="G3046" s="64" t="s">
        <v>2</v>
      </c>
      <c r="H3046" s="64" t="s">
        <v>11</v>
      </c>
      <c r="I3046" s="6" t="s">
        <v>10</v>
      </c>
      <c r="J3046" s="14" t="s">
        <v>8</v>
      </c>
      <c r="K3046" s="12" t="s">
        <v>9</v>
      </c>
      <c r="L3046" s="11"/>
    </row>
    <row r="3047" spans="1:15">
      <c r="A3047" s="3" t="s">
        <v>3</v>
      </c>
      <c r="B3047" s="18">
        <v>397731</v>
      </c>
      <c r="C3047" s="16">
        <v>274209</v>
      </c>
      <c r="D3047" s="8">
        <f>SUM(B3047-C3047)</f>
        <v>123522</v>
      </c>
      <c r="E3047" s="7">
        <f>SUM(B3047/C3047)</f>
        <v>1.4504666148813496</v>
      </c>
      <c r="F3047" s="18">
        <v>431018</v>
      </c>
      <c r="G3047" s="16">
        <v>267123</v>
      </c>
      <c r="H3047" s="8">
        <f>SUM(F3047-G3047)</f>
        <v>163895</v>
      </c>
      <c r="I3047" s="7">
        <f>SUM(F3047/G3047)</f>
        <v>1.6135563017785814</v>
      </c>
      <c r="J3047" s="8">
        <f>SUM(H3047-D3047)</f>
        <v>40373</v>
      </c>
      <c r="K3047" s="4">
        <f>SUM(F3047-B3047)</f>
        <v>33287</v>
      </c>
      <c r="L3047" s="5">
        <f>SUM(G3047-C3047)</f>
        <v>-7086</v>
      </c>
    </row>
    <row r="3048" spans="1:15">
      <c r="A3048" s="3" t="s">
        <v>4</v>
      </c>
      <c r="B3048" s="18">
        <v>66512</v>
      </c>
      <c r="C3048" s="16">
        <v>103078</v>
      </c>
      <c r="D3048" s="8">
        <f t="shared" ref="D3048:D3051" si="2706">SUM(B3048-C3048)</f>
        <v>-36566</v>
      </c>
      <c r="E3048" s="7">
        <f t="shared" ref="E3048:E3051" si="2707">SUM(B3048/C3048)</f>
        <v>0.64525893013058078</v>
      </c>
      <c r="F3048" s="18">
        <v>66455</v>
      </c>
      <c r="G3048" s="16">
        <v>101868</v>
      </c>
      <c r="H3048" s="8">
        <f t="shared" ref="H3048:H3051" si="2708">SUM(F3048-G3048)</f>
        <v>-35413</v>
      </c>
      <c r="I3048" s="7">
        <f t="shared" ref="I3048:I3051" si="2709">SUM(F3048/G3048)</f>
        <v>0.65236384340519105</v>
      </c>
      <c r="J3048" s="8">
        <f t="shared" ref="J3048:J3051" si="2710">SUM(H3048-D3048)</f>
        <v>1153</v>
      </c>
      <c r="K3048" s="4">
        <f t="shared" ref="K3048:K3051" si="2711">SUM(F3048-B3048)</f>
        <v>-57</v>
      </c>
      <c r="L3048" s="5">
        <f t="shared" ref="L3048:L3051" si="2712">SUM(G3048-C3048)</f>
        <v>-1210</v>
      </c>
    </row>
    <row r="3049" spans="1:15">
      <c r="A3049" s="3" t="s">
        <v>5</v>
      </c>
      <c r="B3049" s="18">
        <v>163876</v>
      </c>
      <c r="C3049" s="16">
        <v>228594</v>
      </c>
      <c r="D3049" s="8">
        <f t="shared" si="2706"/>
        <v>-64718</v>
      </c>
      <c r="E3049" s="7">
        <f t="shared" si="2707"/>
        <v>0.71688670743764049</v>
      </c>
      <c r="F3049" s="18">
        <v>152860</v>
      </c>
      <c r="G3049" s="16">
        <v>244108</v>
      </c>
      <c r="H3049" s="8">
        <f t="shared" si="2708"/>
        <v>-91248</v>
      </c>
      <c r="I3049" s="7">
        <f t="shared" si="2709"/>
        <v>0.62619824012322411</v>
      </c>
      <c r="J3049" s="8">
        <f t="shared" si="2710"/>
        <v>-26530</v>
      </c>
      <c r="K3049" s="4">
        <f t="shared" si="2711"/>
        <v>-11016</v>
      </c>
      <c r="L3049" s="5">
        <f t="shared" si="2712"/>
        <v>15514</v>
      </c>
    </row>
    <row r="3050" spans="1:15">
      <c r="A3050" s="3" t="s">
        <v>6</v>
      </c>
      <c r="B3050" s="18">
        <v>53015</v>
      </c>
      <c r="C3050" s="16">
        <v>75253</v>
      </c>
      <c r="D3050" s="8">
        <f t="shared" si="2706"/>
        <v>-22238</v>
      </c>
      <c r="E3050" s="7">
        <f t="shared" si="2707"/>
        <v>0.70449018643774997</v>
      </c>
      <c r="F3050" s="18">
        <v>52954</v>
      </c>
      <c r="G3050" s="16">
        <v>90188</v>
      </c>
      <c r="H3050" s="8">
        <f t="shared" si="2708"/>
        <v>-37234</v>
      </c>
      <c r="I3050" s="7">
        <f t="shared" si="2709"/>
        <v>0.58715128398456562</v>
      </c>
      <c r="J3050" s="8">
        <f t="shared" si="2710"/>
        <v>-14996</v>
      </c>
      <c r="K3050" s="4">
        <f t="shared" si="2711"/>
        <v>-61</v>
      </c>
      <c r="L3050" s="5">
        <f t="shared" si="2712"/>
        <v>14935</v>
      </c>
    </row>
    <row r="3051" spans="1:15">
      <c r="A3051" s="3" t="s">
        <v>7</v>
      </c>
      <c r="B3051" s="18">
        <v>681134</v>
      </c>
      <c r="C3051" s="16">
        <v>681134</v>
      </c>
      <c r="D3051" s="8">
        <f t="shared" si="2706"/>
        <v>0</v>
      </c>
      <c r="E3051" s="7">
        <f t="shared" si="2707"/>
        <v>1</v>
      </c>
      <c r="F3051" s="18">
        <v>703287</v>
      </c>
      <c r="G3051" s="16">
        <v>703287</v>
      </c>
      <c r="H3051" s="8">
        <f t="shared" si="2708"/>
        <v>0</v>
      </c>
      <c r="I3051" s="7">
        <f t="shared" si="2709"/>
        <v>1</v>
      </c>
      <c r="J3051" s="8">
        <f t="shared" si="2710"/>
        <v>0</v>
      </c>
      <c r="K3051" s="4">
        <f t="shared" si="2711"/>
        <v>22153</v>
      </c>
      <c r="L3051" s="5">
        <f t="shared" si="2712"/>
        <v>22153</v>
      </c>
      <c r="N3051" s="99" t="s">
        <v>2913</v>
      </c>
      <c r="O3051" s="17" t="s">
        <v>155</v>
      </c>
    </row>
    <row r="3053" spans="1:15">
      <c r="B3053" s="576" t="s">
        <v>2938</v>
      </c>
      <c r="C3053" s="576"/>
      <c r="D3053" s="576"/>
      <c r="E3053" s="576"/>
      <c r="F3053" s="576" t="s">
        <v>2939</v>
      </c>
      <c r="G3053" s="576"/>
      <c r="H3053" s="576"/>
      <c r="I3053" s="576"/>
      <c r="K3053" s="63" t="s">
        <v>12</v>
      </c>
      <c r="L3053" s="5" t="s">
        <v>13</v>
      </c>
    </row>
    <row r="3054" spans="1:15" ht="43.2">
      <c r="A3054" s="1" t="s">
        <v>0</v>
      </c>
      <c r="B3054" s="2" t="s">
        <v>1</v>
      </c>
      <c r="C3054" s="64" t="s">
        <v>2</v>
      </c>
      <c r="D3054" s="64" t="s">
        <v>11</v>
      </c>
      <c r="E3054" s="6" t="s">
        <v>10</v>
      </c>
      <c r="F3054" s="2" t="s">
        <v>1</v>
      </c>
      <c r="G3054" s="64" t="s">
        <v>2</v>
      </c>
      <c r="H3054" s="64" t="s">
        <v>11</v>
      </c>
      <c r="I3054" s="6" t="s">
        <v>10</v>
      </c>
      <c r="J3054" s="14" t="s">
        <v>8</v>
      </c>
      <c r="K3054" s="12" t="s">
        <v>9</v>
      </c>
      <c r="L3054" s="11"/>
    </row>
    <row r="3055" spans="1:15">
      <c r="A3055" s="3" t="s">
        <v>3</v>
      </c>
      <c r="B3055" s="18">
        <v>431018</v>
      </c>
      <c r="C3055" s="16">
        <v>267123</v>
      </c>
      <c r="D3055" s="8">
        <f>SUM(B3055-C3055)</f>
        <v>163895</v>
      </c>
      <c r="E3055" s="7">
        <f>SUM(B3055/C3055)</f>
        <v>1.6135563017785814</v>
      </c>
      <c r="F3055" s="18">
        <v>509673</v>
      </c>
      <c r="G3055" s="16">
        <v>295231</v>
      </c>
      <c r="H3055" s="8">
        <f>SUM(F3055-G3055)</f>
        <v>214442</v>
      </c>
      <c r="I3055" s="7">
        <f>SUM(F3055/G3055)</f>
        <v>1.7263532623606599</v>
      </c>
      <c r="J3055" s="8">
        <f>SUM(H3055-D3055)</f>
        <v>50547</v>
      </c>
      <c r="K3055" s="4">
        <f>SUM(F3055-B3055)</f>
        <v>78655</v>
      </c>
      <c r="L3055" s="5">
        <f>SUM(G3055-C3055)</f>
        <v>28108</v>
      </c>
    </row>
    <row r="3056" spans="1:15">
      <c r="A3056" s="3" t="s">
        <v>4</v>
      </c>
      <c r="B3056" s="18">
        <v>66455</v>
      </c>
      <c r="C3056" s="16">
        <v>101868</v>
      </c>
      <c r="D3056" s="8">
        <f t="shared" ref="D3056:D3059" si="2713">SUM(B3056-C3056)</f>
        <v>-35413</v>
      </c>
      <c r="E3056" s="7">
        <f t="shared" ref="E3056:E3059" si="2714">SUM(B3056/C3056)</f>
        <v>0.65236384340519105</v>
      </c>
      <c r="F3056" s="18">
        <v>72899</v>
      </c>
      <c r="G3056" s="16">
        <v>100701</v>
      </c>
      <c r="H3056" s="8">
        <f t="shared" ref="H3056:H3059" si="2715">SUM(F3056-G3056)</f>
        <v>-27802</v>
      </c>
      <c r="I3056" s="7">
        <f t="shared" ref="I3056:I3059" si="2716">SUM(F3056/G3056)</f>
        <v>0.72391535337285629</v>
      </c>
      <c r="J3056" s="8">
        <f t="shared" ref="J3056:J3059" si="2717">SUM(H3056-D3056)</f>
        <v>7611</v>
      </c>
      <c r="K3056" s="4">
        <f t="shared" ref="K3056:K3059" si="2718">SUM(F3056-B3056)</f>
        <v>6444</v>
      </c>
      <c r="L3056" s="5">
        <f t="shared" ref="L3056:L3059" si="2719">SUM(G3056-C3056)</f>
        <v>-1167</v>
      </c>
    </row>
    <row r="3057" spans="1:15">
      <c r="A3057" s="3" t="s">
        <v>5</v>
      </c>
      <c r="B3057" s="18">
        <v>152860</v>
      </c>
      <c r="C3057" s="16">
        <v>244108</v>
      </c>
      <c r="D3057" s="8">
        <f t="shared" si="2713"/>
        <v>-91248</v>
      </c>
      <c r="E3057" s="7">
        <f t="shared" si="2714"/>
        <v>0.62619824012322411</v>
      </c>
      <c r="F3057" s="18">
        <v>150955</v>
      </c>
      <c r="G3057" s="16">
        <v>307817</v>
      </c>
      <c r="H3057" s="8">
        <f t="shared" si="2715"/>
        <v>-156862</v>
      </c>
      <c r="I3057" s="7">
        <f t="shared" si="2716"/>
        <v>0.49040501336833248</v>
      </c>
      <c r="J3057" s="8">
        <f t="shared" si="2717"/>
        <v>-65614</v>
      </c>
      <c r="K3057" s="4">
        <f t="shared" si="2718"/>
        <v>-1905</v>
      </c>
      <c r="L3057" s="5">
        <f t="shared" si="2719"/>
        <v>63709</v>
      </c>
    </row>
    <row r="3058" spans="1:15">
      <c r="A3058" s="3" t="s">
        <v>6</v>
      </c>
      <c r="B3058" s="18">
        <v>52954</v>
      </c>
      <c r="C3058" s="16">
        <v>90188</v>
      </c>
      <c r="D3058" s="8">
        <f t="shared" si="2713"/>
        <v>-37234</v>
      </c>
      <c r="E3058" s="7">
        <f t="shared" si="2714"/>
        <v>0.58715128398456562</v>
      </c>
      <c r="F3058" s="18">
        <v>83083</v>
      </c>
      <c r="G3058" s="16">
        <v>112861</v>
      </c>
      <c r="H3058" s="8">
        <f t="shared" si="2715"/>
        <v>-29778</v>
      </c>
      <c r="I3058" s="7">
        <f t="shared" si="2716"/>
        <v>0.73615332134218192</v>
      </c>
      <c r="J3058" s="8">
        <f t="shared" si="2717"/>
        <v>7456</v>
      </c>
      <c r="K3058" s="4">
        <f t="shared" si="2718"/>
        <v>30129</v>
      </c>
      <c r="L3058" s="5">
        <f t="shared" si="2719"/>
        <v>22673</v>
      </c>
    </row>
    <row r="3059" spans="1:15">
      <c r="A3059" s="3" t="s">
        <v>7</v>
      </c>
      <c r="B3059" s="18">
        <v>703287</v>
      </c>
      <c r="C3059" s="16">
        <v>703287</v>
      </c>
      <c r="D3059" s="8">
        <f t="shared" si="2713"/>
        <v>0</v>
      </c>
      <c r="E3059" s="7">
        <f t="shared" si="2714"/>
        <v>1</v>
      </c>
      <c r="F3059" s="18">
        <v>816610</v>
      </c>
      <c r="G3059" s="16">
        <v>816610</v>
      </c>
      <c r="H3059" s="8">
        <f t="shared" si="2715"/>
        <v>0</v>
      </c>
      <c r="I3059" s="7">
        <f t="shared" si="2716"/>
        <v>1</v>
      </c>
      <c r="J3059" s="8">
        <f t="shared" si="2717"/>
        <v>0</v>
      </c>
      <c r="K3059" s="4">
        <f t="shared" si="2718"/>
        <v>113323</v>
      </c>
      <c r="L3059" s="5">
        <f t="shared" si="2719"/>
        <v>113323</v>
      </c>
      <c r="N3059" s="99" t="s">
        <v>2913</v>
      </c>
      <c r="O3059" s="17" t="s">
        <v>155</v>
      </c>
    </row>
    <row r="3061" spans="1:15">
      <c r="B3061" s="576" t="s">
        <v>2939</v>
      </c>
      <c r="C3061" s="576"/>
      <c r="D3061" s="576"/>
      <c r="E3061" s="576"/>
      <c r="F3061" s="576" t="s">
        <v>2940</v>
      </c>
      <c r="G3061" s="576"/>
      <c r="H3061" s="576"/>
      <c r="I3061" s="576"/>
      <c r="K3061" s="63" t="s">
        <v>12</v>
      </c>
      <c r="L3061" s="5" t="s">
        <v>13</v>
      </c>
    </row>
    <row r="3062" spans="1:15" ht="43.2">
      <c r="A3062" s="1" t="s">
        <v>0</v>
      </c>
      <c r="B3062" s="2" t="s">
        <v>1</v>
      </c>
      <c r="C3062" s="64" t="s">
        <v>2</v>
      </c>
      <c r="D3062" s="64" t="s">
        <v>11</v>
      </c>
      <c r="E3062" s="6" t="s">
        <v>10</v>
      </c>
      <c r="F3062" s="2" t="s">
        <v>1</v>
      </c>
      <c r="G3062" s="64" t="s">
        <v>2</v>
      </c>
      <c r="H3062" s="64" t="s">
        <v>11</v>
      </c>
      <c r="I3062" s="6" t="s">
        <v>10</v>
      </c>
      <c r="J3062" s="14" t="s">
        <v>8</v>
      </c>
      <c r="K3062" s="12" t="s">
        <v>9</v>
      </c>
      <c r="L3062" s="11"/>
    </row>
    <row r="3063" spans="1:15">
      <c r="A3063" s="3" t="s">
        <v>3</v>
      </c>
      <c r="B3063" s="18">
        <v>509673</v>
      </c>
      <c r="C3063" s="16">
        <v>295231</v>
      </c>
      <c r="D3063" s="8">
        <f>SUM(B3063-C3063)</f>
        <v>214442</v>
      </c>
      <c r="E3063" s="7">
        <f>SUM(B3063/C3063)</f>
        <v>1.7263532623606599</v>
      </c>
      <c r="F3063" s="18">
        <v>498810</v>
      </c>
      <c r="G3063" s="16">
        <v>268736</v>
      </c>
      <c r="H3063" s="8">
        <f>SUM(F3063-G3063)</f>
        <v>230074</v>
      </c>
      <c r="I3063" s="7">
        <f>SUM(F3063/G3063)</f>
        <v>1.8561339009287925</v>
      </c>
      <c r="J3063" s="8">
        <f>SUM(H3063-D3063)</f>
        <v>15632</v>
      </c>
      <c r="K3063" s="4">
        <f>SUM(F3063-B3063)</f>
        <v>-10863</v>
      </c>
      <c r="L3063" s="5">
        <f>SUM(G3063-C3063)</f>
        <v>-26495</v>
      </c>
    </row>
    <row r="3064" spans="1:15">
      <c r="A3064" s="3" t="s">
        <v>4</v>
      </c>
      <c r="B3064" s="18">
        <v>72899</v>
      </c>
      <c r="C3064" s="16">
        <v>100701</v>
      </c>
      <c r="D3064" s="8">
        <f t="shared" ref="D3064:D3067" si="2720">SUM(B3064-C3064)</f>
        <v>-27802</v>
      </c>
      <c r="E3064" s="7">
        <f t="shared" ref="E3064:E3067" si="2721">SUM(B3064/C3064)</f>
        <v>0.72391535337285629</v>
      </c>
      <c r="F3064" s="18">
        <v>73143</v>
      </c>
      <c r="G3064" s="16">
        <v>102701</v>
      </c>
      <c r="H3064" s="8">
        <f t="shared" ref="H3064:H3067" si="2722">SUM(F3064-G3064)</f>
        <v>-29558</v>
      </c>
      <c r="I3064" s="7">
        <f t="shared" ref="I3064:I3067" si="2723">SUM(F3064/G3064)</f>
        <v>0.71219364952629483</v>
      </c>
      <c r="J3064" s="8">
        <f t="shared" ref="J3064:J3067" si="2724">SUM(H3064-D3064)</f>
        <v>-1756</v>
      </c>
      <c r="K3064" s="4">
        <f t="shared" ref="K3064:K3067" si="2725">SUM(F3064-B3064)</f>
        <v>244</v>
      </c>
      <c r="L3064" s="5">
        <f t="shared" ref="L3064:L3067" si="2726">SUM(G3064-C3064)</f>
        <v>2000</v>
      </c>
    </row>
    <row r="3065" spans="1:15">
      <c r="A3065" s="3" t="s">
        <v>5</v>
      </c>
      <c r="B3065" s="18">
        <v>150955</v>
      </c>
      <c r="C3065" s="16">
        <v>307817</v>
      </c>
      <c r="D3065" s="8">
        <f t="shared" si="2720"/>
        <v>-156862</v>
      </c>
      <c r="E3065" s="7">
        <f t="shared" si="2721"/>
        <v>0.49040501336833248</v>
      </c>
      <c r="F3065" s="18">
        <v>171136</v>
      </c>
      <c r="G3065" s="16">
        <v>330010</v>
      </c>
      <c r="H3065" s="8">
        <f t="shared" si="2722"/>
        <v>-158874</v>
      </c>
      <c r="I3065" s="7">
        <f t="shared" si="2723"/>
        <v>0.51857822490227568</v>
      </c>
      <c r="J3065" s="8">
        <f t="shared" si="2724"/>
        <v>-2012</v>
      </c>
      <c r="K3065" s="4">
        <f t="shared" si="2725"/>
        <v>20181</v>
      </c>
      <c r="L3065" s="5">
        <f t="shared" si="2726"/>
        <v>22193</v>
      </c>
    </row>
    <row r="3066" spans="1:15">
      <c r="A3066" s="3" t="s">
        <v>6</v>
      </c>
      <c r="B3066" s="18">
        <v>83083</v>
      </c>
      <c r="C3066" s="16">
        <v>112861</v>
      </c>
      <c r="D3066" s="8">
        <f t="shared" si="2720"/>
        <v>-29778</v>
      </c>
      <c r="E3066" s="7">
        <f t="shared" si="2721"/>
        <v>0.73615332134218192</v>
      </c>
      <c r="F3066" s="18">
        <v>67579</v>
      </c>
      <c r="G3066" s="16">
        <v>109221</v>
      </c>
      <c r="H3066" s="8">
        <f t="shared" si="2722"/>
        <v>-41642</v>
      </c>
      <c r="I3066" s="7">
        <f t="shared" si="2723"/>
        <v>0.6187363236007728</v>
      </c>
      <c r="J3066" s="8">
        <f t="shared" si="2724"/>
        <v>-11864</v>
      </c>
      <c r="K3066" s="4">
        <f t="shared" si="2725"/>
        <v>-15504</v>
      </c>
      <c r="L3066" s="5">
        <f t="shared" si="2726"/>
        <v>-3640</v>
      </c>
    </row>
    <row r="3067" spans="1:15">
      <c r="A3067" s="3" t="s">
        <v>7</v>
      </c>
      <c r="B3067" s="18">
        <v>816610</v>
      </c>
      <c r="C3067" s="16">
        <v>816610</v>
      </c>
      <c r="D3067" s="8">
        <f t="shared" si="2720"/>
        <v>0</v>
      </c>
      <c r="E3067" s="7">
        <f t="shared" si="2721"/>
        <v>1</v>
      </c>
      <c r="F3067" s="18">
        <v>810668</v>
      </c>
      <c r="G3067" s="16">
        <v>810668</v>
      </c>
      <c r="H3067" s="8">
        <f t="shared" si="2722"/>
        <v>0</v>
      </c>
      <c r="I3067" s="7">
        <f t="shared" si="2723"/>
        <v>1</v>
      </c>
      <c r="J3067" s="8">
        <f t="shared" si="2724"/>
        <v>0</v>
      </c>
      <c r="K3067" s="4">
        <f t="shared" si="2725"/>
        <v>-5942</v>
      </c>
      <c r="L3067" s="5">
        <f t="shared" si="2726"/>
        <v>-5942</v>
      </c>
      <c r="N3067" s="99" t="s">
        <v>2872</v>
      </c>
      <c r="O3067" s="17" t="s">
        <v>155</v>
      </c>
    </row>
    <row r="3069" spans="1:15">
      <c r="B3069" s="576" t="s">
        <v>2940</v>
      </c>
      <c r="C3069" s="576"/>
      <c r="D3069" s="576"/>
      <c r="E3069" s="576"/>
      <c r="F3069" s="576" t="s">
        <v>2947</v>
      </c>
      <c r="G3069" s="576"/>
      <c r="H3069" s="576"/>
      <c r="I3069" s="576"/>
      <c r="K3069" s="63" t="s">
        <v>12</v>
      </c>
      <c r="L3069" s="5" t="s">
        <v>13</v>
      </c>
    </row>
    <row r="3070" spans="1:15" ht="43.2">
      <c r="A3070" s="1" t="s">
        <v>0</v>
      </c>
      <c r="B3070" s="2" t="s">
        <v>1</v>
      </c>
      <c r="C3070" s="64" t="s">
        <v>2</v>
      </c>
      <c r="D3070" s="64" t="s">
        <v>11</v>
      </c>
      <c r="E3070" s="6" t="s">
        <v>10</v>
      </c>
      <c r="F3070" s="2" t="s">
        <v>1</v>
      </c>
      <c r="G3070" s="64" t="s">
        <v>2</v>
      </c>
      <c r="H3070" s="64" t="s">
        <v>11</v>
      </c>
      <c r="I3070" s="6" t="s">
        <v>10</v>
      </c>
      <c r="J3070" s="14" t="s">
        <v>8</v>
      </c>
      <c r="K3070" s="12" t="s">
        <v>9</v>
      </c>
      <c r="L3070" s="11"/>
    </row>
    <row r="3071" spans="1:15">
      <c r="A3071" s="3" t="s">
        <v>3</v>
      </c>
      <c r="B3071" s="18">
        <v>498810</v>
      </c>
      <c r="C3071" s="16">
        <v>268736</v>
      </c>
      <c r="D3071" s="8">
        <f>SUM(B3071-C3071)</f>
        <v>230074</v>
      </c>
      <c r="E3071" s="7">
        <f>SUM(B3071/C3071)</f>
        <v>1.8561339009287925</v>
      </c>
      <c r="F3071" s="18">
        <v>498301</v>
      </c>
      <c r="G3071" s="16">
        <v>250160</v>
      </c>
      <c r="H3071" s="8">
        <f>SUM(F3071-G3071)</f>
        <v>248141</v>
      </c>
      <c r="I3071" s="7">
        <f>SUM(F3071/G3071)</f>
        <v>1.9919291653341862</v>
      </c>
      <c r="J3071" s="8">
        <f>SUM(H3071-D3071)</f>
        <v>18067</v>
      </c>
      <c r="K3071" s="4">
        <f>SUM(F3071-B3071)</f>
        <v>-509</v>
      </c>
      <c r="L3071" s="5">
        <f>SUM(G3071-C3071)</f>
        <v>-18576</v>
      </c>
    </row>
    <row r="3072" spans="1:15">
      <c r="A3072" s="3" t="s">
        <v>4</v>
      </c>
      <c r="B3072" s="18">
        <v>73143</v>
      </c>
      <c r="C3072" s="16">
        <v>102701</v>
      </c>
      <c r="D3072" s="8">
        <f t="shared" ref="D3072:D3075" si="2727">SUM(B3072-C3072)</f>
        <v>-29558</v>
      </c>
      <c r="E3072" s="7">
        <f t="shared" ref="E3072:E3075" si="2728">SUM(B3072/C3072)</f>
        <v>0.71219364952629483</v>
      </c>
      <c r="F3072" s="18">
        <v>76687</v>
      </c>
      <c r="G3072" s="16">
        <v>102084</v>
      </c>
      <c r="H3072" s="8">
        <f t="shared" ref="H3072:H3075" si="2729">SUM(F3072-G3072)</f>
        <v>-25397</v>
      </c>
      <c r="I3072" s="7">
        <f t="shared" ref="I3072:I3075" si="2730">SUM(F3072/G3072)</f>
        <v>0.75121468594490814</v>
      </c>
      <c r="J3072" s="8">
        <f t="shared" ref="J3072:J3075" si="2731">SUM(H3072-D3072)</f>
        <v>4161</v>
      </c>
      <c r="K3072" s="4">
        <f t="shared" ref="K3072:K3075" si="2732">SUM(F3072-B3072)</f>
        <v>3544</v>
      </c>
      <c r="L3072" s="5">
        <f t="shared" ref="L3072:L3075" si="2733">SUM(G3072-C3072)</f>
        <v>-617</v>
      </c>
    </row>
    <row r="3073" spans="1:15">
      <c r="A3073" s="3" t="s">
        <v>5</v>
      </c>
      <c r="B3073" s="18">
        <v>171136</v>
      </c>
      <c r="C3073" s="16">
        <v>330010</v>
      </c>
      <c r="D3073" s="8">
        <f t="shared" si="2727"/>
        <v>-158874</v>
      </c>
      <c r="E3073" s="7">
        <f t="shared" si="2728"/>
        <v>0.51857822490227568</v>
      </c>
      <c r="F3073" s="18">
        <v>187660</v>
      </c>
      <c r="G3073" s="16">
        <v>361361</v>
      </c>
      <c r="H3073" s="8">
        <f t="shared" si="2729"/>
        <v>-173701</v>
      </c>
      <c r="I3073" s="7">
        <f t="shared" si="2730"/>
        <v>0.51931448053331708</v>
      </c>
      <c r="J3073" s="8">
        <f t="shared" si="2731"/>
        <v>-14827</v>
      </c>
      <c r="K3073" s="4">
        <f t="shared" si="2732"/>
        <v>16524</v>
      </c>
      <c r="L3073" s="5">
        <f t="shared" si="2733"/>
        <v>31351</v>
      </c>
    </row>
    <row r="3074" spans="1:15">
      <c r="A3074" s="3" t="s">
        <v>6</v>
      </c>
      <c r="B3074" s="18">
        <v>67579</v>
      </c>
      <c r="C3074" s="16">
        <v>109221</v>
      </c>
      <c r="D3074" s="8">
        <f t="shared" si="2727"/>
        <v>-41642</v>
      </c>
      <c r="E3074" s="7">
        <f t="shared" si="2728"/>
        <v>0.6187363236007728</v>
      </c>
      <c r="F3074" s="18">
        <v>63571</v>
      </c>
      <c r="G3074" s="16">
        <v>112614</v>
      </c>
      <c r="H3074" s="8">
        <f t="shared" si="2729"/>
        <v>-49043</v>
      </c>
      <c r="I3074" s="7">
        <f t="shared" si="2730"/>
        <v>0.56450352531656811</v>
      </c>
      <c r="J3074" s="8">
        <f t="shared" si="2731"/>
        <v>-7401</v>
      </c>
      <c r="K3074" s="4">
        <f t="shared" si="2732"/>
        <v>-4008</v>
      </c>
      <c r="L3074" s="5">
        <f t="shared" si="2733"/>
        <v>3393</v>
      </c>
    </row>
    <row r="3075" spans="1:15">
      <c r="A3075" s="3" t="s">
        <v>7</v>
      </c>
      <c r="B3075" s="18">
        <v>810668</v>
      </c>
      <c r="C3075" s="16">
        <v>810668</v>
      </c>
      <c r="D3075" s="8">
        <f t="shared" si="2727"/>
        <v>0</v>
      </c>
      <c r="E3075" s="7">
        <f t="shared" si="2728"/>
        <v>1</v>
      </c>
      <c r="F3075" s="18">
        <v>826219</v>
      </c>
      <c r="G3075" s="16">
        <v>826219</v>
      </c>
      <c r="H3075" s="8">
        <f t="shared" si="2729"/>
        <v>0</v>
      </c>
      <c r="I3075" s="7">
        <f t="shared" si="2730"/>
        <v>1</v>
      </c>
      <c r="J3075" s="8">
        <f t="shared" si="2731"/>
        <v>0</v>
      </c>
      <c r="K3075" s="4">
        <f t="shared" si="2732"/>
        <v>15551</v>
      </c>
      <c r="L3075" s="5">
        <f t="shared" si="2733"/>
        <v>15551</v>
      </c>
      <c r="N3075" s="99" t="s">
        <v>2872</v>
      </c>
      <c r="O3075" s="17" t="s">
        <v>155</v>
      </c>
    </row>
    <row r="3077" spans="1:15">
      <c r="B3077" s="576" t="s">
        <v>2947</v>
      </c>
      <c r="C3077" s="576"/>
      <c r="D3077" s="576"/>
      <c r="E3077" s="576"/>
      <c r="F3077" s="576" t="s">
        <v>2948</v>
      </c>
      <c r="G3077" s="576"/>
      <c r="H3077" s="576"/>
      <c r="I3077" s="576"/>
      <c r="K3077" s="63" t="s">
        <v>12</v>
      </c>
      <c r="L3077" s="5" t="s">
        <v>13</v>
      </c>
    </row>
    <row r="3078" spans="1:15" ht="43.2">
      <c r="A3078" s="1" t="s">
        <v>0</v>
      </c>
      <c r="B3078" s="2" t="s">
        <v>1</v>
      </c>
      <c r="C3078" s="64" t="s">
        <v>2</v>
      </c>
      <c r="D3078" s="64" t="s">
        <v>11</v>
      </c>
      <c r="E3078" s="6" t="s">
        <v>10</v>
      </c>
      <c r="F3078" s="2" t="s">
        <v>1</v>
      </c>
      <c r="G3078" s="64" t="s">
        <v>2</v>
      </c>
      <c r="H3078" s="64" t="s">
        <v>11</v>
      </c>
      <c r="I3078" s="6" t="s">
        <v>10</v>
      </c>
      <c r="J3078" s="14" t="s">
        <v>8</v>
      </c>
      <c r="K3078" s="12" t="s">
        <v>9</v>
      </c>
      <c r="L3078" s="11"/>
    </row>
    <row r="3079" spans="1:15">
      <c r="A3079" s="3" t="s">
        <v>3</v>
      </c>
      <c r="B3079" s="18">
        <v>498301</v>
      </c>
      <c r="C3079" s="16">
        <v>250160</v>
      </c>
      <c r="D3079" s="8">
        <f>SUM(B3079-C3079)</f>
        <v>248141</v>
      </c>
      <c r="E3079" s="7">
        <f>SUM(B3079/C3079)</f>
        <v>1.9919291653341862</v>
      </c>
      <c r="F3079" s="18">
        <v>512031</v>
      </c>
      <c r="G3079" s="16">
        <v>241298</v>
      </c>
      <c r="H3079" s="8">
        <f>SUM(F3079-G3079)</f>
        <v>270733</v>
      </c>
      <c r="I3079" s="7">
        <f>SUM(F3079/G3079)</f>
        <v>2.1219860918863813</v>
      </c>
      <c r="J3079" s="8">
        <f>SUM(H3079-D3079)</f>
        <v>22592</v>
      </c>
      <c r="K3079" s="4">
        <f>SUM(F3079-B3079)</f>
        <v>13730</v>
      </c>
      <c r="L3079" s="5">
        <f>SUM(G3079-C3079)</f>
        <v>-8862</v>
      </c>
    </row>
    <row r="3080" spans="1:15">
      <c r="A3080" s="3" t="s">
        <v>4</v>
      </c>
      <c r="B3080" s="18">
        <v>76687</v>
      </c>
      <c r="C3080" s="16">
        <v>102084</v>
      </c>
      <c r="D3080" s="8">
        <f t="shared" ref="D3080:D3083" si="2734">SUM(B3080-C3080)</f>
        <v>-25397</v>
      </c>
      <c r="E3080" s="7">
        <f t="shared" ref="E3080:E3083" si="2735">SUM(B3080/C3080)</f>
        <v>0.75121468594490814</v>
      </c>
      <c r="F3080" s="18">
        <v>76668</v>
      </c>
      <c r="G3080" s="16">
        <v>102036</v>
      </c>
      <c r="H3080" s="8">
        <f t="shared" ref="H3080:H3083" si="2736">SUM(F3080-G3080)</f>
        <v>-25368</v>
      </c>
      <c r="I3080" s="7">
        <f t="shared" ref="I3080:I3083" si="2737">SUM(F3080/G3080)</f>
        <v>0.7513818652240386</v>
      </c>
      <c r="J3080" s="8">
        <f t="shared" ref="J3080:J3083" si="2738">SUM(H3080-D3080)</f>
        <v>29</v>
      </c>
      <c r="K3080" s="4">
        <f t="shared" ref="K3080:K3083" si="2739">SUM(F3080-B3080)</f>
        <v>-19</v>
      </c>
      <c r="L3080" s="5">
        <f t="shared" ref="L3080:L3083" si="2740">SUM(G3080-C3080)</f>
        <v>-48</v>
      </c>
    </row>
    <row r="3081" spans="1:15">
      <c r="A3081" s="3" t="s">
        <v>5</v>
      </c>
      <c r="B3081" s="18">
        <v>187660</v>
      </c>
      <c r="C3081" s="16">
        <v>361361</v>
      </c>
      <c r="D3081" s="8">
        <f t="shared" si="2734"/>
        <v>-173701</v>
      </c>
      <c r="E3081" s="7">
        <f t="shared" si="2735"/>
        <v>0.51931448053331708</v>
      </c>
      <c r="F3081" s="18">
        <v>166242</v>
      </c>
      <c r="G3081" s="16">
        <v>379466</v>
      </c>
      <c r="H3081" s="8">
        <f t="shared" si="2736"/>
        <v>-213224</v>
      </c>
      <c r="I3081" s="7">
        <f t="shared" si="2737"/>
        <v>0.43809458554916647</v>
      </c>
      <c r="J3081" s="8">
        <f t="shared" si="2738"/>
        <v>-39523</v>
      </c>
      <c r="K3081" s="4">
        <f t="shared" si="2739"/>
        <v>-21418</v>
      </c>
      <c r="L3081" s="5">
        <f t="shared" si="2740"/>
        <v>18105</v>
      </c>
    </row>
    <row r="3082" spans="1:15">
      <c r="A3082" s="3" t="s">
        <v>6</v>
      </c>
      <c r="B3082" s="18">
        <v>63571</v>
      </c>
      <c r="C3082" s="16">
        <v>112614</v>
      </c>
      <c r="D3082" s="8">
        <f t="shared" si="2734"/>
        <v>-49043</v>
      </c>
      <c r="E3082" s="7">
        <f t="shared" si="2735"/>
        <v>0.56450352531656811</v>
      </c>
      <c r="F3082" s="18">
        <v>65246</v>
      </c>
      <c r="G3082" s="16">
        <v>97387</v>
      </c>
      <c r="H3082" s="8">
        <f t="shared" si="2736"/>
        <v>-32141</v>
      </c>
      <c r="I3082" s="7">
        <f t="shared" si="2737"/>
        <v>0.6699662172569234</v>
      </c>
      <c r="J3082" s="8">
        <f t="shared" si="2738"/>
        <v>16902</v>
      </c>
      <c r="K3082" s="4">
        <f t="shared" si="2739"/>
        <v>1675</v>
      </c>
      <c r="L3082" s="5">
        <f t="shared" si="2740"/>
        <v>-15227</v>
      </c>
    </row>
    <row r="3083" spans="1:15">
      <c r="A3083" s="3" t="s">
        <v>7</v>
      </c>
      <c r="B3083" s="18">
        <v>826219</v>
      </c>
      <c r="C3083" s="16">
        <v>826219</v>
      </c>
      <c r="D3083" s="8">
        <f t="shared" si="2734"/>
        <v>0</v>
      </c>
      <c r="E3083" s="7">
        <f t="shared" si="2735"/>
        <v>1</v>
      </c>
      <c r="F3083" s="18">
        <v>820187</v>
      </c>
      <c r="G3083" s="16">
        <v>820187</v>
      </c>
      <c r="H3083" s="8">
        <f t="shared" si="2736"/>
        <v>0</v>
      </c>
      <c r="I3083" s="7">
        <f t="shared" si="2737"/>
        <v>1</v>
      </c>
      <c r="J3083" s="8">
        <f t="shared" si="2738"/>
        <v>0</v>
      </c>
      <c r="K3083" s="4">
        <f t="shared" si="2739"/>
        <v>-6032</v>
      </c>
      <c r="L3083" s="5">
        <f t="shared" si="2740"/>
        <v>-6032</v>
      </c>
      <c r="N3083" s="98" t="s">
        <v>2949</v>
      </c>
      <c r="O3083" s="30" t="s">
        <v>2950</v>
      </c>
    </row>
    <row r="3085" spans="1:15">
      <c r="B3085" s="576" t="s">
        <v>2948</v>
      </c>
      <c r="C3085" s="576"/>
      <c r="D3085" s="576"/>
      <c r="E3085" s="576"/>
      <c r="F3085" s="576" t="s">
        <v>2963</v>
      </c>
      <c r="G3085" s="576"/>
      <c r="H3085" s="576"/>
      <c r="I3085" s="576"/>
      <c r="K3085" s="63" t="s">
        <v>12</v>
      </c>
      <c r="L3085" s="5" t="s">
        <v>13</v>
      </c>
    </row>
    <row r="3086" spans="1:15" ht="43.2">
      <c r="A3086" s="1" t="s">
        <v>0</v>
      </c>
      <c r="B3086" s="2" t="s">
        <v>1</v>
      </c>
      <c r="C3086" s="64" t="s">
        <v>2</v>
      </c>
      <c r="D3086" s="64" t="s">
        <v>11</v>
      </c>
      <c r="E3086" s="6" t="s">
        <v>10</v>
      </c>
      <c r="F3086" s="2" t="s">
        <v>1</v>
      </c>
      <c r="G3086" s="64" t="s">
        <v>2</v>
      </c>
      <c r="H3086" s="64" t="s">
        <v>11</v>
      </c>
      <c r="I3086" s="6" t="s">
        <v>10</v>
      </c>
      <c r="J3086" s="14" t="s">
        <v>8</v>
      </c>
      <c r="K3086" s="12" t="s">
        <v>9</v>
      </c>
      <c r="L3086" s="11"/>
    </row>
    <row r="3087" spans="1:15">
      <c r="A3087" s="3" t="s">
        <v>3</v>
      </c>
      <c r="B3087" s="18">
        <v>512031</v>
      </c>
      <c r="C3087" s="16">
        <v>241298</v>
      </c>
      <c r="D3087" s="8">
        <f>SUM(B3087-C3087)</f>
        <v>270733</v>
      </c>
      <c r="E3087" s="7">
        <f>SUM(B3087/C3087)</f>
        <v>2.1219860918863813</v>
      </c>
      <c r="F3087" s="18">
        <v>521444</v>
      </c>
      <c r="G3087" s="16">
        <v>237879</v>
      </c>
      <c r="H3087" s="8">
        <f>SUM(F3087-G3087)</f>
        <v>283565</v>
      </c>
      <c r="I3087" s="7">
        <f>SUM(F3087/G3087)</f>
        <v>2.192055624918551</v>
      </c>
      <c r="J3087" s="8">
        <f>SUM(H3087-D3087)</f>
        <v>12832</v>
      </c>
      <c r="K3087" s="4">
        <f>SUM(F3087-B3087)</f>
        <v>9413</v>
      </c>
      <c r="L3087" s="5">
        <f>SUM(G3087-C3087)</f>
        <v>-3419</v>
      </c>
    </row>
    <row r="3088" spans="1:15">
      <c r="A3088" s="3" t="s">
        <v>4</v>
      </c>
      <c r="B3088" s="18">
        <v>76668</v>
      </c>
      <c r="C3088" s="16">
        <v>102036</v>
      </c>
      <c r="D3088" s="8">
        <f t="shared" ref="D3088:D3091" si="2741">SUM(B3088-C3088)</f>
        <v>-25368</v>
      </c>
      <c r="E3088" s="7">
        <f t="shared" ref="E3088:E3091" si="2742">SUM(B3088/C3088)</f>
        <v>0.7513818652240386</v>
      </c>
      <c r="F3088" s="18">
        <v>76887</v>
      </c>
      <c r="G3088" s="16">
        <v>101833</v>
      </c>
      <c r="H3088" s="8">
        <f t="shared" ref="H3088:H3091" si="2743">SUM(F3088-G3088)</f>
        <v>-24946</v>
      </c>
      <c r="I3088" s="7">
        <f t="shared" ref="I3088:I3091" si="2744">SUM(F3088/G3088)</f>
        <v>0.75503029469818228</v>
      </c>
      <c r="J3088" s="8">
        <f t="shared" ref="J3088:J3091" si="2745">SUM(H3088-D3088)</f>
        <v>422</v>
      </c>
      <c r="K3088" s="4">
        <f t="shared" ref="K3088:K3091" si="2746">SUM(F3088-B3088)</f>
        <v>219</v>
      </c>
      <c r="L3088" s="5">
        <f t="shared" ref="L3088:L3091" si="2747">SUM(G3088-C3088)</f>
        <v>-203</v>
      </c>
    </row>
    <row r="3089" spans="1:15">
      <c r="A3089" s="3" t="s">
        <v>5</v>
      </c>
      <c r="B3089" s="18">
        <v>166242</v>
      </c>
      <c r="C3089" s="16">
        <v>379466</v>
      </c>
      <c r="D3089" s="8">
        <f t="shared" si="2741"/>
        <v>-213224</v>
      </c>
      <c r="E3089" s="7">
        <f t="shared" si="2742"/>
        <v>0.43809458554916647</v>
      </c>
      <c r="F3089" s="18">
        <v>150948</v>
      </c>
      <c r="G3089" s="16">
        <v>396280</v>
      </c>
      <c r="H3089" s="8">
        <f t="shared" si="2743"/>
        <v>-245332</v>
      </c>
      <c r="I3089" s="7">
        <f t="shared" si="2744"/>
        <v>0.3809124861209246</v>
      </c>
      <c r="J3089" s="8">
        <f t="shared" si="2745"/>
        <v>-32108</v>
      </c>
      <c r="K3089" s="4">
        <f t="shared" si="2746"/>
        <v>-15294</v>
      </c>
      <c r="L3089" s="5">
        <f t="shared" si="2747"/>
        <v>16814</v>
      </c>
    </row>
    <row r="3090" spans="1:15">
      <c r="A3090" s="3" t="s">
        <v>6</v>
      </c>
      <c r="B3090" s="18">
        <v>65246</v>
      </c>
      <c r="C3090" s="16">
        <v>97387</v>
      </c>
      <c r="D3090" s="8">
        <f t="shared" si="2741"/>
        <v>-32141</v>
      </c>
      <c r="E3090" s="7">
        <f t="shared" si="2742"/>
        <v>0.6699662172569234</v>
      </c>
      <c r="F3090" s="18">
        <v>75413</v>
      </c>
      <c r="G3090" s="16">
        <v>88700</v>
      </c>
      <c r="H3090" s="8">
        <f t="shared" si="2743"/>
        <v>-13287</v>
      </c>
      <c r="I3090" s="7">
        <f t="shared" si="2744"/>
        <v>0.85020293122886137</v>
      </c>
      <c r="J3090" s="8">
        <f t="shared" si="2745"/>
        <v>18854</v>
      </c>
      <c r="K3090" s="4">
        <f t="shared" si="2746"/>
        <v>10167</v>
      </c>
      <c r="L3090" s="5">
        <f t="shared" si="2747"/>
        <v>-8687</v>
      </c>
    </row>
    <row r="3091" spans="1:15">
      <c r="A3091" s="3" t="s">
        <v>7</v>
      </c>
      <c r="B3091" s="18">
        <v>820187</v>
      </c>
      <c r="C3091" s="16">
        <v>820187</v>
      </c>
      <c r="D3091" s="8">
        <f t="shared" si="2741"/>
        <v>0</v>
      </c>
      <c r="E3091" s="7">
        <f t="shared" si="2742"/>
        <v>1</v>
      </c>
      <c r="F3091" s="18">
        <v>824692</v>
      </c>
      <c r="G3091" s="16">
        <v>824692</v>
      </c>
      <c r="H3091" s="8">
        <f t="shared" si="2743"/>
        <v>0</v>
      </c>
      <c r="I3091" s="7">
        <f t="shared" si="2744"/>
        <v>1</v>
      </c>
      <c r="J3091" s="8">
        <f t="shared" si="2745"/>
        <v>0</v>
      </c>
      <c r="K3091" s="4">
        <f t="shared" si="2746"/>
        <v>4505</v>
      </c>
      <c r="L3091" s="5">
        <f t="shared" si="2747"/>
        <v>4505</v>
      </c>
      <c r="N3091" s="98" t="s">
        <v>2949</v>
      </c>
      <c r="O3091" s="30" t="s">
        <v>2950</v>
      </c>
    </row>
    <row r="3093" spans="1:15">
      <c r="B3093" s="576" t="s">
        <v>2963</v>
      </c>
      <c r="C3093" s="576"/>
      <c r="D3093" s="576"/>
      <c r="E3093" s="576"/>
      <c r="F3093" s="576" t="s">
        <v>2970</v>
      </c>
      <c r="G3093" s="576"/>
      <c r="H3093" s="576"/>
      <c r="I3093" s="576"/>
      <c r="K3093" s="63" t="s">
        <v>12</v>
      </c>
      <c r="L3093" s="5" t="s">
        <v>13</v>
      </c>
    </row>
    <row r="3094" spans="1:15" ht="43.2">
      <c r="A3094" s="1" t="s">
        <v>0</v>
      </c>
      <c r="B3094" s="2" t="s">
        <v>1</v>
      </c>
      <c r="C3094" s="64" t="s">
        <v>2</v>
      </c>
      <c r="D3094" s="64" t="s">
        <v>11</v>
      </c>
      <c r="E3094" s="6" t="s">
        <v>10</v>
      </c>
      <c r="F3094" s="2" t="s">
        <v>1</v>
      </c>
      <c r="G3094" s="64" t="s">
        <v>2</v>
      </c>
      <c r="H3094" s="64" t="s">
        <v>11</v>
      </c>
      <c r="I3094" s="6" t="s">
        <v>10</v>
      </c>
      <c r="J3094" s="14" t="s">
        <v>8</v>
      </c>
      <c r="K3094" s="12" t="s">
        <v>9</v>
      </c>
      <c r="L3094" s="11"/>
    </row>
    <row r="3095" spans="1:15">
      <c r="A3095" s="3" t="s">
        <v>3</v>
      </c>
      <c r="B3095" s="18">
        <v>521444</v>
      </c>
      <c r="C3095" s="16">
        <v>237879</v>
      </c>
      <c r="D3095" s="8">
        <f>SUM(B3095-C3095)</f>
        <v>283565</v>
      </c>
      <c r="E3095" s="7">
        <f>SUM(B3095/C3095)</f>
        <v>2.192055624918551</v>
      </c>
      <c r="F3095" s="18">
        <v>520776</v>
      </c>
      <c r="G3095" s="16">
        <v>239455</v>
      </c>
      <c r="H3095" s="8">
        <f>SUM(F3095-G3095)</f>
        <v>281321</v>
      </c>
      <c r="I3095" s="7">
        <f>SUM(F3095/G3095)</f>
        <v>2.1748386962059678</v>
      </c>
      <c r="J3095" s="8">
        <f>SUM(H3095-D3095)</f>
        <v>-2244</v>
      </c>
      <c r="K3095" s="4">
        <f>SUM(F3095-B3095)</f>
        <v>-668</v>
      </c>
      <c r="L3095" s="5">
        <f>SUM(G3095-C3095)</f>
        <v>1576</v>
      </c>
    </row>
    <row r="3096" spans="1:15">
      <c r="A3096" s="3" t="s">
        <v>4</v>
      </c>
      <c r="B3096" s="18">
        <v>76887</v>
      </c>
      <c r="C3096" s="16">
        <v>101833</v>
      </c>
      <c r="D3096" s="8">
        <f t="shared" ref="D3096:D3099" si="2748">SUM(B3096-C3096)</f>
        <v>-24946</v>
      </c>
      <c r="E3096" s="7">
        <f t="shared" ref="E3096:E3099" si="2749">SUM(B3096/C3096)</f>
        <v>0.75503029469818228</v>
      </c>
      <c r="F3096" s="18">
        <v>78251</v>
      </c>
      <c r="G3096" s="16">
        <v>101433</v>
      </c>
      <c r="H3096" s="8">
        <f t="shared" ref="H3096:H3099" si="2750">SUM(F3096-G3096)</f>
        <v>-23182</v>
      </c>
      <c r="I3096" s="7">
        <f t="shared" ref="I3096:I3099" si="2751">SUM(F3096/G3096)</f>
        <v>0.77145504914574148</v>
      </c>
      <c r="J3096" s="8">
        <f t="shared" ref="J3096:J3099" si="2752">SUM(H3096-D3096)</f>
        <v>1764</v>
      </c>
      <c r="K3096" s="4">
        <f t="shared" ref="K3096:K3099" si="2753">SUM(F3096-B3096)</f>
        <v>1364</v>
      </c>
      <c r="L3096" s="5">
        <f t="shared" ref="L3096:L3099" si="2754">SUM(G3096-C3096)</f>
        <v>-400</v>
      </c>
    </row>
    <row r="3097" spans="1:15">
      <c r="A3097" s="3" t="s">
        <v>5</v>
      </c>
      <c r="B3097" s="18">
        <v>150948</v>
      </c>
      <c r="C3097" s="16">
        <v>396280</v>
      </c>
      <c r="D3097" s="8">
        <f t="shared" si="2748"/>
        <v>-245332</v>
      </c>
      <c r="E3097" s="7">
        <f t="shared" si="2749"/>
        <v>0.3809124861209246</v>
      </c>
      <c r="F3097" s="18">
        <v>143255</v>
      </c>
      <c r="G3097" s="16">
        <v>402871</v>
      </c>
      <c r="H3097" s="8">
        <f t="shared" si="2750"/>
        <v>-259616</v>
      </c>
      <c r="I3097" s="7">
        <f t="shared" si="2751"/>
        <v>0.35558528660538979</v>
      </c>
      <c r="J3097" s="8">
        <f t="shared" si="2752"/>
        <v>-14284</v>
      </c>
      <c r="K3097" s="4">
        <f t="shared" si="2753"/>
        <v>-7693</v>
      </c>
      <c r="L3097" s="5">
        <f t="shared" si="2754"/>
        <v>6591</v>
      </c>
    </row>
    <row r="3098" spans="1:15">
      <c r="A3098" s="3" t="s">
        <v>6</v>
      </c>
      <c r="B3098" s="18">
        <v>75413</v>
      </c>
      <c r="C3098" s="16">
        <v>88700</v>
      </c>
      <c r="D3098" s="8">
        <f t="shared" si="2748"/>
        <v>-13287</v>
      </c>
      <c r="E3098" s="7">
        <f t="shared" si="2749"/>
        <v>0.85020293122886137</v>
      </c>
      <c r="F3098" s="18">
        <v>90049</v>
      </c>
      <c r="G3098" s="16">
        <v>88572</v>
      </c>
      <c r="H3098" s="8">
        <f t="shared" si="2750"/>
        <v>1477</v>
      </c>
      <c r="I3098" s="7">
        <f t="shared" si="2751"/>
        <v>1.0166756988664589</v>
      </c>
      <c r="J3098" s="8">
        <f t="shared" si="2752"/>
        <v>14764</v>
      </c>
      <c r="K3098" s="4">
        <f t="shared" si="2753"/>
        <v>14636</v>
      </c>
      <c r="L3098" s="5">
        <f t="shared" si="2754"/>
        <v>-128</v>
      </c>
    </row>
    <row r="3099" spans="1:15">
      <c r="A3099" s="3" t="s">
        <v>7</v>
      </c>
      <c r="B3099" s="18">
        <v>824692</v>
      </c>
      <c r="C3099" s="16">
        <v>824692</v>
      </c>
      <c r="D3099" s="8">
        <f t="shared" si="2748"/>
        <v>0</v>
      </c>
      <c r="E3099" s="7">
        <f t="shared" si="2749"/>
        <v>1</v>
      </c>
      <c r="F3099" s="18">
        <v>832331</v>
      </c>
      <c r="G3099" s="16">
        <v>832331</v>
      </c>
      <c r="H3099" s="8">
        <f t="shared" si="2750"/>
        <v>0</v>
      </c>
      <c r="I3099" s="7">
        <f t="shared" si="2751"/>
        <v>1</v>
      </c>
      <c r="J3099" s="8">
        <f t="shared" si="2752"/>
        <v>0</v>
      </c>
      <c r="K3099" s="4">
        <f t="shared" si="2753"/>
        <v>7639</v>
      </c>
      <c r="L3099" s="5">
        <f t="shared" si="2754"/>
        <v>7639</v>
      </c>
    </row>
    <row r="3101" spans="1:15">
      <c r="B3101" s="576" t="s">
        <v>2970</v>
      </c>
      <c r="C3101" s="576"/>
      <c r="D3101" s="576"/>
      <c r="E3101" s="576"/>
      <c r="F3101" s="576" t="s">
        <v>2977</v>
      </c>
      <c r="G3101" s="576"/>
      <c r="H3101" s="576"/>
      <c r="I3101" s="576"/>
      <c r="K3101" s="63" t="s">
        <v>12</v>
      </c>
      <c r="L3101" s="5" t="s">
        <v>13</v>
      </c>
    </row>
    <row r="3102" spans="1:15" ht="43.2">
      <c r="A3102" s="1" t="s">
        <v>0</v>
      </c>
      <c r="B3102" s="2" t="s">
        <v>1</v>
      </c>
      <c r="C3102" s="64" t="s">
        <v>2</v>
      </c>
      <c r="D3102" s="64" t="s">
        <v>11</v>
      </c>
      <c r="E3102" s="6" t="s">
        <v>10</v>
      </c>
      <c r="F3102" s="2" t="s">
        <v>1</v>
      </c>
      <c r="G3102" s="64" t="s">
        <v>2</v>
      </c>
      <c r="H3102" s="64" t="s">
        <v>11</v>
      </c>
      <c r="I3102" s="6" t="s">
        <v>10</v>
      </c>
      <c r="J3102" s="14" t="s">
        <v>8</v>
      </c>
      <c r="K3102" s="12" t="s">
        <v>9</v>
      </c>
      <c r="L3102" s="11"/>
    </row>
    <row r="3103" spans="1:15">
      <c r="A3103" s="3" t="s">
        <v>3</v>
      </c>
      <c r="B3103" s="18">
        <v>520776</v>
      </c>
      <c r="C3103" s="16">
        <v>239455</v>
      </c>
      <c r="D3103" s="8">
        <f>SUM(B3103-C3103)</f>
        <v>281321</v>
      </c>
      <c r="E3103" s="7">
        <f>SUM(B3103/C3103)</f>
        <v>2.1748386962059678</v>
      </c>
      <c r="F3103" s="18">
        <v>523361</v>
      </c>
      <c r="G3103" s="16">
        <v>245164</v>
      </c>
      <c r="H3103" s="8">
        <f>SUM(F3103-G3103)</f>
        <v>278197</v>
      </c>
      <c r="I3103" s="7">
        <f>SUM(F3103/G3103)</f>
        <v>2.1347383792073877</v>
      </c>
      <c r="J3103" s="8">
        <f>SUM(H3103-D3103)</f>
        <v>-3124</v>
      </c>
      <c r="K3103" s="4">
        <f>SUM(F3103-B3103)</f>
        <v>2585</v>
      </c>
      <c r="L3103" s="5">
        <f>SUM(G3103-C3103)</f>
        <v>5709</v>
      </c>
    </row>
    <row r="3104" spans="1:15">
      <c r="A3104" s="3" t="s">
        <v>4</v>
      </c>
      <c r="B3104" s="18">
        <v>78251</v>
      </c>
      <c r="C3104" s="16">
        <v>101433</v>
      </c>
      <c r="D3104" s="8">
        <f t="shared" ref="D3104:D3107" si="2755">SUM(B3104-C3104)</f>
        <v>-23182</v>
      </c>
      <c r="E3104" s="7">
        <f t="shared" ref="E3104:E3107" si="2756">SUM(B3104/C3104)</f>
        <v>0.77145504914574148</v>
      </c>
      <c r="F3104" s="18">
        <v>78398</v>
      </c>
      <c r="G3104" s="16">
        <v>101147</v>
      </c>
      <c r="H3104" s="8">
        <f t="shared" ref="H3104:H3107" si="2757">SUM(F3104-G3104)</f>
        <v>-22749</v>
      </c>
      <c r="I3104" s="7">
        <f t="shared" ref="I3104:I3107" si="2758">SUM(F3104/G3104)</f>
        <v>0.77508972090126249</v>
      </c>
      <c r="J3104" s="8">
        <f t="shared" ref="J3104:J3107" si="2759">SUM(H3104-D3104)</f>
        <v>433</v>
      </c>
      <c r="K3104" s="4">
        <f t="shared" ref="K3104:K3107" si="2760">SUM(F3104-B3104)</f>
        <v>147</v>
      </c>
      <c r="L3104" s="5">
        <f t="shared" ref="L3104:L3107" si="2761">SUM(G3104-C3104)</f>
        <v>-286</v>
      </c>
    </row>
    <row r="3105" spans="1:15">
      <c r="A3105" s="3" t="s">
        <v>5</v>
      </c>
      <c r="B3105" s="18">
        <v>143255</v>
      </c>
      <c r="C3105" s="16">
        <v>402871</v>
      </c>
      <c r="D3105" s="8">
        <f t="shared" si="2755"/>
        <v>-259616</v>
      </c>
      <c r="E3105" s="7">
        <f t="shared" si="2756"/>
        <v>0.35558528660538979</v>
      </c>
      <c r="F3105" s="18">
        <v>158679</v>
      </c>
      <c r="G3105" s="16">
        <v>407526</v>
      </c>
      <c r="H3105" s="8">
        <f t="shared" si="2757"/>
        <v>-248847</v>
      </c>
      <c r="I3105" s="7">
        <f t="shared" si="2758"/>
        <v>0.38937147568498698</v>
      </c>
      <c r="J3105" s="8">
        <f t="shared" si="2759"/>
        <v>10769</v>
      </c>
      <c r="K3105" s="4">
        <f t="shared" si="2760"/>
        <v>15424</v>
      </c>
      <c r="L3105" s="5">
        <f t="shared" si="2761"/>
        <v>4655</v>
      </c>
    </row>
    <row r="3106" spans="1:15">
      <c r="A3106" s="3" t="s">
        <v>6</v>
      </c>
      <c r="B3106" s="18">
        <v>90049</v>
      </c>
      <c r="C3106" s="16">
        <v>88572</v>
      </c>
      <c r="D3106" s="8">
        <f t="shared" si="2755"/>
        <v>1477</v>
      </c>
      <c r="E3106" s="7">
        <f t="shared" si="2756"/>
        <v>1.0166756988664589</v>
      </c>
      <c r="F3106" s="18">
        <v>79429</v>
      </c>
      <c r="G3106" s="16">
        <v>86030</v>
      </c>
      <c r="H3106" s="8">
        <f t="shared" si="2757"/>
        <v>-6601</v>
      </c>
      <c r="I3106" s="7">
        <f t="shared" si="2758"/>
        <v>0.92327095199349063</v>
      </c>
      <c r="J3106" s="8">
        <f t="shared" si="2759"/>
        <v>-8078</v>
      </c>
      <c r="K3106" s="4">
        <f t="shared" si="2760"/>
        <v>-10620</v>
      </c>
      <c r="L3106" s="5">
        <f t="shared" si="2761"/>
        <v>-2542</v>
      </c>
    </row>
    <row r="3107" spans="1:15">
      <c r="A3107" s="3" t="s">
        <v>7</v>
      </c>
      <c r="B3107" s="18">
        <v>832331</v>
      </c>
      <c r="C3107" s="16">
        <v>832331</v>
      </c>
      <c r="D3107" s="8">
        <f t="shared" si="2755"/>
        <v>0</v>
      </c>
      <c r="E3107" s="7">
        <f t="shared" si="2756"/>
        <v>1</v>
      </c>
      <c r="F3107" s="18">
        <v>839867</v>
      </c>
      <c r="G3107" s="16">
        <v>839867</v>
      </c>
      <c r="H3107" s="8">
        <f t="shared" si="2757"/>
        <v>0</v>
      </c>
      <c r="I3107" s="7">
        <f t="shared" si="2758"/>
        <v>1</v>
      </c>
      <c r="J3107" s="8">
        <f t="shared" si="2759"/>
        <v>0</v>
      </c>
      <c r="K3107" s="4">
        <f t="shared" si="2760"/>
        <v>7536</v>
      </c>
      <c r="L3107" s="5">
        <f t="shared" si="2761"/>
        <v>7536</v>
      </c>
      <c r="N3107" s="98" t="s">
        <v>2872</v>
      </c>
      <c r="O3107" s="30" t="s">
        <v>2950</v>
      </c>
    </row>
    <row r="3109" spans="1:15">
      <c r="B3109" s="576" t="s">
        <v>2977</v>
      </c>
      <c r="C3109" s="576"/>
      <c r="D3109" s="576"/>
      <c r="E3109" s="576"/>
      <c r="F3109" s="576" t="s">
        <v>2984</v>
      </c>
      <c r="G3109" s="576"/>
      <c r="H3109" s="576"/>
      <c r="I3109" s="576"/>
      <c r="K3109" s="63" t="s">
        <v>12</v>
      </c>
      <c r="L3109" s="5" t="s">
        <v>13</v>
      </c>
    </row>
    <row r="3110" spans="1:15" ht="43.2">
      <c r="A3110" s="1" t="s">
        <v>0</v>
      </c>
      <c r="B3110" s="2" t="s">
        <v>1</v>
      </c>
      <c r="C3110" s="64" t="s">
        <v>2</v>
      </c>
      <c r="D3110" s="64" t="s">
        <v>11</v>
      </c>
      <c r="E3110" s="6" t="s">
        <v>10</v>
      </c>
      <c r="F3110" s="2" t="s">
        <v>1</v>
      </c>
      <c r="G3110" s="64" t="s">
        <v>2</v>
      </c>
      <c r="H3110" s="64" t="s">
        <v>11</v>
      </c>
      <c r="I3110" s="6" t="s">
        <v>10</v>
      </c>
      <c r="J3110" s="14" t="s">
        <v>8</v>
      </c>
      <c r="K3110" s="12" t="s">
        <v>9</v>
      </c>
      <c r="L3110" s="11"/>
    </row>
    <row r="3111" spans="1:15">
      <c r="A3111" s="3" t="s">
        <v>3</v>
      </c>
      <c r="B3111" s="18">
        <v>523361</v>
      </c>
      <c r="C3111" s="16">
        <v>245164</v>
      </c>
      <c r="D3111" s="8">
        <f>SUM(B3111-C3111)</f>
        <v>278197</v>
      </c>
      <c r="E3111" s="7">
        <f>SUM(B3111/C3111)</f>
        <v>2.1347383792073877</v>
      </c>
      <c r="F3111" s="18">
        <v>517940</v>
      </c>
      <c r="G3111" s="16">
        <v>247557</v>
      </c>
      <c r="H3111" s="8">
        <f>SUM(F3111-G3111)</f>
        <v>270383</v>
      </c>
      <c r="I3111" s="7">
        <f>SUM(F3111/G3111)</f>
        <v>2.0922050275290136</v>
      </c>
      <c r="J3111" s="8">
        <f>SUM(H3111-D3111)</f>
        <v>-7814</v>
      </c>
      <c r="K3111" s="4">
        <f>SUM(F3111-B3111)</f>
        <v>-5421</v>
      </c>
      <c r="L3111" s="5">
        <f>SUM(G3111-C3111)</f>
        <v>2393</v>
      </c>
    </row>
    <row r="3112" spans="1:15">
      <c r="A3112" s="3" t="s">
        <v>4</v>
      </c>
      <c r="B3112" s="18">
        <v>78398</v>
      </c>
      <c r="C3112" s="16">
        <v>101147</v>
      </c>
      <c r="D3112" s="8">
        <f t="shared" ref="D3112:D3115" si="2762">SUM(B3112-C3112)</f>
        <v>-22749</v>
      </c>
      <c r="E3112" s="7">
        <f t="shared" ref="E3112:E3115" si="2763">SUM(B3112/C3112)</f>
        <v>0.77508972090126249</v>
      </c>
      <c r="F3112" s="18">
        <v>78398</v>
      </c>
      <c r="G3112" s="16">
        <v>101147</v>
      </c>
      <c r="H3112" s="8">
        <f t="shared" ref="H3112:H3115" si="2764">SUM(F3112-G3112)</f>
        <v>-22749</v>
      </c>
      <c r="I3112" s="7">
        <f t="shared" ref="I3112:I3115" si="2765">SUM(F3112/G3112)</f>
        <v>0.77508972090126249</v>
      </c>
      <c r="J3112" s="8">
        <f t="shared" ref="J3112:J3115" si="2766">SUM(H3112-D3112)</f>
        <v>0</v>
      </c>
      <c r="K3112" s="4">
        <f t="shared" ref="K3112:K3115" si="2767">SUM(F3112-B3112)</f>
        <v>0</v>
      </c>
      <c r="L3112" s="5">
        <f t="shared" ref="L3112:L3115" si="2768">SUM(G3112-C3112)</f>
        <v>0</v>
      </c>
    </row>
    <row r="3113" spans="1:15">
      <c r="A3113" s="3" t="s">
        <v>5</v>
      </c>
      <c r="B3113" s="18">
        <v>158679</v>
      </c>
      <c r="C3113" s="16">
        <v>407526</v>
      </c>
      <c r="D3113" s="8">
        <f t="shared" si="2762"/>
        <v>-248847</v>
      </c>
      <c r="E3113" s="7">
        <f t="shared" si="2763"/>
        <v>0.38937147568498698</v>
      </c>
      <c r="F3113" s="18">
        <v>160596</v>
      </c>
      <c r="G3113" s="16">
        <v>407071</v>
      </c>
      <c r="H3113" s="8">
        <f t="shared" si="2764"/>
        <v>-246475</v>
      </c>
      <c r="I3113" s="7">
        <f t="shared" si="2765"/>
        <v>0.39451594439299287</v>
      </c>
      <c r="J3113" s="8">
        <f t="shared" si="2766"/>
        <v>2372</v>
      </c>
      <c r="K3113" s="4">
        <f t="shared" si="2767"/>
        <v>1917</v>
      </c>
      <c r="L3113" s="5">
        <f t="shared" si="2768"/>
        <v>-455</v>
      </c>
    </row>
    <row r="3114" spans="1:15">
      <c r="A3114" s="3" t="s">
        <v>6</v>
      </c>
      <c r="B3114" s="18">
        <v>79429</v>
      </c>
      <c r="C3114" s="16">
        <v>86030</v>
      </c>
      <c r="D3114" s="8">
        <f t="shared" si="2762"/>
        <v>-6601</v>
      </c>
      <c r="E3114" s="7">
        <f t="shared" si="2763"/>
        <v>0.92327095199349063</v>
      </c>
      <c r="F3114" s="18">
        <v>81774</v>
      </c>
      <c r="G3114" s="16">
        <v>82933</v>
      </c>
      <c r="H3114" s="8">
        <f t="shared" si="2764"/>
        <v>-1159</v>
      </c>
      <c r="I3114" s="7">
        <f t="shared" si="2765"/>
        <v>0.98602486344398488</v>
      </c>
      <c r="J3114" s="8">
        <f t="shared" si="2766"/>
        <v>5442</v>
      </c>
      <c r="K3114" s="4">
        <f t="shared" si="2767"/>
        <v>2345</v>
      </c>
      <c r="L3114" s="5">
        <f t="shared" si="2768"/>
        <v>-3097</v>
      </c>
    </row>
    <row r="3115" spans="1:15">
      <c r="A3115" s="3" t="s">
        <v>7</v>
      </c>
      <c r="B3115" s="18">
        <v>839867</v>
      </c>
      <c r="C3115" s="16">
        <v>839867</v>
      </c>
      <c r="D3115" s="8">
        <f t="shared" si="2762"/>
        <v>0</v>
      </c>
      <c r="E3115" s="7">
        <f t="shared" si="2763"/>
        <v>1</v>
      </c>
      <c r="F3115" s="18">
        <v>838708</v>
      </c>
      <c r="G3115" s="16">
        <v>838708</v>
      </c>
      <c r="H3115" s="8">
        <f t="shared" si="2764"/>
        <v>0</v>
      </c>
      <c r="I3115" s="7">
        <f t="shared" si="2765"/>
        <v>1</v>
      </c>
      <c r="J3115" s="8">
        <f t="shared" si="2766"/>
        <v>0</v>
      </c>
      <c r="K3115" s="4">
        <f t="shared" si="2767"/>
        <v>-1159</v>
      </c>
      <c r="L3115" s="5">
        <f t="shared" si="2768"/>
        <v>-1159</v>
      </c>
      <c r="N3115" s="125" t="s">
        <v>2985</v>
      </c>
      <c r="O3115" s="154" t="s">
        <v>2986</v>
      </c>
    </row>
    <row r="3117" spans="1:15">
      <c r="B3117" s="576" t="s">
        <v>2984</v>
      </c>
      <c r="C3117" s="576"/>
      <c r="D3117" s="576"/>
      <c r="E3117" s="576"/>
      <c r="F3117" s="576" t="s">
        <v>2993</v>
      </c>
      <c r="G3117" s="576"/>
      <c r="H3117" s="576"/>
      <c r="I3117" s="576"/>
      <c r="K3117" s="63" t="s">
        <v>12</v>
      </c>
      <c r="L3117" s="5" t="s">
        <v>13</v>
      </c>
    </row>
    <row r="3118" spans="1:15" ht="43.2">
      <c r="A3118" s="1" t="s">
        <v>0</v>
      </c>
      <c r="B3118" s="2" t="s">
        <v>1</v>
      </c>
      <c r="C3118" s="64" t="s">
        <v>2</v>
      </c>
      <c r="D3118" s="64" t="s">
        <v>11</v>
      </c>
      <c r="E3118" s="6" t="s">
        <v>10</v>
      </c>
      <c r="F3118" s="2" t="s">
        <v>1</v>
      </c>
      <c r="G3118" s="64" t="s">
        <v>2</v>
      </c>
      <c r="H3118" s="64" t="s">
        <v>11</v>
      </c>
      <c r="I3118" s="6" t="s">
        <v>10</v>
      </c>
      <c r="J3118" s="14" t="s">
        <v>8</v>
      </c>
      <c r="K3118" s="12" t="s">
        <v>9</v>
      </c>
      <c r="L3118" s="11"/>
    </row>
    <row r="3119" spans="1:15">
      <c r="A3119" s="3" t="s">
        <v>3</v>
      </c>
      <c r="B3119" s="18">
        <v>517940</v>
      </c>
      <c r="C3119" s="16">
        <v>247557</v>
      </c>
      <c r="D3119" s="8">
        <f>SUM(B3119-C3119)</f>
        <v>270383</v>
      </c>
      <c r="E3119" s="7">
        <f>SUM(B3119/C3119)</f>
        <v>2.0922050275290136</v>
      </c>
      <c r="F3119" s="18">
        <v>506134</v>
      </c>
      <c r="G3119" s="16">
        <v>264226</v>
      </c>
      <c r="H3119" s="8">
        <f>SUM(F3119-G3119)</f>
        <v>241908</v>
      </c>
      <c r="I3119" s="7">
        <f>SUM(F3119/G3119)</f>
        <v>1.9155344288601424</v>
      </c>
      <c r="J3119" s="8">
        <f>SUM(H3119-D3119)</f>
        <v>-28475</v>
      </c>
      <c r="K3119" s="4">
        <f>SUM(F3119-B3119)</f>
        <v>-11806</v>
      </c>
      <c r="L3119" s="5">
        <f>SUM(G3119-C3119)</f>
        <v>16669</v>
      </c>
    </row>
    <row r="3120" spans="1:15">
      <c r="A3120" s="3" t="s">
        <v>4</v>
      </c>
      <c r="B3120" s="18">
        <v>78398</v>
      </c>
      <c r="C3120" s="16">
        <v>101147</v>
      </c>
      <c r="D3120" s="8">
        <f t="shared" ref="D3120:D3123" si="2769">SUM(B3120-C3120)</f>
        <v>-22749</v>
      </c>
      <c r="E3120" s="7">
        <f t="shared" ref="E3120:E3123" si="2770">SUM(B3120/C3120)</f>
        <v>0.77508972090126249</v>
      </c>
      <c r="F3120" s="18">
        <v>78297</v>
      </c>
      <c r="G3120" s="16">
        <v>101147</v>
      </c>
      <c r="H3120" s="8">
        <f t="shared" ref="H3120:H3123" si="2771">SUM(F3120-G3120)</f>
        <v>-22850</v>
      </c>
      <c r="I3120" s="7">
        <f t="shared" ref="I3120:I3123" si="2772">SUM(F3120/G3120)</f>
        <v>0.77409117423156393</v>
      </c>
      <c r="J3120" s="8">
        <f t="shared" ref="J3120:J3123" si="2773">SUM(H3120-D3120)</f>
        <v>-101</v>
      </c>
      <c r="K3120" s="4">
        <f t="shared" ref="K3120:K3123" si="2774">SUM(F3120-B3120)</f>
        <v>-101</v>
      </c>
      <c r="L3120" s="5">
        <f t="shared" ref="L3120:L3123" si="2775">SUM(G3120-C3120)</f>
        <v>0</v>
      </c>
    </row>
    <row r="3121" spans="1:15">
      <c r="A3121" s="3" t="s">
        <v>5</v>
      </c>
      <c r="B3121" s="18">
        <v>160596</v>
      </c>
      <c r="C3121" s="16">
        <v>407071</v>
      </c>
      <c r="D3121" s="8">
        <f t="shared" si="2769"/>
        <v>-246475</v>
      </c>
      <c r="E3121" s="7">
        <f t="shared" si="2770"/>
        <v>0.39451594439299287</v>
      </c>
      <c r="F3121" s="18">
        <v>182230</v>
      </c>
      <c r="G3121" s="16">
        <v>394215</v>
      </c>
      <c r="H3121" s="8">
        <f t="shared" si="2771"/>
        <v>-211985</v>
      </c>
      <c r="I3121" s="7">
        <f t="shared" si="2772"/>
        <v>0.46226044163717767</v>
      </c>
      <c r="J3121" s="8">
        <f t="shared" si="2773"/>
        <v>34490</v>
      </c>
      <c r="K3121" s="4">
        <f t="shared" si="2774"/>
        <v>21634</v>
      </c>
      <c r="L3121" s="5">
        <f t="shared" si="2775"/>
        <v>-12856</v>
      </c>
    </row>
    <row r="3122" spans="1:15">
      <c r="A3122" s="3" t="s">
        <v>6</v>
      </c>
      <c r="B3122" s="18">
        <v>81774</v>
      </c>
      <c r="C3122" s="16">
        <v>82933</v>
      </c>
      <c r="D3122" s="8">
        <f t="shared" si="2769"/>
        <v>-1159</v>
      </c>
      <c r="E3122" s="7">
        <f t="shared" si="2770"/>
        <v>0.98602486344398488</v>
      </c>
      <c r="F3122" s="18">
        <v>82001</v>
      </c>
      <c r="G3122" s="16">
        <v>89074</v>
      </c>
      <c r="H3122" s="8">
        <f t="shared" si="2771"/>
        <v>-7073</v>
      </c>
      <c r="I3122" s="7">
        <f t="shared" si="2772"/>
        <v>0.92059411276017689</v>
      </c>
      <c r="J3122" s="8">
        <f t="shared" si="2773"/>
        <v>-5914</v>
      </c>
      <c r="K3122" s="4">
        <f t="shared" si="2774"/>
        <v>227</v>
      </c>
      <c r="L3122" s="5">
        <f t="shared" si="2775"/>
        <v>6141</v>
      </c>
    </row>
    <row r="3123" spans="1:15">
      <c r="A3123" s="3" t="s">
        <v>7</v>
      </c>
      <c r="B3123" s="18">
        <v>838708</v>
      </c>
      <c r="C3123" s="16">
        <v>838708</v>
      </c>
      <c r="D3123" s="8">
        <f t="shared" si="2769"/>
        <v>0</v>
      </c>
      <c r="E3123" s="7">
        <f t="shared" si="2770"/>
        <v>1</v>
      </c>
      <c r="F3123" s="18">
        <v>848662</v>
      </c>
      <c r="G3123" s="16">
        <v>848662</v>
      </c>
      <c r="H3123" s="8">
        <f t="shared" si="2771"/>
        <v>0</v>
      </c>
      <c r="I3123" s="7">
        <f t="shared" si="2772"/>
        <v>1</v>
      </c>
      <c r="J3123" s="8">
        <f t="shared" si="2773"/>
        <v>0</v>
      </c>
      <c r="K3123" s="4">
        <f t="shared" si="2774"/>
        <v>9954</v>
      </c>
      <c r="L3123" s="5">
        <f t="shared" si="2775"/>
        <v>9954</v>
      </c>
      <c r="N3123" s="98" t="s">
        <v>2985</v>
      </c>
      <c r="O3123" s="30" t="s">
        <v>2950</v>
      </c>
    </row>
    <row r="3125" spans="1:15">
      <c r="B3125" s="576" t="s">
        <v>2993</v>
      </c>
      <c r="C3125" s="576"/>
      <c r="D3125" s="576"/>
      <c r="E3125" s="576"/>
      <c r="F3125" s="576" t="s">
        <v>2994</v>
      </c>
      <c r="G3125" s="576"/>
      <c r="H3125" s="576"/>
      <c r="I3125" s="576"/>
      <c r="K3125" s="63" t="s">
        <v>12</v>
      </c>
      <c r="L3125" s="5" t="s">
        <v>13</v>
      </c>
    </row>
    <row r="3126" spans="1:15" ht="43.2">
      <c r="A3126" s="1" t="s">
        <v>0</v>
      </c>
      <c r="B3126" s="2" t="s">
        <v>1</v>
      </c>
      <c r="C3126" s="64" t="s">
        <v>2</v>
      </c>
      <c r="D3126" s="64" t="s">
        <v>11</v>
      </c>
      <c r="E3126" s="6" t="s">
        <v>10</v>
      </c>
      <c r="F3126" s="2" t="s">
        <v>1</v>
      </c>
      <c r="G3126" s="64" t="s">
        <v>2</v>
      </c>
      <c r="H3126" s="64" t="s">
        <v>11</v>
      </c>
      <c r="I3126" s="6" t="s">
        <v>10</v>
      </c>
      <c r="J3126" s="14" t="s">
        <v>8</v>
      </c>
      <c r="K3126" s="12" t="s">
        <v>9</v>
      </c>
      <c r="L3126" s="11"/>
    </row>
    <row r="3127" spans="1:15">
      <c r="A3127" s="3" t="s">
        <v>3</v>
      </c>
      <c r="B3127" s="18">
        <v>506134</v>
      </c>
      <c r="C3127" s="16">
        <v>264226</v>
      </c>
      <c r="D3127" s="8">
        <f>SUM(B3127-C3127)</f>
        <v>241908</v>
      </c>
      <c r="E3127" s="7">
        <f>SUM(B3127/C3127)</f>
        <v>1.9155344288601424</v>
      </c>
      <c r="F3127" s="18">
        <v>512846</v>
      </c>
      <c r="G3127" s="16">
        <v>280138</v>
      </c>
      <c r="H3127" s="8">
        <f>SUM(F3127-G3127)</f>
        <v>232708</v>
      </c>
      <c r="I3127" s="7">
        <f>SUM(F3127/G3127)</f>
        <v>1.8306905882100966</v>
      </c>
      <c r="J3127" s="8">
        <f>SUM(H3127-D3127)</f>
        <v>-9200</v>
      </c>
      <c r="K3127" s="4">
        <f>SUM(F3127-B3127)</f>
        <v>6712</v>
      </c>
      <c r="L3127" s="5">
        <f>SUM(G3127-C3127)</f>
        <v>15912</v>
      </c>
    </row>
    <row r="3128" spans="1:15">
      <c r="A3128" s="3" t="s">
        <v>4</v>
      </c>
      <c r="B3128" s="18">
        <v>78297</v>
      </c>
      <c r="C3128" s="16">
        <v>101147</v>
      </c>
      <c r="D3128" s="8">
        <f t="shared" ref="D3128:D3131" si="2776">SUM(B3128-C3128)</f>
        <v>-22850</v>
      </c>
      <c r="E3128" s="7">
        <f t="shared" ref="E3128:E3131" si="2777">SUM(B3128/C3128)</f>
        <v>0.77409117423156393</v>
      </c>
      <c r="F3128" s="18">
        <v>82448</v>
      </c>
      <c r="G3128" s="16">
        <v>101093</v>
      </c>
      <c r="H3128" s="8">
        <f t="shared" ref="H3128:H3131" si="2778">SUM(F3128-G3128)</f>
        <v>-18645</v>
      </c>
      <c r="I3128" s="7">
        <f t="shared" ref="I3128:I3131" si="2779">SUM(F3128/G3128)</f>
        <v>0.8155658650945169</v>
      </c>
      <c r="J3128" s="8">
        <f t="shared" ref="J3128:J3131" si="2780">SUM(H3128-D3128)</f>
        <v>4205</v>
      </c>
      <c r="K3128" s="4">
        <f t="shared" ref="K3128:K3131" si="2781">SUM(F3128-B3128)</f>
        <v>4151</v>
      </c>
      <c r="L3128" s="5">
        <f t="shared" ref="L3128:L3131" si="2782">SUM(G3128-C3128)</f>
        <v>-54</v>
      </c>
    </row>
    <row r="3129" spans="1:15">
      <c r="A3129" s="3" t="s">
        <v>5</v>
      </c>
      <c r="B3129" s="18">
        <v>182230</v>
      </c>
      <c r="C3129" s="16">
        <v>394215</v>
      </c>
      <c r="D3129" s="8">
        <f t="shared" si="2776"/>
        <v>-211985</v>
      </c>
      <c r="E3129" s="7">
        <f t="shared" si="2777"/>
        <v>0.46226044163717767</v>
      </c>
      <c r="F3129" s="18">
        <v>176282</v>
      </c>
      <c r="G3129" s="16">
        <v>396048</v>
      </c>
      <c r="H3129" s="8">
        <f t="shared" si="2778"/>
        <v>-219766</v>
      </c>
      <c r="I3129" s="7">
        <f t="shared" si="2779"/>
        <v>0.44510261382458693</v>
      </c>
      <c r="J3129" s="8">
        <f t="shared" si="2780"/>
        <v>-7781</v>
      </c>
      <c r="K3129" s="4">
        <f t="shared" si="2781"/>
        <v>-5948</v>
      </c>
      <c r="L3129" s="5">
        <f t="shared" si="2782"/>
        <v>1833</v>
      </c>
    </row>
    <row r="3130" spans="1:15">
      <c r="A3130" s="3" t="s">
        <v>6</v>
      </c>
      <c r="B3130" s="18">
        <v>82001</v>
      </c>
      <c r="C3130" s="16">
        <v>89074</v>
      </c>
      <c r="D3130" s="8">
        <f t="shared" si="2776"/>
        <v>-7073</v>
      </c>
      <c r="E3130" s="7">
        <f t="shared" si="2777"/>
        <v>0.92059411276017689</v>
      </c>
      <c r="F3130" s="18">
        <v>82276</v>
      </c>
      <c r="G3130" s="16">
        <v>76573</v>
      </c>
      <c r="H3130" s="8">
        <f t="shared" si="2778"/>
        <v>5703</v>
      </c>
      <c r="I3130" s="7">
        <f t="shared" si="2779"/>
        <v>1.0744779491465659</v>
      </c>
      <c r="J3130" s="8">
        <f t="shared" si="2780"/>
        <v>12776</v>
      </c>
      <c r="K3130" s="4">
        <f t="shared" si="2781"/>
        <v>275</v>
      </c>
      <c r="L3130" s="5">
        <f t="shared" si="2782"/>
        <v>-12501</v>
      </c>
    </row>
    <row r="3131" spans="1:15">
      <c r="A3131" s="3" t="s">
        <v>7</v>
      </c>
      <c r="B3131" s="18">
        <v>848662</v>
      </c>
      <c r="C3131" s="16">
        <v>848662</v>
      </c>
      <c r="D3131" s="8">
        <f t="shared" si="2776"/>
        <v>0</v>
      </c>
      <c r="E3131" s="7">
        <f t="shared" si="2777"/>
        <v>1</v>
      </c>
      <c r="F3131" s="18">
        <v>853852</v>
      </c>
      <c r="G3131" s="16">
        <v>853852</v>
      </c>
      <c r="H3131" s="8">
        <f t="shared" si="2778"/>
        <v>0</v>
      </c>
      <c r="I3131" s="7">
        <f t="shared" si="2779"/>
        <v>1</v>
      </c>
      <c r="J3131" s="8">
        <f t="shared" si="2780"/>
        <v>0</v>
      </c>
      <c r="K3131" s="4">
        <f t="shared" si="2781"/>
        <v>5190</v>
      </c>
      <c r="L3131" s="5">
        <f t="shared" si="2782"/>
        <v>5190</v>
      </c>
      <c r="N3131" s="98" t="s">
        <v>2985</v>
      </c>
      <c r="O3131" s="30" t="s">
        <v>2950</v>
      </c>
    </row>
    <row r="3133" spans="1:15">
      <c r="B3133" s="576" t="s">
        <v>2994</v>
      </c>
      <c r="C3133" s="576"/>
      <c r="D3133" s="576"/>
      <c r="E3133" s="576"/>
      <c r="F3133" s="576" t="s">
        <v>3007</v>
      </c>
      <c r="G3133" s="576"/>
      <c r="H3133" s="576"/>
      <c r="I3133" s="576"/>
      <c r="K3133" s="63" t="s">
        <v>12</v>
      </c>
      <c r="L3133" s="5" t="s">
        <v>13</v>
      </c>
    </row>
    <row r="3134" spans="1:15" ht="43.2">
      <c r="A3134" s="1" t="s">
        <v>0</v>
      </c>
      <c r="B3134" s="2" t="s">
        <v>1</v>
      </c>
      <c r="C3134" s="64" t="s">
        <v>2</v>
      </c>
      <c r="D3134" s="64" t="s">
        <v>11</v>
      </c>
      <c r="E3134" s="6" t="s">
        <v>10</v>
      </c>
      <c r="F3134" s="2" t="s">
        <v>1</v>
      </c>
      <c r="G3134" s="64" t="s">
        <v>2</v>
      </c>
      <c r="H3134" s="64" t="s">
        <v>11</v>
      </c>
      <c r="I3134" s="6" t="s">
        <v>10</v>
      </c>
      <c r="J3134" s="14" t="s">
        <v>8</v>
      </c>
      <c r="K3134" s="12" t="s">
        <v>9</v>
      </c>
      <c r="L3134" s="11"/>
    </row>
    <row r="3135" spans="1:15">
      <c r="A3135" s="3" t="s">
        <v>3</v>
      </c>
      <c r="B3135" s="18">
        <v>512846</v>
      </c>
      <c r="C3135" s="16">
        <v>280138</v>
      </c>
      <c r="D3135" s="8">
        <f>SUM(B3135-C3135)</f>
        <v>232708</v>
      </c>
      <c r="E3135" s="7">
        <f>SUM(B3135/C3135)</f>
        <v>1.8306905882100966</v>
      </c>
      <c r="F3135" s="18">
        <v>457281</v>
      </c>
      <c r="G3135" s="16">
        <v>332539</v>
      </c>
      <c r="H3135" s="8">
        <f>SUM(F3135-G3135)</f>
        <v>124742</v>
      </c>
      <c r="I3135" s="7">
        <f>SUM(F3135/G3135)</f>
        <v>1.3751199107473109</v>
      </c>
      <c r="J3135" s="8">
        <f>SUM(H3135-D3135)</f>
        <v>-107966</v>
      </c>
      <c r="K3135" s="4">
        <f>SUM(F3135-B3135)</f>
        <v>-55565</v>
      </c>
      <c r="L3135" s="5">
        <f>SUM(G3135-C3135)</f>
        <v>52401</v>
      </c>
    </row>
    <row r="3136" spans="1:15">
      <c r="A3136" s="3" t="s">
        <v>4</v>
      </c>
      <c r="B3136" s="18">
        <v>82448</v>
      </c>
      <c r="C3136" s="16">
        <v>101093</v>
      </c>
      <c r="D3136" s="8">
        <f t="shared" ref="D3136:D3139" si="2783">SUM(B3136-C3136)</f>
        <v>-18645</v>
      </c>
      <c r="E3136" s="7">
        <f t="shared" ref="E3136:E3139" si="2784">SUM(B3136/C3136)</f>
        <v>0.8155658650945169</v>
      </c>
      <c r="F3136" s="18">
        <v>82254</v>
      </c>
      <c r="G3136" s="16">
        <v>104093</v>
      </c>
      <c r="H3136" s="8">
        <f t="shared" ref="H3136:H3139" si="2785">SUM(F3136-G3136)</f>
        <v>-21839</v>
      </c>
      <c r="I3136" s="7">
        <f t="shared" ref="I3136:I3139" si="2786">SUM(F3136/G3136)</f>
        <v>0.79019722747927335</v>
      </c>
      <c r="J3136" s="8">
        <f t="shared" ref="J3136:J3139" si="2787">SUM(H3136-D3136)</f>
        <v>-3194</v>
      </c>
      <c r="K3136" s="4">
        <f t="shared" ref="K3136:K3139" si="2788">SUM(F3136-B3136)</f>
        <v>-194</v>
      </c>
      <c r="L3136" s="5">
        <f t="shared" ref="L3136:L3139" si="2789">SUM(G3136-C3136)</f>
        <v>3000</v>
      </c>
    </row>
    <row r="3137" spans="1:15">
      <c r="A3137" s="3" t="s">
        <v>5</v>
      </c>
      <c r="B3137" s="18">
        <v>176282</v>
      </c>
      <c r="C3137" s="16">
        <v>396048</v>
      </c>
      <c r="D3137" s="8">
        <f t="shared" si="2783"/>
        <v>-219766</v>
      </c>
      <c r="E3137" s="7">
        <f t="shared" si="2784"/>
        <v>0.44510261382458693</v>
      </c>
      <c r="F3137" s="18">
        <v>262404</v>
      </c>
      <c r="G3137" s="16">
        <v>360755</v>
      </c>
      <c r="H3137" s="8">
        <f t="shared" si="2785"/>
        <v>-98351</v>
      </c>
      <c r="I3137" s="7">
        <f t="shared" si="2786"/>
        <v>0.72737453396349327</v>
      </c>
      <c r="J3137" s="8">
        <f t="shared" si="2787"/>
        <v>121415</v>
      </c>
      <c r="K3137" s="4">
        <f t="shared" si="2788"/>
        <v>86122</v>
      </c>
      <c r="L3137" s="5">
        <f t="shared" si="2789"/>
        <v>-35293</v>
      </c>
    </row>
    <row r="3138" spans="1:15">
      <c r="A3138" s="3" t="s">
        <v>6</v>
      </c>
      <c r="B3138" s="18">
        <v>82276</v>
      </c>
      <c r="C3138" s="16">
        <v>76573</v>
      </c>
      <c r="D3138" s="8">
        <f t="shared" si="2783"/>
        <v>5703</v>
      </c>
      <c r="E3138" s="7">
        <f t="shared" si="2784"/>
        <v>1.0744779491465659</v>
      </c>
      <c r="F3138" s="18">
        <v>88788</v>
      </c>
      <c r="G3138" s="16">
        <v>93340</v>
      </c>
      <c r="H3138" s="8">
        <f t="shared" si="2785"/>
        <v>-4552</v>
      </c>
      <c r="I3138" s="7">
        <f t="shared" si="2786"/>
        <v>0.95123205485322482</v>
      </c>
      <c r="J3138" s="8">
        <f t="shared" si="2787"/>
        <v>-10255</v>
      </c>
      <c r="K3138" s="4">
        <f t="shared" si="2788"/>
        <v>6512</v>
      </c>
      <c r="L3138" s="5">
        <f t="shared" si="2789"/>
        <v>16767</v>
      </c>
    </row>
    <row r="3139" spans="1:15">
      <c r="A3139" s="3" t="s">
        <v>7</v>
      </c>
      <c r="B3139" s="18">
        <v>853852</v>
      </c>
      <c r="C3139" s="16">
        <v>853852</v>
      </c>
      <c r="D3139" s="8">
        <f t="shared" si="2783"/>
        <v>0</v>
      </c>
      <c r="E3139" s="7">
        <f t="shared" si="2784"/>
        <v>1</v>
      </c>
      <c r="F3139" s="18">
        <v>890727</v>
      </c>
      <c r="G3139" s="16">
        <v>890727</v>
      </c>
      <c r="H3139" s="8">
        <f t="shared" si="2785"/>
        <v>0</v>
      </c>
      <c r="I3139" s="7">
        <f t="shared" si="2786"/>
        <v>1</v>
      </c>
      <c r="J3139" s="8">
        <f t="shared" si="2787"/>
        <v>0</v>
      </c>
      <c r="K3139" s="4">
        <f t="shared" si="2788"/>
        <v>36875</v>
      </c>
      <c r="L3139" s="5">
        <f t="shared" si="2789"/>
        <v>36875</v>
      </c>
      <c r="N3139" s="98" t="s">
        <v>2985</v>
      </c>
      <c r="O3139" s="30" t="s">
        <v>2950</v>
      </c>
    </row>
    <row r="3141" spans="1:15">
      <c r="B3141" s="576" t="s">
        <v>3007</v>
      </c>
      <c r="C3141" s="576"/>
      <c r="D3141" s="576"/>
      <c r="E3141" s="576"/>
      <c r="F3141" s="576" t="s">
        <v>3014</v>
      </c>
      <c r="G3141" s="576"/>
      <c r="H3141" s="576"/>
      <c r="I3141" s="576"/>
      <c r="K3141" s="63" t="s">
        <v>12</v>
      </c>
      <c r="L3141" s="5" t="s">
        <v>13</v>
      </c>
    </row>
    <row r="3142" spans="1:15" ht="43.2">
      <c r="A3142" s="1" t="s">
        <v>0</v>
      </c>
      <c r="B3142" s="2" t="s">
        <v>1</v>
      </c>
      <c r="C3142" s="64" t="s">
        <v>2</v>
      </c>
      <c r="D3142" s="64" t="s">
        <v>11</v>
      </c>
      <c r="E3142" s="6" t="s">
        <v>10</v>
      </c>
      <c r="F3142" s="2" t="s">
        <v>1</v>
      </c>
      <c r="G3142" s="64" t="s">
        <v>2</v>
      </c>
      <c r="H3142" s="64" t="s">
        <v>11</v>
      </c>
      <c r="I3142" s="6" t="s">
        <v>10</v>
      </c>
      <c r="J3142" s="14" t="s">
        <v>8</v>
      </c>
      <c r="K3142" s="12" t="s">
        <v>9</v>
      </c>
      <c r="L3142" s="11"/>
    </row>
    <row r="3143" spans="1:15">
      <c r="A3143" s="3" t="s">
        <v>3</v>
      </c>
      <c r="B3143" s="18">
        <v>457281</v>
      </c>
      <c r="C3143" s="16">
        <v>332539</v>
      </c>
      <c r="D3143" s="8">
        <f>SUM(B3143-C3143)</f>
        <v>124742</v>
      </c>
      <c r="E3143" s="7">
        <f>SUM(B3143/C3143)</f>
        <v>1.3751199107473109</v>
      </c>
      <c r="F3143" s="18">
        <v>451108</v>
      </c>
      <c r="G3143" s="16">
        <v>384277</v>
      </c>
      <c r="H3143" s="8">
        <f>SUM(F3143-G3143)</f>
        <v>66831</v>
      </c>
      <c r="I3143" s="7">
        <f>SUM(F3143/G3143)</f>
        <v>1.1739136091933684</v>
      </c>
      <c r="J3143" s="8">
        <f>SUM(H3143-D3143)</f>
        <v>-57911</v>
      </c>
      <c r="K3143" s="4">
        <f>SUM(F3143-B3143)</f>
        <v>-6173</v>
      </c>
      <c r="L3143" s="5">
        <f>SUM(G3143-C3143)</f>
        <v>51738</v>
      </c>
    </row>
    <row r="3144" spans="1:15">
      <c r="A3144" s="3" t="s">
        <v>4</v>
      </c>
      <c r="B3144" s="18">
        <v>82254</v>
      </c>
      <c r="C3144" s="16">
        <v>104093</v>
      </c>
      <c r="D3144" s="8">
        <f t="shared" ref="D3144:D3147" si="2790">SUM(B3144-C3144)</f>
        <v>-21839</v>
      </c>
      <c r="E3144" s="7">
        <f t="shared" ref="E3144:E3147" si="2791">SUM(B3144/C3144)</f>
        <v>0.79019722747927335</v>
      </c>
      <c r="F3144" s="18">
        <v>89098</v>
      </c>
      <c r="G3144" s="16">
        <v>104093</v>
      </c>
      <c r="H3144" s="8">
        <f t="shared" ref="H3144:H3147" si="2792">SUM(F3144-G3144)</f>
        <v>-14995</v>
      </c>
      <c r="I3144" s="7">
        <f t="shared" ref="I3144:I3147" si="2793">SUM(F3144/G3144)</f>
        <v>0.8559461250996705</v>
      </c>
      <c r="J3144" s="8">
        <f t="shared" ref="J3144:J3147" si="2794">SUM(H3144-D3144)</f>
        <v>6844</v>
      </c>
      <c r="K3144" s="4">
        <f t="shared" ref="K3144:K3147" si="2795">SUM(F3144-B3144)</f>
        <v>6844</v>
      </c>
      <c r="L3144" s="5">
        <f t="shared" ref="L3144:L3147" si="2796">SUM(G3144-C3144)</f>
        <v>0</v>
      </c>
    </row>
    <row r="3145" spans="1:15">
      <c r="A3145" s="3" t="s">
        <v>5</v>
      </c>
      <c r="B3145" s="18">
        <v>262404</v>
      </c>
      <c r="C3145" s="16">
        <v>360755</v>
      </c>
      <c r="D3145" s="8">
        <f t="shared" si="2790"/>
        <v>-98351</v>
      </c>
      <c r="E3145" s="7">
        <f t="shared" si="2791"/>
        <v>0.72737453396349327</v>
      </c>
      <c r="F3145" s="18">
        <v>310192</v>
      </c>
      <c r="G3145" s="16">
        <v>326050</v>
      </c>
      <c r="H3145" s="8">
        <f t="shared" si="2792"/>
        <v>-15858</v>
      </c>
      <c r="I3145" s="7">
        <f t="shared" si="2793"/>
        <v>0.95136328783928847</v>
      </c>
      <c r="J3145" s="8">
        <f t="shared" si="2794"/>
        <v>82493</v>
      </c>
      <c r="K3145" s="4">
        <f t="shared" si="2795"/>
        <v>47788</v>
      </c>
      <c r="L3145" s="5">
        <f t="shared" si="2796"/>
        <v>-34705</v>
      </c>
    </row>
    <row r="3146" spans="1:15">
      <c r="A3146" s="3" t="s">
        <v>6</v>
      </c>
      <c r="B3146" s="18">
        <v>88788</v>
      </c>
      <c r="C3146" s="16">
        <v>93340</v>
      </c>
      <c r="D3146" s="8">
        <f t="shared" si="2790"/>
        <v>-4552</v>
      </c>
      <c r="E3146" s="7">
        <f t="shared" si="2791"/>
        <v>0.95123205485322482</v>
      </c>
      <c r="F3146" s="18">
        <v>79698</v>
      </c>
      <c r="G3146" s="16">
        <v>115676</v>
      </c>
      <c r="H3146" s="8">
        <f t="shared" si="2792"/>
        <v>-35978</v>
      </c>
      <c r="I3146" s="7">
        <f t="shared" si="2793"/>
        <v>0.6889761056744701</v>
      </c>
      <c r="J3146" s="8">
        <f t="shared" si="2794"/>
        <v>-31426</v>
      </c>
      <c r="K3146" s="4">
        <f t="shared" si="2795"/>
        <v>-9090</v>
      </c>
      <c r="L3146" s="5">
        <f t="shared" si="2796"/>
        <v>22336</v>
      </c>
    </row>
    <row r="3147" spans="1:15">
      <c r="A3147" s="3" t="s">
        <v>7</v>
      </c>
      <c r="B3147" s="18">
        <v>890727</v>
      </c>
      <c r="C3147" s="16">
        <v>890727</v>
      </c>
      <c r="D3147" s="8">
        <f t="shared" si="2790"/>
        <v>0</v>
      </c>
      <c r="E3147" s="7">
        <f t="shared" si="2791"/>
        <v>1</v>
      </c>
      <c r="F3147" s="18">
        <v>930096</v>
      </c>
      <c r="G3147" s="16">
        <v>930096</v>
      </c>
      <c r="H3147" s="8">
        <f t="shared" si="2792"/>
        <v>0</v>
      </c>
      <c r="I3147" s="7">
        <f t="shared" si="2793"/>
        <v>1</v>
      </c>
      <c r="J3147" s="8">
        <f t="shared" si="2794"/>
        <v>0</v>
      </c>
      <c r="K3147" s="4">
        <f t="shared" si="2795"/>
        <v>39369</v>
      </c>
      <c r="L3147" s="5">
        <f t="shared" si="2796"/>
        <v>39369</v>
      </c>
      <c r="N3147" s="98" t="s">
        <v>2985</v>
      </c>
      <c r="O3147" s="30" t="s">
        <v>2950</v>
      </c>
    </row>
    <row r="3149" spans="1:15">
      <c r="B3149" s="576" t="s">
        <v>3014</v>
      </c>
      <c r="C3149" s="576"/>
      <c r="D3149" s="576"/>
      <c r="E3149" s="576"/>
      <c r="F3149" s="576" t="s">
        <v>3015</v>
      </c>
      <c r="G3149" s="576"/>
      <c r="H3149" s="576"/>
      <c r="I3149" s="576"/>
      <c r="K3149" s="63" t="s">
        <v>12</v>
      </c>
      <c r="L3149" s="5" t="s">
        <v>13</v>
      </c>
    </row>
    <row r="3150" spans="1:15" ht="43.2">
      <c r="A3150" s="1" t="s">
        <v>0</v>
      </c>
      <c r="B3150" s="2" t="s">
        <v>1</v>
      </c>
      <c r="C3150" s="64" t="s">
        <v>2</v>
      </c>
      <c r="D3150" s="64" t="s">
        <v>11</v>
      </c>
      <c r="E3150" s="6" t="s">
        <v>10</v>
      </c>
      <c r="F3150" s="2" t="s">
        <v>1</v>
      </c>
      <c r="G3150" s="64" t="s">
        <v>2</v>
      </c>
      <c r="H3150" s="64" t="s">
        <v>11</v>
      </c>
      <c r="I3150" s="6" t="s">
        <v>10</v>
      </c>
      <c r="J3150" s="14" t="s">
        <v>8</v>
      </c>
      <c r="K3150" s="12" t="s">
        <v>9</v>
      </c>
      <c r="L3150" s="11"/>
    </row>
    <row r="3151" spans="1:15">
      <c r="A3151" s="3" t="s">
        <v>3</v>
      </c>
      <c r="B3151" s="18">
        <v>451108</v>
      </c>
      <c r="C3151" s="16">
        <v>384277</v>
      </c>
      <c r="D3151" s="8">
        <f>SUM(B3151-C3151)</f>
        <v>66831</v>
      </c>
      <c r="E3151" s="7">
        <f>SUM(B3151/C3151)</f>
        <v>1.1739136091933684</v>
      </c>
      <c r="F3151" s="18">
        <v>419134</v>
      </c>
      <c r="G3151" s="16">
        <v>374789</v>
      </c>
      <c r="H3151" s="8">
        <f>SUM(F3151-G3151)</f>
        <v>44345</v>
      </c>
      <c r="I3151" s="7">
        <f>SUM(F3151/G3151)</f>
        <v>1.1183199080015689</v>
      </c>
      <c r="J3151" s="8">
        <f>SUM(H3151-D3151)</f>
        <v>-22486</v>
      </c>
      <c r="K3151" s="4">
        <f>SUM(F3151-B3151)</f>
        <v>-31974</v>
      </c>
      <c r="L3151" s="5">
        <f>SUM(G3151-C3151)</f>
        <v>-9488</v>
      </c>
    </row>
    <row r="3152" spans="1:15">
      <c r="A3152" s="3" t="s">
        <v>4</v>
      </c>
      <c r="B3152" s="18">
        <v>89098</v>
      </c>
      <c r="C3152" s="16">
        <v>104093</v>
      </c>
      <c r="D3152" s="8">
        <f t="shared" ref="D3152:D3155" si="2797">SUM(B3152-C3152)</f>
        <v>-14995</v>
      </c>
      <c r="E3152" s="7">
        <f t="shared" ref="E3152:E3155" si="2798">SUM(B3152/C3152)</f>
        <v>0.8559461250996705</v>
      </c>
      <c r="F3152" s="18">
        <v>89445</v>
      </c>
      <c r="G3152" s="16">
        <v>104093</v>
      </c>
      <c r="H3152" s="8">
        <f t="shared" ref="H3152:H3155" si="2799">SUM(F3152-G3152)</f>
        <v>-14648</v>
      </c>
      <c r="I3152" s="7">
        <f t="shared" ref="I3152:I3155" si="2800">SUM(F3152/G3152)</f>
        <v>0.85927968259152876</v>
      </c>
      <c r="J3152" s="8">
        <f t="shared" ref="J3152:J3155" si="2801">SUM(H3152-D3152)</f>
        <v>347</v>
      </c>
      <c r="K3152" s="4">
        <f t="shared" ref="K3152:K3155" si="2802">SUM(F3152-B3152)</f>
        <v>347</v>
      </c>
      <c r="L3152" s="5">
        <f t="shared" ref="L3152:L3155" si="2803">SUM(G3152-C3152)</f>
        <v>0</v>
      </c>
    </row>
    <row r="3153" spans="1:15">
      <c r="A3153" s="3" t="s">
        <v>5</v>
      </c>
      <c r="B3153" s="18">
        <v>310192</v>
      </c>
      <c r="C3153" s="16">
        <v>326050</v>
      </c>
      <c r="D3153" s="8">
        <f t="shared" si="2797"/>
        <v>-15858</v>
      </c>
      <c r="E3153" s="7">
        <f t="shared" si="2798"/>
        <v>0.95136328783928847</v>
      </c>
      <c r="F3153" s="18">
        <v>312846</v>
      </c>
      <c r="G3153" s="16">
        <v>290784</v>
      </c>
      <c r="H3153" s="8">
        <f t="shared" si="2799"/>
        <v>22062</v>
      </c>
      <c r="I3153" s="7">
        <f t="shared" si="2800"/>
        <v>1.0758707494222515</v>
      </c>
      <c r="J3153" s="8">
        <f t="shared" si="2801"/>
        <v>37920</v>
      </c>
      <c r="K3153" s="4">
        <f t="shared" si="2802"/>
        <v>2654</v>
      </c>
      <c r="L3153" s="5">
        <f t="shared" si="2803"/>
        <v>-35266</v>
      </c>
    </row>
    <row r="3154" spans="1:15">
      <c r="A3154" s="3" t="s">
        <v>6</v>
      </c>
      <c r="B3154" s="18">
        <v>79698</v>
      </c>
      <c r="C3154" s="16">
        <v>115676</v>
      </c>
      <c r="D3154" s="8">
        <f t="shared" si="2797"/>
        <v>-35978</v>
      </c>
      <c r="E3154" s="7">
        <f t="shared" si="2798"/>
        <v>0.6889761056744701</v>
      </c>
      <c r="F3154" s="18">
        <v>66854</v>
      </c>
      <c r="G3154" s="16">
        <v>118613</v>
      </c>
      <c r="H3154" s="8">
        <f t="shared" si="2799"/>
        <v>-51759</v>
      </c>
      <c r="I3154" s="7">
        <f t="shared" si="2800"/>
        <v>0.56363130516891069</v>
      </c>
      <c r="J3154" s="8">
        <f t="shared" si="2801"/>
        <v>-15781</v>
      </c>
      <c r="K3154" s="4">
        <f t="shared" si="2802"/>
        <v>-12844</v>
      </c>
      <c r="L3154" s="5">
        <f t="shared" si="2803"/>
        <v>2937</v>
      </c>
    </row>
    <row r="3155" spans="1:15">
      <c r="A3155" s="3" t="s">
        <v>7</v>
      </c>
      <c r="B3155" s="18">
        <v>930096</v>
      </c>
      <c r="C3155" s="16">
        <v>930096</v>
      </c>
      <c r="D3155" s="8">
        <f t="shared" si="2797"/>
        <v>0</v>
      </c>
      <c r="E3155" s="7">
        <f t="shared" si="2798"/>
        <v>1</v>
      </c>
      <c r="F3155" s="18">
        <v>888279</v>
      </c>
      <c r="G3155" s="16">
        <v>888279</v>
      </c>
      <c r="H3155" s="8">
        <f t="shared" si="2799"/>
        <v>0</v>
      </c>
      <c r="I3155" s="7">
        <f t="shared" si="2800"/>
        <v>1</v>
      </c>
      <c r="J3155" s="8">
        <f t="shared" si="2801"/>
        <v>0</v>
      </c>
      <c r="K3155" s="4">
        <f t="shared" si="2802"/>
        <v>-41817</v>
      </c>
      <c r="L3155" s="5">
        <f t="shared" si="2803"/>
        <v>-41817</v>
      </c>
      <c r="N3155" s="98" t="s">
        <v>2985</v>
      </c>
      <c r="O3155" s="30" t="s">
        <v>2950</v>
      </c>
    </row>
    <row r="3157" spans="1:15">
      <c r="B3157" s="576" t="s">
        <v>3015</v>
      </c>
      <c r="C3157" s="576"/>
      <c r="D3157" s="576"/>
      <c r="E3157" s="576"/>
      <c r="F3157" s="576" t="s">
        <v>3028</v>
      </c>
      <c r="G3157" s="576"/>
      <c r="H3157" s="576"/>
      <c r="I3157" s="576"/>
      <c r="K3157" s="63" t="s">
        <v>12</v>
      </c>
      <c r="L3157" s="5" t="s">
        <v>13</v>
      </c>
    </row>
    <row r="3158" spans="1:15" ht="43.2">
      <c r="A3158" s="1" t="s">
        <v>0</v>
      </c>
      <c r="B3158" s="2" t="s">
        <v>1</v>
      </c>
      <c r="C3158" s="64" t="s">
        <v>2</v>
      </c>
      <c r="D3158" s="64" t="s">
        <v>11</v>
      </c>
      <c r="E3158" s="6" t="s">
        <v>10</v>
      </c>
      <c r="F3158" s="2" t="s">
        <v>1</v>
      </c>
      <c r="G3158" s="64" t="s">
        <v>2</v>
      </c>
      <c r="H3158" s="64" t="s">
        <v>11</v>
      </c>
      <c r="I3158" s="6" t="s">
        <v>10</v>
      </c>
      <c r="J3158" s="14" t="s">
        <v>8</v>
      </c>
      <c r="K3158" s="12" t="s">
        <v>9</v>
      </c>
      <c r="L3158" s="11"/>
    </row>
    <row r="3159" spans="1:15">
      <c r="A3159" s="3" t="s">
        <v>3</v>
      </c>
      <c r="B3159" s="18">
        <v>419134</v>
      </c>
      <c r="C3159" s="16">
        <v>374789</v>
      </c>
      <c r="D3159" s="8">
        <f>SUM(B3159-C3159)</f>
        <v>44345</v>
      </c>
      <c r="E3159" s="7">
        <f>SUM(B3159/C3159)</f>
        <v>1.1183199080015689</v>
      </c>
      <c r="F3159" s="18">
        <v>421645</v>
      </c>
      <c r="G3159" s="16">
        <v>375850</v>
      </c>
      <c r="H3159" s="8">
        <f>SUM(F3159-G3159)</f>
        <v>45795</v>
      </c>
      <c r="I3159" s="7">
        <f>SUM(F3159/G3159)</f>
        <v>1.1218438206731409</v>
      </c>
      <c r="J3159" s="8">
        <f>SUM(H3159-D3159)</f>
        <v>1450</v>
      </c>
      <c r="K3159" s="4">
        <f>SUM(F3159-B3159)</f>
        <v>2511</v>
      </c>
      <c r="L3159" s="5">
        <f>SUM(G3159-C3159)</f>
        <v>1061</v>
      </c>
    </row>
    <row r="3160" spans="1:15">
      <c r="A3160" s="3" t="s">
        <v>4</v>
      </c>
      <c r="B3160" s="18">
        <v>89445</v>
      </c>
      <c r="C3160" s="16">
        <v>104093</v>
      </c>
      <c r="D3160" s="8">
        <f t="shared" ref="D3160:D3163" si="2804">SUM(B3160-C3160)</f>
        <v>-14648</v>
      </c>
      <c r="E3160" s="7">
        <f t="shared" ref="E3160:E3163" si="2805">SUM(B3160/C3160)</f>
        <v>0.85927968259152876</v>
      </c>
      <c r="F3160" s="18">
        <v>94975</v>
      </c>
      <c r="G3160" s="16">
        <v>104075</v>
      </c>
      <c r="H3160" s="8">
        <f t="shared" ref="H3160:H3163" si="2806">SUM(F3160-G3160)</f>
        <v>-9100</v>
      </c>
      <c r="I3160" s="7">
        <f t="shared" ref="I3160:I3163" si="2807">SUM(F3160/G3160)</f>
        <v>0.91256305548883021</v>
      </c>
      <c r="J3160" s="8">
        <f t="shared" ref="J3160:J3163" si="2808">SUM(H3160-D3160)</f>
        <v>5548</v>
      </c>
      <c r="K3160" s="4">
        <f t="shared" ref="K3160:K3163" si="2809">SUM(F3160-B3160)</f>
        <v>5530</v>
      </c>
      <c r="L3160" s="5">
        <f t="shared" ref="L3160:L3163" si="2810">SUM(G3160-C3160)</f>
        <v>-18</v>
      </c>
    </row>
    <row r="3161" spans="1:15">
      <c r="A3161" s="3" t="s">
        <v>5</v>
      </c>
      <c r="B3161" s="18">
        <v>312846</v>
      </c>
      <c r="C3161" s="16">
        <v>290784</v>
      </c>
      <c r="D3161" s="8">
        <f t="shared" si="2804"/>
        <v>22062</v>
      </c>
      <c r="E3161" s="7">
        <f t="shared" si="2805"/>
        <v>1.0758707494222515</v>
      </c>
      <c r="F3161" s="18">
        <v>323480</v>
      </c>
      <c r="G3161" s="16">
        <v>276021</v>
      </c>
      <c r="H3161" s="8">
        <f t="shared" si="2806"/>
        <v>47459</v>
      </c>
      <c r="I3161" s="7">
        <f t="shared" si="2807"/>
        <v>1.1719398161734071</v>
      </c>
      <c r="J3161" s="8">
        <f t="shared" si="2808"/>
        <v>25397</v>
      </c>
      <c r="K3161" s="4">
        <f t="shared" si="2809"/>
        <v>10634</v>
      </c>
      <c r="L3161" s="5">
        <f t="shared" si="2810"/>
        <v>-14763</v>
      </c>
    </row>
    <row r="3162" spans="1:15">
      <c r="A3162" s="3" t="s">
        <v>6</v>
      </c>
      <c r="B3162" s="18">
        <v>66854</v>
      </c>
      <c r="C3162" s="16">
        <v>118613</v>
      </c>
      <c r="D3162" s="8">
        <f t="shared" si="2804"/>
        <v>-51759</v>
      </c>
      <c r="E3162" s="7">
        <f t="shared" si="2805"/>
        <v>0.56363130516891069</v>
      </c>
      <c r="F3162" s="18">
        <v>61107</v>
      </c>
      <c r="G3162" s="16">
        <v>145261</v>
      </c>
      <c r="H3162" s="8">
        <f t="shared" si="2806"/>
        <v>-84154</v>
      </c>
      <c r="I3162" s="7">
        <f t="shared" si="2807"/>
        <v>0.4206703795237538</v>
      </c>
      <c r="J3162" s="8">
        <f t="shared" si="2808"/>
        <v>-32395</v>
      </c>
      <c r="K3162" s="4">
        <f t="shared" si="2809"/>
        <v>-5747</v>
      </c>
      <c r="L3162" s="5">
        <f t="shared" si="2810"/>
        <v>26648</v>
      </c>
    </row>
    <row r="3163" spans="1:15">
      <c r="A3163" s="3" t="s">
        <v>7</v>
      </c>
      <c r="B3163" s="18">
        <v>888279</v>
      </c>
      <c r="C3163" s="16">
        <v>888279</v>
      </c>
      <c r="D3163" s="8">
        <f t="shared" si="2804"/>
        <v>0</v>
      </c>
      <c r="E3163" s="7">
        <f t="shared" si="2805"/>
        <v>1</v>
      </c>
      <c r="F3163" s="18">
        <v>901207</v>
      </c>
      <c r="G3163" s="16">
        <v>901207</v>
      </c>
      <c r="H3163" s="8">
        <f t="shared" si="2806"/>
        <v>0</v>
      </c>
      <c r="I3163" s="7">
        <f t="shared" si="2807"/>
        <v>1</v>
      </c>
      <c r="J3163" s="8">
        <f t="shared" si="2808"/>
        <v>0</v>
      </c>
      <c r="K3163" s="4">
        <f t="shared" si="2809"/>
        <v>12928</v>
      </c>
      <c r="L3163" s="5">
        <f t="shared" si="2810"/>
        <v>12928</v>
      </c>
      <c r="N3163" s="98" t="s">
        <v>2985</v>
      </c>
      <c r="O3163" s="30" t="s">
        <v>2950</v>
      </c>
    </row>
    <row r="3165" spans="1:15">
      <c r="B3165" s="576" t="s">
        <v>3028</v>
      </c>
      <c r="C3165" s="576"/>
      <c r="D3165" s="576"/>
      <c r="E3165" s="576"/>
      <c r="F3165" s="576" t="s">
        <v>3029</v>
      </c>
      <c r="G3165" s="576"/>
      <c r="H3165" s="576"/>
      <c r="I3165" s="576"/>
      <c r="K3165" s="63" t="s">
        <v>12</v>
      </c>
      <c r="L3165" s="5" t="s">
        <v>13</v>
      </c>
    </row>
    <row r="3166" spans="1:15" ht="43.2">
      <c r="A3166" s="1" t="s">
        <v>0</v>
      </c>
      <c r="B3166" s="2" t="s">
        <v>1</v>
      </c>
      <c r="C3166" s="64" t="s">
        <v>2</v>
      </c>
      <c r="D3166" s="64" t="s">
        <v>11</v>
      </c>
      <c r="E3166" s="6" t="s">
        <v>10</v>
      </c>
      <c r="F3166" s="2" t="s">
        <v>1</v>
      </c>
      <c r="G3166" s="64" t="s">
        <v>2</v>
      </c>
      <c r="H3166" s="64" t="s">
        <v>11</v>
      </c>
      <c r="I3166" s="6" t="s">
        <v>10</v>
      </c>
      <c r="J3166" s="14" t="s">
        <v>8</v>
      </c>
      <c r="K3166" s="12" t="s">
        <v>9</v>
      </c>
      <c r="L3166" s="11"/>
    </row>
    <row r="3167" spans="1:15">
      <c r="A3167" s="3" t="s">
        <v>3</v>
      </c>
      <c r="B3167" s="18">
        <v>421645</v>
      </c>
      <c r="C3167" s="16">
        <v>375850</v>
      </c>
      <c r="D3167" s="8">
        <f>SUM(B3167-C3167)</f>
        <v>45795</v>
      </c>
      <c r="E3167" s="7">
        <f>SUM(B3167/C3167)</f>
        <v>1.1218438206731409</v>
      </c>
      <c r="F3167" s="18">
        <v>433858</v>
      </c>
      <c r="G3167" s="16">
        <v>334944</v>
      </c>
      <c r="H3167" s="8">
        <f>SUM(F3167-G3167)</f>
        <v>98914</v>
      </c>
      <c r="I3167" s="7">
        <f>SUM(F3167/G3167)</f>
        <v>1.2953150377376517</v>
      </c>
      <c r="J3167" s="8">
        <f>SUM(H3167-D3167)</f>
        <v>53119</v>
      </c>
      <c r="K3167" s="4">
        <f>SUM(F3167-B3167)</f>
        <v>12213</v>
      </c>
      <c r="L3167" s="5">
        <f>SUM(G3167-C3167)</f>
        <v>-40906</v>
      </c>
    </row>
    <row r="3168" spans="1:15">
      <c r="A3168" s="3" t="s">
        <v>4</v>
      </c>
      <c r="B3168" s="18">
        <v>94975</v>
      </c>
      <c r="C3168" s="16">
        <v>104075</v>
      </c>
      <c r="D3168" s="8">
        <f t="shared" ref="D3168:D3171" si="2811">SUM(B3168-C3168)</f>
        <v>-9100</v>
      </c>
      <c r="E3168" s="7">
        <f t="shared" ref="E3168:E3171" si="2812">SUM(B3168/C3168)</f>
        <v>0.91256305548883021</v>
      </c>
      <c r="F3168" s="18">
        <v>105943</v>
      </c>
      <c r="G3168" s="16">
        <v>110245</v>
      </c>
      <c r="H3168" s="8">
        <f t="shared" ref="H3168:H3171" si="2813">SUM(F3168-G3168)</f>
        <v>-4302</v>
      </c>
      <c r="I3168" s="7">
        <f t="shared" ref="I3168:I3171" si="2814">SUM(F3168/G3168)</f>
        <v>0.96097782212345229</v>
      </c>
      <c r="J3168" s="8">
        <f t="shared" ref="J3168:J3171" si="2815">SUM(H3168-D3168)</f>
        <v>4798</v>
      </c>
      <c r="K3168" s="4">
        <f t="shared" ref="K3168:K3171" si="2816">SUM(F3168-B3168)</f>
        <v>10968</v>
      </c>
      <c r="L3168" s="5">
        <f t="shared" ref="L3168:L3171" si="2817">SUM(G3168-C3168)</f>
        <v>6170</v>
      </c>
    </row>
    <row r="3169" spans="1:15">
      <c r="A3169" s="3" t="s">
        <v>5</v>
      </c>
      <c r="B3169" s="18">
        <v>323480</v>
      </c>
      <c r="C3169" s="16">
        <v>276021</v>
      </c>
      <c r="D3169" s="8">
        <f t="shared" si="2811"/>
        <v>47459</v>
      </c>
      <c r="E3169" s="7">
        <f t="shared" si="2812"/>
        <v>1.1719398161734071</v>
      </c>
      <c r="F3169" s="18">
        <v>257730</v>
      </c>
      <c r="G3169" s="16">
        <v>262936</v>
      </c>
      <c r="H3169" s="8">
        <f t="shared" si="2813"/>
        <v>-5206</v>
      </c>
      <c r="I3169" s="7">
        <f t="shared" si="2814"/>
        <v>0.98020050506587153</v>
      </c>
      <c r="J3169" s="8">
        <f t="shared" si="2815"/>
        <v>-52665</v>
      </c>
      <c r="K3169" s="4">
        <f t="shared" si="2816"/>
        <v>-65750</v>
      </c>
      <c r="L3169" s="5">
        <f t="shared" si="2817"/>
        <v>-13085</v>
      </c>
    </row>
    <row r="3170" spans="1:15">
      <c r="A3170" s="3" t="s">
        <v>6</v>
      </c>
      <c r="B3170" s="18">
        <v>61107</v>
      </c>
      <c r="C3170" s="16">
        <v>145261</v>
      </c>
      <c r="D3170" s="8">
        <f t="shared" si="2811"/>
        <v>-84154</v>
      </c>
      <c r="E3170" s="7">
        <f t="shared" si="2812"/>
        <v>0.4206703795237538</v>
      </c>
      <c r="F3170" s="18">
        <v>57593</v>
      </c>
      <c r="G3170" s="16">
        <v>146999</v>
      </c>
      <c r="H3170" s="8">
        <f t="shared" si="2813"/>
        <v>-89406</v>
      </c>
      <c r="I3170" s="7">
        <f t="shared" si="2814"/>
        <v>0.39179178089646871</v>
      </c>
      <c r="J3170" s="8">
        <f t="shared" si="2815"/>
        <v>-5252</v>
      </c>
      <c r="K3170" s="4">
        <f t="shared" si="2816"/>
        <v>-3514</v>
      </c>
      <c r="L3170" s="5">
        <f t="shared" si="2817"/>
        <v>1738</v>
      </c>
    </row>
    <row r="3171" spans="1:15">
      <c r="A3171" s="3" t="s">
        <v>7</v>
      </c>
      <c r="B3171" s="18">
        <v>901207</v>
      </c>
      <c r="C3171" s="16">
        <v>901207</v>
      </c>
      <c r="D3171" s="8">
        <f t="shared" si="2811"/>
        <v>0</v>
      </c>
      <c r="E3171" s="7">
        <f t="shared" si="2812"/>
        <v>1</v>
      </c>
      <c r="F3171" s="18">
        <v>855124</v>
      </c>
      <c r="G3171" s="16">
        <v>855124</v>
      </c>
      <c r="H3171" s="8">
        <f t="shared" si="2813"/>
        <v>0</v>
      </c>
      <c r="I3171" s="7">
        <f t="shared" si="2814"/>
        <v>1</v>
      </c>
      <c r="J3171" s="8">
        <f t="shared" si="2815"/>
        <v>0</v>
      </c>
      <c r="K3171" s="4">
        <f t="shared" si="2816"/>
        <v>-46083</v>
      </c>
      <c r="L3171" s="5">
        <f t="shared" si="2817"/>
        <v>-46083</v>
      </c>
      <c r="N3171" s="99" t="s">
        <v>3030</v>
      </c>
      <c r="O3171" s="17" t="s">
        <v>155</v>
      </c>
    </row>
    <row r="3173" spans="1:15">
      <c r="B3173" s="576" t="s">
        <v>3029</v>
      </c>
      <c r="C3173" s="576"/>
      <c r="D3173" s="576"/>
      <c r="E3173" s="576"/>
      <c r="F3173" s="576" t="s">
        <v>3043</v>
      </c>
      <c r="G3173" s="576"/>
      <c r="H3173" s="576"/>
      <c r="I3173" s="576"/>
      <c r="K3173" s="63" t="s">
        <v>12</v>
      </c>
      <c r="L3173" s="5" t="s">
        <v>13</v>
      </c>
    </row>
    <row r="3174" spans="1:15" ht="43.2">
      <c r="A3174" s="1" t="s">
        <v>0</v>
      </c>
      <c r="B3174" s="2" t="s">
        <v>1</v>
      </c>
      <c r="C3174" s="64" t="s">
        <v>2</v>
      </c>
      <c r="D3174" s="64" t="s">
        <v>11</v>
      </c>
      <c r="E3174" s="6" t="s">
        <v>10</v>
      </c>
      <c r="F3174" s="2" t="s">
        <v>1</v>
      </c>
      <c r="G3174" s="64" t="s">
        <v>2</v>
      </c>
      <c r="H3174" s="64" t="s">
        <v>11</v>
      </c>
      <c r="I3174" s="6" t="s">
        <v>10</v>
      </c>
      <c r="J3174" s="14" t="s">
        <v>8</v>
      </c>
      <c r="K3174" s="12" t="s">
        <v>9</v>
      </c>
      <c r="L3174" s="11"/>
    </row>
    <row r="3175" spans="1:15">
      <c r="A3175" s="3" t="s">
        <v>3</v>
      </c>
      <c r="B3175" s="18">
        <v>433858</v>
      </c>
      <c r="C3175" s="16">
        <v>334944</v>
      </c>
      <c r="D3175" s="8">
        <f>SUM(B3175-C3175)</f>
        <v>98914</v>
      </c>
      <c r="E3175" s="7">
        <f>SUM(B3175/C3175)</f>
        <v>1.2953150377376517</v>
      </c>
      <c r="F3175" s="18">
        <v>535897</v>
      </c>
      <c r="G3175" s="16">
        <v>239763</v>
      </c>
      <c r="H3175" s="8">
        <f>SUM(F3175-G3175)</f>
        <v>296134</v>
      </c>
      <c r="I3175" s="7">
        <f>SUM(F3175/G3175)</f>
        <v>2.2351113391140416</v>
      </c>
      <c r="J3175" s="8">
        <f>SUM(H3175-D3175)</f>
        <v>197220</v>
      </c>
      <c r="K3175" s="4">
        <f>SUM(F3175-B3175)</f>
        <v>102039</v>
      </c>
      <c r="L3175" s="5">
        <f>SUM(G3175-C3175)</f>
        <v>-95181</v>
      </c>
    </row>
    <row r="3176" spans="1:15">
      <c r="A3176" s="3" t="s">
        <v>4</v>
      </c>
      <c r="B3176" s="18">
        <v>105943</v>
      </c>
      <c r="C3176" s="16">
        <v>110245</v>
      </c>
      <c r="D3176" s="8">
        <f t="shared" ref="D3176:D3179" si="2818">SUM(B3176-C3176)</f>
        <v>-4302</v>
      </c>
      <c r="E3176" s="7">
        <f t="shared" ref="E3176:E3179" si="2819">SUM(B3176/C3176)</f>
        <v>0.96097782212345229</v>
      </c>
      <c r="F3176" s="18">
        <v>110659</v>
      </c>
      <c r="G3176" s="16">
        <v>111725</v>
      </c>
      <c r="H3176" s="8">
        <f t="shared" ref="H3176:H3179" si="2820">SUM(F3176-G3176)</f>
        <v>-1066</v>
      </c>
      <c r="I3176" s="7">
        <f t="shared" ref="I3176:I3179" si="2821">SUM(F3176/G3176)</f>
        <v>0.99045871559633025</v>
      </c>
      <c r="J3176" s="8">
        <f t="shared" ref="J3176:J3179" si="2822">SUM(H3176-D3176)</f>
        <v>3236</v>
      </c>
      <c r="K3176" s="4">
        <f t="shared" ref="K3176:K3179" si="2823">SUM(F3176-B3176)</f>
        <v>4716</v>
      </c>
      <c r="L3176" s="5">
        <f t="shared" ref="L3176:L3179" si="2824">SUM(G3176-C3176)</f>
        <v>1480</v>
      </c>
    </row>
    <row r="3177" spans="1:15">
      <c r="A3177" s="3" t="s">
        <v>5</v>
      </c>
      <c r="B3177" s="18">
        <v>257730</v>
      </c>
      <c r="C3177" s="16">
        <v>262936</v>
      </c>
      <c r="D3177" s="8">
        <f t="shared" si="2818"/>
        <v>-5206</v>
      </c>
      <c r="E3177" s="7">
        <f t="shared" si="2819"/>
        <v>0.98020050506587153</v>
      </c>
      <c r="F3177" s="18">
        <v>51620</v>
      </c>
      <c r="G3177" s="16">
        <v>349418</v>
      </c>
      <c r="H3177" s="8">
        <f t="shared" si="2820"/>
        <v>-297798</v>
      </c>
      <c r="I3177" s="7">
        <f t="shared" si="2821"/>
        <v>0.14773137045029164</v>
      </c>
      <c r="J3177" s="8">
        <f t="shared" si="2822"/>
        <v>-292592</v>
      </c>
      <c r="K3177" s="4">
        <f t="shared" si="2823"/>
        <v>-206110</v>
      </c>
      <c r="L3177" s="5">
        <f t="shared" si="2824"/>
        <v>86482</v>
      </c>
    </row>
    <row r="3178" spans="1:15">
      <c r="A3178" s="3" t="s">
        <v>6</v>
      </c>
      <c r="B3178" s="18">
        <v>57593</v>
      </c>
      <c r="C3178" s="16">
        <v>146999</v>
      </c>
      <c r="D3178" s="8">
        <f t="shared" si="2818"/>
        <v>-89406</v>
      </c>
      <c r="E3178" s="7">
        <f t="shared" si="2819"/>
        <v>0.39179178089646871</v>
      </c>
      <c r="F3178" s="18">
        <v>78180</v>
      </c>
      <c r="G3178" s="16">
        <v>75450</v>
      </c>
      <c r="H3178" s="8">
        <f t="shared" si="2820"/>
        <v>2730</v>
      </c>
      <c r="I3178" s="7">
        <f t="shared" si="2821"/>
        <v>1.0361829025844931</v>
      </c>
      <c r="J3178" s="8">
        <f t="shared" si="2822"/>
        <v>92136</v>
      </c>
      <c r="K3178" s="4">
        <f t="shared" si="2823"/>
        <v>20587</v>
      </c>
      <c r="L3178" s="5">
        <f t="shared" si="2824"/>
        <v>-71549</v>
      </c>
    </row>
    <row r="3179" spans="1:15">
      <c r="A3179" s="3" t="s">
        <v>7</v>
      </c>
      <c r="B3179" s="18">
        <v>855124</v>
      </c>
      <c r="C3179" s="16">
        <v>855124</v>
      </c>
      <c r="D3179" s="8">
        <f t="shared" si="2818"/>
        <v>0</v>
      </c>
      <c r="E3179" s="7">
        <f t="shared" si="2819"/>
        <v>1</v>
      </c>
      <c r="F3179" s="18">
        <v>776356</v>
      </c>
      <c r="G3179" s="16">
        <v>776356</v>
      </c>
      <c r="H3179" s="8">
        <f t="shared" si="2820"/>
        <v>0</v>
      </c>
      <c r="I3179" s="7">
        <f t="shared" si="2821"/>
        <v>1</v>
      </c>
      <c r="J3179" s="8">
        <f t="shared" si="2822"/>
        <v>0</v>
      </c>
      <c r="K3179" s="4">
        <f t="shared" si="2823"/>
        <v>-78768</v>
      </c>
      <c r="L3179" s="5">
        <f t="shared" si="2824"/>
        <v>-78768</v>
      </c>
      <c r="N3179" s="99" t="s">
        <v>2735</v>
      </c>
      <c r="O3179" s="17" t="s">
        <v>155</v>
      </c>
    </row>
    <row r="3181" spans="1:15">
      <c r="B3181" s="576" t="s">
        <v>3043</v>
      </c>
      <c r="C3181" s="576"/>
      <c r="D3181" s="576"/>
      <c r="E3181" s="576"/>
      <c r="F3181" s="576" t="s">
        <v>3044</v>
      </c>
      <c r="G3181" s="576"/>
      <c r="H3181" s="576"/>
      <c r="I3181" s="576"/>
      <c r="K3181" s="63" t="s">
        <v>12</v>
      </c>
      <c r="L3181" s="5" t="s">
        <v>13</v>
      </c>
    </row>
    <row r="3182" spans="1:15" ht="43.2">
      <c r="A3182" s="1" t="s">
        <v>0</v>
      </c>
      <c r="B3182" s="2" t="s">
        <v>1</v>
      </c>
      <c r="C3182" s="64" t="s">
        <v>2</v>
      </c>
      <c r="D3182" s="64" t="s">
        <v>11</v>
      </c>
      <c r="E3182" s="6" t="s">
        <v>10</v>
      </c>
      <c r="F3182" s="2" t="s">
        <v>1</v>
      </c>
      <c r="G3182" s="64" t="s">
        <v>2</v>
      </c>
      <c r="H3182" s="64" t="s">
        <v>11</v>
      </c>
      <c r="I3182" s="6" t="s">
        <v>10</v>
      </c>
      <c r="J3182" s="14" t="s">
        <v>8</v>
      </c>
      <c r="K3182" s="12" t="s">
        <v>9</v>
      </c>
      <c r="L3182" s="11"/>
    </row>
    <row r="3183" spans="1:15">
      <c r="A3183" s="3" t="s">
        <v>3</v>
      </c>
      <c r="B3183" s="18">
        <v>535897</v>
      </c>
      <c r="C3183" s="16">
        <v>239763</v>
      </c>
      <c r="D3183" s="8">
        <f>SUM(B3183-C3183)</f>
        <v>296134</v>
      </c>
      <c r="E3183" s="7">
        <f>SUM(B3183/C3183)</f>
        <v>2.2351113391140416</v>
      </c>
      <c r="F3183" s="18">
        <v>561745</v>
      </c>
      <c r="G3183" s="16">
        <v>247842</v>
      </c>
      <c r="H3183" s="8">
        <f>SUM(F3183-G3183)</f>
        <v>313903</v>
      </c>
      <c r="I3183" s="7">
        <f>SUM(F3183/G3183)</f>
        <v>2.2665448148417138</v>
      </c>
      <c r="J3183" s="8">
        <f>SUM(H3183-D3183)</f>
        <v>17769</v>
      </c>
      <c r="K3183" s="4">
        <f>SUM(F3183-B3183)</f>
        <v>25848</v>
      </c>
      <c r="L3183" s="5">
        <f>SUM(G3183-C3183)</f>
        <v>8079</v>
      </c>
    </row>
    <row r="3184" spans="1:15">
      <c r="A3184" s="3" t="s">
        <v>4</v>
      </c>
      <c r="B3184" s="18">
        <v>110659</v>
      </c>
      <c r="C3184" s="16">
        <v>111725</v>
      </c>
      <c r="D3184" s="8">
        <f t="shared" ref="D3184:D3187" si="2825">SUM(B3184-C3184)</f>
        <v>-1066</v>
      </c>
      <c r="E3184" s="7">
        <f t="shared" ref="E3184:E3187" si="2826">SUM(B3184/C3184)</f>
        <v>0.99045871559633025</v>
      </c>
      <c r="F3184" s="18">
        <v>111487</v>
      </c>
      <c r="G3184" s="16">
        <v>113711</v>
      </c>
      <c r="H3184" s="8">
        <f t="shared" ref="H3184:H3187" si="2827">SUM(F3184-G3184)</f>
        <v>-2224</v>
      </c>
      <c r="I3184" s="7">
        <f t="shared" ref="I3184:I3187" si="2828">SUM(F3184/G3184)</f>
        <v>0.98044164592695515</v>
      </c>
      <c r="J3184" s="8">
        <f t="shared" ref="J3184:J3187" si="2829">SUM(H3184-D3184)</f>
        <v>-1158</v>
      </c>
      <c r="K3184" s="4">
        <f t="shared" ref="K3184:K3187" si="2830">SUM(F3184-B3184)</f>
        <v>828</v>
      </c>
      <c r="L3184" s="5">
        <f t="shared" ref="L3184:L3187" si="2831">SUM(G3184-C3184)</f>
        <v>1986</v>
      </c>
    </row>
    <row r="3185" spans="1:15">
      <c r="A3185" s="3" t="s">
        <v>5</v>
      </c>
      <c r="B3185" s="18">
        <v>51620</v>
      </c>
      <c r="C3185" s="16">
        <v>349418</v>
      </c>
      <c r="D3185" s="8">
        <f t="shared" si="2825"/>
        <v>-297798</v>
      </c>
      <c r="E3185" s="7">
        <f t="shared" si="2826"/>
        <v>0.14773137045029164</v>
      </c>
      <c r="F3185" s="18">
        <v>62284</v>
      </c>
      <c r="G3185" s="16">
        <v>380651</v>
      </c>
      <c r="H3185" s="8">
        <f t="shared" si="2827"/>
        <v>-318367</v>
      </c>
      <c r="I3185" s="7">
        <f t="shared" si="2828"/>
        <v>0.16362494778681785</v>
      </c>
      <c r="J3185" s="8">
        <f t="shared" si="2829"/>
        <v>-20569</v>
      </c>
      <c r="K3185" s="4">
        <f t="shared" si="2830"/>
        <v>10664</v>
      </c>
      <c r="L3185" s="5">
        <f t="shared" si="2831"/>
        <v>31233</v>
      </c>
    </row>
    <row r="3186" spans="1:15">
      <c r="A3186" s="3" t="s">
        <v>6</v>
      </c>
      <c r="B3186" s="18">
        <v>78180</v>
      </c>
      <c r="C3186" s="16">
        <v>75450</v>
      </c>
      <c r="D3186" s="8">
        <f t="shared" si="2825"/>
        <v>2730</v>
      </c>
      <c r="E3186" s="7">
        <f t="shared" si="2826"/>
        <v>1.0361829025844931</v>
      </c>
      <c r="F3186" s="18">
        <v>75973</v>
      </c>
      <c r="G3186" s="16">
        <v>69285</v>
      </c>
      <c r="H3186" s="8">
        <f t="shared" si="2827"/>
        <v>6688</v>
      </c>
      <c r="I3186" s="7">
        <f t="shared" si="2828"/>
        <v>1.0965288301941256</v>
      </c>
      <c r="J3186" s="8">
        <f t="shared" si="2829"/>
        <v>3958</v>
      </c>
      <c r="K3186" s="4">
        <f t="shared" si="2830"/>
        <v>-2207</v>
      </c>
      <c r="L3186" s="5">
        <f t="shared" si="2831"/>
        <v>-6165</v>
      </c>
    </row>
    <row r="3187" spans="1:15">
      <c r="A3187" s="3" t="s">
        <v>7</v>
      </c>
      <c r="B3187" s="18">
        <v>776356</v>
      </c>
      <c r="C3187" s="16">
        <v>776356</v>
      </c>
      <c r="D3187" s="8">
        <f t="shared" si="2825"/>
        <v>0</v>
      </c>
      <c r="E3187" s="7">
        <f t="shared" si="2826"/>
        <v>1</v>
      </c>
      <c r="F3187" s="18">
        <v>811489</v>
      </c>
      <c r="G3187" s="16">
        <v>811489</v>
      </c>
      <c r="H3187" s="8">
        <f t="shared" si="2827"/>
        <v>0</v>
      </c>
      <c r="I3187" s="7">
        <f t="shared" si="2828"/>
        <v>1</v>
      </c>
      <c r="J3187" s="8">
        <f t="shared" si="2829"/>
        <v>0</v>
      </c>
      <c r="K3187" s="4">
        <f t="shared" si="2830"/>
        <v>35133</v>
      </c>
      <c r="L3187" s="5">
        <f t="shared" si="2831"/>
        <v>35133</v>
      </c>
      <c r="N3187" s="99" t="s">
        <v>2872</v>
      </c>
      <c r="O3187" s="17" t="s">
        <v>155</v>
      </c>
    </row>
    <row r="3189" spans="1:15">
      <c r="B3189" s="576" t="s">
        <v>3044</v>
      </c>
      <c r="C3189" s="576"/>
      <c r="D3189" s="576"/>
      <c r="E3189" s="576"/>
      <c r="F3189" s="576" t="s">
        <v>3057</v>
      </c>
      <c r="G3189" s="576"/>
      <c r="H3189" s="576"/>
      <c r="I3189" s="576"/>
      <c r="K3189" s="63" t="s">
        <v>12</v>
      </c>
      <c r="L3189" s="5" t="s">
        <v>13</v>
      </c>
    </row>
    <row r="3190" spans="1:15" ht="43.2">
      <c r="A3190" s="1" t="s">
        <v>0</v>
      </c>
      <c r="B3190" s="2" t="s">
        <v>1</v>
      </c>
      <c r="C3190" s="64" t="s">
        <v>2</v>
      </c>
      <c r="D3190" s="64" t="s">
        <v>11</v>
      </c>
      <c r="E3190" s="6" t="s">
        <v>10</v>
      </c>
      <c r="F3190" s="2" t="s">
        <v>1</v>
      </c>
      <c r="G3190" s="64" t="s">
        <v>2</v>
      </c>
      <c r="H3190" s="64" t="s">
        <v>11</v>
      </c>
      <c r="I3190" s="6" t="s">
        <v>10</v>
      </c>
      <c r="J3190" s="14" t="s">
        <v>8</v>
      </c>
      <c r="K3190" s="12" t="s">
        <v>9</v>
      </c>
      <c r="L3190" s="11"/>
    </row>
    <row r="3191" spans="1:15">
      <c r="A3191" s="3" t="s">
        <v>3</v>
      </c>
      <c r="B3191" s="18">
        <v>561745</v>
      </c>
      <c r="C3191" s="16">
        <v>247842</v>
      </c>
      <c r="D3191" s="8">
        <f>SUM(B3191-C3191)</f>
        <v>313903</v>
      </c>
      <c r="E3191" s="7">
        <f>SUM(B3191/C3191)</f>
        <v>2.2665448148417138</v>
      </c>
      <c r="F3191" s="18">
        <v>464652</v>
      </c>
      <c r="G3191" s="16">
        <v>276055</v>
      </c>
      <c r="H3191" s="8">
        <f>SUM(F3191-G3191)</f>
        <v>188597</v>
      </c>
      <c r="I3191" s="7">
        <f>SUM(F3191/G3191)</f>
        <v>1.6831863215663545</v>
      </c>
      <c r="J3191" s="8">
        <f>SUM(H3191-D3191)</f>
        <v>-125306</v>
      </c>
      <c r="K3191" s="4">
        <f>SUM(F3191-B3191)</f>
        <v>-97093</v>
      </c>
      <c r="L3191" s="5">
        <f>SUM(G3191-C3191)</f>
        <v>28213</v>
      </c>
    </row>
    <row r="3192" spans="1:15">
      <c r="A3192" s="3" t="s">
        <v>4</v>
      </c>
      <c r="B3192" s="18">
        <v>111487</v>
      </c>
      <c r="C3192" s="16">
        <v>113711</v>
      </c>
      <c r="D3192" s="8">
        <f t="shared" ref="D3192:D3195" si="2832">SUM(B3192-C3192)</f>
        <v>-2224</v>
      </c>
      <c r="E3192" s="7">
        <f t="shared" ref="E3192:E3195" si="2833">SUM(B3192/C3192)</f>
        <v>0.98044164592695515</v>
      </c>
      <c r="F3192" s="18">
        <v>121487</v>
      </c>
      <c r="G3192" s="16">
        <v>112569</v>
      </c>
      <c r="H3192" s="8">
        <f t="shared" ref="H3192:H3195" si="2834">SUM(F3192-G3192)</f>
        <v>8918</v>
      </c>
      <c r="I3192" s="7">
        <f t="shared" ref="I3192:I3195" si="2835">SUM(F3192/G3192)</f>
        <v>1.0792225212980484</v>
      </c>
      <c r="J3192" s="8">
        <f t="shared" ref="J3192:J3195" si="2836">SUM(H3192-D3192)</f>
        <v>11142</v>
      </c>
      <c r="K3192" s="4">
        <f t="shared" ref="K3192:K3195" si="2837">SUM(F3192-B3192)</f>
        <v>10000</v>
      </c>
      <c r="L3192" s="5">
        <f t="shared" ref="L3192:L3195" si="2838">SUM(G3192-C3192)</f>
        <v>-1142</v>
      </c>
    </row>
    <row r="3193" spans="1:15">
      <c r="A3193" s="3" t="s">
        <v>5</v>
      </c>
      <c r="B3193" s="18">
        <v>62284</v>
      </c>
      <c r="C3193" s="16">
        <v>380651</v>
      </c>
      <c r="D3193" s="8">
        <f t="shared" si="2832"/>
        <v>-318367</v>
      </c>
      <c r="E3193" s="7">
        <f t="shared" si="2833"/>
        <v>0.16362494778681785</v>
      </c>
      <c r="F3193" s="18">
        <v>128017</v>
      </c>
      <c r="G3193" s="16">
        <v>324961</v>
      </c>
      <c r="H3193" s="8">
        <f t="shared" si="2834"/>
        <v>-196944</v>
      </c>
      <c r="I3193" s="7">
        <f t="shared" si="2835"/>
        <v>0.39394573502666475</v>
      </c>
      <c r="J3193" s="8">
        <f t="shared" si="2836"/>
        <v>121423</v>
      </c>
      <c r="K3193" s="4">
        <f t="shared" si="2837"/>
        <v>65733</v>
      </c>
      <c r="L3193" s="5">
        <f t="shared" si="2838"/>
        <v>-55690</v>
      </c>
    </row>
    <row r="3194" spans="1:15">
      <c r="A3194" s="3" t="s">
        <v>6</v>
      </c>
      <c r="B3194" s="18">
        <v>75973</v>
      </c>
      <c r="C3194" s="16">
        <v>69285</v>
      </c>
      <c r="D3194" s="8">
        <f t="shared" si="2832"/>
        <v>6688</v>
      </c>
      <c r="E3194" s="7">
        <f t="shared" si="2833"/>
        <v>1.0965288301941256</v>
      </c>
      <c r="F3194" s="18">
        <v>77478</v>
      </c>
      <c r="G3194" s="16">
        <v>78049</v>
      </c>
      <c r="H3194" s="8">
        <f t="shared" si="2834"/>
        <v>-571</v>
      </c>
      <c r="I3194" s="7">
        <f t="shared" si="2835"/>
        <v>0.9926840830760163</v>
      </c>
      <c r="J3194" s="8">
        <f t="shared" si="2836"/>
        <v>-7259</v>
      </c>
      <c r="K3194" s="4">
        <f t="shared" si="2837"/>
        <v>1505</v>
      </c>
      <c r="L3194" s="5">
        <f t="shared" si="2838"/>
        <v>8764</v>
      </c>
    </row>
    <row r="3195" spans="1:15">
      <c r="A3195" s="3" t="s">
        <v>7</v>
      </c>
      <c r="B3195" s="18">
        <v>811489</v>
      </c>
      <c r="C3195" s="16">
        <v>811489</v>
      </c>
      <c r="D3195" s="8">
        <f t="shared" si="2832"/>
        <v>0</v>
      </c>
      <c r="E3195" s="7">
        <f t="shared" si="2833"/>
        <v>1</v>
      </c>
      <c r="F3195" s="18">
        <v>791634</v>
      </c>
      <c r="G3195" s="16">
        <v>791634</v>
      </c>
      <c r="H3195" s="8">
        <f t="shared" si="2834"/>
        <v>0</v>
      </c>
      <c r="I3195" s="7">
        <f t="shared" si="2835"/>
        <v>1</v>
      </c>
      <c r="J3195" s="8">
        <f t="shared" si="2836"/>
        <v>0</v>
      </c>
      <c r="K3195" s="4">
        <f t="shared" si="2837"/>
        <v>-19855</v>
      </c>
      <c r="L3195" s="5">
        <f t="shared" si="2838"/>
        <v>-19855</v>
      </c>
      <c r="N3195" s="98" t="s">
        <v>3058</v>
      </c>
      <c r="O3195" s="30" t="s">
        <v>2950</v>
      </c>
    </row>
    <row r="3197" spans="1:15">
      <c r="B3197" s="576" t="s">
        <v>3057</v>
      </c>
      <c r="C3197" s="576"/>
      <c r="D3197" s="576"/>
      <c r="E3197" s="576"/>
      <c r="F3197" s="576" t="s">
        <v>3059</v>
      </c>
      <c r="G3197" s="576"/>
      <c r="H3197" s="576"/>
      <c r="I3197" s="576"/>
      <c r="K3197" s="63" t="s">
        <v>12</v>
      </c>
      <c r="L3197" s="5" t="s">
        <v>13</v>
      </c>
    </row>
    <row r="3198" spans="1:15" ht="43.2">
      <c r="A3198" s="1" t="s">
        <v>0</v>
      </c>
      <c r="B3198" s="2" t="s">
        <v>1</v>
      </c>
      <c r="C3198" s="64" t="s">
        <v>2</v>
      </c>
      <c r="D3198" s="64" t="s">
        <v>11</v>
      </c>
      <c r="E3198" s="6" t="s">
        <v>10</v>
      </c>
      <c r="F3198" s="2" t="s">
        <v>1</v>
      </c>
      <c r="G3198" s="64" t="s">
        <v>2</v>
      </c>
      <c r="H3198" s="64" t="s">
        <v>11</v>
      </c>
      <c r="I3198" s="6" t="s">
        <v>10</v>
      </c>
      <c r="J3198" s="14" t="s">
        <v>8</v>
      </c>
      <c r="K3198" s="12" t="s">
        <v>9</v>
      </c>
      <c r="L3198" s="11"/>
    </row>
    <row r="3199" spans="1:15">
      <c r="A3199" s="3" t="s">
        <v>3</v>
      </c>
      <c r="B3199" s="18">
        <v>464652</v>
      </c>
      <c r="C3199" s="16">
        <v>276055</v>
      </c>
      <c r="D3199" s="8">
        <f>SUM(B3199-C3199)</f>
        <v>188597</v>
      </c>
      <c r="E3199" s="7">
        <f>SUM(B3199/C3199)</f>
        <v>1.6831863215663545</v>
      </c>
      <c r="F3199" s="18">
        <v>562838</v>
      </c>
      <c r="G3199" s="16">
        <v>229474</v>
      </c>
      <c r="H3199" s="8">
        <f>SUM(F3199-G3199)</f>
        <v>333364</v>
      </c>
      <c r="I3199" s="7">
        <f>SUM(F3199/G3199)</f>
        <v>2.452731028351796</v>
      </c>
      <c r="J3199" s="8">
        <f>SUM(H3199-D3199)</f>
        <v>144767</v>
      </c>
      <c r="K3199" s="4">
        <f>SUM(F3199-B3199)</f>
        <v>98186</v>
      </c>
      <c r="L3199" s="5">
        <f>SUM(G3199-C3199)</f>
        <v>-46581</v>
      </c>
    </row>
    <row r="3200" spans="1:15">
      <c r="A3200" s="3" t="s">
        <v>4</v>
      </c>
      <c r="B3200" s="18">
        <v>121487</v>
      </c>
      <c r="C3200" s="16">
        <v>112569</v>
      </c>
      <c r="D3200" s="8">
        <f t="shared" ref="D3200:D3203" si="2839">SUM(B3200-C3200)</f>
        <v>8918</v>
      </c>
      <c r="E3200" s="7">
        <f t="shared" ref="E3200:E3203" si="2840">SUM(B3200/C3200)</f>
        <v>1.0792225212980484</v>
      </c>
      <c r="F3200" s="18">
        <v>112913</v>
      </c>
      <c r="G3200" s="16">
        <v>102567</v>
      </c>
      <c r="H3200" s="8">
        <f t="shared" ref="H3200:H3203" si="2841">SUM(F3200-G3200)</f>
        <v>10346</v>
      </c>
      <c r="I3200" s="7">
        <f t="shared" ref="I3200:I3203" si="2842">SUM(F3200/G3200)</f>
        <v>1.1008706504041261</v>
      </c>
      <c r="J3200" s="8">
        <f t="shared" ref="J3200:J3203" si="2843">SUM(H3200-D3200)</f>
        <v>1428</v>
      </c>
      <c r="K3200" s="4">
        <f t="shared" ref="K3200:K3203" si="2844">SUM(F3200-B3200)</f>
        <v>-8574</v>
      </c>
      <c r="L3200" s="5">
        <f t="shared" ref="L3200:L3203" si="2845">SUM(G3200-C3200)</f>
        <v>-10002</v>
      </c>
    </row>
    <row r="3201" spans="1:15">
      <c r="A3201" s="3" t="s">
        <v>5</v>
      </c>
      <c r="B3201" s="18">
        <v>128017</v>
      </c>
      <c r="C3201" s="16">
        <v>324961</v>
      </c>
      <c r="D3201" s="8">
        <f t="shared" si="2839"/>
        <v>-196944</v>
      </c>
      <c r="E3201" s="7">
        <f t="shared" si="2840"/>
        <v>0.39394573502666475</v>
      </c>
      <c r="F3201" s="18">
        <v>60817</v>
      </c>
      <c r="G3201" s="16">
        <v>416196</v>
      </c>
      <c r="H3201" s="468">
        <f t="shared" si="2841"/>
        <v>-355379</v>
      </c>
      <c r="I3201" s="468">
        <f t="shared" si="2842"/>
        <v>0.14612586377572107</v>
      </c>
      <c r="J3201" s="468">
        <f t="shared" si="2843"/>
        <v>-158435</v>
      </c>
      <c r="K3201" s="4">
        <f t="shared" si="2844"/>
        <v>-67200</v>
      </c>
      <c r="L3201" s="5">
        <f t="shared" si="2845"/>
        <v>91235</v>
      </c>
    </row>
    <row r="3202" spans="1:15">
      <c r="A3202" s="3" t="s">
        <v>6</v>
      </c>
      <c r="B3202" s="18">
        <v>77478</v>
      </c>
      <c r="C3202" s="16">
        <v>78049</v>
      </c>
      <c r="D3202" s="8">
        <f t="shared" si="2839"/>
        <v>-571</v>
      </c>
      <c r="E3202" s="7">
        <f t="shared" si="2840"/>
        <v>0.9926840830760163</v>
      </c>
      <c r="F3202" s="18">
        <v>95610</v>
      </c>
      <c r="G3202" s="16">
        <v>83941</v>
      </c>
      <c r="H3202" s="8">
        <f t="shared" si="2841"/>
        <v>11669</v>
      </c>
      <c r="I3202" s="7">
        <f t="shared" si="2842"/>
        <v>1.1390143076684813</v>
      </c>
      <c r="J3202" s="8">
        <f t="shared" si="2843"/>
        <v>12240</v>
      </c>
      <c r="K3202" s="4">
        <f t="shared" si="2844"/>
        <v>18132</v>
      </c>
      <c r="L3202" s="5">
        <f t="shared" si="2845"/>
        <v>5892</v>
      </c>
    </row>
    <row r="3203" spans="1:15">
      <c r="A3203" s="3" t="s">
        <v>7</v>
      </c>
      <c r="B3203" s="18">
        <v>791634</v>
      </c>
      <c r="C3203" s="16">
        <v>791634</v>
      </c>
      <c r="D3203" s="8">
        <f t="shared" si="2839"/>
        <v>0</v>
      </c>
      <c r="E3203" s="7">
        <f t="shared" si="2840"/>
        <v>1</v>
      </c>
      <c r="F3203" s="18">
        <v>832178</v>
      </c>
      <c r="G3203" s="16">
        <v>832178</v>
      </c>
      <c r="H3203" s="8">
        <f t="shared" si="2841"/>
        <v>0</v>
      </c>
      <c r="I3203" s="7">
        <f t="shared" si="2842"/>
        <v>1</v>
      </c>
      <c r="J3203" s="8">
        <f t="shared" si="2843"/>
        <v>0</v>
      </c>
      <c r="K3203" s="4">
        <f t="shared" si="2844"/>
        <v>40544</v>
      </c>
      <c r="L3203" s="5">
        <f t="shared" si="2845"/>
        <v>40544</v>
      </c>
      <c r="N3203" s="99" t="s">
        <v>2735</v>
      </c>
      <c r="O3203" s="17" t="s">
        <v>155</v>
      </c>
    </row>
    <row r="3205" spans="1:15">
      <c r="B3205" s="576" t="s">
        <v>3059</v>
      </c>
      <c r="C3205" s="576"/>
      <c r="D3205" s="576"/>
      <c r="E3205" s="576"/>
      <c r="F3205" s="576" t="s">
        <v>3072</v>
      </c>
      <c r="G3205" s="576"/>
      <c r="H3205" s="576"/>
      <c r="I3205" s="576"/>
      <c r="K3205" s="63" t="s">
        <v>12</v>
      </c>
      <c r="L3205" s="5" t="s">
        <v>13</v>
      </c>
    </row>
    <row r="3206" spans="1:15" ht="43.2">
      <c r="A3206" s="1" t="s">
        <v>0</v>
      </c>
      <c r="B3206" s="2" t="s">
        <v>1</v>
      </c>
      <c r="C3206" s="64" t="s">
        <v>2</v>
      </c>
      <c r="D3206" s="64" t="s">
        <v>11</v>
      </c>
      <c r="E3206" s="6" t="s">
        <v>10</v>
      </c>
      <c r="F3206" s="2" t="s">
        <v>1</v>
      </c>
      <c r="G3206" s="64" t="s">
        <v>2</v>
      </c>
      <c r="H3206" s="64" t="s">
        <v>11</v>
      </c>
      <c r="I3206" s="6" t="s">
        <v>10</v>
      </c>
      <c r="J3206" s="14" t="s">
        <v>8</v>
      </c>
      <c r="K3206" s="12" t="s">
        <v>9</v>
      </c>
      <c r="L3206" s="11"/>
    </row>
    <row r="3207" spans="1:15">
      <c r="A3207" s="3" t="s">
        <v>3</v>
      </c>
      <c r="B3207" s="18">
        <v>562838</v>
      </c>
      <c r="C3207" s="16">
        <v>229474</v>
      </c>
      <c r="D3207" s="8">
        <f>SUM(B3207-C3207)</f>
        <v>333364</v>
      </c>
      <c r="E3207" s="7">
        <f>SUM(B3207/C3207)</f>
        <v>2.452731028351796</v>
      </c>
      <c r="F3207" s="18">
        <v>485284</v>
      </c>
      <c r="G3207" s="16">
        <v>238517</v>
      </c>
      <c r="H3207" s="8">
        <f>SUM(F3207-G3207)</f>
        <v>246767</v>
      </c>
      <c r="I3207" s="7">
        <f>SUM(F3207/G3207)</f>
        <v>2.0345887295245202</v>
      </c>
      <c r="J3207" s="8">
        <f>SUM(H3207-D3207)</f>
        <v>-86597</v>
      </c>
      <c r="K3207" s="4">
        <f>SUM(F3207-B3207)</f>
        <v>-77554</v>
      </c>
      <c r="L3207" s="5">
        <f>SUM(G3207-C3207)</f>
        <v>9043</v>
      </c>
    </row>
    <row r="3208" spans="1:15">
      <c r="A3208" s="3" t="s">
        <v>4</v>
      </c>
      <c r="B3208" s="18">
        <v>112913</v>
      </c>
      <c r="C3208" s="16">
        <v>102567</v>
      </c>
      <c r="D3208" s="8">
        <f t="shared" ref="D3208:D3211" si="2846">SUM(B3208-C3208)</f>
        <v>10346</v>
      </c>
      <c r="E3208" s="7">
        <f t="shared" ref="E3208:E3211" si="2847">SUM(B3208/C3208)</f>
        <v>1.1008706504041261</v>
      </c>
      <c r="F3208" s="18">
        <v>111286</v>
      </c>
      <c r="G3208" s="16">
        <v>102061</v>
      </c>
      <c r="H3208" s="8">
        <f t="shared" ref="H3208:H3211" si="2848">SUM(F3208-G3208)</f>
        <v>9225</v>
      </c>
      <c r="I3208" s="7">
        <f t="shared" ref="I3208:I3211" si="2849">SUM(F3208/G3208)</f>
        <v>1.0903871214273817</v>
      </c>
      <c r="J3208" s="8">
        <f t="shared" ref="J3208:J3211" si="2850">SUM(H3208-D3208)</f>
        <v>-1121</v>
      </c>
      <c r="K3208" s="4">
        <f t="shared" ref="K3208:K3211" si="2851">SUM(F3208-B3208)</f>
        <v>-1627</v>
      </c>
      <c r="L3208" s="5">
        <f t="shared" ref="L3208:L3211" si="2852">SUM(G3208-C3208)</f>
        <v>-506</v>
      </c>
    </row>
    <row r="3209" spans="1:15">
      <c r="A3209" s="3" t="s">
        <v>5</v>
      </c>
      <c r="B3209" s="18">
        <v>60817</v>
      </c>
      <c r="C3209" s="16">
        <v>416196</v>
      </c>
      <c r="D3209" s="469">
        <f t="shared" si="2846"/>
        <v>-355379</v>
      </c>
      <c r="E3209" s="469">
        <f t="shared" si="2847"/>
        <v>0.14612586377572107</v>
      </c>
      <c r="F3209" s="18">
        <v>83806</v>
      </c>
      <c r="G3209" s="16">
        <v>395413</v>
      </c>
      <c r="H3209" s="8">
        <f t="shared" si="2848"/>
        <v>-311607</v>
      </c>
      <c r="I3209" s="471">
        <f t="shared" si="2849"/>
        <v>0.21194548484748857</v>
      </c>
      <c r="J3209" s="8">
        <f t="shared" si="2850"/>
        <v>43772</v>
      </c>
      <c r="K3209" s="4">
        <f t="shared" si="2851"/>
        <v>22989</v>
      </c>
      <c r="L3209" s="5">
        <f t="shared" si="2852"/>
        <v>-20783</v>
      </c>
    </row>
    <row r="3210" spans="1:15">
      <c r="A3210" s="3" t="s">
        <v>6</v>
      </c>
      <c r="B3210" s="18">
        <v>95610</v>
      </c>
      <c r="C3210" s="16">
        <v>83941</v>
      </c>
      <c r="D3210" s="8">
        <f t="shared" si="2846"/>
        <v>11669</v>
      </c>
      <c r="E3210" s="7">
        <f t="shared" si="2847"/>
        <v>1.1390143076684813</v>
      </c>
      <c r="F3210" s="18">
        <v>111417</v>
      </c>
      <c r="G3210" s="16">
        <v>55802</v>
      </c>
      <c r="H3210" s="8">
        <f t="shared" si="2848"/>
        <v>55615</v>
      </c>
      <c r="I3210" s="7">
        <f t="shared" si="2849"/>
        <v>1.9966488656320562</v>
      </c>
      <c r="J3210" s="8">
        <f t="shared" si="2850"/>
        <v>43946</v>
      </c>
      <c r="K3210" s="4">
        <f t="shared" si="2851"/>
        <v>15807</v>
      </c>
      <c r="L3210" s="5">
        <f t="shared" si="2852"/>
        <v>-28139</v>
      </c>
    </row>
    <row r="3211" spans="1:15">
      <c r="A3211" s="3" t="s">
        <v>7</v>
      </c>
      <c r="B3211" s="18">
        <v>832178</v>
      </c>
      <c r="C3211" s="16">
        <v>832178</v>
      </c>
      <c r="D3211" s="8">
        <f t="shared" si="2846"/>
        <v>0</v>
      </c>
      <c r="E3211" s="7">
        <f t="shared" si="2847"/>
        <v>1</v>
      </c>
      <c r="F3211" s="18">
        <v>791793</v>
      </c>
      <c r="G3211" s="16">
        <v>791793</v>
      </c>
      <c r="H3211" s="8">
        <f t="shared" si="2848"/>
        <v>0</v>
      </c>
      <c r="I3211" s="7">
        <f t="shared" si="2849"/>
        <v>1</v>
      </c>
      <c r="J3211" s="8">
        <f t="shared" si="2850"/>
        <v>0</v>
      </c>
      <c r="K3211" s="4">
        <f t="shared" si="2851"/>
        <v>-40385</v>
      </c>
      <c r="L3211" s="5">
        <f t="shared" si="2852"/>
        <v>-40385</v>
      </c>
      <c r="N3211" s="98" t="s">
        <v>2985</v>
      </c>
      <c r="O3211" s="30" t="s">
        <v>2950</v>
      </c>
    </row>
    <row r="3213" spans="1:15">
      <c r="B3213" s="576" t="s">
        <v>3072</v>
      </c>
      <c r="C3213" s="576"/>
      <c r="D3213" s="576"/>
      <c r="E3213" s="576"/>
      <c r="F3213" s="576" t="s">
        <v>3079</v>
      </c>
      <c r="G3213" s="576"/>
      <c r="H3213" s="576"/>
      <c r="I3213" s="576"/>
      <c r="K3213" s="63" t="s">
        <v>12</v>
      </c>
      <c r="L3213" s="5" t="s">
        <v>13</v>
      </c>
    </row>
    <row r="3214" spans="1:15" ht="43.2">
      <c r="A3214" s="1" t="s">
        <v>0</v>
      </c>
      <c r="B3214" s="2" t="s">
        <v>1</v>
      </c>
      <c r="C3214" s="64" t="s">
        <v>2</v>
      </c>
      <c r="D3214" s="64" t="s">
        <v>11</v>
      </c>
      <c r="E3214" s="6" t="s">
        <v>10</v>
      </c>
      <c r="F3214" s="2" t="s">
        <v>1</v>
      </c>
      <c r="G3214" s="64" t="s">
        <v>2</v>
      </c>
      <c r="H3214" s="64" t="s">
        <v>11</v>
      </c>
      <c r="I3214" s="6" t="s">
        <v>10</v>
      </c>
      <c r="J3214" s="14" t="s">
        <v>8</v>
      </c>
      <c r="K3214" s="12" t="s">
        <v>9</v>
      </c>
      <c r="L3214" s="11"/>
    </row>
    <row r="3215" spans="1:15">
      <c r="A3215" s="3" t="s">
        <v>3</v>
      </c>
      <c r="B3215" s="18">
        <v>485284</v>
      </c>
      <c r="C3215" s="16">
        <v>238517</v>
      </c>
      <c r="D3215" s="8">
        <f>SUM(B3215-C3215)</f>
        <v>246767</v>
      </c>
      <c r="E3215" s="7">
        <f>SUM(B3215/C3215)</f>
        <v>2.0345887295245202</v>
      </c>
      <c r="F3215" s="18">
        <v>475273</v>
      </c>
      <c r="G3215" s="16">
        <v>266373</v>
      </c>
      <c r="H3215" s="8">
        <f>SUM(F3215-G3215)</f>
        <v>208900</v>
      </c>
      <c r="I3215" s="7">
        <f>SUM(F3215/G3215)</f>
        <v>1.7842386428053894</v>
      </c>
      <c r="J3215" s="8">
        <f>SUM(H3215-D3215)</f>
        <v>-37867</v>
      </c>
      <c r="K3215" s="4">
        <f>SUM(F3215-B3215)</f>
        <v>-10011</v>
      </c>
      <c r="L3215" s="5">
        <f>SUM(G3215-C3215)</f>
        <v>27856</v>
      </c>
    </row>
    <row r="3216" spans="1:15">
      <c r="A3216" s="3" t="s">
        <v>4</v>
      </c>
      <c r="B3216" s="18">
        <v>111286</v>
      </c>
      <c r="C3216" s="16">
        <v>102061</v>
      </c>
      <c r="D3216" s="8">
        <f t="shared" ref="D3216:D3219" si="2853">SUM(B3216-C3216)</f>
        <v>9225</v>
      </c>
      <c r="E3216" s="7">
        <f t="shared" ref="E3216:E3219" si="2854">SUM(B3216/C3216)</f>
        <v>1.0903871214273817</v>
      </c>
      <c r="F3216" s="18">
        <v>110407</v>
      </c>
      <c r="G3216" s="16">
        <v>102061</v>
      </c>
      <c r="H3216" s="8">
        <f t="shared" ref="H3216:H3219" si="2855">SUM(F3216-G3216)</f>
        <v>8346</v>
      </c>
      <c r="I3216" s="7">
        <f t="shared" ref="I3216:I3219" si="2856">SUM(F3216/G3216)</f>
        <v>1.0817746249791791</v>
      </c>
      <c r="J3216" s="8">
        <f t="shared" ref="J3216:J3219" si="2857">SUM(H3216-D3216)</f>
        <v>-879</v>
      </c>
      <c r="K3216" s="4">
        <f t="shared" ref="K3216:K3219" si="2858">SUM(F3216-B3216)</f>
        <v>-879</v>
      </c>
      <c r="L3216" s="5">
        <f t="shared" ref="L3216:L3219" si="2859">SUM(G3216-C3216)</f>
        <v>0</v>
      </c>
    </row>
    <row r="3217" spans="1:15">
      <c r="A3217" s="3" t="s">
        <v>5</v>
      </c>
      <c r="B3217" s="18">
        <v>83806</v>
      </c>
      <c r="C3217" s="16">
        <v>395413</v>
      </c>
      <c r="D3217" s="8">
        <f t="shared" si="2853"/>
        <v>-311607</v>
      </c>
      <c r="E3217" s="7">
        <f t="shared" si="2854"/>
        <v>0.21194548484748857</v>
      </c>
      <c r="F3217" s="18">
        <v>75079</v>
      </c>
      <c r="G3217" s="16">
        <v>362505</v>
      </c>
      <c r="H3217" s="8">
        <f t="shared" si="2855"/>
        <v>-287426</v>
      </c>
      <c r="I3217" s="471">
        <f t="shared" si="2856"/>
        <v>0.20711162604653729</v>
      </c>
      <c r="J3217" s="8">
        <f t="shared" si="2857"/>
        <v>24181</v>
      </c>
      <c r="K3217" s="4">
        <f t="shared" si="2858"/>
        <v>-8727</v>
      </c>
      <c r="L3217" s="5">
        <f t="shared" si="2859"/>
        <v>-32908</v>
      </c>
    </row>
    <row r="3218" spans="1:15">
      <c r="A3218" s="3" t="s">
        <v>6</v>
      </c>
      <c r="B3218" s="18">
        <v>111417</v>
      </c>
      <c r="C3218" s="16">
        <v>55802</v>
      </c>
      <c r="D3218" s="8">
        <f t="shared" si="2853"/>
        <v>55615</v>
      </c>
      <c r="E3218" s="7">
        <f t="shared" si="2854"/>
        <v>1.9966488656320562</v>
      </c>
      <c r="F3218" s="18">
        <v>142343</v>
      </c>
      <c r="G3218" s="16">
        <v>72163</v>
      </c>
      <c r="H3218" s="8">
        <f t="shared" si="2855"/>
        <v>70180</v>
      </c>
      <c r="I3218" s="7">
        <f t="shared" si="2856"/>
        <v>1.9725205437689675</v>
      </c>
      <c r="J3218" s="8">
        <f t="shared" si="2857"/>
        <v>14565</v>
      </c>
      <c r="K3218" s="4">
        <f t="shared" si="2858"/>
        <v>30926</v>
      </c>
      <c r="L3218" s="5">
        <f t="shared" si="2859"/>
        <v>16361</v>
      </c>
    </row>
    <row r="3219" spans="1:15">
      <c r="A3219" s="3" t="s">
        <v>7</v>
      </c>
      <c r="B3219" s="18">
        <v>791793</v>
      </c>
      <c r="C3219" s="16">
        <v>791793</v>
      </c>
      <c r="D3219" s="8">
        <f t="shared" si="2853"/>
        <v>0</v>
      </c>
      <c r="E3219" s="7">
        <f t="shared" si="2854"/>
        <v>1</v>
      </c>
      <c r="F3219" s="18">
        <v>803102</v>
      </c>
      <c r="G3219" s="16">
        <v>803102</v>
      </c>
      <c r="H3219" s="8">
        <f t="shared" si="2855"/>
        <v>0</v>
      </c>
      <c r="I3219" s="7">
        <f t="shared" si="2856"/>
        <v>1</v>
      </c>
      <c r="J3219" s="8">
        <f t="shared" si="2857"/>
        <v>0</v>
      </c>
      <c r="K3219" s="4">
        <f t="shared" si="2858"/>
        <v>11309</v>
      </c>
      <c r="L3219" s="5">
        <f t="shared" si="2859"/>
        <v>11309</v>
      </c>
      <c r="N3219" s="98" t="s">
        <v>2772</v>
      </c>
      <c r="O3219" s="30" t="s">
        <v>2950</v>
      </c>
    </row>
    <row r="3221" spans="1:15">
      <c r="B3221" s="576" t="s">
        <v>3079</v>
      </c>
      <c r="C3221" s="576"/>
      <c r="D3221" s="576"/>
      <c r="E3221" s="576"/>
      <c r="F3221" s="576" t="s">
        <v>3086</v>
      </c>
      <c r="G3221" s="576"/>
      <c r="H3221" s="576"/>
      <c r="I3221" s="576"/>
      <c r="K3221" s="63" t="s">
        <v>12</v>
      </c>
      <c r="L3221" s="5" t="s">
        <v>13</v>
      </c>
    </row>
    <row r="3222" spans="1:15" ht="43.2">
      <c r="A3222" s="1" t="s">
        <v>0</v>
      </c>
      <c r="B3222" s="2" t="s">
        <v>1</v>
      </c>
      <c r="C3222" s="64" t="s">
        <v>2</v>
      </c>
      <c r="D3222" s="64" t="s">
        <v>11</v>
      </c>
      <c r="E3222" s="6" t="s">
        <v>10</v>
      </c>
      <c r="F3222" s="2" t="s">
        <v>1</v>
      </c>
      <c r="G3222" s="64" t="s">
        <v>2</v>
      </c>
      <c r="H3222" s="64" t="s">
        <v>11</v>
      </c>
      <c r="I3222" s="6" t="s">
        <v>10</v>
      </c>
      <c r="J3222" s="14" t="s">
        <v>8</v>
      </c>
      <c r="K3222" s="12" t="s">
        <v>9</v>
      </c>
      <c r="L3222" s="11"/>
    </row>
    <row r="3223" spans="1:15">
      <c r="A3223" s="3" t="s">
        <v>3</v>
      </c>
      <c r="B3223" s="18">
        <v>475273</v>
      </c>
      <c r="C3223" s="16">
        <v>266373</v>
      </c>
      <c r="D3223" s="8">
        <f>SUM(B3223-C3223)</f>
        <v>208900</v>
      </c>
      <c r="E3223" s="7">
        <f>SUM(B3223/C3223)</f>
        <v>1.7842386428053894</v>
      </c>
      <c r="F3223" s="18">
        <v>424213</v>
      </c>
      <c r="G3223" s="16">
        <v>301205</v>
      </c>
      <c r="H3223" s="8">
        <f>SUM(F3223-G3223)</f>
        <v>123008</v>
      </c>
      <c r="I3223" s="7">
        <f>SUM(F3223/G3223)</f>
        <v>1.408386314968211</v>
      </c>
      <c r="J3223" s="8">
        <f>SUM(H3223-D3223)</f>
        <v>-85892</v>
      </c>
      <c r="K3223" s="4">
        <f>SUM(F3223-B3223)</f>
        <v>-51060</v>
      </c>
      <c r="L3223" s="5">
        <f>SUM(G3223-C3223)</f>
        <v>34832</v>
      </c>
    </row>
    <row r="3224" spans="1:15">
      <c r="A3224" s="3" t="s">
        <v>4</v>
      </c>
      <c r="B3224" s="18">
        <v>110407</v>
      </c>
      <c r="C3224" s="16">
        <v>102061</v>
      </c>
      <c r="D3224" s="8">
        <f t="shared" ref="D3224:D3227" si="2860">SUM(B3224-C3224)</f>
        <v>8346</v>
      </c>
      <c r="E3224" s="7">
        <f t="shared" ref="E3224:E3227" si="2861">SUM(B3224/C3224)</f>
        <v>1.0817746249791791</v>
      </c>
      <c r="F3224" s="18">
        <v>109544</v>
      </c>
      <c r="G3224" s="16">
        <v>102061</v>
      </c>
      <c r="H3224" s="8">
        <f t="shared" ref="H3224:H3227" si="2862">SUM(F3224-G3224)</f>
        <v>7483</v>
      </c>
      <c r="I3224" s="7">
        <f t="shared" ref="I3224:I3227" si="2863">SUM(F3224/G3224)</f>
        <v>1.0733188975220702</v>
      </c>
      <c r="J3224" s="8">
        <f t="shared" ref="J3224:J3227" si="2864">SUM(H3224-D3224)</f>
        <v>-863</v>
      </c>
      <c r="K3224" s="4">
        <f t="shared" ref="K3224:K3227" si="2865">SUM(F3224-B3224)</f>
        <v>-863</v>
      </c>
      <c r="L3224" s="5">
        <f t="shared" ref="L3224:L3227" si="2866">SUM(G3224-C3224)</f>
        <v>0</v>
      </c>
    </row>
    <row r="3225" spans="1:15">
      <c r="A3225" s="3" t="s">
        <v>5</v>
      </c>
      <c r="B3225" s="18">
        <v>75079</v>
      </c>
      <c r="C3225" s="16">
        <v>362505</v>
      </c>
      <c r="D3225" s="8">
        <f t="shared" si="2860"/>
        <v>-287426</v>
      </c>
      <c r="E3225" s="472">
        <f t="shared" si="2861"/>
        <v>0.20711162604653729</v>
      </c>
      <c r="F3225" s="18">
        <v>139931</v>
      </c>
      <c r="G3225" s="16">
        <v>332773</v>
      </c>
      <c r="H3225" s="8">
        <f t="shared" si="2862"/>
        <v>-192842</v>
      </c>
      <c r="I3225" s="7">
        <f t="shared" si="2863"/>
        <v>0.42049986026510566</v>
      </c>
      <c r="J3225" s="8">
        <f t="shared" si="2864"/>
        <v>94584</v>
      </c>
      <c r="K3225" s="4">
        <f t="shared" si="2865"/>
        <v>64852</v>
      </c>
      <c r="L3225" s="5">
        <f t="shared" si="2866"/>
        <v>-29732</v>
      </c>
    </row>
    <row r="3226" spans="1:15">
      <c r="A3226" s="3" t="s">
        <v>6</v>
      </c>
      <c r="B3226" s="18">
        <v>142343</v>
      </c>
      <c r="C3226" s="16">
        <v>72163</v>
      </c>
      <c r="D3226" s="8">
        <f t="shared" si="2860"/>
        <v>70180</v>
      </c>
      <c r="E3226" s="7">
        <f t="shared" si="2861"/>
        <v>1.9725205437689675</v>
      </c>
      <c r="F3226" s="18">
        <v>126237</v>
      </c>
      <c r="G3226" s="16">
        <v>63886</v>
      </c>
      <c r="H3226" s="8">
        <f t="shared" si="2862"/>
        <v>62351</v>
      </c>
      <c r="I3226" s="7">
        <f t="shared" si="2863"/>
        <v>1.9759728265973766</v>
      </c>
      <c r="J3226" s="8">
        <f t="shared" si="2864"/>
        <v>-7829</v>
      </c>
      <c r="K3226" s="4">
        <f t="shared" si="2865"/>
        <v>-16106</v>
      </c>
      <c r="L3226" s="5">
        <f t="shared" si="2866"/>
        <v>-8277</v>
      </c>
    </row>
    <row r="3227" spans="1:15">
      <c r="A3227" s="3" t="s">
        <v>7</v>
      </c>
      <c r="B3227" s="18">
        <v>803102</v>
      </c>
      <c r="C3227" s="16">
        <v>803102</v>
      </c>
      <c r="D3227" s="8">
        <f t="shared" si="2860"/>
        <v>0</v>
      </c>
      <c r="E3227" s="7">
        <f t="shared" si="2861"/>
        <v>1</v>
      </c>
      <c r="F3227" s="18">
        <v>799925</v>
      </c>
      <c r="G3227" s="16">
        <v>799925</v>
      </c>
      <c r="H3227" s="8">
        <f t="shared" si="2862"/>
        <v>0</v>
      </c>
      <c r="I3227" s="7">
        <f t="shared" si="2863"/>
        <v>1</v>
      </c>
      <c r="J3227" s="8">
        <f t="shared" si="2864"/>
        <v>0</v>
      </c>
      <c r="K3227" s="4">
        <f t="shared" si="2865"/>
        <v>-3177</v>
      </c>
      <c r="L3227" s="5">
        <f t="shared" si="2866"/>
        <v>-3177</v>
      </c>
      <c r="N3227" s="98" t="s">
        <v>2985</v>
      </c>
      <c r="O3227" s="30" t="s">
        <v>2950</v>
      </c>
    </row>
    <row r="3229" spans="1:15">
      <c r="B3229" s="576" t="s">
        <v>3086</v>
      </c>
      <c r="C3229" s="576"/>
      <c r="D3229" s="576"/>
      <c r="E3229" s="576"/>
      <c r="F3229" s="576" t="s">
        <v>3093</v>
      </c>
      <c r="G3229" s="576"/>
      <c r="H3229" s="576"/>
      <c r="I3229" s="576"/>
      <c r="K3229" s="63" t="s">
        <v>12</v>
      </c>
      <c r="L3229" s="5" t="s">
        <v>13</v>
      </c>
    </row>
    <row r="3230" spans="1:15" ht="43.2">
      <c r="A3230" s="1" t="s">
        <v>0</v>
      </c>
      <c r="B3230" s="2" t="s">
        <v>1</v>
      </c>
      <c r="C3230" s="64" t="s">
        <v>2</v>
      </c>
      <c r="D3230" s="64" t="s">
        <v>11</v>
      </c>
      <c r="E3230" s="6" t="s">
        <v>10</v>
      </c>
      <c r="F3230" s="2" t="s">
        <v>1</v>
      </c>
      <c r="G3230" s="64" t="s">
        <v>2</v>
      </c>
      <c r="H3230" s="64" t="s">
        <v>11</v>
      </c>
      <c r="I3230" s="6" t="s">
        <v>10</v>
      </c>
      <c r="J3230" s="14" t="s">
        <v>8</v>
      </c>
      <c r="K3230" s="12" t="s">
        <v>9</v>
      </c>
      <c r="L3230" s="11"/>
    </row>
    <row r="3231" spans="1:15">
      <c r="A3231" s="3" t="s">
        <v>3</v>
      </c>
      <c r="B3231" s="18">
        <v>424213</v>
      </c>
      <c r="C3231" s="16">
        <v>301205</v>
      </c>
      <c r="D3231" s="8">
        <f>SUM(B3231-C3231)</f>
        <v>123008</v>
      </c>
      <c r="E3231" s="7">
        <f>SUM(B3231/C3231)</f>
        <v>1.408386314968211</v>
      </c>
      <c r="F3231" s="18">
        <v>390178</v>
      </c>
      <c r="G3231" s="16">
        <v>302988</v>
      </c>
      <c r="H3231" s="8">
        <f>SUM(F3231-G3231)</f>
        <v>87190</v>
      </c>
      <c r="I3231" s="7">
        <f>SUM(F3231/G3231)</f>
        <v>1.2877671722972528</v>
      </c>
      <c r="J3231" s="8">
        <f>SUM(H3231-D3231)</f>
        <v>-35818</v>
      </c>
      <c r="K3231" s="4">
        <f>SUM(F3231-B3231)</f>
        <v>-34035</v>
      </c>
      <c r="L3231" s="5">
        <f>SUM(G3231-C3231)</f>
        <v>1783</v>
      </c>
    </row>
    <row r="3232" spans="1:15">
      <c r="A3232" s="3" t="s">
        <v>4</v>
      </c>
      <c r="B3232" s="18">
        <v>109544</v>
      </c>
      <c r="C3232" s="16">
        <v>102061</v>
      </c>
      <c r="D3232" s="8">
        <f t="shared" ref="D3232:D3235" si="2867">SUM(B3232-C3232)</f>
        <v>7483</v>
      </c>
      <c r="E3232" s="7">
        <f t="shared" ref="E3232:E3235" si="2868">SUM(B3232/C3232)</f>
        <v>1.0733188975220702</v>
      </c>
      <c r="F3232" s="18">
        <v>112816</v>
      </c>
      <c r="G3232" s="16">
        <v>101145</v>
      </c>
      <c r="H3232" s="8">
        <f t="shared" ref="H3232:H3235" si="2869">SUM(F3232-G3232)</f>
        <v>11671</v>
      </c>
      <c r="I3232" s="7">
        <f t="shared" ref="I3232:I3235" si="2870">SUM(F3232/G3232)</f>
        <v>1.1153887982599238</v>
      </c>
      <c r="J3232" s="8">
        <f t="shared" ref="J3232:J3235" si="2871">SUM(H3232-D3232)</f>
        <v>4188</v>
      </c>
      <c r="K3232" s="4">
        <f t="shared" ref="K3232:K3235" si="2872">SUM(F3232-B3232)</f>
        <v>3272</v>
      </c>
      <c r="L3232" s="5">
        <f t="shared" ref="L3232:L3235" si="2873">SUM(G3232-C3232)</f>
        <v>-916</v>
      </c>
    </row>
    <row r="3233" spans="1:15">
      <c r="A3233" s="3" t="s">
        <v>5</v>
      </c>
      <c r="B3233" s="18">
        <v>139931</v>
      </c>
      <c r="C3233" s="16">
        <v>332773</v>
      </c>
      <c r="D3233" s="8">
        <f t="shared" si="2867"/>
        <v>-192842</v>
      </c>
      <c r="E3233" s="7">
        <f t="shared" si="2868"/>
        <v>0.42049986026510566</v>
      </c>
      <c r="F3233" s="18">
        <v>156437</v>
      </c>
      <c r="G3233" s="16">
        <v>300341</v>
      </c>
      <c r="H3233" s="8">
        <f t="shared" si="2869"/>
        <v>-143904</v>
      </c>
      <c r="I3233" s="7">
        <f t="shared" si="2870"/>
        <v>0.52086461721842836</v>
      </c>
      <c r="J3233" s="8">
        <f t="shared" si="2871"/>
        <v>48938</v>
      </c>
      <c r="K3233" s="4">
        <f t="shared" si="2872"/>
        <v>16506</v>
      </c>
      <c r="L3233" s="5">
        <f t="shared" si="2873"/>
        <v>-32432</v>
      </c>
    </row>
    <row r="3234" spans="1:15">
      <c r="A3234" s="3" t="s">
        <v>6</v>
      </c>
      <c r="B3234" s="18">
        <v>126237</v>
      </c>
      <c r="C3234" s="16">
        <v>63886</v>
      </c>
      <c r="D3234" s="8">
        <f t="shared" si="2867"/>
        <v>62351</v>
      </c>
      <c r="E3234" s="7">
        <f t="shared" si="2868"/>
        <v>1.9759728265973766</v>
      </c>
      <c r="F3234" s="18">
        <v>99874</v>
      </c>
      <c r="G3234" s="16">
        <v>54831</v>
      </c>
      <c r="H3234" s="8">
        <f t="shared" si="2869"/>
        <v>45043</v>
      </c>
      <c r="I3234" s="7">
        <f t="shared" si="2870"/>
        <v>1.8214878444675457</v>
      </c>
      <c r="J3234" s="8">
        <f t="shared" si="2871"/>
        <v>-17308</v>
      </c>
      <c r="K3234" s="4">
        <f t="shared" si="2872"/>
        <v>-26363</v>
      </c>
      <c r="L3234" s="5">
        <f t="shared" si="2873"/>
        <v>-9055</v>
      </c>
    </row>
    <row r="3235" spans="1:15">
      <c r="A3235" s="3" t="s">
        <v>7</v>
      </c>
      <c r="B3235" s="18">
        <v>799925</v>
      </c>
      <c r="C3235" s="16">
        <v>799925</v>
      </c>
      <c r="D3235" s="8">
        <f t="shared" si="2867"/>
        <v>0</v>
      </c>
      <c r="E3235" s="7">
        <f t="shared" si="2868"/>
        <v>1</v>
      </c>
      <c r="F3235" s="18">
        <v>759305</v>
      </c>
      <c r="G3235" s="16">
        <v>759305</v>
      </c>
      <c r="H3235" s="8">
        <f t="shared" si="2869"/>
        <v>0</v>
      </c>
      <c r="I3235" s="7">
        <f t="shared" si="2870"/>
        <v>1</v>
      </c>
      <c r="J3235" s="8">
        <f t="shared" si="2871"/>
        <v>0</v>
      </c>
      <c r="K3235" s="4">
        <f t="shared" si="2872"/>
        <v>-40620</v>
      </c>
      <c r="L3235" s="5">
        <f t="shared" si="2873"/>
        <v>-40620</v>
      </c>
      <c r="N3235" s="98" t="s">
        <v>2985</v>
      </c>
      <c r="O3235" s="30" t="s">
        <v>2950</v>
      </c>
    </row>
    <row r="3237" spans="1:15">
      <c r="B3237" s="576" t="s">
        <v>3093</v>
      </c>
      <c r="C3237" s="576"/>
      <c r="D3237" s="576"/>
      <c r="E3237" s="576"/>
      <c r="F3237" s="576" t="s">
        <v>3100</v>
      </c>
      <c r="G3237" s="576"/>
      <c r="H3237" s="576"/>
      <c r="I3237" s="576"/>
      <c r="K3237" s="63" t="s">
        <v>12</v>
      </c>
      <c r="L3237" s="5" t="s">
        <v>13</v>
      </c>
    </row>
    <row r="3238" spans="1:15" ht="43.2">
      <c r="A3238" s="1" t="s">
        <v>0</v>
      </c>
      <c r="B3238" s="2" t="s">
        <v>1</v>
      </c>
      <c r="C3238" s="64" t="s">
        <v>2</v>
      </c>
      <c r="D3238" s="64" t="s">
        <v>11</v>
      </c>
      <c r="E3238" s="6" t="s">
        <v>10</v>
      </c>
      <c r="F3238" s="2" t="s">
        <v>1</v>
      </c>
      <c r="G3238" s="64" t="s">
        <v>2</v>
      </c>
      <c r="H3238" s="64" t="s">
        <v>11</v>
      </c>
      <c r="I3238" s="6" t="s">
        <v>10</v>
      </c>
      <c r="J3238" s="14" t="s">
        <v>8</v>
      </c>
      <c r="K3238" s="12" t="s">
        <v>9</v>
      </c>
      <c r="L3238" s="11"/>
    </row>
    <row r="3239" spans="1:15">
      <c r="A3239" s="3" t="s">
        <v>3</v>
      </c>
      <c r="B3239" s="18">
        <v>390178</v>
      </c>
      <c r="C3239" s="16">
        <v>302988</v>
      </c>
      <c r="D3239" s="8">
        <f>SUM(B3239-C3239)</f>
        <v>87190</v>
      </c>
      <c r="E3239" s="7">
        <f>SUM(B3239/C3239)</f>
        <v>1.2877671722972528</v>
      </c>
      <c r="F3239" s="18">
        <v>394362</v>
      </c>
      <c r="G3239" s="16">
        <v>313523</v>
      </c>
      <c r="H3239" s="8">
        <f>SUM(F3239-G3239)</f>
        <v>80839</v>
      </c>
      <c r="I3239" s="7">
        <f>SUM(F3239/G3239)</f>
        <v>1.2578407325778331</v>
      </c>
      <c r="J3239" s="8">
        <f>SUM(H3239-D3239)</f>
        <v>-6351</v>
      </c>
      <c r="K3239" s="4">
        <f>SUM(F3239-B3239)</f>
        <v>4184</v>
      </c>
      <c r="L3239" s="5">
        <f>SUM(G3239-C3239)</f>
        <v>10535</v>
      </c>
    </row>
    <row r="3240" spans="1:15">
      <c r="A3240" s="3" t="s">
        <v>4</v>
      </c>
      <c r="B3240" s="18">
        <v>112816</v>
      </c>
      <c r="C3240" s="16">
        <v>101145</v>
      </c>
      <c r="D3240" s="8">
        <f t="shared" ref="D3240:D3243" si="2874">SUM(B3240-C3240)</f>
        <v>11671</v>
      </c>
      <c r="E3240" s="7">
        <f t="shared" ref="E3240:E3243" si="2875">SUM(B3240/C3240)</f>
        <v>1.1153887982599238</v>
      </c>
      <c r="F3240" s="18">
        <v>108667</v>
      </c>
      <c r="G3240" s="16">
        <v>100237</v>
      </c>
      <c r="H3240" s="8">
        <f t="shared" ref="H3240:H3243" si="2876">SUM(F3240-G3240)</f>
        <v>8430</v>
      </c>
      <c r="I3240" s="7">
        <f t="shared" ref="I3240:I3243" si="2877">SUM(F3240/G3240)</f>
        <v>1.0841006813851173</v>
      </c>
      <c r="J3240" s="8">
        <f t="shared" ref="J3240:J3243" si="2878">SUM(H3240-D3240)</f>
        <v>-3241</v>
      </c>
      <c r="K3240" s="4">
        <f t="shared" ref="K3240:K3243" si="2879">SUM(F3240-B3240)</f>
        <v>-4149</v>
      </c>
      <c r="L3240" s="5">
        <f t="shared" ref="L3240:L3243" si="2880">SUM(G3240-C3240)</f>
        <v>-908</v>
      </c>
    </row>
    <row r="3241" spans="1:15">
      <c r="A3241" s="3" t="s">
        <v>5</v>
      </c>
      <c r="B3241" s="18">
        <v>156437</v>
      </c>
      <c r="C3241" s="16">
        <v>300341</v>
      </c>
      <c r="D3241" s="8">
        <f t="shared" si="2874"/>
        <v>-143904</v>
      </c>
      <c r="E3241" s="7">
        <f t="shared" si="2875"/>
        <v>0.52086461721842836</v>
      </c>
      <c r="F3241" s="18">
        <v>171885</v>
      </c>
      <c r="G3241" s="16">
        <v>297649</v>
      </c>
      <c r="H3241" s="8">
        <f t="shared" si="2876"/>
        <v>-125764</v>
      </c>
      <c r="I3241" s="7">
        <f t="shared" si="2877"/>
        <v>0.57747548286740424</v>
      </c>
      <c r="J3241" s="8">
        <f t="shared" si="2878"/>
        <v>18140</v>
      </c>
      <c r="K3241" s="4">
        <f t="shared" si="2879"/>
        <v>15448</v>
      </c>
      <c r="L3241" s="5">
        <f t="shared" si="2880"/>
        <v>-2692</v>
      </c>
    </row>
    <row r="3242" spans="1:15">
      <c r="A3242" s="3" t="s">
        <v>6</v>
      </c>
      <c r="B3242" s="18">
        <v>99874</v>
      </c>
      <c r="C3242" s="16">
        <v>54831</v>
      </c>
      <c r="D3242" s="8">
        <f t="shared" si="2874"/>
        <v>45043</v>
      </c>
      <c r="E3242" s="7">
        <f t="shared" si="2875"/>
        <v>1.8214878444675457</v>
      </c>
      <c r="F3242" s="18">
        <v>93171</v>
      </c>
      <c r="G3242" s="16">
        <v>56676</v>
      </c>
      <c r="H3242" s="8">
        <f t="shared" si="2876"/>
        <v>36495</v>
      </c>
      <c r="I3242" s="7">
        <f t="shared" si="2877"/>
        <v>1.6439233538005504</v>
      </c>
      <c r="J3242" s="8">
        <f t="shared" si="2878"/>
        <v>-8548</v>
      </c>
      <c r="K3242" s="4">
        <f t="shared" si="2879"/>
        <v>-6703</v>
      </c>
      <c r="L3242" s="5">
        <f t="shared" si="2880"/>
        <v>1845</v>
      </c>
    </row>
    <row r="3243" spans="1:15">
      <c r="A3243" s="3" t="s">
        <v>7</v>
      </c>
      <c r="B3243" s="18">
        <v>759305</v>
      </c>
      <c r="C3243" s="16">
        <v>759305</v>
      </c>
      <c r="D3243" s="8">
        <f t="shared" si="2874"/>
        <v>0</v>
      </c>
      <c r="E3243" s="7">
        <f t="shared" si="2875"/>
        <v>1</v>
      </c>
      <c r="F3243" s="18">
        <v>768085</v>
      </c>
      <c r="G3243" s="16">
        <v>768085</v>
      </c>
      <c r="H3243" s="8">
        <f t="shared" si="2876"/>
        <v>0</v>
      </c>
      <c r="I3243" s="7">
        <f t="shared" si="2877"/>
        <v>1</v>
      </c>
      <c r="J3243" s="8">
        <f t="shared" si="2878"/>
        <v>0</v>
      </c>
      <c r="K3243" s="4">
        <f t="shared" si="2879"/>
        <v>8780</v>
      </c>
      <c r="L3243" s="5">
        <f t="shared" si="2880"/>
        <v>8780</v>
      </c>
      <c r="N3243" s="98" t="s">
        <v>2985</v>
      </c>
      <c r="O3243" s="30" t="s">
        <v>2950</v>
      </c>
    </row>
    <row r="3245" spans="1:15">
      <c r="B3245" s="576" t="s">
        <v>3100</v>
      </c>
      <c r="C3245" s="576"/>
      <c r="D3245" s="576"/>
      <c r="E3245" s="576"/>
      <c r="F3245" s="576" t="s">
        <v>3101</v>
      </c>
      <c r="G3245" s="576"/>
      <c r="H3245" s="576"/>
      <c r="I3245" s="576"/>
      <c r="K3245" s="63" t="s">
        <v>12</v>
      </c>
      <c r="L3245" s="5" t="s">
        <v>13</v>
      </c>
    </row>
    <row r="3246" spans="1:15" ht="43.2">
      <c r="A3246" s="1" t="s">
        <v>0</v>
      </c>
      <c r="B3246" s="2" t="s">
        <v>1</v>
      </c>
      <c r="C3246" s="64" t="s">
        <v>2</v>
      </c>
      <c r="D3246" s="64" t="s">
        <v>11</v>
      </c>
      <c r="E3246" s="6" t="s">
        <v>10</v>
      </c>
      <c r="F3246" s="2" t="s">
        <v>1</v>
      </c>
      <c r="G3246" s="64" t="s">
        <v>2</v>
      </c>
      <c r="H3246" s="64" t="s">
        <v>11</v>
      </c>
      <c r="I3246" s="6" t="s">
        <v>10</v>
      </c>
      <c r="J3246" s="14" t="s">
        <v>8</v>
      </c>
      <c r="K3246" s="12" t="s">
        <v>9</v>
      </c>
      <c r="L3246" s="11"/>
    </row>
    <row r="3247" spans="1:15">
      <c r="A3247" s="3" t="s">
        <v>3</v>
      </c>
      <c r="B3247" s="18">
        <v>394362</v>
      </c>
      <c r="C3247" s="16">
        <v>313523</v>
      </c>
      <c r="D3247" s="8">
        <f>SUM(B3247-C3247)</f>
        <v>80839</v>
      </c>
      <c r="E3247" s="7">
        <f>SUM(B3247/C3247)</f>
        <v>1.2578407325778331</v>
      </c>
      <c r="F3247" s="18">
        <v>392234</v>
      </c>
      <c r="G3247" s="16">
        <v>333479</v>
      </c>
      <c r="H3247" s="8">
        <f>SUM(F3247-G3247)</f>
        <v>58755</v>
      </c>
      <c r="I3247" s="7">
        <f>SUM(F3247/G3247)</f>
        <v>1.1761880058414473</v>
      </c>
      <c r="J3247" s="8">
        <f>SUM(H3247-D3247)</f>
        <v>-22084</v>
      </c>
      <c r="K3247" s="4">
        <f>SUM(F3247-B3247)</f>
        <v>-2128</v>
      </c>
      <c r="L3247" s="5">
        <f>SUM(G3247-C3247)</f>
        <v>19956</v>
      </c>
    </row>
    <row r="3248" spans="1:15">
      <c r="A3248" s="3" t="s">
        <v>4</v>
      </c>
      <c r="B3248" s="18">
        <v>108667</v>
      </c>
      <c r="C3248" s="16">
        <v>100237</v>
      </c>
      <c r="D3248" s="8">
        <f t="shared" ref="D3248:D3251" si="2881">SUM(B3248-C3248)</f>
        <v>8430</v>
      </c>
      <c r="E3248" s="7">
        <f t="shared" ref="E3248:E3251" si="2882">SUM(B3248/C3248)</f>
        <v>1.0841006813851173</v>
      </c>
      <c r="F3248" s="18">
        <v>108722</v>
      </c>
      <c r="G3248" s="16">
        <v>119243</v>
      </c>
      <c r="H3248" s="8">
        <f t="shared" ref="H3248:H3251" si="2883">SUM(F3248-G3248)</f>
        <v>-10521</v>
      </c>
      <c r="I3248" s="7">
        <f t="shared" ref="I3248:I3251" si="2884">SUM(F3248/G3248)</f>
        <v>0.91176840569257733</v>
      </c>
      <c r="J3248" s="8">
        <f t="shared" ref="J3248:J3251" si="2885">SUM(H3248-D3248)</f>
        <v>-18951</v>
      </c>
      <c r="K3248" s="4">
        <f t="shared" ref="K3248:K3251" si="2886">SUM(F3248-B3248)</f>
        <v>55</v>
      </c>
      <c r="L3248" s="5">
        <f t="shared" ref="L3248:L3251" si="2887">SUM(G3248-C3248)</f>
        <v>19006</v>
      </c>
    </row>
    <row r="3249" spans="1:15">
      <c r="A3249" s="3" t="s">
        <v>5</v>
      </c>
      <c r="B3249" s="18">
        <v>171885</v>
      </c>
      <c r="C3249" s="16">
        <v>297649</v>
      </c>
      <c r="D3249" s="8">
        <f t="shared" si="2881"/>
        <v>-125764</v>
      </c>
      <c r="E3249" s="7">
        <f t="shared" si="2882"/>
        <v>0.57747548286740424</v>
      </c>
      <c r="F3249" s="18">
        <v>193118</v>
      </c>
      <c r="G3249" s="16">
        <v>273156</v>
      </c>
      <c r="H3249" s="8">
        <f t="shared" si="2883"/>
        <v>-80038</v>
      </c>
      <c r="I3249" s="7">
        <f t="shared" si="2884"/>
        <v>0.70698794827863931</v>
      </c>
      <c r="J3249" s="8">
        <f t="shared" si="2885"/>
        <v>45726</v>
      </c>
      <c r="K3249" s="4">
        <f t="shared" si="2886"/>
        <v>21233</v>
      </c>
      <c r="L3249" s="5">
        <f t="shared" si="2887"/>
        <v>-24493</v>
      </c>
    </row>
    <row r="3250" spans="1:15">
      <c r="A3250" s="3" t="s">
        <v>6</v>
      </c>
      <c r="B3250" s="18">
        <v>93171</v>
      </c>
      <c r="C3250" s="16">
        <v>56676</v>
      </c>
      <c r="D3250" s="8">
        <f t="shared" si="2881"/>
        <v>36495</v>
      </c>
      <c r="E3250" s="7">
        <f t="shared" si="2882"/>
        <v>1.6439233538005504</v>
      </c>
      <c r="F3250" s="18">
        <v>93623</v>
      </c>
      <c r="G3250" s="16">
        <v>61819</v>
      </c>
      <c r="H3250" s="8">
        <f t="shared" si="2883"/>
        <v>31804</v>
      </c>
      <c r="I3250" s="7">
        <f t="shared" si="2884"/>
        <v>1.5144696614309516</v>
      </c>
      <c r="J3250" s="8">
        <f t="shared" si="2885"/>
        <v>-4691</v>
      </c>
      <c r="K3250" s="4">
        <f t="shared" si="2886"/>
        <v>452</v>
      </c>
      <c r="L3250" s="5">
        <f t="shared" si="2887"/>
        <v>5143</v>
      </c>
    </row>
    <row r="3251" spans="1:15">
      <c r="A3251" s="3" t="s">
        <v>7</v>
      </c>
      <c r="B3251" s="18">
        <v>768085</v>
      </c>
      <c r="C3251" s="16">
        <v>768085</v>
      </c>
      <c r="D3251" s="8">
        <f t="shared" si="2881"/>
        <v>0</v>
      </c>
      <c r="E3251" s="7">
        <f t="shared" si="2882"/>
        <v>1</v>
      </c>
      <c r="F3251" s="18">
        <v>787697</v>
      </c>
      <c r="G3251" s="16">
        <v>787697</v>
      </c>
      <c r="H3251" s="8">
        <f t="shared" si="2883"/>
        <v>0</v>
      </c>
      <c r="I3251" s="7">
        <f t="shared" si="2884"/>
        <v>1</v>
      </c>
      <c r="J3251" s="8">
        <f t="shared" si="2885"/>
        <v>0</v>
      </c>
      <c r="K3251" s="4">
        <f t="shared" si="2886"/>
        <v>19612</v>
      </c>
      <c r="L3251" s="5">
        <f t="shared" si="2887"/>
        <v>19612</v>
      </c>
      <c r="N3251" s="98" t="s">
        <v>2985</v>
      </c>
      <c r="O3251" s="30" t="s">
        <v>2950</v>
      </c>
    </row>
    <row r="3253" spans="1:15">
      <c r="B3253" s="576" t="s">
        <v>3101</v>
      </c>
      <c r="C3253" s="576"/>
      <c r="D3253" s="576"/>
      <c r="E3253" s="576"/>
      <c r="F3253" s="576" t="s">
        <v>3102</v>
      </c>
      <c r="G3253" s="576"/>
      <c r="H3253" s="576"/>
      <c r="I3253" s="576"/>
      <c r="K3253" s="63" t="s">
        <v>12</v>
      </c>
      <c r="L3253" s="5" t="s">
        <v>13</v>
      </c>
    </row>
    <row r="3254" spans="1:15" ht="43.2">
      <c r="A3254" s="1" t="s">
        <v>0</v>
      </c>
      <c r="B3254" s="2" t="s">
        <v>1</v>
      </c>
      <c r="C3254" s="64" t="s">
        <v>2</v>
      </c>
      <c r="D3254" s="64" t="s">
        <v>11</v>
      </c>
      <c r="E3254" s="6" t="s">
        <v>10</v>
      </c>
      <c r="F3254" s="2" t="s">
        <v>1</v>
      </c>
      <c r="G3254" s="64" t="s">
        <v>2</v>
      </c>
      <c r="H3254" s="64" t="s">
        <v>11</v>
      </c>
      <c r="I3254" s="6" t="s">
        <v>10</v>
      </c>
      <c r="J3254" s="14" t="s">
        <v>8</v>
      </c>
      <c r="K3254" s="12" t="s">
        <v>9</v>
      </c>
      <c r="L3254" s="11"/>
    </row>
    <row r="3255" spans="1:15">
      <c r="A3255" s="3" t="s">
        <v>3</v>
      </c>
      <c r="B3255" s="18">
        <v>392234</v>
      </c>
      <c r="C3255" s="16">
        <v>333479</v>
      </c>
      <c r="D3255" s="8">
        <f>SUM(B3255-C3255)</f>
        <v>58755</v>
      </c>
      <c r="E3255" s="7">
        <f>SUM(B3255/C3255)</f>
        <v>1.1761880058414473</v>
      </c>
      <c r="F3255" s="18">
        <v>372405</v>
      </c>
      <c r="G3255" s="16">
        <v>343105</v>
      </c>
      <c r="H3255" s="8">
        <f>SUM(F3255-G3255)</f>
        <v>29300</v>
      </c>
      <c r="I3255" s="7">
        <f>SUM(F3255/G3255)</f>
        <v>1.0853965987088501</v>
      </c>
      <c r="J3255" s="8">
        <f>SUM(H3255-D3255)</f>
        <v>-29455</v>
      </c>
      <c r="K3255" s="4">
        <f>SUM(F3255-B3255)</f>
        <v>-19829</v>
      </c>
      <c r="L3255" s="5">
        <f>SUM(G3255-C3255)</f>
        <v>9626</v>
      </c>
    </row>
    <row r="3256" spans="1:15">
      <c r="A3256" s="3" t="s">
        <v>4</v>
      </c>
      <c r="B3256" s="18">
        <v>108722</v>
      </c>
      <c r="C3256" s="16">
        <v>119243</v>
      </c>
      <c r="D3256" s="8">
        <f t="shared" ref="D3256:D3259" si="2888">SUM(B3256-C3256)</f>
        <v>-10521</v>
      </c>
      <c r="E3256" s="7">
        <f t="shared" ref="E3256:E3259" si="2889">SUM(B3256/C3256)</f>
        <v>0.91176840569257733</v>
      </c>
      <c r="F3256" s="18">
        <v>109045</v>
      </c>
      <c r="G3256" s="16">
        <v>118946</v>
      </c>
      <c r="H3256" s="8">
        <f t="shared" ref="H3256:H3259" si="2890">SUM(F3256-G3256)</f>
        <v>-9901</v>
      </c>
      <c r="I3256" s="7">
        <f t="shared" ref="I3256:I3259" si="2891">SUM(F3256/G3256)</f>
        <v>0.91676054680275088</v>
      </c>
      <c r="J3256" s="8">
        <f t="shared" ref="J3256:J3259" si="2892">SUM(H3256-D3256)</f>
        <v>620</v>
      </c>
      <c r="K3256" s="4">
        <f t="shared" ref="K3256:K3259" si="2893">SUM(F3256-B3256)</f>
        <v>323</v>
      </c>
      <c r="L3256" s="5">
        <f t="shared" ref="L3256:L3259" si="2894">SUM(G3256-C3256)</f>
        <v>-297</v>
      </c>
    </row>
    <row r="3257" spans="1:15">
      <c r="A3257" s="3" t="s">
        <v>5</v>
      </c>
      <c r="B3257" s="18">
        <v>193118</v>
      </c>
      <c r="C3257" s="16">
        <v>273156</v>
      </c>
      <c r="D3257" s="8">
        <f t="shared" si="2888"/>
        <v>-80038</v>
      </c>
      <c r="E3257" s="7">
        <f t="shared" si="2889"/>
        <v>0.70698794827863931</v>
      </c>
      <c r="F3257" s="18">
        <v>220308</v>
      </c>
      <c r="G3257" s="16">
        <v>255148</v>
      </c>
      <c r="H3257" s="8">
        <f t="shared" si="2890"/>
        <v>-34840</v>
      </c>
      <c r="I3257" s="7">
        <f t="shared" si="2891"/>
        <v>0.8634518005236177</v>
      </c>
      <c r="J3257" s="8">
        <f t="shared" si="2892"/>
        <v>45198</v>
      </c>
      <c r="K3257" s="4">
        <f t="shared" si="2893"/>
        <v>27190</v>
      </c>
      <c r="L3257" s="5">
        <f t="shared" si="2894"/>
        <v>-18008</v>
      </c>
    </row>
    <row r="3258" spans="1:15">
      <c r="A3258" s="3" t="s">
        <v>6</v>
      </c>
      <c r="B3258" s="18">
        <v>93623</v>
      </c>
      <c r="C3258" s="16">
        <v>61819</v>
      </c>
      <c r="D3258" s="8">
        <f t="shared" si="2888"/>
        <v>31804</v>
      </c>
      <c r="E3258" s="7">
        <f t="shared" si="2889"/>
        <v>1.5144696614309516</v>
      </c>
      <c r="F3258" s="18">
        <v>79882</v>
      </c>
      <c r="G3258" s="16">
        <v>64441</v>
      </c>
      <c r="H3258" s="8">
        <f t="shared" si="2890"/>
        <v>15441</v>
      </c>
      <c r="I3258" s="7">
        <f t="shared" si="2891"/>
        <v>1.239614531121491</v>
      </c>
      <c r="J3258" s="8">
        <f t="shared" si="2892"/>
        <v>-16363</v>
      </c>
      <c r="K3258" s="4">
        <f t="shared" si="2893"/>
        <v>-13741</v>
      </c>
      <c r="L3258" s="5">
        <f t="shared" si="2894"/>
        <v>2622</v>
      </c>
    </row>
    <row r="3259" spans="1:15">
      <c r="A3259" s="3" t="s">
        <v>7</v>
      </c>
      <c r="B3259" s="18">
        <v>787697</v>
      </c>
      <c r="C3259" s="16">
        <v>787697</v>
      </c>
      <c r="D3259" s="8">
        <f t="shared" si="2888"/>
        <v>0</v>
      </c>
      <c r="E3259" s="7">
        <f t="shared" si="2889"/>
        <v>1</v>
      </c>
      <c r="F3259" s="18">
        <v>781640</v>
      </c>
      <c r="G3259" s="16">
        <v>781640</v>
      </c>
      <c r="H3259" s="8">
        <f t="shared" si="2890"/>
        <v>0</v>
      </c>
      <c r="I3259" s="7">
        <f t="shared" si="2891"/>
        <v>1</v>
      </c>
      <c r="J3259" s="8">
        <f t="shared" si="2892"/>
        <v>0</v>
      </c>
      <c r="K3259" s="4">
        <f t="shared" si="2893"/>
        <v>-6057</v>
      </c>
      <c r="L3259" s="5">
        <f t="shared" si="2894"/>
        <v>-6057</v>
      </c>
      <c r="N3259" s="98" t="s">
        <v>2985</v>
      </c>
      <c r="O3259" s="30" t="s">
        <v>2950</v>
      </c>
    </row>
    <row r="3261" spans="1:15">
      <c r="B3261" s="576" t="s">
        <v>3102</v>
      </c>
      <c r="C3261" s="576"/>
      <c r="D3261" s="576"/>
      <c r="E3261" s="576"/>
      <c r="F3261" s="576" t="s">
        <v>3121</v>
      </c>
      <c r="G3261" s="576"/>
      <c r="H3261" s="576"/>
      <c r="I3261" s="576"/>
      <c r="K3261" s="63" t="s">
        <v>12</v>
      </c>
      <c r="L3261" s="5" t="s">
        <v>13</v>
      </c>
    </row>
    <row r="3262" spans="1:15" ht="43.2">
      <c r="A3262" s="1" t="s">
        <v>0</v>
      </c>
      <c r="B3262" s="2" t="s">
        <v>1</v>
      </c>
      <c r="C3262" s="64" t="s">
        <v>2</v>
      </c>
      <c r="D3262" s="64" t="s">
        <v>11</v>
      </c>
      <c r="E3262" s="6" t="s">
        <v>10</v>
      </c>
      <c r="F3262" s="2" t="s">
        <v>1</v>
      </c>
      <c r="G3262" s="64" t="s">
        <v>2</v>
      </c>
      <c r="H3262" s="64" t="s">
        <v>11</v>
      </c>
      <c r="I3262" s="6" t="s">
        <v>10</v>
      </c>
      <c r="J3262" s="14" t="s">
        <v>8</v>
      </c>
      <c r="K3262" s="12" t="s">
        <v>9</v>
      </c>
      <c r="L3262" s="11"/>
    </row>
    <row r="3263" spans="1:15">
      <c r="A3263" s="3" t="s">
        <v>3</v>
      </c>
      <c r="B3263" s="18">
        <v>372405</v>
      </c>
      <c r="C3263" s="16">
        <v>343105</v>
      </c>
      <c r="D3263" s="8">
        <f>SUM(B3263-C3263)</f>
        <v>29300</v>
      </c>
      <c r="E3263" s="7">
        <f>SUM(B3263/C3263)</f>
        <v>1.0853965987088501</v>
      </c>
      <c r="F3263" s="18">
        <v>377551</v>
      </c>
      <c r="G3263" s="16">
        <v>352468</v>
      </c>
      <c r="H3263" s="8">
        <f>SUM(F3263-G3263)</f>
        <v>25083</v>
      </c>
      <c r="I3263" s="7">
        <f>SUM(F3263/G3263)</f>
        <v>1.0711639070780894</v>
      </c>
      <c r="J3263" s="8">
        <f>SUM(H3263-D3263)</f>
        <v>-4217</v>
      </c>
      <c r="K3263" s="4">
        <f>SUM(F3263-B3263)</f>
        <v>5146</v>
      </c>
      <c r="L3263" s="5">
        <f>SUM(G3263-C3263)</f>
        <v>9363</v>
      </c>
    </row>
    <row r="3264" spans="1:15">
      <c r="A3264" s="3" t="s">
        <v>4</v>
      </c>
      <c r="B3264" s="18">
        <v>109045</v>
      </c>
      <c r="C3264" s="16">
        <v>118946</v>
      </c>
      <c r="D3264" s="8">
        <f t="shared" ref="D3264:D3267" si="2895">SUM(B3264-C3264)</f>
        <v>-9901</v>
      </c>
      <c r="E3264" s="7">
        <f t="shared" ref="E3264:E3267" si="2896">SUM(B3264/C3264)</f>
        <v>0.91676054680275088</v>
      </c>
      <c r="F3264" s="18">
        <v>109027</v>
      </c>
      <c r="G3264" s="16">
        <v>131866</v>
      </c>
      <c r="H3264" s="8">
        <f t="shared" ref="H3264:H3267" si="2897">SUM(F3264-G3264)</f>
        <v>-22839</v>
      </c>
      <c r="I3264" s="7">
        <f t="shared" ref="I3264:I3267" si="2898">SUM(F3264/G3264)</f>
        <v>0.82680144995677429</v>
      </c>
      <c r="J3264" s="8">
        <f t="shared" ref="J3264:J3267" si="2899">SUM(H3264-D3264)</f>
        <v>-12938</v>
      </c>
      <c r="K3264" s="4">
        <f t="shared" ref="K3264:K3267" si="2900">SUM(F3264-B3264)</f>
        <v>-18</v>
      </c>
      <c r="L3264" s="5">
        <f t="shared" ref="L3264:L3267" si="2901">SUM(G3264-C3264)</f>
        <v>12920</v>
      </c>
    </row>
    <row r="3265" spans="1:15">
      <c r="A3265" s="3" t="s">
        <v>5</v>
      </c>
      <c r="B3265" s="18">
        <v>220308</v>
      </c>
      <c r="C3265" s="16">
        <v>255148</v>
      </c>
      <c r="D3265" s="8">
        <f t="shared" si="2895"/>
        <v>-34840</v>
      </c>
      <c r="E3265" s="7">
        <f t="shared" si="2896"/>
        <v>0.8634518005236177</v>
      </c>
      <c r="F3265" s="18">
        <v>231456</v>
      </c>
      <c r="G3265" s="16">
        <v>255871</v>
      </c>
      <c r="H3265" s="8">
        <f t="shared" si="2897"/>
        <v>-24415</v>
      </c>
      <c r="I3265" s="7">
        <f t="shared" si="2898"/>
        <v>0.90458082393080885</v>
      </c>
      <c r="J3265" s="8">
        <f t="shared" si="2899"/>
        <v>10425</v>
      </c>
      <c r="K3265" s="4">
        <f t="shared" si="2900"/>
        <v>11148</v>
      </c>
      <c r="L3265" s="5">
        <f t="shared" si="2901"/>
        <v>723</v>
      </c>
    </row>
    <row r="3266" spans="1:15">
      <c r="A3266" s="3" t="s">
        <v>6</v>
      </c>
      <c r="B3266" s="18">
        <v>79882</v>
      </c>
      <c r="C3266" s="16">
        <v>64441</v>
      </c>
      <c r="D3266" s="8">
        <f t="shared" si="2895"/>
        <v>15441</v>
      </c>
      <c r="E3266" s="7">
        <f t="shared" si="2896"/>
        <v>1.239614531121491</v>
      </c>
      <c r="F3266" s="18">
        <v>86540</v>
      </c>
      <c r="G3266" s="16">
        <v>64369</v>
      </c>
      <c r="H3266" s="8">
        <f t="shared" si="2897"/>
        <v>22171</v>
      </c>
      <c r="I3266" s="7">
        <f t="shared" si="2898"/>
        <v>1.3444359862666813</v>
      </c>
      <c r="J3266" s="8">
        <f t="shared" si="2899"/>
        <v>6730</v>
      </c>
      <c r="K3266" s="4">
        <f t="shared" si="2900"/>
        <v>6658</v>
      </c>
      <c r="L3266" s="5">
        <f t="shared" si="2901"/>
        <v>-72</v>
      </c>
    </row>
    <row r="3267" spans="1:15">
      <c r="A3267" s="3" t="s">
        <v>7</v>
      </c>
      <c r="B3267" s="18">
        <v>781640</v>
      </c>
      <c r="C3267" s="16">
        <v>781640</v>
      </c>
      <c r="D3267" s="8">
        <f t="shared" si="2895"/>
        <v>0</v>
      </c>
      <c r="E3267" s="7">
        <f t="shared" si="2896"/>
        <v>1</v>
      </c>
      <c r="F3267" s="18">
        <v>804574</v>
      </c>
      <c r="G3267" s="16">
        <v>804574</v>
      </c>
      <c r="H3267" s="8">
        <f t="shared" si="2897"/>
        <v>0</v>
      </c>
      <c r="I3267" s="7">
        <f t="shared" si="2898"/>
        <v>1</v>
      </c>
      <c r="J3267" s="8">
        <f t="shared" si="2899"/>
        <v>0</v>
      </c>
      <c r="K3267" s="4">
        <f t="shared" si="2900"/>
        <v>22934</v>
      </c>
      <c r="L3267" s="5">
        <f t="shared" si="2901"/>
        <v>22934</v>
      </c>
      <c r="N3267" s="125" t="s">
        <v>2872</v>
      </c>
      <c r="O3267" s="154" t="s">
        <v>71</v>
      </c>
    </row>
    <row r="3269" spans="1:15">
      <c r="B3269" s="576" t="s">
        <v>3121</v>
      </c>
      <c r="C3269" s="576"/>
      <c r="D3269" s="576"/>
      <c r="E3269" s="576"/>
      <c r="F3269" s="576" t="s">
        <v>3128</v>
      </c>
      <c r="G3269" s="576"/>
      <c r="H3269" s="576"/>
      <c r="I3269" s="576"/>
      <c r="K3269" s="63" t="s">
        <v>12</v>
      </c>
      <c r="L3269" s="5" t="s">
        <v>13</v>
      </c>
    </row>
    <row r="3270" spans="1:15" ht="43.2">
      <c r="A3270" s="1" t="s">
        <v>0</v>
      </c>
      <c r="B3270" s="2" t="s">
        <v>1</v>
      </c>
      <c r="C3270" s="64" t="s">
        <v>2</v>
      </c>
      <c r="D3270" s="64" t="s">
        <v>11</v>
      </c>
      <c r="E3270" s="6" t="s">
        <v>10</v>
      </c>
      <c r="F3270" s="2" t="s">
        <v>1</v>
      </c>
      <c r="G3270" s="64" t="s">
        <v>2</v>
      </c>
      <c r="H3270" s="64" t="s">
        <v>11</v>
      </c>
      <c r="I3270" s="6" t="s">
        <v>10</v>
      </c>
      <c r="J3270" s="14" t="s">
        <v>8</v>
      </c>
      <c r="K3270" s="12" t="s">
        <v>9</v>
      </c>
      <c r="L3270" s="11"/>
    </row>
    <row r="3271" spans="1:15">
      <c r="A3271" s="3" t="s">
        <v>3</v>
      </c>
      <c r="B3271" s="18">
        <v>377551</v>
      </c>
      <c r="C3271" s="16">
        <v>352468</v>
      </c>
      <c r="D3271" s="8">
        <f>SUM(B3271-C3271)</f>
        <v>25083</v>
      </c>
      <c r="E3271" s="7">
        <f>SUM(B3271/C3271)</f>
        <v>1.0711639070780894</v>
      </c>
      <c r="F3271" s="18">
        <v>381387</v>
      </c>
      <c r="G3271" s="16">
        <v>365642</v>
      </c>
      <c r="H3271" s="8">
        <f>SUM(F3271-G3271)</f>
        <v>15745</v>
      </c>
      <c r="I3271" s="7">
        <f>SUM(F3271/G3271)</f>
        <v>1.0430612456993453</v>
      </c>
      <c r="J3271" s="8">
        <f>SUM(H3271-D3271)</f>
        <v>-9338</v>
      </c>
      <c r="K3271" s="4">
        <f>SUM(F3271-B3271)</f>
        <v>3836</v>
      </c>
      <c r="L3271" s="5">
        <f>SUM(G3271-C3271)</f>
        <v>13174</v>
      </c>
    </row>
    <row r="3272" spans="1:15">
      <c r="A3272" s="3" t="s">
        <v>4</v>
      </c>
      <c r="B3272" s="18">
        <v>109027</v>
      </c>
      <c r="C3272" s="16">
        <v>131866</v>
      </c>
      <c r="D3272" s="8">
        <f t="shared" ref="D3272:D3275" si="2902">SUM(B3272-C3272)</f>
        <v>-22839</v>
      </c>
      <c r="E3272" s="7">
        <f t="shared" ref="E3272:E3275" si="2903">SUM(B3272/C3272)</f>
        <v>0.82680144995677429</v>
      </c>
      <c r="F3272" s="18">
        <v>108651</v>
      </c>
      <c r="G3272" s="16">
        <v>131923</v>
      </c>
      <c r="H3272" s="8">
        <f t="shared" ref="H3272:H3275" si="2904">SUM(F3272-G3272)</f>
        <v>-23272</v>
      </c>
      <c r="I3272" s="7">
        <f t="shared" ref="I3272:I3275" si="2905">SUM(F3272/G3272)</f>
        <v>0.82359406623560716</v>
      </c>
      <c r="J3272" s="8">
        <f t="shared" ref="J3272:J3275" si="2906">SUM(H3272-D3272)</f>
        <v>-433</v>
      </c>
      <c r="K3272" s="4">
        <f t="shared" ref="K3272:K3275" si="2907">SUM(F3272-B3272)</f>
        <v>-376</v>
      </c>
      <c r="L3272" s="5">
        <f t="shared" ref="L3272:L3275" si="2908">SUM(G3272-C3272)</f>
        <v>57</v>
      </c>
    </row>
    <row r="3273" spans="1:15">
      <c r="A3273" s="3" t="s">
        <v>5</v>
      </c>
      <c r="B3273" s="18">
        <v>231456</v>
      </c>
      <c r="C3273" s="16">
        <v>255871</v>
      </c>
      <c r="D3273" s="8">
        <f t="shared" si="2902"/>
        <v>-24415</v>
      </c>
      <c r="E3273" s="7">
        <f t="shared" si="2903"/>
        <v>0.90458082393080885</v>
      </c>
      <c r="F3273" s="18">
        <v>246244</v>
      </c>
      <c r="G3273" s="16">
        <v>259096</v>
      </c>
      <c r="H3273" s="8">
        <f t="shared" si="2904"/>
        <v>-12852</v>
      </c>
      <c r="I3273" s="7">
        <f t="shared" si="2905"/>
        <v>0.9503967641337574</v>
      </c>
      <c r="J3273" s="8">
        <f t="shared" si="2906"/>
        <v>11563</v>
      </c>
      <c r="K3273" s="4">
        <f t="shared" si="2907"/>
        <v>14788</v>
      </c>
      <c r="L3273" s="5">
        <f t="shared" si="2908"/>
        <v>3225</v>
      </c>
    </row>
    <row r="3274" spans="1:15">
      <c r="A3274" s="3" t="s">
        <v>6</v>
      </c>
      <c r="B3274" s="18">
        <v>86540</v>
      </c>
      <c r="C3274" s="16">
        <v>64369</v>
      </c>
      <c r="D3274" s="8">
        <f t="shared" si="2902"/>
        <v>22171</v>
      </c>
      <c r="E3274" s="7">
        <f t="shared" si="2903"/>
        <v>1.3444359862666813</v>
      </c>
      <c r="F3274" s="18">
        <v>91637</v>
      </c>
      <c r="G3274" s="16">
        <v>71258</v>
      </c>
      <c r="H3274" s="8">
        <f t="shared" si="2904"/>
        <v>20379</v>
      </c>
      <c r="I3274" s="7">
        <f t="shared" si="2905"/>
        <v>1.285988941592523</v>
      </c>
      <c r="J3274" s="8">
        <f t="shared" si="2906"/>
        <v>-1792</v>
      </c>
      <c r="K3274" s="4">
        <f t="shared" si="2907"/>
        <v>5097</v>
      </c>
      <c r="L3274" s="5">
        <f t="shared" si="2908"/>
        <v>6889</v>
      </c>
    </row>
    <row r="3275" spans="1:15">
      <c r="A3275" s="3" t="s">
        <v>7</v>
      </c>
      <c r="B3275" s="18">
        <v>804574</v>
      </c>
      <c r="C3275" s="16">
        <v>804574</v>
      </c>
      <c r="D3275" s="8">
        <f t="shared" si="2902"/>
        <v>0</v>
      </c>
      <c r="E3275" s="7">
        <f t="shared" si="2903"/>
        <v>1</v>
      </c>
      <c r="F3275" s="18">
        <v>827919</v>
      </c>
      <c r="G3275" s="16">
        <v>827919</v>
      </c>
      <c r="H3275" s="8">
        <f t="shared" si="2904"/>
        <v>0</v>
      </c>
      <c r="I3275" s="7">
        <f t="shared" si="2905"/>
        <v>1</v>
      </c>
      <c r="J3275" s="8">
        <f t="shared" si="2906"/>
        <v>0</v>
      </c>
      <c r="K3275" s="4">
        <f t="shared" si="2907"/>
        <v>23345</v>
      </c>
      <c r="L3275" s="5">
        <f t="shared" si="2908"/>
        <v>23345</v>
      </c>
      <c r="N3275" s="98" t="s">
        <v>2872</v>
      </c>
      <c r="O3275" s="30" t="s">
        <v>2950</v>
      </c>
    </row>
    <row r="3277" spans="1:15">
      <c r="B3277" s="576" t="s">
        <v>3128</v>
      </c>
      <c r="C3277" s="576"/>
      <c r="D3277" s="576"/>
      <c r="E3277" s="576"/>
      <c r="F3277" s="576" t="s">
        <v>3129</v>
      </c>
      <c r="G3277" s="576"/>
      <c r="H3277" s="576"/>
      <c r="I3277" s="576"/>
      <c r="K3277" s="63" t="s">
        <v>12</v>
      </c>
      <c r="L3277" s="5" t="s">
        <v>13</v>
      </c>
    </row>
    <row r="3278" spans="1:15" ht="43.2">
      <c r="A3278" s="1" t="s">
        <v>0</v>
      </c>
      <c r="B3278" s="2" t="s">
        <v>1</v>
      </c>
      <c r="C3278" s="64" t="s">
        <v>2</v>
      </c>
      <c r="D3278" s="64" t="s">
        <v>11</v>
      </c>
      <c r="E3278" s="6" t="s">
        <v>10</v>
      </c>
      <c r="F3278" s="2" t="s">
        <v>1</v>
      </c>
      <c r="G3278" s="64" t="s">
        <v>2</v>
      </c>
      <c r="H3278" s="64" t="s">
        <v>11</v>
      </c>
      <c r="I3278" s="6" t="s">
        <v>10</v>
      </c>
      <c r="J3278" s="14" t="s">
        <v>8</v>
      </c>
      <c r="K3278" s="12" t="s">
        <v>9</v>
      </c>
      <c r="L3278" s="11"/>
    </row>
    <row r="3279" spans="1:15">
      <c r="A3279" s="3" t="s">
        <v>3</v>
      </c>
      <c r="B3279" s="18">
        <v>381387</v>
      </c>
      <c r="C3279" s="16">
        <v>365642</v>
      </c>
      <c r="D3279" s="8">
        <f>SUM(B3279-C3279)</f>
        <v>15745</v>
      </c>
      <c r="E3279" s="7">
        <f>SUM(B3279/C3279)</f>
        <v>1.0430612456993453</v>
      </c>
      <c r="F3279" s="18">
        <v>359845</v>
      </c>
      <c r="G3279" s="16">
        <v>402643</v>
      </c>
      <c r="H3279" s="8">
        <f>SUM(F3279-G3279)</f>
        <v>-42798</v>
      </c>
      <c r="I3279" s="7">
        <f>SUM(F3279/G3279)</f>
        <v>0.8937073288247902</v>
      </c>
      <c r="J3279" s="8">
        <f>SUM(H3279-D3279)</f>
        <v>-58543</v>
      </c>
      <c r="K3279" s="4">
        <f>SUM(F3279-B3279)</f>
        <v>-21542</v>
      </c>
      <c r="L3279" s="5">
        <f>SUM(G3279-C3279)</f>
        <v>37001</v>
      </c>
    </row>
    <row r="3280" spans="1:15">
      <c r="A3280" s="3" t="s">
        <v>4</v>
      </c>
      <c r="B3280" s="18">
        <v>108651</v>
      </c>
      <c r="C3280" s="16">
        <v>131923</v>
      </c>
      <c r="D3280" s="8">
        <f t="shared" ref="D3280:D3283" si="2909">SUM(B3280-C3280)</f>
        <v>-23272</v>
      </c>
      <c r="E3280" s="7">
        <f t="shared" ref="E3280:E3283" si="2910">SUM(B3280/C3280)</f>
        <v>0.82359406623560716</v>
      </c>
      <c r="F3280" s="18">
        <v>103323</v>
      </c>
      <c r="G3280" s="16">
        <v>131923</v>
      </c>
      <c r="H3280" s="8">
        <f t="shared" ref="H3280:H3283" si="2911">SUM(F3280-G3280)</f>
        <v>-28600</v>
      </c>
      <c r="I3280" s="7">
        <f t="shared" ref="I3280:I3283" si="2912">SUM(F3280/G3280)</f>
        <v>0.78320687067456018</v>
      </c>
      <c r="J3280" s="8">
        <f t="shared" ref="J3280:J3283" si="2913">SUM(H3280-D3280)</f>
        <v>-5328</v>
      </c>
      <c r="K3280" s="4">
        <f t="shared" ref="K3280:K3283" si="2914">SUM(F3280-B3280)</f>
        <v>-5328</v>
      </c>
      <c r="L3280" s="5">
        <f t="shared" ref="L3280:L3283" si="2915">SUM(G3280-C3280)</f>
        <v>0</v>
      </c>
    </row>
    <row r="3281" spans="1:15">
      <c r="A3281" s="3" t="s">
        <v>5</v>
      </c>
      <c r="B3281" s="18">
        <v>246244</v>
      </c>
      <c r="C3281" s="16">
        <v>259096</v>
      </c>
      <c r="D3281" s="8">
        <f t="shared" si="2909"/>
        <v>-12852</v>
      </c>
      <c r="E3281" s="7">
        <f t="shared" si="2910"/>
        <v>0.9503967641337574</v>
      </c>
      <c r="F3281" s="18">
        <v>289349</v>
      </c>
      <c r="G3281" s="16">
        <v>245290</v>
      </c>
      <c r="H3281" s="8">
        <f t="shared" si="2911"/>
        <v>44059</v>
      </c>
      <c r="I3281" s="7">
        <f t="shared" si="2912"/>
        <v>1.1796200415834319</v>
      </c>
      <c r="J3281" s="8">
        <f t="shared" si="2913"/>
        <v>56911</v>
      </c>
      <c r="K3281" s="4">
        <f t="shared" si="2914"/>
        <v>43105</v>
      </c>
      <c r="L3281" s="5">
        <f t="shared" si="2915"/>
        <v>-13806</v>
      </c>
    </row>
    <row r="3282" spans="1:15">
      <c r="A3282" s="3" t="s">
        <v>6</v>
      </c>
      <c r="B3282" s="18">
        <v>91637</v>
      </c>
      <c r="C3282" s="16">
        <v>71258</v>
      </c>
      <c r="D3282" s="8">
        <f t="shared" si="2909"/>
        <v>20379</v>
      </c>
      <c r="E3282" s="7">
        <f t="shared" si="2910"/>
        <v>1.285988941592523</v>
      </c>
      <c r="F3282" s="18">
        <v>101212</v>
      </c>
      <c r="G3282" s="16">
        <v>73873</v>
      </c>
      <c r="H3282" s="8">
        <f t="shared" si="2911"/>
        <v>27339</v>
      </c>
      <c r="I3282" s="7">
        <f t="shared" si="2912"/>
        <v>1.370081085105519</v>
      </c>
      <c r="J3282" s="8">
        <f t="shared" si="2913"/>
        <v>6960</v>
      </c>
      <c r="K3282" s="4">
        <f t="shared" si="2914"/>
        <v>9575</v>
      </c>
      <c r="L3282" s="5">
        <f t="shared" si="2915"/>
        <v>2615</v>
      </c>
    </row>
    <row r="3283" spans="1:15">
      <c r="A3283" s="3" t="s">
        <v>7</v>
      </c>
      <c r="B3283" s="18">
        <v>827919</v>
      </c>
      <c r="C3283" s="16">
        <v>827919</v>
      </c>
      <c r="D3283" s="8">
        <f t="shared" si="2909"/>
        <v>0</v>
      </c>
      <c r="E3283" s="7">
        <f t="shared" si="2910"/>
        <v>1</v>
      </c>
      <c r="F3283" s="18">
        <v>853729</v>
      </c>
      <c r="G3283" s="16">
        <v>853729</v>
      </c>
      <c r="H3283" s="8">
        <f t="shared" si="2911"/>
        <v>0</v>
      </c>
      <c r="I3283" s="7">
        <f t="shared" si="2912"/>
        <v>1</v>
      </c>
      <c r="J3283" s="8">
        <f t="shared" si="2913"/>
        <v>0</v>
      </c>
      <c r="K3283" s="4">
        <f t="shared" si="2914"/>
        <v>25810</v>
      </c>
      <c r="L3283" s="5">
        <f t="shared" si="2915"/>
        <v>25810</v>
      </c>
      <c r="N3283" s="98" t="s">
        <v>2985</v>
      </c>
      <c r="O3283" s="30" t="s">
        <v>2950</v>
      </c>
    </row>
    <row r="3285" spans="1:15">
      <c r="B3285" s="576" t="s">
        <v>3129</v>
      </c>
      <c r="C3285" s="576"/>
      <c r="D3285" s="576"/>
      <c r="E3285" s="576"/>
      <c r="F3285" s="576" t="s">
        <v>3142</v>
      </c>
      <c r="G3285" s="576"/>
      <c r="H3285" s="576"/>
      <c r="I3285" s="576"/>
      <c r="K3285" s="63" t="s">
        <v>12</v>
      </c>
      <c r="L3285" s="5" t="s">
        <v>13</v>
      </c>
    </row>
    <row r="3286" spans="1:15" ht="43.2">
      <c r="A3286" s="1" t="s">
        <v>0</v>
      </c>
      <c r="B3286" s="2" t="s">
        <v>1</v>
      </c>
      <c r="C3286" s="64" t="s">
        <v>2</v>
      </c>
      <c r="D3286" s="64" t="s">
        <v>11</v>
      </c>
      <c r="E3286" s="6" t="s">
        <v>10</v>
      </c>
      <c r="F3286" s="2" t="s">
        <v>1</v>
      </c>
      <c r="G3286" s="64" t="s">
        <v>2</v>
      </c>
      <c r="H3286" s="64" t="s">
        <v>11</v>
      </c>
      <c r="I3286" s="6" t="s">
        <v>10</v>
      </c>
      <c r="J3286" s="14" t="s">
        <v>8</v>
      </c>
      <c r="K3286" s="12" t="s">
        <v>9</v>
      </c>
      <c r="L3286" s="11"/>
    </row>
    <row r="3287" spans="1:15">
      <c r="A3287" s="3" t="s">
        <v>3</v>
      </c>
      <c r="B3287" s="18">
        <v>359845</v>
      </c>
      <c r="C3287" s="16">
        <v>402643</v>
      </c>
      <c r="D3287" s="8">
        <f>SUM(B3287-C3287)</f>
        <v>-42798</v>
      </c>
      <c r="E3287" s="7">
        <f>SUM(B3287/C3287)</f>
        <v>0.8937073288247902</v>
      </c>
      <c r="F3287" s="18">
        <v>356702</v>
      </c>
      <c r="G3287" s="16">
        <v>423648</v>
      </c>
      <c r="H3287" s="8">
        <f>SUM(F3287-G3287)</f>
        <v>-66946</v>
      </c>
      <c r="I3287" s="7">
        <f>SUM(F3287/G3287)</f>
        <v>0.84197730191102049</v>
      </c>
      <c r="J3287" s="8">
        <f>SUM(H3287-D3287)</f>
        <v>-24148</v>
      </c>
      <c r="K3287" s="4">
        <f>SUM(F3287-B3287)</f>
        <v>-3143</v>
      </c>
      <c r="L3287" s="5">
        <f>SUM(G3287-C3287)</f>
        <v>21005</v>
      </c>
    </row>
    <row r="3288" spans="1:15">
      <c r="A3288" s="3" t="s">
        <v>4</v>
      </c>
      <c r="B3288" s="18">
        <v>103323</v>
      </c>
      <c r="C3288" s="16">
        <v>131923</v>
      </c>
      <c r="D3288" s="8">
        <f t="shared" ref="D3288:D3291" si="2916">SUM(B3288-C3288)</f>
        <v>-28600</v>
      </c>
      <c r="E3288" s="7">
        <f t="shared" ref="E3288:E3291" si="2917">SUM(B3288/C3288)</f>
        <v>0.78320687067456018</v>
      </c>
      <c r="F3288" s="18">
        <v>95857</v>
      </c>
      <c r="G3288" s="16">
        <v>137643</v>
      </c>
      <c r="H3288" s="8">
        <f t="shared" ref="H3288:H3291" si="2918">SUM(F3288-G3288)</f>
        <v>-41786</v>
      </c>
      <c r="I3288" s="7">
        <f t="shared" ref="I3288:I3291" si="2919">SUM(F3288/G3288)</f>
        <v>0.69641754393612465</v>
      </c>
      <c r="J3288" s="8">
        <f t="shared" ref="J3288:J3291" si="2920">SUM(H3288-D3288)</f>
        <v>-13186</v>
      </c>
      <c r="K3288" s="4">
        <f t="shared" ref="K3288:K3291" si="2921">SUM(F3288-B3288)</f>
        <v>-7466</v>
      </c>
      <c r="L3288" s="5">
        <f t="shared" ref="L3288:L3291" si="2922">SUM(G3288-C3288)</f>
        <v>5720</v>
      </c>
    </row>
    <row r="3289" spans="1:15">
      <c r="A3289" s="3" t="s">
        <v>5</v>
      </c>
      <c r="B3289" s="18">
        <v>289349</v>
      </c>
      <c r="C3289" s="16">
        <v>245290</v>
      </c>
      <c r="D3289" s="8">
        <f t="shared" si="2916"/>
        <v>44059</v>
      </c>
      <c r="E3289" s="7">
        <f t="shared" si="2917"/>
        <v>1.1796200415834319</v>
      </c>
      <c r="F3289" s="18">
        <v>305029</v>
      </c>
      <c r="G3289" s="16">
        <v>232564</v>
      </c>
      <c r="H3289" s="8">
        <f t="shared" si="2918"/>
        <v>72465</v>
      </c>
      <c r="I3289" s="7">
        <f t="shared" si="2919"/>
        <v>1.3115916478904732</v>
      </c>
      <c r="J3289" s="8">
        <f t="shared" si="2920"/>
        <v>28406</v>
      </c>
      <c r="K3289" s="4">
        <f t="shared" si="2921"/>
        <v>15680</v>
      </c>
      <c r="L3289" s="5">
        <f t="shared" si="2922"/>
        <v>-12726</v>
      </c>
    </row>
    <row r="3290" spans="1:15">
      <c r="A3290" s="3" t="s">
        <v>6</v>
      </c>
      <c r="B3290" s="18">
        <v>101212</v>
      </c>
      <c r="C3290" s="16">
        <v>73873</v>
      </c>
      <c r="D3290" s="8">
        <f t="shared" si="2916"/>
        <v>27339</v>
      </c>
      <c r="E3290" s="7">
        <f t="shared" si="2917"/>
        <v>1.370081085105519</v>
      </c>
      <c r="F3290" s="18">
        <v>111630</v>
      </c>
      <c r="G3290" s="16">
        <v>75363</v>
      </c>
      <c r="H3290" s="8">
        <f t="shared" si="2918"/>
        <v>36267</v>
      </c>
      <c r="I3290" s="7">
        <f t="shared" si="2919"/>
        <v>1.4812308427212293</v>
      </c>
      <c r="J3290" s="8">
        <f t="shared" si="2920"/>
        <v>8928</v>
      </c>
      <c r="K3290" s="4">
        <f t="shared" si="2921"/>
        <v>10418</v>
      </c>
      <c r="L3290" s="5">
        <f t="shared" si="2922"/>
        <v>1490</v>
      </c>
    </row>
    <row r="3291" spans="1:15">
      <c r="A3291" s="3" t="s">
        <v>7</v>
      </c>
      <c r="B3291" s="18">
        <v>853729</v>
      </c>
      <c r="C3291" s="16">
        <v>853729</v>
      </c>
      <c r="D3291" s="8">
        <f t="shared" si="2916"/>
        <v>0</v>
      </c>
      <c r="E3291" s="7">
        <f t="shared" si="2917"/>
        <v>1</v>
      </c>
      <c r="F3291" s="18">
        <v>869218</v>
      </c>
      <c r="G3291" s="16">
        <v>869218</v>
      </c>
      <c r="H3291" s="8">
        <f t="shared" si="2918"/>
        <v>0</v>
      </c>
      <c r="I3291" s="7">
        <f t="shared" si="2919"/>
        <v>1</v>
      </c>
      <c r="J3291" s="8">
        <f t="shared" si="2920"/>
        <v>0</v>
      </c>
      <c r="K3291" s="4">
        <f t="shared" si="2921"/>
        <v>15489</v>
      </c>
      <c r="L3291" s="5">
        <f t="shared" si="2922"/>
        <v>15489</v>
      </c>
      <c r="N3291" s="98" t="s">
        <v>2985</v>
      </c>
      <c r="O3291" s="30" t="s">
        <v>2950</v>
      </c>
    </row>
    <row r="3293" spans="1:15">
      <c r="B3293" s="576" t="s">
        <v>3142</v>
      </c>
      <c r="C3293" s="576"/>
      <c r="D3293" s="576"/>
      <c r="E3293" s="576"/>
      <c r="F3293" s="576" t="s">
        <v>3149</v>
      </c>
      <c r="G3293" s="576"/>
      <c r="H3293" s="576"/>
      <c r="I3293" s="576"/>
      <c r="K3293" s="63" t="s">
        <v>12</v>
      </c>
      <c r="L3293" s="5" t="s">
        <v>13</v>
      </c>
    </row>
    <row r="3294" spans="1:15" ht="43.2">
      <c r="A3294" s="1" t="s">
        <v>0</v>
      </c>
      <c r="B3294" s="2" t="s">
        <v>1</v>
      </c>
      <c r="C3294" s="64" t="s">
        <v>2</v>
      </c>
      <c r="D3294" s="64" t="s">
        <v>11</v>
      </c>
      <c r="E3294" s="6" t="s">
        <v>10</v>
      </c>
      <c r="F3294" s="2" t="s">
        <v>1</v>
      </c>
      <c r="G3294" s="64" t="s">
        <v>2</v>
      </c>
      <c r="H3294" s="64" t="s">
        <v>11</v>
      </c>
      <c r="I3294" s="6" t="s">
        <v>10</v>
      </c>
      <c r="J3294" s="14" t="s">
        <v>8</v>
      </c>
      <c r="K3294" s="12" t="s">
        <v>9</v>
      </c>
      <c r="L3294" s="11"/>
    </row>
    <row r="3295" spans="1:15">
      <c r="A3295" s="3" t="s">
        <v>3</v>
      </c>
      <c r="B3295" s="18">
        <v>356702</v>
      </c>
      <c r="C3295" s="16">
        <v>423648</v>
      </c>
      <c r="D3295" s="8">
        <f>SUM(B3295-C3295)</f>
        <v>-66946</v>
      </c>
      <c r="E3295" s="7">
        <f>SUM(B3295/C3295)</f>
        <v>0.84197730191102049</v>
      </c>
      <c r="F3295" s="18">
        <v>350478</v>
      </c>
      <c r="G3295" s="16">
        <v>408091</v>
      </c>
      <c r="H3295" s="8">
        <f>SUM(F3295-G3295)</f>
        <v>-57613</v>
      </c>
      <c r="I3295" s="7">
        <f>SUM(F3295/G3295)</f>
        <v>0.85882315463952896</v>
      </c>
      <c r="J3295" s="8">
        <f>SUM(H3295-D3295)</f>
        <v>9333</v>
      </c>
      <c r="K3295" s="4">
        <f>SUM(F3295-B3295)</f>
        <v>-6224</v>
      </c>
      <c r="L3295" s="5">
        <f>SUM(G3295-C3295)</f>
        <v>-15557</v>
      </c>
    </row>
    <row r="3296" spans="1:15">
      <c r="A3296" s="3" t="s">
        <v>4</v>
      </c>
      <c r="B3296" s="18">
        <v>95857</v>
      </c>
      <c r="C3296" s="16">
        <v>137643</v>
      </c>
      <c r="D3296" s="8">
        <f t="shared" ref="D3296:D3299" si="2923">SUM(B3296-C3296)</f>
        <v>-41786</v>
      </c>
      <c r="E3296" s="7">
        <f t="shared" ref="E3296:E3299" si="2924">SUM(B3296/C3296)</f>
        <v>0.69641754393612465</v>
      </c>
      <c r="F3296" s="18">
        <v>96094</v>
      </c>
      <c r="G3296" s="16">
        <v>138097</v>
      </c>
      <c r="H3296" s="8">
        <f t="shared" ref="H3296:H3299" si="2925">SUM(F3296-G3296)</f>
        <v>-42003</v>
      </c>
      <c r="I3296" s="7">
        <f t="shared" ref="I3296:I3299" si="2926">SUM(F3296/G3296)</f>
        <v>0.69584422543574442</v>
      </c>
      <c r="J3296" s="8">
        <f t="shared" ref="J3296:J3299" si="2927">SUM(H3296-D3296)</f>
        <v>-217</v>
      </c>
      <c r="K3296" s="4">
        <f t="shared" ref="K3296:K3299" si="2928">SUM(F3296-B3296)</f>
        <v>237</v>
      </c>
      <c r="L3296" s="5">
        <f t="shared" ref="L3296:L3299" si="2929">SUM(G3296-C3296)</f>
        <v>454</v>
      </c>
    </row>
    <row r="3297" spans="1:15">
      <c r="A3297" s="3" t="s">
        <v>5</v>
      </c>
      <c r="B3297" s="18">
        <v>305029</v>
      </c>
      <c r="C3297" s="16">
        <v>232564</v>
      </c>
      <c r="D3297" s="8">
        <f t="shared" si="2923"/>
        <v>72465</v>
      </c>
      <c r="E3297" s="7">
        <f t="shared" si="2924"/>
        <v>1.3115916478904732</v>
      </c>
      <c r="F3297" s="18">
        <v>302724</v>
      </c>
      <c r="G3297" s="16">
        <v>228733</v>
      </c>
      <c r="H3297" s="8">
        <f t="shared" si="2925"/>
        <v>73991</v>
      </c>
      <c r="I3297" s="7">
        <f t="shared" si="2926"/>
        <v>1.3234819636869188</v>
      </c>
      <c r="J3297" s="8">
        <f t="shared" si="2927"/>
        <v>1526</v>
      </c>
      <c r="K3297" s="4">
        <f t="shared" si="2928"/>
        <v>-2305</v>
      </c>
      <c r="L3297" s="5">
        <f t="shared" si="2929"/>
        <v>-3831</v>
      </c>
    </row>
    <row r="3298" spans="1:15">
      <c r="A3298" s="3" t="s">
        <v>6</v>
      </c>
      <c r="B3298" s="18">
        <v>111630</v>
      </c>
      <c r="C3298" s="16">
        <v>75363</v>
      </c>
      <c r="D3298" s="8">
        <f t="shared" si="2923"/>
        <v>36267</v>
      </c>
      <c r="E3298" s="7">
        <f t="shared" si="2924"/>
        <v>1.4812308427212293</v>
      </c>
      <c r="F3298" s="18">
        <v>94366</v>
      </c>
      <c r="G3298" s="16">
        <v>68741</v>
      </c>
      <c r="H3298" s="8">
        <f t="shared" si="2925"/>
        <v>25625</v>
      </c>
      <c r="I3298" s="7">
        <f t="shared" si="2926"/>
        <v>1.372776072504037</v>
      </c>
      <c r="J3298" s="8">
        <f t="shared" si="2927"/>
        <v>-10642</v>
      </c>
      <c r="K3298" s="4">
        <f t="shared" si="2928"/>
        <v>-17264</v>
      </c>
      <c r="L3298" s="5">
        <f t="shared" si="2929"/>
        <v>-6622</v>
      </c>
    </row>
    <row r="3299" spans="1:15">
      <c r="A3299" s="3" t="s">
        <v>7</v>
      </c>
      <c r="B3299" s="18">
        <v>869218</v>
      </c>
      <c r="C3299" s="16">
        <v>869218</v>
      </c>
      <c r="D3299" s="8">
        <f t="shared" si="2923"/>
        <v>0</v>
      </c>
      <c r="E3299" s="7">
        <f t="shared" si="2924"/>
        <v>1</v>
      </c>
      <c r="F3299" s="18">
        <v>843662</v>
      </c>
      <c r="G3299" s="16">
        <v>843662</v>
      </c>
      <c r="H3299" s="8">
        <f t="shared" si="2925"/>
        <v>0</v>
      </c>
      <c r="I3299" s="7">
        <f t="shared" si="2926"/>
        <v>1</v>
      </c>
      <c r="J3299" s="8">
        <f t="shared" si="2927"/>
        <v>0</v>
      </c>
      <c r="K3299" s="4">
        <f t="shared" si="2928"/>
        <v>-25556</v>
      </c>
      <c r="L3299" s="5">
        <f t="shared" si="2929"/>
        <v>-25556</v>
      </c>
      <c r="N3299" s="125" t="s">
        <v>3150</v>
      </c>
      <c r="O3299" s="154" t="s">
        <v>71</v>
      </c>
    </row>
    <row r="3301" spans="1:15">
      <c r="B3301" s="576" t="s">
        <v>3149</v>
      </c>
      <c r="C3301" s="576"/>
      <c r="D3301" s="576"/>
      <c r="E3301" s="576"/>
      <c r="F3301" s="576" t="s">
        <v>3157</v>
      </c>
      <c r="G3301" s="576"/>
      <c r="H3301" s="576"/>
      <c r="I3301" s="576"/>
      <c r="K3301" s="63" t="s">
        <v>12</v>
      </c>
      <c r="L3301" s="5" t="s">
        <v>13</v>
      </c>
    </row>
    <row r="3302" spans="1:15" ht="43.2">
      <c r="A3302" s="1" t="s">
        <v>0</v>
      </c>
      <c r="B3302" s="2" t="s">
        <v>1</v>
      </c>
      <c r="C3302" s="64" t="s">
        <v>2</v>
      </c>
      <c r="D3302" s="64" t="s">
        <v>11</v>
      </c>
      <c r="E3302" s="6" t="s">
        <v>10</v>
      </c>
      <c r="F3302" s="2" t="s">
        <v>1</v>
      </c>
      <c r="G3302" s="64" t="s">
        <v>2</v>
      </c>
      <c r="H3302" s="64" t="s">
        <v>11</v>
      </c>
      <c r="I3302" s="6" t="s">
        <v>10</v>
      </c>
      <c r="J3302" s="14" t="s">
        <v>8</v>
      </c>
      <c r="K3302" s="12" t="s">
        <v>9</v>
      </c>
      <c r="L3302" s="11"/>
    </row>
    <row r="3303" spans="1:15">
      <c r="A3303" s="3" t="s">
        <v>3</v>
      </c>
      <c r="B3303" s="18">
        <v>350478</v>
      </c>
      <c r="C3303" s="16">
        <v>408091</v>
      </c>
      <c r="D3303" s="8">
        <f>SUM(B3303-C3303)</f>
        <v>-57613</v>
      </c>
      <c r="E3303" s="7">
        <f>SUM(B3303/C3303)</f>
        <v>0.85882315463952896</v>
      </c>
      <c r="F3303" s="18">
        <v>343586</v>
      </c>
      <c r="G3303" s="16">
        <v>412800</v>
      </c>
      <c r="H3303" s="8">
        <f>SUM(F3303-G3303)</f>
        <v>-69214</v>
      </c>
      <c r="I3303" s="7">
        <f>SUM(F3303/G3303)</f>
        <v>0.83233042635658916</v>
      </c>
      <c r="J3303" s="8">
        <f>SUM(H3303-D3303)</f>
        <v>-11601</v>
      </c>
      <c r="K3303" s="4">
        <f>SUM(F3303-B3303)</f>
        <v>-6892</v>
      </c>
      <c r="L3303" s="5">
        <f>SUM(G3303-C3303)</f>
        <v>4709</v>
      </c>
    </row>
    <row r="3304" spans="1:15">
      <c r="A3304" s="3" t="s">
        <v>4</v>
      </c>
      <c r="B3304" s="18">
        <v>96094</v>
      </c>
      <c r="C3304" s="16">
        <v>138097</v>
      </c>
      <c r="D3304" s="8">
        <f t="shared" ref="D3304:D3307" si="2930">SUM(B3304-C3304)</f>
        <v>-42003</v>
      </c>
      <c r="E3304" s="7">
        <f t="shared" ref="E3304:E3307" si="2931">SUM(B3304/C3304)</f>
        <v>0.69584422543574442</v>
      </c>
      <c r="F3304" s="18">
        <v>89258</v>
      </c>
      <c r="G3304" s="16">
        <v>146339</v>
      </c>
      <c r="H3304" s="8">
        <f t="shared" ref="H3304:H3307" si="2932">SUM(F3304-G3304)</f>
        <v>-57081</v>
      </c>
      <c r="I3304" s="7">
        <f t="shared" ref="I3304:I3307" si="2933">SUM(F3304/G3304)</f>
        <v>0.60993993398888879</v>
      </c>
      <c r="J3304" s="8">
        <f t="shared" ref="J3304:J3307" si="2934">SUM(H3304-D3304)</f>
        <v>-15078</v>
      </c>
      <c r="K3304" s="4">
        <f t="shared" ref="K3304:K3307" si="2935">SUM(F3304-B3304)</f>
        <v>-6836</v>
      </c>
      <c r="L3304" s="5">
        <f t="shared" ref="L3304:L3307" si="2936">SUM(G3304-C3304)</f>
        <v>8242</v>
      </c>
    </row>
    <row r="3305" spans="1:15">
      <c r="A3305" s="3" t="s">
        <v>5</v>
      </c>
      <c r="B3305" s="18">
        <v>302724</v>
      </c>
      <c r="C3305" s="16">
        <v>228733</v>
      </c>
      <c r="D3305" s="8">
        <f t="shared" si="2930"/>
        <v>73991</v>
      </c>
      <c r="E3305" s="7">
        <f t="shared" si="2931"/>
        <v>1.3234819636869188</v>
      </c>
      <c r="F3305" s="18">
        <v>330858</v>
      </c>
      <c r="G3305" s="16">
        <v>229188</v>
      </c>
      <c r="H3305" s="8">
        <f t="shared" si="2932"/>
        <v>101670</v>
      </c>
      <c r="I3305" s="7">
        <f t="shared" si="2933"/>
        <v>1.443609613068747</v>
      </c>
      <c r="J3305" s="8">
        <f t="shared" si="2934"/>
        <v>27679</v>
      </c>
      <c r="K3305" s="4">
        <f t="shared" si="2935"/>
        <v>28134</v>
      </c>
      <c r="L3305" s="5">
        <f t="shared" si="2936"/>
        <v>455</v>
      </c>
    </row>
    <row r="3306" spans="1:15">
      <c r="A3306" s="3" t="s">
        <v>6</v>
      </c>
      <c r="B3306" s="18">
        <v>94366</v>
      </c>
      <c r="C3306" s="16">
        <v>68741</v>
      </c>
      <c r="D3306" s="8">
        <f t="shared" si="2930"/>
        <v>25625</v>
      </c>
      <c r="E3306" s="7">
        <f t="shared" si="2931"/>
        <v>1.372776072504037</v>
      </c>
      <c r="F3306" s="18">
        <v>96938</v>
      </c>
      <c r="G3306" s="16">
        <v>72313</v>
      </c>
      <c r="H3306" s="8">
        <f t="shared" si="2932"/>
        <v>24625</v>
      </c>
      <c r="I3306" s="7">
        <f t="shared" si="2933"/>
        <v>1.3405335140292893</v>
      </c>
      <c r="J3306" s="8">
        <f t="shared" si="2934"/>
        <v>-1000</v>
      </c>
      <c r="K3306" s="4">
        <f t="shared" si="2935"/>
        <v>2572</v>
      </c>
      <c r="L3306" s="5">
        <f t="shared" si="2936"/>
        <v>3572</v>
      </c>
    </row>
    <row r="3307" spans="1:15">
      <c r="A3307" s="3" t="s">
        <v>7</v>
      </c>
      <c r="B3307" s="18">
        <v>843662</v>
      </c>
      <c r="C3307" s="16">
        <v>843662</v>
      </c>
      <c r="D3307" s="8">
        <f t="shared" si="2930"/>
        <v>0</v>
      </c>
      <c r="E3307" s="7">
        <f t="shared" si="2931"/>
        <v>1</v>
      </c>
      <c r="F3307" s="18">
        <v>860640</v>
      </c>
      <c r="G3307" s="16">
        <v>860640</v>
      </c>
      <c r="H3307" s="8">
        <f t="shared" si="2932"/>
        <v>0</v>
      </c>
      <c r="I3307" s="7">
        <f t="shared" si="2933"/>
        <v>1</v>
      </c>
      <c r="J3307" s="8">
        <f t="shared" si="2934"/>
        <v>0</v>
      </c>
      <c r="K3307" s="4">
        <f t="shared" si="2935"/>
        <v>16978</v>
      </c>
      <c r="L3307" s="5">
        <f t="shared" si="2936"/>
        <v>16978</v>
      </c>
      <c r="N3307" s="98" t="s">
        <v>2872</v>
      </c>
      <c r="O3307" s="30" t="s">
        <v>2950</v>
      </c>
    </row>
    <row r="3309" spans="1:15">
      <c r="B3309" s="576" t="s">
        <v>3157</v>
      </c>
      <c r="C3309" s="576"/>
      <c r="D3309" s="576"/>
      <c r="E3309" s="576"/>
      <c r="F3309" s="576" t="s">
        <v>3164</v>
      </c>
      <c r="G3309" s="576"/>
      <c r="H3309" s="576"/>
      <c r="I3309" s="576"/>
      <c r="K3309" s="63" t="s">
        <v>12</v>
      </c>
      <c r="L3309" s="5" t="s">
        <v>13</v>
      </c>
    </row>
    <row r="3310" spans="1:15" ht="43.2">
      <c r="A3310" s="1" t="s">
        <v>0</v>
      </c>
      <c r="B3310" s="2" t="s">
        <v>1</v>
      </c>
      <c r="C3310" s="64" t="s">
        <v>2</v>
      </c>
      <c r="D3310" s="64" t="s">
        <v>11</v>
      </c>
      <c r="E3310" s="6" t="s">
        <v>10</v>
      </c>
      <c r="F3310" s="2" t="s">
        <v>1</v>
      </c>
      <c r="G3310" s="64" t="s">
        <v>2</v>
      </c>
      <c r="H3310" s="64" t="s">
        <v>11</v>
      </c>
      <c r="I3310" s="6" t="s">
        <v>10</v>
      </c>
      <c r="J3310" s="14" t="s">
        <v>8</v>
      </c>
      <c r="K3310" s="12" t="s">
        <v>9</v>
      </c>
      <c r="L3310" s="11"/>
    </row>
    <row r="3311" spans="1:15">
      <c r="A3311" s="3" t="s">
        <v>3</v>
      </c>
      <c r="B3311" s="18">
        <v>343586</v>
      </c>
      <c r="C3311" s="16">
        <v>412800</v>
      </c>
      <c r="D3311" s="8">
        <f>SUM(B3311-C3311)</f>
        <v>-69214</v>
      </c>
      <c r="E3311" s="7">
        <f>SUM(B3311/C3311)</f>
        <v>0.83233042635658916</v>
      </c>
      <c r="F3311" s="18">
        <v>350729</v>
      </c>
      <c r="G3311" s="16">
        <v>474389</v>
      </c>
      <c r="H3311" s="8">
        <f>SUM(F3311-G3311)</f>
        <v>-123660</v>
      </c>
      <c r="I3311" s="7">
        <f>SUM(F3311/G3311)</f>
        <v>0.73932785119385147</v>
      </c>
      <c r="J3311" s="8">
        <f>SUM(H3311-D3311)</f>
        <v>-54446</v>
      </c>
      <c r="K3311" s="4">
        <f>SUM(F3311-B3311)</f>
        <v>7143</v>
      </c>
      <c r="L3311" s="5">
        <f>SUM(G3311-C3311)</f>
        <v>61589</v>
      </c>
    </row>
    <row r="3312" spans="1:15">
      <c r="A3312" s="3" t="s">
        <v>4</v>
      </c>
      <c r="B3312" s="18">
        <v>89258</v>
      </c>
      <c r="C3312" s="16">
        <v>146339</v>
      </c>
      <c r="D3312" s="8">
        <f t="shared" ref="D3312:D3315" si="2937">SUM(B3312-C3312)</f>
        <v>-57081</v>
      </c>
      <c r="E3312" s="7">
        <f t="shared" ref="E3312:E3315" si="2938">SUM(B3312/C3312)</f>
        <v>0.60993993398888879</v>
      </c>
      <c r="F3312" s="18">
        <v>89005</v>
      </c>
      <c r="G3312" s="16">
        <v>145499</v>
      </c>
      <c r="H3312" s="8">
        <f t="shared" ref="H3312:H3315" si="2939">SUM(F3312-G3312)</f>
        <v>-56494</v>
      </c>
      <c r="I3312" s="7">
        <f t="shared" ref="I3312:I3315" si="2940">SUM(F3312/G3312)</f>
        <v>0.61172241733620158</v>
      </c>
      <c r="J3312" s="8">
        <f t="shared" ref="J3312:J3315" si="2941">SUM(H3312-D3312)</f>
        <v>587</v>
      </c>
      <c r="K3312" s="4">
        <f t="shared" ref="K3312:K3315" si="2942">SUM(F3312-B3312)</f>
        <v>-253</v>
      </c>
      <c r="L3312" s="5">
        <f t="shared" ref="L3312:L3315" si="2943">SUM(G3312-C3312)</f>
        <v>-840</v>
      </c>
    </row>
    <row r="3313" spans="1:15">
      <c r="A3313" s="3" t="s">
        <v>5</v>
      </c>
      <c r="B3313" s="18">
        <v>330858</v>
      </c>
      <c r="C3313" s="16">
        <v>229188</v>
      </c>
      <c r="D3313" s="8">
        <f t="shared" si="2937"/>
        <v>101670</v>
      </c>
      <c r="E3313" s="7">
        <f t="shared" si="2938"/>
        <v>1.443609613068747</v>
      </c>
      <c r="F3313" s="18">
        <v>378004</v>
      </c>
      <c r="G3313" s="16">
        <v>237169</v>
      </c>
      <c r="H3313" s="8">
        <f t="shared" si="2939"/>
        <v>140835</v>
      </c>
      <c r="I3313" s="7">
        <f t="shared" si="2940"/>
        <v>1.593817067154645</v>
      </c>
      <c r="J3313" s="8">
        <f t="shared" si="2941"/>
        <v>39165</v>
      </c>
      <c r="K3313" s="4">
        <f t="shared" si="2942"/>
        <v>47146</v>
      </c>
      <c r="L3313" s="5">
        <f t="shared" si="2943"/>
        <v>7981</v>
      </c>
    </row>
    <row r="3314" spans="1:15">
      <c r="A3314" s="3" t="s">
        <v>6</v>
      </c>
      <c r="B3314" s="18">
        <v>96938</v>
      </c>
      <c r="C3314" s="16">
        <v>72313</v>
      </c>
      <c r="D3314" s="8">
        <f t="shared" si="2937"/>
        <v>24625</v>
      </c>
      <c r="E3314" s="7">
        <f t="shared" si="2938"/>
        <v>1.3405335140292893</v>
      </c>
      <c r="F3314" s="18">
        <v>115333</v>
      </c>
      <c r="G3314" s="16">
        <v>76014</v>
      </c>
      <c r="H3314" s="8">
        <f t="shared" si="2939"/>
        <v>39319</v>
      </c>
      <c r="I3314" s="7">
        <f t="shared" si="2940"/>
        <v>1.5172599784250269</v>
      </c>
      <c r="J3314" s="8">
        <f t="shared" si="2941"/>
        <v>14694</v>
      </c>
      <c r="K3314" s="4">
        <f t="shared" si="2942"/>
        <v>18395</v>
      </c>
      <c r="L3314" s="5">
        <f t="shared" si="2943"/>
        <v>3701</v>
      </c>
    </row>
    <row r="3315" spans="1:15">
      <c r="A3315" s="3" t="s">
        <v>7</v>
      </c>
      <c r="B3315" s="18">
        <v>860640</v>
      </c>
      <c r="C3315" s="16">
        <v>860640</v>
      </c>
      <c r="D3315" s="8">
        <f t="shared" si="2937"/>
        <v>0</v>
      </c>
      <c r="E3315" s="7">
        <f t="shared" si="2938"/>
        <v>1</v>
      </c>
      <c r="F3315" s="18">
        <v>933071</v>
      </c>
      <c r="G3315" s="16">
        <v>933071</v>
      </c>
      <c r="H3315" s="8">
        <f t="shared" si="2939"/>
        <v>0</v>
      </c>
      <c r="I3315" s="7">
        <f t="shared" si="2940"/>
        <v>1</v>
      </c>
      <c r="J3315" s="8">
        <f t="shared" si="2941"/>
        <v>0</v>
      </c>
      <c r="K3315" s="4">
        <f t="shared" si="2942"/>
        <v>72431</v>
      </c>
      <c r="L3315" s="5">
        <f t="shared" si="2943"/>
        <v>72431</v>
      </c>
      <c r="N3315" s="98" t="s">
        <v>2872</v>
      </c>
      <c r="O3315" s="30" t="s">
        <v>2950</v>
      </c>
    </row>
    <row r="3317" spans="1:15">
      <c r="B3317" s="576" t="s">
        <v>3164</v>
      </c>
      <c r="C3317" s="576"/>
      <c r="D3317" s="576"/>
      <c r="E3317" s="576"/>
      <c r="F3317" s="576" t="s">
        <v>3178</v>
      </c>
      <c r="G3317" s="576"/>
      <c r="H3317" s="576"/>
      <c r="I3317" s="576"/>
      <c r="K3317" s="63" t="s">
        <v>12</v>
      </c>
      <c r="L3317" s="5" t="s">
        <v>13</v>
      </c>
    </row>
    <row r="3318" spans="1:15" ht="43.2">
      <c r="A3318" s="1" t="s">
        <v>0</v>
      </c>
      <c r="B3318" s="2" t="s">
        <v>1</v>
      </c>
      <c r="C3318" s="64" t="s">
        <v>2</v>
      </c>
      <c r="D3318" s="64" t="s">
        <v>11</v>
      </c>
      <c r="E3318" s="6" t="s">
        <v>10</v>
      </c>
      <c r="F3318" s="2" t="s">
        <v>1</v>
      </c>
      <c r="G3318" s="64" t="s">
        <v>2</v>
      </c>
      <c r="H3318" s="64" t="s">
        <v>11</v>
      </c>
      <c r="I3318" s="6" t="s">
        <v>10</v>
      </c>
      <c r="J3318" s="14" t="s">
        <v>8</v>
      </c>
      <c r="K3318" s="12" t="s">
        <v>9</v>
      </c>
      <c r="L3318" s="11"/>
    </row>
    <row r="3319" spans="1:15">
      <c r="A3319" s="3" t="s">
        <v>3</v>
      </c>
      <c r="B3319" s="18">
        <v>350729</v>
      </c>
      <c r="C3319" s="16">
        <v>474389</v>
      </c>
      <c r="D3319" s="8">
        <f>SUM(B3319-C3319)</f>
        <v>-123660</v>
      </c>
      <c r="E3319" s="7">
        <f>SUM(B3319/C3319)</f>
        <v>0.73932785119385147</v>
      </c>
      <c r="F3319" s="18">
        <v>325553</v>
      </c>
      <c r="G3319" s="16">
        <v>473466</v>
      </c>
      <c r="H3319" s="8">
        <f>SUM(F3319-G3319)</f>
        <v>-147913</v>
      </c>
      <c r="I3319" s="7">
        <f>SUM(F3319/G3319)</f>
        <v>0.68759530779401268</v>
      </c>
      <c r="J3319" s="8">
        <f>SUM(H3319-D3319)</f>
        <v>-24253</v>
      </c>
      <c r="K3319" s="4">
        <f>SUM(F3319-B3319)</f>
        <v>-25176</v>
      </c>
      <c r="L3319" s="5">
        <f>SUM(G3319-C3319)</f>
        <v>-923</v>
      </c>
    </row>
    <row r="3320" spans="1:15">
      <c r="A3320" s="3" t="s">
        <v>4</v>
      </c>
      <c r="B3320" s="18">
        <v>89005</v>
      </c>
      <c r="C3320" s="16">
        <v>145499</v>
      </c>
      <c r="D3320" s="8">
        <f t="shared" ref="D3320:D3323" si="2944">SUM(B3320-C3320)</f>
        <v>-56494</v>
      </c>
      <c r="E3320" s="7">
        <f t="shared" ref="E3320:E3323" si="2945">SUM(B3320/C3320)</f>
        <v>0.61172241733620158</v>
      </c>
      <c r="F3320" s="18">
        <v>89289</v>
      </c>
      <c r="G3320" s="16">
        <v>144470</v>
      </c>
      <c r="H3320" s="8">
        <f t="shared" ref="H3320:H3323" si="2946">SUM(F3320-G3320)</f>
        <v>-55181</v>
      </c>
      <c r="I3320" s="7">
        <f t="shared" ref="I3320:I3323" si="2947">SUM(F3320/G3320)</f>
        <v>0.61804526891396139</v>
      </c>
      <c r="J3320" s="8">
        <f t="shared" ref="J3320:J3323" si="2948">SUM(H3320-D3320)</f>
        <v>1313</v>
      </c>
      <c r="K3320" s="4">
        <f t="shared" ref="K3320:K3323" si="2949">SUM(F3320-B3320)</f>
        <v>284</v>
      </c>
      <c r="L3320" s="5">
        <f t="shared" ref="L3320:L3323" si="2950">SUM(G3320-C3320)</f>
        <v>-1029</v>
      </c>
    </row>
    <row r="3321" spans="1:15">
      <c r="A3321" s="3" t="s">
        <v>5</v>
      </c>
      <c r="B3321" s="18">
        <v>378004</v>
      </c>
      <c r="C3321" s="16">
        <v>237169</v>
      </c>
      <c r="D3321" s="8">
        <f t="shared" si="2944"/>
        <v>140835</v>
      </c>
      <c r="E3321" s="7">
        <f t="shared" si="2945"/>
        <v>1.593817067154645</v>
      </c>
      <c r="F3321" s="18">
        <v>400618</v>
      </c>
      <c r="G3321" s="16">
        <v>197828</v>
      </c>
      <c r="H3321" s="8">
        <f t="shared" si="2946"/>
        <v>202790</v>
      </c>
      <c r="I3321" s="7">
        <f t="shared" si="2947"/>
        <v>2.0250823948076104</v>
      </c>
      <c r="J3321" s="8">
        <f t="shared" si="2948"/>
        <v>61955</v>
      </c>
      <c r="K3321" s="4">
        <f t="shared" si="2949"/>
        <v>22614</v>
      </c>
      <c r="L3321" s="5">
        <f t="shared" si="2950"/>
        <v>-39341</v>
      </c>
    </row>
    <row r="3322" spans="1:15">
      <c r="A3322" s="3" t="s">
        <v>6</v>
      </c>
      <c r="B3322" s="18">
        <v>115333</v>
      </c>
      <c r="C3322" s="16">
        <v>76014</v>
      </c>
      <c r="D3322" s="8">
        <f t="shared" si="2944"/>
        <v>39319</v>
      </c>
      <c r="E3322" s="7">
        <f t="shared" si="2945"/>
        <v>1.5172599784250269</v>
      </c>
      <c r="F3322" s="18">
        <v>89242</v>
      </c>
      <c r="G3322" s="16">
        <v>88938</v>
      </c>
      <c r="H3322" s="8">
        <f t="shared" si="2946"/>
        <v>304</v>
      </c>
      <c r="I3322" s="7">
        <f t="shared" si="2947"/>
        <v>1.0034181114934</v>
      </c>
      <c r="J3322" s="8">
        <f t="shared" si="2948"/>
        <v>-39015</v>
      </c>
      <c r="K3322" s="4">
        <f t="shared" si="2949"/>
        <v>-26091</v>
      </c>
      <c r="L3322" s="5">
        <f t="shared" si="2950"/>
        <v>12924</v>
      </c>
    </row>
    <row r="3323" spans="1:15">
      <c r="A3323" s="3" t="s">
        <v>7</v>
      </c>
      <c r="B3323" s="18">
        <v>933071</v>
      </c>
      <c r="C3323" s="16">
        <v>933071</v>
      </c>
      <c r="D3323" s="8">
        <f t="shared" si="2944"/>
        <v>0</v>
      </c>
      <c r="E3323" s="7">
        <f t="shared" si="2945"/>
        <v>1</v>
      </c>
      <c r="F3323" s="18">
        <v>904702</v>
      </c>
      <c r="G3323" s="16">
        <v>904702</v>
      </c>
      <c r="H3323" s="8">
        <f t="shared" si="2946"/>
        <v>0</v>
      </c>
      <c r="I3323" s="7">
        <f t="shared" si="2947"/>
        <v>1</v>
      </c>
      <c r="J3323" s="8">
        <f t="shared" si="2948"/>
        <v>0</v>
      </c>
      <c r="K3323" s="4">
        <f t="shared" si="2949"/>
        <v>-28369</v>
      </c>
      <c r="L3323" s="5">
        <f t="shared" si="2950"/>
        <v>-28369</v>
      </c>
      <c r="N3323" s="98" t="s">
        <v>3171</v>
      </c>
      <c r="O3323" s="30" t="s">
        <v>2950</v>
      </c>
    </row>
    <row r="3325" spans="1:15">
      <c r="B3325" s="576" t="s">
        <v>3178</v>
      </c>
      <c r="C3325" s="576"/>
      <c r="D3325" s="576"/>
      <c r="E3325" s="576"/>
      <c r="F3325" s="576" t="s">
        <v>3179</v>
      </c>
      <c r="G3325" s="576"/>
      <c r="H3325" s="576"/>
      <c r="I3325" s="576"/>
      <c r="K3325" s="63" t="s">
        <v>12</v>
      </c>
      <c r="L3325" s="5" t="s">
        <v>13</v>
      </c>
    </row>
    <row r="3326" spans="1:15" ht="43.2">
      <c r="A3326" s="1" t="s">
        <v>0</v>
      </c>
      <c r="B3326" s="2" t="s">
        <v>1</v>
      </c>
      <c r="C3326" s="64" t="s">
        <v>2</v>
      </c>
      <c r="D3326" s="64" t="s">
        <v>11</v>
      </c>
      <c r="E3326" s="6" t="s">
        <v>10</v>
      </c>
      <c r="F3326" s="2" t="s">
        <v>1</v>
      </c>
      <c r="G3326" s="64" t="s">
        <v>2</v>
      </c>
      <c r="H3326" s="64" t="s">
        <v>11</v>
      </c>
      <c r="I3326" s="6" t="s">
        <v>10</v>
      </c>
      <c r="J3326" s="14" t="s">
        <v>8</v>
      </c>
      <c r="K3326" s="12" t="s">
        <v>9</v>
      </c>
      <c r="L3326" s="11"/>
    </row>
    <row r="3327" spans="1:15">
      <c r="A3327" s="3" t="s">
        <v>3</v>
      </c>
      <c r="B3327" s="18">
        <v>325553</v>
      </c>
      <c r="C3327" s="16">
        <v>473466</v>
      </c>
      <c r="D3327" s="8">
        <f>SUM(B3327-C3327)</f>
        <v>-147913</v>
      </c>
      <c r="E3327" s="7">
        <f>SUM(B3327/C3327)</f>
        <v>0.68759530779401268</v>
      </c>
      <c r="F3327" s="18">
        <v>270005</v>
      </c>
      <c r="G3327" s="16">
        <v>512966</v>
      </c>
      <c r="H3327" s="8">
        <f>SUM(F3327-G3327)</f>
        <v>-242961</v>
      </c>
      <c r="I3327" s="7">
        <f>SUM(F3327/G3327)</f>
        <v>0.52636042154840668</v>
      </c>
      <c r="J3327" s="8">
        <f>SUM(H3327-D3327)</f>
        <v>-95048</v>
      </c>
      <c r="K3327" s="4">
        <f>SUM(F3327-B3327)</f>
        <v>-55548</v>
      </c>
      <c r="L3327" s="5">
        <f>SUM(G3327-C3327)</f>
        <v>39500</v>
      </c>
    </row>
    <row r="3328" spans="1:15">
      <c r="A3328" s="3" t="s">
        <v>4</v>
      </c>
      <c r="B3328" s="18">
        <v>89289</v>
      </c>
      <c r="C3328" s="16">
        <v>144470</v>
      </c>
      <c r="D3328" s="8">
        <f t="shared" ref="D3328:D3331" si="2951">SUM(B3328-C3328)</f>
        <v>-55181</v>
      </c>
      <c r="E3328" s="7">
        <f t="shared" ref="E3328:E3331" si="2952">SUM(B3328/C3328)</f>
        <v>0.61804526891396139</v>
      </c>
      <c r="F3328" s="18">
        <v>88320</v>
      </c>
      <c r="G3328" s="16">
        <v>143750</v>
      </c>
      <c r="H3328" s="8">
        <f t="shared" ref="H3328:H3331" si="2953">SUM(F3328-G3328)</f>
        <v>-55430</v>
      </c>
      <c r="I3328" s="7">
        <f t="shared" ref="I3328:I3331" si="2954">SUM(F3328/G3328)</f>
        <v>0.61439999999999995</v>
      </c>
      <c r="J3328" s="8">
        <f t="shared" ref="J3328:J3331" si="2955">SUM(H3328-D3328)</f>
        <v>-249</v>
      </c>
      <c r="K3328" s="4">
        <f t="shared" ref="K3328:K3331" si="2956">SUM(F3328-B3328)</f>
        <v>-969</v>
      </c>
      <c r="L3328" s="5">
        <f t="shared" ref="L3328:L3331" si="2957">SUM(G3328-C3328)</f>
        <v>-720</v>
      </c>
    </row>
    <row r="3329" spans="1:15">
      <c r="A3329" s="3" t="s">
        <v>5</v>
      </c>
      <c r="B3329" s="18">
        <v>400618</v>
      </c>
      <c r="C3329" s="16">
        <v>197828</v>
      </c>
      <c r="D3329" s="8">
        <f t="shared" si="2951"/>
        <v>202790</v>
      </c>
      <c r="E3329" s="7">
        <f t="shared" si="2952"/>
        <v>2.0250823948076104</v>
      </c>
      <c r="F3329" s="18">
        <v>411066</v>
      </c>
      <c r="G3329" s="16">
        <v>91951</v>
      </c>
      <c r="H3329" s="8">
        <f t="shared" si="2953"/>
        <v>319115</v>
      </c>
      <c r="I3329" s="7">
        <f t="shared" si="2954"/>
        <v>4.4704897173494578</v>
      </c>
      <c r="J3329" s="8">
        <f t="shared" si="2955"/>
        <v>116325</v>
      </c>
      <c r="K3329" s="4">
        <f t="shared" si="2956"/>
        <v>10448</v>
      </c>
      <c r="L3329" s="5">
        <f t="shared" si="2957"/>
        <v>-105877</v>
      </c>
    </row>
    <row r="3330" spans="1:15">
      <c r="A3330" s="3" t="s">
        <v>6</v>
      </c>
      <c r="B3330" s="18">
        <v>89242</v>
      </c>
      <c r="C3330" s="16">
        <v>88938</v>
      </c>
      <c r="D3330" s="8">
        <f t="shared" si="2951"/>
        <v>304</v>
      </c>
      <c r="E3330" s="7">
        <f t="shared" si="2952"/>
        <v>1.0034181114934</v>
      </c>
      <c r="F3330" s="18">
        <v>63326</v>
      </c>
      <c r="G3330" s="16">
        <v>84050</v>
      </c>
      <c r="H3330" s="8">
        <f t="shared" si="2953"/>
        <v>-20724</v>
      </c>
      <c r="I3330" s="7">
        <f t="shared" si="2954"/>
        <v>0.75343248066627011</v>
      </c>
      <c r="J3330" s="8">
        <f t="shared" si="2955"/>
        <v>-21028</v>
      </c>
      <c r="K3330" s="4">
        <f t="shared" si="2956"/>
        <v>-25916</v>
      </c>
      <c r="L3330" s="5">
        <f t="shared" si="2957"/>
        <v>-4888</v>
      </c>
    </row>
    <row r="3331" spans="1:15">
      <c r="A3331" s="3" t="s">
        <v>7</v>
      </c>
      <c r="B3331" s="18">
        <v>904702</v>
      </c>
      <c r="C3331" s="16">
        <v>904702</v>
      </c>
      <c r="D3331" s="8">
        <f t="shared" si="2951"/>
        <v>0</v>
      </c>
      <c r="E3331" s="7">
        <f t="shared" si="2952"/>
        <v>1</v>
      </c>
      <c r="F3331" s="18">
        <v>832717</v>
      </c>
      <c r="G3331" s="16">
        <v>832717</v>
      </c>
      <c r="H3331" s="8">
        <f t="shared" si="2953"/>
        <v>0</v>
      </c>
      <c r="I3331" s="7">
        <f t="shared" si="2954"/>
        <v>1</v>
      </c>
      <c r="J3331" s="8">
        <f t="shared" si="2955"/>
        <v>0</v>
      </c>
      <c r="K3331" s="4">
        <f t="shared" si="2956"/>
        <v>-71985</v>
      </c>
      <c r="L3331" s="5">
        <f t="shared" si="2957"/>
        <v>-71985</v>
      </c>
      <c r="N3331" s="98" t="s">
        <v>3171</v>
      </c>
      <c r="O3331" s="30" t="s">
        <v>2950</v>
      </c>
    </row>
    <row r="3333" spans="1:15">
      <c r="B3333" s="576" t="s">
        <v>3179</v>
      </c>
      <c r="C3333" s="576"/>
      <c r="D3333" s="576"/>
      <c r="E3333" s="576"/>
      <c r="F3333" s="576" t="s">
        <v>3186</v>
      </c>
      <c r="G3333" s="576"/>
      <c r="H3333" s="576"/>
      <c r="I3333" s="576"/>
      <c r="K3333" s="63" t="s">
        <v>12</v>
      </c>
      <c r="L3333" s="5" t="s">
        <v>13</v>
      </c>
    </row>
    <row r="3334" spans="1:15" ht="43.2">
      <c r="A3334" s="1" t="s">
        <v>0</v>
      </c>
      <c r="B3334" s="2" t="s">
        <v>1</v>
      </c>
      <c r="C3334" s="64" t="s">
        <v>2</v>
      </c>
      <c r="D3334" s="64" t="s">
        <v>11</v>
      </c>
      <c r="E3334" s="6" t="s">
        <v>10</v>
      </c>
      <c r="F3334" s="2" t="s">
        <v>1</v>
      </c>
      <c r="G3334" s="64" t="s">
        <v>2</v>
      </c>
      <c r="H3334" s="64" t="s">
        <v>11</v>
      </c>
      <c r="I3334" s="6" t="s">
        <v>10</v>
      </c>
      <c r="J3334" s="14" t="s">
        <v>8</v>
      </c>
      <c r="K3334" s="12" t="s">
        <v>9</v>
      </c>
      <c r="L3334" s="11"/>
    </row>
    <row r="3335" spans="1:15">
      <c r="A3335" s="3" t="s">
        <v>3</v>
      </c>
      <c r="B3335" s="18">
        <v>270005</v>
      </c>
      <c r="C3335" s="16">
        <v>512966</v>
      </c>
      <c r="D3335" s="8">
        <f>SUM(B3335-C3335)</f>
        <v>-242961</v>
      </c>
      <c r="E3335" s="7">
        <f>SUM(B3335/C3335)</f>
        <v>0.52636042154840668</v>
      </c>
      <c r="F3335" s="18">
        <v>260625</v>
      </c>
      <c r="G3335" s="16">
        <v>519267</v>
      </c>
      <c r="H3335" s="8">
        <f>SUM(F3335-G3335)</f>
        <v>-258642</v>
      </c>
      <c r="I3335" s="7">
        <f>SUM(F3335/G3335)</f>
        <v>0.50190942232030922</v>
      </c>
      <c r="J3335" s="8">
        <f>SUM(H3335-D3335)</f>
        <v>-15681</v>
      </c>
      <c r="K3335" s="4">
        <f>SUM(F3335-B3335)</f>
        <v>-9380</v>
      </c>
      <c r="L3335" s="5">
        <f>SUM(G3335-C3335)</f>
        <v>6301</v>
      </c>
    </row>
    <row r="3336" spans="1:15">
      <c r="A3336" s="3" t="s">
        <v>4</v>
      </c>
      <c r="B3336" s="18">
        <v>88320</v>
      </c>
      <c r="C3336" s="16">
        <v>143750</v>
      </c>
      <c r="D3336" s="8">
        <f t="shared" ref="D3336:D3339" si="2958">SUM(B3336-C3336)</f>
        <v>-55430</v>
      </c>
      <c r="E3336" s="7">
        <f t="shared" ref="E3336:E3339" si="2959">SUM(B3336/C3336)</f>
        <v>0.61439999999999995</v>
      </c>
      <c r="F3336" s="18">
        <v>89836</v>
      </c>
      <c r="G3336" s="16">
        <v>143606</v>
      </c>
      <c r="H3336" s="8">
        <f t="shared" ref="H3336:H3339" si="2960">SUM(F3336-G3336)</f>
        <v>-53770</v>
      </c>
      <c r="I3336" s="7">
        <f t="shared" ref="I3336:I3339" si="2961">SUM(F3336/G3336)</f>
        <v>0.62557274765678317</v>
      </c>
      <c r="J3336" s="8">
        <f t="shared" ref="J3336:J3339" si="2962">SUM(H3336-D3336)</f>
        <v>1660</v>
      </c>
      <c r="K3336" s="4">
        <f t="shared" ref="K3336:K3339" si="2963">SUM(F3336-B3336)</f>
        <v>1516</v>
      </c>
      <c r="L3336" s="5">
        <f t="shared" ref="L3336:L3339" si="2964">SUM(G3336-C3336)</f>
        <v>-144</v>
      </c>
    </row>
    <row r="3337" spans="1:15">
      <c r="A3337" s="3" t="s">
        <v>5</v>
      </c>
      <c r="B3337" s="18">
        <v>411066</v>
      </c>
      <c r="C3337" s="16">
        <v>91951</v>
      </c>
      <c r="D3337" s="8">
        <f t="shared" si="2958"/>
        <v>319115</v>
      </c>
      <c r="E3337" s="7">
        <f t="shared" si="2959"/>
        <v>4.4704897173494578</v>
      </c>
      <c r="F3337" s="18">
        <v>440244</v>
      </c>
      <c r="G3337" s="16">
        <v>93361</v>
      </c>
      <c r="H3337" s="8">
        <f t="shared" si="2960"/>
        <v>346883</v>
      </c>
      <c r="I3337" s="7">
        <f t="shared" si="2961"/>
        <v>4.715502190422125</v>
      </c>
      <c r="J3337" s="8">
        <f t="shared" si="2962"/>
        <v>27768</v>
      </c>
      <c r="K3337" s="4">
        <f t="shared" si="2963"/>
        <v>29178</v>
      </c>
      <c r="L3337" s="5">
        <f t="shared" si="2964"/>
        <v>1410</v>
      </c>
    </row>
    <row r="3338" spans="1:15">
      <c r="A3338" s="3" t="s">
        <v>6</v>
      </c>
      <c r="B3338" s="18">
        <v>63326</v>
      </c>
      <c r="C3338" s="16">
        <v>84050</v>
      </c>
      <c r="D3338" s="8">
        <f t="shared" si="2958"/>
        <v>-20724</v>
      </c>
      <c r="E3338" s="7">
        <f t="shared" si="2959"/>
        <v>0.75343248066627011</v>
      </c>
      <c r="F3338" s="18">
        <v>57629</v>
      </c>
      <c r="G3338" s="16">
        <v>92100</v>
      </c>
      <c r="H3338" s="8">
        <f t="shared" si="2960"/>
        <v>-34471</v>
      </c>
      <c r="I3338" s="7">
        <f t="shared" si="2961"/>
        <v>0.62572204125950059</v>
      </c>
      <c r="J3338" s="8">
        <f t="shared" si="2962"/>
        <v>-13747</v>
      </c>
      <c r="K3338" s="4">
        <f t="shared" si="2963"/>
        <v>-5697</v>
      </c>
      <c r="L3338" s="5">
        <f t="shared" si="2964"/>
        <v>8050</v>
      </c>
    </row>
    <row r="3339" spans="1:15">
      <c r="A3339" s="3" t="s">
        <v>7</v>
      </c>
      <c r="B3339" s="18">
        <v>832717</v>
      </c>
      <c r="C3339" s="16">
        <v>832717</v>
      </c>
      <c r="D3339" s="8">
        <f t="shared" si="2958"/>
        <v>0</v>
      </c>
      <c r="E3339" s="7">
        <f t="shared" si="2959"/>
        <v>1</v>
      </c>
      <c r="F3339" s="18">
        <v>848334</v>
      </c>
      <c r="G3339" s="16">
        <v>848334</v>
      </c>
      <c r="H3339" s="8">
        <f t="shared" si="2960"/>
        <v>0</v>
      </c>
      <c r="I3339" s="7">
        <f t="shared" si="2961"/>
        <v>1</v>
      </c>
      <c r="J3339" s="8">
        <f t="shared" si="2962"/>
        <v>0</v>
      </c>
      <c r="K3339" s="4">
        <f t="shared" si="2963"/>
        <v>15617</v>
      </c>
      <c r="L3339" s="5">
        <f t="shared" si="2964"/>
        <v>15617</v>
      </c>
      <c r="N3339" s="98" t="s">
        <v>2872</v>
      </c>
      <c r="O3339" s="30" t="s">
        <v>2950</v>
      </c>
    </row>
    <row r="3341" spans="1:15">
      <c r="B3341" s="576" t="s">
        <v>3186</v>
      </c>
      <c r="C3341" s="576"/>
      <c r="D3341" s="576"/>
      <c r="E3341" s="576"/>
      <c r="F3341" s="576" t="s">
        <v>3193</v>
      </c>
      <c r="G3341" s="576"/>
      <c r="H3341" s="576"/>
      <c r="I3341" s="576"/>
      <c r="K3341" s="63" t="s">
        <v>12</v>
      </c>
      <c r="L3341" s="5" t="s">
        <v>13</v>
      </c>
    </row>
    <row r="3342" spans="1:15" ht="43.2">
      <c r="A3342" s="1" t="s">
        <v>0</v>
      </c>
      <c r="B3342" s="2" t="s">
        <v>1</v>
      </c>
      <c r="C3342" s="64" t="s">
        <v>2</v>
      </c>
      <c r="D3342" s="64" t="s">
        <v>11</v>
      </c>
      <c r="E3342" s="6" t="s">
        <v>10</v>
      </c>
      <c r="F3342" s="2" t="s">
        <v>1</v>
      </c>
      <c r="G3342" s="64" t="s">
        <v>2</v>
      </c>
      <c r="H3342" s="64" t="s">
        <v>11</v>
      </c>
      <c r="I3342" s="6" t="s">
        <v>10</v>
      </c>
      <c r="J3342" s="14" t="s">
        <v>8</v>
      </c>
      <c r="K3342" s="12" t="s">
        <v>9</v>
      </c>
      <c r="L3342" s="11"/>
    </row>
    <row r="3343" spans="1:15">
      <c r="A3343" s="3" t="s">
        <v>3</v>
      </c>
      <c r="B3343" s="18">
        <v>260625</v>
      </c>
      <c r="C3343" s="16">
        <v>519267</v>
      </c>
      <c r="D3343" s="8">
        <f>SUM(B3343-C3343)</f>
        <v>-258642</v>
      </c>
      <c r="E3343" s="7">
        <f>SUM(B3343/C3343)</f>
        <v>0.50190942232030922</v>
      </c>
      <c r="F3343" s="18">
        <v>280283</v>
      </c>
      <c r="G3343" s="16">
        <v>540700</v>
      </c>
      <c r="H3343" s="8">
        <f>SUM(F3343-G3343)</f>
        <v>-260417</v>
      </c>
      <c r="I3343" s="7">
        <f>SUM(F3343/G3343)</f>
        <v>0.51837063066395417</v>
      </c>
      <c r="J3343" s="8">
        <f>SUM(H3343-D3343)</f>
        <v>-1775</v>
      </c>
      <c r="K3343" s="4">
        <f>SUM(F3343-B3343)</f>
        <v>19658</v>
      </c>
      <c r="L3343" s="5">
        <f>SUM(G3343-C3343)</f>
        <v>21433</v>
      </c>
    </row>
    <row r="3344" spans="1:15">
      <c r="A3344" s="3" t="s">
        <v>4</v>
      </c>
      <c r="B3344" s="18">
        <v>89836</v>
      </c>
      <c r="C3344" s="16">
        <v>143606</v>
      </c>
      <c r="D3344" s="8">
        <f t="shared" ref="D3344:D3347" si="2965">SUM(B3344-C3344)</f>
        <v>-53770</v>
      </c>
      <c r="E3344" s="7">
        <f t="shared" ref="E3344:E3347" si="2966">SUM(B3344/C3344)</f>
        <v>0.62557274765678317</v>
      </c>
      <c r="F3344" s="18">
        <v>89364</v>
      </c>
      <c r="G3344" s="16">
        <v>143606</v>
      </c>
      <c r="H3344" s="8">
        <f t="shared" ref="H3344:H3347" si="2967">SUM(F3344-G3344)</f>
        <v>-54242</v>
      </c>
      <c r="I3344" s="7">
        <f t="shared" ref="I3344:I3347" si="2968">SUM(F3344/G3344)</f>
        <v>0.62228597690904275</v>
      </c>
      <c r="J3344" s="8">
        <f t="shared" ref="J3344:J3347" si="2969">SUM(H3344-D3344)</f>
        <v>-472</v>
      </c>
      <c r="K3344" s="4">
        <f t="shared" ref="K3344:K3347" si="2970">SUM(F3344-B3344)</f>
        <v>-472</v>
      </c>
      <c r="L3344" s="5">
        <f t="shared" ref="L3344:L3347" si="2971">SUM(G3344-C3344)</f>
        <v>0</v>
      </c>
    </row>
    <row r="3345" spans="1:15">
      <c r="A3345" s="3" t="s">
        <v>5</v>
      </c>
      <c r="B3345" s="18">
        <v>440244</v>
      </c>
      <c r="C3345" s="16">
        <v>93361</v>
      </c>
      <c r="D3345" s="8">
        <f t="shared" si="2965"/>
        <v>346883</v>
      </c>
      <c r="E3345" s="7">
        <f t="shared" si="2966"/>
        <v>4.715502190422125</v>
      </c>
      <c r="F3345" s="18">
        <v>443366</v>
      </c>
      <c r="G3345" s="16">
        <v>93293</v>
      </c>
      <c r="H3345" s="8">
        <f t="shared" si="2967"/>
        <v>350073</v>
      </c>
      <c r="I3345" s="7">
        <f t="shared" si="2968"/>
        <v>4.752403717320699</v>
      </c>
      <c r="J3345" s="8">
        <f t="shared" si="2969"/>
        <v>3190</v>
      </c>
      <c r="K3345" s="4">
        <f t="shared" si="2970"/>
        <v>3122</v>
      </c>
      <c r="L3345" s="5">
        <f t="shared" si="2971"/>
        <v>-68</v>
      </c>
    </row>
    <row r="3346" spans="1:15">
      <c r="A3346" s="3" t="s">
        <v>6</v>
      </c>
      <c r="B3346" s="18">
        <v>57629</v>
      </c>
      <c r="C3346" s="16">
        <v>92100</v>
      </c>
      <c r="D3346" s="8">
        <f t="shared" si="2965"/>
        <v>-34471</v>
      </c>
      <c r="E3346" s="7">
        <f t="shared" si="2966"/>
        <v>0.62572204125950059</v>
      </c>
      <c r="F3346" s="18">
        <v>61601</v>
      </c>
      <c r="G3346" s="16">
        <v>97015</v>
      </c>
      <c r="H3346" s="8">
        <f t="shared" si="2967"/>
        <v>-35414</v>
      </c>
      <c r="I3346" s="7">
        <f t="shared" si="2968"/>
        <v>0.6349636654125651</v>
      </c>
      <c r="J3346" s="8">
        <f t="shared" si="2969"/>
        <v>-943</v>
      </c>
      <c r="K3346" s="4">
        <f t="shared" si="2970"/>
        <v>3972</v>
      </c>
      <c r="L3346" s="5">
        <f t="shared" si="2971"/>
        <v>4915</v>
      </c>
    </row>
    <row r="3347" spans="1:15">
      <c r="A3347" s="3" t="s">
        <v>7</v>
      </c>
      <c r="B3347" s="18">
        <v>848334</v>
      </c>
      <c r="C3347" s="16">
        <v>848334</v>
      </c>
      <c r="D3347" s="8">
        <f t="shared" si="2965"/>
        <v>0</v>
      </c>
      <c r="E3347" s="7">
        <f t="shared" si="2966"/>
        <v>1</v>
      </c>
      <c r="F3347" s="18">
        <v>874614</v>
      </c>
      <c r="G3347" s="16">
        <v>874614</v>
      </c>
      <c r="H3347" s="8">
        <f t="shared" si="2967"/>
        <v>0</v>
      </c>
      <c r="I3347" s="7">
        <f t="shared" si="2968"/>
        <v>1</v>
      </c>
      <c r="J3347" s="8">
        <f t="shared" si="2969"/>
        <v>0</v>
      </c>
      <c r="K3347" s="4">
        <f t="shared" si="2970"/>
        <v>26280</v>
      </c>
      <c r="L3347" s="5">
        <f t="shared" si="2971"/>
        <v>26280</v>
      </c>
      <c r="N3347" s="98" t="s">
        <v>2872</v>
      </c>
      <c r="O3347" s="30" t="s">
        <v>2950</v>
      </c>
    </row>
    <row r="3349" spans="1:15">
      <c r="B3349" s="576" t="s">
        <v>3193</v>
      </c>
      <c r="C3349" s="576"/>
      <c r="D3349" s="576"/>
      <c r="E3349" s="576"/>
      <c r="F3349" s="576" t="s">
        <v>3200</v>
      </c>
      <c r="G3349" s="576"/>
      <c r="H3349" s="576"/>
      <c r="I3349" s="576"/>
      <c r="K3349" s="63" t="s">
        <v>12</v>
      </c>
      <c r="L3349" s="5" t="s">
        <v>13</v>
      </c>
    </row>
    <row r="3350" spans="1:15" ht="43.2">
      <c r="A3350" s="1" t="s">
        <v>0</v>
      </c>
      <c r="B3350" s="2" t="s">
        <v>1</v>
      </c>
      <c r="C3350" s="64" t="s">
        <v>2</v>
      </c>
      <c r="D3350" s="64" t="s">
        <v>11</v>
      </c>
      <c r="E3350" s="6" t="s">
        <v>10</v>
      </c>
      <c r="F3350" s="2" t="s">
        <v>1</v>
      </c>
      <c r="G3350" s="64" t="s">
        <v>2</v>
      </c>
      <c r="H3350" s="64" t="s">
        <v>11</v>
      </c>
      <c r="I3350" s="6" t="s">
        <v>10</v>
      </c>
      <c r="J3350" s="14" t="s">
        <v>8</v>
      </c>
      <c r="K3350" s="12" t="s">
        <v>9</v>
      </c>
      <c r="L3350" s="11"/>
    </row>
    <row r="3351" spans="1:15">
      <c r="A3351" s="3" t="s">
        <v>3</v>
      </c>
      <c r="B3351" s="18">
        <v>280283</v>
      </c>
      <c r="C3351" s="16">
        <v>540700</v>
      </c>
      <c r="D3351" s="8">
        <f>SUM(B3351-C3351)</f>
        <v>-260417</v>
      </c>
      <c r="E3351" s="7">
        <f>SUM(B3351/C3351)</f>
        <v>0.51837063066395417</v>
      </c>
      <c r="F3351" s="18">
        <v>281556</v>
      </c>
      <c r="G3351" s="16">
        <v>540300</v>
      </c>
      <c r="H3351" s="8">
        <f>SUM(F3351-G3351)</f>
        <v>-258744</v>
      </c>
      <c r="I3351" s="7">
        <f>SUM(F3351/G3351)</f>
        <v>0.52111049416990562</v>
      </c>
      <c r="J3351" s="8">
        <f>SUM(H3351-D3351)</f>
        <v>1673</v>
      </c>
      <c r="K3351" s="4">
        <f>SUM(F3351-B3351)</f>
        <v>1273</v>
      </c>
      <c r="L3351" s="5">
        <f>SUM(G3351-C3351)</f>
        <v>-400</v>
      </c>
    </row>
    <row r="3352" spans="1:15">
      <c r="A3352" s="3" t="s">
        <v>4</v>
      </c>
      <c r="B3352" s="18">
        <v>89364</v>
      </c>
      <c r="C3352" s="16">
        <v>143606</v>
      </c>
      <c r="D3352" s="8">
        <f t="shared" ref="D3352:D3355" si="2972">SUM(B3352-C3352)</f>
        <v>-54242</v>
      </c>
      <c r="E3352" s="7">
        <f t="shared" ref="E3352:E3355" si="2973">SUM(B3352/C3352)</f>
        <v>0.62228597690904275</v>
      </c>
      <c r="F3352" s="18">
        <v>90005</v>
      </c>
      <c r="G3352" s="16">
        <v>143580</v>
      </c>
      <c r="H3352" s="8">
        <f t="shared" ref="H3352:H3355" si="2974">SUM(F3352-G3352)</f>
        <v>-53575</v>
      </c>
      <c r="I3352" s="7">
        <f t="shared" ref="I3352:I3355" si="2975">SUM(F3352/G3352)</f>
        <v>0.62686307285137211</v>
      </c>
      <c r="J3352" s="8">
        <f t="shared" ref="J3352:J3355" si="2976">SUM(H3352-D3352)</f>
        <v>667</v>
      </c>
      <c r="K3352" s="4">
        <f t="shared" ref="K3352:K3355" si="2977">SUM(F3352-B3352)</f>
        <v>641</v>
      </c>
      <c r="L3352" s="5">
        <f t="shared" ref="L3352:L3355" si="2978">SUM(G3352-C3352)</f>
        <v>-26</v>
      </c>
    </row>
    <row r="3353" spans="1:15">
      <c r="A3353" s="3" t="s">
        <v>5</v>
      </c>
      <c r="B3353" s="18">
        <v>443366</v>
      </c>
      <c r="C3353" s="16">
        <v>93293</v>
      </c>
      <c r="D3353" s="8">
        <f t="shared" si="2972"/>
        <v>350073</v>
      </c>
      <c r="E3353" s="7">
        <f t="shared" si="2973"/>
        <v>4.752403717320699</v>
      </c>
      <c r="F3353" s="18">
        <v>443680</v>
      </c>
      <c r="G3353" s="16">
        <v>96727</v>
      </c>
      <c r="H3353" s="8">
        <f t="shared" si="2974"/>
        <v>346953</v>
      </c>
      <c r="I3353" s="7">
        <f t="shared" si="2975"/>
        <v>4.5869302263070288</v>
      </c>
      <c r="J3353" s="8">
        <f t="shared" si="2976"/>
        <v>-3120</v>
      </c>
      <c r="K3353" s="4">
        <f t="shared" si="2977"/>
        <v>314</v>
      </c>
      <c r="L3353" s="5">
        <f t="shared" si="2978"/>
        <v>3434</v>
      </c>
    </row>
    <row r="3354" spans="1:15">
      <c r="A3354" s="3" t="s">
        <v>6</v>
      </c>
      <c r="B3354" s="18">
        <v>61601</v>
      </c>
      <c r="C3354" s="16">
        <v>97015</v>
      </c>
      <c r="D3354" s="8">
        <f t="shared" si="2972"/>
        <v>-35414</v>
      </c>
      <c r="E3354" s="7">
        <f t="shared" si="2973"/>
        <v>0.6349636654125651</v>
      </c>
      <c r="F3354" s="18">
        <v>57583</v>
      </c>
      <c r="G3354" s="16">
        <v>92217</v>
      </c>
      <c r="H3354" s="8">
        <f t="shared" si="2974"/>
        <v>-34634</v>
      </c>
      <c r="I3354" s="7">
        <f t="shared" si="2975"/>
        <v>0.62442933515512322</v>
      </c>
      <c r="J3354" s="8">
        <f t="shared" si="2976"/>
        <v>780</v>
      </c>
      <c r="K3354" s="4">
        <f t="shared" si="2977"/>
        <v>-4018</v>
      </c>
      <c r="L3354" s="5">
        <f t="shared" si="2978"/>
        <v>-4798</v>
      </c>
    </row>
    <row r="3355" spans="1:15">
      <c r="A3355" s="3" t="s">
        <v>7</v>
      </c>
      <c r="B3355" s="18">
        <v>874614</v>
      </c>
      <c r="C3355" s="16">
        <v>874614</v>
      </c>
      <c r="D3355" s="8">
        <f t="shared" si="2972"/>
        <v>0</v>
      </c>
      <c r="E3355" s="7">
        <f t="shared" si="2973"/>
        <v>1</v>
      </c>
      <c r="F3355" s="18">
        <v>872824</v>
      </c>
      <c r="G3355" s="16">
        <v>872824</v>
      </c>
      <c r="H3355" s="8">
        <f t="shared" si="2974"/>
        <v>0</v>
      </c>
      <c r="I3355" s="7">
        <f t="shared" si="2975"/>
        <v>1</v>
      </c>
      <c r="J3355" s="8">
        <f t="shared" si="2976"/>
        <v>0</v>
      </c>
      <c r="K3355" s="4">
        <f t="shared" si="2977"/>
        <v>-1790</v>
      </c>
      <c r="L3355" s="5">
        <f t="shared" si="2978"/>
        <v>-1790</v>
      </c>
      <c r="N3355" s="125" t="s">
        <v>3201</v>
      </c>
      <c r="O3355" s="154" t="s">
        <v>2986</v>
      </c>
    </row>
    <row r="3357" spans="1:15">
      <c r="B3357" s="576" t="s">
        <v>3200</v>
      </c>
      <c r="C3357" s="576"/>
      <c r="D3357" s="576"/>
      <c r="E3357" s="576"/>
      <c r="F3357" s="576" t="s">
        <v>3208</v>
      </c>
      <c r="G3357" s="576"/>
      <c r="H3357" s="576"/>
      <c r="I3357" s="576"/>
      <c r="K3357" s="63" t="s">
        <v>12</v>
      </c>
      <c r="L3357" s="5" t="s">
        <v>13</v>
      </c>
    </row>
    <row r="3358" spans="1:15" ht="43.2">
      <c r="A3358" s="1" t="s">
        <v>0</v>
      </c>
      <c r="B3358" s="2" t="s">
        <v>1</v>
      </c>
      <c r="C3358" s="64" t="s">
        <v>2</v>
      </c>
      <c r="D3358" s="64" t="s">
        <v>11</v>
      </c>
      <c r="E3358" s="6" t="s">
        <v>10</v>
      </c>
      <c r="F3358" s="2" t="s">
        <v>1</v>
      </c>
      <c r="G3358" s="64" t="s">
        <v>2</v>
      </c>
      <c r="H3358" s="64" t="s">
        <v>11</v>
      </c>
      <c r="I3358" s="6" t="s">
        <v>10</v>
      </c>
      <c r="J3358" s="14" t="s">
        <v>8</v>
      </c>
      <c r="K3358" s="12" t="s">
        <v>9</v>
      </c>
      <c r="L3358" s="11"/>
    </row>
    <row r="3359" spans="1:15">
      <c r="A3359" s="3" t="s">
        <v>3</v>
      </c>
      <c r="B3359" s="18">
        <v>281556</v>
      </c>
      <c r="C3359" s="16">
        <v>540300</v>
      </c>
      <c r="D3359" s="8">
        <f>SUM(B3359-C3359)</f>
        <v>-258744</v>
      </c>
      <c r="E3359" s="7">
        <f>SUM(B3359/C3359)</f>
        <v>0.52111049416990562</v>
      </c>
      <c r="F3359" s="18">
        <v>275573</v>
      </c>
      <c r="G3359" s="16">
        <v>560357</v>
      </c>
      <c r="H3359" s="8">
        <f>SUM(F3359-G3359)</f>
        <v>-284784</v>
      </c>
      <c r="I3359" s="7">
        <f>SUM(F3359/G3359)</f>
        <v>0.49178113238524729</v>
      </c>
      <c r="J3359" s="8">
        <f>SUM(H3359-D3359)</f>
        <v>-26040</v>
      </c>
      <c r="K3359" s="4">
        <f>SUM(F3359-B3359)</f>
        <v>-5983</v>
      </c>
      <c r="L3359" s="5">
        <f>SUM(G3359-C3359)</f>
        <v>20057</v>
      </c>
    </row>
    <row r="3360" spans="1:15">
      <c r="A3360" s="3" t="s">
        <v>4</v>
      </c>
      <c r="B3360" s="18">
        <v>90005</v>
      </c>
      <c r="C3360" s="16">
        <v>143580</v>
      </c>
      <c r="D3360" s="8">
        <f t="shared" ref="D3360:D3363" si="2979">SUM(B3360-C3360)</f>
        <v>-53575</v>
      </c>
      <c r="E3360" s="7">
        <f t="shared" ref="E3360:E3363" si="2980">SUM(B3360/C3360)</f>
        <v>0.62686307285137211</v>
      </c>
      <c r="F3360" s="18">
        <v>79449</v>
      </c>
      <c r="G3360" s="16">
        <v>143580</v>
      </c>
      <c r="H3360" s="8">
        <f t="shared" ref="H3360:H3363" si="2981">SUM(F3360-G3360)</f>
        <v>-64131</v>
      </c>
      <c r="I3360" s="7">
        <f t="shared" ref="I3360:I3363" si="2982">SUM(F3360/G3360)</f>
        <v>0.55334308399498533</v>
      </c>
      <c r="J3360" s="8">
        <f t="shared" ref="J3360:J3363" si="2983">SUM(H3360-D3360)</f>
        <v>-10556</v>
      </c>
      <c r="K3360" s="4">
        <f t="shared" ref="K3360:K3363" si="2984">SUM(F3360-B3360)</f>
        <v>-10556</v>
      </c>
      <c r="L3360" s="5">
        <f t="shared" ref="L3360:L3363" si="2985">SUM(G3360-C3360)</f>
        <v>0</v>
      </c>
    </row>
    <row r="3361" spans="1:15">
      <c r="A3361" s="3" t="s">
        <v>5</v>
      </c>
      <c r="B3361" s="18">
        <v>443680</v>
      </c>
      <c r="C3361" s="16">
        <v>96727</v>
      </c>
      <c r="D3361" s="8">
        <f t="shared" si="2979"/>
        <v>346953</v>
      </c>
      <c r="E3361" s="7">
        <f t="shared" si="2980"/>
        <v>4.5869302263070288</v>
      </c>
      <c r="F3361" s="18">
        <v>471102</v>
      </c>
      <c r="G3361" s="16">
        <v>92307</v>
      </c>
      <c r="H3361" s="8">
        <f t="shared" si="2981"/>
        <v>378795</v>
      </c>
      <c r="I3361" s="7">
        <f t="shared" si="2982"/>
        <v>5.1036432773245801</v>
      </c>
      <c r="J3361" s="8">
        <f t="shared" si="2983"/>
        <v>31842</v>
      </c>
      <c r="K3361" s="4">
        <f t="shared" si="2984"/>
        <v>27422</v>
      </c>
      <c r="L3361" s="5">
        <f t="shared" si="2985"/>
        <v>-4420</v>
      </c>
    </row>
    <row r="3362" spans="1:15">
      <c r="A3362" s="3" t="s">
        <v>6</v>
      </c>
      <c r="B3362" s="18">
        <v>57583</v>
      </c>
      <c r="C3362" s="16">
        <v>92217</v>
      </c>
      <c r="D3362" s="8">
        <f t="shared" si="2979"/>
        <v>-34634</v>
      </c>
      <c r="E3362" s="7">
        <f t="shared" si="2980"/>
        <v>0.62442933515512322</v>
      </c>
      <c r="F3362" s="18">
        <v>68480</v>
      </c>
      <c r="G3362" s="16">
        <v>98360</v>
      </c>
      <c r="H3362" s="8">
        <f t="shared" si="2981"/>
        <v>-29880</v>
      </c>
      <c r="I3362" s="7">
        <f t="shared" si="2982"/>
        <v>0.69621797478649861</v>
      </c>
      <c r="J3362" s="8">
        <f t="shared" si="2983"/>
        <v>4754</v>
      </c>
      <c r="K3362" s="4">
        <f t="shared" si="2984"/>
        <v>10897</v>
      </c>
      <c r="L3362" s="5">
        <f t="shared" si="2985"/>
        <v>6143</v>
      </c>
    </row>
    <row r="3363" spans="1:15">
      <c r="A3363" s="3" t="s">
        <v>7</v>
      </c>
      <c r="B3363" s="18">
        <v>872824</v>
      </c>
      <c r="C3363" s="16">
        <v>872824</v>
      </c>
      <c r="D3363" s="8">
        <f t="shared" si="2979"/>
        <v>0</v>
      </c>
      <c r="E3363" s="7">
        <f t="shared" si="2980"/>
        <v>1</v>
      </c>
      <c r="F3363" s="18">
        <v>894604</v>
      </c>
      <c r="G3363" s="16">
        <v>894604</v>
      </c>
      <c r="H3363" s="8">
        <f t="shared" si="2981"/>
        <v>0</v>
      </c>
      <c r="I3363" s="7">
        <f t="shared" si="2982"/>
        <v>1</v>
      </c>
      <c r="J3363" s="8">
        <f t="shared" si="2983"/>
        <v>0</v>
      </c>
      <c r="K3363" s="4">
        <f t="shared" si="2984"/>
        <v>21780</v>
      </c>
      <c r="L3363" s="5">
        <f t="shared" si="2985"/>
        <v>21780</v>
      </c>
      <c r="N3363" s="98" t="s">
        <v>2880</v>
      </c>
      <c r="O3363" s="30" t="s">
        <v>2950</v>
      </c>
    </row>
    <row r="3365" spans="1:15">
      <c r="B3365" s="576" t="s">
        <v>3208</v>
      </c>
      <c r="C3365" s="576"/>
      <c r="D3365" s="576"/>
      <c r="E3365" s="576"/>
      <c r="F3365" s="576" t="s">
        <v>3215</v>
      </c>
      <c r="G3365" s="576"/>
      <c r="H3365" s="576"/>
      <c r="I3365" s="576"/>
      <c r="K3365" s="63" t="s">
        <v>12</v>
      </c>
      <c r="L3365" s="5" t="s">
        <v>13</v>
      </c>
    </row>
    <row r="3366" spans="1:15" ht="43.2">
      <c r="A3366" s="1" t="s">
        <v>0</v>
      </c>
      <c r="B3366" s="2" t="s">
        <v>1</v>
      </c>
      <c r="C3366" s="64" t="s">
        <v>2</v>
      </c>
      <c r="D3366" s="64" t="s">
        <v>11</v>
      </c>
      <c r="E3366" s="6" t="s">
        <v>10</v>
      </c>
      <c r="F3366" s="2" t="s">
        <v>1</v>
      </c>
      <c r="G3366" s="64" t="s">
        <v>2</v>
      </c>
      <c r="H3366" s="64" t="s">
        <v>11</v>
      </c>
      <c r="I3366" s="6" t="s">
        <v>10</v>
      </c>
      <c r="J3366" s="14" t="s">
        <v>8</v>
      </c>
      <c r="K3366" s="12" t="s">
        <v>9</v>
      </c>
      <c r="L3366" s="11"/>
    </row>
    <row r="3367" spans="1:15">
      <c r="A3367" s="3" t="s">
        <v>3</v>
      </c>
      <c r="B3367" s="18">
        <v>275573</v>
      </c>
      <c r="C3367" s="16">
        <v>560357</v>
      </c>
      <c r="D3367" s="8">
        <f>SUM(B3367-C3367)</f>
        <v>-284784</v>
      </c>
      <c r="E3367" s="7">
        <f>SUM(B3367/C3367)</f>
        <v>0.49178113238524729</v>
      </c>
      <c r="F3367" s="18">
        <v>268858</v>
      </c>
      <c r="G3367" s="16">
        <v>564727</v>
      </c>
      <c r="H3367" s="8">
        <f>SUM(F3367-G3367)</f>
        <v>-295869</v>
      </c>
      <c r="I3367" s="7">
        <f>SUM(F3367/G3367)</f>
        <v>0.4760849047415831</v>
      </c>
      <c r="J3367" s="8">
        <f>SUM(H3367-D3367)</f>
        <v>-11085</v>
      </c>
      <c r="K3367" s="4">
        <f>SUM(F3367-B3367)</f>
        <v>-6715</v>
      </c>
      <c r="L3367" s="5">
        <f>SUM(G3367-C3367)</f>
        <v>4370</v>
      </c>
    </row>
    <row r="3368" spans="1:15">
      <c r="A3368" s="3" t="s">
        <v>4</v>
      </c>
      <c r="B3368" s="18">
        <v>79449</v>
      </c>
      <c r="C3368" s="16">
        <v>143580</v>
      </c>
      <c r="D3368" s="8">
        <f t="shared" ref="D3368:D3371" si="2986">SUM(B3368-C3368)</f>
        <v>-64131</v>
      </c>
      <c r="E3368" s="7">
        <f t="shared" ref="E3368:E3371" si="2987">SUM(B3368/C3368)</f>
        <v>0.55334308399498533</v>
      </c>
      <c r="F3368" s="18">
        <v>80349</v>
      </c>
      <c r="G3368" s="16">
        <v>143155</v>
      </c>
      <c r="H3368" s="8">
        <f t="shared" ref="H3368:H3371" si="2988">SUM(F3368-G3368)</f>
        <v>-62806</v>
      </c>
      <c r="I3368" s="7">
        <f t="shared" ref="I3368:I3371" si="2989">SUM(F3368/G3368)</f>
        <v>0.56127274632391466</v>
      </c>
      <c r="J3368" s="8">
        <f t="shared" ref="J3368:J3371" si="2990">SUM(H3368-D3368)</f>
        <v>1325</v>
      </c>
      <c r="K3368" s="4">
        <f t="shared" ref="K3368:K3371" si="2991">SUM(F3368-B3368)</f>
        <v>900</v>
      </c>
      <c r="L3368" s="5">
        <f t="shared" ref="L3368:L3371" si="2992">SUM(G3368-C3368)</f>
        <v>-425</v>
      </c>
    </row>
    <row r="3369" spans="1:15">
      <c r="A3369" s="3" t="s">
        <v>5</v>
      </c>
      <c r="B3369" s="18">
        <v>471102</v>
      </c>
      <c r="C3369" s="16">
        <v>92307</v>
      </c>
      <c r="D3369" s="8">
        <f t="shared" si="2986"/>
        <v>378795</v>
      </c>
      <c r="E3369" s="7">
        <f t="shared" si="2987"/>
        <v>5.1036432773245801</v>
      </c>
      <c r="F3369" s="18">
        <v>486382</v>
      </c>
      <c r="G3369" s="16">
        <v>94225</v>
      </c>
      <c r="H3369" s="8">
        <f t="shared" si="2988"/>
        <v>392157</v>
      </c>
      <c r="I3369" s="7">
        <f t="shared" si="2989"/>
        <v>5.1619209339347307</v>
      </c>
      <c r="J3369" s="8">
        <f t="shared" si="2990"/>
        <v>13362</v>
      </c>
      <c r="K3369" s="4">
        <f t="shared" si="2991"/>
        <v>15280</v>
      </c>
      <c r="L3369" s="5">
        <f t="shared" si="2992"/>
        <v>1918</v>
      </c>
    </row>
    <row r="3370" spans="1:15">
      <c r="A3370" s="3" t="s">
        <v>6</v>
      </c>
      <c r="B3370" s="18">
        <v>68480</v>
      </c>
      <c r="C3370" s="16">
        <v>98360</v>
      </c>
      <c r="D3370" s="8">
        <f t="shared" si="2986"/>
        <v>-29880</v>
      </c>
      <c r="E3370" s="7">
        <f t="shared" si="2987"/>
        <v>0.69621797478649861</v>
      </c>
      <c r="F3370" s="18">
        <v>65562</v>
      </c>
      <c r="G3370" s="16">
        <v>99044</v>
      </c>
      <c r="H3370" s="8">
        <f t="shared" si="2988"/>
        <v>-33482</v>
      </c>
      <c r="I3370" s="7">
        <f t="shared" si="2989"/>
        <v>0.66194822503129924</v>
      </c>
      <c r="J3370" s="8">
        <f t="shared" si="2990"/>
        <v>-3602</v>
      </c>
      <c r="K3370" s="4">
        <f t="shared" si="2991"/>
        <v>-2918</v>
      </c>
      <c r="L3370" s="5">
        <f t="shared" si="2992"/>
        <v>684</v>
      </c>
    </row>
    <row r="3371" spans="1:15">
      <c r="A3371" s="3" t="s">
        <v>7</v>
      </c>
      <c r="B3371" s="18">
        <v>894604</v>
      </c>
      <c r="C3371" s="16">
        <v>894604</v>
      </c>
      <c r="D3371" s="8">
        <f t="shared" si="2986"/>
        <v>0</v>
      </c>
      <c r="E3371" s="7">
        <f t="shared" si="2987"/>
        <v>1</v>
      </c>
      <c r="F3371" s="18">
        <v>901151</v>
      </c>
      <c r="G3371" s="16">
        <v>901151</v>
      </c>
      <c r="H3371" s="8">
        <f t="shared" si="2988"/>
        <v>0</v>
      </c>
      <c r="I3371" s="7">
        <f t="shared" si="2989"/>
        <v>1</v>
      </c>
      <c r="J3371" s="8">
        <f t="shared" si="2990"/>
        <v>0</v>
      </c>
      <c r="K3371" s="4">
        <f t="shared" si="2991"/>
        <v>6547</v>
      </c>
      <c r="L3371" s="5">
        <f t="shared" si="2992"/>
        <v>6547</v>
      </c>
      <c r="N3371" s="98" t="s">
        <v>3216</v>
      </c>
      <c r="O3371" s="30" t="s">
        <v>2950</v>
      </c>
    </row>
    <row r="3373" spans="1:15">
      <c r="B3373" s="576" t="s">
        <v>3215</v>
      </c>
      <c r="C3373" s="576"/>
      <c r="D3373" s="576"/>
      <c r="E3373" s="576"/>
      <c r="F3373" s="576" t="s">
        <v>3223</v>
      </c>
      <c r="G3373" s="576"/>
      <c r="H3373" s="576"/>
      <c r="I3373" s="576"/>
      <c r="K3373" s="63" t="s">
        <v>12</v>
      </c>
      <c r="L3373" s="5" t="s">
        <v>13</v>
      </c>
    </row>
    <row r="3374" spans="1:15" ht="43.2">
      <c r="A3374" s="1" t="s">
        <v>0</v>
      </c>
      <c r="B3374" s="2" t="s">
        <v>1</v>
      </c>
      <c r="C3374" s="64" t="s">
        <v>2</v>
      </c>
      <c r="D3374" s="64" t="s">
        <v>11</v>
      </c>
      <c r="E3374" s="6" t="s">
        <v>10</v>
      </c>
      <c r="F3374" s="2" t="s">
        <v>1</v>
      </c>
      <c r="G3374" s="64" t="s">
        <v>2</v>
      </c>
      <c r="H3374" s="64" t="s">
        <v>11</v>
      </c>
      <c r="I3374" s="6" t="s">
        <v>10</v>
      </c>
      <c r="J3374" s="14" t="s">
        <v>8</v>
      </c>
      <c r="K3374" s="12" t="s">
        <v>9</v>
      </c>
      <c r="L3374" s="11"/>
    </row>
    <row r="3375" spans="1:15">
      <c r="A3375" s="3" t="s">
        <v>3</v>
      </c>
      <c r="B3375" s="18">
        <v>268858</v>
      </c>
      <c r="C3375" s="16">
        <v>564727</v>
      </c>
      <c r="D3375" s="8">
        <f>SUM(B3375-C3375)</f>
        <v>-295869</v>
      </c>
      <c r="E3375" s="7">
        <f>SUM(B3375/C3375)</f>
        <v>0.4760849047415831</v>
      </c>
      <c r="F3375" s="18">
        <v>259895</v>
      </c>
      <c r="G3375" s="16">
        <v>540219</v>
      </c>
      <c r="H3375" s="8">
        <f>SUM(F3375-G3375)</f>
        <v>-280324</v>
      </c>
      <c r="I3375" s="7">
        <f>SUM(F3375/G3375)</f>
        <v>0.48109192753309304</v>
      </c>
      <c r="J3375" s="8">
        <f>SUM(H3375-D3375)</f>
        <v>15545</v>
      </c>
      <c r="K3375" s="4">
        <f>SUM(F3375-B3375)</f>
        <v>-8963</v>
      </c>
      <c r="L3375" s="5">
        <f>SUM(G3375-C3375)</f>
        <v>-24508</v>
      </c>
    </row>
    <row r="3376" spans="1:15">
      <c r="A3376" s="3" t="s">
        <v>4</v>
      </c>
      <c r="B3376" s="18">
        <v>80349</v>
      </c>
      <c r="C3376" s="16">
        <v>143155</v>
      </c>
      <c r="D3376" s="8">
        <f t="shared" ref="D3376:D3379" si="2993">SUM(B3376-C3376)</f>
        <v>-62806</v>
      </c>
      <c r="E3376" s="7">
        <f t="shared" ref="E3376:E3379" si="2994">SUM(B3376/C3376)</f>
        <v>0.56127274632391466</v>
      </c>
      <c r="F3376" s="18">
        <v>80461</v>
      </c>
      <c r="G3376" s="16">
        <v>144155</v>
      </c>
      <c r="H3376" s="8">
        <f t="shared" ref="H3376:H3379" si="2995">SUM(F3376-G3376)</f>
        <v>-63694</v>
      </c>
      <c r="I3376" s="7">
        <f t="shared" ref="I3376:I3379" si="2996">SUM(F3376/G3376)</f>
        <v>0.55815615136485031</v>
      </c>
      <c r="J3376" s="8">
        <f t="shared" ref="J3376:J3379" si="2997">SUM(H3376-D3376)</f>
        <v>-888</v>
      </c>
      <c r="K3376" s="4">
        <f t="shared" ref="K3376:K3379" si="2998">SUM(F3376-B3376)</f>
        <v>112</v>
      </c>
      <c r="L3376" s="5">
        <f t="shared" ref="L3376:L3379" si="2999">SUM(G3376-C3376)</f>
        <v>1000</v>
      </c>
    </row>
    <row r="3377" spans="1:15">
      <c r="A3377" s="3" t="s">
        <v>5</v>
      </c>
      <c r="B3377" s="18">
        <v>486382</v>
      </c>
      <c r="C3377" s="16">
        <v>94225</v>
      </c>
      <c r="D3377" s="8">
        <f t="shared" si="2993"/>
        <v>392157</v>
      </c>
      <c r="E3377" s="7">
        <f t="shared" si="2994"/>
        <v>5.1619209339347307</v>
      </c>
      <c r="F3377" s="18">
        <v>476055</v>
      </c>
      <c r="G3377" s="16">
        <v>91721</v>
      </c>
      <c r="H3377" s="8">
        <f t="shared" si="2995"/>
        <v>384334</v>
      </c>
      <c r="I3377" s="7">
        <f t="shared" si="2996"/>
        <v>5.1902508694846325</v>
      </c>
      <c r="J3377" s="8">
        <f t="shared" si="2997"/>
        <v>-7823</v>
      </c>
      <c r="K3377" s="4">
        <f t="shared" si="2998"/>
        <v>-10327</v>
      </c>
      <c r="L3377" s="5">
        <f t="shared" si="2999"/>
        <v>-2504</v>
      </c>
    </row>
    <row r="3378" spans="1:15">
      <c r="A3378" s="3" t="s">
        <v>6</v>
      </c>
      <c r="B3378" s="18">
        <v>65562</v>
      </c>
      <c r="C3378" s="16">
        <v>99044</v>
      </c>
      <c r="D3378" s="8">
        <f t="shared" si="2993"/>
        <v>-33482</v>
      </c>
      <c r="E3378" s="7">
        <f t="shared" si="2994"/>
        <v>0.66194822503129924</v>
      </c>
      <c r="F3378" s="18">
        <v>57812</v>
      </c>
      <c r="G3378" s="16">
        <v>98128</v>
      </c>
      <c r="H3378" s="8">
        <f t="shared" si="2995"/>
        <v>-40316</v>
      </c>
      <c r="I3378" s="7">
        <f t="shared" si="2996"/>
        <v>0.58914886678623835</v>
      </c>
      <c r="J3378" s="8">
        <f t="shared" si="2997"/>
        <v>-6834</v>
      </c>
      <c r="K3378" s="4">
        <f t="shared" si="2998"/>
        <v>-7750</v>
      </c>
      <c r="L3378" s="5">
        <f t="shared" si="2999"/>
        <v>-916</v>
      </c>
    </row>
    <row r="3379" spans="1:15">
      <c r="A3379" s="3" t="s">
        <v>7</v>
      </c>
      <c r="B3379" s="18">
        <v>901151</v>
      </c>
      <c r="C3379" s="16">
        <v>901151</v>
      </c>
      <c r="D3379" s="8">
        <f t="shared" si="2993"/>
        <v>0</v>
      </c>
      <c r="E3379" s="7">
        <f t="shared" si="2994"/>
        <v>1</v>
      </c>
      <c r="F3379" s="18">
        <v>874223</v>
      </c>
      <c r="G3379" s="16">
        <v>874223</v>
      </c>
      <c r="H3379" s="8">
        <f t="shared" si="2995"/>
        <v>0</v>
      </c>
      <c r="I3379" s="7">
        <f t="shared" si="2996"/>
        <v>1</v>
      </c>
      <c r="J3379" s="8">
        <f t="shared" si="2997"/>
        <v>0</v>
      </c>
      <c r="K3379" s="4">
        <f t="shared" si="2998"/>
        <v>-26928</v>
      </c>
      <c r="L3379" s="5">
        <f t="shared" si="2999"/>
        <v>-26928</v>
      </c>
      <c r="N3379" s="125" t="s">
        <v>3150</v>
      </c>
      <c r="O3379" s="154" t="s">
        <v>71</v>
      </c>
    </row>
    <row r="3381" spans="1:15">
      <c r="B3381" s="576" t="s">
        <v>3223</v>
      </c>
      <c r="C3381" s="576"/>
      <c r="D3381" s="576"/>
      <c r="E3381" s="576"/>
      <c r="F3381" s="576" t="s">
        <v>3230</v>
      </c>
      <c r="G3381" s="576"/>
      <c r="H3381" s="576"/>
      <c r="I3381" s="576"/>
      <c r="K3381" s="63" t="s">
        <v>12</v>
      </c>
      <c r="L3381" s="5" t="s">
        <v>13</v>
      </c>
    </row>
    <row r="3382" spans="1:15" ht="43.2">
      <c r="A3382" s="1" t="s">
        <v>0</v>
      </c>
      <c r="B3382" s="2" t="s">
        <v>1</v>
      </c>
      <c r="C3382" s="64" t="s">
        <v>2</v>
      </c>
      <c r="D3382" s="64" t="s">
        <v>11</v>
      </c>
      <c r="E3382" s="6" t="s">
        <v>10</v>
      </c>
      <c r="F3382" s="2" t="s">
        <v>1</v>
      </c>
      <c r="G3382" s="64" t="s">
        <v>2</v>
      </c>
      <c r="H3382" s="64" t="s">
        <v>11</v>
      </c>
      <c r="I3382" s="6" t="s">
        <v>10</v>
      </c>
      <c r="J3382" s="14" t="s">
        <v>8</v>
      </c>
      <c r="K3382" s="12" t="s">
        <v>9</v>
      </c>
      <c r="L3382" s="11"/>
    </row>
    <row r="3383" spans="1:15">
      <c r="A3383" s="3" t="s">
        <v>3</v>
      </c>
      <c r="B3383" s="18">
        <v>259895</v>
      </c>
      <c r="C3383" s="16">
        <v>540219</v>
      </c>
      <c r="D3383" s="8">
        <f>SUM(B3383-C3383)</f>
        <v>-280324</v>
      </c>
      <c r="E3383" s="7">
        <f>SUM(B3383/C3383)</f>
        <v>0.48109192753309304</v>
      </c>
      <c r="F3383" s="18">
        <v>269673</v>
      </c>
      <c r="G3383" s="16">
        <v>538255</v>
      </c>
      <c r="H3383" s="8">
        <f>SUM(F3383-G3383)</f>
        <v>-268582</v>
      </c>
      <c r="I3383" s="7">
        <f>SUM(F3383/G3383)</f>
        <v>0.50101346016293391</v>
      </c>
      <c r="J3383" s="8">
        <f>SUM(H3383-D3383)</f>
        <v>11742</v>
      </c>
      <c r="K3383" s="4">
        <f>SUM(F3383-B3383)</f>
        <v>9778</v>
      </c>
      <c r="L3383" s="5">
        <f>SUM(G3383-C3383)</f>
        <v>-1964</v>
      </c>
    </row>
    <row r="3384" spans="1:15">
      <c r="A3384" s="3" t="s">
        <v>4</v>
      </c>
      <c r="B3384" s="18">
        <v>80461</v>
      </c>
      <c r="C3384" s="16">
        <v>144155</v>
      </c>
      <c r="D3384" s="8">
        <f t="shared" ref="D3384:D3387" si="3000">SUM(B3384-C3384)</f>
        <v>-63694</v>
      </c>
      <c r="E3384" s="7">
        <f t="shared" ref="E3384:E3387" si="3001">SUM(B3384/C3384)</f>
        <v>0.55815615136485031</v>
      </c>
      <c r="F3384" s="18">
        <v>80408</v>
      </c>
      <c r="G3384" s="16">
        <v>145695</v>
      </c>
      <c r="H3384" s="8">
        <f t="shared" ref="H3384:H3387" si="3002">SUM(F3384-G3384)</f>
        <v>-65287</v>
      </c>
      <c r="I3384" s="7">
        <f t="shared" ref="I3384:I3387" si="3003">SUM(F3384/G3384)</f>
        <v>0.55189265245890384</v>
      </c>
      <c r="J3384" s="8">
        <f t="shared" ref="J3384:J3387" si="3004">SUM(H3384-D3384)</f>
        <v>-1593</v>
      </c>
      <c r="K3384" s="4">
        <f t="shared" ref="K3384:K3387" si="3005">SUM(F3384-B3384)</f>
        <v>-53</v>
      </c>
      <c r="L3384" s="5">
        <f t="shared" ref="L3384:L3387" si="3006">SUM(G3384-C3384)</f>
        <v>1540</v>
      </c>
    </row>
    <row r="3385" spans="1:15">
      <c r="A3385" s="3" t="s">
        <v>5</v>
      </c>
      <c r="B3385" s="18">
        <v>476055</v>
      </c>
      <c r="C3385" s="16">
        <v>91721</v>
      </c>
      <c r="D3385" s="8">
        <f t="shared" si="3000"/>
        <v>384334</v>
      </c>
      <c r="E3385" s="7">
        <f t="shared" si="3001"/>
        <v>5.1902508694846325</v>
      </c>
      <c r="F3385" s="18">
        <v>468797</v>
      </c>
      <c r="G3385" s="16">
        <v>91786</v>
      </c>
      <c r="H3385" s="8">
        <f t="shared" si="3002"/>
        <v>377011</v>
      </c>
      <c r="I3385" s="7">
        <f t="shared" si="3003"/>
        <v>5.1075000544745386</v>
      </c>
      <c r="J3385" s="8">
        <f t="shared" si="3004"/>
        <v>-7323</v>
      </c>
      <c r="K3385" s="4">
        <f t="shared" si="3005"/>
        <v>-7258</v>
      </c>
      <c r="L3385" s="5">
        <f t="shared" si="3006"/>
        <v>65</v>
      </c>
    </row>
    <row r="3386" spans="1:15">
      <c r="A3386" s="3" t="s">
        <v>6</v>
      </c>
      <c r="B3386" s="18">
        <v>57812</v>
      </c>
      <c r="C3386" s="16">
        <v>98128</v>
      </c>
      <c r="D3386" s="8">
        <f t="shared" si="3000"/>
        <v>-40316</v>
      </c>
      <c r="E3386" s="7">
        <f t="shared" si="3001"/>
        <v>0.58914886678623835</v>
      </c>
      <c r="F3386" s="18">
        <v>55545</v>
      </c>
      <c r="G3386" s="16">
        <v>98687</v>
      </c>
      <c r="H3386" s="8">
        <f t="shared" si="3002"/>
        <v>-43142</v>
      </c>
      <c r="I3386" s="7">
        <f t="shared" si="3003"/>
        <v>0.5628400903867784</v>
      </c>
      <c r="J3386" s="8">
        <f t="shared" si="3004"/>
        <v>-2826</v>
      </c>
      <c r="K3386" s="4">
        <f t="shared" si="3005"/>
        <v>-2267</v>
      </c>
      <c r="L3386" s="5">
        <f t="shared" si="3006"/>
        <v>559</v>
      </c>
    </row>
    <row r="3387" spans="1:15">
      <c r="A3387" s="3" t="s">
        <v>7</v>
      </c>
      <c r="B3387" s="18">
        <v>874223</v>
      </c>
      <c r="C3387" s="16">
        <v>874223</v>
      </c>
      <c r="D3387" s="8">
        <f t="shared" si="3000"/>
        <v>0</v>
      </c>
      <c r="E3387" s="7">
        <f t="shared" si="3001"/>
        <v>1</v>
      </c>
      <c r="F3387" s="18">
        <v>874423</v>
      </c>
      <c r="G3387" s="16">
        <v>874423</v>
      </c>
      <c r="H3387" s="8">
        <f t="shared" si="3002"/>
        <v>0</v>
      </c>
      <c r="I3387" s="7">
        <f t="shared" si="3003"/>
        <v>1</v>
      </c>
      <c r="J3387" s="8">
        <f t="shared" si="3004"/>
        <v>0</v>
      </c>
      <c r="K3387" s="4">
        <f t="shared" si="3005"/>
        <v>200</v>
      </c>
      <c r="L3387" s="5">
        <f t="shared" si="3006"/>
        <v>200</v>
      </c>
      <c r="N3387" s="125" t="s">
        <v>3150</v>
      </c>
      <c r="O3387" s="154" t="s">
        <v>71</v>
      </c>
    </row>
    <row r="3389" spans="1:15">
      <c r="B3389" s="576" t="s">
        <v>3230</v>
      </c>
      <c r="C3389" s="576"/>
      <c r="D3389" s="576"/>
      <c r="E3389" s="576"/>
      <c r="F3389" s="576" t="s">
        <v>3236</v>
      </c>
      <c r="G3389" s="576"/>
      <c r="H3389" s="576"/>
      <c r="I3389" s="576"/>
      <c r="K3389" s="63" t="s">
        <v>12</v>
      </c>
      <c r="L3389" s="5" t="s">
        <v>13</v>
      </c>
    </row>
    <row r="3390" spans="1:15" ht="43.2">
      <c r="A3390" s="1" t="s">
        <v>0</v>
      </c>
      <c r="B3390" s="2" t="s">
        <v>1</v>
      </c>
      <c r="C3390" s="64" t="s">
        <v>2</v>
      </c>
      <c r="D3390" s="64" t="s">
        <v>11</v>
      </c>
      <c r="E3390" s="6" t="s">
        <v>10</v>
      </c>
      <c r="F3390" s="2" t="s">
        <v>1</v>
      </c>
      <c r="G3390" s="64" t="s">
        <v>2</v>
      </c>
      <c r="H3390" s="64" t="s">
        <v>11</v>
      </c>
      <c r="I3390" s="6" t="s">
        <v>10</v>
      </c>
      <c r="J3390" s="14" t="s">
        <v>8</v>
      </c>
      <c r="K3390" s="12" t="s">
        <v>9</v>
      </c>
      <c r="L3390" s="11"/>
    </row>
    <row r="3391" spans="1:15">
      <c r="A3391" s="3" t="s">
        <v>3</v>
      </c>
      <c r="B3391" s="18">
        <v>269673</v>
      </c>
      <c r="C3391" s="16">
        <v>538255</v>
      </c>
      <c r="D3391" s="8">
        <f>SUM(B3391-C3391)</f>
        <v>-268582</v>
      </c>
      <c r="E3391" s="7">
        <f>SUM(B3391/C3391)</f>
        <v>0.50101346016293391</v>
      </c>
      <c r="F3391" s="18">
        <v>268979</v>
      </c>
      <c r="G3391" s="16">
        <v>542091</v>
      </c>
      <c r="H3391" s="8">
        <f>SUM(F3391-G3391)</f>
        <v>-273112</v>
      </c>
      <c r="I3391" s="7">
        <f>SUM(F3391/G3391)</f>
        <v>0.4961879094100437</v>
      </c>
      <c r="J3391" s="8">
        <f>SUM(H3391-D3391)</f>
        <v>-4530</v>
      </c>
      <c r="K3391" s="4">
        <f>SUM(F3391-B3391)</f>
        <v>-694</v>
      </c>
      <c r="L3391" s="5">
        <f>SUM(G3391-C3391)</f>
        <v>3836</v>
      </c>
    </row>
    <row r="3392" spans="1:15">
      <c r="A3392" s="3" t="s">
        <v>4</v>
      </c>
      <c r="B3392" s="18">
        <v>80408</v>
      </c>
      <c r="C3392" s="16">
        <v>145695</v>
      </c>
      <c r="D3392" s="8">
        <f t="shared" ref="D3392:D3395" si="3007">SUM(B3392-C3392)</f>
        <v>-65287</v>
      </c>
      <c r="E3392" s="7">
        <f t="shared" ref="E3392:E3395" si="3008">SUM(B3392/C3392)</f>
        <v>0.55189265245890384</v>
      </c>
      <c r="F3392" s="18">
        <v>75173</v>
      </c>
      <c r="G3392" s="16">
        <v>151875</v>
      </c>
      <c r="H3392" s="8">
        <f t="shared" ref="H3392:H3395" si="3009">SUM(F3392-G3392)</f>
        <v>-76702</v>
      </c>
      <c r="I3392" s="7">
        <f t="shared" ref="I3392:I3395" si="3010">SUM(F3392/G3392)</f>
        <v>0.49496625514403292</v>
      </c>
      <c r="J3392" s="8">
        <f t="shared" ref="J3392:J3395" si="3011">SUM(H3392-D3392)</f>
        <v>-11415</v>
      </c>
      <c r="K3392" s="4">
        <f t="shared" ref="K3392:K3395" si="3012">SUM(F3392-B3392)</f>
        <v>-5235</v>
      </c>
      <c r="L3392" s="5">
        <f t="shared" ref="L3392:L3395" si="3013">SUM(G3392-C3392)</f>
        <v>6180</v>
      </c>
    </row>
    <row r="3393" spans="1:15">
      <c r="A3393" s="3" t="s">
        <v>5</v>
      </c>
      <c r="B3393" s="18">
        <v>468797</v>
      </c>
      <c r="C3393" s="16">
        <v>91786</v>
      </c>
      <c r="D3393" s="8">
        <f t="shared" si="3007"/>
        <v>377011</v>
      </c>
      <c r="E3393" s="7">
        <f t="shared" si="3008"/>
        <v>5.1075000544745386</v>
      </c>
      <c r="F3393" s="18">
        <v>479327</v>
      </c>
      <c r="G3393" s="16">
        <v>93384</v>
      </c>
      <c r="H3393" s="8">
        <f t="shared" si="3009"/>
        <v>385943</v>
      </c>
      <c r="I3393" s="7">
        <f t="shared" si="3010"/>
        <v>5.1328600188469116</v>
      </c>
      <c r="J3393" s="8">
        <f t="shared" si="3011"/>
        <v>8932</v>
      </c>
      <c r="K3393" s="4">
        <f t="shared" si="3012"/>
        <v>10530</v>
      </c>
      <c r="L3393" s="5">
        <f t="shared" si="3013"/>
        <v>1598</v>
      </c>
    </row>
    <row r="3394" spans="1:15">
      <c r="A3394" s="3" t="s">
        <v>6</v>
      </c>
      <c r="B3394" s="18">
        <v>55545</v>
      </c>
      <c r="C3394" s="16">
        <v>98687</v>
      </c>
      <c r="D3394" s="8">
        <f t="shared" si="3007"/>
        <v>-43142</v>
      </c>
      <c r="E3394" s="7">
        <f t="shared" si="3008"/>
        <v>0.5628400903867784</v>
      </c>
      <c r="F3394" s="18">
        <v>60141</v>
      </c>
      <c r="G3394" s="16">
        <v>96270</v>
      </c>
      <c r="H3394" s="8">
        <f t="shared" si="3009"/>
        <v>-36129</v>
      </c>
      <c r="I3394" s="7">
        <f t="shared" si="3010"/>
        <v>0.62471174820816455</v>
      </c>
      <c r="J3394" s="8">
        <f t="shared" si="3011"/>
        <v>7013</v>
      </c>
      <c r="K3394" s="4">
        <f t="shared" si="3012"/>
        <v>4596</v>
      </c>
      <c r="L3394" s="5">
        <f t="shared" si="3013"/>
        <v>-2417</v>
      </c>
    </row>
    <row r="3395" spans="1:15">
      <c r="A3395" s="3" t="s">
        <v>7</v>
      </c>
      <c r="B3395" s="18">
        <v>874423</v>
      </c>
      <c r="C3395" s="16">
        <v>874423</v>
      </c>
      <c r="D3395" s="8">
        <f t="shared" si="3007"/>
        <v>0</v>
      </c>
      <c r="E3395" s="7">
        <f t="shared" si="3008"/>
        <v>1</v>
      </c>
      <c r="F3395" s="18">
        <v>883620</v>
      </c>
      <c r="G3395" s="16">
        <v>883620</v>
      </c>
      <c r="H3395" s="8">
        <f t="shared" si="3009"/>
        <v>0</v>
      </c>
      <c r="I3395" s="7">
        <f t="shared" si="3010"/>
        <v>1</v>
      </c>
      <c r="J3395" s="8">
        <f t="shared" si="3011"/>
        <v>0</v>
      </c>
      <c r="K3395" s="4">
        <f t="shared" si="3012"/>
        <v>9197</v>
      </c>
      <c r="L3395" s="5">
        <f t="shared" si="3013"/>
        <v>9197</v>
      </c>
      <c r="N3395" s="98" t="s">
        <v>2906</v>
      </c>
      <c r="O3395" s="30" t="s">
        <v>2950</v>
      </c>
    </row>
    <row r="3397" spans="1:15">
      <c r="B3397" s="576" t="s">
        <v>3236</v>
      </c>
      <c r="C3397" s="576"/>
      <c r="D3397" s="576"/>
      <c r="E3397" s="576"/>
      <c r="F3397" s="576" t="s">
        <v>3249</v>
      </c>
      <c r="G3397" s="576"/>
      <c r="H3397" s="576"/>
      <c r="I3397" s="576"/>
      <c r="K3397" s="63" t="s">
        <v>12</v>
      </c>
      <c r="L3397" s="5" t="s">
        <v>13</v>
      </c>
    </row>
    <row r="3398" spans="1:15" ht="43.2">
      <c r="A3398" s="1" t="s">
        <v>0</v>
      </c>
      <c r="B3398" s="2" t="s">
        <v>1</v>
      </c>
      <c r="C3398" s="64" t="s">
        <v>2</v>
      </c>
      <c r="D3398" s="64" t="s">
        <v>11</v>
      </c>
      <c r="E3398" s="6" t="s">
        <v>10</v>
      </c>
      <c r="F3398" s="2" t="s">
        <v>1</v>
      </c>
      <c r="G3398" s="64" t="s">
        <v>2</v>
      </c>
      <c r="H3398" s="64" t="s">
        <v>11</v>
      </c>
      <c r="I3398" s="6" t="s">
        <v>10</v>
      </c>
      <c r="J3398" s="14" t="s">
        <v>8</v>
      </c>
      <c r="K3398" s="12" t="s">
        <v>9</v>
      </c>
      <c r="L3398" s="11"/>
    </row>
    <row r="3399" spans="1:15">
      <c r="A3399" s="3" t="s">
        <v>3</v>
      </c>
      <c r="B3399" s="18">
        <v>268979</v>
      </c>
      <c r="C3399" s="16">
        <v>542091</v>
      </c>
      <c r="D3399" s="8">
        <f>SUM(B3399-C3399)</f>
        <v>-273112</v>
      </c>
      <c r="E3399" s="7">
        <f>SUM(B3399/C3399)</f>
        <v>0.4961879094100437</v>
      </c>
      <c r="F3399" s="18">
        <v>272784</v>
      </c>
      <c r="G3399" s="16">
        <v>500463</v>
      </c>
      <c r="H3399" s="8">
        <f>SUM(F3399-G3399)</f>
        <v>-227679</v>
      </c>
      <c r="I3399" s="7">
        <f>SUM(F3399/G3399)</f>
        <v>0.54506327141067368</v>
      </c>
      <c r="J3399" s="8">
        <f>SUM(H3399-D3399)</f>
        <v>45433</v>
      </c>
      <c r="K3399" s="4">
        <f>SUM(F3399-B3399)</f>
        <v>3805</v>
      </c>
      <c r="L3399" s="5">
        <f>SUM(G3399-C3399)</f>
        <v>-41628</v>
      </c>
    </row>
    <row r="3400" spans="1:15">
      <c r="A3400" s="3" t="s">
        <v>4</v>
      </c>
      <c r="B3400" s="18">
        <v>75173</v>
      </c>
      <c r="C3400" s="16">
        <v>151875</v>
      </c>
      <c r="D3400" s="8">
        <f t="shared" ref="D3400:D3403" si="3014">SUM(B3400-C3400)</f>
        <v>-76702</v>
      </c>
      <c r="E3400" s="7">
        <f t="shared" ref="E3400:E3403" si="3015">SUM(B3400/C3400)</f>
        <v>0.49496625514403292</v>
      </c>
      <c r="F3400" s="18">
        <v>77708</v>
      </c>
      <c r="G3400" s="16">
        <v>153975</v>
      </c>
      <c r="H3400" s="8">
        <f t="shared" ref="H3400:H3403" si="3016">SUM(F3400-G3400)</f>
        <v>-76267</v>
      </c>
      <c r="I3400" s="7">
        <f t="shared" ref="I3400:I3403" si="3017">SUM(F3400/G3400)</f>
        <v>0.5046793310602371</v>
      </c>
      <c r="J3400" s="8">
        <f t="shared" ref="J3400:J3403" si="3018">SUM(H3400-D3400)</f>
        <v>435</v>
      </c>
      <c r="K3400" s="4">
        <f t="shared" ref="K3400:K3403" si="3019">SUM(F3400-B3400)</f>
        <v>2535</v>
      </c>
      <c r="L3400" s="5">
        <f t="shared" ref="L3400:L3403" si="3020">SUM(G3400-C3400)</f>
        <v>2100</v>
      </c>
    </row>
    <row r="3401" spans="1:15">
      <c r="A3401" s="3" t="s">
        <v>5</v>
      </c>
      <c r="B3401" s="18">
        <v>479327</v>
      </c>
      <c r="C3401" s="16">
        <v>93384</v>
      </c>
      <c r="D3401" s="8">
        <f t="shared" si="3014"/>
        <v>385943</v>
      </c>
      <c r="E3401" s="7">
        <f t="shared" si="3015"/>
        <v>5.1328600188469116</v>
      </c>
      <c r="F3401" s="18">
        <v>453115</v>
      </c>
      <c r="G3401" s="16">
        <v>114909</v>
      </c>
      <c r="H3401" s="8">
        <f t="shared" si="3016"/>
        <v>338206</v>
      </c>
      <c r="I3401" s="7">
        <f t="shared" si="3017"/>
        <v>3.9432507462426791</v>
      </c>
      <c r="J3401" s="8">
        <f t="shared" si="3018"/>
        <v>-47737</v>
      </c>
      <c r="K3401" s="4">
        <f t="shared" si="3019"/>
        <v>-26212</v>
      </c>
      <c r="L3401" s="5">
        <f t="shared" si="3020"/>
        <v>21525</v>
      </c>
    </row>
    <row r="3402" spans="1:15">
      <c r="A3402" s="3" t="s">
        <v>6</v>
      </c>
      <c r="B3402" s="18">
        <v>60141</v>
      </c>
      <c r="C3402" s="16">
        <v>96270</v>
      </c>
      <c r="D3402" s="8">
        <f t="shared" si="3014"/>
        <v>-36129</v>
      </c>
      <c r="E3402" s="7">
        <f t="shared" si="3015"/>
        <v>0.62471174820816455</v>
      </c>
      <c r="F3402" s="18">
        <v>55819</v>
      </c>
      <c r="G3402" s="16">
        <v>90079</v>
      </c>
      <c r="H3402" s="8">
        <f t="shared" si="3016"/>
        <v>-34260</v>
      </c>
      <c r="I3402" s="7">
        <f t="shared" si="3017"/>
        <v>0.61966718102998475</v>
      </c>
      <c r="J3402" s="8">
        <f t="shared" si="3018"/>
        <v>1869</v>
      </c>
      <c r="K3402" s="4">
        <f t="shared" si="3019"/>
        <v>-4322</v>
      </c>
      <c r="L3402" s="5">
        <f t="shared" si="3020"/>
        <v>-6191</v>
      </c>
    </row>
    <row r="3403" spans="1:15">
      <c r="A3403" s="3" t="s">
        <v>7</v>
      </c>
      <c r="B3403" s="18">
        <v>883620</v>
      </c>
      <c r="C3403" s="16">
        <v>883620</v>
      </c>
      <c r="D3403" s="8">
        <f t="shared" si="3014"/>
        <v>0</v>
      </c>
      <c r="E3403" s="7">
        <f t="shared" si="3015"/>
        <v>1</v>
      </c>
      <c r="F3403" s="18">
        <v>859426</v>
      </c>
      <c r="G3403" s="16">
        <v>859426</v>
      </c>
      <c r="H3403" s="8">
        <f t="shared" si="3016"/>
        <v>0</v>
      </c>
      <c r="I3403" s="7">
        <f t="shared" si="3017"/>
        <v>1</v>
      </c>
      <c r="J3403" s="8">
        <f t="shared" si="3018"/>
        <v>0</v>
      </c>
      <c r="K3403" s="4">
        <f t="shared" si="3019"/>
        <v>-24194</v>
      </c>
      <c r="L3403" s="5">
        <f t="shared" si="3020"/>
        <v>-24194</v>
      </c>
      <c r="N3403" s="99" t="s">
        <v>3243</v>
      </c>
      <c r="O3403" s="17" t="s">
        <v>155</v>
      </c>
    </row>
    <row r="3405" spans="1:15">
      <c r="B3405" s="576" t="s">
        <v>3249</v>
      </c>
      <c r="C3405" s="576"/>
      <c r="D3405" s="576"/>
      <c r="E3405" s="576"/>
      <c r="F3405" s="576" t="s">
        <v>3250</v>
      </c>
      <c r="G3405" s="576"/>
      <c r="H3405" s="576"/>
      <c r="I3405" s="576"/>
      <c r="K3405" s="63" t="s">
        <v>12</v>
      </c>
      <c r="L3405" s="5" t="s">
        <v>13</v>
      </c>
    </row>
    <row r="3406" spans="1:15" ht="43.2">
      <c r="A3406" s="1" t="s">
        <v>0</v>
      </c>
      <c r="B3406" s="2" t="s">
        <v>1</v>
      </c>
      <c r="C3406" s="64" t="s">
        <v>2</v>
      </c>
      <c r="D3406" s="64" t="s">
        <v>11</v>
      </c>
      <c r="E3406" s="6" t="s">
        <v>10</v>
      </c>
      <c r="F3406" s="2" t="s">
        <v>1</v>
      </c>
      <c r="G3406" s="64" t="s">
        <v>2</v>
      </c>
      <c r="H3406" s="64" t="s">
        <v>11</v>
      </c>
      <c r="I3406" s="6" t="s">
        <v>10</v>
      </c>
      <c r="J3406" s="14" t="s">
        <v>8</v>
      </c>
      <c r="K3406" s="12" t="s">
        <v>9</v>
      </c>
      <c r="L3406" s="11"/>
    </row>
    <row r="3407" spans="1:15">
      <c r="A3407" s="3" t="s">
        <v>3</v>
      </c>
      <c r="B3407" s="18">
        <v>272784</v>
      </c>
      <c r="C3407" s="16">
        <v>500463</v>
      </c>
      <c r="D3407" s="8">
        <f>SUM(B3407-C3407)</f>
        <v>-227679</v>
      </c>
      <c r="E3407" s="7">
        <f>SUM(B3407/C3407)</f>
        <v>0.54506327141067368</v>
      </c>
      <c r="F3407" s="18">
        <v>277616</v>
      </c>
      <c r="G3407" s="16">
        <v>485702</v>
      </c>
      <c r="H3407" s="8">
        <f>SUM(F3407-G3407)</f>
        <v>-208086</v>
      </c>
      <c r="I3407" s="7">
        <f>SUM(F3407/G3407)</f>
        <v>0.57157681047226494</v>
      </c>
      <c r="J3407" s="8">
        <f>SUM(H3407-D3407)</f>
        <v>19593</v>
      </c>
      <c r="K3407" s="4">
        <f>SUM(F3407-B3407)</f>
        <v>4832</v>
      </c>
      <c r="L3407" s="5">
        <f>SUM(G3407-C3407)</f>
        <v>-14761</v>
      </c>
    </row>
    <row r="3408" spans="1:15">
      <c r="A3408" s="3" t="s">
        <v>4</v>
      </c>
      <c r="B3408" s="18">
        <v>77708</v>
      </c>
      <c r="C3408" s="16">
        <v>153975</v>
      </c>
      <c r="D3408" s="8">
        <f t="shared" ref="D3408:D3411" si="3021">SUM(B3408-C3408)</f>
        <v>-76267</v>
      </c>
      <c r="E3408" s="7">
        <f t="shared" ref="E3408:E3411" si="3022">SUM(B3408/C3408)</f>
        <v>0.5046793310602371</v>
      </c>
      <c r="F3408" s="18">
        <v>77385</v>
      </c>
      <c r="G3408" s="16">
        <v>153975</v>
      </c>
      <c r="H3408" s="8">
        <f t="shared" ref="H3408:H3411" si="3023">SUM(F3408-G3408)</f>
        <v>-76590</v>
      </c>
      <c r="I3408" s="7">
        <f t="shared" ref="I3408:I3411" si="3024">SUM(F3408/G3408)</f>
        <v>0.50258158792011687</v>
      </c>
      <c r="J3408" s="8">
        <f t="shared" ref="J3408:J3411" si="3025">SUM(H3408-D3408)</f>
        <v>-323</v>
      </c>
      <c r="K3408" s="4">
        <f t="shared" ref="K3408:K3411" si="3026">SUM(F3408-B3408)</f>
        <v>-323</v>
      </c>
      <c r="L3408" s="5">
        <f t="shared" ref="L3408:L3411" si="3027">SUM(G3408-C3408)</f>
        <v>0</v>
      </c>
    </row>
    <row r="3409" spans="1:15">
      <c r="A3409" s="3" t="s">
        <v>5</v>
      </c>
      <c r="B3409" s="18">
        <v>453115</v>
      </c>
      <c r="C3409" s="16">
        <v>114909</v>
      </c>
      <c r="D3409" s="8">
        <f t="shared" si="3021"/>
        <v>338206</v>
      </c>
      <c r="E3409" s="7">
        <f t="shared" si="3022"/>
        <v>3.9432507462426791</v>
      </c>
      <c r="F3409" s="18">
        <v>425753</v>
      </c>
      <c r="G3409" s="16">
        <v>119261</v>
      </c>
      <c r="H3409" s="8">
        <f t="shared" si="3023"/>
        <v>306492</v>
      </c>
      <c r="I3409" s="7">
        <f t="shared" si="3024"/>
        <v>3.5699264638062735</v>
      </c>
      <c r="J3409" s="8">
        <f t="shared" si="3025"/>
        <v>-31714</v>
      </c>
      <c r="K3409" s="4">
        <f t="shared" si="3026"/>
        <v>-27362</v>
      </c>
      <c r="L3409" s="5">
        <f t="shared" si="3027"/>
        <v>4352</v>
      </c>
    </row>
    <row r="3410" spans="1:15">
      <c r="A3410" s="3" t="s">
        <v>6</v>
      </c>
      <c r="B3410" s="18">
        <v>55819</v>
      </c>
      <c r="C3410" s="16">
        <v>90079</v>
      </c>
      <c r="D3410" s="8">
        <f t="shared" si="3021"/>
        <v>-34260</v>
      </c>
      <c r="E3410" s="7">
        <f t="shared" si="3022"/>
        <v>0.61966718102998475</v>
      </c>
      <c r="F3410" s="18">
        <v>56542</v>
      </c>
      <c r="G3410" s="16">
        <v>78358</v>
      </c>
      <c r="H3410" s="8">
        <f t="shared" si="3023"/>
        <v>-21816</v>
      </c>
      <c r="I3410" s="7">
        <f t="shared" si="3024"/>
        <v>0.72158554327573443</v>
      </c>
      <c r="J3410" s="8">
        <f t="shared" si="3025"/>
        <v>12444</v>
      </c>
      <c r="K3410" s="4">
        <f t="shared" si="3026"/>
        <v>723</v>
      </c>
      <c r="L3410" s="5">
        <f t="shared" si="3027"/>
        <v>-11721</v>
      </c>
    </row>
    <row r="3411" spans="1:15">
      <c r="A3411" s="3" t="s">
        <v>7</v>
      </c>
      <c r="B3411" s="18">
        <v>859426</v>
      </c>
      <c r="C3411" s="16">
        <v>859426</v>
      </c>
      <c r="D3411" s="8">
        <f t="shared" si="3021"/>
        <v>0</v>
      </c>
      <c r="E3411" s="7">
        <f t="shared" si="3022"/>
        <v>1</v>
      </c>
      <c r="F3411" s="18">
        <v>837296</v>
      </c>
      <c r="G3411" s="16">
        <v>837296</v>
      </c>
      <c r="H3411" s="8">
        <f t="shared" si="3023"/>
        <v>0</v>
      </c>
      <c r="I3411" s="7">
        <f t="shared" si="3024"/>
        <v>1</v>
      </c>
      <c r="J3411" s="8">
        <f t="shared" si="3025"/>
        <v>0</v>
      </c>
      <c r="K3411" s="4">
        <f t="shared" si="3026"/>
        <v>-22130</v>
      </c>
      <c r="L3411" s="5">
        <f t="shared" si="3027"/>
        <v>-22130</v>
      </c>
      <c r="N3411" s="99" t="s">
        <v>3243</v>
      </c>
      <c r="O3411" s="17" t="s">
        <v>155</v>
      </c>
    </row>
    <row r="3413" spans="1:15">
      <c r="B3413" s="576" t="s">
        <v>3250</v>
      </c>
      <c r="C3413" s="576"/>
      <c r="D3413" s="576"/>
      <c r="E3413" s="576"/>
      <c r="F3413" s="576" t="s">
        <v>3257</v>
      </c>
      <c r="G3413" s="576"/>
      <c r="H3413" s="576"/>
      <c r="I3413" s="576"/>
      <c r="K3413" s="63" t="s">
        <v>12</v>
      </c>
      <c r="L3413" s="5" t="s">
        <v>13</v>
      </c>
    </row>
    <row r="3414" spans="1:15" ht="43.2">
      <c r="A3414" s="1" t="s">
        <v>0</v>
      </c>
      <c r="B3414" s="2" t="s">
        <v>1</v>
      </c>
      <c r="C3414" s="64" t="s">
        <v>2</v>
      </c>
      <c r="D3414" s="64" t="s">
        <v>11</v>
      </c>
      <c r="E3414" s="6" t="s">
        <v>10</v>
      </c>
      <c r="F3414" s="2" t="s">
        <v>1</v>
      </c>
      <c r="G3414" s="64" t="s">
        <v>2</v>
      </c>
      <c r="H3414" s="64" t="s">
        <v>11</v>
      </c>
      <c r="I3414" s="6" t="s">
        <v>10</v>
      </c>
      <c r="J3414" s="14" t="s">
        <v>8</v>
      </c>
      <c r="K3414" s="12" t="s">
        <v>9</v>
      </c>
      <c r="L3414" s="11"/>
    </row>
    <row r="3415" spans="1:15">
      <c r="A3415" s="3" t="s">
        <v>3</v>
      </c>
      <c r="B3415" s="18">
        <v>277616</v>
      </c>
      <c r="C3415" s="16">
        <v>485702</v>
      </c>
      <c r="D3415" s="8">
        <f>SUM(B3415-C3415)</f>
        <v>-208086</v>
      </c>
      <c r="E3415" s="7">
        <f>SUM(B3415/C3415)</f>
        <v>0.57157681047226494</v>
      </c>
      <c r="F3415" s="18">
        <v>283914</v>
      </c>
      <c r="G3415" s="16">
        <v>498083</v>
      </c>
      <c r="H3415" s="8">
        <f>SUM(F3415-G3415)</f>
        <v>-214169</v>
      </c>
      <c r="I3415" s="7">
        <f>SUM(F3415/G3415)</f>
        <v>0.57001343149635708</v>
      </c>
      <c r="J3415" s="8">
        <f>SUM(H3415-D3415)</f>
        <v>-6083</v>
      </c>
      <c r="K3415" s="4">
        <f>SUM(F3415-B3415)</f>
        <v>6298</v>
      </c>
      <c r="L3415" s="5">
        <f>SUM(G3415-C3415)</f>
        <v>12381</v>
      </c>
    </row>
    <row r="3416" spans="1:15">
      <c r="A3416" s="3" t="s">
        <v>4</v>
      </c>
      <c r="B3416" s="18">
        <v>77385</v>
      </c>
      <c r="C3416" s="16">
        <v>153975</v>
      </c>
      <c r="D3416" s="8">
        <f t="shared" ref="D3416:D3419" si="3028">SUM(B3416-C3416)</f>
        <v>-76590</v>
      </c>
      <c r="E3416" s="7">
        <f t="shared" ref="E3416:E3419" si="3029">SUM(B3416/C3416)</f>
        <v>0.50258158792011687</v>
      </c>
      <c r="F3416" s="18">
        <v>77461</v>
      </c>
      <c r="G3416" s="16">
        <v>158275</v>
      </c>
      <c r="H3416" s="8">
        <f t="shared" ref="H3416:H3419" si="3030">SUM(F3416-G3416)</f>
        <v>-80814</v>
      </c>
      <c r="I3416" s="7">
        <f t="shared" ref="I3416:I3419" si="3031">SUM(F3416/G3416)</f>
        <v>0.4894076765123993</v>
      </c>
      <c r="J3416" s="8">
        <f t="shared" ref="J3416:J3419" si="3032">SUM(H3416-D3416)</f>
        <v>-4224</v>
      </c>
      <c r="K3416" s="4">
        <f t="shared" ref="K3416:K3419" si="3033">SUM(F3416-B3416)</f>
        <v>76</v>
      </c>
      <c r="L3416" s="5">
        <f t="shared" ref="L3416:L3419" si="3034">SUM(G3416-C3416)</f>
        <v>4300</v>
      </c>
    </row>
    <row r="3417" spans="1:15">
      <c r="A3417" s="3" t="s">
        <v>5</v>
      </c>
      <c r="B3417" s="18">
        <v>425753</v>
      </c>
      <c r="C3417" s="16">
        <v>119261</v>
      </c>
      <c r="D3417" s="8">
        <f t="shared" si="3028"/>
        <v>306492</v>
      </c>
      <c r="E3417" s="7">
        <f t="shared" si="3029"/>
        <v>3.5699264638062735</v>
      </c>
      <c r="F3417" s="18">
        <v>442399</v>
      </c>
      <c r="G3417" s="16">
        <v>115144</v>
      </c>
      <c r="H3417" s="8">
        <f t="shared" si="3030"/>
        <v>327255</v>
      </c>
      <c r="I3417" s="7">
        <f t="shared" si="3031"/>
        <v>3.842136802612381</v>
      </c>
      <c r="J3417" s="8">
        <f t="shared" si="3032"/>
        <v>20763</v>
      </c>
      <c r="K3417" s="4">
        <f t="shared" si="3033"/>
        <v>16646</v>
      </c>
      <c r="L3417" s="5">
        <f t="shared" si="3034"/>
        <v>-4117</v>
      </c>
    </row>
    <row r="3418" spans="1:15">
      <c r="A3418" s="3" t="s">
        <v>6</v>
      </c>
      <c r="B3418" s="18">
        <v>56542</v>
      </c>
      <c r="C3418" s="16">
        <v>78358</v>
      </c>
      <c r="D3418" s="8">
        <f t="shared" si="3028"/>
        <v>-21816</v>
      </c>
      <c r="E3418" s="7">
        <f t="shared" si="3029"/>
        <v>0.72158554327573443</v>
      </c>
      <c r="F3418" s="18">
        <v>52122</v>
      </c>
      <c r="G3418" s="16">
        <v>84394</v>
      </c>
      <c r="H3418" s="8">
        <f t="shared" si="3030"/>
        <v>-32272</v>
      </c>
      <c r="I3418" s="7">
        <f t="shared" si="3031"/>
        <v>0.61760314714316189</v>
      </c>
      <c r="J3418" s="8">
        <f t="shared" si="3032"/>
        <v>-10456</v>
      </c>
      <c r="K3418" s="4">
        <f t="shared" si="3033"/>
        <v>-4420</v>
      </c>
      <c r="L3418" s="5">
        <f t="shared" si="3034"/>
        <v>6036</v>
      </c>
    </row>
    <row r="3419" spans="1:15">
      <c r="A3419" s="3" t="s">
        <v>7</v>
      </c>
      <c r="B3419" s="18">
        <v>837296</v>
      </c>
      <c r="C3419" s="16">
        <v>837296</v>
      </c>
      <c r="D3419" s="8">
        <f t="shared" si="3028"/>
        <v>0</v>
      </c>
      <c r="E3419" s="7">
        <f t="shared" si="3029"/>
        <v>1</v>
      </c>
      <c r="F3419" s="18">
        <v>855896</v>
      </c>
      <c r="G3419" s="16">
        <v>855896</v>
      </c>
      <c r="H3419" s="8">
        <f t="shared" si="3030"/>
        <v>0</v>
      </c>
      <c r="I3419" s="7">
        <f t="shared" si="3031"/>
        <v>1</v>
      </c>
      <c r="J3419" s="8">
        <f t="shared" si="3032"/>
        <v>0</v>
      </c>
      <c r="K3419" s="4">
        <f t="shared" si="3033"/>
        <v>18600</v>
      </c>
      <c r="L3419" s="5">
        <f t="shared" si="3034"/>
        <v>18600</v>
      </c>
      <c r="N3419" s="98" t="s">
        <v>3258</v>
      </c>
      <c r="O3419" s="30" t="s">
        <v>2950</v>
      </c>
    </row>
    <row r="3421" spans="1:15">
      <c r="B3421" s="576" t="s">
        <v>3257</v>
      </c>
      <c r="C3421" s="576"/>
      <c r="D3421" s="576"/>
      <c r="E3421" s="576"/>
      <c r="F3421" s="576" t="s">
        <v>3259</v>
      </c>
      <c r="G3421" s="576"/>
      <c r="H3421" s="576"/>
      <c r="I3421" s="576"/>
      <c r="K3421" s="63" t="s">
        <v>12</v>
      </c>
      <c r="L3421" s="5" t="s">
        <v>13</v>
      </c>
    </row>
    <row r="3422" spans="1:15" ht="43.2">
      <c r="A3422" s="1" t="s">
        <v>0</v>
      </c>
      <c r="B3422" s="2" t="s">
        <v>1</v>
      </c>
      <c r="C3422" s="64" t="s">
        <v>2</v>
      </c>
      <c r="D3422" s="64" t="s">
        <v>11</v>
      </c>
      <c r="E3422" s="6" t="s">
        <v>10</v>
      </c>
      <c r="F3422" s="2" t="s">
        <v>1</v>
      </c>
      <c r="G3422" s="64" t="s">
        <v>2</v>
      </c>
      <c r="H3422" s="64" t="s">
        <v>11</v>
      </c>
      <c r="I3422" s="6" t="s">
        <v>10</v>
      </c>
      <c r="J3422" s="14" t="s">
        <v>8</v>
      </c>
      <c r="K3422" s="12" t="s">
        <v>9</v>
      </c>
      <c r="L3422" s="11"/>
    </row>
    <row r="3423" spans="1:15">
      <c r="A3423" s="3" t="s">
        <v>3</v>
      </c>
      <c r="B3423" s="18">
        <v>283914</v>
      </c>
      <c r="C3423" s="16">
        <v>498083</v>
      </c>
      <c r="D3423" s="8">
        <f>SUM(B3423-C3423)</f>
        <v>-214169</v>
      </c>
      <c r="E3423" s="7">
        <f>SUM(B3423/C3423)</f>
        <v>0.57001343149635708</v>
      </c>
      <c r="F3423" s="18">
        <v>293119</v>
      </c>
      <c r="G3423" s="16">
        <v>519740</v>
      </c>
      <c r="H3423" s="8">
        <f>SUM(F3423-G3423)</f>
        <v>-226621</v>
      </c>
      <c r="I3423" s="7">
        <f>SUM(F3423/G3423)</f>
        <v>0.56397237080078499</v>
      </c>
      <c r="J3423" s="8">
        <f>SUM(H3423-D3423)</f>
        <v>-12452</v>
      </c>
      <c r="K3423" s="4">
        <f>SUM(F3423-B3423)</f>
        <v>9205</v>
      </c>
      <c r="L3423" s="5">
        <f>SUM(G3423-C3423)</f>
        <v>21657</v>
      </c>
    </row>
    <row r="3424" spans="1:15">
      <c r="A3424" s="3" t="s">
        <v>4</v>
      </c>
      <c r="B3424" s="18">
        <v>77461</v>
      </c>
      <c r="C3424" s="16">
        <v>158275</v>
      </c>
      <c r="D3424" s="8">
        <f t="shared" ref="D3424:D3427" si="3035">SUM(B3424-C3424)</f>
        <v>-80814</v>
      </c>
      <c r="E3424" s="7">
        <f t="shared" ref="E3424:E3427" si="3036">SUM(B3424/C3424)</f>
        <v>0.4894076765123993</v>
      </c>
      <c r="F3424" s="18">
        <v>78083</v>
      </c>
      <c r="G3424" s="16">
        <v>153150</v>
      </c>
      <c r="H3424" s="8">
        <f t="shared" ref="H3424:H3427" si="3037">SUM(F3424-G3424)</f>
        <v>-75067</v>
      </c>
      <c r="I3424" s="7">
        <f t="shared" ref="I3424:I3427" si="3038">SUM(F3424/G3424)</f>
        <v>0.50984655566438131</v>
      </c>
      <c r="J3424" s="8">
        <f t="shared" ref="J3424:J3427" si="3039">SUM(H3424-D3424)</f>
        <v>5747</v>
      </c>
      <c r="K3424" s="4">
        <f t="shared" ref="K3424:K3427" si="3040">SUM(F3424-B3424)</f>
        <v>622</v>
      </c>
      <c r="L3424" s="5">
        <f t="shared" ref="L3424:L3427" si="3041">SUM(G3424-C3424)</f>
        <v>-5125</v>
      </c>
    </row>
    <row r="3425" spans="1:15">
      <c r="A3425" s="3" t="s">
        <v>5</v>
      </c>
      <c r="B3425" s="18">
        <v>442399</v>
      </c>
      <c r="C3425" s="16">
        <v>115144</v>
      </c>
      <c r="D3425" s="8">
        <f t="shared" si="3035"/>
        <v>327255</v>
      </c>
      <c r="E3425" s="7">
        <f t="shared" si="3036"/>
        <v>3.842136802612381</v>
      </c>
      <c r="F3425" s="18">
        <v>459690</v>
      </c>
      <c r="G3425" s="16">
        <v>111862</v>
      </c>
      <c r="H3425" s="8">
        <f t="shared" si="3037"/>
        <v>347828</v>
      </c>
      <c r="I3425" s="7">
        <f t="shared" si="3038"/>
        <v>4.1094384151901453</v>
      </c>
      <c r="J3425" s="8">
        <f t="shared" si="3039"/>
        <v>20573</v>
      </c>
      <c r="K3425" s="4">
        <f t="shared" si="3040"/>
        <v>17291</v>
      </c>
      <c r="L3425" s="5">
        <f t="shared" si="3041"/>
        <v>-3282</v>
      </c>
    </row>
    <row r="3426" spans="1:15">
      <c r="A3426" s="3" t="s">
        <v>6</v>
      </c>
      <c r="B3426" s="18">
        <v>52122</v>
      </c>
      <c r="C3426" s="16">
        <v>84394</v>
      </c>
      <c r="D3426" s="8">
        <f t="shared" si="3035"/>
        <v>-32272</v>
      </c>
      <c r="E3426" s="7">
        <f t="shared" si="3036"/>
        <v>0.61760314714316189</v>
      </c>
      <c r="F3426" s="18">
        <v>54171</v>
      </c>
      <c r="G3426" s="16">
        <v>100311</v>
      </c>
      <c r="H3426" s="8">
        <f t="shared" si="3037"/>
        <v>-46140</v>
      </c>
      <c r="I3426" s="7">
        <f t="shared" si="3038"/>
        <v>0.54003050512904871</v>
      </c>
      <c r="J3426" s="8">
        <f t="shared" si="3039"/>
        <v>-13868</v>
      </c>
      <c r="K3426" s="4">
        <f t="shared" si="3040"/>
        <v>2049</v>
      </c>
      <c r="L3426" s="5">
        <f t="shared" si="3041"/>
        <v>15917</v>
      </c>
    </row>
    <row r="3427" spans="1:15">
      <c r="A3427" s="3" t="s">
        <v>7</v>
      </c>
      <c r="B3427" s="18">
        <v>855896</v>
      </c>
      <c r="C3427" s="16">
        <v>855896</v>
      </c>
      <c r="D3427" s="8">
        <f t="shared" si="3035"/>
        <v>0</v>
      </c>
      <c r="E3427" s="7">
        <f t="shared" si="3036"/>
        <v>1</v>
      </c>
      <c r="F3427" s="18">
        <v>885063</v>
      </c>
      <c r="G3427" s="16">
        <v>885063</v>
      </c>
      <c r="H3427" s="8">
        <f t="shared" si="3037"/>
        <v>0</v>
      </c>
      <c r="I3427" s="7">
        <f t="shared" si="3038"/>
        <v>1</v>
      </c>
      <c r="J3427" s="8">
        <f t="shared" si="3039"/>
        <v>0</v>
      </c>
      <c r="K3427" s="4">
        <f t="shared" si="3040"/>
        <v>29167</v>
      </c>
      <c r="L3427" s="5">
        <f t="shared" si="3041"/>
        <v>29167</v>
      </c>
      <c r="N3427" s="98" t="s">
        <v>3258</v>
      </c>
      <c r="O3427" s="30" t="s">
        <v>2950</v>
      </c>
    </row>
    <row r="3429" spans="1:15">
      <c r="B3429" s="576" t="s">
        <v>3259</v>
      </c>
      <c r="C3429" s="576"/>
      <c r="D3429" s="576"/>
      <c r="E3429" s="576"/>
      <c r="F3429" s="576" t="s">
        <v>3260</v>
      </c>
      <c r="G3429" s="576"/>
      <c r="H3429" s="576"/>
      <c r="I3429" s="576"/>
      <c r="K3429" s="63" t="s">
        <v>12</v>
      </c>
      <c r="L3429" s="5" t="s">
        <v>13</v>
      </c>
    </row>
    <row r="3430" spans="1:15" ht="43.2">
      <c r="A3430" s="1" t="s">
        <v>0</v>
      </c>
      <c r="B3430" s="2" t="s">
        <v>1</v>
      </c>
      <c r="C3430" s="64" t="s">
        <v>2</v>
      </c>
      <c r="D3430" s="64" t="s">
        <v>11</v>
      </c>
      <c r="E3430" s="6" t="s">
        <v>10</v>
      </c>
      <c r="F3430" s="2" t="s">
        <v>1</v>
      </c>
      <c r="G3430" s="64" t="s">
        <v>2</v>
      </c>
      <c r="H3430" s="64" t="s">
        <v>11</v>
      </c>
      <c r="I3430" s="6" t="s">
        <v>10</v>
      </c>
      <c r="J3430" s="14" t="s">
        <v>8</v>
      </c>
      <c r="K3430" s="12" t="s">
        <v>9</v>
      </c>
      <c r="L3430" s="11"/>
    </row>
    <row r="3431" spans="1:15">
      <c r="A3431" s="3" t="s">
        <v>3</v>
      </c>
      <c r="B3431" s="18">
        <v>293119</v>
      </c>
      <c r="C3431" s="16">
        <v>519740</v>
      </c>
      <c r="D3431" s="8">
        <f>SUM(B3431-C3431)</f>
        <v>-226621</v>
      </c>
      <c r="E3431" s="7">
        <f>SUM(B3431/C3431)</f>
        <v>0.56397237080078499</v>
      </c>
      <c r="F3431" s="18">
        <v>308127</v>
      </c>
      <c r="G3431" s="16">
        <v>525133</v>
      </c>
      <c r="H3431" s="8">
        <f>SUM(F3431-G3431)</f>
        <v>-217006</v>
      </c>
      <c r="I3431" s="7">
        <f>SUM(F3431/G3431)</f>
        <v>0.58675992558075762</v>
      </c>
      <c r="J3431" s="8">
        <f>SUM(H3431-D3431)</f>
        <v>9615</v>
      </c>
      <c r="K3431" s="4">
        <f>SUM(F3431-B3431)</f>
        <v>15008</v>
      </c>
      <c r="L3431" s="5">
        <f>SUM(G3431-C3431)</f>
        <v>5393</v>
      </c>
    </row>
    <row r="3432" spans="1:15">
      <c r="A3432" s="3" t="s">
        <v>4</v>
      </c>
      <c r="B3432" s="18">
        <v>78083</v>
      </c>
      <c r="C3432" s="16">
        <v>153150</v>
      </c>
      <c r="D3432" s="8">
        <f t="shared" ref="D3432:D3435" si="3042">SUM(B3432-C3432)</f>
        <v>-75067</v>
      </c>
      <c r="E3432" s="7">
        <f t="shared" ref="E3432:E3435" si="3043">SUM(B3432/C3432)</f>
        <v>0.50984655566438131</v>
      </c>
      <c r="F3432" s="18">
        <v>77797</v>
      </c>
      <c r="G3432" s="16">
        <v>157667</v>
      </c>
      <c r="H3432" s="8">
        <f t="shared" ref="H3432:H3435" si="3044">SUM(F3432-G3432)</f>
        <v>-79870</v>
      </c>
      <c r="I3432" s="7">
        <f t="shared" ref="I3432:I3435" si="3045">SUM(F3432/G3432)</f>
        <v>0.49342601812681158</v>
      </c>
      <c r="J3432" s="8">
        <f t="shared" ref="J3432:J3435" si="3046">SUM(H3432-D3432)</f>
        <v>-4803</v>
      </c>
      <c r="K3432" s="4">
        <f t="shared" ref="K3432:K3435" si="3047">SUM(F3432-B3432)</f>
        <v>-286</v>
      </c>
      <c r="L3432" s="5">
        <f t="shared" ref="L3432:L3435" si="3048">SUM(G3432-C3432)</f>
        <v>4517</v>
      </c>
    </row>
    <row r="3433" spans="1:15">
      <c r="A3433" s="3" t="s">
        <v>5</v>
      </c>
      <c r="B3433" s="18">
        <v>459690</v>
      </c>
      <c r="C3433" s="16">
        <v>111862</v>
      </c>
      <c r="D3433" s="8">
        <f t="shared" si="3042"/>
        <v>347828</v>
      </c>
      <c r="E3433" s="7">
        <f t="shared" si="3043"/>
        <v>4.1094384151901453</v>
      </c>
      <c r="F3433" s="18">
        <v>455157</v>
      </c>
      <c r="G3433" s="16">
        <v>107814</v>
      </c>
      <c r="H3433" s="8">
        <f t="shared" si="3044"/>
        <v>347343</v>
      </c>
      <c r="I3433" s="7">
        <f t="shared" si="3045"/>
        <v>4.2216873504368637</v>
      </c>
      <c r="J3433" s="8">
        <f t="shared" si="3046"/>
        <v>-485</v>
      </c>
      <c r="K3433" s="4">
        <f t="shared" si="3047"/>
        <v>-4533</v>
      </c>
      <c r="L3433" s="5">
        <f t="shared" si="3048"/>
        <v>-4048</v>
      </c>
    </row>
    <row r="3434" spans="1:15">
      <c r="A3434" s="3" t="s">
        <v>6</v>
      </c>
      <c r="B3434" s="18">
        <v>54171</v>
      </c>
      <c r="C3434" s="16">
        <v>100311</v>
      </c>
      <c r="D3434" s="8">
        <f t="shared" si="3042"/>
        <v>-46140</v>
      </c>
      <c r="E3434" s="7">
        <f t="shared" si="3043"/>
        <v>0.54003050512904871</v>
      </c>
      <c r="F3434" s="18">
        <v>48607</v>
      </c>
      <c r="G3434" s="16">
        <v>99074</v>
      </c>
      <c r="H3434" s="8">
        <f t="shared" si="3044"/>
        <v>-50467</v>
      </c>
      <c r="I3434" s="7">
        <f t="shared" si="3045"/>
        <v>0.4906130770938894</v>
      </c>
      <c r="J3434" s="8">
        <f t="shared" si="3046"/>
        <v>-4327</v>
      </c>
      <c r="K3434" s="4">
        <f t="shared" si="3047"/>
        <v>-5564</v>
      </c>
      <c r="L3434" s="5">
        <f t="shared" si="3048"/>
        <v>-1237</v>
      </c>
    </row>
    <row r="3435" spans="1:15">
      <c r="A3435" s="3" t="s">
        <v>7</v>
      </c>
      <c r="B3435" s="18">
        <v>885063</v>
      </c>
      <c r="C3435" s="16">
        <v>885063</v>
      </c>
      <c r="D3435" s="8">
        <f t="shared" si="3042"/>
        <v>0</v>
      </c>
      <c r="E3435" s="7">
        <f t="shared" si="3043"/>
        <v>1</v>
      </c>
      <c r="F3435" s="18">
        <v>889688</v>
      </c>
      <c r="G3435" s="16">
        <v>889688</v>
      </c>
      <c r="H3435" s="8">
        <f t="shared" si="3044"/>
        <v>0</v>
      </c>
      <c r="I3435" s="7">
        <f t="shared" si="3045"/>
        <v>1</v>
      </c>
      <c r="J3435" s="8">
        <f t="shared" si="3046"/>
        <v>0</v>
      </c>
      <c r="K3435" s="4">
        <f t="shared" si="3047"/>
        <v>4625</v>
      </c>
      <c r="L3435" s="5">
        <f t="shared" si="3048"/>
        <v>4625</v>
      </c>
      <c r="N3435" s="98" t="s">
        <v>3258</v>
      </c>
      <c r="O3435" s="30" t="s">
        <v>2950</v>
      </c>
    </row>
    <row r="3437" spans="1:15">
      <c r="B3437" s="576" t="s">
        <v>3260</v>
      </c>
      <c r="C3437" s="576"/>
      <c r="D3437" s="576"/>
      <c r="E3437" s="576"/>
      <c r="F3437" s="576" t="s">
        <v>3261</v>
      </c>
      <c r="G3437" s="576"/>
      <c r="H3437" s="576"/>
      <c r="I3437" s="576"/>
      <c r="K3437" s="63" t="s">
        <v>12</v>
      </c>
      <c r="L3437" s="5" t="s">
        <v>13</v>
      </c>
    </row>
    <row r="3438" spans="1:15" ht="43.2">
      <c r="A3438" s="1" t="s">
        <v>0</v>
      </c>
      <c r="B3438" s="2" t="s">
        <v>1</v>
      </c>
      <c r="C3438" s="64" t="s">
        <v>2</v>
      </c>
      <c r="D3438" s="64" t="s">
        <v>11</v>
      </c>
      <c r="E3438" s="6" t="s">
        <v>10</v>
      </c>
      <c r="F3438" s="2" t="s">
        <v>1</v>
      </c>
      <c r="G3438" s="64" t="s">
        <v>2</v>
      </c>
      <c r="H3438" s="64" t="s">
        <v>11</v>
      </c>
      <c r="I3438" s="6" t="s">
        <v>10</v>
      </c>
      <c r="J3438" s="14" t="s">
        <v>8</v>
      </c>
      <c r="K3438" s="12" t="s">
        <v>9</v>
      </c>
      <c r="L3438" s="11"/>
    </row>
    <row r="3439" spans="1:15">
      <c r="A3439" s="3" t="s">
        <v>3</v>
      </c>
      <c r="B3439" s="18">
        <v>308127</v>
      </c>
      <c r="C3439" s="16">
        <v>525133</v>
      </c>
      <c r="D3439" s="8">
        <f>SUM(B3439-C3439)</f>
        <v>-217006</v>
      </c>
      <c r="E3439" s="7">
        <f>SUM(B3439/C3439)</f>
        <v>0.58675992558075762</v>
      </c>
      <c r="F3439" s="18">
        <v>298497</v>
      </c>
      <c r="G3439" s="16">
        <v>552983</v>
      </c>
      <c r="H3439" s="8">
        <f>SUM(F3439-G3439)</f>
        <v>-254486</v>
      </c>
      <c r="I3439" s="7">
        <f>SUM(F3439/G3439)</f>
        <v>0.53979417088771264</v>
      </c>
      <c r="J3439" s="8">
        <f>SUM(H3439-D3439)</f>
        <v>-37480</v>
      </c>
      <c r="K3439" s="4">
        <f>SUM(F3439-B3439)</f>
        <v>-9630</v>
      </c>
      <c r="L3439" s="5">
        <f>SUM(G3439-C3439)</f>
        <v>27850</v>
      </c>
    </row>
    <row r="3440" spans="1:15">
      <c r="A3440" s="3" t="s">
        <v>4</v>
      </c>
      <c r="B3440" s="18">
        <v>77797</v>
      </c>
      <c r="C3440" s="16">
        <v>157667</v>
      </c>
      <c r="D3440" s="8">
        <f t="shared" ref="D3440:D3443" si="3049">SUM(B3440-C3440)</f>
        <v>-79870</v>
      </c>
      <c r="E3440" s="7">
        <f t="shared" ref="E3440:E3443" si="3050">SUM(B3440/C3440)</f>
        <v>0.49342601812681158</v>
      </c>
      <c r="F3440" s="18">
        <v>77624</v>
      </c>
      <c r="G3440" s="16">
        <v>159667</v>
      </c>
      <c r="H3440" s="8">
        <f t="shared" ref="H3440:H3443" si="3051">SUM(F3440-G3440)</f>
        <v>-82043</v>
      </c>
      <c r="I3440" s="7">
        <f t="shared" ref="I3440:I3443" si="3052">SUM(F3440/G3440)</f>
        <v>0.48616182429681776</v>
      </c>
      <c r="J3440" s="8">
        <f t="shared" ref="J3440:J3443" si="3053">SUM(H3440-D3440)</f>
        <v>-2173</v>
      </c>
      <c r="K3440" s="4">
        <f t="shared" ref="K3440:K3443" si="3054">SUM(F3440-B3440)</f>
        <v>-173</v>
      </c>
      <c r="L3440" s="5">
        <f t="shared" ref="L3440:L3443" si="3055">SUM(G3440-C3440)</f>
        <v>2000</v>
      </c>
    </row>
    <row r="3441" spans="1:15">
      <c r="A3441" s="3" t="s">
        <v>5</v>
      </c>
      <c r="B3441" s="18">
        <v>455157</v>
      </c>
      <c r="C3441" s="16">
        <v>107814</v>
      </c>
      <c r="D3441" s="8">
        <f t="shared" si="3049"/>
        <v>347343</v>
      </c>
      <c r="E3441" s="7">
        <f t="shared" si="3050"/>
        <v>4.2216873504368637</v>
      </c>
      <c r="F3441" s="18">
        <v>513008</v>
      </c>
      <c r="G3441" s="16">
        <v>122921</v>
      </c>
      <c r="H3441" s="8">
        <f t="shared" si="3051"/>
        <v>390087</v>
      </c>
      <c r="I3441" s="7">
        <f t="shared" si="3052"/>
        <v>4.1734772740215265</v>
      </c>
      <c r="J3441" s="8">
        <f t="shared" si="3053"/>
        <v>42744</v>
      </c>
      <c r="K3441" s="4">
        <f t="shared" si="3054"/>
        <v>57851</v>
      </c>
      <c r="L3441" s="5">
        <f t="shared" si="3055"/>
        <v>15107</v>
      </c>
    </row>
    <row r="3442" spans="1:15">
      <c r="A3442" s="3" t="s">
        <v>6</v>
      </c>
      <c r="B3442" s="18">
        <v>48607</v>
      </c>
      <c r="C3442" s="16">
        <v>99074</v>
      </c>
      <c r="D3442" s="8">
        <f t="shared" si="3049"/>
        <v>-50467</v>
      </c>
      <c r="E3442" s="7">
        <f t="shared" si="3050"/>
        <v>0.4906130770938894</v>
      </c>
      <c r="F3442" s="18">
        <v>57130</v>
      </c>
      <c r="G3442" s="16">
        <v>110688</v>
      </c>
      <c r="H3442" s="8">
        <f t="shared" si="3051"/>
        <v>-53558</v>
      </c>
      <c r="I3442" s="7">
        <f t="shared" si="3052"/>
        <v>0.51613544376987563</v>
      </c>
      <c r="J3442" s="8">
        <f t="shared" si="3053"/>
        <v>-3091</v>
      </c>
      <c r="K3442" s="4">
        <f t="shared" si="3054"/>
        <v>8523</v>
      </c>
      <c r="L3442" s="5">
        <f t="shared" si="3055"/>
        <v>11614</v>
      </c>
    </row>
    <row r="3443" spans="1:15">
      <c r="A3443" s="3" t="s">
        <v>7</v>
      </c>
      <c r="B3443" s="18">
        <v>889688</v>
      </c>
      <c r="C3443" s="16">
        <v>889688</v>
      </c>
      <c r="D3443" s="8">
        <f t="shared" si="3049"/>
        <v>0</v>
      </c>
      <c r="E3443" s="7">
        <f t="shared" si="3050"/>
        <v>1</v>
      </c>
      <c r="F3443" s="18">
        <v>946259</v>
      </c>
      <c r="G3443" s="16">
        <v>946259</v>
      </c>
      <c r="H3443" s="8">
        <f t="shared" si="3051"/>
        <v>0</v>
      </c>
      <c r="I3443" s="7">
        <f t="shared" si="3052"/>
        <v>1</v>
      </c>
      <c r="J3443" s="8">
        <f t="shared" si="3053"/>
        <v>0</v>
      </c>
      <c r="K3443" s="4">
        <f t="shared" si="3054"/>
        <v>56571</v>
      </c>
      <c r="L3443" s="5">
        <f t="shared" si="3055"/>
        <v>56571</v>
      </c>
      <c r="N3443" s="98" t="s">
        <v>3258</v>
      </c>
      <c r="O3443" s="30" t="s">
        <v>2950</v>
      </c>
    </row>
    <row r="3445" spans="1:15">
      <c r="B3445" s="576" t="s">
        <v>3261</v>
      </c>
      <c r="C3445" s="576"/>
      <c r="D3445" s="576"/>
      <c r="E3445" s="576"/>
      <c r="F3445" s="576" t="s">
        <v>3262</v>
      </c>
      <c r="G3445" s="576"/>
      <c r="H3445" s="576"/>
      <c r="I3445" s="576"/>
      <c r="K3445" s="63" t="s">
        <v>12</v>
      </c>
      <c r="L3445" s="5" t="s">
        <v>13</v>
      </c>
    </row>
    <row r="3446" spans="1:15" ht="43.2">
      <c r="A3446" s="1" t="s">
        <v>0</v>
      </c>
      <c r="B3446" s="2" t="s">
        <v>1</v>
      </c>
      <c r="C3446" s="64" t="s">
        <v>2</v>
      </c>
      <c r="D3446" s="64" t="s">
        <v>11</v>
      </c>
      <c r="E3446" s="6" t="s">
        <v>10</v>
      </c>
      <c r="F3446" s="2" t="s">
        <v>1</v>
      </c>
      <c r="G3446" s="64" t="s">
        <v>2</v>
      </c>
      <c r="H3446" s="64" t="s">
        <v>11</v>
      </c>
      <c r="I3446" s="6" t="s">
        <v>10</v>
      </c>
      <c r="J3446" s="14" t="s">
        <v>8</v>
      </c>
      <c r="K3446" s="12" t="s">
        <v>9</v>
      </c>
      <c r="L3446" s="11"/>
    </row>
    <row r="3447" spans="1:15">
      <c r="A3447" s="3" t="s">
        <v>3</v>
      </c>
      <c r="B3447" s="18">
        <v>298497</v>
      </c>
      <c r="C3447" s="16">
        <v>552983</v>
      </c>
      <c r="D3447" s="8">
        <f>SUM(B3447-C3447)</f>
        <v>-254486</v>
      </c>
      <c r="E3447" s="7">
        <f>SUM(B3447/C3447)</f>
        <v>0.53979417088771264</v>
      </c>
      <c r="F3447" s="18">
        <v>304064</v>
      </c>
      <c r="G3447" s="16">
        <v>516200</v>
      </c>
      <c r="H3447" s="8">
        <f>SUM(F3447-G3447)</f>
        <v>-212136</v>
      </c>
      <c r="I3447" s="7">
        <f>SUM(F3447/G3447)</f>
        <v>0.58904300658659436</v>
      </c>
      <c r="J3447" s="8">
        <f>SUM(H3447-D3447)</f>
        <v>42350</v>
      </c>
      <c r="K3447" s="4">
        <f>SUM(F3447-B3447)</f>
        <v>5567</v>
      </c>
      <c r="L3447" s="5">
        <f>SUM(G3447-C3447)</f>
        <v>-36783</v>
      </c>
    </row>
    <row r="3448" spans="1:15">
      <c r="A3448" s="3" t="s">
        <v>4</v>
      </c>
      <c r="B3448" s="18">
        <v>77624</v>
      </c>
      <c r="C3448" s="16">
        <v>159667</v>
      </c>
      <c r="D3448" s="8">
        <f t="shared" ref="D3448:D3451" si="3056">SUM(B3448-C3448)</f>
        <v>-82043</v>
      </c>
      <c r="E3448" s="7">
        <f t="shared" ref="E3448:E3451" si="3057">SUM(B3448/C3448)</f>
        <v>0.48616182429681776</v>
      </c>
      <c r="F3448" s="18">
        <v>78575</v>
      </c>
      <c r="G3448" s="16">
        <v>160851</v>
      </c>
      <c r="H3448" s="8">
        <f t="shared" ref="H3448:H3451" si="3058">SUM(F3448-G3448)</f>
        <v>-82276</v>
      </c>
      <c r="I3448" s="7">
        <f t="shared" ref="I3448:I3451" si="3059">SUM(F3448/G3448)</f>
        <v>0.48849556421781648</v>
      </c>
      <c r="J3448" s="8">
        <f t="shared" ref="J3448:J3451" si="3060">SUM(H3448-D3448)</f>
        <v>-233</v>
      </c>
      <c r="K3448" s="4">
        <f t="shared" ref="K3448:K3451" si="3061">SUM(F3448-B3448)</f>
        <v>951</v>
      </c>
      <c r="L3448" s="5">
        <f t="shared" ref="L3448:L3451" si="3062">SUM(G3448-C3448)</f>
        <v>1184</v>
      </c>
    </row>
    <row r="3449" spans="1:15">
      <c r="A3449" s="3" t="s">
        <v>5</v>
      </c>
      <c r="B3449" s="18">
        <v>513008</v>
      </c>
      <c r="C3449" s="16">
        <v>122921</v>
      </c>
      <c r="D3449" s="8">
        <f t="shared" si="3056"/>
        <v>390087</v>
      </c>
      <c r="E3449" s="7">
        <f t="shared" si="3057"/>
        <v>4.1734772740215265</v>
      </c>
      <c r="F3449" s="18">
        <v>489283</v>
      </c>
      <c r="G3449" s="16">
        <v>131263</v>
      </c>
      <c r="H3449" s="8">
        <f t="shared" si="3058"/>
        <v>358020</v>
      </c>
      <c r="I3449" s="7">
        <f t="shared" si="3059"/>
        <v>3.7275012760640851</v>
      </c>
      <c r="J3449" s="8">
        <f t="shared" si="3060"/>
        <v>-32067</v>
      </c>
      <c r="K3449" s="4">
        <f t="shared" si="3061"/>
        <v>-23725</v>
      </c>
      <c r="L3449" s="5">
        <f t="shared" si="3062"/>
        <v>8342</v>
      </c>
    </row>
    <row r="3450" spans="1:15">
      <c r="A3450" s="3" t="s">
        <v>6</v>
      </c>
      <c r="B3450" s="18">
        <v>57130</v>
      </c>
      <c r="C3450" s="16">
        <v>110688</v>
      </c>
      <c r="D3450" s="8">
        <f t="shared" si="3056"/>
        <v>-53558</v>
      </c>
      <c r="E3450" s="7">
        <f t="shared" si="3057"/>
        <v>0.51613544376987563</v>
      </c>
      <c r="F3450" s="18">
        <v>48416</v>
      </c>
      <c r="G3450" s="16">
        <v>112024</v>
      </c>
      <c r="H3450" s="8">
        <f t="shared" si="3058"/>
        <v>-63608</v>
      </c>
      <c r="I3450" s="7">
        <f t="shared" si="3059"/>
        <v>0.43219310147825468</v>
      </c>
      <c r="J3450" s="8">
        <f t="shared" si="3060"/>
        <v>-10050</v>
      </c>
      <c r="K3450" s="4">
        <f t="shared" si="3061"/>
        <v>-8714</v>
      </c>
      <c r="L3450" s="5">
        <f t="shared" si="3062"/>
        <v>1336</v>
      </c>
    </row>
    <row r="3451" spans="1:15">
      <c r="A3451" s="3" t="s">
        <v>7</v>
      </c>
      <c r="B3451" s="18">
        <v>946259</v>
      </c>
      <c r="C3451" s="16">
        <v>946259</v>
      </c>
      <c r="D3451" s="8">
        <f t="shared" si="3056"/>
        <v>0</v>
      </c>
      <c r="E3451" s="7">
        <f t="shared" si="3057"/>
        <v>1</v>
      </c>
      <c r="F3451" s="18">
        <v>920338</v>
      </c>
      <c r="G3451" s="16">
        <v>920338</v>
      </c>
      <c r="H3451" s="8">
        <f t="shared" si="3058"/>
        <v>0</v>
      </c>
      <c r="I3451" s="7">
        <f t="shared" si="3059"/>
        <v>1</v>
      </c>
      <c r="J3451" s="8">
        <f t="shared" si="3060"/>
        <v>0</v>
      </c>
      <c r="K3451" s="4">
        <f t="shared" si="3061"/>
        <v>-25921</v>
      </c>
      <c r="L3451" s="5">
        <f t="shared" si="3062"/>
        <v>-25921</v>
      </c>
      <c r="N3451" s="99" t="s">
        <v>3243</v>
      </c>
      <c r="O3451" s="17" t="s">
        <v>155</v>
      </c>
    </row>
    <row r="3453" spans="1:15">
      <c r="B3453" s="576" t="s">
        <v>3262</v>
      </c>
      <c r="C3453" s="576"/>
      <c r="D3453" s="576"/>
      <c r="E3453" s="576"/>
      <c r="F3453" s="576" t="s">
        <v>3293</v>
      </c>
      <c r="G3453" s="576"/>
      <c r="H3453" s="576"/>
      <c r="I3453" s="576"/>
      <c r="K3453" s="63" t="s">
        <v>12</v>
      </c>
      <c r="L3453" s="5" t="s">
        <v>13</v>
      </c>
    </row>
    <row r="3454" spans="1:15" ht="43.2">
      <c r="A3454" s="1" t="s">
        <v>0</v>
      </c>
      <c r="B3454" s="2" t="s">
        <v>1</v>
      </c>
      <c r="C3454" s="64" t="s">
        <v>2</v>
      </c>
      <c r="D3454" s="64" t="s">
        <v>11</v>
      </c>
      <c r="E3454" s="6" t="s">
        <v>10</v>
      </c>
      <c r="F3454" s="2" t="s">
        <v>1</v>
      </c>
      <c r="G3454" s="64" t="s">
        <v>2</v>
      </c>
      <c r="H3454" s="64" t="s">
        <v>11</v>
      </c>
      <c r="I3454" s="6" t="s">
        <v>10</v>
      </c>
      <c r="J3454" s="14" t="s">
        <v>8</v>
      </c>
      <c r="K3454" s="12" t="s">
        <v>9</v>
      </c>
      <c r="L3454" s="11"/>
    </row>
    <row r="3455" spans="1:15">
      <c r="A3455" s="3" t="s">
        <v>3</v>
      </c>
      <c r="B3455" s="18">
        <v>304064</v>
      </c>
      <c r="C3455" s="16">
        <v>516200</v>
      </c>
      <c r="D3455" s="8">
        <f>SUM(B3455-C3455)</f>
        <v>-212136</v>
      </c>
      <c r="E3455" s="7">
        <f>SUM(B3455/C3455)</f>
        <v>0.58904300658659436</v>
      </c>
      <c r="F3455" s="18">
        <v>304492</v>
      </c>
      <c r="G3455" s="16">
        <v>497426</v>
      </c>
      <c r="H3455" s="8">
        <f>SUM(F3455-G3455)</f>
        <v>-192934</v>
      </c>
      <c r="I3455" s="7">
        <f>SUM(F3455/G3455)</f>
        <v>0.61213527238222365</v>
      </c>
      <c r="J3455" s="8">
        <f>SUM(H3455-D3455)</f>
        <v>19202</v>
      </c>
      <c r="K3455" s="4">
        <f>SUM(F3455-B3455)</f>
        <v>428</v>
      </c>
      <c r="L3455" s="5">
        <f>SUM(G3455-C3455)</f>
        <v>-18774</v>
      </c>
    </row>
    <row r="3456" spans="1:15">
      <c r="A3456" s="3" t="s">
        <v>4</v>
      </c>
      <c r="B3456" s="18">
        <v>78575</v>
      </c>
      <c r="C3456" s="16">
        <v>160851</v>
      </c>
      <c r="D3456" s="8">
        <f t="shared" ref="D3456:D3459" si="3063">SUM(B3456-C3456)</f>
        <v>-82276</v>
      </c>
      <c r="E3456" s="7">
        <f t="shared" ref="E3456:E3459" si="3064">SUM(B3456/C3456)</f>
        <v>0.48849556421781648</v>
      </c>
      <c r="F3456" s="18">
        <v>81205</v>
      </c>
      <c r="G3456" s="16">
        <v>149253</v>
      </c>
      <c r="H3456" s="8">
        <f t="shared" ref="H3456:H3459" si="3065">SUM(F3456-G3456)</f>
        <v>-68048</v>
      </c>
      <c r="I3456" s="7">
        <f t="shared" ref="I3456:I3459" si="3066">SUM(F3456/G3456)</f>
        <v>0.54407616597321329</v>
      </c>
      <c r="J3456" s="8">
        <f t="shared" ref="J3456:J3459" si="3067">SUM(H3456-D3456)</f>
        <v>14228</v>
      </c>
      <c r="K3456" s="4">
        <f t="shared" ref="K3456:K3459" si="3068">SUM(F3456-B3456)</f>
        <v>2630</v>
      </c>
      <c r="L3456" s="5">
        <f t="shared" ref="L3456:L3459" si="3069">SUM(G3456-C3456)</f>
        <v>-11598</v>
      </c>
    </row>
    <row r="3457" spans="1:15">
      <c r="A3457" s="3" t="s">
        <v>5</v>
      </c>
      <c r="B3457" s="18">
        <v>489283</v>
      </c>
      <c r="C3457" s="16">
        <v>131263</v>
      </c>
      <c r="D3457" s="8">
        <f t="shared" si="3063"/>
        <v>358020</v>
      </c>
      <c r="E3457" s="7">
        <f t="shared" si="3064"/>
        <v>3.7275012760640851</v>
      </c>
      <c r="F3457" s="18">
        <v>476829</v>
      </c>
      <c r="G3457" s="16">
        <v>138905</v>
      </c>
      <c r="H3457" s="8">
        <f t="shared" si="3065"/>
        <v>337924</v>
      </c>
      <c r="I3457" s="7">
        <f t="shared" si="3066"/>
        <v>3.4327705986105612</v>
      </c>
      <c r="J3457" s="8">
        <f t="shared" si="3067"/>
        <v>-20096</v>
      </c>
      <c r="K3457" s="4">
        <f t="shared" si="3068"/>
        <v>-12454</v>
      </c>
      <c r="L3457" s="5">
        <f t="shared" si="3069"/>
        <v>7642</v>
      </c>
    </row>
    <row r="3458" spans="1:15">
      <c r="A3458" s="3" t="s">
        <v>6</v>
      </c>
      <c r="B3458" s="18">
        <v>48416</v>
      </c>
      <c r="C3458" s="16">
        <v>112024</v>
      </c>
      <c r="D3458" s="8">
        <f t="shared" si="3063"/>
        <v>-63608</v>
      </c>
      <c r="E3458" s="7">
        <f t="shared" si="3064"/>
        <v>0.43219310147825468</v>
      </c>
      <c r="F3458" s="18">
        <v>45316</v>
      </c>
      <c r="G3458" s="16">
        <v>122258</v>
      </c>
      <c r="H3458" s="8">
        <f t="shared" si="3065"/>
        <v>-76942</v>
      </c>
      <c r="I3458" s="7">
        <f t="shared" si="3066"/>
        <v>0.37065877079618514</v>
      </c>
      <c r="J3458" s="8">
        <f t="shared" si="3067"/>
        <v>-13334</v>
      </c>
      <c r="K3458" s="4">
        <f t="shared" si="3068"/>
        <v>-3100</v>
      </c>
      <c r="L3458" s="5">
        <f t="shared" si="3069"/>
        <v>10234</v>
      </c>
    </row>
    <row r="3459" spans="1:15">
      <c r="A3459" s="3" t="s">
        <v>7</v>
      </c>
      <c r="B3459" s="18">
        <v>920338</v>
      </c>
      <c r="C3459" s="16">
        <v>920338</v>
      </c>
      <c r="D3459" s="8">
        <f t="shared" si="3063"/>
        <v>0</v>
      </c>
      <c r="E3459" s="7">
        <f t="shared" si="3064"/>
        <v>1</v>
      </c>
      <c r="F3459" s="18">
        <v>907842</v>
      </c>
      <c r="G3459" s="16">
        <v>907842</v>
      </c>
      <c r="H3459" s="8">
        <f t="shared" si="3065"/>
        <v>0</v>
      </c>
      <c r="I3459" s="7">
        <f t="shared" si="3066"/>
        <v>1</v>
      </c>
      <c r="J3459" s="8">
        <f t="shared" si="3067"/>
        <v>0</v>
      </c>
      <c r="K3459" s="4">
        <f t="shared" si="3068"/>
        <v>-12496</v>
      </c>
      <c r="L3459" s="5">
        <f t="shared" si="3069"/>
        <v>-12496</v>
      </c>
      <c r="N3459" s="99" t="s">
        <v>3243</v>
      </c>
      <c r="O3459" s="17" t="s">
        <v>155</v>
      </c>
    </row>
    <row r="3461" spans="1:15">
      <c r="B3461" s="576" t="s">
        <v>3293</v>
      </c>
      <c r="C3461" s="576"/>
      <c r="D3461" s="576"/>
      <c r="E3461" s="576"/>
      <c r="F3461" s="576" t="s">
        <v>3300</v>
      </c>
      <c r="G3461" s="576"/>
      <c r="H3461" s="576"/>
      <c r="I3461" s="576"/>
      <c r="K3461" s="63" t="s">
        <v>12</v>
      </c>
      <c r="L3461" s="5" t="s">
        <v>13</v>
      </c>
    </row>
    <row r="3462" spans="1:15" ht="43.2">
      <c r="A3462" s="1" t="s">
        <v>0</v>
      </c>
      <c r="B3462" s="2" t="s">
        <v>1</v>
      </c>
      <c r="C3462" s="64" t="s">
        <v>2</v>
      </c>
      <c r="D3462" s="64" t="s">
        <v>11</v>
      </c>
      <c r="E3462" s="6" t="s">
        <v>10</v>
      </c>
      <c r="F3462" s="2" t="s">
        <v>1</v>
      </c>
      <c r="G3462" s="64" t="s">
        <v>2</v>
      </c>
      <c r="H3462" s="64" t="s">
        <v>11</v>
      </c>
      <c r="I3462" s="6" t="s">
        <v>10</v>
      </c>
      <c r="J3462" s="14" t="s">
        <v>8</v>
      </c>
      <c r="K3462" s="12" t="s">
        <v>9</v>
      </c>
      <c r="L3462" s="11"/>
    </row>
    <row r="3463" spans="1:15">
      <c r="A3463" s="3" t="s">
        <v>3</v>
      </c>
      <c r="B3463" s="18">
        <v>304492</v>
      </c>
      <c r="C3463" s="16">
        <v>497426</v>
      </c>
      <c r="D3463" s="8">
        <f>SUM(B3463-C3463)</f>
        <v>-192934</v>
      </c>
      <c r="E3463" s="7">
        <f>SUM(B3463/C3463)</f>
        <v>0.61213527238222365</v>
      </c>
      <c r="F3463" s="18">
        <v>320979</v>
      </c>
      <c r="G3463" s="16">
        <v>441128</v>
      </c>
      <c r="H3463" s="8">
        <f>SUM(F3463-G3463)</f>
        <v>-120149</v>
      </c>
      <c r="I3463" s="7">
        <f>SUM(F3463/G3463)</f>
        <v>0.72763234254003373</v>
      </c>
      <c r="J3463" s="8">
        <f>SUM(H3463-D3463)</f>
        <v>72785</v>
      </c>
      <c r="K3463" s="4">
        <f>SUM(F3463-B3463)</f>
        <v>16487</v>
      </c>
      <c r="L3463" s="5">
        <f>SUM(G3463-C3463)</f>
        <v>-56298</v>
      </c>
    </row>
    <row r="3464" spans="1:15">
      <c r="A3464" s="3" t="s">
        <v>4</v>
      </c>
      <c r="B3464" s="18">
        <v>81205</v>
      </c>
      <c r="C3464" s="16">
        <v>149253</v>
      </c>
      <c r="D3464" s="8">
        <f t="shared" ref="D3464:D3467" si="3070">SUM(B3464-C3464)</f>
        <v>-68048</v>
      </c>
      <c r="E3464" s="7">
        <f t="shared" ref="E3464:E3467" si="3071">SUM(B3464/C3464)</f>
        <v>0.54407616597321329</v>
      </c>
      <c r="F3464" s="18">
        <v>71085</v>
      </c>
      <c r="G3464" s="16">
        <v>149407</v>
      </c>
      <c r="H3464" s="8">
        <f t="shared" ref="H3464:H3467" si="3072">SUM(F3464-G3464)</f>
        <v>-78322</v>
      </c>
      <c r="I3464" s="7">
        <f t="shared" ref="I3464:I3467" si="3073">SUM(F3464/G3464)</f>
        <v>0.47578092057266391</v>
      </c>
      <c r="J3464" s="8">
        <f t="shared" ref="J3464:J3467" si="3074">SUM(H3464-D3464)</f>
        <v>-10274</v>
      </c>
      <c r="K3464" s="4">
        <f t="shared" ref="K3464:K3467" si="3075">SUM(F3464-B3464)</f>
        <v>-10120</v>
      </c>
      <c r="L3464" s="5">
        <f t="shared" ref="L3464:L3467" si="3076">SUM(G3464-C3464)</f>
        <v>154</v>
      </c>
    </row>
    <row r="3465" spans="1:15">
      <c r="A3465" s="3" t="s">
        <v>5</v>
      </c>
      <c r="B3465" s="18">
        <v>476829</v>
      </c>
      <c r="C3465" s="16">
        <v>138905</v>
      </c>
      <c r="D3465" s="8">
        <f t="shared" si="3070"/>
        <v>337924</v>
      </c>
      <c r="E3465" s="7">
        <f t="shared" si="3071"/>
        <v>3.4327705986105612</v>
      </c>
      <c r="F3465" s="18">
        <v>441562</v>
      </c>
      <c r="G3465" s="16">
        <v>158409</v>
      </c>
      <c r="H3465" s="8">
        <f t="shared" si="3072"/>
        <v>283153</v>
      </c>
      <c r="I3465" s="7">
        <f t="shared" si="3073"/>
        <v>2.7874805093144959</v>
      </c>
      <c r="J3465" s="8">
        <f t="shared" si="3074"/>
        <v>-54771</v>
      </c>
      <c r="K3465" s="4">
        <f t="shared" si="3075"/>
        <v>-35267</v>
      </c>
      <c r="L3465" s="5">
        <f t="shared" si="3076"/>
        <v>19504</v>
      </c>
    </row>
    <row r="3466" spans="1:15">
      <c r="A3466" s="3" t="s">
        <v>6</v>
      </c>
      <c r="B3466" s="18">
        <v>45316</v>
      </c>
      <c r="C3466" s="16">
        <v>122258</v>
      </c>
      <c r="D3466" s="8">
        <f t="shared" si="3070"/>
        <v>-76942</v>
      </c>
      <c r="E3466" s="7">
        <f t="shared" si="3071"/>
        <v>0.37065877079618514</v>
      </c>
      <c r="F3466" s="18">
        <v>49674</v>
      </c>
      <c r="G3466" s="16">
        <v>134356</v>
      </c>
      <c r="H3466" s="8">
        <f t="shared" si="3072"/>
        <v>-84682</v>
      </c>
      <c r="I3466" s="7">
        <f t="shared" si="3073"/>
        <v>0.36971925332698202</v>
      </c>
      <c r="J3466" s="8">
        <f t="shared" si="3074"/>
        <v>-7740</v>
      </c>
      <c r="K3466" s="4">
        <f t="shared" si="3075"/>
        <v>4358</v>
      </c>
      <c r="L3466" s="5">
        <f t="shared" si="3076"/>
        <v>12098</v>
      </c>
    </row>
    <row r="3467" spans="1:15">
      <c r="A3467" s="3" t="s">
        <v>7</v>
      </c>
      <c r="B3467" s="18">
        <v>907842</v>
      </c>
      <c r="C3467" s="16">
        <v>907842</v>
      </c>
      <c r="D3467" s="8">
        <f t="shared" si="3070"/>
        <v>0</v>
      </c>
      <c r="E3467" s="7">
        <f t="shared" si="3071"/>
        <v>1</v>
      </c>
      <c r="F3467" s="18">
        <v>883300</v>
      </c>
      <c r="G3467" s="16">
        <v>883300</v>
      </c>
      <c r="H3467" s="8">
        <f t="shared" si="3072"/>
        <v>0</v>
      </c>
      <c r="I3467" s="7">
        <f t="shared" si="3073"/>
        <v>1</v>
      </c>
      <c r="J3467" s="8">
        <f t="shared" si="3074"/>
        <v>0</v>
      </c>
      <c r="K3467" s="4">
        <f t="shared" si="3075"/>
        <v>-24542</v>
      </c>
      <c r="L3467" s="5">
        <f t="shared" si="3076"/>
        <v>-24542</v>
      </c>
      <c r="N3467" s="99" t="s">
        <v>3243</v>
      </c>
      <c r="O3467" s="17" t="s">
        <v>155</v>
      </c>
    </row>
    <row r="3469" spans="1:15">
      <c r="B3469" s="576" t="s">
        <v>3300</v>
      </c>
      <c r="C3469" s="576"/>
      <c r="D3469" s="576"/>
      <c r="E3469" s="576"/>
      <c r="F3469" s="576" t="s">
        <v>3307</v>
      </c>
      <c r="G3469" s="576"/>
      <c r="H3469" s="576"/>
      <c r="I3469" s="576"/>
      <c r="K3469" s="63" t="s">
        <v>12</v>
      </c>
      <c r="L3469" s="5" t="s">
        <v>13</v>
      </c>
    </row>
    <row r="3470" spans="1:15" ht="43.2">
      <c r="A3470" s="1" t="s">
        <v>0</v>
      </c>
      <c r="B3470" s="2" t="s">
        <v>1</v>
      </c>
      <c r="C3470" s="64" t="s">
        <v>2</v>
      </c>
      <c r="D3470" s="64" t="s">
        <v>11</v>
      </c>
      <c r="E3470" s="6" t="s">
        <v>10</v>
      </c>
      <c r="F3470" s="2" t="s">
        <v>1</v>
      </c>
      <c r="G3470" s="64" t="s">
        <v>2</v>
      </c>
      <c r="H3470" s="64" t="s">
        <v>11</v>
      </c>
      <c r="I3470" s="6" t="s">
        <v>10</v>
      </c>
      <c r="J3470" s="14" t="s">
        <v>8</v>
      </c>
      <c r="K3470" s="12" t="s">
        <v>9</v>
      </c>
      <c r="L3470" s="11"/>
    </row>
    <row r="3471" spans="1:15">
      <c r="A3471" s="3" t="s">
        <v>3</v>
      </c>
      <c r="B3471" s="18">
        <v>320979</v>
      </c>
      <c r="C3471" s="16">
        <v>441128</v>
      </c>
      <c r="D3471" s="8">
        <f>SUM(B3471-C3471)</f>
        <v>-120149</v>
      </c>
      <c r="E3471" s="7">
        <f>SUM(B3471/C3471)</f>
        <v>0.72763234254003373</v>
      </c>
      <c r="F3471" s="18">
        <v>381362</v>
      </c>
      <c r="G3471" s="16">
        <v>436445</v>
      </c>
      <c r="H3471" s="8">
        <f>SUM(F3471-G3471)</f>
        <v>-55083</v>
      </c>
      <c r="I3471" s="7">
        <f>SUM(F3471/G3471)</f>
        <v>0.87379165759717714</v>
      </c>
      <c r="J3471" s="8">
        <f>SUM(H3471-D3471)</f>
        <v>65066</v>
      </c>
      <c r="K3471" s="4">
        <f>SUM(F3471-B3471)</f>
        <v>60383</v>
      </c>
      <c r="L3471" s="5">
        <f>SUM(G3471-C3471)</f>
        <v>-4683</v>
      </c>
    </row>
    <row r="3472" spans="1:15">
      <c r="A3472" s="3" t="s">
        <v>4</v>
      </c>
      <c r="B3472" s="18">
        <v>71085</v>
      </c>
      <c r="C3472" s="16">
        <v>149407</v>
      </c>
      <c r="D3472" s="8">
        <f t="shared" ref="D3472:D3475" si="3077">SUM(B3472-C3472)</f>
        <v>-78322</v>
      </c>
      <c r="E3472" s="7">
        <f t="shared" ref="E3472:E3475" si="3078">SUM(B3472/C3472)</f>
        <v>0.47578092057266391</v>
      </c>
      <c r="F3472" s="18">
        <v>72928</v>
      </c>
      <c r="G3472" s="16">
        <v>149407</v>
      </c>
      <c r="H3472" s="8">
        <f t="shared" ref="H3472:H3475" si="3079">SUM(F3472-G3472)</f>
        <v>-76479</v>
      </c>
      <c r="I3472" s="7">
        <f t="shared" ref="I3472:I3475" si="3080">SUM(F3472/G3472)</f>
        <v>0.48811635331677899</v>
      </c>
      <c r="J3472" s="8">
        <f t="shared" ref="J3472:J3475" si="3081">SUM(H3472-D3472)</f>
        <v>1843</v>
      </c>
      <c r="K3472" s="4">
        <f t="shared" ref="K3472:K3475" si="3082">SUM(F3472-B3472)</f>
        <v>1843</v>
      </c>
      <c r="L3472" s="5">
        <f t="shared" ref="L3472:L3475" si="3083">SUM(G3472-C3472)</f>
        <v>0</v>
      </c>
    </row>
    <row r="3473" spans="1:15">
      <c r="A3473" s="3" t="s">
        <v>5</v>
      </c>
      <c r="B3473" s="18">
        <v>441562</v>
      </c>
      <c r="C3473" s="16">
        <v>158409</v>
      </c>
      <c r="D3473" s="8">
        <f t="shared" si="3077"/>
        <v>283153</v>
      </c>
      <c r="E3473" s="7">
        <f t="shared" si="3078"/>
        <v>2.7874805093144959</v>
      </c>
      <c r="F3473" s="18">
        <v>438666</v>
      </c>
      <c r="G3473" s="16">
        <v>198571</v>
      </c>
      <c r="H3473" s="8">
        <f t="shared" si="3079"/>
        <v>240095</v>
      </c>
      <c r="I3473" s="7">
        <f t="shared" si="3080"/>
        <v>2.2091141203901881</v>
      </c>
      <c r="J3473" s="8">
        <f t="shared" si="3081"/>
        <v>-43058</v>
      </c>
      <c r="K3473" s="4">
        <f t="shared" si="3082"/>
        <v>-2896</v>
      </c>
      <c r="L3473" s="5">
        <f t="shared" si="3083"/>
        <v>40162</v>
      </c>
    </row>
    <row r="3474" spans="1:15">
      <c r="A3474" s="3" t="s">
        <v>6</v>
      </c>
      <c r="B3474" s="18">
        <v>49674</v>
      </c>
      <c r="C3474" s="16">
        <v>134356</v>
      </c>
      <c r="D3474" s="8">
        <f t="shared" si="3077"/>
        <v>-84682</v>
      </c>
      <c r="E3474" s="7">
        <f t="shared" si="3078"/>
        <v>0.36971925332698202</v>
      </c>
      <c r="F3474" s="18">
        <v>67719</v>
      </c>
      <c r="G3474" s="16">
        <v>176252</v>
      </c>
      <c r="H3474" s="8">
        <f t="shared" si="3079"/>
        <v>-108533</v>
      </c>
      <c r="I3474" s="7">
        <f t="shared" si="3080"/>
        <v>0.38421691668747021</v>
      </c>
      <c r="J3474" s="8">
        <f t="shared" si="3081"/>
        <v>-23851</v>
      </c>
      <c r="K3474" s="4">
        <f t="shared" si="3082"/>
        <v>18045</v>
      </c>
      <c r="L3474" s="5">
        <f t="shared" si="3083"/>
        <v>41896</v>
      </c>
    </row>
    <row r="3475" spans="1:15">
      <c r="A3475" s="3" t="s">
        <v>7</v>
      </c>
      <c r="B3475" s="18">
        <v>883300</v>
      </c>
      <c r="C3475" s="16">
        <v>883300</v>
      </c>
      <c r="D3475" s="8">
        <f t="shared" si="3077"/>
        <v>0</v>
      </c>
      <c r="E3475" s="7">
        <f t="shared" si="3078"/>
        <v>1</v>
      </c>
      <c r="F3475" s="18">
        <v>960675</v>
      </c>
      <c r="G3475" s="16">
        <v>960675</v>
      </c>
      <c r="H3475" s="8">
        <f t="shared" si="3079"/>
        <v>0</v>
      </c>
      <c r="I3475" s="7">
        <f t="shared" si="3080"/>
        <v>1</v>
      </c>
      <c r="J3475" s="8">
        <f t="shared" si="3081"/>
        <v>0</v>
      </c>
      <c r="K3475" s="4">
        <f t="shared" si="3082"/>
        <v>77375</v>
      </c>
      <c r="L3475" s="5">
        <f t="shared" si="3083"/>
        <v>77375</v>
      </c>
      <c r="N3475" s="99" t="s">
        <v>3243</v>
      </c>
      <c r="O3475" s="17" t="s">
        <v>155</v>
      </c>
    </row>
    <row r="3477" spans="1:15">
      <c r="B3477" s="576" t="s">
        <v>3307</v>
      </c>
      <c r="C3477" s="576"/>
      <c r="D3477" s="576"/>
      <c r="E3477" s="576"/>
      <c r="F3477" s="576" t="s">
        <v>3313</v>
      </c>
      <c r="G3477" s="576"/>
      <c r="H3477" s="576"/>
      <c r="I3477" s="576"/>
      <c r="K3477" s="63" t="s">
        <v>12</v>
      </c>
      <c r="L3477" s="5" t="s">
        <v>13</v>
      </c>
    </row>
    <row r="3478" spans="1:15" ht="43.2">
      <c r="A3478" s="1" t="s">
        <v>0</v>
      </c>
      <c r="B3478" s="2" t="s">
        <v>1</v>
      </c>
      <c r="C3478" s="64" t="s">
        <v>2</v>
      </c>
      <c r="D3478" s="64" t="s">
        <v>11</v>
      </c>
      <c r="E3478" s="6" t="s">
        <v>10</v>
      </c>
      <c r="F3478" s="2" t="s">
        <v>1</v>
      </c>
      <c r="G3478" s="64" t="s">
        <v>2</v>
      </c>
      <c r="H3478" s="64" t="s">
        <v>11</v>
      </c>
      <c r="I3478" s="6" t="s">
        <v>10</v>
      </c>
      <c r="J3478" s="14" t="s">
        <v>8</v>
      </c>
      <c r="K3478" s="12" t="s">
        <v>9</v>
      </c>
      <c r="L3478" s="11"/>
    </row>
    <row r="3479" spans="1:15">
      <c r="A3479" s="3" t="s">
        <v>3</v>
      </c>
      <c r="B3479" s="18">
        <v>381362</v>
      </c>
      <c r="C3479" s="16">
        <v>436445</v>
      </c>
      <c r="D3479" s="8">
        <f>SUM(B3479-C3479)</f>
        <v>-55083</v>
      </c>
      <c r="E3479" s="7">
        <f>SUM(B3479/C3479)</f>
        <v>0.87379165759717714</v>
      </c>
      <c r="F3479" s="18">
        <v>394724</v>
      </c>
      <c r="G3479" s="16">
        <v>385894</v>
      </c>
      <c r="H3479" s="8">
        <f>SUM(F3479-G3479)</f>
        <v>8830</v>
      </c>
      <c r="I3479" s="7">
        <f>SUM(F3479/G3479)</f>
        <v>1.0228819313075612</v>
      </c>
      <c r="J3479" s="8">
        <f>SUM(H3479-D3479)</f>
        <v>63913</v>
      </c>
      <c r="K3479" s="4">
        <f>SUM(F3479-B3479)</f>
        <v>13362</v>
      </c>
      <c r="L3479" s="5">
        <f>SUM(G3479-C3479)</f>
        <v>-50551</v>
      </c>
    </row>
    <row r="3480" spans="1:15">
      <c r="A3480" s="3" t="s">
        <v>4</v>
      </c>
      <c r="B3480" s="18">
        <v>72928</v>
      </c>
      <c r="C3480" s="16">
        <v>149407</v>
      </c>
      <c r="D3480" s="8">
        <f t="shared" ref="D3480:D3483" si="3084">SUM(B3480-C3480)</f>
        <v>-76479</v>
      </c>
      <c r="E3480" s="7">
        <f t="shared" ref="E3480:E3483" si="3085">SUM(B3480/C3480)</f>
        <v>0.48811635331677899</v>
      </c>
      <c r="F3480" s="18">
        <v>72678</v>
      </c>
      <c r="G3480" s="16">
        <v>151347</v>
      </c>
      <c r="H3480" s="8">
        <f t="shared" ref="H3480:H3483" si="3086">SUM(F3480-G3480)</f>
        <v>-78669</v>
      </c>
      <c r="I3480" s="7">
        <f t="shared" ref="I3480:I3483" si="3087">SUM(F3480/G3480)</f>
        <v>0.48020773454379673</v>
      </c>
      <c r="J3480" s="8">
        <f t="shared" ref="J3480:J3483" si="3088">SUM(H3480-D3480)</f>
        <v>-2190</v>
      </c>
      <c r="K3480" s="4">
        <f t="shared" ref="K3480:K3483" si="3089">SUM(F3480-B3480)</f>
        <v>-250</v>
      </c>
      <c r="L3480" s="5">
        <f t="shared" ref="L3480:L3483" si="3090">SUM(G3480-C3480)</f>
        <v>1940</v>
      </c>
    </row>
    <row r="3481" spans="1:15">
      <c r="A3481" s="3" t="s">
        <v>5</v>
      </c>
      <c r="B3481" s="18">
        <v>438666</v>
      </c>
      <c r="C3481" s="16">
        <v>198571</v>
      </c>
      <c r="D3481" s="8">
        <f t="shared" si="3084"/>
        <v>240095</v>
      </c>
      <c r="E3481" s="7">
        <f t="shared" si="3085"/>
        <v>2.2091141203901881</v>
      </c>
      <c r="F3481" s="18">
        <v>262243</v>
      </c>
      <c r="G3481" s="16">
        <v>199827</v>
      </c>
      <c r="H3481" s="8">
        <f t="shared" si="3086"/>
        <v>62416</v>
      </c>
      <c r="I3481" s="7">
        <f t="shared" si="3087"/>
        <v>1.3123501829082156</v>
      </c>
      <c r="J3481" s="8">
        <f t="shared" si="3088"/>
        <v>-177679</v>
      </c>
      <c r="K3481" s="4">
        <f t="shared" si="3089"/>
        <v>-176423</v>
      </c>
      <c r="L3481" s="5">
        <f t="shared" si="3090"/>
        <v>1256</v>
      </c>
    </row>
    <row r="3482" spans="1:15">
      <c r="A3482" s="3" t="s">
        <v>6</v>
      </c>
      <c r="B3482" s="18">
        <v>67719</v>
      </c>
      <c r="C3482" s="16">
        <v>176252</v>
      </c>
      <c r="D3482" s="8">
        <f t="shared" si="3084"/>
        <v>-108533</v>
      </c>
      <c r="E3482" s="7">
        <f t="shared" si="3085"/>
        <v>0.38421691668747021</v>
      </c>
      <c r="F3482" s="18">
        <v>91871</v>
      </c>
      <c r="G3482" s="16">
        <v>84448</v>
      </c>
      <c r="H3482" s="8">
        <f t="shared" si="3086"/>
        <v>7423</v>
      </c>
      <c r="I3482" s="7">
        <f t="shared" si="3087"/>
        <v>1.0879002463054188</v>
      </c>
      <c r="J3482" s="8">
        <f t="shared" si="3088"/>
        <v>115956</v>
      </c>
      <c r="K3482" s="4">
        <f t="shared" si="3089"/>
        <v>24152</v>
      </c>
      <c r="L3482" s="5">
        <f t="shared" si="3090"/>
        <v>-91804</v>
      </c>
    </row>
    <row r="3483" spans="1:15">
      <c r="A3483" s="3" t="s">
        <v>7</v>
      </c>
      <c r="B3483" s="18">
        <v>960675</v>
      </c>
      <c r="C3483" s="16">
        <v>960675</v>
      </c>
      <c r="D3483" s="8">
        <f t="shared" si="3084"/>
        <v>0</v>
      </c>
      <c r="E3483" s="7">
        <f t="shared" si="3085"/>
        <v>1</v>
      </c>
      <c r="F3483" s="18">
        <v>821516</v>
      </c>
      <c r="G3483" s="16">
        <v>821516</v>
      </c>
      <c r="H3483" s="8">
        <f t="shared" si="3086"/>
        <v>0</v>
      </c>
      <c r="I3483" s="7">
        <f t="shared" si="3087"/>
        <v>1</v>
      </c>
      <c r="J3483" s="8">
        <f t="shared" si="3088"/>
        <v>0</v>
      </c>
      <c r="K3483" s="4">
        <f t="shared" si="3089"/>
        <v>-139159</v>
      </c>
      <c r="L3483" s="5">
        <f t="shared" si="3090"/>
        <v>-139159</v>
      </c>
      <c r="N3483" s="125" t="s">
        <v>3314</v>
      </c>
      <c r="O3483" s="154" t="s">
        <v>71</v>
      </c>
    </row>
    <row r="3485" spans="1:15">
      <c r="B3485" s="576" t="s">
        <v>3313</v>
      </c>
      <c r="C3485" s="576"/>
      <c r="D3485" s="576"/>
      <c r="E3485" s="576"/>
      <c r="F3485" s="576" t="s">
        <v>3509</v>
      </c>
      <c r="G3485" s="576"/>
      <c r="H3485" s="576"/>
      <c r="I3485" s="576"/>
      <c r="K3485" s="63" t="s">
        <v>12</v>
      </c>
      <c r="L3485" s="5" t="s">
        <v>13</v>
      </c>
    </row>
    <row r="3486" spans="1:15" ht="43.2">
      <c r="A3486" s="1" t="s">
        <v>0</v>
      </c>
      <c r="B3486" s="2" t="s">
        <v>1</v>
      </c>
      <c r="C3486" s="64" t="s">
        <v>2</v>
      </c>
      <c r="D3486" s="64" t="s">
        <v>11</v>
      </c>
      <c r="E3486" s="6" t="s">
        <v>10</v>
      </c>
      <c r="F3486" s="2" t="s">
        <v>1</v>
      </c>
      <c r="G3486" s="64" t="s">
        <v>2</v>
      </c>
      <c r="H3486" s="64" t="s">
        <v>11</v>
      </c>
      <c r="I3486" s="6" t="s">
        <v>10</v>
      </c>
      <c r="J3486" s="14" t="s">
        <v>8</v>
      </c>
      <c r="K3486" s="12" t="s">
        <v>9</v>
      </c>
      <c r="L3486" s="11"/>
    </row>
    <row r="3487" spans="1:15">
      <c r="A3487" s="3" t="s">
        <v>3</v>
      </c>
      <c r="B3487" s="18">
        <v>394724</v>
      </c>
      <c r="C3487" s="16">
        <v>385894</v>
      </c>
      <c r="D3487" s="8">
        <f>SUM(B3487-C3487)</f>
        <v>8830</v>
      </c>
      <c r="E3487" s="7">
        <f>SUM(B3487/C3487)</f>
        <v>1.0228819313075612</v>
      </c>
      <c r="F3487" s="18">
        <v>387378</v>
      </c>
      <c r="G3487" s="16">
        <v>440241</v>
      </c>
      <c r="H3487" s="8">
        <f>SUM(F3487-G3487)</f>
        <v>-52863</v>
      </c>
      <c r="I3487" s="7">
        <f>SUM(F3487/G3487)</f>
        <v>0.87992258785528832</v>
      </c>
      <c r="J3487" s="8">
        <f>SUM(H3487-D3487)</f>
        <v>-61693</v>
      </c>
      <c r="K3487" s="4">
        <f>SUM(F3487-B3487)</f>
        <v>-7346</v>
      </c>
      <c r="L3487" s="5">
        <f>SUM(G3487-C3487)</f>
        <v>54347</v>
      </c>
    </row>
    <row r="3488" spans="1:15">
      <c r="A3488" s="3" t="s">
        <v>4</v>
      </c>
      <c r="B3488" s="18">
        <v>72678</v>
      </c>
      <c r="C3488" s="16">
        <v>151347</v>
      </c>
      <c r="D3488" s="8">
        <f t="shared" ref="D3488:D3491" si="3091">SUM(B3488-C3488)</f>
        <v>-78669</v>
      </c>
      <c r="E3488" s="7">
        <f t="shared" ref="E3488:E3491" si="3092">SUM(B3488/C3488)</f>
        <v>0.48020773454379673</v>
      </c>
      <c r="F3488" s="18">
        <v>72857</v>
      </c>
      <c r="G3488" s="16">
        <v>152307</v>
      </c>
      <c r="H3488" s="8">
        <f t="shared" ref="H3488:H3491" si="3093">SUM(F3488-G3488)</f>
        <v>-79450</v>
      </c>
      <c r="I3488" s="7">
        <f t="shared" ref="I3488:I3491" si="3094">SUM(F3488/G3488)</f>
        <v>0.47835621475047108</v>
      </c>
      <c r="J3488" s="8">
        <f t="shared" ref="J3488:J3491" si="3095">SUM(H3488-D3488)</f>
        <v>-781</v>
      </c>
      <c r="K3488" s="4">
        <f t="shared" ref="K3488:K3491" si="3096">SUM(F3488-B3488)</f>
        <v>179</v>
      </c>
      <c r="L3488" s="5">
        <f t="shared" ref="L3488:L3491" si="3097">SUM(G3488-C3488)</f>
        <v>960</v>
      </c>
    </row>
    <row r="3489" spans="1:15">
      <c r="A3489" s="3" t="s">
        <v>5</v>
      </c>
      <c r="B3489" s="18">
        <v>262243</v>
      </c>
      <c r="C3489" s="16">
        <v>199827</v>
      </c>
      <c r="D3489" s="8">
        <f t="shared" si="3091"/>
        <v>62416</v>
      </c>
      <c r="E3489" s="7">
        <f t="shared" si="3092"/>
        <v>1.3123501829082156</v>
      </c>
      <c r="F3489" s="18">
        <v>326678</v>
      </c>
      <c r="G3489" s="16">
        <v>194501</v>
      </c>
      <c r="H3489" s="8">
        <f t="shared" si="3093"/>
        <v>132177</v>
      </c>
      <c r="I3489" s="7">
        <f t="shared" si="3094"/>
        <v>1.6795697708495072</v>
      </c>
      <c r="J3489" s="8">
        <f t="shared" si="3095"/>
        <v>69761</v>
      </c>
      <c r="K3489" s="4">
        <f t="shared" si="3096"/>
        <v>64435</v>
      </c>
      <c r="L3489" s="5">
        <f t="shared" si="3097"/>
        <v>-5326</v>
      </c>
    </row>
    <row r="3490" spans="1:15">
      <c r="A3490" s="3" t="s">
        <v>6</v>
      </c>
      <c r="B3490" s="18">
        <v>91871</v>
      </c>
      <c r="C3490" s="16">
        <v>84448</v>
      </c>
      <c r="D3490" s="8">
        <f t="shared" si="3091"/>
        <v>7423</v>
      </c>
      <c r="E3490" s="7">
        <f t="shared" si="3092"/>
        <v>1.0879002463054188</v>
      </c>
      <c r="F3490" s="18">
        <v>100200</v>
      </c>
      <c r="G3490" s="16">
        <v>100064</v>
      </c>
      <c r="H3490" s="8">
        <f t="shared" si="3093"/>
        <v>136</v>
      </c>
      <c r="I3490" s="7">
        <f t="shared" si="3094"/>
        <v>1.0013591301566998</v>
      </c>
      <c r="J3490" s="8">
        <f t="shared" si="3095"/>
        <v>-7287</v>
      </c>
      <c r="K3490" s="4">
        <f t="shared" si="3096"/>
        <v>8329</v>
      </c>
      <c r="L3490" s="5">
        <f t="shared" si="3097"/>
        <v>15616</v>
      </c>
    </row>
    <row r="3491" spans="1:15">
      <c r="A3491" s="3" t="s">
        <v>7</v>
      </c>
      <c r="B3491" s="18">
        <v>821516</v>
      </c>
      <c r="C3491" s="16">
        <v>821516</v>
      </c>
      <c r="D3491" s="8">
        <f t="shared" si="3091"/>
        <v>0</v>
      </c>
      <c r="E3491" s="7">
        <f t="shared" si="3092"/>
        <v>1</v>
      </c>
      <c r="F3491" s="18">
        <v>887113</v>
      </c>
      <c r="G3491" s="16">
        <v>887113</v>
      </c>
      <c r="H3491" s="8">
        <f t="shared" si="3093"/>
        <v>0</v>
      </c>
      <c r="I3491" s="7">
        <f t="shared" si="3094"/>
        <v>1</v>
      </c>
      <c r="J3491" s="8">
        <f t="shared" si="3095"/>
        <v>0</v>
      </c>
      <c r="K3491" s="4">
        <f t="shared" si="3096"/>
        <v>65597</v>
      </c>
      <c r="L3491" s="5">
        <f t="shared" si="3097"/>
        <v>65597</v>
      </c>
      <c r="N3491" s="98" t="s">
        <v>3510</v>
      </c>
      <c r="O3491" s="30" t="s">
        <v>2950</v>
      </c>
    </row>
    <row r="3493" spans="1:15">
      <c r="B3493" s="576" t="s">
        <v>3509</v>
      </c>
      <c r="C3493" s="576"/>
      <c r="D3493" s="576"/>
      <c r="E3493" s="576"/>
      <c r="F3493" s="576" t="s">
        <v>3517</v>
      </c>
      <c r="G3493" s="576"/>
      <c r="H3493" s="576"/>
      <c r="I3493" s="576"/>
      <c r="K3493" s="63" t="s">
        <v>12</v>
      </c>
      <c r="L3493" s="5" t="s">
        <v>13</v>
      </c>
    </row>
    <row r="3494" spans="1:15" ht="43.2">
      <c r="A3494" s="1" t="s">
        <v>0</v>
      </c>
      <c r="B3494" s="2" t="s">
        <v>1</v>
      </c>
      <c r="C3494" s="64" t="s">
        <v>2</v>
      </c>
      <c r="D3494" s="64" t="s">
        <v>11</v>
      </c>
      <c r="E3494" s="6" t="s">
        <v>10</v>
      </c>
      <c r="F3494" s="2" t="s">
        <v>1</v>
      </c>
      <c r="G3494" s="64" t="s">
        <v>2</v>
      </c>
      <c r="H3494" s="64" t="s">
        <v>11</v>
      </c>
      <c r="I3494" s="6" t="s">
        <v>10</v>
      </c>
      <c r="J3494" s="14" t="s">
        <v>8</v>
      </c>
      <c r="K3494" s="12" t="s">
        <v>9</v>
      </c>
      <c r="L3494" s="11"/>
    </row>
    <row r="3495" spans="1:15">
      <c r="A3495" s="3" t="s">
        <v>3</v>
      </c>
      <c r="B3495" s="18">
        <v>387378</v>
      </c>
      <c r="C3495" s="16">
        <v>440241</v>
      </c>
      <c r="D3495" s="8">
        <f>SUM(B3495-C3495)</f>
        <v>-52863</v>
      </c>
      <c r="E3495" s="7">
        <f>SUM(B3495/C3495)</f>
        <v>0.87992258785528832</v>
      </c>
      <c r="F3495" s="18">
        <v>396842</v>
      </c>
      <c r="G3495" s="16">
        <v>442504</v>
      </c>
      <c r="H3495" s="8">
        <f>SUM(F3495-G3495)</f>
        <v>-45662</v>
      </c>
      <c r="I3495" s="7">
        <f>SUM(F3495/G3495)</f>
        <v>0.8968099723392331</v>
      </c>
      <c r="J3495" s="8">
        <f>SUM(H3495-D3495)</f>
        <v>7201</v>
      </c>
      <c r="K3495" s="4">
        <f>SUM(F3495-B3495)</f>
        <v>9464</v>
      </c>
      <c r="L3495" s="5">
        <f>SUM(G3495-C3495)</f>
        <v>2263</v>
      </c>
    </row>
    <row r="3496" spans="1:15">
      <c r="A3496" s="3" t="s">
        <v>4</v>
      </c>
      <c r="B3496" s="18">
        <v>72857</v>
      </c>
      <c r="C3496" s="16">
        <v>152307</v>
      </c>
      <c r="D3496" s="8">
        <f t="shared" ref="D3496:D3499" si="3098">SUM(B3496-C3496)</f>
        <v>-79450</v>
      </c>
      <c r="E3496" s="7">
        <f t="shared" ref="E3496:E3499" si="3099">SUM(B3496/C3496)</f>
        <v>0.47835621475047108</v>
      </c>
      <c r="F3496" s="18">
        <v>72746</v>
      </c>
      <c r="G3496" s="16">
        <v>151987</v>
      </c>
      <c r="H3496" s="8">
        <f t="shared" ref="H3496:H3499" si="3100">SUM(F3496-G3496)</f>
        <v>-79241</v>
      </c>
      <c r="I3496" s="7">
        <f t="shared" ref="I3496:I3499" si="3101">SUM(F3496/G3496)</f>
        <v>0.47863304098376835</v>
      </c>
      <c r="J3496" s="8">
        <f t="shared" ref="J3496:J3499" si="3102">SUM(H3496-D3496)</f>
        <v>209</v>
      </c>
      <c r="K3496" s="4">
        <f t="shared" ref="K3496:K3499" si="3103">SUM(F3496-B3496)</f>
        <v>-111</v>
      </c>
      <c r="L3496" s="5">
        <f t="shared" ref="L3496:L3499" si="3104">SUM(G3496-C3496)</f>
        <v>-320</v>
      </c>
    </row>
    <row r="3497" spans="1:15">
      <c r="A3497" s="3" t="s">
        <v>5</v>
      </c>
      <c r="B3497" s="18">
        <v>326678</v>
      </c>
      <c r="C3497" s="16">
        <v>194501</v>
      </c>
      <c r="D3497" s="8">
        <f t="shared" si="3098"/>
        <v>132177</v>
      </c>
      <c r="E3497" s="7">
        <f t="shared" si="3099"/>
        <v>1.6795697708495072</v>
      </c>
      <c r="F3497" s="18">
        <v>321947</v>
      </c>
      <c r="G3497" s="16">
        <v>170510</v>
      </c>
      <c r="H3497" s="8">
        <f t="shared" si="3100"/>
        <v>151437</v>
      </c>
      <c r="I3497" s="7">
        <f t="shared" si="3101"/>
        <v>1.8881414579790041</v>
      </c>
      <c r="J3497" s="8">
        <f t="shared" si="3102"/>
        <v>19260</v>
      </c>
      <c r="K3497" s="4">
        <f t="shared" si="3103"/>
        <v>-4731</v>
      </c>
      <c r="L3497" s="5">
        <f t="shared" si="3104"/>
        <v>-23991</v>
      </c>
    </row>
    <row r="3498" spans="1:15">
      <c r="A3498" s="3" t="s">
        <v>6</v>
      </c>
      <c r="B3498" s="18">
        <v>100200</v>
      </c>
      <c r="C3498" s="16">
        <v>100064</v>
      </c>
      <c r="D3498" s="8">
        <f t="shared" si="3098"/>
        <v>136</v>
      </c>
      <c r="E3498" s="7">
        <f t="shared" si="3099"/>
        <v>1.0013591301566998</v>
      </c>
      <c r="F3498" s="18">
        <v>78884</v>
      </c>
      <c r="G3498" s="16">
        <v>105418</v>
      </c>
      <c r="H3498" s="8">
        <f t="shared" si="3100"/>
        <v>-26534</v>
      </c>
      <c r="I3498" s="7">
        <f t="shared" si="3101"/>
        <v>0.74829725473828002</v>
      </c>
      <c r="J3498" s="8">
        <f t="shared" si="3102"/>
        <v>-26670</v>
      </c>
      <c r="K3498" s="4">
        <f t="shared" si="3103"/>
        <v>-21316</v>
      </c>
      <c r="L3498" s="5">
        <f t="shared" si="3104"/>
        <v>5354</v>
      </c>
    </row>
    <row r="3499" spans="1:15">
      <c r="A3499" s="3" t="s">
        <v>7</v>
      </c>
      <c r="B3499" s="18">
        <v>887113</v>
      </c>
      <c r="C3499" s="16">
        <v>887113</v>
      </c>
      <c r="D3499" s="8">
        <f t="shared" si="3098"/>
        <v>0</v>
      </c>
      <c r="E3499" s="7">
        <f t="shared" si="3099"/>
        <v>1</v>
      </c>
      <c r="F3499" s="18">
        <v>870419</v>
      </c>
      <c r="G3499" s="16">
        <v>870419</v>
      </c>
      <c r="H3499" s="8">
        <f t="shared" si="3100"/>
        <v>0</v>
      </c>
      <c r="I3499" s="7">
        <f t="shared" si="3101"/>
        <v>1</v>
      </c>
      <c r="J3499" s="8">
        <f t="shared" si="3102"/>
        <v>0</v>
      </c>
      <c r="K3499" s="4">
        <f t="shared" si="3103"/>
        <v>-16694</v>
      </c>
      <c r="L3499" s="5">
        <f t="shared" si="3104"/>
        <v>-16694</v>
      </c>
      <c r="N3499" s="125" t="s">
        <v>3314</v>
      </c>
      <c r="O3499" s="154" t="s">
        <v>71</v>
      </c>
    </row>
    <row r="3501" spans="1:15">
      <c r="B3501" s="576" t="s">
        <v>3517</v>
      </c>
      <c r="C3501" s="576"/>
      <c r="D3501" s="576"/>
      <c r="E3501" s="576"/>
      <c r="F3501" s="576" t="s">
        <v>3524</v>
      </c>
      <c r="G3501" s="576"/>
      <c r="H3501" s="576"/>
      <c r="I3501" s="576"/>
      <c r="K3501" s="63" t="s">
        <v>12</v>
      </c>
      <c r="L3501" s="5" t="s">
        <v>13</v>
      </c>
    </row>
    <row r="3502" spans="1:15" ht="43.2">
      <c r="A3502" s="1" t="s">
        <v>0</v>
      </c>
      <c r="B3502" s="2" t="s">
        <v>1</v>
      </c>
      <c r="C3502" s="64" t="s">
        <v>2</v>
      </c>
      <c r="D3502" s="64" t="s">
        <v>11</v>
      </c>
      <c r="E3502" s="6" t="s">
        <v>10</v>
      </c>
      <c r="F3502" s="2" t="s">
        <v>1</v>
      </c>
      <c r="G3502" s="64" t="s">
        <v>2</v>
      </c>
      <c r="H3502" s="64" t="s">
        <v>11</v>
      </c>
      <c r="I3502" s="6" t="s">
        <v>10</v>
      </c>
      <c r="J3502" s="14" t="s">
        <v>8</v>
      </c>
      <c r="K3502" s="12" t="s">
        <v>9</v>
      </c>
      <c r="L3502" s="11"/>
    </row>
    <row r="3503" spans="1:15">
      <c r="A3503" s="3" t="s">
        <v>3</v>
      </c>
      <c r="B3503" s="18">
        <v>396842</v>
      </c>
      <c r="C3503" s="16">
        <v>442504</v>
      </c>
      <c r="D3503" s="8">
        <f>SUM(B3503-C3503)</f>
        <v>-45662</v>
      </c>
      <c r="E3503" s="7">
        <f>SUM(B3503/C3503)</f>
        <v>0.8968099723392331</v>
      </c>
      <c r="F3503" s="18">
        <v>398528</v>
      </c>
      <c r="G3503" s="16">
        <v>451971</v>
      </c>
      <c r="H3503" s="8">
        <f>SUM(F3503-G3503)</f>
        <v>-53443</v>
      </c>
      <c r="I3503" s="7">
        <f>SUM(F3503/G3503)</f>
        <v>0.88175568786492942</v>
      </c>
      <c r="J3503" s="8">
        <f>SUM(H3503-D3503)</f>
        <v>-7781</v>
      </c>
      <c r="K3503" s="4">
        <f>SUM(F3503-B3503)</f>
        <v>1686</v>
      </c>
      <c r="L3503" s="5">
        <f>SUM(G3503-C3503)</f>
        <v>9467</v>
      </c>
    </row>
    <row r="3504" spans="1:15">
      <c r="A3504" s="3" t="s">
        <v>4</v>
      </c>
      <c r="B3504" s="18">
        <v>72746</v>
      </c>
      <c r="C3504" s="16">
        <v>151987</v>
      </c>
      <c r="D3504" s="8">
        <f t="shared" ref="D3504:D3507" si="3105">SUM(B3504-C3504)</f>
        <v>-79241</v>
      </c>
      <c r="E3504" s="7">
        <f t="shared" ref="E3504:E3507" si="3106">SUM(B3504/C3504)</f>
        <v>0.47863304098376835</v>
      </c>
      <c r="F3504" s="18">
        <v>72646</v>
      </c>
      <c r="G3504" s="16">
        <v>151859</v>
      </c>
      <c r="H3504" s="8">
        <f t="shared" ref="H3504:H3507" si="3107">SUM(F3504-G3504)</f>
        <v>-79213</v>
      </c>
      <c r="I3504" s="7">
        <f t="shared" ref="I3504:I3507" si="3108">SUM(F3504/G3504)</f>
        <v>0.47837796903706725</v>
      </c>
      <c r="J3504" s="8">
        <f t="shared" ref="J3504:J3507" si="3109">SUM(H3504-D3504)</f>
        <v>28</v>
      </c>
      <c r="K3504" s="4">
        <f t="shared" ref="K3504:K3507" si="3110">SUM(F3504-B3504)</f>
        <v>-100</v>
      </c>
      <c r="L3504" s="5">
        <f t="shared" ref="L3504:L3507" si="3111">SUM(G3504-C3504)</f>
        <v>-128</v>
      </c>
    </row>
    <row r="3505" spans="1:15">
      <c r="A3505" s="3" t="s">
        <v>5</v>
      </c>
      <c r="B3505" s="18">
        <v>321947</v>
      </c>
      <c r="C3505" s="16">
        <v>170510</v>
      </c>
      <c r="D3505" s="8">
        <f t="shared" si="3105"/>
        <v>151437</v>
      </c>
      <c r="E3505" s="7">
        <f t="shared" si="3106"/>
        <v>1.8881414579790041</v>
      </c>
      <c r="F3505" s="18">
        <v>324153</v>
      </c>
      <c r="G3505" s="16">
        <v>166636</v>
      </c>
      <c r="H3505" s="8">
        <f t="shared" si="3107"/>
        <v>157517</v>
      </c>
      <c r="I3505" s="7">
        <f t="shared" si="3108"/>
        <v>1.9452759307712619</v>
      </c>
      <c r="J3505" s="8">
        <f t="shared" si="3109"/>
        <v>6080</v>
      </c>
      <c r="K3505" s="4">
        <f t="shared" si="3110"/>
        <v>2206</v>
      </c>
      <c r="L3505" s="5">
        <f t="shared" si="3111"/>
        <v>-3874</v>
      </c>
    </row>
    <row r="3506" spans="1:15">
      <c r="A3506" s="3" t="s">
        <v>6</v>
      </c>
      <c r="B3506" s="18">
        <v>78884</v>
      </c>
      <c r="C3506" s="16">
        <v>105418</v>
      </c>
      <c r="D3506" s="8">
        <f t="shared" si="3105"/>
        <v>-26534</v>
      </c>
      <c r="E3506" s="7">
        <f t="shared" si="3106"/>
        <v>0.74829725473828002</v>
      </c>
      <c r="F3506" s="18">
        <v>80517</v>
      </c>
      <c r="G3506" s="16">
        <v>105378</v>
      </c>
      <c r="H3506" s="8">
        <f t="shared" si="3107"/>
        <v>-24861</v>
      </c>
      <c r="I3506" s="7">
        <f t="shared" si="3108"/>
        <v>0.76407789102089618</v>
      </c>
      <c r="J3506" s="8">
        <f t="shared" si="3109"/>
        <v>1673</v>
      </c>
      <c r="K3506" s="4">
        <f t="shared" si="3110"/>
        <v>1633</v>
      </c>
      <c r="L3506" s="5">
        <f t="shared" si="3111"/>
        <v>-40</v>
      </c>
    </row>
    <row r="3507" spans="1:15">
      <c r="A3507" s="3" t="s">
        <v>7</v>
      </c>
      <c r="B3507" s="18">
        <v>870419</v>
      </c>
      <c r="C3507" s="16">
        <v>870419</v>
      </c>
      <c r="D3507" s="8">
        <f t="shared" si="3105"/>
        <v>0</v>
      </c>
      <c r="E3507" s="7">
        <f t="shared" si="3106"/>
        <v>1</v>
      </c>
      <c r="F3507" s="18">
        <v>875844</v>
      </c>
      <c r="G3507" s="16">
        <v>875844</v>
      </c>
      <c r="H3507" s="8">
        <f t="shared" si="3107"/>
        <v>0</v>
      </c>
      <c r="I3507" s="7">
        <f t="shared" si="3108"/>
        <v>1</v>
      </c>
      <c r="J3507" s="8">
        <f t="shared" si="3109"/>
        <v>0</v>
      </c>
      <c r="K3507" s="4">
        <f t="shared" si="3110"/>
        <v>5425</v>
      </c>
      <c r="L3507" s="5">
        <f t="shared" si="3111"/>
        <v>5425</v>
      </c>
      <c r="N3507" s="98" t="s">
        <v>3510</v>
      </c>
      <c r="O3507" s="30" t="s">
        <v>2950</v>
      </c>
    </row>
    <row r="3509" spans="1:15">
      <c r="B3509" s="576" t="s">
        <v>3524</v>
      </c>
      <c r="C3509" s="576"/>
      <c r="D3509" s="576"/>
      <c r="E3509" s="576"/>
      <c r="F3509" s="576" t="s">
        <v>3525</v>
      </c>
      <c r="G3509" s="576"/>
      <c r="H3509" s="576"/>
      <c r="I3509" s="576"/>
      <c r="K3509" s="63" t="s">
        <v>12</v>
      </c>
      <c r="L3509" s="5" t="s">
        <v>13</v>
      </c>
    </row>
    <row r="3510" spans="1:15" ht="43.2">
      <c r="A3510" s="1" t="s">
        <v>0</v>
      </c>
      <c r="B3510" s="2" t="s">
        <v>1</v>
      </c>
      <c r="C3510" s="64" t="s">
        <v>2</v>
      </c>
      <c r="D3510" s="64" t="s">
        <v>11</v>
      </c>
      <c r="E3510" s="6" t="s">
        <v>10</v>
      </c>
      <c r="F3510" s="2" t="s">
        <v>1</v>
      </c>
      <c r="G3510" s="64" t="s">
        <v>2</v>
      </c>
      <c r="H3510" s="64" t="s">
        <v>11</v>
      </c>
      <c r="I3510" s="6" t="s">
        <v>10</v>
      </c>
      <c r="J3510" s="14" t="s">
        <v>8</v>
      </c>
      <c r="K3510" s="12" t="s">
        <v>9</v>
      </c>
      <c r="L3510" s="11"/>
    </row>
    <row r="3511" spans="1:15">
      <c r="A3511" s="3" t="s">
        <v>3</v>
      </c>
      <c r="B3511" s="18">
        <v>398528</v>
      </c>
      <c r="C3511" s="16">
        <v>451971</v>
      </c>
      <c r="D3511" s="8">
        <f>SUM(B3511-C3511)</f>
        <v>-53443</v>
      </c>
      <c r="E3511" s="7">
        <f>SUM(B3511/C3511)</f>
        <v>0.88175568786492942</v>
      </c>
      <c r="F3511" s="18">
        <v>404932</v>
      </c>
      <c r="G3511" s="16">
        <v>472726</v>
      </c>
      <c r="H3511" s="8">
        <f>SUM(F3511-G3511)</f>
        <v>-67794</v>
      </c>
      <c r="I3511" s="7">
        <f>SUM(F3511/G3511)</f>
        <v>0.85658922927869419</v>
      </c>
      <c r="J3511" s="8">
        <f>SUM(H3511-D3511)</f>
        <v>-14351</v>
      </c>
      <c r="K3511" s="4">
        <f>SUM(F3511-B3511)</f>
        <v>6404</v>
      </c>
      <c r="L3511" s="5">
        <f>SUM(G3511-C3511)</f>
        <v>20755</v>
      </c>
    </row>
    <row r="3512" spans="1:15">
      <c r="A3512" s="3" t="s">
        <v>4</v>
      </c>
      <c r="B3512" s="18">
        <v>72646</v>
      </c>
      <c r="C3512" s="16">
        <v>151859</v>
      </c>
      <c r="D3512" s="8">
        <f t="shared" ref="D3512:D3515" si="3112">SUM(B3512-C3512)</f>
        <v>-79213</v>
      </c>
      <c r="E3512" s="7">
        <f t="shared" ref="E3512:E3515" si="3113">SUM(B3512/C3512)</f>
        <v>0.47837796903706725</v>
      </c>
      <c r="F3512" s="18">
        <v>72616</v>
      </c>
      <c r="G3512" s="16">
        <v>154359</v>
      </c>
      <c r="H3512" s="8">
        <f t="shared" ref="H3512:H3515" si="3114">SUM(F3512-G3512)</f>
        <v>-81743</v>
      </c>
      <c r="I3512" s="7">
        <f t="shared" ref="I3512:I3515" si="3115">SUM(F3512/G3512)</f>
        <v>0.47043580225318898</v>
      </c>
      <c r="J3512" s="8">
        <f t="shared" ref="J3512:J3515" si="3116">SUM(H3512-D3512)</f>
        <v>-2530</v>
      </c>
      <c r="K3512" s="4">
        <f t="shared" ref="K3512:K3515" si="3117">SUM(F3512-B3512)</f>
        <v>-30</v>
      </c>
      <c r="L3512" s="5">
        <f t="shared" ref="L3512:L3515" si="3118">SUM(G3512-C3512)</f>
        <v>2500</v>
      </c>
    </row>
    <row r="3513" spans="1:15">
      <c r="A3513" s="3" t="s">
        <v>5</v>
      </c>
      <c r="B3513" s="18">
        <v>324153</v>
      </c>
      <c r="C3513" s="16">
        <v>166636</v>
      </c>
      <c r="D3513" s="8">
        <f t="shared" si="3112"/>
        <v>157517</v>
      </c>
      <c r="E3513" s="7">
        <f t="shared" si="3113"/>
        <v>1.9452759307712619</v>
      </c>
      <c r="F3513" s="18">
        <v>319067</v>
      </c>
      <c r="G3513" s="16">
        <v>174847</v>
      </c>
      <c r="H3513" s="8">
        <f t="shared" si="3114"/>
        <v>144220</v>
      </c>
      <c r="I3513" s="7">
        <f t="shared" si="3115"/>
        <v>1.8248354275452252</v>
      </c>
      <c r="J3513" s="8">
        <f t="shared" si="3116"/>
        <v>-13297</v>
      </c>
      <c r="K3513" s="4">
        <f t="shared" si="3117"/>
        <v>-5086</v>
      </c>
      <c r="L3513" s="5">
        <f t="shared" si="3118"/>
        <v>8211</v>
      </c>
    </row>
    <row r="3514" spans="1:15">
      <c r="A3514" s="3" t="s">
        <v>6</v>
      </c>
      <c r="B3514" s="18">
        <v>80517</v>
      </c>
      <c r="C3514" s="16">
        <v>105378</v>
      </c>
      <c r="D3514" s="8">
        <f t="shared" si="3112"/>
        <v>-24861</v>
      </c>
      <c r="E3514" s="7">
        <f t="shared" si="3113"/>
        <v>0.76407789102089618</v>
      </c>
      <c r="F3514" s="18">
        <v>90807</v>
      </c>
      <c r="G3514" s="16">
        <v>85490</v>
      </c>
      <c r="H3514" s="8">
        <f t="shared" si="3114"/>
        <v>5317</v>
      </c>
      <c r="I3514" s="7">
        <f t="shared" si="3115"/>
        <v>1.0621944087027722</v>
      </c>
      <c r="J3514" s="8">
        <f t="shared" si="3116"/>
        <v>30178</v>
      </c>
      <c r="K3514" s="4">
        <f t="shared" si="3117"/>
        <v>10290</v>
      </c>
      <c r="L3514" s="5">
        <f t="shared" si="3118"/>
        <v>-19888</v>
      </c>
    </row>
    <row r="3515" spans="1:15">
      <c r="A3515" s="3" t="s">
        <v>7</v>
      </c>
      <c r="B3515" s="18">
        <v>875844</v>
      </c>
      <c r="C3515" s="16">
        <v>875844</v>
      </c>
      <c r="D3515" s="8">
        <f t="shared" si="3112"/>
        <v>0</v>
      </c>
      <c r="E3515" s="7">
        <f t="shared" si="3113"/>
        <v>1</v>
      </c>
      <c r="F3515" s="18">
        <v>887422</v>
      </c>
      <c r="G3515" s="16">
        <v>887422</v>
      </c>
      <c r="H3515" s="8">
        <f t="shared" si="3114"/>
        <v>0</v>
      </c>
      <c r="I3515" s="7">
        <f t="shared" si="3115"/>
        <v>1</v>
      </c>
      <c r="J3515" s="8">
        <f t="shared" si="3116"/>
        <v>0</v>
      </c>
      <c r="K3515" s="4">
        <f t="shared" si="3117"/>
        <v>11578</v>
      </c>
      <c r="L3515" s="5">
        <f t="shared" si="3118"/>
        <v>11578</v>
      </c>
      <c r="N3515" s="98" t="s">
        <v>3243</v>
      </c>
      <c r="O3515" s="30" t="s">
        <v>2950</v>
      </c>
    </row>
    <row r="3517" spans="1:15">
      <c r="B3517" s="576" t="s">
        <v>3525</v>
      </c>
      <c r="C3517" s="576"/>
      <c r="D3517" s="576"/>
      <c r="E3517" s="576"/>
      <c r="F3517" s="576" t="s">
        <v>3537</v>
      </c>
      <c r="G3517" s="576"/>
      <c r="H3517" s="576"/>
      <c r="I3517" s="576"/>
      <c r="K3517" s="63" t="s">
        <v>12</v>
      </c>
      <c r="L3517" s="5" t="s">
        <v>13</v>
      </c>
    </row>
    <row r="3518" spans="1:15" ht="43.2">
      <c r="A3518" s="1" t="s">
        <v>0</v>
      </c>
      <c r="B3518" s="2" t="s">
        <v>1</v>
      </c>
      <c r="C3518" s="64" t="s">
        <v>2</v>
      </c>
      <c r="D3518" s="64" t="s">
        <v>11</v>
      </c>
      <c r="E3518" s="6" t="s">
        <v>10</v>
      </c>
      <c r="F3518" s="2" t="s">
        <v>1</v>
      </c>
      <c r="G3518" s="64" t="s">
        <v>2</v>
      </c>
      <c r="H3518" s="64" t="s">
        <v>11</v>
      </c>
      <c r="I3518" s="6" t="s">
        <v>10</v>
      </c>
      <c r="J3518" s="14" t="s">
        <v>8</v>
      </c>
      <c r="K3518" s="12" t="s">
        <v>9</v>
      </c>
      <c r="L3518" s="11"/>
    </row>
    <row r="3519" spans="1:15">
      <c r="A3519" s="3" t="s">
        <v>3</v>
      </c>
      <c r="B3519" s="18">
        <v>404932</v>
      </c>
      <c r="C3519" s="16">
        <v>472726</v>
      </c>
      <c r="D3519" s="8">
        <f>SUM(B3519-C3519)</f>
        <v>-67794</v>
      </c>
      <c r="E3519" s="7">
        <f>SUM(B3519/C3519)</f>
        <v>0.85658922927869419</v>
      </c>
      <c r="F3519" s="18">
        <v>410715</v>
      </c>
      <c r="G3519" s="16">
        <v>497224</v>
      </c>
      <c r="H3519" s="8">
        <f>SUM(F3519-G3519)</f>
        <v>-86509</v>
      </c>
      <c r="I3519" s="7">
        <f>SUM(F3519/G3519)</f>
        <v>0.82601604105996496</v>
      </c>
      <c r="J3519" s="8">
        <f>SUM(H3519-D3519)</f>
        <v>-18715</v>
      </c>
      <c r="K3519" s="4">
        <f>SUM(F3519-B3519)</f>
        <v>5783</v>
      </c>
      <c r="L3519" s="5">
        <f>SUM(G3519-C3519)</f>
        <v>24498</v>
      </c>
    </row>
    <row r="3520" spans="1:15">
      <c r="A3520" s="3" t="s">
        <v>4</v>
      </c>
      <c r="B3520" s="18">
        <v>72616</v>
      </c>
      <c r="C3520" s="16">
        <v>154359</v>
      </c>
      <c r="D3520" s="8">
        <f t="shared" ref="D3520:D3523" si="3119">SUM(B3520-C3520)</f>
        <v>-81743</v>
      </c>
      <c r="E3520" s="7">
        <f t="shared" ref="E3520:E3523" si="3120">SUM(B3520/C3520)</f>
        <v>0.47043580225318898</v>
      </c>
      <c r="F3520" s="18">
        <v>72839</v>
      </c>
      <c r="G3520" s="16">
        <v>154359</v>
      </c>
      <c r="H3520" s="8">
        <f t="shared" ref="H3520:H3523" si="3121">SUM(F3520-G3520)</f>
        <v>-81520</v>
      </c>
      <c r="I3520" s="7">
        <f t="shared" ref="I3520:I3523" si="3122">SUM(F3520/G3520)</f>
        <v>0.47188048639859032</v>
      </c>
      <c r="J3520" s="8">
        <f t="shared" ref="J3520:J3523" si="3123">SUM(H3520-D3520)</f>
        <v>223</v>
      </c>
      <c r="K3520" s="4">
        <f t="shared" ref="K3520:K3523" si="3124">SUM(F3520-B3520)</f>
        <v>223</v>
      </c>
      <c r="L3520" s="5">
        <f t="shared" ref="L3520:L3523" si="3125">SUM(G3520-C3520)</f>
        <v>0</v>
      </c>
    </row>
    <row r="3521" spans="1:15">
      <c r="A3521" s="3" t="s">
        <v>5</v>
      </c>
      <c r="B3521" s="18">
        <v>319067</v>
      </c>
      <c r="C3521" s="16">
        <v>174847</v>
      </c>
      <c r="D3521" s="8">
        <f t="shared" si="3119"/>
        <v>144220</v>
      </c>
      <c r="E3521" s="7">
        <f t="shared" si="3120"/>
        <v>1.8248354275452252</v>
      </c>
      <c r="F3521" s="18">
        <v>337499</v>
      </c>
      <c r="G3521" s="16">
        <v>171220</v>
      </c>
      <c r="H3521" s="8">
        <f t="shared" si="3121"/>
        <v>166279</v>
      </c>
      <c r="I3521" s="7">
        <f t="shared" si="3122"/>
        <v>1.9711423899077212</v>
      </c>
      <c r="J3521" s="8">
        <f t="shared" si="3123"/>
        <v>22059</v>
      </c>
      <c r="K3521" s="4">
        <f t="shared" si="3124"/>
        <v>18432</v>
      </c>
      <c r="L3521" s="5">
        <f t="shared" si="3125"/>
        <v>-3627</v>
      </c>
    </row>
    <row r="3522" spans="1:15">
      <c r="A3522" s="3" t="s">
        <v>6</v>
      </c>
      <c r="B3522" s="18">
        <v>90807</v>
      </c>
      <c r="C3522" s="16">
        <v>85490</v>
      </c>
      <c r="D3522" s="8">
        <f t="shared" si="3119"/>
        <v>5317</v>
      </c>
      <c r="E3522" s="7">
        <f t="shared" si="3120"/>
        <v>1.0621944087027722</v>
      </c>
      <c r="F3522" s="18">
        <v>87214</v>
      </c>
      <c r="G3522" s="16">
        <v>85464</v>
      </c>
      <c r="H3522" s="8">
        <f t="shared" si="3121"/>
        <v>1750</v>
      </c>
      <c r="I3522" s="7">
        <f t="shared" si="3122"/>
        <v>1.0204764579238041</v>
      </c>
      <c r="J3522" s="8">
        <f t="shared" si="3123"/>
        <v>-3567</v>
      </c>
      <c r="K3522" s="4">
        <f t="shared" si="3124"/>
        <v>-3593</v>
      </c>
      <c r="L3522" s="5">
        <f t="shared" si="3125"/>
        <v>-26</v>
      </c>
    </row>
    <row r="3523" spans="1:15">
      <c r="A3523" s="3" t="s">
        <v>7</v>
      </c>
      <c r="B3523" s="18">
        <v>887422</v>
      </c>
      <c r="C3523" s="16">
        <v>887422</v>
      </c>
      <c r="D3523" s="8">
        <f t="shared" si="3119"/>
        <v>0</v>
      </c>
      <c r="E3523" s="7">
        <f t="shared" si="3120"/>
        <v>1</v>
      </c>
      <c r="F3523" s="18">
        <v>908267</v>
      </c>
      <c r="G3523" s="16">
        <v>908267</v>
      </c>
      <c r="H3523" s="8">
        <f t="shared" si="3121"/>
        <v>0</v>
      </c>
      <c r="I3523" s="7">
        <f t="shared" si="3122"/>
        <v>1</v>
      </c>
      <c r="J3523" s="8">
        <f t="shared" si="3123"/>
        <v>0</v>
      </c>
      <c r="K3523" s="4">
        <f t="shared" si="3124"/>
        <v>20845</v>
      </c>
      <c r="L3523" s="5">
        <f t="shared" si="3125"/>
        <v>20845</v>
      </c>
      <c r="N3523" s="98" t="s">
        <v>3510</v>
      </c>
      <c r="O3523" s="30" t="s">
        <v>2950</v>
      </c>
    </row>
    <row r="3525" spans="1:15">
      <c r="B3525" s="576" t="s">
        <v>3537</v>
      </c>
      <c r="C3525" s="576"/>
      <c r="D3525" s="576"/>
      <c r="E3525" s="576"/>
      <c r="F3525" s="576" t="s">
        <v>3544</v>
      </c>
      <c r="G3525" s="576"/>
      <c r="H3525" s="576"/>
      <c r="I3525" s="576"/>
      <c r="K3525" s="63" t="s">
        <v>12</v>
      </c>
      <c r="L3525" s="5" t="s">
        <v>13</v>
      </c>
    </row>
    <row r="3526" spans="1:15" ht="43.2">
      <c r="A3526" s="1" t="s">
        <v>0</v>
      </c>
      <c r="B3526" s="2" t="s">
        <v>1</v>
      </c>
      <c r="C3526" s="64" t="s">
        <v>2</v>
      </c>
      <c r="D3526" s="64" t="s">
        <v>11</v>
      </c>
      <c r="E3526" s="6" t="s">
        <v>10</v>
      </c>
      <c r="F3526" s="2" t="s">
        <v>1</v>
      </c>
      <c r="G3526" s="64" t="s">
        <v>2</v>
      </c>
      <c r="H3526" s="64" t="s">
        <v>11</v>
      </c>
      <c r="I3526" s="6" t="s">
        <v>10</v>
      </c>
      <c r="J3526" s="14" t="s">
        <v>8</v>
      </c>
      <c r="K3526" s="12" t="s">
        <v>9</v>
      </c>
      <c r="L3526" s="11"/>
    </row>
    <row r="3527" spans="1:15">
      <c r="A3527" s="3" t="s">
        <v>3</v>
      </c>
      <c r="B3527" s="18">
        <v>410715</v>
      </c>
      <c r="C3527" s="16">
        <v>497224</v>
      </c>
      <c r="D3527" s="8">
        <f>SUM(B3527-C3527)</f>
        <v>-86509</v>
      </c>
      <c r="E3527" s="7">
        <f>SUM(B3527/C3527)</f>
        <v>0.82601604105996496</v>
      </c>
      <c r="F3527" s="18">
        <v>413211</v>
      </c>
      <c r="G3527" s="16">
        <v>462319</v>
      </c>
      <c r="H3527" s="8">
        <f>SUM(F3527-G3527)</f>
        <v>-49108</v>
      </c>
      <c r="I3527" s="7">
        <f>SUM(F3527/G3527)</f>
        <v>0.89377897079722013</v>
      </c>
      <c r="J3527" s="8">
        <f>SUM(H3527-D3527)</f>
        <v>37401</v>
      </c>
      <c r="K3527" s="4">
        <f>SUM(F3527-B3527)</f>
        <v>2496</v>
      </c>
      <c r="L3527" s="5">
        <f>SUM(G3527-C3527)</f>
        <v>-34905</v>
      </c>
    </row>
    <row r="3528" spans="1:15">
      <c r="A3528" s="3" t="s">
        <v>4</v>
      </c>
      <c r="B3528" s="18">
        <v>72839</v>
      </c>
      <c r="C3528" s="16">
        <v>154359</v>
      </c>
      <c r="D3528" s="8">
        <f t="shared" ref="D3528:D3531" si="3126">SUM(B3528-C3528)</f>
        <v>-81520</v>
      </c>
      <c r="E3528" s="7">
        <f t="shared" ref="E3528:E3531" si="3127">SUM(B3528/C3528)</f>
        <v>0.47188048639859032</v>
      </c>
      <c r="F3528" s="18">
        <v>67876</v>
      </c>
      <c r="G3528" s="16">
        <v>158263</v>
      </c>
      <c r="H3528" s="8">
        <f t="shared" ref="H3528:H3531" si="3128">SUM(F3528-G3528)</f>
        <v>-90387</v>
      </c>
      <c r="I3528" s="7">
        <f t="shared" ref="I3528:I3531" si="3129">SUM(F3528/G3528)</f>
        <v>0.42888103978820064</v>
      </c>
      <c r="J3528" s="8">
        <f t="shared" ref="J3528:J3531" si="3130">SUM(H3528-D3528)</f>
        <v>-8867</v>
      </c>
      <c r="K3528" s="4">
        <f t="shared" ref="K3528:K3531" si="3131">SUM(F3528-B3528)</f>
        <v>-4963</v>
      </c>
      <c r="L3528" s="5">
        <f t="shared" ref="L3528:L3531" si="3132">SUM(G3528-C3528)</f>
        <v>3904</v>
      </c>
    </row>
    <row r="3529" spans="1:15">
      <c r="A3529" s="3" t="s">
        <v>5</v>
      </c>
      <c r="B3529" s="18">
        <v>337499</v>
      </c>
      <c r="C3529" s="16">
        <v>171220</v>
      </c>
      <c r="D3529" s="8">
        <f t="shared" si="3126"/>
        <v>166279</v>
      </c>
      <c r="E3529" s="7">
        <f t="shared" si="3127"/>
        <v>1.9711423899077212</v>
      </c>
      <c r="F3529" s="18">
        <v>336062</v>
      </c>
      <c r="G3529" s="16">
        <v>190953</v>
      </c>
      <c r="H3529" s="8">
        <f t="shared" si="3128"/>
        <v>145109</v>
      </c>
      <c r="I3529" s="7">
        <f t="shared" si="3129"/>
        <v>1.7599199803092909</v>
      </c>
      <c r="J3529" s="8">
        <f t="shared" si="3130"/>
        <v>-21170</v>
      </c>
      <c r="K3529" s="4">
        <f t="shared" si="3131"/>
        <v>-1437</v>
      </c>
      <c r="L3529" s="5">
        <f t="shared" si="3132"/>
        <v>19733</v>
      </c>
    </row>
    <row r="3530" spans="1:15">
      <c r="A3530" s="3" t="s">
        <v>6</v>
      </c>
      <c r="B3530" s="18">
        <v>87214</v>
      </c>
      <c r="C3530" s="16">
        <v>85464</v>
      </c>
      <c r="D3530" s="8">
        <f t="shared" si="3126"/>
        <v>1750</v>
      </c>
      <c r="E3530" s="7">
        <f t="shared" si="3127"/>
        <v>1.0204764579238041</v>
      </c>
      <c r="F3530" s="18">
        <v>83063</v>
      </c>
      <c r="G3530" s="16">
        <v>88677</v>
      </c>
      <c r="H3530" s="8">
        <f t="shared" si="3128"/>
        <v>-5614</v>
      </c>
      <c r="I3530" s="7">
        <f t="shared" si="3129"/>
        <v>0.93669158857426393</v>
      </c>
      <c r="J3530" s="8">
        <f t="shared" si="3130"/>
        <v>-7364</v>
      </c>
      <c r="K3530" s="4">
        <f t="shared" si="3131"/>
        <v>-4151</v>
      </c>
      <c r="L3530" s="5">
        <f t="shared" si="3132"/>
        <v>3213</v>
      </c>
    </row>
    <row r="3531" spans="1:15">
      <c r="A3531" s="3" t="s">
        <v>7</v>
      </c>
      <c r="B3531" s="18">
        <v>908267</v>
      </c>
      <c r="C3531" s="16">
        <v>908267</v>
      </c>
      <c r="D3531" s="8">
        <f t="shared" si="3126"/>
        <v>0</v>
      </c>
      <c r="E3531" s="7">
        <f t="shared" si="3127"/>
        <v>1</v>
      </c>
      <c r="F3531" s="18">
        <v>900212</v>
      </c>
      <c r="G3531" s="16">
        <v>900212</v>
      </c>
      <c r="H3531" s="8">
        <f t="shared" si="3128"/>
        <v>0</v>
      </c>
      <c r="I3531" s="7">
        <f t="shared" si="3129"/>
        <v>1</v>
      </c>
      <c r="J3531" s="8">
        <f t="shared" si="3130"/>
        <v>0</v>
      </c>
      <c r="K3531" s="4">
        <f t="shared" si="3131"/>
        <v>-8055</v>
      </c>
      <c r="L3531" s="5">
        <f t="shared" si="3132"/>
        <v>-8055</v>
      </c>
      <c r="N3531" s="99" t="s">
        <v>3545</v>
      </c>
      <c r="O3531" s="17" t="s">
        <v>155</v>
      </c>
    </row>
    <row r="3533" spans="1:15">
      <c r="B3533" s="576" t="s">
        <v>3544</v>
      </c>
      <c r="C3533" s="576"/>
      <c r="D3533" s="576"/>
      <c r="E3533" s="576"/>
      <c r="F3533" s="576" t="s">
        <v>3558</v>
      </c>
      <c r="G3533" s="576"/>
      <c r="H3533" s="576"/>
      <c r="I3533" s="576"/>
      <c r="K3533" s="63" t="s">
        <v>12</v>
      </c>
      <c r="L3533" s="5" t="s">
        <v>13</v>
      </c>
    </row>
    <row r="3534" spans="1:15" ht="43.2">
      <c r="A3534" s="1" t="s">
        <v>0</v>
      </c>
      <c r="B3534" s="2" t="s">
        <v>1</v>
      </c>
      <c r="C3534" s="64" t="s">
        <v>2</v>
      </c>
      <c r="D3534" s="64" t="s">
        <v>11</v>
      </c>
      <c r="E3534" s="6" t="s">
        <v>10</v>
      </c>
      <c r="F3534" s="2" t="s">
        <v>1</v>
      </c>
      <c r="G3534" s="64" t="s">
        <v>2</v>
      </c>
      <c r="H3534" s="64" t="s">
        <v>11</v>
      </c>
      <c r="I3534" s="6" t="s">
        <v>10</v>
      </c>
      <c r="J3534" s="14" t="s">
        <v>8</v>
      </c>
      <c r="K3534" s="12" t="s">
        <v>9</v>
      </c>
      <c r="L3534" s="11"/>
    </row>
    <row r="3535" spans="1:15">
      <c r="A3535" s="3" t="s">
        <v>3</v>
      </c>
      <c r="B3535" s="18">
        <v>413211</v>
      </c>
      <c r="C3535" s="16">
        <v>462319</v>
      </c>
      <c r="D3535" s="8">
        <f>SUM(B3535-C3535)</f>
        <v>-49108</v>
      </c>
      <c r="E3535" s="7">
        <f>SUM(B3535/C3535)</f>
        <v>0.89377897079722013</v>
      </c>
      <c r="F3535" s="18">
        <v>407281</v>
      </c>
      <c r="G3535" s="16">
        <v>430000</v>
      </c>
      <c r="H3535" s="8">
        <f>SUM(F3535-G3535)</f>
        <v>-22719</v>
      </c>
      <c r="I3535" s="7">
        <f>SUM(F3535/G3535)</f>
        <v>0.94716511627906974</v>
      </c>
      <c r="J3535" s="8">
        <f>SUM(H3535-D3535)</f>
        <v>26389</v>
      </c>
      <c r="K3535" s="4">
        <f>SUM(F3535-B3535)</f>
        <v>-5930</v>
      </c>
      <c r="L3535" s="5">
        <f>SUM(G3535-C3535)</f>
        <v>-32319</v>
      </c>
    </row>
    <row r="3536" spans="1:15">
      <c r="A3536" s="3" t="s">
        <v>4</v>
      </c>
      <c r="B3536" s="18">
        <v>67876</v>
      </c>
      <c r="C3536" s="16">
        <v>158263</v>
      </c>
      <c r="D3536" s="8">
        <f t="shared" ref="D3536:D3539" si="3133">SUM(B3536-C3536)</f>
        <v>-90387</v>
      </c>
      <c r="E3536" s="7">
        <f t="shared" ref="E3536:E3539" si="3134">SUM(B3536/C3536)</f>
        <v>0.42888103978820064</v>
      </c>
      <c r="F3536" s="18">
        <v>70103</v>
      </c>
      <c r="G3536" s="16">
        <v>161023</v>
      </c>
      <c r="H3536" s="8">
        <f t="shared" ref="H3536:H3539" si="3135">SUM(F3536-G3536)</f>
        <v>-90920</v>
      </c>
      <c r="I3536" s="7">
        <f t="shared" ref="I3536:I3539" si="3136">SUM(F3536/G3536)</f>
        <v>0.43536016593902732</v>
      </c>
      <c r="J3536" s="8">
        <f t="shared" ref="J3536:J3539" si="3137">SUM(H3536-D3536)</f>
        <v>-533</v>
      </c>
      <c r="K3536" s="4">
        <f t="shared" ref="K3536:K3539" si="3138">SUM(F3536-B3536)</f>
        <v>2227</v>
      </c>
      <c r="L3536" s="5">
        <f t="shared" ref="L3536:L3539" si="3139">SUM(G3536-C3536)</f>
        <v>2760</v>
      </c>
    </row>
    <row r="3537" spans="1:15">
      <c r="A3537" s="3" t="s">
        <v>5</v>
      </c>
      <c r="B3537" s="18">
        <v>336062</v>
      </c>
      <c r="C3537" s="16">
        <v>190953</v>
      </c>
      <c r="D3537" s="8">
        <f t="shared" si="3133"/>
        <v>145109</v>
      </c>
      <c r="E3537" s="7">
        <f t="shared" si="3134"/>
        <v>1.7599199803092909</v>
      </c>
      <c r="F3537" s="18">
        <v>324939</v>
      </c>
      <c r="G3537" s="16">
        <v>214754</v>
      </c>
      <c r="H3537" s="8">
        <f t="shared" si="3135"/>
        <v>110185</v>
      </c>
      <c r="I3537" s="7">
        <f t="shared" si="3136"/>
        <v>1.5130754258360728</v>
      </c>
      <c r="J3537" s="8">
        <f t="shared" si="3137"/>
        <v>-34924</v>
      </c>
      <c r="K3537" s="4">
        <f t="shared" si="3138"/>
        <v>-11123</v>
      </c>
      <c r="L3537" s="5">
        <f t="shared" si="3139"/>
        <v>23801</v>
      </c>
    </row>
    <row r="3538" spans="1:15">
      <c r="A3538" s="3" t="s">
        <v>6</v>
      </c>
      <c r="B3538" s="18">
        <v>83063</v>
      </c>
      <c r="C3538" s="16">
        <v>88677</v>
      </c>
      <c r="D3538" s="8">
        <f t="shared" si="3133"/>
        <v>-5614</v>
      </c>
      <c r="E3538" s="7">
        <f t="shared" si="3134"/>
        <v>0.93669158857426393</v>
      </c>
      <c r="F3538" s="18">
        <v>108429</v>
      </c>
      <c r="G3538" s="16">
        <v>104975</v>
      </c>
      <c r="H3538" s="8">
        <f t="shared" si="3135"/>
        <v>3454</v>
      </c>
      <c r="I3538" s="7">
        <f t="shared" si="3136"/>
        <v>1.0329030721600381</v>
      </c>
      <c r="J3538" s="8">
        <f t="shared" si="3137"/>
        <v>9068</v>
      </c>
      <c r="K3538" s="4">
        <f t="shared" si="3138"/>
        <v>25366</v>
      </c>
      <c r="L3538" s="5">
        <f t="shared" si="3139"/>
        <v>16298</v>
      </c>
    </row>
    <row r="3539" spans="1:15">
      <c r="A3539" s="3" t="s">
        <v>7</v>
      </c>
      <c r="B3539" s="18">
        <v>900212</v>
      </c>
      <c r="C3539" s="16">
        <v>900212</v>
      </c>
      <c r="D3539" s="8">
        <f t="shared" si="3133"/>
        <v>0</v>
      </c>
      <c r="E3539" s="7">
        <f t="shared" si="3134"/>
        <v>1</v>
      </c>
      <c r="F3539" s="18">
        <v>910752</v>
      </c>
      <c r="G3539" s="16">
        <v>910752</v>
      </c>
      <c r="H3539" s="8">
        <f t="shared" si="3135"/>
        <v>0</v>
      </c>
      <c r="I3539" s="7">
        <f t="shared" si="3136"/>
        <v>1</v>
      </c>
      <c r="J3539" s="8">
        <f t="shared" si="3137"/>
        <v>0</v>
      </c>
      <c r="K3539" s="4">
        <f t="shared" si="3138"/>
        <v>10540</v>
      </c>
      <c r="L3539" s="5">
        <f t="shared" si="3139"/>
        <v>10540</v>
      </c>
      <c r="N3539" s="99" t="s">
        <v>3545</v>
      </c>
      <c r="O3539" s="17" t="s">
        <v>155</v>
      </c>
    </row>
    <row r="3541" spans="1:15">
      <c r="B3541" s="576" t="s">
        <v>3558</v>
      </c>
      <c r="C3541" s="576"/>
      <c r="D3541" s="576"/>
      <c r="E3541" s="576"/>
      <c r="F3541" s="576" t="s">
        <v>3559</v>
      </c>
      <c r="G3541" s="576"/>
      <c r="H3541" s="576"/>
      <c r="I3541" s="576"/>
      <c r="K3541" s="63" t="s">
        <v>12</v>
      </c>
      <c r="L3541" s="5" t="s">
        <v>13</v>
      </c>
    </row>
    <row r="3542" spans="1:15" ht="43.2">
      <c r="A3542" s="1" t="s">
        <v>0</v>
      </c>
      <c r="B3542" s="2" t="s">
        <v>1</v>
      </c>
      <c r="C3542" s="64" t="s">
        <v>2</v>
      </c>
      <c r="D3542" s="64" t="s">
        <v>11</v>
      </c>
      <c r="E3542" s="6" t="s">
        <v>10</v>
      </c>
      <c r="F3542" s="2" t="s">
        <v>1</v>
      </c>
      <c r="G3542" s="64" t="s">
        <v>2</v>
      </c>
      <c r="H3542" s="64" t="s">
        <v>11</v>
      </c>
      <c r="I3542" s="6" t="s">
        <v>10</v>
      </c>
      <c r="J3542" s="14" t="s">
        <v>8</v>
      </c>
      <c r="K3542" s="12" t="s">
        <v>9</v>
      </c>
      <c r="L3542" s="11"/>
    </row>
    <row r="3543" spans="1:15">
      <c r="A3543" s="3" t="s">
        <v>3</v>
      </c>
      <c r="B3543" s="18">
        <v>407281</v>
      </c>
      <c r="C3543" s="16">
        <v>430000</v>
      </c>
      <c r="D3543" s="8">
        <f>SUM(B3543-C3543)</f>
        <v>-22719</v>
      </c>
      <c r="E3543" s="7">
        <f>SUM(B3543/C3543)</f>
        <v>0.94716511627906974</v>
      </c>
      <c r="F3543" s="18">
        <v>395818</v>
      </c>
      <c r="G3543" s="16">
        <v>390344</v>
      </c>
      <c r="H3543" s="8">
        <f>SUM(F3543-G3543)</f>
        <v>5474</v>
      </c>
      <c r="I3543" s="7">
        <f>SUM(F3543/G3543)</f>
        <v>1.0140235279650769</v>
      </c>
      <c r="J3543" s="8">
        <f>SUM(H3543-D3543)</f>
        <v>28193</v>
      </c>
      <c r="K3543" s="4">
        <f>SUM(F3543-B3543)</f>
        <v>-11463</v>
      </c>
      <c r="L3543" s="5">
        <f>SUM(G3543-C3543)</f>
        <v>-39656</v>
      </c>
    </row>
    <row r="3544" spans="1:15">
      <c r="A3544" s="3" t="s">
        <v>4</v>
      </c>
      <c r="B3544" s="18">
        <v>70103</v>
      </c>
      <c r="C3544" s="16">
        <v>161023</v>
      </c>
      <c r="D3544" s="8">
        <f t="shared" ref="D3544:D3547" si="3140">SUM(B3544-C3544)</f>
        <v>-90920</v>
      </c>
      <c r="E3544" s="7">
        <f t="shared" ref="E3544:E3547" si="3141">SUM(B3544/C3544)</f>
        <v>0.43536016593902732</v>
      </c>
      <c r="F3544" s="18">
        <v>70333</v>
      </c>
      <c r="G3544" s="16">
        <v>150171</v>
      </c>
      <c r="H3544" s="8">
        <f t="shared" ref="H3544:H3547" si="3142">SUM(F3544-G3544)</f>
        <v>-79838</v>
      </c>
      <c r="I3544" s="7">
        <f t="shared" ref="I3544:I3547" si="3143">SUM(F3544/G3544)</f>
        <v>0.4683527445378935</v>
      </c>
      <c r="J3544" s="8">
        <f t="shared" ref="J3544:J3547" si="3144">SUM(H3544-D3544)</f>
        <v>11082</v>
      </c>
      <c r="K3544" s="4">
        <f t="shared" ref="K3544:K3547" si="3145">SUM(F3544-B3544)</f>
        <v>230</v>
      </c>
      <c r="L3544" s="5">
        <f t="shared" ref="L3544:L3547" si="3146">SUM(G3544-C3544)</f>
        <v>-10852</v>
      </c>
    </row>
    <row r="3545" spans="1:15">
      <c r="A3545" s="3" t="s">
        <v>5</v>
      </c>
      <c r="B3545" s="18">
        <v>324939</v>
      </c>
      <c r="C3545" s="16">
        <v>214754</v>
      </c>
      <c r="D3545" s="8">
        <f t="shared" si="3140"/>
        <v>110185</v>
      </c>
      <c r="E3545" s="7">
        <f t="shared" si="3141"/>
        <v>1.5130754258360728</v>
      </c>
      <c r="F3545" s="18">
        <v>305277</v>
      </c>
      <c r="G3545" s="16">
        <v>226558</v>
      </c>
      <c r="H3545" s="8">
        <f t="shared" si="3142"/>
        <v>78719</v>
      </c>
      <c r="I3545" s="7">
        <f t="shared" si="3143"/>
        <v>1.3474562805109509</v>
      </c>
      <c r="J3545" s="8">
        <f t="shared" si="3144"/>
        <v>-31466</v>
      </c>
      <c r="K3545" s="4">
        <f t="shared" si="3145"/>
        <v>-19662</v>
      </c>
      <c r="L3545" s="5">
        <f t="shared" si="3146"/>
        <v>11804</v>
      </c>
    </row>
    <row r="3546" spans="1:15">
      <c r="A3546" s="3" t="s">
        <v>6</v>
      </c>
      <c r="B3546" s="18">
        <v>108429</v>
      </c>
      <c r="C3546" s="16">
        <v>104975</v>
      </c>
      <c r="D3546" s="8">
        <f t="shared" si="3140"/>
        <v>3454</v>
      </c>
      <c r="E3546" s="7">
        <f t="shared" si="3141"/>
        <v>1.0329030721600381</v>
      </c>
      <c r="F3546" s="18">
        <v>103884</v>
      </c>
      <c r="G3546" s="16">
        <v>108239</v>
      </c>
      <c r="H3546" s="8">
        <f t="shared" si="3142"/>
        <v>-4355</v>
      </c>
      <c r="I3546" s="7">
        <f t="shared" si="3143"/>
        <v>0.95976496456914795</v>
      </c>
      <c r="J3546" s="8">
        <f t="shared" si="3144"/>
        <v>-7809</v>
      </c>
      <c r="K3546" s="4">
        <f t="shared" si="3145"/>
        <v>-4545</v>
      </c>
      <c r="L3546" s="5">
        <f t="shared" si="3146"/>
        <v>3264</v>
      </c>
    </row>
    <row r="3547" spans="1:15">
      <c r="A3547" s="3" t="s">
        <v>7</v>
      </c>
      <c r="B3547" s="18">
        <v>910752</v>
      </c>
      <c r="C3547" s="16">
        <v>910752</v>
      </c>
      <c r="D3547" s="8">
        <f t="shared" si="3140"/>
        <v>0</v>
      </c>
      <c r="E3547" s="7">
        <f t="shared" si="3141"/>
        <v>1</v>
      </c>
      <c r="F3547" s="18">
        <v>875312</v>
      </c>
      <c r="G3547" s="16">
        <v>875312</v>
      </c>
      <c r="H3547" s="8">
        <f t="shared" si="3142"/>
        <v>0</v>
      </c>
      <c r="I3547" s="7">
        <f t="shared" si="3143"/>
        <v>1</v>
      </c>
      <c r="J3547" s="8">
        <f t="shared" si="3144"/>
        <v>0</v>
      </c>
      <c r="K3547" s="4">
        <f t="shared" si="3145"/>
        <v>-35440</v>
      </c>
      <c r="L3547" s="5">
        <f t="shared" si="3146"/>
        <v>-35440</v>
      </c>
      <c r="N3547" s="99" t="s">
        <v>3545</v>
      </c>
      <c r="O3547" s="17" t="s">
        <v>155</v>
      </c>
    </row>
    <row r="3549" spans="1:15">
      <c r="B3549" s="576" t="s">
        <v>3559</v>
      </c>
      <c r="C3549" s="576"/>
      <c r="D3549" s="576"/>
      <c r="E3549" s="576"/>
      <c r="F3549" s="576" t="s">
        <v>3565</v>
      </c>
      <c r="G3549" s="576"/>
      <c r="H3549" s="576"/>
      <c r="I3549" s="576"/>
      <c r="K3549" s="63" t="s">
        <v>12</v>
      </c>
      <c r="L3549" s="5" t="s">
        <v>13</v>
      </c>
    </row>
    <row r="3550" spans="1:15" ht="43.2">
      <c r="A3550" s="1" t="s">
        <v>0</v>
      </c>
      <c r="B3550" s="2" t="s">
        <v>1</v>
      </c>
      <c r="C3550" s="64" t="s">
        <v>2</v>
      </c>
      <c r="D3550" s="64" t="s">
        <v>11</v>
      </c>
      <c r="E3550" s="6" t="s">
        <v>10</v>
      </c>
      <c r="F3550" s="2" t="s">
        <v>1</v>
      </c>
      <c r="G3550" s="64" t="s">
        <v>2</v>
      </c>
      <c r="H3550" s="64" t="s">
        <v>11</v>
      </c>
      <c r="I3550" s="6" t="s">
        <v>10</v>
      </c>
      <c r="J3550" s="14" t="s">
        <v>8</v>
      </c>
      <c r="K3550" s="12" t="s">
        <v>9</v>
      </c>
      <c r="L3550" s="11"/>
    </row>
    <row r="3551" spans="1:15">
      <c r="A3551" s="3" t="s">
        <v>3</v>
      </c>
      <c r="B3551" s="18">
        <v>395818</v>
      </c>
      <c r="C3551" s="16">
        <v>390344</v>
      </c>
      <c r="D3551" s="8">
        <f>SUM(B3551-C3551)</f>
        <v>5474</v>
      </c>
      <c r="E3551" s="7">
        <f>SUM(B3551/C3551)</f>
        <v>1.0140235279650769</v>
      </c>
      <c r="F3551" s="18">
        <v>375378</v>
      </c>
      <c r="G3551" s="16">
        <v>365973</v>
      </c>
      <c r="H3551" s="8">
        <f>SUM(F3551-G3551)</f>
        <v>9405</v>
      </c>
      <c r="I3551" s="7">
        <f>SUM(F3551/G3551)</f>
        <v>1.0256986171110984</v>
      </c>
      <c r="J3551" s="8">
        <f>SUM(H3551-D3551)</f>
        <v>3931</v>
      </c>
      <c r="K3551" s="4">
        <f>SUM(F3551-B3551)</f>
        <v>-20440</v>
      </c>
      <c r="L3551" s="5">
        <f>SUM(G3551-C3551)</f>
        <v>-24371</v>
      </c>
    </row>
    <row r="3552" spans="1:15">
      <c r="A3552" s="3" t="s">
        <v>4</v>
      </c>
      <c r="B3552" s="18">
        <v>70333</v>
      </c>
      <c r="C3552" s="16">
        <v>150171</v>
      </c>
      <c r="D3552" s="8">
        <f t="shared" ref="D3552:D3555" si="3147">SUM(B3552-C3552)</f>
        <v>-79838</v>
      </c>
      <c r="E3552" s="7">
        <f t="shared" ref="E3552:E3555" si="3148">SUM(B3552/C3552)</f>
        <v>0.4683527445378935</v>
      </c>
      <c r="F3552" s="18">
        <v>70431</v>
      </c>
      <c r="G3552" s="16">
        <v>150571</v>
      </c>
      <c r="H3552" s="8">
        <f t="shared" ref="H3552:H3555" si="3149">SUM(F3552-G3552)</f>
        <v>-80140</v>
      </c>
      <c r="I3552" s="7">
        <f t="shared" ref="I3552:I3555" si="3150">SUM(F3552/G3552)</f>
        <v>0.4677593958996088</v>
      </c>
      <c r="J3552" s="8">
        <f t="shared" ref="J3552:J3555" si="3151">SUM(H3552-D3552)</f>
        <v>-302</v>
      </c>
      <c r="K3552" s="4">
        <f t="shared" ref="K3552:K3555" si="3152">SUM(F3552-B3552)</f>
        <v>98</v>
      </c>
      <c r="L3552" s="5">
        <f t="shared" ref="L3552:L3555" si="3153">SUM(G3552-C3552)</f>
        <v>400</v>
      </c>
    </row>
    <row r="3553" spans="1:15">
      <c r="A3553" s="3" t="s">
        <v>5</v>
      </c>
      <c r="B3553" s="18">
        <v>305277</v>
      </c>
      <c r="C3553" s="16">
        <v>226558</v>
      </c>
      <c r="D3553" s="8">
        <f t="shared" si="3147"/>
        <v>78719</v>
      </c>
      <c r="E3553" s="7">
        <f t="shared" si="3148"/>
        <v>1.3474562805109509</v>
      </c>
      <c r="F3553" s="18">
        <v>300216</v>
      </c>
      <c r="G3553" s="16">
        <v>236235</v>
      </c>
      <c r="H3553" s="8">
        <f t="shared" si="3149"/>
        <v>63981</v>
      </c>
      <c r="I3553" s="7">
        <f t="shared" si="3150"/>
        <v>1.2708362435710203</v>
      </c>
      <c r="J3553" s="8">
        <f t="shared" si="3151"/>
        <v>-14738</v>
      </c>
      <c r="K3553" s="4">
        <f t="shared" si="3152"/>
        <v>-5061</v>
      </c>
      <c r="L3553" s="5">
        <f t="shared" si="3153"/>
        <v>9677</v>
      </c>
    </row>
    <row r="3554" spans="1:15">
      <c r="A3554" s="3" t="s">
        <v>6</v>
      </c>
      <c r="B3554" s="18">
        <v>103884</v>
      </c>
      <c r="C3554" s="16">
        <v>108239</v>
      </c>
      <c r="D3554" s="8">
        <f t="shared" si="3147"/>
        <v>-4355</v>
      </c>
      <c r="E3554" s="7">
        <f t="shared" si="3148"/>
        <v>0.95976496456914795</v>
      </c>
      <c r="F3554" s="18">
        <v>99519</v>
      </c>
      <c r="G3554" s="16">
        <v>92765</v>
      </c>
      <c r="H3554" s="8">
        <f t="shared" si="3149"/>
        <v>6754</v>
      </c>
      <c r="I3554" s="7">
        <f t="shared" si="3150"/>
        <v>1.0728076321888644</v>
      </c>
      <c r="J3554" s="8">
        <f t="shared" si="3151"/>
        <v>11109</v>
      </c>
      <c r="K3554" s="4">
        <f t="shared" si="3152"/>
        <v>-4365</v>
      </c>
      <c r="L3554" s="5">
        <f t="shared" si="3153"/>
        <v>-15474</v>
      </c>
    </row>
    <row r="3555" spans="1:15">
      <c r="A3555" s="3" t="s">
        <v>7</v>
      </c>
      <c r="B3555" s="18">
        <v>875312</v>
      </c>
      <c r="C3555" s="16">
        <v>875312</v>
      </c>
      <c r="D3555" s="8">
        <f t="shared" si="3147"/>
        <v>0</v>
      </c>
      <c r="E3555" s="7">
        <f t="shared" si="3148"/>
        <v>1</v>
      </c>
      <c r="F3555" s="18">
        <v>845544</v>
      </c>
      <c r="G3555" s="16">
        <v>845544</v>
      </c>
      <c r="H3555" s="8">
        <f t="shared" si="3149"/>
        <v>0</v>
      </c>
      <c r="I3555" s="7">
        <f t="shared" si="3150"/>
        <v>1</v>
      </c>
      <c r="J3555" s="8">
        <f t="shared" si="3151"/>
        <v>0</v>
      </c>
      <c r="K3555" s="4">
        <f t="shared" si="3152"/>
        <v>-29768</v>
      </c>
      <c r="L3555" s="5">
        <f t="shared" si="3153"/>
        <v>-29768</v>
      </c>
      <c r="N3555" s="99" t="s">
        <v>3545</v>
      </c>
      <c r="O3555" s="17" t="s">
        <v>155</v>
      </c>
    </row>
    <row r="3557" spans="1:15">
      <c r="B3557" s="576" t="s">
        <v>3565</v>
      </c>
      <c r="C3557" s="576"/>
      <c r="D3557" s="576"/>
      <c r="E3557" s="576"/>
      <c r="F3557" s="576" t="s">
        <v>3572</v>
      </c>
      <c r="G3557" s="576"/>
      <c r="H3557" s="576"/>
      <c r="I3557" s="576"/>
      <c r="K3557" s="63" t="s">
        <v>12</v>
      </c>
      <c r="L3557" s="5" t="s">
        <v>13</v>
      </c>
    </row>
    <row r="3558" spans="1:15" ht="43.2">
      <c r="A3558" s="1" t="s">
        <v>0</v>
      </c>
      <c r="B3558" s="2" t="s">
        <v>1</v>
      </c>
      <c r="C3558" s="64" t="s">
        <v>2</v>
      </c>
      <c r="D3558" s="64" t="s">
        <v>11</v>
      </c>
      <c r="E3558" s="6" t="s">
        <v>10</v>
      </c>
      <c r="F3558" s="2" t="s">
        <v>1</v>
      </c>
      <c r="G3558" s="64" t="s">
        <v>2</v>
      </c>
      <c r="H3558" s="64" t="s">
        <v>11</v>
      </c>
      <c r="I3558" s="6" t="s">
        <v>10</v>
      </c>
      <c r="J3558" s="14" t="s">
        <v>8</v>
      </c>
      <c r="K3558" s="12" t="s">
        <v>9</v>
      </c>
      <c r="L3558" s="11"/>
    </row>
    <row r="3559" spans="1:15">
      <c r="A3559" s="3" t="s">
        <v>3</v>
      </c>
      <c r="B3559" s="18">
        <v>375378</v>
      </c>
      <c r="C3559" s="16">
        <v>365973</v>
      </c>
      <c r="D3559" s="8">
        <f>SUM(B3559-C3559)</f>
        <v>9405</v>
      </c>
      <c r="E3559" s="7">
        <f>SUM(B3559/C3559)</f>
        <v>1.0256986171110984</v>
      </c>
      <c r="F3559" s="18">
        <v>396055</v>
      </c>
      <c r="G3559" s="16">
        <v>345219</v>
      </c>
      <c r="H3559" s="8">
        <f>SUM(F3559-G3559)</f>
        <v>50836</v>
      </c>
      <c r="I3559" s="7">
        <f>SUM(F3559/G3559)</f>
        <v>1.1472572482974575</v>
      </c>
      <c r="J3559" s="8">
        <f>SUM(H3559-D3559)</f>
        <v>41431</v>
      </c>
      <c r="K3559" s="4">
        <f>SUM(F3559-B3559)</f>
        <v>20677</v>
      </c>
      <c r="L3559" s="5">
        <f>SUM(G3559-C3559)</f>
        <v>-20754</v>
      </c>
    </row>
    <row r="3560" spans="1:15">
      <c r="A3560" s="3" t="s">
        <v>4</v>
      </c>
      <c r="B3560" s="18">
        <v>70431</v>
      </c>
      <c r="C3560" s="16">
        <v>150571</v>
      </c>
      <c r="D3560" s="8">
        <f t="shared" ref="D3560:D3563" si="3154">SUM(B3560-C3560)</f>
        <v>-80140</v>
      </c>
      <c r="E3560" s="7">
        <f t="shared" ref="E3560:E3563" si="3155">SUM(B3560/C3560)</f>
        <v>0.4677593958996088</v>
      </c>
      <c r="F3560" s="18">
        <v>70381</v>
      </c>
      <c r="G3560" s="16">
        <v>150571</v>
      </c>
      <c r="H3560" s="8">
        <f t="shared" ref="H3560:H3563" si="3156">SUM(F3560-G3560)</f>
        <v>-80190</v>
      </c>
      <c r="I3560" s="7">
        <f t="shared" ref="I3560:I3563" si="3157">SUM(F3560/G3560)</f>
        <v>0.46742732664324471</v>
      </c>
      <c r="J3560" s="8">
        <f t="shared" ref="J3560:J3563" si="3158">SUM(H3560-D3560)</f>
        <v>-50</v>
      </c>
      <c r="K3560" s="4">
        <f t="shared" ref="K3560:K3563" si="3159">SUM(F3560-B3560)</f>
        <v>-50</v>
      </c>
      <c r="L3560" s="5">
        <f t="shared" ref="L3560:L3563" si="3160">SUM(G3560-C3560)</f>
        <v>0</v>
      </c>
    </row>
    <row r="3561" spans="1:15">
      <c r="A3561" s="3" t="s">
        <v>5</v>
      </c>
      <c r="B3561" s="18">
        <v>300216</v>
      </c>
      <c r="C3561" s="16">
        <v>236235</v>
      </c>
      <c r="D3561" s="8">
        <f t="shared" si="3154"/>
        <v>63981</v>
      </c>
      <c r="E3561" s="7">
        <f t="shared" si="3155"/>
        <v>1.2708362435710203</v>
      </c>
      <c r="F3561" s="18">
        <v>268276</v>
      </c>
      <c r="G3561" s="16">
        <v>253383</v>
      </c>
      <c r="H3561" s="8">
        <f t="shared" si="3156"/>
        <v>14893</v>
      </c>
      <c r="I3561" s="7">
        <f t="shared" si="3157"/>
        <v>1.0587766345808518</v>
      </c>
      <c r="J3561" s="8">
        <f t="shared" si="3158"/>
        <v>-49088</v>
      </c>
      <c r="K3561" s="4">
        <f t="shared" si="3159"/>
        <v>-31940</v>
      </c>
      <c r="L3561" s="5">
        <f t="shared" si="3160"/>
        <v>17148</v>
      </c>
    </row>
    <row r="3562" spans="1:15">
      <c r="A3562" s="3" t="s">
        <v>6</v>
      </c>
      <c r="B3562" s="18">
        <v>99519</v>
      </c>
      <c r="C3562" s="16">
        <v>92765</v>
      </c>
      <c r="D3562" s="8">
        <f t="shared" si="3154"/>
        <v>6754</v>
      </c>
      <c r="E3562" s="7">
        <f t="shared" si="3155"/>
        <v>1.0728076321888644</v>
      </c>
      <c r="F3562" s="18">
        <v>103693</v>
      </c>
      <c r="G3562" s="16">
        <v>89232</v>
      </c>
      <c r="H3562" s="8">
        <f t="shared" si="3156"/>
        <v>14461</v>
      </c>
      <c r="I3562" s="7">
        <f t="shared" si="3157"/>
        <v>1.1620606957145418</v>
      </c>
      <c r="J3562" s="8">
        <f t="shared" si="3158"/>
        <v>7707</v>
      </c>
      <c r="K3562" s="4">
        <f t="shared" si="3159"/>
        <v>4174</v>
      </c>
      <c r="L3562" s="5">
        <f t="shared" si="3160"/>
        <v>-3533</v>
      </c>
    </row>
    <row r="3563" spans="1:15">
      <c r="A3563" s="3" t="s">
        <v>7</v>
      </c>
      <c r="B3563" s="18">
        <v>845544</v>
      </c>
      <c r="C3563" s="16">
        <v>845544</v>
      </c>
      <c r="D3563" s="8">
        <f t="shared" si="3154"/>
        <v>0</v>
      </c>
      <c r="E3563" s="7">
        <f t="shared" si="3155"/>
        <v>1</v>
      </c>
      <c r="F3563" s="18">
        <v>838405</v>
      </c>
      <c r="G3563" s="16">
        <v>838405</v>
      </c>
      <c r="H3563" s="8">
        <f t="shared" si="3156"/>
        <v>0</v>
      </c>
      <c r="I3563" s="7">
        <f t="shared" si="3157"/>
        <v>1</v>
      </c>
      <c r="J3563" s="8">
        <f t="shared" si="3158"/>
        <v>0</v>
      </c>
      <c r="K3563" s="4">
        <f t="shared" si="3159"/>
        <v>-7139</v>
      </c>
      <c r="L3563" s="5">
        <f t="shared" si="3160"/>
        <v>-7139</v>
      </c>
      <c r="N3563" s="99" t="s">
        <v>3545</v>
      </c>
      <c r="O3563" s="17" t="s">
        <v>155</v>
      </c>
    </row>
    <row r="3565" spans="1:15">
      <c r="B3565" s="576" t="s">
        <v>3572</v>
      </c>
      <c r="C3565" s="576"/>
      <c r="D3565" s="576"/>
      <c r="E3565" s="576"/>
      <c r="F3565" s="576" t="s">
        <v>3579</v>
      </c>
      <c r="G3565" s="576"/>
      <c r="H3565" s="576"/>
      <c r="I3565" s="576"/>
      <c r="K3565" s="63" t="s">
        <v>12</v>
      </c>
      <c r="L3565" s="5" t="s">
        <v>13</v>
      </c>
    </row>
    <row r="3566" spans="1:15" ht="43.2">
      <c r="A3566" s="1" t="s">
        <v>0</v>
      </c>
      <c r="B3566" s="2" t="s">
        <v>1</v>
      </c>
      <c r="C3566" s="64" t="s">
        <v>2</v>
      </c>
      <c r="D3566" s="64" t="s">
        <v>11</v>
      </c>
      <c r="E3566" s="6" t="s">
        <v>10</v>
      </c>
      <c r="F3566" s="2" t="s">
        <v>1</v>
      </c>
      <c r="G3566" s="64" t="s">
        <v>2</v>
      </c>
      <c r="H3566" s="64" t="s">
        <v>11</v>
      </c>
      <c r="I3566" s="6" t="s">
        <v>10</v>
      </c>
      <c r="J3566" s="14" t="s">
        <v>8</v>
      </c>
      <c r="K3566" s="12" t="s">
        <v>9</v>
      </c>
      <c r="L3566" s="11"/>
    </row>
    <row r="3567" spans="1:15">
      <c r="A3567" s="3" t="s">
        <v>3</v>
      </c>
      <c r="B3567" s="18">
        <v>396055</v>
      </c>
      <c r="C3567" s="16">
        <v>345219</v>
      </c>
      <c r="D3567" s="8">
        <f>SUM(B3567-C3567)</f>
        <v>50836</v>
      </c>
      <c r="E3567" s="7">
        <f>SUM(B3567/C3567)</f>
        <v>1.1472572482974575</v>
      </c>
      <c r="F3567" s="18">
        <v>361096</v>
      </c>
      <c r="G3567" s="16">
        <v>322870</v>
      </c>
      <c r="H3567" s="8">
        <f>SUM(F3567-G3567)</f>
        <v>38226</v>
      </c>
      <c r="I3567" s="7">
        <f>SUM(F3567/G3567)</f>
        <v>1.118394400223</v>
      </c>
      <c r="J3567" s="8">
        <f>SUM(H3567-D3567)</f>
        <v>-12610</v>
      </c>
      <c r="K3567" s="4">
        <f>SUM(F3567-B3567)</f>
        <v>-34959</v>
      </c>
      <c r="L3567" s="5">
        <f>SUM(G3567-C3567)</f>
        <v>-22349</v>
      </c>
    </row>
    <row r="3568" spans="1:15">
      <c r="A3568" s="3" t="s">
        <v>4</v>
      </c>
      <c r="B3568" s="18">
        <v>70381</v>
      </c>
      <c r="C3568" s="16">
        <v>150571</v>
      </c>
      <c r="D3568" s="8">
        <f t="shared" ref="D3568:D3571" si="3161">SUM(B3568-C3568)</f>
        <v>-80190</v>
      </c>
      <c r="E3568" s="7">
        <f t="shared" ref="E3568:E3571" si="3162">SUM(B3568/C3568)</f>
        <v>0.46742732664324471</v>
      </c>
      <c r="F3568" s="18">
        <v>69029</v>
      </c>
      <c r="G3568" s="16">
        <v>150571</v>
      </c>
      <c r="H3568" s="8">
        <f t="shared" ref="H3568:H3571" si="3163">SUM(F3568-G3568)</f>
        <v>-81542</v>
      </c>
      <c r="I3568" s="7">
        <f t="shared" ref="I3568:I3571" si="3164">SUM(F3568/G3568)</f>
        <v>0.45844817395115928</v>
      </c>
      <c r="J3568" s="8">
        <f t="shared" ref="J3568:J3571" si="3165">SUM(H3568-D3568)</f>
        <v>-1352</v>
      </c>
      <c r="K3568" s="4">
        <f t="shared" ref="K3568:K3571" si="3166">SUM(F3568-B3568)</f>
        <v>-1352</v>
      </c>
      <c r="L3568" s="5">
        <f t="shared" ref="L3568:L3571" si="3167">SUM(G3568-C3568)</f>
        <v>0</v>
      </c>
    </row>
    <row r="3569" spans="1:15">
      <c r="A3569" s="3" t="s">
        <v>5</v>
      </c>
      <c r="B3569" s="18">
        <v>268276</v>
      </c>
      <c r="C3569" s="16">
        <v>253383</v>
      </c>
      <c r="D3569" s="8">
        <f t="shared" si="3161"/>
        <v>14893</v>
      </c>
      <c r="E3569" s="7">
        <f t="shared" si="3162"/>
        <v>1.0587766345808518</v>
      </c>
      <c r="F3569" s="18">
        <v>271393</v>
      </c>
      <c r="G3569" s="16">
        <v>249116</v>
      </c>
      <c r="H3569" s="8">
        <f t="shared" si="3163"/>
        <v>22277</v>
      </c>
      <c r="I3569" s="7">
        <f t="shared" si="3164"/>
        <v>1.0894242039852919</v>
      </c>
      <c r="J3569" s="8">
        <f t="shared" si="3165"/>
        <v>7384</v>
      </c>
      <c r="K3569" s="4">
        <f t="shared" si="3166"/>
        <v>3117</v>
      </c>
      <c r="L3569" s="5">
        <f t="shared" si="3167"/>
        <v>-4267</v>
      </c>
    </row>
    <row r="3570" spans="1:15">
      <c r="A3570" s="3" t="s">
        <v>6</v>
      </c>
      <c r="B3570" s="18">
        <v>103693</v>
      </c>
      <c r="C3570" s="16">
        <v>89232</v>
      </c>
      <c r="D3570" s="8">
        <f t="shared" si="3161"/>
        <v>14461</v>
      </c>
      <c r="E3570" s="7">
        <f t="shared" si="3162"/>
        <v>1.1620606957145418</v>
      </c>
      <c r="F3570" s="18">
        <v>95624</v>
      </c>
      <c r="G3570" s="16">
        <v>74585</v>
      </c>
      <c r="H3570" s="8">
        <f t="shared" si="3163"/>
        <v>21039</v>
      </c>
      <c r="I3570" s="7">
        <f t="shared" si="3164"/>
        <v>1.2820808473553664</v>
      </c>
      <c r="J3570" s="8">
        <f t="shared" si="3165"/>
        <v>6578</v>
      </c>
      <c r="K3570" s="4">
        <f t="shared" si="3166"/>
        <v>-8069</v>
      </c>
      <c r="L3570" s="5">
        <f t="shared" si="3167"/>
        <v>-14647</v>
      </c>
    </row>
    <row r="3571" spans="1:15">
      <c r="A3571" s="3" t="s">
        <v>7</v>
      </c>
      <c r="B3571" s="18">
        <v>838405</v>
      </c>
      <c r="C3571" s="16">
        <v>838405</v>
      </c>
      <c r="D3571" s="8">
        <f t="shared" si="3161"/>
        <v>0</v>
      </c>
      <c r="E3571" s="7">
        <f t="shared" si="3162"/>
        <v>1</v>
      </c>
      <c r="F3571" s="18">
        <v>797142</v>
      </c>
      <c r="G3571" s="16">
        <v>797142</v>
      </c>
      <c r="H3571" s="8">
        <f t="shared" si="3163"/>
        <v>0</v>
      </c>
      <c r="I3571" s="7">
        <f t="shared" si="3164"/>
        <v>1</v>
      </c>
      <c r="J3571" s="8">
        <f t="shared" si="3165"/>
        <v>0</v>
      </c>
      <c r="K3571" s="4">
        <f t="shared" si="3166"/>
        <v>-41263</v>
      </c>
      <c r="L3571" s="5">
        <f t="shared" si="3167"/>
        <v>-41263</v>
      </c>
      <c r="N3571" s="98" t="s">
        <v>3510</v>
      </c>
      <c r="O3571" s="30" t="s">
        <v>2950</v>
      </c>
    </row>
    <row r="3573" spans="1:15">
      <c r="B3573" s="576" t="s">
        <v>3579</v>
      </c>
      <c r="C3573" s="576"/>
      <c r="D3573" s="576"/>
      <c r="E3573" s="576"/>
      <c r="F3573" s="576" t="s">
        <v>3586</v>
      </c>
      <c r="G3573" s="576"/>
      <c r="H3573" s="576"/>
      <c r="I3573" s="576"/>
      <c r="K3573" s="63" t="s">
        <v>12</v>
      </c>
      <c r="L3573" s="5" t="s">
        <v>13</v>
      </c>
    </row>
    <row r="3574" spans="1:15" ht="43.2">
      <c r="A3574" s="1" t="s">
        <v>0</v>
      </c>
      <c r="B3574" s="2" t="s">
        <v>1</v>
      </c>
      <c r="C3574" s="64" t="s">
        <v>2</v>
      </c>
      <c r="D3574" s="64" t="s">
        <v>11</v>
      </c>
      <c r="E3574" s="6" t="s">
        <v>10</v>
      </c>
      <c r="F3574" s="2" t="s">
        <v>1</v>
      </c>
      <c r="G3574" s="64" t="s">
        <v>2</v>
      </c>
      <c r="H3574" s="64" t="s">
        <v>11</v>
      </c>
      <c r="I3574" s="6" t="s">
        <v>10</v>
      </c>
      <c r="J3574" s="14" t="s">
        <v>8</v>
      </c>
      <c r="K3574" s="12" t="s">
        <v>9</v>
      </c>
      <c r="L3574" s="11"/>
    </row>
    <row r="3575" spans="1:15">
      <c r="A3575" s="3" t="s">
        <v>3</v>
      </c>
      <c r="B3575" s="18">
        <v>361096</v>
      </c>
      <c r="C3575" s="16">
        <v>322870</v>
      </c>
      <c r="D3575" s="8">
        <f>SUM(B3575-C3575)</f>
        <v>38226</v>
      </c>
      <c r="E3575" s="7">
        <f>SUM(B3575/C3575)</f>
        <v>1.118394400223</v>
      </c>
      <c r="F3575" s="18">
        <v>374996</v>
      </c>
      <c r="G3575" s="16">
        <v>318994</v>
      </c>
      <c r="H3575" s="8">
        <f>SUM(F3575-G3575)</f>
        <v>56002</v>
      </c>
      <c r="I3575" s="7">
        <f>SUM(F3575/G3575)</f>
        <v>1.1755581609685448</v>
      </c>
      <c r="J3575" s="8">
        <f>SUM(H3575-D3575)</f>
        <v>17776</v>
      </c>
      <c r="K3575" s="4">
        <f>SUM(F3575-B3575)</f>
        <v>13900</v>
      </c>
      <c r="L3575" s="5">
        <f>SUM(G3575-C3575)</f>
        <v>-3876</v>
      </c>
    </row>
    <row r="3576" spans="1:15">
      <c r="A3576" s="3" t="s">
        <v>4</v>
      </c>
      <c r="B3576" s="18">
        <v>69029</v>
      </c>
      <c r="C3576" s="16">
        <v>150571</v>
      </c>
      <c r="D3576" s="8">
        <f t="shared" ref="D3576:D3579" si="3168">SUM(B3576-C3576)</f>
        <v>-81542</v>
      </c>
      <c r="E3576" s="7">
        <f t="shared" ref="E3576:E3579" si="3169">SUM(B3576/C3576)</f>
        <v>0.45844817395115928</v>
      </c>
      <c r="F3576" s="18">
        <v>69070</v>
      </c>
      <c r="G3576" s="16">
        <v>150571</v>
      </c>
      <c r="H3576" s="8">
        <f t="shared" ref="H3576:H3579" si="3170">SUM(F3576-G3576)</f>
        <v>-81501</v>
      </c>
      <c r="I3576" s="7">
        <f t="shared" ref="I3576:I3579" si="3171">SUM(F3576/G3576)</f>
        <v>0.45872047074137784</v>
      </c>
      <c r="J3576" s="8">
        <f t="shared" ref="J3576:J3579" si="3172">SUM(H3576-D3576)</f>
        <v>41</v>
      </c>
      <c r="K3576" s="4">
        <f t="shared" ref="K3576:K3579" si="3173">SUM(F3576-B3576)</f>
        <v>41</v>
      </c>
      <c r="L3576" s="5">
        <f t="shared" ref="L3576:L3579" si="3174">SUM(G3576-C3576)</f>
        <v>0</v>
      </c>
    </row>
    <row r="3577" spans="1:15">
      <c r="A3577" s="3" t="s">
        <v>5</v>
      </c>
      <c r="B3577" s="18">
        <v>271393</v>
      </c>
      <c r="C3577" s="16">
        <v>249116</v>
      </c>
      <c r="D3577" s="8">
        <f t="shared" si="3168"/>
        <v>22277</v>
      </c>
      <c r="E3577" s="7">
        <f t="shared" si="3169"/>
        <v>1.0894242039852919</v>
      </c>
      <c r="F3577" s="18">
        <v>266312</v>
      </c>
      <c r="G3577" s="16">
        <v>251257</v>
      </c>
      <c r="H3577" s="8">
        <f t="shared" si="3170"/>
        <v>15055</v>
      </c>
      <c r="I3577" s="7">
        <f t="shared" si="3171"/>
        <v>1.0599187286324361</v>
      </c>
      <c r="J3577" s="8">
        <f t="shared" si="3172"/>
        <v>-7222</v>
      </c>
      <c r="K3577" s="4">
        <f t="shared" si="3173"/>
        <v>-5081</v>
      </c>
      <c r="L3577" s="5">
        <f t="shared" si="3174"/>
        <v>2141</v>
      </c>
    </row>
    <row r="3578" spans="1:15">
      <c r="A3578" s="3" t="s">
        <v>6</v>
      </c>
      <c r="B3578" s="18">
        <v>95624</v>
      </c>
      <c r="C3578" s="16">
        <v>74585</v>
      </c>
      <c r="D3578" s="8">
        <f t="shared" si="3168"/>
        <v>21039</v>
      </c>
      <c r="E3578" s="7">
        <f t="shared" si="3169"/>
        <v>1.2820808473553664</v>
      </c>
      <c r="F3578" s="18">
        <v>84722</v>
      </c>
      <c r="G3578" s="16">
        <v>74278</v>
      </c>
      <c r="H3578" s="8">
        <f t="shared" si="3170"/>
        <v>10444</v>
      </c>
      <c r="I3578" s="7">
        <f t="shared" si="3171"/>
        <v>1.1406069091790301</v>
      </c>
      <c r="J3578" s="8">
        <f t="shared" si="3172"/>
        <v>-10595</v>
      </c>
      <c r="K3578" s="4">
        <f t="shared" si="3173"/>
        <v>-10902</v>
      </c>
      <c r="L3578" s="5">
        <f t="shared" si="3174"/>
        <v>-307</v>
      </c>
    </row>
    <row r="3579" spans="1:15">
      <c r="A3579" s="3" t="s">
        <v>7</v>
      </c>
      <c r="B3579" s="18">
        <v>797142</v>
      </c>
      <c r="C3579" s="16">
        <v>797142</v>
      </c>
      <c r="D3579" s="8">
        <f t="shared" si="3168"/>
        <v>0</v>
      </c>
      <c r="E3579" s="7">
        <f t="shared" si="3169"/>
        <v>1</v>
      </c>
      <c r="F3579" s="18">
        <v>795100</v>
      </c>
      <c r="G3579" s="16">
        <v>795100</v>
      </c>
      <c r="H3579" s="8">
        <f t="shared" si="3170"/>
        <v>0</v>
      </c>
      <c r="I3579" s="7">
        <f t="shared" si="3171"/>
        <v>1</v>
      </c>
      <c r="J3579" s="8">
        <f t="shared" si="3172"/>
        <v>0</v>
      </c>
      <c r="K3579" s="4">
        <f t="shared" si="3173"/>
        <v>-2042</v>
      </c>
      <c r="L3579" s="5">
        <f t="shared" si="3174"/>
        <v>-2042</v>
      </c>
      <c r="N3579" s="125" t="s">
        <v>3587</v>
      </c>
      <c r="O3579" s="154" t="s">
        <v>71</v>
      </c>
    </row>
    <row r="3581" spans="1:15">
      <c r="B3581" s="576" t="s">
        <v>3586</v>
      </c>
      <c r="C3581" s="576"/>
      <c r="D3581" s="576"/>
      <c r="E3581" s="576"/>
      <c r="F3581" s="576" t="s">
        <v>3594</v>
      </c>
      <c r="G3581" s="576"/>
      <c r="H3581" s="576"/>
      <c r="I3581" s="576"/>
      <c r="K3581" s="63" t="s">
        <v>12</v>
      </c>
      <c r="L3581" s="5" t="s">
        <v>13</v>
      </c>
    </row>
    <row r="3582" spans="1:15" ht="43.2">
      <c r="A3582" s="1" t="s">
        <v>0</v>
      </c>
      <c r="B3582" s="2" t="s">
        <v>1</v>
      </c>
      <c r="C3582" s="64" t="s">
        <v>2</v>
      </c>
      <c r="D3582" s="64" t="s">
        <v>11</v>
      </c>
      <c r="E3582" s="6" t="s">
        <v>10</v>
      </c>
      <c r="F3582" s="2" t="s">
        <v>1</v>
      </c>
      <c r="G3582" s="64" t="s">
        <v>2</v>
      </c>
      <c r="H3582" s="64" t="s">
        <v>11</v>
      </c>
      <c r="I3582" s="6" t="s">
        <v>10</v>
      </c>
      <c r="J3582" s="14" t="s">
        <v>8</v>
      </c>
      <c r="K3582" s="12" t="s">
        <v>9</v>
      </c>
      <c r="L3582" s="11"/>
    </row>
    <row r="3583" spans="1:15">
      <c r="A3583" s="3" t="s">
        <v>3</v>
      </c>
      <c r="B3583" s="18">
        <v>374996</v>
      </c>
      <c r="C3583" s="16">
        <v>318994</v>
      </c>
      <c r="D3583" s="8">
        <f>SUM(B3583-C3583)</f>
        <v>56002</v>
      </c>
      <c r="E3583" s="7">
        <f>SUM(B3583/C3583)</f>
        <v>1.1755581609685448</v>
      </c>
      <c r="F3583" s="18">
        <v>428637</v>
      </c>
      <c r="G3583" s="16">
        <v>341414</v>
      </c>
      <c r="H3583" s="8">
        <f>SUM(F3583-G3583)</f>
        <v>87223</v>
      </c>
      <c r="I3583" s="7">
        <f>SUM(F3583/G3583)</f>
        <v>1.2554757567059347</v>
      </c>
      <c r="J3583" s="8">
        <f>SUM(H3583-D3583)</f>
        <v>31221</v>
      </c>
      <c r="K3583" s="4">
        <f>SUM(F3583-B3583)</f>
        <v>53641</v>
      </c>
      <c r="L3583" s="5">
        <f>SUM(G3583-C3583)</f>
        <v>22420</v>
      </c>
    </row>
    <row r="3584" spans="1:15">
      <c r="A3584" s="3" t="s">
        <v>4</v>
      </c>
      <c r="B3584" s="18">
        <v>69070</v>
      </c>
      <c r="C3584" s="16">
        <v>150571</v>
      </c>
      <c r="D3584" s="8">
        <f t="shared" ref="D3584:D3587" si="3175">SUM(B3584-C3584)</f>
        <v>-81501</v>
      </c>
      <c r="E3584" s="7">
        <f t="shared" ref="E3584:E3587" si="3176">SUM(B3584/C3584)</f>
        <v>0.45872047074137784</v>
      </c>
      <c r="F3584" s="18">
        <v>69089</v>
      </c>
      <c r="G3584" s="16">
        <v>152701</v>
      </c>
      <c r="H3584" s="8">
        <f t="shared" ref="H3584:H3587" si="3177">SUM(F3584-G3584)</f>
        <v>-83612</v>
      </c>
      <c r="I3584" s="7">
        <f t="shared" ref="I3584:I3587" si="3178">SUM(F3584/G3584)</f>
        <v>0.45244628391431624</v>
      </c>
      <c r="J3584" s="8">
        <f t="shared" ref="J3584:J3587" si="3179">SUM(H3584-D3584)</f>
        <v>-2111</v>
      </c>
      <c r="K3584" s="4">
        <f t="shared" ref="K3584:K3587" si="3180">SUM(F3584-B3584)</f>
        <v>19</v>
      </c>
      <c r="L3584" s="5">
        <f t="shared" ref="L3584:L3587" si="3181">SUM(G3584-C3584)</f>
        <v>2130</v>
      </c>
    </row>
    <row r="3585" spans="1:15">
      <c r="A3585" s="3" t="s">
        <v>5</v>
      </c>
      <c r="B3585" s="18">
        <v>266312</v>
      </c>
      <c r="C3585" s="16">
        <v>251257</v>
      </c>
      <c r="D3585" s="8">
        <f t="shared" si="3175"/>
        <v>15055</v>
      </c>
      <c r="E3585" s="7">
        <f t="shared" si="3176"/>
        <v>1.0599187286324361</v>
      </c>
      <c r="F3585" s="18">
        <v>261196</v>
      </c>
      <c r="G3585" s="16">
        <v>282432</v>
      </c>
      <c r="H3585" s="8">
        <f t="shared" si="3177"/>
        <v>-21236</v>
      </c>
      <c r="I3585" s="7">
        <f t="shared" si="3178"/>
        <v>0.92481021980512124</v>
      </c>
      <c r="J3585" s="8">
        <f t="shared" si="3179"/>
        <v>-36291</v>
      </c>
      <c r="K3585" s="4">
        <f t="shared" si="3180"/>
        <v>-5116</v>
      </c>
      <c r="L3585" s="5">
        <f t="shared" si="3181"/>
        <v>31175</v>
      </c>
    </row>
    <row r="3586" spans="1:15">
      <c r="A3586" s="3" t="s">
        <v>6</v>
      </c>
      <c r="B3586" s="18">
        <v>84722</v>
      </c>
      <c r="C3586" s="16">
        <v>74278</v>
      </c>
      <c r="D3586" s="8">
        <f t="shared" si="3175"/>
        <v>10444</v>
      </c>
      <c r="E3586" s="7">
        <f t="shared" si="3176"/>
        <v>1.1406069091790301</v>
      </c>
      <c r="F3586" s="18">
        <v>103330</v>
      </c>
      <c r="G3586" s="16">
        <v>85705</v>
      </c>
      <c r="H3586" s="8">
        <f t="shared" si="3177"/>
        <v>17625</v>
      </c>
      <c r="I3586" s="7">
        <f t="shared" si="3178"/>
        <v>1.2056472784551659</v>
      </c>
      <c r="J3586" s="8">
        <f t="shared" si="3179"/>
        <v>7181</v>
      </c>
      <c r="K3586" s="4">
        <f t="shared" si="3180"/>
        <v>18608</v>
      </c>
      <c r="L3586" s="5">
        <f t="shared" si="3181"/>
        <v>11427</v>
      </c>
    </row>
    <row r="3587" spans="1:15">
      <c r="A3587" s="3" t="s">
        <v>7</v>
      </c>
      <c r="B3587" s="18">
        <v>795100</v>
      </c>
      <c r="C3587" s="16">
        <v>795100</v>
      </c>
      <c r="D3587" s="8">
        <f t="shared" si="3175"/>
        <v>0</v>
      </c>
      <c r="E3587" s="7">
        <f t="shared" si="3176"/>
        <v>1</v>
      </c>
      <c r="F3587" s="18">
        <v>862252</v>
      </c>
      <c r="G3587" s="16">
        <v>862252</v>
      </c>
      <c r="H3587" s="8">
        <f t="shared" si="3177"/>
        <v>0</v>
      </c>
      <c r="I3587" s="7">
        <f t="shared" si="3178"/>
        <v>1</v>
      </c>
      <c r="J3587" s="8">
        <f t="shared" si="3179"/>
        <v>0</v>
      </c>
      <c r="K3587" s="4">
        <f t="shared" si="3180"/>
        <v>67152</v>
      </c>
      <c r="L3587" s="5">
        <f t="shared" si="3181"/>
        <v>67152</v>
      </c>
      <c r="N3587" s="99" t="s">
        <v>3545</v>
      </c>
      <c r="O3587" s="17" t="s">
        <v>155</v>
      </c>
    </row>
    <row r="3589" spans="1:15">
      <c r="B3589" s="576" t="s">
        <v>3594</v>
      </c>
      <c r="C3589" s="576"/>
      <c r="D3589" s="576"/>
      <c r="E3589" s="576"/>
      <c r="F3589" s="576" t="s">
        <v>3601</v>
      </c>
      <c r="G3589" s="576"/>
      <c r="H3589" s="576"/>
      <c r="I3589" s="576"/>
      <c r="K3589" s="63" t="s">
        <v>12</v>
      </c>
      <c r="L3589" s="5" t="s">
        <v>13</v>
      </c>
    </row>
    <row r="3590" spans="1:15" ht="43.2">
      <c r="A3590" s="1" t="s">
        <v>0</v>
      </c>
      <c r="B3590" s="2" t="s">
        <v>1</v>
      </c>
      <c r="C3590" s="64" t="s">
        <v>2</v>
      </c>
      <c r="D3590" s="64" t="s">
        <v>11</v>
      </c>
      <c r="E3590" s="6" t="s">
        <v>10</v>
      </c>
      <c r="F3590" s="2" t="s">
        <v>1</v>
      </c>
      <c r="G3590" s="64" t="s">
        <v>2</v>
      </c>
      <c r="H3590" s="64" t="s">
        <v>11</v>
      </c>
      <c r="I3590" s="6" t="s">
        <v>10</v>
      </c>
      <c r="J3590" s="14" t="s">
        <v>8</v>
      </c>
      <c r="K3590" s="12" t="s">
        <v>9</v>
      </c>
      <c r="L3590" s="11"/>
    </row>
    <row r="3591" spans="1:15">
      <c r="A3591" s="3" t="s">
        <v>3</v>
      </c>
      <c r="B3591" s="18">
        <v>428637</v>
      </c>
      <c r="C3591" s="16">
        <v>341414</v>
      </c>
      <c r="D3591" s="8">
        <f>SUM(B3591-C3591)</f>
        <v>87223</v>
      </c>
      <c r="E3591" s="7">
        <f>SUM(B3591/C3591)</f>
        <v>1.2554757567059347</v>
      </c>
      <c r="F3591" s="18">
        <v>425132</v>
      </c>
      <c r="G3591" s="16">
        <v>335491</v>
      </c>
      <c r="H3591" s="8">
        <f>SUM(F3591-G3591)</f>
        <v>89641</v>
      </c>
      <c r="I3591" s="7">
        <f>SUM(F3591/G3591)</f>
        <v>1.2671934567544285</v>
      </c>
      <c r="J3591" s="8">
        <f>SUM(H3591-D3591)</f>
        <v>2418</v>
      </c>
      <c r="K3591" s="4">
        <f>SUM(F3591-B3591)</f>
        <v>-3505</v>
      </c>
      <c r="L3591" s="5">
        <f>SUM(G3591-C3591)</f>
        <v>-5923</v>
      </c>
    </row>
    <row r="3592" spans="1:15">
      <c r="A3592" s="3" t="s">
        <v>4</v>
      </c>
      <c r="B3592" s="18">
        <v>69089</v>
      </c>
      <c r="C3592" s="16">
        <v>152701</v>
      </c>
      <c r="D3592" s="8">
        <f t="shared" ref="D3592:D3595" si="3182">SUM(B3592-C3592)</f>
        <v>-83612</v>
      </c>
      <c r="E3592" s="7">
        <f t="shared" ref="E3592:E3595" si="3183">SUM(B3592/C3592)</f>
        <v>0.45244628391431624</v>
      </c>
      <c r="F3592" s="18">
        <v>69295</v>
      </c>
      <c r="G3592" s="16">
        <v>153689</v>
      </c>
      <c r="H3592" s="8">
        <f t="shared" ref="H3592:H3595" si="3184">SUM(F3592-G3592)</f>
        <v>-84394</v>
      </c>
      <c r="I3592" s="7">
        <f t="shared" ref="I3592:I3595" si="3185">SUM(F3592/G3592)</f>
        <v>0.45087807195049745</v>
      </c>
      <c r="J3592" s="8">
        <f t="shared" ref="J3592:J3595" si="3186">SUM(H3592-D3592)</f>
        <v>-782</v>
      </c>
      <c r="K3592" s="4">
        <f t="shared" ref="K3592:K3595" si="3187">SUM(F3592-B3592)</f>
        <v>206</v>
      </c>
      <c r="L3592" s="5">
        <f t="shared" ref="L3592:L3595" si="3188">SUM(G3592-C3592)</f>
        <v>988</v>
      </c>
    </row>
    <row r="3593" spans="1:15">
      <c r="A3593" s="3" t="s">
        <v>5</v>
      </c>
      <c r="B3593" s="18">
        <v>261196</v>
      </c>
      <c r="C3593" s="16">
        <v>282432</v>
      </c>
      <c r="D3593" s="8">
        <f t="shared" si="3182"/>
        <v>-21236</v>
      </c>
      <c r="E3593" s="7">
        <f t="shared" si="3183"/>
        <v>0.92481021980512124</v>
      </c>
      <c r="F3593" s="18">
        <v>261114</v>
      </c>
      <c r="G3593" s="16">
        <v>291661</v>
      </c>
      <c r="H3593" s="8">
        <f t="shared" si="3184"/>
        <v>-30547</v>
      </c>
      <c r="I3593" s="7">
        <f t="shared" si="3185"/>
        <v>0.89526539372764957</v>
      </c>
      <c r="J3593" s="8">
        <f t="shared" si="3186"/>
        <v>-9311</v>
      </c>
      <c r="K3593" s="4">
        <f t="shared" si="3187"/>
        <v>-82</v>
      </c>
      <c r="L3593" s="5">
        <f t="shared" si="3188"/>
        <v>9229</v>
      </c>
    </row>
    <row r="3594" spans="1:15">
      <c r="A3594" s="3" t="s">
        <v>6</v>
      </c>
      <c r="B3594" s="18">
        <v>103330</v>
      </c>
      <c r="C3594" s="16">
        <v>85705</v>
      </c>
      <c r="D3594" s="8">
        <f t="shared" si="3182"/>
        <v>17625</v>
      </c>
      <c r="E3594" s="7">
        <f t="shared" si="3183"/>
        <v>1.2056472784551659</v>
      </c>
      <c r="F3594" s="18">
        <v>100762</v>
      </c>
      <c r="G3594" s="16">
        <v>75462</v>
      </c>
      <c r="H3594" s="8">
        <f t="shared" si="3184"/>
        <v>25300</v>
      </c>
      <c r="I3594" s="7">
        <f t="shared" si="3185"/>
        <v>1.3352680819485303</v>
      </c>
      <c r="J3594" s="8">
        <f t="shared" si="3186"/>
        <v>7675</v>
      </c>
      <c r="K3594" s="4">
        <f t="shared" si="3187"/>
        <v>-2568</v>
      </c>
      <c r="L3594" s="5">
        <f t="shared" si="3188"/>
        <v>-10243</v>
      </c>
    </row>
    <row r="3595" spans="1:15">
      <c r="A3595" s="3" t="s">
        <v>7</v>
      </c>
      <c r="B3595" s="18">
        <v>862252</v>
      </c>
      <c r="C3595" s="16">
        <v>862252</v>
      </c>
      <c r="D3595" s="8">
        <f t="shared" si="3182"/>
        <v>0</v>
      </c>
      <c r="E3595" s="7">
        <f t="shared" si="3183"/>
        <v>1</v>
      </c>
      <c r="F3595" s="18">
        <v>856303</v>
      </c>
      <c r="G3595" s="16">
        <v>856303</v>
      </c>
      <c r="H3595" s="8">
        <f t="shared" si="3184"/>
        <v>0</v>
      </c>
      <c r="I3595" s="7">
        <f t="shared" si="3185"/>
        <v>1</v>
      </c>
      <c r="J3595" s="8">
        <f t="shared" si="3186"/>
        <v>0</v>
      </c>
      <c r="K3595" s="4">
        <f t="shared" si="3187"/>
        <v>-5949</v>
      </c>
      <c r="L3595" s="5">
        <f t="shared" si="3188"/>
        <v>-5949</v>
      </c>
      <c r="N3595" s="99" t="s">
        <v>3545</v>
      </c>
      <c r="O3595" s="17" t="s">
        <v>155</v>
      </c>
    </row>
    <row r="3597" spans="1:15">
      <c r="B3597" s="576" t="s">
        <v>3601</v>
      </c>
      <c r="C3597" s="576"/>
      <c r="D3597" s="576"/>
      <c r="E3597" s="576"/>
      <c r="F3597" s="576" t="s">
        <v>3608</v>
      </c>
      <c r="G3597" s="576"/>
      <c r="H3597" s="576"/>
      <c r="I3597" s="576"/>
      <c r="K3597" s="63" t="s">
        <v>12</v>
      </c>
      <c r="L3597" s="5" t="s">
        <v>13</v>
      </c>
    </row>
    <row r="3598" spans="1:15" ht="43.2">
      <c r="A3598" s="1" t="s">
        <v>0</v>
      </c>
      <c r="B3598" s="2" t="s">
        <v>1</v>
      </c>
      <c r="C3598" s="64" t="s">
        <v>2</v>
      </c>
      <c r="D3598" s="64" t="s">
        <v>11</v>
      </c>
      <c r="E3598" s="6" t="s">
        <v>10</v>
      </c>
      <c r="F3598" s="2" t="s">
        <v>1</v>
      </c>
      <c r="G3598" s="64" t="s">
        <v>2</v>
      </c>
      <c r="H3598" s="64" t="s">
        <v>11</v>
      </c>
      <c r="I3598" s="6" t="s">
        <v>10</v>
      </c>
      <c r="J3598" s="14" t="s">
        <v>8</v>
      </c>
      <c r="K3598" s="12" t="s">
        <v>9</v>
      </c>
      <c r="L3598" s="11"/>
    </row>
    <row r="3599" spans="1:15">
      <c r="A3599" s="3" t="s">
        <v>3</v>
      </c>
      <c r="B3599" s="18">
        <v>425132</v>
      </c>
      <c r="C3599" s="16">
        <v>335491</v>
      </c>
      <c r="D3599" s="8">
        <f>SUM(B3599-C3599)</f>
        <v>89641</v>
      </c>
      <c r="E3599" s="7">
        <f>SUM(B3599/C3599)</f>
        <v>1.2671934567544285</v>
      </c>
      <c r="F3599" s="18">
        <v>376101</v>
      </c>
      <c r="G3599" s="16">
        <v>317560</v>
      </c>
      <c r="H3599" s="8">
        <f>SUM(F3599-G3599)</f>
        <v>58541</v>
      </c>
      <c r="I3599" s="7">
        <f>SUM(F3599/G3599)</f>
        <v>1.1843462652727044</v>
      </c>
      <c r="J3599" s="8">
        <f>SUM(H3599-D3599)</f>
        <v>-31100</v>
      </c>
      <c r="K3599" s="4">
        <f>SUM(F3599-B3599)</f>
        <v>-49031</v>
      </c>
      <c r="L3599" s="5">
        <f>SUM(G3599-C3599)</f>
        <v>-17931</v>
      </c>
    </row>
    <row r="3600" spans="1:15">
      <c r="A3600" s="3" t="s">
        <v>4</v>
      </c>
      <c r="B3600" s="18">
        <v>69295</v>
      </c>
      <c r="C3600" s="16">
        <v>153689</v>
      </c>
      <c r="D3600" s="8">
        <f t="shared" ref="D3600:D3603" si="3189">SUM(B3600-C3600)</f>
        <v>-84394</v>
      </c>
      <c r="E3600" s="7">
        <f t="shared" ref="E3600:E3603" si="3190">SUM(B3600/C3600)</f>
        <v>0.45087807195049745</v>
      </c>
      <c r="F3600" s="18">
        <v>69813</v>
      </c>
      <c r="G3600" s="16">
        <v>153689</v>
      </c>
      <c r="H3600" s="8">
        <f t="shared" ref="H3600:H3603" si="3191">SUM(F3600-G3600)</f>
        <v>-83876</v>
      </c>
      <c r="I3600" s="7">
        <f t="shared" ref="I3600:I3603" si="3192">SUM(F3600/G3600)</f>
        <v>0.45424851485792739</v>
      </c>
      <c r="J3600" s="8">
        <f t="shared" ref="J3600:J3603" si="3193">SUM(H3600-D3600)</f>
        <v>518</v>
      </c>
      <c r="K3600" s="4">
        <f t="shared" ref="K3600:K3603" si="3194">SUM(F3600-B3600)</f>
        <v>518</v>
      </c>
      <c r="L3600" s="5">
        <f t="shared" ref="L3600:L3603" si="3195">SUM(G3600-C3600)</f>
        <v>0</v>
      </c>
    </row>
    <row r="3601" spans="1:15">
      <c r="A3601" s="3" t="s">
        <v>5</v>
      </c>
      <c r="B3601" s="18">
        <v>261114</v>
      </c>
      <c r="C3601" s="16">
        <v>291661</v>
      </c>
      <c r="D3601" s="8">
        <f t="shared" si="3189"/>
        <v>-30547</v>
      </c>
      <c r="E3601" s="7">
        <f t="shared" si="3190"/>
        <v>0.89526539372764957</v>
      </c>
      <c r="F3601" s="18">
        <v>279636</v>
      </c>
      <c r="G3601" s="16">
        <v>275377</v>
      </c>
      <c r="H3601" s="8">
        <f t="shared" si="3191"/>
        <v>4259</v>
      </c>
      <c r="I3601" s="7">
        <f t="shared" si="3192"/>
        <v>1.015466070151102</v>
      </c>
      <c r="J3601" s="8">
        <f t="shared" si="3193"/>
        <v>34806</v>
      </c>
      <c r="K3601" s="4">
        <f t="shared" si="3194"/>
        <v>18522</v>
      </c>
      <c r="L3601" s="5">
        <f t="shared" si="3195"/>
        <v>-16284</v>
      </c>
    </row>
    <row r="3602" spans="1:15">
      <c r="A3602" s="3" t="s">
        <v>6</v>
      </c>
      <c r="B3602" s="18">
        <v>100762</v>
      </c>
      <c r="C3602" s="16">
        <v>75462</v>
      </c>
      <c r="D3602" s="8">
        <f t="shared" si="3189"/>
        <v>25300</v>
      </c>
      <c r="E3602" s="7">
        <f t="shared" si="3190"/>
        <v>1.3352680819485303</v>
      </c>
      <c r="F3602" s="18">
        <v>94474</v>
      </c>
      <c r="G3602" s="16">
        <v>73398</v>
      </c>
      <c r="H3602" s="8">
        <f t="shared" si="3191"/>
        <v>21076</v>
      </c>
      <c r="I3602" s="7">
        <f t="shared" si="3192"/>
        <v>1.2871467887408377</v>
      </c>
      <c r="J3602" s="8">
        <f t="shared" si="3193"/>
        <v>-4224</v>
      </c>
      <c r="K3602" s="4">
        <f t="shared" si="3194"/>
        <v>-6288</v>
      </c>
      <c r="L3602" s="5">
        <f t="shared" si="3195"/>
        <v>-2064</v>
      </c>
    </row>
    <row r="3603" spans="1:15">
      <c r="A3603" s="3" t="s">
        <v>7</v>
      </c>
      <c r="B3603" s="18">
        <v>856303</v>
      </c>
      <c r="C3603" s="16">
        <v>856303</v>
      </c>
      <c r="D3603" s="8">
        <f t="shared" si="3189"/>
        <v>0</v>
      </c>
      <c r="E3603" s="7">
        <f t="shared" si="3190"/>
        <v>1</v>
      </c>
      <c r="F3603" s="18">
        <v>820024</v>
      </c>
      <c r="G3603" s="16">
        <v>820024</v>
      </c>
      <c r="H3603" s="8">
        <f t="shared" si="3191"/>
        <v>0</v>
      </c>
      <c r="I3603" s="7">
        <f t="shared" si="3192"/>
        <v>1</v>
      </c>
      <c r="J3603" s="8">
        <f t="shared" si="3193"/>
        <v>0</v>
      </c>
      <c r="K3603" s="4">
        <f t="shared" si="3194"/>
        <v>-36279</v>
      </c>
      <c r="L3603" s="5">
        <f t="shared" si="3195"/>
        <v>-36279</v>
      </c>
      <c r="N3603" s="98" t="s">
        <v>3510</v>
      </c>
      <c r="O3603" s="30" t="s">
        <v>2950</v>
      </c>
    </row>
    <row r="3605" spans="1:15">
      <c r="B3605" s="576" t="s">
        <v>3608</v>
      </c>
      <c r="C3605" s="576"/>
      <c r="D3605" s="576"/>
      <c r="E3605" s="576"/>
      <c r="F3605" s="576" t="s">
        <v>3615</v>
      </c>
      <c r="G3605" s="576"/>
      <c r="H3605" s="576"/>
      <c r="I3605" s="576"/>
      <c r="K3605" s="63" t="s">
        <v>12</v>
      </c>
      <c r="L3605" s="5" t="s">
        <v>13</v>
      </c>
    </row>
    <row r="3606" spans="1:15" ht="43.2">
      <c r="A3606" s="1" t="s">
        <v>0</v>
      </c>
      <c r="B3606" s="2" t="s">
        <v>1</v>
      </c>
      <c r="C3606" s="64" t="s">
        <v>2</v>
      </c>
      <c r="D3606" s="64" t="s">
        <v>11</v>
      </c>
      <c r="E3606" s="6" t="s">
        <v>10</v>
      </c>
      <c r="F3606" s="2" t="s">
        <v>1</v>
      </c>
      <c r="G3606" s="64" t="s">
        <v>2</v>
      </c>
      <c r="H3606" s="64" t="s">
        <v>11</v>
      </c>
      <c r="I3606" s="6" t="s">
        <v>10</v>
      </c>
      <c r="J3606" s="14" t="s">
        <v>8</v>
      </c>
      <c r="K3606" s="12" t="s">
        <v>9</v>
      </c>
      <c r="L3606" s="11"/>
    </row>
    <row r="3607" spans="1:15">
      <c r="A3607" s="3" t="s">
        <v>3</v>
      </c>
      <c r="B3607" s="18">
        <v>376101</v>
      </c>
      <c r="C3607" s="16">
        <v>317560</v>
      </c>
      <c r="D3607" s="8">
        <f>SUM(B3607-C3607)</f>
        <v>58541</v>
      </c>
      <c r="E3607" s="7">
        <f>SUM(B3607/C3607)</f>
        <v>1.1843462652727044</v>
      </c>
      <c r="F3607" s="18">
        <v>388516</v>
      </c>
      <c r="G3607" s="16">
        <v>317484</v>
      </c>
      <c r="H3607" s="8">
        <f>SUM(F3607-G3607)</f>
        <v>71032</v>
      </c>
      <c r="I3607" s="7">
        <f>SUM(F3607/G3607)</f>
        <v>1.2237341094354361</v>
      </c>
      <c r="J3607" s="8">
        <f>SUM(H3607-D3607)</f>
        <v>12491</v>
      </c>
      <c r="K3607" s="4">
        <f>SUM(F3607-B3607)</f>
        <v>12415</v>
      </c>
      <c r="L3607" s="5">
        <f>SUM(G3607-C3607)</f>
        <v>-76</v>
      </c>
    </row>
    <row r="3608" spans="1:15">
      <c r="A3608" s="3" t="s">
        <v>4</v>
      </c>
      <c r="B3608" s="18">
        <v>69813</v>
      </c>
      <c r="C3608" s="16">
        <v>153689</v>
      </c>
      <c r="D3608" s="8">
        <f t="shared" ref="D3608:D3611" si="3196">SUM(B3608-C3608)</f>
        <v>-83876</v>
      </c>
      <c r="E3608" s="7">
        <f t="shared" ref="E3608:E3611" si="3197">SUM(B3608/C3608)</f>
        <v>0.45424851485792739</v>
      </c>
      <c r="F3608" s="18">
        <v>80231</v>
      </c>
      <c r="G3608" s="16">
        <v>151689</v>
      </c>
      <c r="H3608" s="8">
        <f t="shared" ref="H3608:H3611" si="3198">SUM(F3608-G3608)</f>
        <v>-71458</v>
      </c>
      <c r="I3608" s="7">
        <f t="shared" ref="I3608:I3611" si="3199">SUM(F3608/G3608)</f>
        <v>0.52891771980829194</v>
      </c>
      <c r="J3608" s="8">
        <f t="shared" ref="J3608:J3611" si="3200">SUM(H3608-D3608)</f>
        <v>12418</v>
      </c>
      <c r="K3608" s="4">
        <f t="shared" ref="K3608:K3611" si="3201">SUM(F3608-B3608)</f>
        <v>10418</v>
      </c>
      <c r="L3608" s="5">
        <f t="shared" ref="L3608:L3611" si="3202">SUM(G3608-C3608)</f>
        <v>-2000</v>
      </c>
    </row>
    <row r="3609" spans="1:15">
      <c r="A3609" s="3" t="s">
        <v>5</v>
      </c>
      <c r="B3609" s="18">
        <v>279636</v>
      </c>
      <c r="C3609" s="16">
        <v>275377</v>
      </c>
      <c r="D3609" s="8">
        <f t="shared" si="3196"/>
        <v>4259</v>
      </c>
      <c r="E3609" s="7">
        <f t="shared" si="3197"/>
        <v>1.015466070151102</v>
      </c>
      <c r="F3609" s="18">
        <v>275278</v>
      </c>
      <c r="G3609" s="16">
        <v>275628</v>
      </c>
      <c r="H3609" s="8">
        <f t="shared" si="3198"/>
        <v>-350</v>
      </c>
      <c r="I3609" s="7">
        <f t="shared" si="3199"/>
        <v>0.99873017255140983</v>
      </c>
      <c r="J3609" s="8">
        <f t="shared" si="3200"/>
        <v>-4609</v>
      </c>
      <c r="K3609" s="4">
        <f t="shared" si="3201"/>
        <v>-4358</v>
      </c>
      <c r="L3609" s="5">
        <f t="shared" si="3202"/>
        <v>251</v>
      </c>
    </row>
    <row r="3610" spans="1:15">
      <c r="A3610" s="3" t="s">
        <v>6</v>
      </c>
      <c r="B3610" s="18">
        <v>94474</v>
      </c>
      <c r="C3610" s="16">
        <v>73398</v>
      </c>
      <c r="D3610" s="8">
        <f t="shared" si="3196"/>
        <v>21076</v>
      </c>
      <c r="E3610" s="7">
        <f t="shared" si="3197"/>
        <v>1.2871467887408377</v>
      </c>
      <c r="F3610" s="18">
        <v>78567</v>
      </c>
      <c r="G3610" s="16">
        <v>77791</v>
      </c>
      <c r="H3610" s="8">
        <f t="shared" si="3198"/>
        <v>776</v>
      </c>
      <c r="I3610" s="7">
        <f t="shared" si="3199"/>
        <v>1.0099754470311475</v>
      </c>
      <c r="J3610" s="8">
        <f t="shared" si="3200"/>
        <v>-20300</v>
      </c>
      <c r="K3610" s="4">
        <f t="shared" si="3201"/>
        <v>-15907</v>
      </c>
      <c r="L3610" s="5">
        <f t="shared" si="3202"/>
        <v>4393</v>
      </c>
    </row>
    <row r="3611" spans="1:15">
      <c r="A3611" s="3" t="s">
        <v>7</v>
      </c>
      <c r="B3611" s="18">
        <v>820024</v>
      </c>
      <c r="C3611" s="16">
        <v>820024</v>
      </c>
      <c r="D3611" s="8">
        <f t="shared" si="3196"/>
        <v>0</v>
      </c>
      <c r="E3611" s="7">
        <f t="shared" si="3197"/>
        <v>1</v>
      </c>
      <c r="F3611" s="18">
        <v>822592</v>
      </c>
      <c r="G3611" s="16">
        <v>822592</v>
      </c>
      <c r="H3611" s="8">
        <f t="shared" si="3198"/>
        <v>0</v>
      </c>
      <c r="I3611" s="7">
        <f t="shared" si="3199"/>
        <v>1</v>
      </c>
      <c r="J3611" s="8">
        <f t="shared" si="3200"/>
        <v>0</v>
      </c>
      <c r="K3611" s="4">
        <f t="shared" si="3201"/>
        <v>2568</v>
      </c>
      <c r="L3611" s="5">
        <f t="shared" si="3202"/>
        <v>2568</v>
      </c>
      <c r="N3611" s="98" t="s">
        <v>3510</v>
      </c>
      <c r="O3611" s="30" t="s">
        <v>2950</v>
      </c>
    </row>
    <row r="3613" spans="1:15">
      <c r="B3613" s="576" t="s">
        <v>3615</v>
      </c>
      <c r="C3613" s="576"/>
      <c r="D3613" s="576"/>
      <c r="E3613" s="576"/>
      <c r="F3613" s="576" t="s">
        <v>3622</v>
      </c>
      <c r="G3613" s="576"/>
      <c r="H3613" s="576"/>
      <c r="I3613" s="576"/>
      <c r="K3613" s="63" t="s">
        <v>12</v>
      </c>
      <c r="L3613" s="5" t="s">
        <v>13</v>
      </c>
    </row>
    <row r="3614" spans="1:15" ht="43.2">
      <c r="A3614" s="1" t="s">
        <v>0</v>
      </c>
      <c r="B3614" s="2" t="s">
        <v>1</v>
      </c>
      <c r="C3614" s="64" t="s">
        <v>2</v>
      </c>
      <c r="D3614" s="64" t="s">
        <v>11</v>
      </c>
      <c r="E3614" s="6" t="s">
        <v>10</v>
      </c>
      <c r="F3614" s="2" t="s">
        <v>1</v>
      </c>
      <c r="G3614" s="64" t="s">
        <v>2</v>
      </c>
      <c r="H3614" s="64" t="s">
        <v>11</v>
      </c>
      <c r="I3614" s="6" t="s">
        <v>10</v>
      </c>
      <c r="J3614" s="14" t="s">
        <v>8</v>
      </c>
      <c r="K3614" s="12" t="s">
        <v>9</v>
      </c>
      <c r="L3614" s="11"/>
    </row>
    <row r="3615" spans="1:15">
      <c r="A3615" s="3" t="s">
        <v>3</v>
      </c>
      <c r="B3615" s="18">
        <v>388516</v>
      </c>
      <c r="C3615" s="16">
        <v>317484</v>
      </c>
      <c r="D3615" s="8">
        <f>SUM(B3615-C3615)</f>
        <v>71032</v>
      </c>
      <c r="E3615" s="7">
        <f>SUM(B3615/C3615)</f>
        <v>1.2237341094354361</v>
      </c>
      <c r="F3615" s="18">
        <v>363843</v>
      </c>
      <c r="G3615" s="16">
        <v>327975</v>
      </c>
      <c r="H3615" s="8">
        <f>SUM(F3615-G3615)</f>
        <v>35868</v>
      </c>
      <c r="I3615" s="7">
        <f>SUM(F3615/G3615)</f>
        <v>1.1093619940544248</v>
      </c>
      <c r="J3615" s="8">
        <f>SUM(H3615-D3615)</f>
        <v>-35164</v>
      </c>
      <c r="K3615" s="4">
        <f>SUM(F3615-B3615)</f>
        <v>-24673</v>
      </c>
      <c r="L3615" s="5">
        <f>SUM(G3615-C3615)</f>
        <v>10491</v>
      </c>
    </row>
    <row r="3616" spans="1:15">
      <c r="A3616" s="3" t="s">
        <v>4</v>
      </c>
      <c r="B3616" s="18">
        <v>80231</v>
      </c>
      <c r="C3616" s="16">
        <v>151689</v>
      </c>
      <c r="D3616" s="8">
        <f t="shared" ref="D3616:D3619" si="3203">SUM(B3616-C3616)</f>
        <v>-71458</v>
      </c>
      <c r="E3616" s="7">
        <f t="shared" ref="E3616:E3619" si="3204">SUM(B3616/C3616)</f>
        <v>0.52891771980829194</v>
      </c>
      <c r="F3616" s="18">
        <v>81263</v>
      </c>
      <c r="G3616" s="16">
        <v>147489</v>
      </c>
      <c r="H3616" s="8">
        <f t="shared" ref="H3616:H3619" si="3205">SUM(F3616-G3616)</f>
        <v>-66226</v>
      </c>
      <c r="I3616" s="7">
        <f t="shared" ref="I3616:I3619" si="3206">SUM(F3616/G3616)</f>
        <v>0.55097668300686831</v>
      </c>
      <c r="J3616" s="8">
        <f t="shared" ref="J3616:J3619" si="3207">SUM(H3616-D3616)</f>
        <v>5232</v>
      </c>
      <c r="K3616" s="4">
        <f t="shared" ref="K3616:K3619" si="3208">SUM(F3616-B3616)</f>
        <v>1032</v>
      </c>
      <c r="L3616" s="5">
        <f t="shared" ref="L3616:L3619" si="3209">SUM(G3616-C3616)</f>
        <v>-4200</v>
      </c>
    </row>
    <row r="3617" spans="1:15">
      <c r="A3617" s="3" t="s">
        <v>5</v>
      </c>
      <c r="B3617" s="18">
        <v>275278</v>
      </c>
      <c r="C3617" s="16">
        <v>275628</v>
      </c>
      <c r="D3617" s="8">
        <f t="shared" si="3203"/>
        <v>-350</v>
      </c>
      <c r="E3617" s="7">
        <f t="shared" si="3204"/>
        <v>0.99873017255140983</v>
      </c>
      <c r="F3617" s="18">
        <v>283734</v>
      </c>
      <c r="G3617" s="16">
        <v>257500</v>
      </c>
      <c r="H3617" s="8">
        <f t="shared" si="3205"/>
        <v>26234</v>
      </c>
      <c r="I3617" s="7">
        <f t="shared" si="3206"/>
        <v>1.1018796116504854</v>
      </c>
      <c r="J3617" s="8">
        <f t="shared" si="3207"/>
        <v>26584</v>
      </c>
      <c r="K3617" s="4">
        <f t="shared" si="3208"/>
        <v>8456</v>
      </c>
      <c r="L3617" s="5">
        <f t="shared" si="3209"/>
        <v>-18128</v>
      </c>
    </row>
    <row r="3618" spans="1:15">
      <c r="A3618" s="3" t="s">
        <v>6</v>
      </c>
      <c r="B3618" s="18">
        <v>78567</v>
      </c>
      <c r="C3618" s="16">
        <v>77791</v>
      </c>
      <c r="D3618" s="8">
        <f t="shared" si="3203"/>
        <v>776</v>
      </c>
      <c r="E3618" s="7">
        <f t="shared" si="3204"/>
        <v>1.0099754470311475</v>
      </c>
      <c r="F3618" s="18">
        <v>72675</v>
      </c>
      <c r="G3618" s="16">
        <v>68551</v>
      </c>
      <c r="H3618" s="8">
        <f t="shared" si="3205"/>
        <v>4124</v>
      </c>
      <c r="I3618" s="7">
        <f t="shared" si="3206"/>
        <v>1.0601595892109523</v>
      </c>
      <c r="J3618" s="8">
        <f t="shared" si="3207"/>
        <v>3348</v>
      </c>
      <c r="K3618" s="4">
        <f t="shared" si="3208"/>
        <v>-5892</v>
      </c>
      <c r="L3618" s="5">
        <f t="shared" si="3209"/>
        <v>-9240</v>
      </c>
    </row>
    <row r="3619" spans="1:15">
      <c r="A3619" s="3" t="s">
        <v>7</v>
      </c>
      <c r="B3619" s="18">
        <v>822592</v>
      </c>
      <c r="C3619" s="16">
        <v>822592</v>
      </c>
      <c r="D3619" s="8">
        <f t="shared" si="3203"/>
        <v>0</v>
      </c>
      <c r="E3619" s="7">
        <f t="shared" si="3204"/>
        <v>1</v>
      </c>
      <c r="F3619" s="18">
        <v>801515</v>
      </c>
      <c r="G3619" s="16">
        <v>801515</v>
      </c>
      <c r="H3619" s="8">
        <f t="shared" si="3205"/>
        <v>0</v>
      </c>
      <c r="I3619" s="7">
        <f t="shared" si="3206"/>
        <v>1</v>
      </c>
      <c r="J3619" s="8">
        <f t="shared" si="3207"/>
        <v>0</v>
      </c>
      <c r="K3619" s="4">
        <f t="shared" si="3208"/>
        <v>-21077</v>
      </c>
      <c r="L3619" s="5">
        <f t="shared" si="3209"/>
        <v>-21077</v>
      </c>
      <c r="N3619" s="98" t="s">
        <v>3510</v>
      </c>
      <c r="O3619" s="30" t="s">
        <v>2950</v>
      </c>
    </row>
    <row r="3621" spans="1:15">
      <c r="B3621" s="576" t="s">
        <v>3622</v>
      </c>
      <c r="C3621" s="576"/>
      <c r="D3621" s="576"/>
      <c r="E3621" s="576"/>
      <c r="F3621" s="576" t="s">
        <v>3628</v>
      </c>
      <c r="G3621" s="576"/>
      <c r="H3621" s="576"/>
      <c r="I3621" s="576"/>
      <c r="K3621" s="63" t="s">
        <v>12</v>
      </c>
      <c r="L3621" s="5" t="s">
        <v>13</v>
      </c>
    </row>
    <row r="3622" spans="1:15" ht="43.2">
      <c r="A3622" s="1" t="s">
        <v>0</v>
      </c>
      <c r="B3622" s="2" t="s">
        <v>1</v>
      </c>
      <c r="C3622" s="64" t="s">
        <v>2</v>
      </c>
      <c r="D3622" s="64" t="s">
        <v>11</v>
      </c>
      <c r="E3622" s="6" t="s">
        <v>10</v>
      </c>
      <c r="F3622" s="2" t="s">
        <v>1</v>
      </c>
      <c r="G3622" s="64" t="s">
        <v>2</v>
      </c>
      <c r="H3622" s="64" t="s">
        <v>11</v>
      </c>
      <c r="I3622" s="6" t="s">
        <v>10</v>
      </c>
      <c r="J3622" s="14" t="s">
        <v>8</v>
      </c>
      <c r="K3622" s="12" t="s">
        <v>9</v>
      </c>
      <c r="L3622" s="11"/>
    </row>
    <row r="3623" spans="1:15">
      <c r="A3623" s="3" t="s">
        <v>3</v>
      </c>
      <c r="B3623" s="18">
        <v>363843</v>
      </c>
      <c r="C3623" s="16">
        <v>327975</v>
      </c>
      <c r="D3623" s="8">
        <f>SUM(B3623-C3623)</f>
        <v>35868</v>
      </c>
      <c r="E3623" s="7">
        <f>SUM(B3623/C3623)</f>
        <v>1.1093619940544248</v>
      </c>
      <c r="F3623" s="18">
        <v>375085</v>
      </c>
      <c r="G3623" s="16">
        <v>334124</v>
      </c>
      <c r="H3623" s="8">
        <f>SUM(F3623-G3623)</f>
        <v>40961</v>
      </c>
      <c r="I3623" s="7">
        <f>SUM(F3623/G3623)</f>
        <v>1.1225922112748561</v>
      </c>
      <c r="J3623" s="8">
        <f>SUM(H3623-D3623)</f>
        <v>5093</v>
      </c>
      <c r="K3623" s="4">
        <f>SUM(F3623-B3623)</f>
        <v>11242</v>
      </c>
      <c r="L3623" s="5">
        <f>SUM(G3623-C3623)</f>
        <v>6149</v>
      </c>
    </row>
    <row r="3624" spans="1:15">
      <c r="A3624" s="3" t="s">
        <v>4</v>
      </c>
      <c r="B3624" s="18">
        <v>81263</v>
      </c>
      <c r="C3624" s="16">
        <v>147489</v>
      </c>
      <c r="D3624" s="8">
        <f t="shared" ref="D3624:D3627" si="3210">SUM(B3624-C3624)</f>
        <v>-66226</v>
      </c>
      <c r="E3624" s="7">
        <f t="shared" ref="E3624:E3627" si="3211">SUM(B3624/C3624)</f>
        <v>0.55097668300686831</v>
      </c>
      <c r="F3624" s="18">
        <v>80860</v>
      </c>
      <c r="G3624" s="16">
        <v>147489</v>
      </c>
      <c r="H3624" s="8">
        <f t="shared" ref="H3624:H3627" si="3212">SUM(F3624-G3624)</f>
        <v>-66629</v>
      </c>
      <c r="I3624" s="7">
        <f t="shared" ref="I3624:I3627" si="3213">SUM(F3624/G3624)</f>
        <v>0.54824427584430024</v>
      </c>
      <c r="J3624" s="8">
        <f t="shared" ref="J3624:J3627" si="3214">SUM(H3624-D3624)</f>
        <v>-403</v>
      </c>
      <c r="K3624" s="4">
        <f t="shared" ref="K3624:K3627" si="3215">SUM(F3624-B3624)</f>
        <v>-403</v>
      </c>
      <c r="L3624" s="5">
        <f t="shared" ref="L3624:L3627" si="3216">SUM(G3624-C3624)</f>
        <v>0</v>
      </c>
    </row>
    <row r="3625" spans="1:15">
      <c r="A3625" s="3" t="s">
        <v>5</v>
      </c>
      <c r="B3625" s="18">
        <v>283734</v>
      </c>
      <c r="C3625" s="16">
        <v>257500</v>
      </c>
      <c r="D3625" s="8">
        <f t="shared" si="3210"/>
        <v>26234</v>
      </c>
      <c r="E3625" s="7">
        <f t="shared" si="3211"/>
        <v>1.1018796116504854</v>
      </c>
      <c r="F3625" s="18">
        <v>281160</v>
      </c>
      <c r="G3625" s="16">
        <v>263392</v>
      </c>
      <c r="H3625" s="8">
        <f t="shared" si="3212"/>
        <v>17768</v>
      </c>
      <c r="I3625" s="7">
        <f t="shared" si="3213"/>
        <v>1.0674583890171303</v>
      </c>
      <c r="J3625" s="8">
        <f t="shared" si="3214"/>
        <v>-8466</v>
      </c>
      <c r="K3625" s="4">
        <f t="shared" si="3215"/>
        <v>-2574</v>
      </c>
      <c r="L3625" s="5">
        <f t="shared" si="3216"/>
        <v>5892</v>
      </c>
    </row>
    <row r="3626" spans="1:15">
      <c r="A3626" s="3" t="s">
        <v>6</v>
      </c>
      <c r="B3626" s="18">
        <v>72675</v>
      </c>
      <c r="C3626" s="16">
        <v>68551</v>
      </c>
      <c r="D3626" s="8">
        <f t="shared" si="3210"/>
        <v>4124</v>
      </c>
      <c r="E3626" s="7">
        <f t="shared" si="3211"/>
        <v>1.0601595892109523</v>
      </c>
      <c r="F3626" s="18">
        <v>79139</v>
      </c>
      <c r="G3626" s="16">
        <v>71239</v>
      </c>
      <c r="H3626" s="8">
        <f t="shared" si="3212"/>
        <v>7900</v>
      </c>
      <c r="I3626" s="7">
        <f t="shared" si="3213"/>
        <v>1.1108943135080505</v>
      </c>
      <c r="J3626" s="8">
        <f t="shared" si="3214"/>
        <v>3776</v>
      </c>
      <c r="K3626" s="4">
        <f t="shared" si="3215"/>
        <v>6464</v>
      </c>
      <c r="L3626" s="5">
        <f t="shared" si="3216"/>
        <v>2688</v>
      </c>
    </row>
    <row r="3627" spans="1:15">
      <c r="A3627" s="3" t="s">
        <v>7</v>
      </c>
      <c r="B3627" s="18">
        <v>801515</v>
      </c>
      <c r="C3627" s="16">
        <v>801515</v>
      </c>
      <c r="D3627" s="8">
        <f t="shared" si="3210"/>
        <v>0</v>
      </c>
      <c r="E3627" s="7">
        <f t="shared" si="3211"/>
        <v>1</v>
      </c>
      <c r="F3627" s="18">
        <v>816244</v>
      </c>
      <c r="G3627" s="16">
        <v>816244</v>
      </c>
      <c r="H3627" s="8">
        <f t="shared" si="3212"/>
        <v>0</v>
      </c>
      <c r="I3627" s="7">
        <f t="shared" si="3213"/>
        <v>1</v>
      </c>
      <c r="J3627" s="8">
        <f t="shared" si="3214"/>
        <v>0</v>
      </c>
      <c r="K3627" s="4">
        <f t="shared" si="3215"/>
        <v>14729</v>
      </c>
      <c r="L3627" s="5">
        <f t="shared" si="3216"/>
        <v>14729</v>
      </c>
      <c r="N3627" s="98" t="s">
        <v>3258</v>
      </c>
      <c r="O3627" s="30" t="s">
        <v>2950</v>
      </c>
    </row>
    <row r="3629" spans="1:15">
      <c r="B3629" s="576" t="s">
        <v>3628</v>
      </c>
      <c r="C3629" s="576"/>
      <c r="D3629" s="576"/>
      <c r="E3629" s="576"/>
      <c r="F3629" s="576" t="s">
        <v>3641</v>
      </c>
      <c r="G3629" s="576"/>
      <c r="H3629" s="576"/>
      <c r="I3629" s="576"/>
      <c r="K3629" s="63" t="s">
        <v>12</v>
      </c>
      <c r="L3629" s="5" t="s">
        <v>13</v>
      </c>
    </row>
    <row r="3630" spans="1:15" ht="43.2">
      <c r="A3630" s="1" t="s">
        <v>0</v>
      </c>
      <c r="B3630" s="2" t="s">
        <v>1</v>
      </c>
      <c r="C3630" s="64" t="s">
        <v>2</v>
      </c>
      <c r="D3630" s="64" t="s">
        <v>11</v>
      </c>
      <c r="E3630" s="6" t="s">
        <v>10</v>
      </c>
      <c r="F3630" s="2" t="s">
        <v>1</v>
      </c>
      <c r="G3630" s="64" t="s">
        <v>2</v>
      </c>
      <c r="H3630" s="64" t="s">
        <v>11</v>
      </c>
      <c r="I3630" s="6" t="s">
        <v>10</v>
      </c>
      <c r="J3630" s="14" t="s">
        <v>8</v>
      </c>
      <c r="K3630" s="12" t="s">
        <v>9</v>
      </c>
      <c r="L3630" s="11"/>
    </row>
    <row r="3631" spans="1:15">
      <c r="A3631" s="3" t="s">
        <v>3</v>
      </c>
      <c r="B3631" s="18">
        <v>375085</v>
      </c>
      <c r="C3631" s="16">
        <v>334124</v>
      </c>
      <c r="D3631" s="8">
        <f>SUM(B3631-C3631)</f>
        <v>40961</v>
      </c>
      <c r="E3631" s="7">
        <f>SUM(B3631/C3631)</f>
        <v>1.1225922112748561</v>
      </c>
      <c r="F3631" s="18">
        <v>369050</v>
      </c>
      <c r="G3631" s="16">
        <v>331943</v>
      </c>
      <c r="H3631" s="8">
        <f>SUM(F3631-G3631)</f>
        <v>37107</v>
      </c>
      <c r="I3631" s="7">
        <f>SUM(F3631/G3631)</f>
        <v>1.1117872646809843</v>
      </c>
      <c r="J3631" s="8">
        <f>SUM(H3631-D3631)</f>
        <v>-3854</v>
      </c>
      <c r="K3631" s="4">
        <f>SUM(F3631-B3631)</f>
        <v>-6035</v>
      </c>
      <c r="L3631" s="5">
        <f>SUM(G3631-C3631)</f>
        <v>-2181</v>
      </c>
    </row>
    <row r="3632" spans="1:15">
      <c r="A3632" s="3" t="s">
        <v>4</v>
      </c>
      <c r="B3632" s="18">
        <v>80860</v>
      </c>
      <c r="C3632" s="16">
        <v>147489</v>
      </c>
      <c r="D3632" s="8">
        <f t="shared" ref="D3632:D3635" si="3217">SUM(B3632-C3632)</f>
        <v>-66629</v>
      </c>
      <c r="E3632" s="7">
        <f t="shared" ref="E3632:E3635" si="3218">SUM(B3632/C3632)</f>
        <v>0.54824427584430024</v>
      </c>
      <c r="F3632" s="18">
        <v>80787</v>
      </c>
      <c r="G3632" s="16">
        <v>147498</v>
      </c>
      <c r="H3632" s="8">
        <f t="shared" ref="H3632:H3635" si="3219">SUM(F3632-G3632)</f>
        <v>-66711</v>
      </c>
      <c r="I3632" s="7">
        <f t="shared" ref="I3632:I3635" si="3220">SUM(F3632/G3632)</f>
        <v>0.54771590123255909</v>
      </c>
      <c r="J3632" s="8">
        <f t="shared" ref="J3632:J3635" si="3221">SUM(H3632-D3632)</f>
        <v>-82</v>
      </c>
      <c r="K3632" s="4">
        <f t="shared" ref="K3632:K3635" si="3222">SUM(F3632-B3632)</f>
        <v>-73</v>
      </c>
      <c r="L3632" s="5">
        <f t="shared" ref="L3632:L3635" si="3223">SUM(G3632-C3632)</f>
        <v>9</v>
      </c>
    </row>
    <row r="3633" spans="1:15">
      <c r="A3633" s="3" t="s">
        <v>5</v>
      </c>
      <c r="B3633" s="18">
        <v>281160</v>
      </c>
      <c r="C3633" s="16">
        <v>263392</v>
      </c>
      <c r="D3633" s="8">
        <f t="shared" si="3217"/>
        <v>17768</v>
      </c>
      <c r="E3633" s="7">
        <f t="shared" si="3218"/>
        <v>1.0674583890171303</v>
      </c>
      <c r="F3633" s="18">
        <v>283337</v>
      </c>
      <c r="G3633" s="16">
        <v>258468</v>
      </c>
      <c r="H3633" s="8">
        <f t="shared" si="3219"/>
        <v>24869</v>
      </c>
      <c r="I3633" s="7">
        <f t="shared" si="3220"/>
        <v>1.0962169398145998</v>
      </c>
      <c r="J3633" s="8">
        <f t="shared" si="3221"/>
        <v>7101</v>
      </c>
      <c r="K3633" s="4">
        <f t="shared" si="3222"/>
        <v>2177</v>
      </c>
      <c r="L3633" s="5">
        <f t="shared" si="3223"/>
        <v>-4924</v>
      </c>
    </row>
    <row r="3634" spans="1:15">
      <c r="A3634" s="3" t="s">
        <v>6</v>
      </c>
      <c r="B3634" s="18">
        <v>79139</v>
      </c>
      <c r="C3634" s="16">
        <v>71239</v>
      </c>
      <c r="D3634" s="8">
        <f t="shared" si="3217"/>
        <v>7900</v>
      </c>
      <c r="E3634" s="7">
        <f t="shared" si="3218"/>
        <v>1.1108943135080505</v>
      </c>
      <c r="F3634" s="18">
        <v>82988</v>
      </c>
      <c r="G3634" s="16">
        <v>78253</v>
      </c>
      <c r="H3634" s="8">
        <f t="shared" si="3219"/>
        <v>4735</v>
      </c>
      <c r="I3634" s="7">
        <f t="shared" si="3220"/>
        <v>1.0605088622800405</v>
      </c>
      <c r="J3634" s="8">
        <f t="shared" si="3221"/>
        <v>-3165</v>
      </c>
      <c r="K3634" s="4">
        <f t="shared" si="3222"/>
        <v>3849</v>
      </c>
      <c r="L3634" s="5">
        <f t="shared" si="3223"/>
        <v>7014</v>
      </c>
    </row>
    <row r="3635" spans="1:15">
      <c r="A3635" s="3" t="s">
        <v>7</v>
      </c>
      <c r="B3635" s="18">
        <v>816244</v>
      </c>
      <c r="C3635" s="16">
        <v>816244</v>
      </c>
      <c r="D3635" s="8">
        <f t="shared" si="3217"/>
        <v>0</v>
      </c>
      <c r="E3635" s="7">
        <f t="shared" si="3218"/>
        <v>1</v>
      </c>
      <c r="F3635" s="18">
        <v>816162</v>
      </c>
      <c r="G3635" s="16">
        <v>816162</v>
      </c>
      <c r="H3635" s="8">
        <f t="shared" si="3219"/>
        <v>0</v>
      </c>
      <c r="I3635" s="7">
        <f t="shared" si="3220"/>
        <v>1</v>
      </c>
      <c r="J3635" s="8">
        <f t="shared" si="3221"/>
        <v>0</v>
      </c>
      <c r="K3635" s="4">
        <f t="shared" si="3222"/>
        <v>-82</v>
      </c>
      <c r="L3635" s="5">
        <f t="shared" si="3223"/>
        <v>-82</v>
      </c>
      <c r="N3635" s="98" t="s">
        <v>3510</v>
      </c>
      <c r="O3635" s="30" t="s">
        <v>2950</v>
      </c>
    </row>
    <row r="3637" spans="1:15">
      <c r="B3637" s="576" t="s">
        <v>3641</v>
      </c>
      <c r="C3637" s="576"/>
      <c r="D3637" s="576"/>
      <c r="E3637" s="576"/>
      <c r="F3637" s="576" t="s">
        <v>3648</v>
      </c>
      <c r="G3637" s="576"/>
      <c r="H3637" s="576"/>
      <c r="I3637" s="576"/>
      <c r="K3637" s="63" t="s">
        <v>12</v>
      </c>
      <c r="L3637" s="5" t="s">
        <v>13</v>
      </c>
    </row>
    <row r="3638" spans="1:15" ht="43.2">
      <c r="A3638" s="1" t="s">
        <v>0</v>
      </c>
      <c r="B3638" s="2" t="s">
        <v>1</v>
      </c>
      <c r="C3638" s="64" t="s">
        <v>2</v>
      </c>
      <c r="D3638" s="64" t="s">
        <v>11</v>
      </c>
      <c r="E3638" s="6" t="s">
        <v>10</v>
      </c>
      <c r="F3638" s="2" t="s">
        <v>1</v>
      </c>
      <c r="G3638" s="64" t="s">
        <v>2</v>
      </c>
      <c r="H3638" s="64" t="s">
        <v>11</v>
      </c>
      <c r="I3638" s="6" t="s">
        <v>10</v>
      </c>
      <c r="J3638" s="14" t="s">
        <v>8</v>
      </c>
      <c r="K3638" s="12" t="s">
        <v>9</v>
      </c>
      <c r="L3638" s="11"/>
    </row>
    <row r="3639" spans="1:15">
      <c r="A3639" s="3" t="s">
        <v>3</v>
      </c>
      <c r="B3639" s="18">
        <v>369050</v>
      </c>
      <c r="C3639" s="16">
        <v>331943</v>
      </c>
      <c r="D3639" s="8">
        <f>SUM(B3639-C3639)</f>
        <v>37107</v>
      </c>
      <c r="E3639" s="7">
        <f>SUM(B3639/C3639)</f>
        <v>1.1117872646809843</v>
      </c>
      <c r="F3639" s="18">
        <v>372036</v>
      </c>
      <c r="G3639" s="16">
        <v>337614</v>
      </c>
      <c r="H3639" s="8">
        <f>SUM(F3639-G3639)</f>
        <v>34422</v>
      </c>
      <c r="I3639" s="7">
        <f>SUM(F3639/G3639)</f>
        <v>1.101956672412874</v>
      </c>
      <c r="J3639" s="8">
        <f>SUM(H3639-D3639)</f>
        <v>-2685</v>
      </c>
      <c r="K3639" s="4">
        <f>SUM(F3639-B3639)</f>
        <v>2986</v>
      </c>
      <c r="L3639" s="5">
        <f>SUM(G3639-C3639)</f>
        <v>5671</v>
      </c>
    </row>
    <row r="3640" spans="1:15">
      <c r="A3640" s="3" t="s">
        <v>4</v>
      </c>
      <c r="B3640" s="18">
        <v>80787</v>
      </c>
      <c r="C3640" s="16">
        <v>147498</v>
      </c>
      <c r="D3640" s="8">
        <f t="shared" ref="D3640:D3643" si="3224">SUM(B3640-C3640)</f>
        <v>-66711</v>
      </c>
      <c r="E3640" s="7">
        <f t="shared" ref="E3640:E3643" si="3225">SUM(B3640/C3640)</f>
        <v>0.54771590123255909</v>
      </c>
      <c r="F3640" s="18">
        <v>80703</v>
      </c>
      <c r="G3640" s="16">
        <v>147498</v>
      </c>
      <c r="H3640" s="8">
        <f t="shared" ref="H3640:H3643" si="3226">SUM(F3640-G3640)</f>
        <v>-66795</v>
      </c>
      <c r="I3640" s="7">
        <f t="shared" ref="I3640:I3643" si="3227">SUM(F3640/G3640)</f>
        <v>0.54714640198511166</v>
      </c>
      <c r="J3640" s="8">
        <f t="shared" ref="J3640:J3643" si="3228">SUM(H3640-D3640)</f>
        <v>-84</v>
      </c>
      <c r="K3640" s="4">
        <f t="shared" ref="K3640:K3643" si="3229">SUM(F3640-B3640)</f>
        <v>-84</v>
      </c>
      <c r="L3640" s="5">
        <f t="shared" ref="L3640:L3643" si="3230">SUM(G3640-C3640)</f>
        <v>0</v>
      </c>
    </row>
    <row r="3641" spans="1:15">
      <c r="A3641" s="3" t="s">
        <v>5</v>
      </c>
      <c r="B3641" s="18">
        <v>283337</v>
      </c>
      <c r="C3641" s="16">
        <v>258468</v>
      </c>
      <c r="D3641" s="8">
        <f t="shared" si="3224"/>
        <v>24869</v>
      </c>
      <c r="E3641" s="7">
        <f t="shared" si="3225"/>
        <v>1.0962169398145998</v>
      </c>
      <c r="F3641" s="18">
        <v>291135</v>
      </c>
      <c r="G3641" s="16">
        <v>265518</v>
      </c>
      <c r="H3641" s="8">
        <f t="shared" si="3226"/>
        <v>25617</v>
      </c>
      <c r="I3641" s="7">
        <f t="shared" si="3227"/>
        <v>1.0964793347343682</v>
      </c>
      <c r="J3641" s="8">
        <f t="shared" si="3228"/>
        <v>748</v>
      </c>
      <c r="K3641" s="4">
        <f t="shared" si="3229"/>
        <v>7798</v>
      </c>
      <c r="L3641" s="5">
        <f t="shared" si="3230"/>
        <v>7050</v>
      </c>
    </row>
    <row r="3642" spans="1:15">
      <c r="A3642" s="3" t="s">
        <v>6</v>
      </c>
      <c r="B3642" s="18">
        <v>82988</v>
      </c>
      <c r="C3642" s="16">
        <v>78253</v>
      </c>
      <c r="D3642" s="8">
        <f t="shared" si="3224"/>
        <v>4735</v>
      </c>
      <c r="E3642" s="7">
        <f t="shared" si="3225"/>
        <v>1.0605088622800405</v>
      </c>
      <c r="F3642" s="18">
        <v>86145</v>
      </c>
      <c r="G3642" s="16">
        <v>79389</v>
      </c>
      <c r="H3642" s="8">
        <f t="shared" si="3226"/>
        <v>6756</v>
      </c>
      <c r="I3642" s="7">
        <f t="shared" si="3227"/>
        <v>1.0850999508748063</v>
      </c>
      <c r="J3642" s="8">
        <f t="shared" si="3228"/>
        <v>2021</v>
      </c>
      <c r="K3642" s="4">
        <f t="shared" si="3229"/>
        <v>3157</v>
      </c>
      <c r="L3642" s="5">
        <f t="shared" si="3230"/>
        <v>1136</v>
      </c>
    </row>
    <row r="3643" spans="1:15">
      <c r="A3643" s="3" t="s">
        <v>7</v>
      </c>
      <c r="B3643" s="18">
        <v>816162</v>
      </c>
      <c r="C3643" s="16">
        <v>816162</v>
      </c>
      <c r="D3643" s="8">
        <f t="shared" si="3224"/>
        <v>0</v>
      </c>
      <c r="E3643" s="7">
        <f t="shared" si="3225"/>
        <v>1</v>
      </c>
      <c r="F3643" s="18">
        <v>830019</v>
      </c>
      <c r="G3643" s="16">
        <v>830019</v>
      </c>
      <c r="H3643" s="8">
        <f t="shared" si="3226"/>
        <v>0</v>
      </c>
      <c r="I3643" s="7">
        <f t="shared" si="3227"/>
        <v>1</v>
      </c>
      <c r="J3643" s="8">
        <f t="shared" si="3228"/>
        <v>0</v>
      </c>
      <c r="K3643" s="4">
        <f t="shared" si="3229"/>
        <v>13857</v>
      </c>
      <c r="L3643" s="5">
        <f t="shared" si="3230"/>
        <v>13857</v>
      </c>
      <c r="N3643" s="98" t="s">
        <v>3258</v>
      </c>
      <c r="O3643" s="30" t="s">
        <v>2950</v>
      </c>
    </row>
    <row r="3645" spans="1:15">
      <c r="B3645" s="576" t="s">
        <v>3648</v>
      </c>
      <c r="C3645" s="576"/>
      <c r="D3645" s="576"/>
      <c r="E3645" s="576"/>
      <c r="F3645" s="576" t="s">
        <v>3649</v>
      </c>
      <c r="G3645" s="576"/>
      <c r="H3645" s="576"/>
      <c r="I3645" s="576"/>
      <c r="K3645" s="63" t="s">
        <v>12</v>
      </c>
      <c r="L3645" s="5" t="s">
        <v>13</v>
      </c>
    </row>
    <row r="3646" spans="1:15" ht="43.2">
      <c r="A3646" s="1" t="s">
        <v>0</v>
      </c>
      <c r="B3646" s="2" t="s">
        <v>1</v>
      </c>
      <c r="C3646" s="64" t="s">
        <v>2</v>
      </c>
      <c r="D3646" s="64" t="s">
        <v>11</v>
      </c>
      <c r="E3646" s="6" t="s">
        <v>10</v>
      </c>
      <c r="F3646" s="2" t="s">
        <v>1</v>
      </c>
      <c r="G3646" s="64" t="s">
        <v>2</v>
      </c>
      <c r="H3646" s="64" t="s">
        <v>11</v>
      </c>
      <c r="I3646" s="6" t="s">
        <v>10</v>
      </c>
      <c r="J3646" s="14" t="s">
        <v>8</v>
      </c>
      <c r="K3646" s="12" t="s">
        <v>9</v>
      </c>
      <c r="L3646" s="11"/>
    </row>
    <row r="3647" spans="1:15">
      <c r="A3647" s="3" t="s">
        <v>3</v>
      </c>
      <c r="B3647" s="18">
        <v>372036</v>
      </c>
      <c r="C3647" s="16">
        <v>337614</v>
      </c>
      <c r="D3647" s="8">
        <f>SUM(B3647-C3647)</f>
        <v>34422</v>
      </c>
      <c r="E3647" s="7">
        <f>SUM(B3647/C3647)</f>
        <v>1.101956672412874</v>
      </c>
      <c r="F3647" s="18">
        <v>364715</v>
      </c>
      <c r="G3647" s="16">
        <v>348870</v>
      </c>
      <c r="H3647" s="8">
        <f>SUM(F3647-G3647)</f>
        <v>15845</v>
      </c>
      <c r="I3647" s="7">
        <f>SUM(F3647/G3647)</f>
        <v>1.0454180640353141</v>
      </c>
      <c r="J3647" s="8">
        <f>SUM(H3647-D3647)</f>
        <v>-18577</v>
      </c>
      <c r="K3647" s="4">
        <f>SUM(F3647-B3647)</f>
        <v>-7321</v>
      </c>
      <c r="L3647" s="5">
        <f>SUM(G3647-C3647)</f>
        <v>11256</v>
      </c>
    </row>
    <row r="3648" spans="1:15">
      <c r="A3648" s="3" t="s">
        <v>4</v>
      </c>
      <c r="B3648" s="18">
        <v>80703</v>
      </c>
      <c r="C3648" s="16">
        <v>147498</v>
      </c>
      <c r="D3648" s="8">
        <f t="shared" ref="D3648:D3651" si="3231">SUM(B3648-C3648)</f>
        <v>-66795</v>
      </c>
      <c r="E3648" s="7">
        <f t="shared" ref="E3648:E3651" si="3232">SUM(B3648/C3648)</f>
        <v>0.54714640198511166</v>
      </c>
      <c r="F3648" s="18">
        <v>80516</v>
      </c>
      <c r="G3648" s="16">
        <v>146298</v>
      </c>
      <c r="H3648" s="8">
        <f t="shared" ref="H3648:H3651" si="3233">SUM(F3648-G3648)</f>
        <v>-65782</v>
      </c>
      <c r="I3648" s="7">
        <f t="shared" ref="I3648:I3651" si="3234">SUM(F3648/G3648)</f>
        <v>0.55035612243502985</v>
      </c>
      <c r="J3648" s="8">
        <f t="shared" ref="J3648:J3651" si="3235">SUM(H3648-D3648)</f>
        <v>1013</v>
      </c>
      <c r="K3648" s="4">
        <f t="shared" ref="K3648:K3651" si="3236">SUM(F3648-B3648)</f>
        <v>-187</v>
      </c>
      <c r="L3648" s="5">
        <f t="shared" ref="L3648:L3651" si="3237">SUM(G3648-C3648)</f>
        <v>-1200</v>
      </c>
    </row>
    <row r="3649" spans="1:15">
      <c r="A3649" s="3" t="s">
        <v>5</v>
      </c>
      <c r="B3649" s="18">
        <v>291135</v>
      </c>
      <c r="C3649" s="16">
        <v>265518</v>
      </c>
      <c r="D3649" s="8">
        <f t="shared" si="3231"/>
        <v>25617</v>
      </c>
      <c r="E3649" s="7">
        <f t="shared" si="3232"/>
        <v>1.0964793347343682</v>
      </c>
      <c r="F3649" s="18">
        <v>308522</v>
      </c>
      <c r="G3649" s="16">
        <v>251173</v>
      </c>
      <c r="H3649" s="8">
        <f t="shared" si="3233"/>
        <v>57349</v>
      </c>
      <c r="I3649" s="7">
        <f t="shared" si="3234"/>
        <v>1.2283247005052296</v>
      </c>
      <c r="J3649" s="8">
        <f t="shared" si="3235"/>
        <v>31732</v>
      </c>
      <c r="K3649" s="4">
        <f t="shared" si="3236"/>
        <v>17387</v>
      </c>
      <c r="L3649" s="5">
        <f t="shared" si="3237"/>
        <v>-14345</v>
      </c>
    </row>
    <row r="3650" spans="1:15">
      <c r="A3650" s="3" t="s">
        <v>6</v>
      </c>
      <c r="B3650" s="18">
        <v>86145</v>
      </c>
      <c r="C3650" s="16">
        <v>79389</v>
      </c>
      <c r="D3650" s="8">
        <f t="shared" si="3231"/>
        <v>6756</v>
      </c>
      <c r="E3650" s="7">
        <f t="shared" si="3232"/>
        <v>1.0850999508748063</v>
      </c>
      <c r="F3650" s="18">
        <v>79687</v>
      </c>
      <c r="G3650" s="16">
        <v>87099</v>
      </c>
      <c r="H3650" s="8">
        <f t="shared" si="3233"/>
        <v>-7412</v>
      </c>
      <c r="I3650" s="7">
        <f t="shared" si="3234"/>
        <v>0.91490143400039037</v>
      </c>
      <c r="J3650" s="8">
        <f t="shared" si="3235"/>
        <v>-14168</v>
      </c>
      <c r="K3650" s="4">
        <f t="shared" si="3236"/>
        <v>-6458</v>
      </c>
      <c r="L3650" s="5">
        <f t="shared" si="3237"/>
        <v>7710</v>
      </c>
    </row>
    <row r="3651" spans="1:15">
      <c r="A3651" s="3" t="s">
        <v>7</v>
      </c>
      <c r="B3651" s="18">
        <v>830019</v>
      </c>
      <c r="C3651" s="16">
        <v>830019</v>
      </c>
      <c r="D3651" s="8">
        <f t="shared" si="3231"/>
        <v>0</v>
      </c>
      <c r="E3651" s="7">
        <f t="shared" si="3232"/>
        <v>1</v>
      </c>
      <c r="F3651" s="18">
        <v>833440</v>
      </c>
      <c r="G3651" s="16">
        <v>833440</v>
      </c>
      <c r="H3651" s="8">
        <f t="shared" si="3233"/>
        <v>0</v>
      </c>
      <c r="I3651" s="7">
        <f t="shared" si="3234"/>
        <v>1</v>
      </c>
      <c r="J3651" s="8">
        <f t="shared" si="3235"/>
        <v>0</v>
      </c>
      <c r="K3651" s="4">
        <f t="shared" si="3236"/>
        <v>3421</v>
      </c>
      <c r="L3651" s="5">
        <f t="shared" si="3237"/>
        <v>3421</v>
      </c>
      <c r="N3651" s="98" t="s">
        <v>3510</v>
      </c>
      <c r="O3651" s="30" t="s">
        <v>2950</v>
      </c>
    </row>
    <row r="3653" spans="1:15">
      <c r="B3653" s="576" t="s">
        <v>3649</v>
      </c>
      <c r="C3653" s="576"/>
      <c r="D3653" s="576"/>
      <c r="E3653" s="576"/>
      <c r="F3653" s="576" t="s">
        <v>3650</v>
      </c>
      <c r="G3653" s="576"/>
      <c r="H3653" s="576"/>
      <c r="I3653" s="576"/>
      <c r="K3653" s="63" t="s">
        <v>12</v>
      </c>
      <c r="L3653" s="5" t="s">
        <v>13</v>
      </c>
    </row>
    <row r="3654" spans="1:15" ht="43.2">
      <c r="A3654" s="1" t="s">
        <v>0</v>
      </c>
      <c r="B3654" s="2" t="s">
        <v>1</v>
      </c>
      <c r="C3654" s="64" t="s">
        <v>2</v>
      </c>
      <c r="D3654" s="64" t="s">
        <v>11</v>
      </c>
      <c r="E3654" s="6" t="s">
        <v>10</v>
      </c>
      <c r="F3654" s="2" t="s">
        <v>1</v>
      </c>
      <c r="G3654" s="64" t="s">
        <v>2</v>
      </c>
      <c r="H3654" s="64" t="s">
        <v>11</v>
      </c>
      <c r="I3654" s="6" t="s">
        <v>10</v>
      </c>
      <c r="J3654" s="14" t="s">
        <v>8</v>
      </c>
      <c r="K3654" s="12" t="s">
        <v>9</v>
      </c>
      <c r="L3654" s="11"/>
    </row>
    <row r="3655" spans="1:15">
      <c r="A3655" s="3" t="s">
        <v>3</v>
      </c>
      <c r="B3655" s="18">
        <v>364715</v>
      </c>
      <c r="C3655" s="16">
        <v>348870</v>
      </c>
      <c r="D3655" s="8">
        <f>SUM(B3655-C3655)</f>
        <v>15845</v>
      </c>
      <c r="E3655" s="7">
        <f>SUM(B3655/C3655)</f>
        <v>1.0454180640353141</v>
      </c>
      <c r="F3655" s="18">
        <v>345981</v>
      </c>
      <c r="G3655" s="16">
        <v>345438</v>
      </c>
      <c r="H3655" s="8">
        <f>SUM(F3655-G3655)</f>
        <v>543</v>
      </c>
      <c r="I3655" s="7">
        <f>SUM(F3655/G3655)</f>
        <v>1.0015719173918329</v>
      </c>
      <c r="J3655" s="8">
        <f>SUM(H3655-D3655)</f>
        <v>-15302</v>
      </c>
      <c r="K3655" s="4">
        <f>SUM(F3655-B3655)</f>
        <v>-18734</v>
      </c>
      <c r="L3655" s="5">
        <f>SUM(G3655-C3655)</f>
        <v>-3432</v>
      </c>
    </row>
    <row r="3656" spans="1:15">
      <c r="A3656" s="3" t="s">
        <v>4</v>
      </c>
      <c r="B3656" s="18">
        <v>80516</v>
      </c>
      <c r="C3656" s="16">
        <v>146298</v>
      </c>
      <c r="D3656" s="8">
        <f t="shared" ref="D3656:D3659" si="3238">SUM(B3656-C3656)</f>
        <v>-65782</v>
      </c>
      <c r="E3656" s="7">
        <f t="shared" ref="E3656:E3659" si="3239">SUM(B3656/C3656)</f>
        <v>0.55035612243502985</v>
      </c>
      <c r="F3656" s="18">
        <v>83133</v>
      </c>
      <c r="G3656" s="16">
        <v>145898</v>
      </c>
      <c r="H3656" s="8">
        <f t="shared" ref="H3656:H3659" si="3240">SUM(F3656-G3656)</f>
        <v>-62765</v>
      </c>
      <c r="I3656" s="7">
        <f t="shared" ref="I3656:I3659" si="3241">SUM(F3656/G3656)</f>
        <v>0.56980219057149517</v>
      </c>
      <c r="J3656" s="8">
        <f t="shared" ref="J3656:J3659" si="3242">SUM(H3656-D3656)</f>
        <v>3017</v>
      </c>
      <c r="K3656" s="4">
        <f t="shared" ref="K3656:K3659" si="3243">SUM(F3656-B3656)</f>
        <v>2617</v>
      </c>
      <c r="L3656" s="5">
        <f t="shared" ref="L3656:L3659" si="3244">SUM(G3656-C3656)</f>
        <v>-400</v>
      </c>
    </row>
    <row r="3657" spans="1:15">
      <c r="A3657" s="3" t="s">
        <v>5</v>
      </c>
      <c r="B3657" s="18">
        <v>308522</v>
      </c>
      <c r="C3657" s="16">
        <v>251173</v>
      </c>
      <c r="D3657" s="8">
        <f t="shared" si="3238"/>
        <v>57349</v>
      </c>
      <c r="E3657" s="7">
        <f t="shared" si="3239"/>
        <v>1.2283247005052296</v>
      </c>
      <c r="F3657" s="18">
        <v>325809</v>
      </c>
      <c r="G3657" s="16">
        <v>239523</v>
      </c>
      <c r="H3657" s="8">
        <f t="shared" si="3240"/>
        <v>86286</v>
      </c>
      <c r="I3657" s="7">
        <f t="shared" si="3241"/>
        <v>1.3602409789456544</v>
      </c>
      <c r="J3657" s="8">
        <f t="shared" si="3242"/>
        <v>28937</v>
      </c>
      <c r="K3657" s="4">
        <f t="shared" si="3243"/>
        <v>17287</v>
      </c>
      <c r="L3657" s="5">
        <f t="shared" si="3244"/>
        <v>-11650</v>
      </c>
    </row>
    <row r="3658" spans="1:15">
      <c r="A3658" s="3" t="s">
        <v>6</v>
      </c>
      <c r="B3658" s="18">
        <v>79687</v>
      </c>
      <c r="C3658" s="16">
        <v>87099</v>
      </c>
      <c r="D3658" s="8">
        <f t="shared" si="3238"/>
        <v>-7412</v>
      </c>
      <c r="E3658" s="7">
        <f t="shared" si="3239"/>
        <v>0.91490143400039037</v>
      </c>
      <c r="F3658" s="18">
        <v>77426</v>
      </c>
      <c r="G3658" s="16">
        <v>101490</v>
      </c>
      <c r="H3658" s="8">
        <f t="shared" si="3240"/>
        <v>-24064</v>
      </c>
      <c r="I3658" s="7">
        <f t="shared" si="3241"/>
        <v>0.76289289585180808</v>
      </c>
      <c r="J3658" s="8">
        <f t="shared" si="3242"/>
        <v>-16652</v>
      </c>
      <c r="K3658" s="4">
        <f t="shared" si="3243"/>
        <v>-2261</v>
      </c>
      <c r="L3658" s="5">
        <f t="shared" si="3244"/>
        <v>14391</v>
      </c>
    </row>
    <row r="3659" spans="1:15">
      <c r="A3659" s="3" t="s">
        <v>7</v>
      </c>
      <c r="B3659" s="18">
        <v>833440</v>
      </c>
      <c r="C3659" s="16">
        <v>833440</v>
      </c>
      <c r="D3659" s="8">
        <f t="shared" si="3238"/>
        <v>0</v>
      </c>
      <c r="E3659" s="7">
        <f t="shared" si="3239"/>
        <v>1</v>
      </c>
      <c r="F3659" s="18">
        <v>832349</v>
      </c>
      <c r="G3659" s="16">
        <v>832349</v>
      </c>
      <c r="H3659" s="8">
        <f t="shared" si="3240"/>
        <v>0</v>
      </c>
      <c r="I3659" s="7">
        <f t="shared" si="3241"/>
        <v>1</v>
      </c>
      <c r="J3659" s="8">
        <f t="shared" si="3242"/>
        <v>0</v>
      </c>
      <c r="K3659" s="4">
        <f t="shared" si="3243"/>
        <v>-1091</v>
      </c>
      <c r="L3659" s="5">
        <f t="shared" si="3244"/>
        <v>-1091</v>
      </c>
      <c r="N3659" s="98" t="s">
        <v>3510</v>
      </c>
      <c r="O3659" s="30" t="s">
        <v>2950</v>
      </c>
    </row>
    <row r="3661" spans="1:15">
      <c r="B3661" s="576" t="s">
        <v>3650</v>
      </c>
      <c r="C3661" s="576"/>
      <c r="D3661" s="576"/>
      <c r="E3661" s="576"/>
      <c r="F3661" s="576" t="s">
        <v>3663</v>
      </c>
      <c r="G3661" s="576"/>
      <c r="H3661" s="576"/>
      <c r="I3661" s="576"/>
      <c r="K3661" s="63" t="s">
        <v>12</v>
      </c>
      <c r="L3661" s="5" t="s">
        <v>13</v>
      </c>
    </row>
    <row r="3662" spans="1:15" ht="43.2">
      <c r="A3662" s="1" t="s">
        <v>0</v>
      </c>
      <c r="B3662" s="2" t="s">
        <v>1</v>
      </c>
      <c r="C3662" s="64" t="s">
        <v>2</v>
      </c>
      <c r="D3662" s="64" t="s">
        <v>11</v>
      </c>
      <c r="E3662" s="6" t="s">
        <v>10</v>
      </c>
      <c r="F3662" s="2" t="s">
        <v>1</v>
      </c>
      <c r="G3662" s="64" t="s">
        <v>2</v>
      </c>
      <c r="H3662" s="64" t="s">
        <v>11</v>
      </c>
      <c r="I3662" s="6" t="s">
        <v>10</v>
      </c>
      <c r="J3662" s="14" t="s">
        <v>8</v>
      </c>
      <c r="K3662" s="12" t="s">
        <v>9</v>
      </c>
      <c r="L3662" s="11"/>
    </row>
    <row r="3663" spans="1:15">
      <c r="A3663" s="3" t="s">
        <v>3</v>
      </c>
      <c r="B3663" s="18">
        <v>345981</v>
      </c>
      <c r="C3663" s="16">
        <v>345438</v>
      </c>
      <c r="D3663" s="8">
        <f>SUM(B3663-C3663)</f>
        <v>543</v>
      </c>
      <c r="E3663" s="7">
        <f>SUM(B3663/C3663)</f>
        <v>1.0015719173918329</v>
      </c>
      <c r="F3663" s="18">
        <v>305943</v>
      </c>
      <c r="G3663" s="16">
        <v>353851</v>
      </c>
      <c r="H3663" s="8">
        <f>SUM(F3663-G3663)</f>
        <v>-47908</v>
      </c>
      <c r="I3663" s="7">
        <f>SUM(F3663/G3663)</f>
        <v>0.8646096803456822</v>
      </c>
      <c r="J3663" s="8">
        <f>SUM(H3663-D3663)</f>
        <v>-48451</v>
      </c>
      <c r="K3663" s="4">
        <f>SUM(F3663-B3663)</f>
        <v>-40038</v>
      </c>
      <c r="L3663" s="5">
        <f>SUM(G3663-C3663)</f>
        <v>8413</v>
      </c>
    </row>
    <row r="3664" spans="1:15">
      <c r="A3664" s="3" t="s">
        <v>4</v>
      </c>
      <c r="B3664" s="18">
        <v>83133</v>
      </c>
      <c r="C3664" s="16">
        <v>145898</v>
      </c>
      <c r="D3664" s="8">
        <f t="shared" ref="D3664:D3667" si="3245">SUM(B3664-C3664)</f>
        <v>-62765</v>
      </c>
      <c r="E3664" s="7">
        <f t="shared" ref="E3664:E3667" si="3246">SUM(B3664/C3664)</f>
        <v>0.56980219057149517</v>
      </c>
      <c r="F3664" s="18">
        <v>85564</v>
      </c>
      <c r="G3664" s="16">
        <v>144042</v>
      </c>
      <c r="H3664" s="8">
        <f t="shared" ref="H3664:H3667" si="3247">SUM(F3664-G3664)</f>
        <v>-58478</v>
      </c>
      <c r="I3664" s="7">
        <f t="shared" ref="I3664:I3667" si="3248">SUM(F3664/G3664)</f>
        <v>0.59402118826453398</v>
      </c>
      <c r="J3664" s="8">
        <f t="shared" ref="J3664:J3667" si="3249">SUM(H3664-D3664)</f>
        <v>4287</v>
      </c>
      <c r="K3664" s="4">
        <f t="shared" ref="K3664:K3667" si="3250">SUM(F3664-B3664)</f>
        <v>2431</v>
      </c>
      <c r="L3664" s="5">
        <f t="shared" ref="L3664:L3667" si="3251">SUM(G3664-C3664)</f>
        <v>-1856</v>
      </c>
    </row>
    <row r="3665" spans="1:15">
      <c r="A3665" s="3" t="s">
        <v>5</v>
      </c>
      <c r="B3665" s="18">
        <v>325809</v>
      </c>
      <c r="C3665" s="16">
        <v>239523</v>
      </c>
      <c r="D3665" s="8">
        <f t="shared" si="3245"/>
        <v>86286</v>
      </c>
      <c r="E3665" s="7">
        <f t="shared" si="3246"/>
        <v>1.3602409789456544</v>
      </c>
      <c r="F3665" s="18">
        <v>358331</v>
      </c>
      <c r="G3665" s="16">
        <v>224165</v>
      </c>
      <c r="H3665" s="8">
        <f t="shared" si="3247"/>
        <v>134166</v>
      </c>
      <c r="I3665" s="7">
        <f t="shared" si="3248"/>
        <v>1.5985144870965584</v>
      </c>
      <c r="J3665" s="8">
        <f t="shared" si="3249"/>
        <v>47880</v>
      </c>
      <c r="K3665" s="4">
        <f t="shared" si="3250"/>
        <v>32522</v>
      </c>
      <c r="L3665" s="5">
        <f t="shared" si="3251"/>
        <v>-15358</v>
      </c>
    </row>
    <row r="3666" spans="1:15">
      <c r="A3666" s="3" t="s">
        <v>6</v>
      </c>
      <c r="B3666" s="18">
        <v>77426</v>
      </c>
      <c r="C3666" s="16">
        <v>101490</v>
      </c>
      <c r="D3666" s="8">
        <f t="shared" si="3245"/>
        <v>-24064</v>
      </c>
      <c r="E3666" s="7">
        <f t="shared" si="3246"/>
        <v>0.76289289585180808</v>
      </c>
      <c r="F3666" s="18">
        <v>64737</v>
      </c>
      <c r="G3666" s="16">
        <v>92517</v>
      </c>
      <c r="H3666" s="8">
        <f t="shared" si="3247"/>
        <v>-27780</v>
      </c>
      <c r="I3666" s="7">
        <f t="shared" si="3248"/>
        <v>0.69973086027432796</v>
      </c>
      <c r="J3666" s="8">
        <f t="shared" si="3249"/>
        <v>-3716</v>
      </c>
      <c r="K3666" s="4">
        <f t="shared" si="3250"/>
        <v>-12689</v>
      </c>
      <c r="L3666" s="5">
        <f t="shared" si="3251"/>
        <v>-8973</v>
      </c>
    </row>
    <row r="3667" spans="1:15">
      <c r="A3667" s="3" t="s">
        <v>7</v>
      </c>
      <c r="B3667" s="18">
        <v>832349</v>
      </c>
      <c r="C3667" s="16">
        <v>832349</v>
      </c>
      <c r="D3667" s="8">
        <f t="shared" si="3245"/>
        <v>0</v>
      </c>
      <c r="E3667" s="7">
        <f t="shared" si="3246"/>
        <v>1</v>
      </c>
      <c r="F3667" s="18">
        <v>814575</v>
      </c>
      <c r="G3667" s="16">
        <v>814575</v>
      </c>
      <c r="H3667" s="8">
        <f t="shared" si="3247"/>
        <v>0</v>
      </c>
      <c r="I3667" s="7">
        <f t="shared" si="3248"/>
        <v>1</v>
      </c>
      <c r="J3667" s="8">
        <f t="shared" si="3249"/>
        <v>0</v>
      </c>
      <c r="K3667" s="4">
        <f t="shared" si="3250"/>
        <v>-17774</v>
      </c>
      <c r="L3667" s="5">
        <f t="shared" si="3251"/>
        <v>-17774</v>
      </c>
      <c r="N3667" s="98" t="s">
        <v>3510</v>
      </c>
      <c r="O3667" s="30" t="s">
        <v>2950</v>
      </c>
    </row>
    <row r="3669" spans="1:15">
      <c r="B3669" s="576" t="s">
        <v>3663</v>
      </c>
      <c r="C3669" s="576"/>
      <c r="D3669" s="576"/>
      <c r="E3669" s="576"/>
      <c r="F3669" s="576" t="s">
        <v>3664</v>
      </c>
      <c r="G3669" s="576"/>
      <c r="H3669" s="576"/>
      <c r="I3669" s="576"/>
      <c r="K3669" s="63" t="s">
        <v>12</v>
      </c>
      <c r="L3669" s="5" t="s">
        <v>13</v>
      </c>
    </row>
    <row r="3670" spans="1:15" ht="43.2">
      <c r="A3670" s="1" t="s">
        <v>0</v>
      </c>
      <c r="B3670" s="2" t="s">
        <v>1</v>
      </c>
      <c r="C3670" s="64" t="s">
        <v>2</v>
      </c>
      <c r="D3670" s="64" t="s">
        <v>11</v>
      </c>
      <c r="E3670" s="6" t="s">
        <v>10</v>
      </c>
      <c r="F3670" s="2" t="s">
        <v>1</v>
      </c>
      <c r="G3670" s="64" t="s">
        <v>2</v>
      </c>
      <c r="H3670" s="64" t="s">
        <v>11</v>
      </c>
      <c r="I3670" s="6" t="s">
        <v>10</v>
      </c>
      <c r="J3670" s="14" t="s">
        <v>8</v>
      </c>
      <c r="K3670" s="12" t="s">
        <v>9</v>
      </c>
      <c r="L3670" s="11"/>
    </row>
    <row r="3671" spans="1:15">
      <c r="A3671" s="3" t="s">
        <v>3</v>
      </c>
      <c r="B3671" s="18">
        <v>305943</v>
      </c>
      <c r="C3671" s="16">
        <v>353851</v>
      </c>
      <c r="D3671" s="8">
        <f>SUM(B3671-C3671)</f>
        <v>-47908</v>
      </c>
      <c r="E3671" s="7">
        <f>SUM(B3671/C3671)</f>
        <v>0.8646096803456822</v>
      </c>
      <c r="F3671" s="18">
        <v>265869</v>
      </c>
      <c r="G3671" s="16">
        <v>387098</v>
      </c>
      <c r="H3671" s="8">
        <f>SUM(F3671-G3671)</f>
        <v>-121229</v>
      </c>
      <c r="I3671" s="7">
        <f>SUM(F3671/G3671)</f>
        <v>0.68682607505076232</v>
      </c>
      <c r="J3671" s="8">
        <f>SUM(H3671-D3671)</f>
        <v>-73321</v>
      </c>
      <c r="K3671" s="4">
        <f>SUM(F3671-B3671)</f>
        <v>-40074</v>
      </c>
      <c r="L3671" s="5">
        <f>SUM(G3671-C3671)</f>
        <v>33247</v>
      </c>
    </row>
    <row r="3672" spans="1:15">
      <c r="A3672" s="3" t="s">
        <v>4</v>
      </c>
      <c r="B3672" s="18">
        <v>85564</v>
      </c>
      <c r="C3672" s="16">
        <v>144042</v>
      </c>
      <c r="D3672" s="8">
        <f t="shared" ref="D3672:D3675" si="3252">SUM(B3672-C3672)</f>
        <v>-58478</v>
      </c>
      <c r="E3672" s="7">
        <f t="shared" ref="E3672:E3675" si="3253">SUM(B3672/C3672)</f>
        <v>0.59402118826453398</v>
      </c>
      <c r="F3672" s="18">
        <v>83646</v>
      </c>
      <c r="G3672" s="16">
        <v>139836</v>
      </c>
      <c r="H3672" s="8">
        <f t="shared" ref="H3672:H3675" si="3254">SUM(F3672-G3672)</f>
        <v>-56190</v>
      </c>
      <c r="I3672" s="7">
        <f t="shared" ref="I3672:I3675" si="3255">SUM(F3672/G3672)</f>
        <v>0.59817214451214284</v>
      </c>
      <c r="J3672" s="8">
        <f t="shared" ref="J3672:J3675" si="3256">SUM(H3672-D3672)</f>
        <v>2288</v>
      </c>
      <c r="K3672" s="4">
        <f t="shared" ref="K3672:K3675" si="3257">SUM(F3672-B3672)</f>
        <v>-1918</v>
      </c>
      <c r="L3672" s="5">
        <f t="shared" ref="L3672:L3675" si="3258">SUM(G3672-C3672)</f>
        <v>-4206</v>
      </c>
    </row>
    <row r="3673" spans="1:15">
      <c r="A3673" s="3" t="s">
        <v>5</v>
      </c>
      <c r="B3673" s="18">
        <v>358331</v>
      </c>
      <c r="C3673" s="16">
        <v>224165</v>
      </c>
      <c r="D3673" s="8">
        <f t="shared" si="3252"/>
        <v>134166</v>
      </c>
      <c r="E3673" s="7">
        <f t="shared" si="3253"/>
        <v>1.5985144870965584</v>
      </c>
      <c r="F3673" s="18">
        <v>373947</v>
      </c>
      <c r="G3673" s="16">
        <v>163803</v>
      </c>
      <c r="H3673" s="8">
        <f t="shared" si="3254"/>
        <v>210144</v>
      </c>
      <c r="I3673" s="7">
        <f t="shared" si="3255"/>
        <v>2.2829069064669145</v>
      </c>
      <c r="J3673" s="8">
        <f t="shared" si="3256"/>
        <v>75978</v>
      </c>
      <c r="K3673" s="4">
        <f t="shared" si="3257"/>
        <v>15616</v>
      </c>
      <c r="L3673" s="5">
        <f t="shared" si="3258"/>
        <v>-60362</v>
      </c>
    </row>
    <row r="3674" spans="1:15">
      <c r="A3674" s="3" t="s">
        <v>6</v>
      </c>
      <c r="B3674" s="18">
        <v>64737</v>
      </c>
      <c r="C3674" s="16">
        <v>92517</v>
      </c>
      <c r="D3674" s="8">
        <f t="shared" si="3252"/>
        <v>-27780</v>
      </c>
      <c r="E3674" s="7">
        <f t="shared" si="3253"/>
        <v>0.69973086027432796</v>
      </c>
      <c r="F3674" s="18">
        <v>59588</v>
      </c>
      <c r="G3674" s="16">
        <v>92313</v>
      </c>
      <c r="H3674" s="8">
        <f t="shared" si="3254"/>
        <v>-32725</v>
      </c>
      <c r="I3674" s="7">
        <f t="shared" si="3255"/>
        <v>0.64549955044251617</v>
      </c>
      <c r="J3674" s="8">
        <f t="shared" si="3256"/>
        <v>-4945</v>
      </c>
      <c r="K3674" s="4">
        <f t="shared" si="3257"/>
        <v>-5149</v>
      </c>
      <c r="L3674" s="5">
        <f t="shared" si="3258"/>
        <v>-204</v>
      </c>
    </row>
    <row r="3675" spans="1:15">
      <c r="A3675" s="3" t="s">
        <v>7</v>
      </c>
      <c r="B3675" s="18">
        <v>814575</v>
      </c>
      <c r="C3675" s="16">
        <v>814575</v>
      </c>
      <c r="D3675" s="8">
        <f t="shared" si="3252"/>
        <v>0</v>
      </c>
      <c r="E3675" s="7">
        <f t="shared" si="3253"/>
        <v>1</v>
      </c>
      <c r="F3675" s="18">
        <v>783050</v>
      </c>
      <c r="G3675" s="16">
        <v>783050</v>
      </c>
      <c r="H3675" s="8">
        <f t="shared" si="3254"/>
        <v>0</v>
      </c>
      <c r="I3675" s="7">
        <f t="shared" si="3255"/>
        <v>1</v>
      </c>
      <c r="J3675" s="8">
        <f t="shared" si="3256"/>
        <v>0</v>
      </c>
      <c r="K3675" s="4">
        <f t="shared" si="3257"/>
        <v>-31525</v>
      </c>
      <c r="L3675" s="5">
        <f t="shared" si="3258"/>
        <v>-31525</v>
      </c>
      <c r="N3675" s="98" t="s">
        <v>3510</v>
      </c>
      <c r="O3675" s="30" t="s">
        <v>2950</v>
      </c>
    </row>
    <row r="3677" spans="1:15">
      <c r="B3677" s="576" t="s">
        <v>3664</v>
      </c>
      <c r="C3677" s="576"/>
      <c r="D3677" s="576"/>
      <c r="E3677" s="576"/>
      <c r="F3677" s="576" t="s">
        <v>3671</v>
      </c>
      <c r="G3677" s="576"/>
      <c r="H3677" s="576"/>
      <c r="I3677" s="576"/>
      <c r="K3677" s="63" t="s">
        <v>12</v>
      </c>
      <c r="L3677" s="5" t="s">
        <v>13</v>
      </c>
    </row>
    <row r="3678" spans="1:15" ht="43.2">
      <c r="A3678" s="1" t="s">
        <v>0</v>
      </c>
      <c r="B3678" s="2" t="s">
        <v>1</v>
      </c>
      <c r="C3678" s="64" t="s">
        <v>2</v>
      </c>
      <c r="D3678" s="64" t="s">
        <v>11</v>
      </c>
      <c r="E3678" s="6" t="s">
        <v>10</v>
      </c>
      <c r="F3678" s="2" t="s">
        <v>1</v>
      </c>
      <c r="G3678" s="64" t="s">
        <v>2</v>
      </c>
      <c r="H3678" s="64" t="s">
        <v>11</v>
      </c>
      <c r="I3678" s="6" t="s">
        <v>10</v>
      </c>
      <c r="J3678" s="14" t="s">
        <v>8</v>
      </c>
      <c r="K3678" s="12" t="s">
        <v>9</v>
      </c>
      <c r="L3678" s="11"/>
    </row>
    <row r="3679" spans="1:15">
      <c r="A3679" s="3" t="s">
        <v>3</v>
      </c>
      <c r="B3679" s="18">
        <v>265869</v>
      </c>
      <c r="C3679" s="16">
        <v>387098</v>
      </c>
      <c r="D3679" s="8">
        <f>SUM(B3679-C3679)</f>
        <v>-121229</v>
      </c>
      <c r="E3679" s="7">
        <f>SUM(B3679/C3679)</f>
        <v>0.68682607505076232</v>
      </c>
      <c r="F3679" s="18">
        <v>274160</v>
      </c>
      <c r="G3679" s="16">
        <v>418679</v>
      </c>
      <c r="H3679" s="8">
        <f>SUM(F3679-G3679)</f>
        <v>-144519</v>
      </c>
      <c r="I3679" s="7">
        <f>SUM(F3679/G3679)</f>
        <v>0.65482147420816428</v>
      </c>
      <c r="J3679" s="8">
        <f>SUM(H3679-D3679)</f>
        <v>-23290</v>
      </c>
      <c r="K3679" s="4">
        <f>SUM(F3679-B3679)</f>
        <v>8291</v>
      </c>
      <c r="L3679" s="5">
        <f>SUM(G3679-C3679)</f>
        <v>31581</v>
      </c>
    </row>
    <row r="3680" spans="1:15">
      <c r="A3680" s="3" t="s">
        <v>4</v>
      </c>
      <c r="B3680" s="18">
        <v>83646</v>
      </c>
      <c r="C3680" s="16">
        <v>139836</v>
      </c>
      <c r="D3680" s="8">
        <f t="shared" ref="D3680:D3683" si="3259">SUM(B3680-C3680)</f>
        <v>-56190</v>
      </c>
      <c r="E3680" s="7">
        <f t="shared" ref="E3680:E3683" si="3260">SUM(B3680/C3680)</f>
        <v>0.59817214451214284</v>
      </c>
      <c r="F3680" s="18">
        <v>89823</v>
      </c>
      <c r="G3680" s="16">
        <v>140636</v>
      </c>
      <c r="H3680" s="8">
        <f t="shared" ref="H3680:H3683" si="3261">SUM(F3680-G3680)</f>
        <v>-50813</v>
      </c>
      <c r="I3680" s="7">
        <f t="shared" ref="I3680:I3683" si="3262">SUM(F3680/G3680)</f>
        <v>0.63869137347478599</v>
      </c>
      <c r="J3680" s="8">
        <f t="shared" ref="J3680:J3683" si="3263">SUM(H3680-D3680)</f>
        <v>5377</v>
      </c>
      <c r="K3680" s="4">
        <f t="shared" ref="K3680:K3683" si="3264">SUM(F3680-B3680)</f>
        <v>6177</v>
      </c>
      <c r="L3680" s="5">
        <f t="shared" ref="L3680:L3683" si="3265">SUM(G3680-C3680)</f>
        <v>800</v>
      </c>
    </row>
    <row r="3681" spans="1:15">
      <c r="A3681" s="3" t="s">
        <v>5</v>
      </c>
      <c r="B3681" s="18">
        <v>373947</v>
      </c>
      <c r="C3681" s="16">
        <v>163803</v>
      </c>
      <c r="D3681" s="8">
        <f t="shared" si="3259"/>
        <v>210144</v>
      </c>
      <c r="E3681" s="7">
        <f t="shared" si="3260"/>
        <v>2.2829069064669145</v>
      </c>
      <c r="F3681" s="18">
        <v>399075</v>
      </c>
      <c r="G3681" s="16">
        <v>155650</v>
      </c>
      <c r="H3681" s="8">
        <f t="shared" si="3261"/>
        <v>243425</v>
      </c>
      <c r="I3681" s="7">
        <f t="shared" si="3262"/>
        <v>2.5639254738194666</v>
      </c>
      <c r="J3681" s="8">
        <f t="shared" si="3263"/>
        <v>33281</v>
      </c>
      <c r="K3681" s="4">
        <f t="shared" si="3264"/>
        <v>25128</v>
      </c>
      <c r="L3681" s="5">
        <f t="shared" si="3265"/>
        <v>-8153</v>
      </c>
    </row>
    <row r="3682" spans="1:15">
      <c r="A3682" s="3" t="s">
        <v>6</v>
      </c>
      <c r="B3682" s="18">
        <v>59588</v>
      </c>
      <c r="C3682" s="16">
        <v>92313</v>
      </c>
      <c r="D3682" s="8">
        <f t="shared" si="3259"/>
        <v>-32725</v>
      </c>
      <c r="E3682" s="7">
        <f t="shared" si="3260"/>
        <v>0.64549955044251617</v>
      </c>
      <c r="F3682" s="18">
        <v>54467</v>
      </c>
      <c r="G3682" s="16">
        <v>102560</v>
      </c>
      <c r="H3682" s="8">
        <f t="shared" si="3261"/>
        <v>-48093</v>
      </c>
      <c r="I3682" s="7">
        <f t="shared" si="3262"/>
        <v>0.5310744929797192</v>
      </c>
      <c r="J3682" s="8">
        <f t="shared" si="3263"/>
        <v>-15368</v>
      </c>
      <c r="K3682" s="4">
        <f t="shared" si="3264"/>
        <v>-5121</v>
      </c>
      <c r="L3682" s="5">
        <f t="shared" si="3265"/>
        <v>10247</v>
      </c>
    </row>
    <row r="3683" spans="1:15">
      <c r="A3683" s="3" t="s">
        <v>7</v>
      </c>
      <c r="B3683" s="18">
        <v>783050</v>
      </c>
      <c r="C3683" s="16">
        <v>783050</v>
      </c>
      <c r="D3683" s="8">
        <f t="shared" si="3259"/>
        <v>0</v>
      </c>
      <c r="E3683" s="7">
        <f t="shared" si="3260"/>
        <v>1</v>
      </c>
      <c r="F3683" s="18">
        <v>817525</v>
      </c>
      <c r="G3683" s="16">
        <v>817525</v>
      </c>
      <c r="H3683" s="8">
        <f t="shared" si="3261"/>
        <v>0</v>
      </c>
      <c r="I3683" s="7">
        <f t="shared" si="3262"/>
        <v>1</v>
      </c>
      <c r="J3683" s="8">
        <f t="shared" si="3263"/>
        <v>0</v>
      </c>
      <c r="K3683" s="4">
        <f t="shared" si="3264"/>
        <v>34475</v>
      </c>
      <c r="L3683" s="5">
        <f t="shared" si="3265"/>
        <v>34475</v>
      </c>
      <c r="N3683" s="98" t="s">
        <v>3510</v>
      </c>
      <c r="O3683" s="30" t="s">
        <v>2950</v>
      </c>
    </row>
    <row r="3685" spans="1:15">
      <c r="B3685" s="576" t="s">
        <v>3671</v>
      </c>
      <c r="C3685" s="576"/>
      <c r="D3685" s="576"/>
      <c r="E3685" s="576"/>
      <c r="F3685" s="576" t="s">
        <v>3684</v>
      </c>
      <c r="G3685" s="576"/>
      <c r="H3685" s="576"/>
      <c r="I3685" s="576"/>
      <c r="K3685" s="63" t="s">
        <v>12</v>
      </c>
      <c r="L3685" s="5" t="s">
        <v>13</v>
      </c>
    </row>
    <row r="3686" spans="1:15" ht="43.2">
      <c r="A3686" s="1" t="s">
        <v>0</v>
      </c>
      <c r="B3686" s="2" t="s">
        <v>1</v>
      </c>
      <c r="C3686" s="64" t="s">
        <v>2</v>
      </c>
      <c r="D3686" s="64" t="s">
        <v>11</v>
      </c>
      <c r="E3686" s="6" t="s">
        <v>10</v>
      </c>
      <c r="F3686" s="2" t="s">
        <v>1</v>
      </c>
      <c r="G3686" s="64" t="s">
        <v>2</v>
      </c>
      <c r="H3686" s="64" t="s">
        <v>11</v>
      </c>
      <c r="I3686" s="6" t="s">
        <v>10</v>
      </c>
      <c r="J3686" s="14" t="s">
        <v>8</v>
      </c>
      <c r="K3686" s="12" t="s">
        <v>9</v>
      </c>
      <c r="L3686" s="11"/>
    </row>
    <row r="3687" spans="1:15">
      <c r="A3687" s="3" t="s">
        <v>3</v>
      </c>
      <c r="B3687" s="18">
        <v>274160</v>
      </c>
      <c r="C3687" s="16">
        <v>418679</v>
      </c>
      <c r="D3687" s="8">
        <f>SUM(B3687-C3687)</f>
        <v>-144519</v>
      </c>
      <c r="E3687" s="7">
        <f>SUM(B3687/C3687)</f>
        <v>0.65482147420816428</v>
      </c>
      <c r="F3687" s="18">
        <v>289182</v>
      </c>
      <c r="G3687" s="16">
        <v>429309</v>
      </c>
      <c r="H3687" s="8">
        <f>SUM(F3687-G3687)</f>
        <v>-140127</v>
      </c>
      <c r="I3687" s="7">
        <f>SUM(F3687/G3687)</f>
        <v>0.67359873657435554</v>
      </c>
      <c r="J3687" s="8">
        <f>SUM(H3687-D3687)</f>
        <v>4392</v>
      </c>
      <c r="K3687" s="4">
        <f>SUM(F3687-B3687)</f>
        <v>15022</v>
      </c>
      <c r="L3687" s="5">
        <f>SUM(G3687-C3687)</f>
        <v>10630</v>
      </c>
    </row>
    <row r="3688" spans="1:15">
      <c r="A3688" s="3" t="s">
        <v>4</v>
      </c>
      <c r="B3688" s="18">
        <v>89823</v>
      </c>
      <c r="C3688" s="16">
        <v>140636</v>
      </c>
      <c r="D3688" s="8">
        <f t="shared" ref="D3688:D3691" si="3266">SUM(B3688-C3688)</f>
        <v>-50813</v>
      </c>
      <c r="E3688" s="7">
        <f t="shared" ref="E3688:E3691" si="3267">SUM(B3688/C3688)</f>
        <v>0.63869137347478599</v>
      </c>
      <c r="F3688" s="18">
        <v>108170</v>
      </c>
      <c r="G3688" s="16">
        <v>140636</v>
      </c>
      <c r="H3688" s="8">
        <f t="shared" ref="H3688:H3691" si="3268">SUM(F3688-G3688)</f>
        <v>-32466</v>
      </c>
      <c r="I3688" s="7">
        <f t="shared" ref="I3688:I3691" si="3269">SUM(F3688/G3688)</f>
        <v>0.76914872436644954</v>
      </c>
      <c r="J3688" s="8">
        <f t="shared" ref="J3688:J3691" si="3270">SUM(H3688-D3688)</f>
        <v>18347</v>
      </c>
      <c r="K3688" s="4">
        <f t="shared" ref="K3688:K3691" si="3271">SUM(F3688-B3688)</f>
        <v>18347</v>
      </c>
      <c r="L3688" s="5">
        <f t="shared" ref="L3688:L3691" si="3272">SUM(G3688-C3688)</f>
        <v>0</v>
      </c>
    </row>
    <row r="3689" spans="1:15">
      <c r="A3689" s="3" t="s">
        <v>5</v>
      </c>
      <c r="B3689" s="18">
        <v>399075</v>
      </c>
      <c r="C3689" s="16">
        <v>155650</v>
      </c>
      <c r="D3689" s="8">
        <f t="shared" si="3266"/>
        <v>243425</v>
      </c>
      <c r="E3689" s="7">
        <f t="shared" si="3267"/>
        <v>2.5639254738194666</v>
      </c>
      <c r="F3689" s="18">
        <v>408720</v>
      </c>
      <c r="G3689" s="16">
        <v>175482</v>
      </c>
      <c r="H3689" s="8">
        <f t="shared" si="3268"/>
        <v>233238</v>
      </c>
      <c r="I3689" s="7">
        <f t="shared" si="3269"/>
        <v>2.3291277737887648</v>
      </c>
      <c r="J3689" s="8">
        <f t="shared" si="3270"/>
        <v>-10187</v>
      </c>
      <c r="K3689" s="4">
        <f t="shared" si="3271"/>
        <v>9645</v>
      </c>
      <c r="L3689" s="5">
        <f t="shared" si="3272"/>
        <v>19832</v>
      </c>
    </row>
    <row r="3690" spans="1:15">
      <c r="A3690" s="3" t="s">
        <v>6</v>
      </c>
      <c r="B3690" s="18">
        <v>54467</v>
      </c>
      <c r="C3690" s="16">
        <v>102560</v>
      </c>
      <c r="D3690" s="8">
        <f t="shared" si="3266"/>
        <v>-48093</v>
      </c>
      <c r="E3690" s="7">
        <f t="shared" si="3267"/>
        <v>0.5310744929797192</v>
      </c>
      <c r="F3690" s="18">
        <v>57081</v>
      </c>
      <c r="G3690" s="16">
        <v>117726</v>
      </c>
      <c r="H3690" s="8">
        <f t="shared" si="3268"/>
        <v>-60645</v>
      </c>
      <c r="I3690" s="7">
        <f t="shared" si="3269"/>
        <v>0.48486315682177261</v>
      </c>
      <c r="J3690" s="8">
        <f t="shared" si="3270"/>
        <v>-12552</v>
      </c>
      <c r="K3690" s="4">
        <f t="shared" si="3271"/>
        <v>2614</v>
      </c>
      <c r="L3690" s="5">
        <f t="shared" si="3272"/>
        <v>15166</v>
      </c>
    </row>
    <row r="3691" spans="1:15">
      <c r="A3691" s="3" t="s">
        <v>7</v>
      </c>
      <c r="B3691" s="18">
        <v>817525</v>
      </c>
      <c r="C3691" s="16">
        <v>817525</v>
      </c>
      <c r="D3691" s="8">
        <f t="shared" si="3266"/>
        <v>0</v>
      </c>
      <c r="E3691" s="7">
        <f t="shared" si="3267"/>
        <v>1</v>
      </c>
      <c r="F3691" s="18">
        <v>863153</v>
      </c>
      <c r="G3691" s="16">
        <v>863153</v>
      </c>
      <c r="H3691" s="8">
        <f t="shared" si="3268"/>
        <v>0</v>
      </c>
      <c r="I3691" s="7">
        <f t="shared" si="3269"/>
        <v>1</v>
      </c>
      <c r="J3691" s="8">
        <f t="shared" si="3270"/>
        <v>0</v>
      </c>
      <c r="K3691" s="4">
        <f t="shared" si="3271"/>
        <v>45628</v>
      </c>
      <c r="L3691" s="5">
        <f t="shared" si="3272"/>
        <v>45628</v>
      </c>
      <c r="N3691" s="98" t="s">
        <v>3685</v>
      </c>
      <c r="O3691" s="30" t="s">
        <v>2950</v>
      </c>
    </row>
    <row r="3693" spans="1:15">
      <c r="B3693" s="576" t="s">
        <v>3684</v>
      </c>
      <c r="C3693" s="576"/>
      <c r="D3693" s="576"/>
      <c r="E3693" s="576"/>
      <c r="F3693" s="576" t="s">
        <v>3692</v>
      </c>
      <c r="G3693" s="576"/>
      <c r="H3693" s="576"/>
      <c r="I3693" s="576"/>
      <c r="K3693" s="63" t="s">
        <v>12</v>
      </c>
      <c r="L3693" s="5" t="s">
        <v>13</v>
      </c>
    </row>
    <row r="3694" spans="1:15" ht="43.2">
      <c r="A3694" s="1" t="s">
        <v>0</v>
      </c>
      <c r="B3694" s="2" t="s">
        <v>1</v>
      </c>
      <c r="C3694" s="64" t="s">
        <v>2</v>
      </c>
      <c r="D3694" s="64" t="s">
        <v>11</v>
      </c>
      <c r="E3694" s="6" t="s">
        <v>10</v>
      </c>
      <c r="F3694" s="2" t="s">
        <v>1</v>
      </c>
      <c r="G3694" s="64" t="s">
        <v>2</v>
      </c>
      <c r="H3694" s="64" t="s">
        <v>11</v>
      </c>
      <c r="I3694" s="6" t="s">
        <v>10</v>
      </c>
      <c r="J3694" s="14" t="s">
        <v>8</v>
      </c>
      <c r="K3694" s="12" t="s">
        <v>9</v>
      </c>
      <c r="L3694" s="11"/>
    </row>
    <row r="3695" spans="1:15">
      <c r="A3695" s="3" t="s">
        <v>3</v>
      </c>
      <c r="B3695" s="18">
        <v>289182</v>
      </c>
      <c r="C3695" s="16">
        <v>429309</v>
      </c>
      <c r="D3695" s="8">
        <f>SUM(B3695-C3695)</f>
        <v>-140127</v>
      </c>
      <c r="E3695" s="7">
        <f>SUM(B3695/C3695)</f>
        <v>0.67359873657435554</v>
      </c>
      <c r="F3695" s="18">
        <v>294798</v>
      </c>
      <c r="G3695" s="16">
        <v>435462</v>
      </c>
      <c r="H3695" s="8">
        <f>SUM(F3695-G3695)</f>
        <v>-140664</v>
      </c>
      <c r="I3695" s="7">
        <f>SUM(F3695/G3695)</f>
        <v>0.67697755487275579</v>
      </c>
      <c r="J3695" s="8">
        <f>SUM(H3695-D3695)</f>
        <v>-537</v>
      </c>
      <c r="K3695" s="4">
        <f>SUM(F3695-B3695)</f>
        <v>5616</v>
      </c>
      <c r="L3695" s="5">
        <f>SUM(G3695-C3695)</f>
        <v>6153</v>
      </c>
    </row>
    <row r="3696" spans="1:15">
      <c r="A3696" s="3" t="s">
        <v>4</v>
      </c>
      <c r="B3696" s="18">
        <v>108170</v>
      </c>
      <c r="C3696" s="16">
        <v>140636</v>
      </c>
      <c r="D3696" s="8">
        <f t="shared" ref="D3696:D3699" si="3273">SUM(B3696-C3696)</f>
        <v>-32466</v>
      </c>
      <c r="E3696" s="7">
        <f t="shared" ref="E3696:E3699" si="3274">SUM(B3696/C3696)</f>
        <v>0.76914872436644954</v>
      </c>
      <c r="F3696" s="18">
        <v>103103</v>
      </c>
      <c r="G3696" s="16">
        <v>151252</v>
      </c>
      <c r="H3696" s="8">
        <f t="shared" ref="H3696:H3699" si="3275">SUM(F3696-G3696)</f>
        <v>-48149</v>
      </c>
      <c r="I3696" s="7">
        <f t="shared" ref="I3696:I3699" si="3276">SUM(F3696/G3696)</f>
        <v>0.68166371353767219</v>
      </c>
      <c r="J3696" s="8">
        <f t="shared" ref="J3696:J3699" si="3277">SUM(H3696-D3696)</f>
        <v>-15683</v>
      </c>
      <c r="K3696" s="4">
        <f t="shared" ref="K3696:K3699" si="3278">SUM(F3696-B3696)</f>
        <v>-5067</v>
      </c>
      <c r="L3696" s="5">
        <f t="shared" ref="L3696:L3699" si="3279">SUM(G3696-C3696)</f>
        <v>10616</v>
      </c>
    </row>
    <row r="3697" spans="1:15">
      <c r="A3697" s="3" t="s">
        <v>5</v>
      </c>
      <c r="B3697" s="18">
        <v>408720</v>
      </c>
      <c r="C3697" s="16">
        <v>175482</v>
      </c>
      <c r="D3697" s="8">
        <f t="shared" si="3273"/>
        <v>233238</v>
      </c>
      <c r="E3697" s="7">
        <f t="shared" si="3274"/>
        <v>2.3291277737887648</v>
      </c>
      <c r="F3697" s="18">
        <v>415094</v>
      </c>
      <c r="G3697" s="16">
        <v>176639</v>
      </c>
      <c r="H3697" s="8">
        <f t="shared" si="3275"/>
        <v>238455</v>
      </c>
      <c r="I3697" s="7">
        <f t="shared" si="3276"/>
        <v>2.3499566913309065</v>
      </c>
      <c r="J3697" s="8">
        <f t="shared" si="3277"/>
        <v>5217</v>
      </c>
      <c r="K3697" s="4">
        <f t="shared" si="3278"/>
        <v>6374</v>
      </c>
      <c r="L3697" s="5">
        <f t="shared" si="3279"/>
        <v>1157</v>
      </c>
    </row>
    <row r="3698" spans="1:15">
      <c r="A3698" s="3" t="s">
        <v>6</v>
      </c>
      <c r="B3698" s="18">
        <v>57081</v>
      </c>
      <c r="C3698" s="16">
        <v>117726</v>
      </c>
      <c r="D3698" s="8">
        <f t="shared" si="3273"/>
        <v>-60645</v>
      </c>
      <c r="E3698" s="7">
        <f t="shared" si="3274"/>
        <v>0.48486315682177261</v>
      </c>
      <c r="F3698" s="18">
        <v>58986</v>
      </c>
      <c r="G3698" s="16">
        <v>108628</v>
      </c>
      <c r="H3698" s="8">
        <f t="shared" si="3275"/>
        <v>-49642</v>
      </c>
      <c r="I3698" s="7">
        <f t="shared" si="3276"/>
        <v>0.54300916890672757</v>
      </c>
      <c r="J3698" s="8">
        <f t="shared" si="3277"/>
        <v>11003</v>
      </c>
      <c r="K3698" s="4">
        <f t="shared" si="3278"/>
        <v>1905</v>
      </c>
      <c r="L3698" s="5">
        <f t="shared" si="3279"/>
        <v>-9098</v>
      </c>
    </row>
    <row r="3699" spans="1:15">
      <c r="A3699" s="3" t="s">
        <v>7</v>
      </c>
      <c r="B3699" s="18">
        <v>863153</v>
      </c>
      <c r="C3699" s="16">
        <v>863153</v>
      </c>
      <c r="D3699" s="8">
        <f t="shared" si="3273"/>
        <v>0</v>
      </c>
      <c r="E3699" s="7">
        <f t="shared" si="3274"/>
        <v>1</v>
      </c>
      <c r="F3699" s="18">
        <v>871981</v>
      </c>
      <c r="G3699" s="16">
        <v>871981</v>
      </c>
      <c r="H3699" s="8">
        <f t="shared" si="3275"/>
        <v>0</v>
      </c>
      <c r="I3699" s="7">
        <f t="shared" si="3276"/>
        <v>1</v>
      </c>
      <c r="J3699" s="8">
        <f t="shared" si="3277"/>
        <v>0</v>
      </c>
      <c r="K3699" s="4">
        <f t="shared" si="3278"/>
        <v>8828</v>
      </c>
      <c r="L3699" s="5">
        <f t="shared" si="3279"/>
        <v>8828</v>
      </c>
      <c r="N3699" s="125" t="s">
        <v>3685</v>
      </c>
      <c r="O3699" s="154" t="s">
        <v>71</v>
      </c>
    </row>
    <row r="3701" spans="1:15">
      <c r="B3701" s="576" t="s">
        <v>3692</v>
      </c>
      <c r="C3701" s="576"/>
      <c r="D3701" s="576"/>
      <c r="E3701" s="576"/>
      <c r="F3701" s="576" t="s">
        <v>3699</v>
      </c>
      <c r="G3701" s="576"/>
      <c r="H3701" s="576"/>
      <c r="I3701" s="576"/>
      <c r="K3701" s="63" t="s">
        <v>12</v>
      </c>
      <c r="L3701" s="5" t="s">
        <v>13</v>
      </c>
    </row>
    <row r="3702" spans="1:15" ht="43.2">
      <c r="A3702" s="1" t="s">
        <v>0</v>
      </c>
      <c r="B3702" s="2" t="s">
        <v>1</v>
      </c>
      <c r="C3702" s="64" t="s">
        <v>2</v>
      </c>
      <c r="D3702" s="64" t="s">
        <v>11</v>
      </c>
      <c r="E3702" s="6" t="s">
        <v>10</v>
      </c>
      <c r="F3702" s="2" t="s">
        <v>1</v>
      </c>
      <c r="G3702" s="64" t="s">
        <v>2</v>
      </c>
      <c r="H3702" s="64" t="s">
        <v>11</v>
      </c>
      <c r="I3702" s="6" t="s">
        <v>10</v>
      </c>
      <c r="J3702" s="14" t="s">
        <v>8</v>
      </c>
      <c r="K3702" s="12" t="s">
        <v>9</v>
      </c>
      <c r="L3702" s="11"/>
    </row>
    <row r="3703" spans="1:15">
      <c r="A3703" s="3" t="s">
        <v>3</v>
      </c>
      <c r="B3703" s="18">
        <v>294798</v>
      </c>
      <c r="C3703" s="16">
        <v>435462</v>
      </c>
      <c r="D3703" s="8">
        <f>SUM(B3703-C3703)</f>
        <v>-140664</v>
      </c>
      <c r="E3703" s="7">
        <f>SUM(B3703/C3703)</f>
        <v>0.67697755487275579</v>
      </c>
      <c r="F3703" s="18">
        <v>312902</v>
      </c>
      <c r="G3703" s="16">
        <v>422885</v>
      </c>
      <c r="H3703" s="8">
        <f>SUM(F3703-G3703)</f>
        <v>-109983</v>
      </c>
      <c r="I3703" s="7">
        <f>SUM(F3703/G3703)</f>
        <v>0.7399222010712132</v>
      </c>
      <c r="J3703" s="8">
        <f>SUM(H3703-D3703)</f>
        <v>30681</v>
      </c>
      <c r="K3703" s="4">
        <f>SUM(F3703-B3703)</f>
        <v>18104</v>
      </c>
      <c r="L3703" s="5">
        <f>SUM(G3703-C3703)</f>
        <v>-12577</v>
      </c>
    </row>
    <row r="3704" spans="1:15">
      <c r="A3704" s="3" t="s">
        <v>4</v>
      </c>
      <c r="B3704" s="18">
        <v>103103</v>
      </c>
      <c r="C3704" s="16">
        <v>151252</v>
      </c>
      <c r="D3704" s="8">
        <f t="shared" ref="D3704:D3707" si="3280">SUM(B3704-C3704)</f>
        <v>-48149</v>
      </c>
      <c r="E3704" s="7">
        <f t="shared" ref="E3704:E3707" si="3281">SUM(B3704/C3704)</f>
        <v>0.68166371353767219</v>
      </c>
      <c r="F3704" s="18">
        <v>103103</v>
      </c>
      <c r="G3704" s="16">
        <v>149652</v>
      </c>
      <c r="H3704" s="8">
        <f t="shared" ref="H3704:H3707" si="3282">SUM(F3704-G3704)</f>
        <v>-46549</v>
      </c>
      <c r="I3704" s="7">
        <f t="shared" ref="I3704:I3707" si="3283">SUM(F3704/G3704)</f>
        <v>0.68895170128030359</v>
      </c>
      <c r="J3704" s="8">
        <f t="shared" ref="J3704:J3707" si="3284">SUM(H3704-D3704)</f>
        <v>1600</v>
      </c>
      <c r="K3704" s="4">
        <f t="shared" ref="K3704:K3707" si="3285">SUM(F3704-B3704)</f>
        <v>0</v>
      </c>
      <c r="L3704" s="5">
        <f t="shared" ref="L3704:L3707" si="3286">SUM(G3704-C3704)</f>
        <v>-1600</v>
      </c>
    </row>
    <row r="3705" spans="1:15">
      <c r="A3705" s="3" t="s">
        <v>5</v>
      </c>
      <c r="B3705" s="18">
        <v>415094</v>
      </c>
      <c r="C3705" s="16">
        <v>176639</v>
      </c>
      <c r="D3705" s="8">
        <f t="shared" si="3280"/>
        <v>238455</v>
      </c>
      <c r="E3705" s="7">
        <f t="shared" si="3281"/>
        <v>2.3499566913309065</v>
      </c>
      <c r="F3705" s="18">
        <v>408535</v>
      </c>
      <c r="G3705" s="16">
        <v>188820</v>
      </c>
      <c r="H3705" s="8">
        <f t="shared" si="3282"/>
        <v>219715</v>
      </c>
      <c r="I3705" s="7">
        <f t="shared" si="3283"/>
        <v>2.1636214384069485</v>
      </c>
      <c r="J3705" s="8">
        <f t="shared" si="3284"/>
        <v>-18740</v>
      </c>
      <c r="K3705" s="4">
        <f t="shared" si="3285"/>
        <v>-6559</v>
      </c>
      <c r="L3705" s="5">
        <f t="shared" si="3286"/>
        <v>12181</v>
      </c>
    </row>
    <row r="3706" spans="1:15">
      <c r="A3706" s="3" t="s">
        <v>6</v>
      </c>
      <c r="B3706" s="18">
        <v>58986</v>
      </c>
      <c r="C3706" s="16">
        <v>108628</v>
      </c>
      <c r="D3706" s="8">
        <f t="shared" si="3280"/>
        <v>-49642</v>
      </c>
      <c r="E3706" s="7">
        <f t="shared" si="3281"/>
        <v>0.54300916890672757</v>
      </c>
      <c r="F3706" s="18">
        <v>60075</v>
      </c>
      <c r="G3706" s="16">
        <v>123258</v>
      </c>
      <c r="H3706" s="8">
        <f t="shared" si="3282"/>
        <v>-63183</v>
      </c>
      <c r="I3706" s="7">
        <f t="shared" si="3283"/>
        <v>0.48739229907997861</v>
      </c>
      <c r="J3706" s="8">
        <f t="shared" si="3284"/>
        <v>-13541</v>
      </c>
      <c r="K3706" s="4">
        <f t="shared" si="3285"/>
        <v>1089</v>
      </c>
      <c r="L3706" s="5">
        <f t="shared" si="3286"/>
        <v>14630</v>
      </c>
    </row>
    <row r="3707" spans="1:15">
      <c r="A3707" s="3" t="s">
        <v>7</v>
      </c>
      <c r="B3707" s="18">
        <v>871981</v>
      </c>
      <c r="C3707" s="16">
        <v>871981</v>
      </c>
      <c r="D3707" s="8">
        <f t="shared" si="3280"/>
        <v>0</v>
      </c>
      <c r="E3707" s="7">
        <f t="shared" si="3281"/>
        <v>1</v>
      </c>
      <c r="F3707" s="18">
        <v>884615</v>
      </c>
      <c r="G3707" s="16">
        <v>884615</v>
      </c>
      <c r="H3707" s="8">
        <f t="shared" si="3282"/>
        <v>0</v>
      </c>
      <c r="I3707" s="7">
        <f t="shared" si="3283"/>
        <v>1</v>
      </c>
      <c r="J3707" s="8">
        <f t="shared" si="3284"/>
        <v>0</v>
      </c>
      <c r="K3707" s="4">
        <f t="shared" si="3285"/>
        <v>12634</v>
      </c>
      <c r="L3707" s="5">
        <f t="shared" si="3286"/>
        <v>12634</v>
      </c>
      <c r="N3707" s="99" t="s">
        <v>3700</v>
      </c>
      <c r="O3707" s="17" t="s">
        <v>26</v>
      </c>
    </row>
    <row r="3709" spans="1:15">
      <c r="B3709" s="576" t="s">
        <v>3699</v>
      </c>
      <c r="C3709" s="576"/>
      <c r="D3709" s="576"/>
      <c r="E3709" s="576"/>
      <c r="F3709" s="576" t="s">
        <v>3707</v>
      </c>
      <c r="G3709" s="576"/>
      <c r="H3709" s="576"/>
      <c r="I3709" s="576"/>
      <c r="K3709" s="63" t="s">
        <v>12</v>
      </c>
      <c r="L3709" s="5" t="s">
        <v>13</v>
      </c>
    </row>
    <row r="3710" spans="1:15" ht="43.2">
      <c r="A3710" s="1" t="s">
        <v>0</v>
      </c>
      <c r="B3710" s="2" t="s">
        <v>1</v>
      </c>
      <c r="C3710" s="64" t="s">
        <v>2</v>
      </c>
      <c r="D3710" s="64" t="s">
        <v>11</v>
      </c>
      <c r="E3710" s="6" t="s">
        <v>10</v>
      </c>
      <c r="F3710" s="2" t="s">
        <v>1</v>
      </c>
      <c r="G3710" s="64" t="s">
        <v>2</v>
      </c>
      <c r="H3710" s="64" t="s">
        <v>11</v>
      </c>
      <c r="I3710" s="6" t="s">
        <v>10</v>
      </c>
      <c r="J3710" s="14" t="s">
        <v>8</v>
      </c>
      <c r="K3710" s="12" t="s">
        <v>9</v>
      </c>
      <c r="L3710" s="11"/>
    </row>
    <row r="3711" spans="1:15">
      <c r="A3711" s="3" t="s">
        <v>3</v>
      </c>
      <c r="B3711" s="18">
        <v>312902</v>
      </c>
      <c r="C3711" s="16">
        <v>422885</v>
      </c>
      <c r="D3711" s="8">
        <f>SUM(B3711-C3711)</f>
        <v>-109983</v>
      </c>
      <c r="E3711" s="7">
        <f>SUM(B3711/C3711)</f>
        <v>0.7399222010712132</v>
      </c>
      <c r="F3711" s="18">
        <v>312228</v>
      </c>
      <c r="G3711" s="16">
        <v>402921</v>
      </c>
      <c r="H3711" s="8">
        <f>SUM(F3711-G3711)</f>
        <v>-90693</v>
      </c>
      <c r="I3711" s="7">
        <f>SUM(F3711/G3711)</f>
        <v>0.77491121088253034</v>
      </c>
      <c r="J3711" s="8">
        <f>SUM(H3711-D3711)</f>
        <v>19290</v>
      </c>
      <c r="K3711" s="4">
        <f>SUM(F3711-B3711)</f>
        <v>-674</v>
      </c>
      <c r="L3711" s="5">
        <f>SUM(G3711-C3711)</f>
        <v>-19964</v>
      </c>
    </row>
    <row r="3712" spans="1:15">
      <c r="A3712" s="3" t="s">
        <v>4</v>
      </c>
      <c r="B3712" s="18">
        <v>103103</v>
      </c>
      <c r="C3712" s="16">
        <v>149652</v>
      </c>
      <c r="D3712" s="8">
        <f t="shared" ref="D3712:D3715" si="3287">SUM(B3712-C3712)</f>
        <v>-46549</v>
      </c>
      <c r="E3712" s="7">
        <f t="shared" ref="E3712:E3715" si="3288">SUM(B3712/C3712)</f>
        <v>0.68895170128030359</v>
      </c>
      <c r="F3712" s="18">
        <v>102894</v>
      </c>
      <c r="G3712" s="16">
        <v>164934</v>
      </c>
      <c r="H3712" s="8">
        <f t="shared" ref="H3712:H3715" si="3289">SUM(F3712-G3712)</f>
        <v>-62040</v>
      </c>
      <c r="I3712" s="7">
        <f t="shared" ref="I3712:I3715" si="3290">SUM(F3712/G3712)</f>
        <v>0.62384953981592639</v>
      </c>
      <c r="J3712" s="8">
        <f t="shared" ref="J3712:J3715" si="3291">SUM(H3712-D3712)</f>
        <v>-15491</v>
      </c>
      <c r="K3712" s="4">
        <f t="shared" ref="K3712:K3715" si="3292">SUM(F3712-B3712)</f>
        <v>-209</v>
      </c>
      <c r="L3712" s="5">
        <f t="shared" ref="L3712:L3715" si="3293">SUM(G3712-C3712)</f>
        <v>15282</v>
      </c>
    </row>
    <row r="3713" spans="1:15">
      <c r="A3713" s="3" t="s">
        <v>5</v>
      </c>
      <c r="B3713" s="18">
        <v>408535</v>
      </c>
      <c r="C3713" s="16">
        <v>188820</v>
      </c>
      <c r="D3713" s="8">
        <f t="shared" si="3287"/>
        <v>219715</v>
      </c>
      <c r="E3713" s="7">
        <f t="shared" si="3288"/>
        <v>2.1636214384069485</v>
      </c>
      <c r="F3713" s="18">
        <v>393437</v>
      </c>
      <c r="G3713" s="16">
        <v>184102</v>
      </c>
      <c r="H3713" s="8">
        <f t="shared" si="3289"/>
        <v>209335</v>
      </c>
      <c r="I3713" s="7">
        <f t="shared" si="3290"/>
        <v>2.1370598907127571</v>
      </c>
      <c r="J3713" s="8">
        <f t="shared" si="3291"/>
        <v>-10380</v>
      </c>
      <c r="K3713" s="4">
        <f t="shared" si="3292"/>
        <v>-15098</v>
      </c>
      <c r="L3713" s="5">
        <f t="shared" si="3293"/>
        <v>-4718</v>
      </c>
    </row>
    <row r="3714" spans="1:15">
      <c r="A3714" s="3" t="s">
        <v>6</v>
      </c>
      <c r="B3714" s="18">
        <v>60075</v>
      </c>
      <c r="C3714" s="16">
        <v>123258</v>
      </c>
      <c r="D3714" s="8">
        <f t="shared" si="3287"/>
        <v>-63183</v>
      </c>
      <c r="E3714" s="7">
        <f t="shared" si="3288"/>
        <v>0.48739229907997861</v>
      </c>
      <c r="F3714" s="18">
        <v>59517</v>
      </c>
      <c r="G3714" s="16">
        <v>116119</v>
      </c>
      <c r="H3714" s="8">
        <f t="shared" si="3289"/>
        <v>-56602</v>
      </c>
      <c r="I3714" s="7">
        <f t="shared" si="3290"/>
        <v>0.51255177877866676</v>
      </c>
      <c r="J3714" s="8">
        <f t="shared" si="3291"/>
        <v>6581</v>
      </c>
      <c r="K3714" s="4">
        <f t="shared" si="3292"/>
        <v>-558</v>
      </c>
      <c r="L3714" s="5">
        <f t="shared" si="3293"/>
        <v>-7139</v>
      </c>
    </row>
    <row r="3715" spans="1:15">
      <c r="A3715" s="3" t="s">
        <v>7</v>
      </c>
      <c r="B3715" s="18">
        <v>884615</v>
      </c>
      <c r="C3715" s="16">
        <v>884615</v>
      </c>
      <c r="D3715" s="8">
        <f t="shared" si="3287"/>
        <v>0</v>
      </c>
      <c r="E3715" s="7">
        <f t="shared" si="3288"/>
        <v>1</v>
      </c>
      <c r="F3715" s="18">
        <v>868076</v>
      </c>
      <c r="G3715" s="16">
        <v>868076</v>
      </c>
      <c r="H3715" s="8">
        <f t="shared" si="3289"/>
        <v>0</v>
      </c>
      <c r="I3715" s="7">
        <f t="shared" si="3290"/>
        <v>1</v>
      </c>
      <c r="J3715" s="8">
        <f t="shared" si="3291"/>
        <v>0</v>
      </c>
      <c r="K3715" s="4">
        <f t="shared" si="3292"/>
        <v>-16539</v>
      </c>
      <c r="L3715" s="5">
        <f t="shared" si="3293"/>
        <v>-16539</v>
      </c>
      <c r="N3715" s="99" t="s">
        <v>3700</v>
      </c>
      <c r="O3715" s="17" t="s">
        <v>26</v>
      </c>
    </row>
    <row r="3717" spans="1:15">
      <c r="B3717" s="576" t="s">
        <v>3707</v>
      </c>
      <c r="C3717" s="576"/>
      <c r="D3717" s="576"/>
      <c r="E3717" s="576"/>
      <c r="F3717" s="576" t="s">
        <v>3714</v>
      </c>
      <c r="G3717" s="576"/>
      <c r="H3717" s="576"/>
      <c r="I3717" s="576"/>
      <c r="K3717" s="63" t="s">
        <v>12</v>
      </c>
      <c r="L3717" s="5" t="s">
        <v>13</v>
      </c>
    </row>
    <row r="3718" spans="1:15" ht="43.2">
      <c r="A3718" s="1" t="s">
        <v>0</v>
      </c>
      <c r="B3718" s="2" t="s">
        <v>1</v>
      </c>
      <c r="C3718" s="64" t="s">
        <v>2</v>
      </c>
      <c r="D3718" s="64" t="s">
        <v>11</v>
      </c>
      <c r="E3718" s="6" t="s">
        <v>10</v>
      </c>
      <c r="F3718" s="2" t="s">
        <v>1</v>
      </c>
      <c r="G3718" s="64" t="s">
        <v>2</v>
      </c>
      <c r="H3718" s="64" t="s">
        <v>11</v>
      </c>
      <c r="I3718" s="6" t="s">
        <v>10</v>
      </c>
      <c r="J3718" s="14" t="s">
        <v>8</v>
      </c>
      <c r="K3718" s="12" t="s">
        <v>9</v>
      </c>
      <c r="L3718" s="11"/>
    </row>
    <row r="3719" spans="1:15">
      <c r="A3719" s="3" t="s">
        <v>3</v>
      </c>
      <c r="B3719" s="18">
        <v>312228</v>
      </c>
      <c r="C3719" s="16">
        <v>402921</v>
      </c>
      <c r="D3719" s="8">
        <f>SUM(B3719-C3719)</f>
        <v>-90693</v>
      </c>
      <c r="E3719" s="7">
        <f>SUM(B3719/C3719)</f>
        <v>0.77491121088253034</v>
      </c>
      <c r="F3719" s="18">
        <v>355215</v>
      </c>
      <c r="G3719" s="16">
        <v>371888</v>
      </c>
      <c r="H3719" s="8">
        <f>SUM(F3719-G3719)</f>
        <v>-16673</v>
      </c>
      <c r="I3719" s="7">
        <f>SUM(F3719/G3719)</f>
        <v>0.95516660930172526</v>
      </c>
      <c r="J3719" s="8">
        <f>SUM(H3719-D3719)</f>
        <v>74020</v>
      </c>
      <c r="K3719" s="4">
        <f>SUM(F3719-B3719)</f>
        <v>42987</v>
      </c>
      <c r="L3719" s="5">
        <f>SUM(G3719-C3719)</f>
        <v>-31033</v>
      </c>
    </row>
    <row r="3720" spans="1:15">
      <c r="A3720" s="3" t="s">
        <v>4</v>
      </c>
      <c r="B3720" s="18">
        <v>102894</v>
      </c>
      <c r="C3720" s="16">
        <v>164934</v>
      </c>
      <c r="D3720" s="8">
        <f t="shared" ref="D3720:D3723" si="3294">SUM(B3720-C3720)</f>
        <v>-62040</v>
      </c>
      <c r="E3720" s="7">
        <f t="shared" ref="E3720:E3723" si="3295">SUM(B3720/C3720)</f>
        <v>0.62384953981592639</v>
      </c>
      <c r="F3720" s="18">
        <v>96394</v>
      </c>
      <c r="G3720" s="16">
        <v>173189</v>
      </c>
      <c r="H3720" s="8">
        <f t="shared" ref="H3720:H3723" si="3296">SUM(F3720-G3720)</f>
        <v>-76795</v>
      </c>
      <c r="I3720" s="7">
        <f t="shared" ref="I3720:I3723" si="3297">SUM(F3720/G3720)</f>
        <v>0.5565826928962001</v>
      </c>
      <c r="J3720" s="8">
        <f t="shared" ref="J3720:J3723" si="3298">SUM(H3720-D3720)</f>
        <v>-14755</v>
      </c>
      <c r="K3720" s="4">
        <f t="shared" ref="K3720:K3723" si="3299">SUM(F3720-B3720)</f>
        <v>-6500</v>
      </c>
      <c r="L3720" s="5">
        <f t="shared" ref="L3720:L3723" si="3300">SUM(G3720-C3720)</f>
        <v>8255</v>
      </c>
    </row>
    <row r="3721" spans="1:15">
      <c r="A3721" s="3" t="s">
        <v>5</v>
      </c>
      <c r="B3721" s="18">
        <v>393437</v>
      </c>
      <c r="C3721" s="16">
        <v>184102</v>
      </c>
      <c r="D3721" s="8">
        <f t="shared" si="3294"/>
        <v>209335</v>
      </c>
      <c r="E3721" s="7">
        <f t="shared" si="3295"/>
        <v>2.1370598907127571</v>
      </c>
      <c r="F3721" s="18">
        <v>356479</v>
      </c>
      <c r="G3721" s="16">
        <v>194371</v>
      </c>
      <c r="H3721" s="8">
        <f t="shared" si="3296"/>
        <v>162108</v>
      </c>
      <c r="I3721" s="7">
        <f t="shared" si="3297"/>
        <v>1.8340133044538538</v>
      </c>
      <c r="J3721" s="8">
        <f t="shared" si="3298"/>
        <v>-47227</v>
      </c>
      <c r="K3721" s="4">
        <f t="shared" si="3299"/>
        <v>-36958</v>
      </c>
      <c r="L3721" s="5">
        <f t="shared" si="3300"/>
        <v>10269</v>
      </c>
    </row>
    <row r="3722" spans="1:15">
      <c r="A3722" s="3" t="s">
        <v>6</v>
      </c>
      <c r="B3722" s="18">
        <v>59517</v>
      </c>
      <c r="C3722" s="16">
        <v>116119</v>
      </c>
      <c r="D3722" s="8">
        <f t="shared" si="3294"/>
        <v>-56602</v>
      </c>
      <c r="E3722" s="7">
        <f t="shared" si="3295"/>
        <v>0.51255177877866676</v>
      </c>
      <c r="F3722" s="18">
        <v>58761</v>
      </c>
      <c r="G3722" s="16">
        <v>127401</v>
      </c>
      <c r="H3722" s="8">
        <f t="shared" si="3296"/>
        <v>-68640</v>
      </c>
      <c r="I3722" s="7">
        <f t="shared" si="3297"/>
        <v>0.46122871876986837</v>
      </c>
      <c r="J3722" s="8">
        <f t="shared" si="3298"/>
        <v>-12038</v>
      </c>
      <c r="K3722" s="4">
        <f t="shared" si="3299"/>
        <v>-756</v>
      </c>
      <c r="L3722" s="5">
        <f t="shared" si="3300"/>
        <v>11282</v>
      </c>
    </row>
    <row r="3723" spans="1:15">
      <c r="A3723" s="3" t="s">
        <v>7</v>
      </c>
      <c r="B3723" s="18">
        <v>868076</v>
      </c>
      <c r="C3723" s="16">
        <v>868076</v>
      </c>
      <c r="D3723" s="8">
        <f t="shared" si="3294"/>
        <v>0</v>
      </c>
      <c r="E3723" s="7">
        <f t="shared" si="3295"/>
        <v>1</v>
      </c>
      <c r="F3723" s="18">
        <v>866849</v>
      </c>
      <c r="G3723" s="16">
        <v>866849</v>
      </c>
      <c r="H3723" s="8">
        <f t="shared" si="3296"/>
        <v>0</v>
      </c>
      <c r="I3723" s="7">
        <f t="shared" si="3297"/>
        <v>1</v>
      </c>
      <c r="J3723" s="8">
        <f t="shared" si="3298"/>
        <v>0</v>
      </c>
      <c r="K3723" s="4">
        <f t="shared" si="3299"/>
        <v>-1227</v>
      </c>
      <c r="L3723" s="5">
        <f t="shared" si="3300"/>
        <v>-1227</v>
      </c>
      <c r="N3723" s="99" t="s">
        <v>3700</v>
      </c>
      <c r="O3723" s="17" t="s">
        <v>26</v>
      </c>
    </row>
    <row r="3725" spans="1:15">
      <c r="B3725" s="576" t="s">
        <v>3714</v>
      </c>
      <c r="C3725" s="576"/>
      <c r="D3725" s="576"/>
      <c r="E3725" s="576"/>
      <c r="F3725" s="576" t="s">
        <v>3721</v>
      </c>
      <c r="G3725" s="576"/>
      <c r="H3725" s="576"/>
      <c r="I3725" s="576"/>
      <c r="K3725" s="63" t="s">
        <v>12</v>
      </c>
      <c r="L3725" s="5" t="s">
        <v>13</v>
      </c>
    </row>
    <row r="3726" spans="1:15" ht="43.2">
      <c r="A3726" s="1" t="s">
        <v>0</v>
      </c>
      <c r="B3726" s="2" t="s">
        <v>1</v>
      </c>
      <c r="C3726" s="64" t="s">
        <v>2</v>
      </c>
      <c r="D3726" s="64" t="s">
        <v>11</v>
      </c>
      <c r="E3726" s="6" t="s">
        <v>10</v>
      </c>
      <c r="F3726" s="2" t="s">
        <v>1</v>
      </c>
      <c r="G3726" s="64" t="s">
        <v>2</v>
      </c>
      <c r="H3726" s="64" t="s">
        <v>11</v>
      </c>
      <c r="I3726" s="6" t="s">
        <v>10</v>
      </c>
      <c r="J3726" s="14" t="s">
        <v>8</v>
      </c>
      <c r="K3726" s="12" t="s">
        <v>9</v>
      </c>
      <c r="L3726" s="11"/>
    </row>
    <row r="3727" spans="1:15">
      <c r="A3727" s="3" t="s">
        <v>3</v>
      </c>
      <c r="B3727" s="18">
        <v>355215</v>
      </c>
      <c r="C3727" s="16">
        <v>371888</v>
      </c>
      <c r="D3727" s="8">
        <f>SUM(B3727-C3727)</f>
        <v>-16673</v>
      </c>
      <c r="E3727" s="7">
        <f>SUM(B3727/C3727)</f>
        <v>0.95516660930172526</v>
      </c>
      <c r="F3727" s="18">
        <v>330432</v>
      </c>
      <c r="G3727" s="16">
        <v>360862</v>
      </c>
      <c r="H3727" s="8">
        <f>SUM(F3727-G3727)</f>
        <v>-30430</v>
      </c>
      <c r="I3727" s="7">
        <f>SUM(F3727/G3727)</f>
        <v>0.91567413581923285</v>
      </c>
      <c r="J3727" s="8">
        <f>SUM(H3727-D3727)</f>
        <v>-13757</v>
      </c>
      <c r="K3727" s="4">
        <f>SUM(F3727-B3727)</f>
        <v>-24783</v>
      </c>
      <c r="L3727" s="5">
        <f>SUM(G3727-C3727)</f>
        <v>-11026</v>
      </c>
    </row>
    <row r="3728" spans="1:15">
      <c r="A3728" s="3" t="s">
        <v>4</v>
      </c>
      <c r="B3728" s="18">
        <v>96394</v>
      </c>
      <c r="C3728" s="16">
        <v>173189</v>
      </c>
      <c r="D3728" s="8">
        <f t="shared" ref="D3728:D3731" si="3301">SUM(B3728-C3728)</f>
        <v>-76795</v>
      </c>
      <c r="E3728" s="7">
        <f t="shared" ref="E3728:E3731" si="3302">SUM(B3728/C3728)</f>
        <v>0.5565826928962001</v>
      </c>
      <c r="F3728" s="18">
        <v>91725</v>
      </c>
      <c r="G3728" s="16">
        <v>158415</v>
      </c>
      <c r="H3728" s="8">
        <f t="shared" ref="H3728:H3731" si="3303">SUM(F3728-G3728)</f>
        <v>-66690</v>
      </c>
      <c r="I3728" s="7">
        <f t="shared" ref="I3728:I3731" si="3304">SUM(F3728/G3728)</f>
        <v>0.57901713852854841</v>
      </c>
      <c r="J3728" s="8">
        <f t="shared" ref="J3728:J3731" si="3305">SUM(H3728-D3728)</f>
        <v>10105</v>
      </c>
      <c r="K3728" s="4">
        <f t="shared" ref="K3728:K3731" si="3306">SUM(F3728-B3728)</f>
        <v>-4669</v>
      </c>
      <c r="L3728" s="5">
        <f t="shared" ref="L3728:L3731" si="3307">SUM(G3728-C3728)</f>
        <v>-14774</v>
      </c>
    </row>
    <row r="3729" spans="1:15">
      <c r="A3729" s="3" t="s">
        <v>5</v>
      </c>
      <c r="B3729" s="18">
        <v>356479</v>
      </c>
      <c r="C3729" s="16">
        <v>194371</v>
      </c>
      <c r="D3729" s="8">
        <f t="shared" si="3301"/>
        <v>162108</v>
      </c>
      <c r="E3729" s="7">
        <f t="shared" si="3302"/>
        <v>1.8340133044538538</v>
      </c>
      <c r="F3729" s="18">
        <v>355666</v>
      </c>
      <c r="G3729" s="16">
        <v>199631</v>
      </c>
      <c r="H3729" s="8">
        <f t="shared" si="3303"/>
        <v>156035</v>
      </c>
      <c r="I3729" s="7">
        <f t="shared" si="3304"/>
        <v>1.7816170835190928</v>
      </c>
      <c r="J3729" s="8">
        <f t="shared" si="3305"/>
        <v>-6073</v>
      </c>
      <c r="K3729" s="4">
        <f t="shared" si="3306"/>
        <v>-813</v>
      </c>
      <c r="L3729" s="5">
        <f t="shared" si="3307"/>
        <v>5260</v>
      </c>
    </row>
    <row r="3730" spans="1:15">
      <c r="A3730" s="3" t="s">
        <v>6</v>
      </c>
      <c r="B3730" s="18">
        <v>58761</v>
      </c>
      <c r="C3730" s="16">
        <v>127401</v>
      </c>
      <c r="D3730" s="8">
        <f t="shared" si="3301"/>
        <v>-68640</v>
      </c>
      <c r="E3730" s="7">
        <f t="shared" si="3302"/>
        <v>0.46122871876986837</v>
      </c>
      <c r="F3730" s="18">
        <v>55725</v>
      </c>
      <c r="G3730" s="16">
        <v>114640</v>
      </c>
      <c r="H3730" s="8">
        <f t="shared" si="3303"/>
        <v>-58915</v>
      </c>
      <c r="I3730" s="7">
        <f t="shared" si="3304"/>
        <v>0.48608688066992323</v>
      </c>
      <c r="J3730" s="8">
        <f t="shared" si="3305"/>
        <v>9725</v>
      </c>
      <c r="K3730" s="4">
        <f t="shared" si="3306"/>
        <v>-3036</v>
      </c>
      <c r="L3730" s="5">
        <f t="shared" si="3307"/>
        <v>-12761</v>
      </c>
    </row>
    <row r="3731" spans="1:15">
      <c r="A3731" s="3" t="s">
        <v>7</v>
      </c>
      <c r="B3731" s="18">
        <v>866849</v>
      </c>
      <c r="C3731" s="16">
        <v>866849</v>
      </c>
      <c r="D3731" s="8">
        <f t="shared" si="3301"/>
        <v>0</v>
      </c>
      <c r="E3731" s="7">
        <f t="shared" si="3302"/>
        <v>1</v>
      </c>
      <c r="F3731" s="18">
        <v>833548</v>
      </c>
      <c r="G3731" s="16">
        <v>833548</v>
      </c>
      <c r="H3731" s="8">
        <f t="shared" si="3303"/>
        <v>0</v>
      </c>
      <c r="I3731" s="7">
        <f t="shared" si="3304"/>
        <v>1</v>
      </c>
      <c r="J3731" s="8">
        <f t="shared" si="3305"/>
        <v>0</v>
      </c>
      <c r="K3731" s="4">
        <f t="shared" si="3306"/>
        <v>-33301</v>
      </c>
      <c r="L3731" s="5">
        <f t="shared" si="3307"/>
        <v>-33301</v>
      </c>
      <c r="N3731" s="125" t="s">
        <v>3722</v>
      </c>
      <c r="O3731" s="154" t="s">
        <v>71</v>
      </c>
    </row>
    <row r="3733" spans="1:15">
      <c r="B3733" s="576" t="s">
        <v>3721</v>
      </c>
      <c r="C3733" s="576"/>
      <c r="D3733" s="576"/>
      <c r="E3733" s="576"/>
      <c r="F3733" s="576" t="s">
        <v>3729</v>
      </c>
      <c r="G3733" s="576"/>
      <c r="H3733" s="576"/>
      <c r="I3733" s="576"/>
      <c r="K3733" s="63" t="s">
        <v>12</v>
      </c>
      <c r="L3733" s="5" t="s">
        <v>13</v>
      </c>
    </row>
    <row r="3734" spans="1:15" ht="43.2">
      <c r="A3734" s="1" t="s">
        <v>0</v>
      </c>
      <c r="B3734" s="2" t="s">
        <v>1</v>
      </c>
      <c r="C3734" s="64" t="s">
        <v>2</v>
      </c>
      <c r="D3734" s="64" t="s">
        <v>11</v>
      </c>
      <c r="E3734" s="6" t="s">
        <v>10</v>
      </c>
      <c r="F3734" s="2" t="s">
        <v>1</v>
      </c>
      <c r="G3734" s="64" t="s">
        <v>2</v>
      </c>
      <c r="H3734" s="64" t="s">
        <v>11</v>
      </c>
      <c r="I3734" s="6" t="s">
        <v>10</v>
      </c>
      <c r="J3734" s="14" t="s">
        <v>8</v>
      </c>
      <c r="K3734" s="12" t="s">
        <v>9</v>
      </c>
      <c r="L3734" s="11"/>
    </row>
    <row r="3735" spans="1:15">
      <c r="A3735" s="3" t="s">
        <v>3</v>
      </c>
      <c r="B3735" s="18">
        <v>330432</v>
      </c>
      <c r="C3735" s="16">
        <v>360862</v>
      </c>
      <c r="D3735" s="8">
        <f>SUM(B3735-C3735)</f>
        <v>-30430</v>
      </c>
      <c r="E3735" s="7">
        <f>SUM(B3735/C3735)</f>
        <v>0.91567413581923285</v>
      </c>
      <c r="F3735" s="18">
        <v>315250</v>
      </c>
      <c r="G3735" s="16">
        <v>356814</v>
      </c>
      <c r="H3735" s="8">
        <f>SUM(F3735-G3735)</f>
        <v>-41564</v>
      </c>
      <c r="I3735" s="7">
        <f>SUM(F3735/G3735)</f>
        <v>0.88351353926695697</v>
      </c>
      <c r="J3735" s="8">
        <f>SUM(H3735-D3735)</f>
        <v>-11134</v>
      </c>
      <c r="K3735" s="4">
        <f>SUM(F3735-B3735)</f>
        <v>-15182</v>
      </c>
      <c r="L3735" s="5">
        <f>SUM(G3735-C3735)</f>
        <v>-4048</v>
      </c>
    </row>
    <row r="3736" spans="1:15">
      <c r="A3736" s="3" t="s">
        <v>4</v>
      </c>
      <c r="B3736" s="18">
        <v>91725</v>
      </c>
      <c r="C3736" s="16">
        <v>158415</v>
      </c>
      <c r="D3736" s="8">
        <f t="shared" ref="D3736:D3739" si="3308">SUM(B3736-C3736)</f>
        <v>-66690</v>
      </c>
      <c r="E3736" s="7">
        <f t="shared" ref="E3736:E3739" si="3309">SUM(B3736/C3736)</f>
        <v>0.57901713852854841</v>
      </c>
      <c r="F3736" s="18">
        <v>91725</v>
      </c>
      <c r="G3736" s="16">
        <v>157428</v>
      </c>
      <c r="H3736" s="8">
        <f t="shared" ref="H3736:H3739" si="3310">SUM(F3736-G3736)</f>
        <v>-65703</v>
      </c>
      <c r="I3736" s="7">
        <f t="shared" ref="I3736:I3739" si="3311">SUM(F3736/G3736)</f>
        <v>0.58264730543486543</v>
      </c>
      <c r="J3736" s="8">
        <f t="shared" ref="J3736:J3739" si="3312">SUM(H3736-D3736)</f>
        <v>987</v>
      </c>
      <c r="K3736" s="4">
        <f t="shared" ref="K3736:K3739" si="3313">SUM(F3736-B3736)</f>
        <v>0</v>
      </c>
      <c r="L3736" s="5">
        <f t="shared" ref="L3736:L3739" si="3314">SUM(G3736-C3736)</f>
        <v>-987</v>
      </c>
    </row>
    <row r="3737" spans="1:15">
      <c r="A3737" s="3" t="s">
        <v>5</v>
      </c>
      <c r="B3737" s="18">
        <v>355666</v>
      </c>
      <c r="C3737" s="16">
        <v>199631</v>
      </c>
      <c r="D3737" s="8">
        <f t="shared" si="3308"/>
        <v>156035</v>
      </c>
      <c r="E3737" s="7">
        <f t="shared" si="3309"/>
        <v>1.7816170835190928</v>
      </c>
      <c r="F3737" s="18">
        <v>357004</v>
      </c>
      <c r="G3737" s="16">
        <v>199260</v>
      </c>
      <c r="H3737" s="8">
        <f t="shared" si="3310"/>
        <v>157744</v>
      </c>
      <c r="I3737" s="7">
        <f t="shared" si="3311"/>
        <v>1.7916491016762019</v>
      </c>
      <c r="J3737" s="8">
        <f t="shared" si="3312"/>
        <v>1709</v>
      </c>
      <c r="K3737" s="4">
        <f t="shared" si="3313"/>
        <v>1338</v>
      </c>
      <c r="L3737" s="5">
        <f t="shared" si="3314"/>
        <v>-371</v>
      </c>
    </row>
    <row r="3738" spans="1:15">
      <c r="A3738" s="3" t="s">
        <v>6</v>
      </c>
      <c r="B3738" s="18">
        <v>55725</v>
      </c>
      <c r="C3738" s="16">
        <v>114640</v>
      </c>
      <c r="D3738" s="8">
        <f t="shared" si="3308"/>
        <v>-58915</v>
      </c>
      <c r="E3738" s="7">
        <f t="shared" si="3309"/>
        <v>0.48608688066992323</v>
      </c>
      <c r="F3738" s="18">
        <v>50127</v>
      </c>
      <c r="G3738" s="16">
        <v>100604</v>
      </c>
      <c r="H3738" s="8">
        <f t="shared" si="3310"/>
        <v>-50477</v>
      </c>
      <c r="I3738" s="7">
        <f t="shared" si="3311"/>
        <v>0.49826050654049542</v>
      </c>
      <c r="J3738" s="8">
        <f t="shared" si="3312"/>
        <v>8438</v>
      </c>
      <c r="K3738" s="4">
        <f t="shared" si="3313"/>
        <v>-5598</v>
      </c>
      <c r="L3738" s="5">
        <f t="shared" si="3314"/>
        <v>-14036</v>
      </c>
    </row>
    <row r="3739" spans="1:15">
      <c r="A3739" s="3" t="s">
        <v>7</v>
      </c>
      <c r="B3739" s="18">
        <v>833548</v>
      </c>
      <c r="C3739" s="16">
        <v>833548</v>
      </c>
      <c r="D3739" s="8">
        <f t="shared" si="3308"/>
        <v>0</v>
      </c>
      <c r="E3739" s="7">
        <f t="shared" si="3309"/>
        <v>1</v>
      </c>
      <c r="F3739" s="18">
        <v>814106</v>
      </c>
      <c r="G3739" s="16">
        <v>814106</v>
      </c>
      <c r="H3739" s="8">
        <f t="shared" si="3310"/>
        <v>0</v>
      </c>
      <c r="I3739" s="7">
        <f t="shared" si="3311"/>
        <v>1</v>
      </c>
      <c r="J3739" s="8">
        <f t="shared" si="3312"/>
        <v>0</v>
      </c>
      <c r="K3739" s="4">
        <f t="shared" si="3313"/>
        <v>-19442</v>
      </c>
      <c r="L3739" s="5">
        <f t="shared" si="3314"/>
        <v>-19442</v>
      </c>
      <c r="N3739" s="98" t="s">
        <v>3722</v>
      </c>
      <c r="O3739" s="30" t="s">
        <v>165</v>
      </c>
    </row>
    <row r="3741" spans="1:15">
      <c r="B3741" s="576" t="s">
        <v>3729</v>
      </c>
      <c r="C3741" s="576"/>
      <c r="D3741" s="576"/>
      <c r="E3741" s="576"/>
      <c r="F3741" s="576" t="s">
        <v>3735</v>
      </c>
      <c r="G3741" s="576"/>
      <c r="H3741" s="576"/>
      <c r="I3741" s="576"/>
      <c r="K3741" s="63" t="s">
        <v>12</v>
      </c>
      <c r="L3741" s="5" t="s">
        <v>13</v>
      </c>
    </row>
    <row r="3742" spans="1:15" ht="43.2">
      <c r="A3742" s="1" t="s">
        <v>0</v>
      </c>
      <c r="B3742" s="2" t="s">
        <v>1</v>
      </c>
      <c r="C3742" s="64" t="s">
        <v>2</v>
      </c>
      <c r="D3742" s="64" t="s">
        <v>11</v>
      </c>
      <c r="E3742" s="6" t="s">
        <v>10</v>
      </c>
      <c r="F3742" s="2" t="s">
        <v>1</v>
      </c>
      <c r="G3742" s="64" t="s">
        <v>2</v>
      </c>
      <c r="H3742" s="64" t="s">
        <v>11</v>
      </c>
      <c r="I3742" s="6" t="s">
        <v>10</v>
      </c>
      <c r="J3742" s="14" t="s">
        <v>8</v>
      </c>
      <c r="K3742" s="12" t="s">
        <v>9</v>
      </c>
      <c r="L3742" s="11"/>
    </row>
    <row r="3743" spans="1:15">
      <c r="A3743" s="3" t="s">
        <v>3</v>
      </c>
      <c r="B3743" s="18">
        <v>315250</v>
      </c>
      <c r="C3743" s="16">
        <v>356814</v>
      </c>
      <c r="D3743" s="8">
        <f>SUM(B3743-C3743)</f>
        <v>-41564</v>
      </c>
      <c r="E3743" s="7">
        <f>SUM(B3743/C3743)</f>
        <v>0.88351353926695697</v>
      </c>
      <c r="F3743" s="18">
        <v>323417</v>
      </c>
      <c r="G3743" s="16">
        <v>363952</v>
      </c>
      <c r="H3743" s="8">
        <f>SUM(F3743-G3743)</f>
        <v>-40535</v>
      </c>
      <c r="I3743" s="7">
        <f>SUM(F3743/G3743)</f>
        <v>0.88862542313272075</v>
      </c>
      <c r="J3743" s="8">
        <f>SUM(H3743-D3743)</f>
        <v>1029</v>
      </c>
      <c r="K3743" s="4">
        <f>SUM(F3743-B3743)</f>
        <v>8167</v>
      </c>
      <c r="L3743" s="5">
        <f>SUM(G3743-C3743)</f>
        <v>7138</v>
      </c>
    </row>
    <row r="3744" spans="1:15">
      <c r="A3744" s="3" t="s">
        <v>4</v>
      </c>
      <c r="B3744" s="18">
        <v>91725</v>
      </c>
      <c r="C3744" s="16">
        <v>157428</v>
      </c>
      <c r="D3744" s="8">
        <f t="shared" ref="D3744:D3747" si="3315">SUM(B3744-C3744)</f>
        <v>-65703</v>
      </c>
      <c r="E3744" s="7">
        <f t="shared" ref="E3744:E3747" si="3316">SUM(B3744/C3744)</f>
        <v>0.58264730543486543</v>
      </c>
      <c r="F3744" s="18">
        <v>89377</v>
      </c>
      <c r="G3744" s="16">
        <v>157428</v>
      </c>
      <c r="H3744" s="8">
        <f t="shared" ref="H3744:H3747" si="3317">SUM(F3744-G3744)</f>
        <v>-68051</v>
      </c>
      <c r="I3744" s="7">
        <f t="shared" ref="I3744:I3747" si="3318">SUM(F3744/G3744)</f>
        <v>0.56773255075336027</v>
      </c>
      <c r="J3744" s="8">
        <f t="shared" ref="J3744:J3747" si="3319">SUM(H3744-D3744)</f>
        <v>-2348</v>
      </c>
      <c r="K3744" s="4">
        <f t="shared" ref="K3744:K3747" si="3320">SUM(F3744-B3744)</f>
        <v>-2348</v>
      </c>
      <c r="L3744" s="5">
        <f t="shared" ref="L3744:L3747" si="3321">SUM(G3744-C3744)</f>
        <v>0</v>
      </c>
    </row>
    <row r="3745" spans="1:15">
      <c r="A3745" s="3" t="s">
        <v>5</v>
      </c>
      <c r="B3745" s="18">
        <v>357004</v>
      </c>
      <c r="C3745" s="16">
        <v>199260</v>
      </c>
      <c r="D3745" s="8">
        <f t="shared" si="3315"/>
        <v>157744</v>
      </c>
      <c r="E3745" s="7">
        <f t="shared" si="3316"/>
        <v>1.7916491016762019</v>
      </c>
      <c r="F3745" s="18">
        <v>354524</v>
      </c>
      <c r="G3745" s="16">
        <v>203066</v>
      </c>
      <c r="H3745" s="8">
        <f t="shared" si="3317"/>
        <v>151458</v>
      </c>
      <c r="I3745" s="7">
        <f t="shared" si="3318"/>
        <v>1.7458560271044883</v>
      </c>
      <c r="J3745" s="8">
        <f t="shared" si="3319"/>
        <v>-6286</v>
      </c>
      <c r="K3745" s="4">
        <f t="shared" si="3320"/>
        <v>-2480</v>
      </c>
      <c r="L3745" s="5">
        <f t="shared" si="3321"/>
        <v>3806</v>
      </c>
    </row>
    <row r="3746" spans="1:15">
      <c r="A3746" s="3" t="s">
        <v>6</v>
      </c>
      <c r="B3746" s="18">
        <v>50127</v>
      </c>
      <c r="C3746" s="16">
        <v>100604</v>
      </c>
      <c r="D3746" s="8">
        <f t="shared" si="3315"/>
        <v>-50477</v>
      </c>
      <c r="E3746" s="7">
        <f t="shared" si="3316"/>
        <v>0.49826050654049542</v>
      </c>
      <c r="F3746" s="18">
        <v>59866</v>
      </c>
      <c r="G3746" s="16">
        <v>102738</v>
      </c>
      <c r="H3746" s="8">
        <f t="shared" si="3317"/>
        <v>-42872</v>
      </c>
      <c r="I3746" s="7">
        <f t="shared" si="3318"/>
        <v>0.58270552278611609</v>
      </c>
      <c r="J3746" s="8">
        <f t="shared" si="3319"/>
        <v>7605</v>
      </c>
      <c r="K3746" s="4">
        <f t="shared" si="3320"/>
        <v>9739</v>
      </c>
      <c r="L3746" s="5">
        <f t="shared" si="3321"/>
        <v>2134</v>
      </c>
    </row>
    <row r="3747" spans="1:15">
      <c r="A3747" s="3" t="s">
        <v>7</v>
      </c>
      <c r="B3747" s="18">
        <v>814106</v>
      </c>
      <c r="C3747" s="16">
        <v>814106</v>
      </c>
      <c r="D3747" s="8">
        <f t="shared" si="3315"/>
        <v>0</v>
      </c>
      <c r="E3747" s="7">
        <f t="shared" si="3316"/>
        <v>1</v>
      </c>
      <c r="F3747" s="18">
        <v>827184</v>
      </c>
      <c r="G3747" s="16">
        <v>827184</v>
      </c>
      <c r="H3747" s="8">
        <f t="shared" si="3317"/>
        <v>0</v>
      </c>
      <c r="I3747" s="7">
        <f t="shared" si="3318"/>
        <v>1</v>
      </c>
      <c r="J3747" s="8">
        <f t="shared" si="3319"/>
        <v>0</v>
      </c>
      <c r="K3747" s="4">
        <f t="shared" si="3320"/>
        <v>13078</v>
      </c>
      <c r="L3747" s="5">
        <f t="shared" si="3321"/>
        <v>13078</v>
      </c>
      <c r="N3747" s="99" t="s">
        <v>3700</v>
      </c>
      <c r="O3747" s="17" t="s">
        <v>26</v>
      </c>
    </row>
    <row r="3749" spans="1:15">
      <c r="B3749" s="576" t="s">
        <v>3735</v>
      </c>
      <c r="C3749" s="576"/>
      <c r="D3749" s="576"/>
      <c r="E3749" s="576"/>
      <c r="F3749" s="576" t="s">
        <v>3742</v>
      </c>
      <c r="G3749" s="576"/>
      <c r="H3749" s="576"/>
      <c r="I3749" s="576"/>
      <c r="K3749" s="63" t="s">
        <v>12</v>
      </c>
      <c r="L3749" s="5" t="s">
        <v>13</v>
      </c>
    </row>
    <row r="3750" spans="1:15" ht="43.2">
      <c r="A3750" s="1" t="s">
        <v>0</v>
      </c>
      <c r="B3750" s="2" t="s">
        <v>1</v>
      </c>
      <c r="C3750" s="64" t="s">
        <v>2</v>
      </c>
      <c r="D3750" s="64" t="s">
        <v>11</v>
      </c>
      <c r="E3750" s="6" t="s">
        <v>10</v>
      </c>
      <c r="F3750" s="2" t="s">
        <v>1</v>
      </c>
      <c r="G3750" s="64" t="s">
        <v>2</v>
      </c>
      <c r="H3750" s="64" t="s">
        <v>11</v>
      </c>
      <c r="I3750" s="6" t="s">
        <v>10</v>
      </c>
      <c r="J3750" s="14" t="s">
        <v>8</v>
      </c>
      <c r="K3750" s="12" t="s">
        <v>9</v>
      </c>
      <c r="L3750" s="11"/>
    </row>
    <row r="3751" spans="1:15">
      <c r="A3751" s="3" t="s">
        <v>3</v>
      </c>
      <c r="B3751" s="18">
        <v>323417</v>
      </c>
      <c r="C3751" s="16">
        <v>363952</v>
      </c>
      <c r="D3751" s="8">
        <f>SUM(B3751-C3751)</f>
        <v>-40535</v>
      </c>
      <c r="E3751" s="7">
        <f>SUM(B3751/C3751)</f>
        <v>0.88862542313272075</v>
      </c>
      <c r="F3751" s="18">
        <v>302760</v>
      </c>
      <c r="G3751" s="16">
        <v>393619</v>
      </c>
      <c r="H3751" s="8">
        <f>SUM(F3751-G3751)</f>
        <v>-90859</v>
      </c>
      <c r="I3751" s="7">
        <f>SUM(F3751/G3751)</f>
        <v>0.76917018741473353</v>
      </c>
      <c r="J3751" s="8">
        <f>SUM(H3751-D3751)</f>
        <v>-50324</v>
      </c>
      <c r="K3751" s="4">
        <f>SUM(F3751-B3751)</f>
        <v>-20657</v>
      </c>
      <c r="L3751" s="5">
        <f>SUM(G3751-C3751)</f>
        <v>29667</v>
      </c>
    </row>
    <row r="3752" spans="1:15">
      <c r="A3752" s="3" t="s">
        <v>4</v>
      </c>
      <c r="B3752" s="18">
        <v>89377</v>
      </c>
      <c r="C3752" s="16">
        <v>157428</v>
      </c>
      <c r="D3752" s="8">
        <f t="shared" ref="D3752:D3755" si="3322">SUM(B3752-C3752)</f>
        <v>-68051</v>
      </c>
      <c r="E3752" s="7">
        <f t="shared" ref="E3752:E3755" si="3323">SUM(B3752/C3752)</f>
        <v>0.56773255075336027</v>
      </c>
      <c r="F3752" s="18">
        <v>88321</v>
      </c>
      <c r="G3752" s="16">
        <v>165628</v>
      </c>
      <c r="H3752" s="8">
        <f t="shared" ref="H3752:H3755" si="3324">SUM(F3752-G3752)</f>
        <v>-77307</v>
      </c>
      <c r="I3752" s="7">
        <f t="shared" ref="I3752:I3755" si="3325">SUM(F3752/G3752)</f>
        <v>0.53324920907092999</v>
      </c>
      <c r="J3752" s="8">
        <f t="shared" ref="J3752:J3755" si="3326">SUM(H3752-D3752)</f>
        <v>-9256</v>
      </c>
      <c r="K3752" s="4">
        <f t="shared" ref="K3752:K3755" si="3327">SUM(F3752-B3752)</f>
        <v>-1056</v>
      </c>
      <c r="L3752" s="5">
        <f t="shared" ref="L3752:L3755" si="3328">SUM(G3752-C3752)</f>
        <v>8200</v>
      </c>
    </row>
    <row r="3753" spans="1:15">
      <c r="A3753" s="3" t="s">
        <v>5</v>
      </c>
      <c r="B3753" s="18">
        <v>354524</v>
      </c>
      <c r="C3753" s="16">
        <v>203066</v>
      </c>
      <c r="D3753" s="8">
        <f t="shared" si="3322"/>
        <v>151458</v>
      </c>
      <c r="E3753" s="7">
        <f t="shared" si="3323"/>
        <v>1.7458560271044883</v>
      </c>
      <c r="F3753" s="18">
        <v>402674</v>
      </c>
      <c r="G3753" s="16">
        <v>211867</v>
      </c>
      <c r="H3753" s="8">
        <f t="shared" si="3324"/>
        <v>190807</v>
      </c>
      <c r="I3753" s="7">
        <f t="shared" si="3325"/>
        <v>1.9005980166802758</v>
      </c>
      <c r="J3753" s="8">
        <f t="shared" si="3326"/>
        <v>39349</v>
      </c>
      <c r="K3753" s="4">
        <f t="shared" si="3327"/>
        <v>48150</v>
      </c>
      <c r="L3753" s="5">
        <f t="shared" si="3328"/>
        <v>8801</v>
      </c>
    </row>
    <row r="3754" spans="1:15">
      <c r="A3754" s="3" t="s">
        <v>6</v>
      </c>
      <c r="B3754" s="18">
        <v>59866</v>
      </c>
      <c r="C3754" s="16">
        <v>102738</v>
      </c>
      <c r="D3754" s="8">
        <f t="shared" si="3322"/>
        <v>-42872</v>
      </c>
      <c r="E3754" s="7">
        <f t="shared" si="3323"/>
        <v>0.58270552278611609</v>
      </c>
      <c r="F3754" s="18">
        <v>80423</v>
      </c>
      <c r="G3754" s="16">
        <v>103064</v>
      </c>
      <c r="H3754" s="8">
        <f t="shared" si="3324"/>
        <v>-22641</v>
      </c>
      <c r="I3754" s="7">
        <f t="shared" si="3325"/>
        <v>0.78032096561359932</v>
      </c>
      <c r="J3754" s="8">
        <f t="shared" si="3326"/>
        <v>20231</v>
      </c>
      <c r="K3754" s="4">
        <f t="shared" si="3327"/>
        <v>20557</v>
      </c>
      <c r="L3754" s="5">
        <f t="shared" si="3328"/>
        <v>326</v>
      </c>
    </row>
    <row r="3755" spans="1:15">
      <c r="A3755" s="3" t="s">
        <v>7</v>
      </c>
      <c r="B3755" s="18">
        <v>827184</v>
      </c>
      <c r="C3755" s="16">
        <v>827184</v>
      </c>
      <c r="D3755" s="8">
        <f t="shared" si="3322"/>
        <v>0</v>
      </c>
      <c r="E3755" s="7">
        <f t="shared" si="3323"/>
        <v>1</v>
      </c>
      <c r="F3755" s="18">
        <v>874178</v>
      </c>
      <c r="G3755" s="16">
        <v>874178</v>
      </c>
      <c r="H3755" s="8">
        <f t="shared" si="3324"/>
        <v>0</v>
      </c>
      <c r="I3755" s="7">
        <f t="shared" si="3325"/>
        <v>1</v>
      </c>
      <c r="J3755" s="8">
        <f t="shared" si="3326"/>
        <v>0</v>
      </c>
      <c r="K3755" s="4">
        <f t="shared" si="3327"/>
        <v>46994</v>
      </c>
      <c r="L3755" s="5">
        <f t="shared" si="3328"/>
        <v>46994</v>
      </c>
      <c r="N3755" s="98" t="s">
        <v>3685</v>
      </c>
      <c r="O3755" s="30" t="s">
        <v>165</v>
      </c>
    </row>
    <row r="3757" spans="1:15">
      <c r="B3757" s="576" t="s">
        <v>3742</v>
      </c>
      <c r="C3757" s="576"/>
      <c r="D3757" s="576"/>
      <c r="E3757" s="576"/>
      <c r="F3757" s="576" t="s">
        <v>3749</v>
      </c>
      <c r="G3757" s="576"/>
      <c r="H3757" s="576"/>
      <c r="I3757" s="576"/>
      <c r="K3757" s="63" t="s">
        <v>12</v>
      </c>
      <c r="L3757" s="5" t="s">
        <v>13</v>
      </c>
    </row>
    <row r="3758" spans="1:15" ht="43.2">
      <c r="A3758" s="1" t="s">
        <v>0</v>
      </c>
      <c r="B3758" s="2" t="s">
        <v>1</v>
      </c>
      <c r="C3758" s="64" t="s">
        <v>2</v>
      </c>
      <c r="D3758" s="64" t="s">
        <v>11</v>
      </c>
      <c r="E3758" s="6" t="s">
        <v>10</v>
      </c>
      <c r="F3758" s="2" t="s">
        <v>1</v>
      </c>
      <c r="G3758" s="64" t="s">
        <v>2</v>
      </c>
      <c r="H3758" s="64" t="s">
        <v>11</v>
      </c>
      <c r="I3758" s="6" t="s">
        <v>10</v>
      </c>
      <c r="J3758" s="14" t="s">
        <v>8</v>
      </c>
      <c r="K3758" s="12" t="s">
        <v>9</v>
      </c>
      <c r="L3758" s="11"/>
    </row>
    <row r="3759" spans="1:15">
      <c r="A3759" s="3" t="s">
        <v>3</v>
      </c>
      <c r="B3759" s="18">
        <v>302760</v>
      </c>
      <c r="C3759" s="16">
        <v>393619</v>
      </c>
      <c r="D3759" s="8">
        <f>SUM(B3759-C3759)</f>
        <v>-90859</v>
      </c>
      <c r="E3759" s="7">
        <f>SUM(B3759/C3759)</f>
        <v>0.76917018741473353</v>
      </c>
      <c r="F3759" s="18">
        <v>300885</v>
      </c>
      <c r="G3759" s="16">
        <v>405206</v>
      </c>
      <c r="H3759" s="8">
        <f>SUM(F3759-G3759)</f>
        <v>-104321</v>
      </c>
      <c r="I3759" s="7">
        <f>SUM(F3759/G3759)</f>
        <v>0.74254823472505338</v>
      </c>
      <c r="J3759" s="8">
        <f>SUM(H3759-D3759)</f>
        <v>-13462</v>
      </c>
      <c r="K3759" s="4">
        <f>SUM(F3759-B3759)</f>
        <v>-1875</v>
      </c>
      <c r="L3759" s="5">
        <f>SUM(G3759-C3759)</f>
        <v>11587</v>
      </c>
    </row>
    <row r="3760" spans="1:15">
      <c r="A3760" s="3" t="s">
        <v>4</v>
      </c>
      <c r="B3760" s="18">
        <v>88321</v>
      </c>
      <c r="C3760" s="16">
        <v>165628</v>
      </c>
      <c r="D3760" s="8">
        <f t="shared" ref="D3760:D3763" si="3329">SUM(B3760-C3760)</f>
        <v>-77307</v>
      </c>
      <c r="E3760" s="7">
        <f t="shared" ref="E3760:E3763" si="3330">SUM(B3760/C3760)</f>
        <v>0.53324920907092999</v>
      </c>
      <c r="F3760" s="18">
        <v>102582</v>
      </c>
      <c r="G3760" s="16">
        <v>163636</v>
      </c>
      <c r="H3760" s="8">
        <f t="shared" ref="H3760:H3763" si="3331">SUM(F3760-G3760)</f>
        <v>-61054</v>
      </c>
      <c r="I3760" s="7">
        <f t="shared" ref="I3760:I3763" si="3332">SUM(F3760/G3760)</f>
        <v>0.62689139309198461</v>
      </c>
      <c r="J3760" s="8">
        <f t="shared" ref="J3760:J3763" si="3333">SUM(H3760-D3760)</f>
        <v>16253</v>
      </c>
      <c r="K3760" s="4">
        <f t="shared" ref="K3760:K3763" si="3334">SUM(F3760-B3760)</f>
        <v>14261</v>
      </c>
      <c r="L3760" s="5">
        <f t="shared" ref="L3760:L3763" si="3335">SUM(G3760-C3760)</f>
        <v>-1992</v>
      </c>
    </row>
    <row r="3761" spans="1:15">
      <c r="A3761" s="3" t="s">
        <v>5</v>
      </c>
      <c r="B3761" s="18">
        <v>402674</v>
      </c>
      <c r="C3761" s="16">
        <v>211867</v>
      </c>
      <c r="D3761" s="8">
        <f t="shared" si="3329"/>
        <v>190807</v>
      </c>
      <c r="E3761" s="7">
        <f t="shared" si="3330"/>
        <v>1.9005980166802758</v>
      </c>
      <c r="F3761" s="18">
        <v>405213</v>
      </c>
      <c r="G3761" s="16">
        <v>195902</v>
      </c>
      <c r="H3761" s="8">
        <f t="shared" si="3331"/>
        <v>209311</v>
      </c>
      <c r="I3761" s="7">
        <f t="shared" si="3332"/>
        <v>2.0684474890506479</v>
      </c>
      <c r="J3761" s="8">
        <f t="shared" si="3333"/>
        <v>18504</v>
      </c>
      <c r="K3761" s="4">
        <f t="shared" si="3334"/>
        <v>2539</v>
      </c>
      <c r="L3761" s="5">
        <f t="shared" si="3335"/>
        <v>-15965</v>
      </c>
    </row>
    <row r="3762" spans="1:15">
      <c r="A3762" s="3" t="s">
        <v>6</v>
      </c>
      <c r="B3762" s="18">
        <v>80423</v>
      </c>
      <c r="C3762" s="16">
        <v>103064</v>
      </c>
      <c r="D3762" s="8">
        <f t="shared" si="3329"/>
        <v>-22641</v>
      </c>
      <c r="E3762" s="7">
        <f t="shared" si="3330"/>
        <v>0.78032096561359932</v>
      </c>
      <c r="F3762" s="18">
        <v>65279</v>
      </c>
      <c r="G3762" s="16">
        <v>109215</v>
      </c>
      <c r="H3762" s="8">
        <f t="shared" si="3331"/>
        <v>-43936</v>
      </c>
      <c r="I3762" s="7">
        <f t="shared" si="3332"/>
        <v>0.59771093714233392</v>
      </c>
      <c r="J3762" s="8">
        <f t="shared" si="3333"/>
        <v>-21295</v>
      </c>
      <c r="K3762" s="4">
        <f t="shared" si="3334"/>
        <v>-15144</v>
      </c>
      <c r="L3762" s="5">
        <f t="shared" si="3335"/>
        <v>6151</v>
      </c>
    </row>
    <row r="3763" spans="1:15">
      <c r="A3763" s="3" t="s">
        <v>7</v>
      </c>
      <c r="B3763" s="18">
        <v>874178</v>
      </c>
      <c r="C3763" s="16">
        <v>874178</v>
      </c>
      <c r="D3763" s="8">
        <f t="shared" si="3329"/>
        <v>0</v>
      </c>
      <c r="E3763" s="7">
        <f t="shared" si="3330"/>
        <v>1</v>
      </c>
      <c r="F3763" s="18">
        <v>873959</v>
      </c>
      <c r="G3763" s="16">
        <v>873959</v>
      </c>
      <c r="H3763" s="8">
        <f t="shared" si="3331"/>
        <v>0</v>
      </c>
      <c r="I3763" s="7">
        <f t="shared" si="3332"/>
        <v>1</v>
      </c>
      <c r="J3763" s="8">
        <f t="shared" si="3333"/>
        <v>0</v>
      </c>
      <c r="K3763" s="4">
        <f t="shared" si="3334"/>
        <v>-219</v>
      </c>
      <c r="L3763" s="5">
        <f t="shared" si="3335"/>
        <v>-219</v>
      </c>
      <c r="N3763" s="98" t="s">
        <v>3750</v>
      </c>
      <c r="O3763" s="30" t="s">
        <v>165</v>
      </c>
    </row>
    <row r="3765" spans="1:15">
      <c r="B3765" s="576" t="s">
        <v>3749</v>
      </c>
      <c r="C3765" s="576"/>
      <c r="D3765" s="576"/>
      <c r="E3765" s="576"/>
      <c r="F3765" s="576" t="s">
        <v>3757</v>
      </c>
      <c r="G3765" s="576"/>
      <c r="H3765" s="576"/>
      <c r="I3765" s="576"/>
      <c r="K3765" s="63" t="s">
        <v>12</v>
      </c>
      <c r="L3765" s="5" t="s">
        <v>13</v>
      </c>
    </row>
    <row r="3766" spans="1:15" ht="43.2">
      <c r="A3766" s="1" t="s">
        <v>0</v>
      </c>
      <c r="B3766" s="2" t="s">
        <v>1</v>
      </c>
      <c r="C3766" s="64" t="s">
        <v>2</v>
      </c>
      <c r="D3766" s="64" t="s">
        <v>11</v>
      </c>
      <c r="E3766" s="6" t="s">
        <v>10</v>
      </c>
      <c r="F3766" s="2" t="s">
        <v>1</v>
      </c>
      <c r="G3766" s="64" t="s">
        <v>2</v>
      </c>
      <c r="H3766" s="64" t="s">
        <v>11</v>
      </c>
      <c r="I3766" s="6" t="s">
        <v>10</v>
      </c>
      <c r="J3766" s="14" t="s">
        <v>8</v>
      </c>
      <c r="K3766" s="12" t="s">
        <v>9</v>
      </c>
      <c r="L3766" s="11"/>
    </row>
    <row r="3767" spans="1:15">
      <c r="A3767" s="3" t="s">
        <v>3</v>
      </c>
      <c r="B3767" s="18">
        <v>300885</v>
      </c>
      <c r="C3767" s="16">
        <v>405206</v>
      </c>
      <c r="D3767" s="8">
        <f>SUM(B3767-C3767)</f>
        <v>-104321</v>
      </c>
      <c r="E3767" s="7">
        <f>SUM(B3767/C3767)</f>
        <v>0.74254823472505338</v>
      </c>
      <c r="F3767" s="18">
        <v>288036</v>
      </c>
      <c r="G3767" s="16">
        <v>403576</v>
      </c>
      <c r="H3767" s="8">
        <f>SUM(F3767-G3767)</f>
        <v>-115540</v>
      </c>
      <c r="I3767" s="7">
        <f>SUM(F3767/G3767)</f>
        <v>0.71370943762760919</v>
      </c>
      <c r="J3767" s="8">
        <f>SUM(H3767-D3767)</f>
        <v>-11219</v>
      </c>
      <c r="K3767" s="4">
        <f>SUM(F3767-B3767)</f>
        <v>-12849</v>
      </c>
      <c r="L3767" s="5">
        <f>SUM(G3767-C3767)</f>
        <v>-1630</v>
      </c>
    </row>
    <row r="3768" spans="1:15">
      <c r="A3768" s="3" t="s">
        <v>4</v>
      </c>
      <c r="B3768" s="18">
        <v>102582</v>
      </c>
      <c r="C3768" s="16">
        <v>163636</v>
      </c>
      <c r="D3768" s="8">
        <f t="shared" ref="D3768:D3771" si="3336">SUM(B3768-C3768)</f>
        <v>-61054</v>
      </c>
      <c r="E3768" s="7">
        <f t="shared" ref="E3768:E3771" si="3337">SUM(B3768/C3768)</f>
        <v>0.62689139309198461</v>
      </c>
      <c r="F3768" s="18">
        <v>102244</v>
      </c>
      <c r="G3768" s="16">
        <v>158612</v>
      </c>
      <c r="H3768" s="8">
        <f t="shared" ref="H3768:H3771" si="3338">SUM(F3768-G3768)</f>
        <v>-56368</v>
      </c>
      <c r="I3768" s="7">
        <f t="shared" ref="I3768:I3771" si="3339">SUM(F3768/G3768)</f>
        <v>0.64461705293420424</v>
      </c>
      <c r="J3768" s="8">
        <f t="shared" ref="J3768:J3771" si="3340">SUM(H3768-D3768)</f>
        <v>4686</v>
      </c>
      <c r="K3768" s="4">
        <f t="shared" ref="K3768:K3771" si="3341">SUM(F3768-B3768)</f>
        <v>-338</v>
      </c>
      <c r="L3768" s="5">
        <f t="shared" ref="L3768:L3771" si="3342">SUM(G3768-C3768)</f>
        <v>-5024</v>
      </c>
    </row>
    <row r="3769" spans="1:15">
      <c r="A3769" s="3" t="s">
        <v>5</v>
      </c>
      <c r="B3769" s="18">
        <v>405213</v>
      </c>
      <c r="C3769" s="16">
        <v>195902</v>
      </c>
      <c r="D3769" s="8">
        <f t="shared" si="3336"/>
        <v>209311</v>
      </c>
      <c r="E3769" s="7">
        <f t="shared" si="3337"/>
        <v>2.0684474890506479</v>
      </c>
      <c r="F3769" s="18">
        <v>406141</v>
      </c>
      <c r="G3769" s="16">
        <v>192689</v>
      </c>
      <c r="H3769" s="8">
        <f t="shared" si="3338"/>
        <v>213452</v>
      </c>
      <c r="I3769" s="7">
        <f t="shared" si="3339"/>
        <v>2.1077539454769085</v>
      </c>
      <c r="J3769" s="8">
        <f t="shared" si="3340"/>
        <v>4141</v>
      </c>
      <c r="K3769" s="4">
        <f t="shared" si="3341"/>
        <v>928</v>
      </c>
      <c r="L3769" s="5">
        <f t="shared" si="3342"/>
        <v>-3213</v>
      </c>
    </row>
    <row r="3770" spans="1:15">
      <c r="A3770" s="3" t="s">
        <v>6</v>
      </c>
      <c r="B3770" s="18">
        <v>65279</v>
      </c>
      <c r="C3770" s="16">
        <v>109215</v>
      </c>
      <c r="D3770" s="8">
        <f t="shared" si="3336"/>
        <v>-43936</v>
      </c>
      <c r="E3770" s="7">
        <f t="shared" si="3337"/>
        <v>0.59771093714233392</v>
      </c>
      <c r="F3770" s="18">
        <v>59545</v>
      </c>
      <c r="G3770" s="16">
        <v>101089</v>
      </c>
      <c r="H3770" s="8">
        <f t="shared" si="3338"/>
        <v>-41544</v>
      </c>
      <c r="I3770" s="7">
        <f t="shared" si="3339"/>
        <v>0.58903540444558755</v>
      </c>
      <c r="J3770" s="8">
        <f t="shared" si="3340"/>
        <v>2392</v>
      </c>
      <c r="K3770" s="4">
        <f t="shared" si="3341"/>
        <v>-5734</v>
      </c>
      <c r="L3770" s="5">
        <f t="shared" si="3342"/>
        <v>-8126</v>
      </c>
    </row>
    <row r="3771" spans="1:15">
      <c r="A3771" s="3" t="s">
        <v>7</v>
      </c>
      <c r="B3771" s="18">
        <v>873959</v>
      </c>
      <c r="C3771" s="16">
        <v>873959</v>
      </c>
      <c r="D3771" s="8">
        <f t="shared" si="3336"/>
        <v>0</v>
      </c>
      <c r="E3771" s="7">
        <f t="shared" si="3337"/>
        <v>1</v>
      </c>
      <c r="F3771" s="18">
        <v>855966</v>
      </c>
      <c r="G3771" s="16">
        <v>855966</v>
      </c>
      <c r="H3771" s="8">
        <f t="shared" si="3338"/>
        <v>0</v>
      </c>
      <c r="I3771" s="7">
        <f t="shared" si="3339"/>
        <v>1</v>
      </c>
      <c r="J3771" s="8">
        <f t="shared" si="3340"/>
        <v>0</v>
      </c>
      <c r="K3771" s="4">
        <f t="shared" si="3341"/>
        <v>-17993</v>
      </c>
      <c r="L3771" s="5">
        <f t="shared" si="3342"/>
        <v>-17993</v>
      </c>
      <c r="N3771" s="98" t="s">
        <v>3750</v>
      </c>
      <c r="O3771" s="30" t="s">
        <v>165</v>
      </c>
    </row>
    <row r="3773" spans="1:15">
      <c r="B3773" s="576" t="s">
        <v>3757</v>
      </c>
      <c r="C3773" s="576"/>
      <c r="D3773" s="576"/>
      <c r="E3773" s="576"/>
      <c r="F3773" s="576" t="s">
        <v>3764</v>
      </c>
      <c r="G3773" s="576"/>
      <c r="H3773" s="576"/>
      <c r="I3773" s="576"/>
      <c r="K3773" s="63" t="s">
        <v>12</v>
      </c>
      <c r="L3773" s="5" t="s">
        <v>13</v>
      </c>
    </row>
    <row r="3774" spans="1:15" ht="43.2">
      <c r="A3774" s="1" t="s">
        <v>0</v>
      </c>
      <c r="B3774" s="2" t="s">
        <v>1</v>
      </c>
      <c r="C3774" s="64" t="s">
        <v>2</v>
      </c>
      <c r="D3774" s="64" t="s">
        <v>11</v>
      </c>
      <c r="E3774" s="6" t="s">
        <v>10</v>
      </c>
      <c r="F3774" s="2" t="s">
        <v>1</v>
      </c>
      <c r="G3774" s="64" t="s">
        <v>2</v>
      </c>
      <c r="H3774" s="64" t="s">
        <v>11</v>
      </c>
      <c r="I3774" s="6" t="s">
        <v>10</v>
      </c>
      <c r="J3774" s="14" t="s">
        <v>8</v>
      </c>
      <c r="K3774" s="12" t="s">
        <v>9</v>
      </c>
      <c r="L3774" s="11"/>
    </row>
    <row r="3775" spans="1:15">
      <c r="A3775" s="3" t="s">
        <v>3</v>
      </c>
      <c r="B3775" s="18">
        <v>288036</v>
      </c>
      <c r="C3775" s="16">
        <v>403576</v>
      </c>
      <c r="D3775" s="8">
        <f>SUM(B3775-C3775)</f>
        <v>-115540</v>
      </c>
      <c r="E3775" s="7">
        <f>SUM(B3775/C3775)</f>
        <v>0.71370943762760919</v>
      </c>
      <c r="F3775" s="18">
        <v>269274</v>
      </c>
      <c r="G3775" s="16">
        <v>407075</v>
      </c>
      <c r="H3775" s="8">
        <f>SUM(F3775-G3775)</f>
        <v>-137801</v>
      </c>
      <c r="I3775" s="7">
        <f>SUM(F3775/G3775)</f>
        <v>0.66148498433949521</v>
      </c>
      <c r="J3775" s="8">
        <f>SUM(H3775-D3775)</f>
        <v>-22261</v>
      </c>
      <c r="K3775" s="4">
        <f>SUM(F3775-B3775)</f>
        <v>-18762</v>
      </c>
      <c r="L3775" s="5">
        <f>SUM(G3775-C3775)</f>
        <v>3499</v>
      </c>
    </row>
    <row r="3776" spans="1:15">
      <c r="A3776" s="3" t="s">
        <v>4</v>
      </c>
      <c r="B3776" s="18">
        <v>102244</v>
      </c>
      <c r="C3776" s="16">
        <v>158612</v>
      </c>
      <c r="D3776" s="8">
        <f t="shared" ref="D3776:D3779" si="3343">SUM(B3776-C3776)</f>
        <v>-56368</v>
      </c>
      <c r="E3776" s="7">
        <f t="shared" ref="E3776:E3779" si="3344">SUM(B3776/C3776)</f>
        <v>0.64461705293420424</v>
      </c>
      <c r="F3776" s="18">
        <v>103965</v>
      </c>
      <c r="G3776" s="16">
        <v>158212</v>
      </c>
      <c r="H3776" s="8">
        <f t="shared" ref="H3776:H3779" si="3345">SUM(F3776-G3776)</f>
        <v>-54247</v>
      </c>
      <c r="I3776" s="7">
        <f t="shared" ref="I3776:I3779" si="3346">SUM(F3776/G3776)</f>
        <v>0.65712461760169893</v>
      </c>
      <c r="J3776" s="8">
        <f t="shared" ref="J3776:J3779" si="3347">SUM(H3776-D3776)</f>
        <v>2121</v>
      </c>
      <c r="K3776" s="4">
        <f t="shared" ref="K3776:K3779" si="3348">SUM(F3776-B3776)</f>
        <v>1721</v>
      </c>
      <c r="L3776" s="5">
        <f t="shared" ref="L3776:L3779" si="3349">SUM(G3776-C3776)</f>
        <v>-400</v>
      </c>
    </row>
    <row r="3777" spans="1:15">
      <c r="A3777" s="3" t="s">
        <v>5</v>
      </c>
      <c r="B3777" s="18">
        <v>406141</v>
      </c>
      <c r="C3777" s="16">
        <v>192689</v>
      </c>
      <c r="D3777" s="8">
        <f t="shared" si="3343"/>
        <v>213452</v>
      </c>
      <c r="E3777" s="7">
        <f t="shared" si="3344"/>
        <v>2.1077539454769085</v>
      </c>
      <c r="F3777" s="18">
        <v>412734</v>
      </c>
      <c r="G3777" s="16">
        <v>192482</v>
      </c>
      <c r="H3777" s="8">
        <f t="shared" si="3345"/>
        <v>220252</v>
      </c>
      <c r="I3777" s="7">
        <f t="shared" si="3346"/>
        <v>2.1442732307436541</v>
      </c>
      <c r="J3777" s="8">
        <f t="shared" si="3347"/>
        <v>6800</v>
      </c>
      <c r="K3777" s="4">
        <f t="shared" si="3348"/>
        <v>6593</v>
      </c>
      <c r="L3777" s="5">
        <f t="shared" si="3349"/>
        <v>-207</v>
      </c>
    </row>
    <row r="3778" spans="1:15">
      <c r="A3778" s="3" t="s">
        <v>6</v>
      </c>
      <c r="B3778" s="18">
        <v>59545</v>
      </c>
      <c r="C3778" s="16">
        <v>101089</v>
      </c>
      <c r="D3778" s="8">
        <f t="shared" si="3343"/>
        <v>-41544</v>
      </c>
      <c r="E3778" s="7">
        <f t="shared" si="3344"/>
        <v>0.58903540444558755</v>
      </c>
      <c r="F3778" s="18">
        <v>62050</v>
      </c>
      <c r="G3778" s="16">
        <v>90254</v>
      </c>
      <c r="H3778" s="8">
        <f t="shared" si="3345"/>
        <v>-28204</v>
      </c>
      <c r="I3778" s="7">
        <f t="shared" si="3346"/>
        <v>0.68750415494050121</v>
      </c>
      <c r="J3778" s="8">
        <f t="shared" si="3347"/>
        <v>13340</v>
      </c>
      <c r="K3778" s="4">
        <f t="shared" si="3348"/>
        <v>2505</v>
      </c>
      <c r="L3778" s="5">
        <f t="shared" si="3349"/>
        <v>-10835</v>
      </c>
    </row>
    <row r="3779" spans="1:15">
      <c r="A3779" s="3" t="s">
        <v>7</v>
      </c>
      <c r="B3779" s="18">
        <v>855966</v>
      </c>
      <c r="C3779" s="16">
        <v>855966</v>
      </c>
      <c r="D3779" s="8">
        <f t="shared" si="3343"/>
        <v>0</v>
      </c>
      <c r="E3779" s="7">
        <f t="shared" si="3344"/>
        <v>1</v>
      </c>
      <c r="F3779" s="18">
        <v>848023</v>
      </c>
      <c r="G3779" s="16">
        <v>848023</v>
      </c>
      <c r="H3779" s="8">
        <f t="shared" si="3345"/>
        <v>0</v>
      </c>
      <c r="I3779" s="7">
        <f t="shared" si="3346"/>
        <v>1</v>
      </c>
      <c r="J3779" s="8">
        <f t="shared" si="3347"/>
        <v>0</v>
      </c>
      <c r="K3779" s="4">
        <f t="shared" si="3348"/>
        <v>-7943</v>
      </c>
      <c r="L3779" s="5">
        <f t="shared" si="3349"/>
        <v>-7943</v>
      </c>
      <c r="N3779" s="98" t="s">
        <v>3750</v>
      </c>
      <c r="O3779" s="30" t="s">
        <v>165</v>
      </c>
    </row>
    <row r="3781" spans="1:15">
      <c r="B3781" s="576" t="s">
        <v>3764</v>
      </c>
      <c r="C3781" s="576"/>
      <c r="D3781" s="576"/>
      <c r="E3781" s="576"/>
      <c r="F3781" s="576" t="s">
        <v>3771</v>
      </c>
      <c r="G3781" s="576"/>
      <c r="H3781" s="576"/>
      <c r="I3781" s="576"/>
      <c r="K3781" s="63" t="s">
        <v>12</v>
      </c>
      <c r="L3781" s="5" t="s">
        <v>13</v>
      </c>
    </row>
    <row r="3782" spans="1:15" ht="43.2">
      <c r="A3782" s="1" t="s">
        <v>0</v>
      </c>
      <c r="B3782" s="2" t="s">
        <v>1</v>
      </c>
      <c r="C3782" s="64" t="s">
        <v>2</v>
      </c>
      <c r="D3782" s="64" t="s">
        <v>11</v>
      </c>
      <c r="E3782" s="6" t="s">
        <v>10</v>
      </c>
      <c r="F3782" s="2" t="s">
        <v>1</v>
      </c>
      <c r="G3782" s="64" t="s">
        <v>2</v>
      </c>
      <c r="H3782" s="64" t="s">
        <v>11</v>
      </c>
      <c r="I3782" s="6" t="s">
        <v>10</v>
      </c>
      <c r="J3782" s="14" t="s">
        <v>8</v>
      </c>
      <c r="K3782" s="12" t="s">
        <v>9</v>
      </c>
      <c r="L3782" s="11"/>
    </row>
    <row r="3783" spans="1:15">
      <c r="A3783" s="3" t="s">
        <v>3</v>
      </c>
      <c r="B3783" s="18">
        <v>269274</v>
      </c>
      <c r="C3783" s="16">
        <v>407075</v>
      </c>
      <c r="D3783" s="8">
        <f>SUM(B3783-C3783)</f>
        <v>-137801</v>
      </c>
      <c r="E3783" s="7">
        <f>SUM(B3783/C3783)</f>
        <v>0.66148498433949521</v>
      </c>
      <c r="F3783" s="18">
        <v>237848</v>
      </c>
      <c r="G3783" s="16">
        <v>390171</v>
      </c>
      <c r="H3783" s="8">
        <f>SUM(F3783-G3783)</f>
        <v>-152323</v>
      </c>
      <c r="I3783" s="7">
        <f>SUM(F3783/G3783)</f>
        <v>0.60959938078432274</v>
      </c>
      <c r="J3783" s="8">
        <f>SUM(H3783-D3783)</f>
        <v>-14522</v>
      </c>
      <c r="K3783" s="4">
        <f>SUM(F3783-B3783)</f>
        <v>-31426</v>
      </c>
      <c r="L3783" s="5">
        <f>SUM(G3783-C3783)</f>
        <v>-16904</v>
      </c>
    </row>
    <row r="3784" spans="1:15">
      <c r="A3784" s="3" t="s">
        <v>4</v>
      </c>
      <c r="B3784" s="18">
        <v>103965</v>
      </c>
      <c r="C3784" s="16">
        <v>158212</v>
      </c>
      <c r="D3784" s="8">
        <f t="shared" ref="D3784:D3787" si="3350">SUM(B3784-C3784)</f>
        <v>-54247</v>
      </c>
      <c r="E3784" s="7">
        <f t="shared" ref="E3784:E3787" si="3351">SUM(B3784/C3784)</f>
        <v>0.65712461760169893</v>
      </c>
      <c r="F3784" s="18">
        <v>105565</v>
      </c>
      <c r="G3784" s="16">
        <v>157892</v>
      </c>
      <c r="H3784" s="8">
        <f t="shared" ref="H3784:H3787" si="3352">SUM(F3784-G3784)</f>
        <v>-52327</v>
      </c>
      <c r="I3784" s="7">
        <f t="shared" ref="I3784:I3787" si="3353">SUM(F3784/G3784)</f>
        <v>0.66858992222531854</v>
      </c>
      <c r="J3784" s="8">
        <f t="shared" ref="J3784:J3787" si="3354">SUM(H3784-D3784)</f>
        <v>1920</v>
      </c>
      <c r="K3784" s="4">
        <f t="shared" ref="K3784:K3787" si="3355">SUM(F3784-B3784)</f>
        <v>1600</v>
      </c>
      <c r="L3784" s="5">
        <f t="shared" ref="L3784:L3787" si="3356">SUM(G3784-C3784)</f>
        <v>-320</v>
      </c>
    </row>
    <row r="3785" spans="1:15">
      <c r="A3785" s="3" t="s">
        <v>5</v>
      </c>
      <c r="B3785" s="18">
        <v>412734</v>
      </c>
      <c r="C3785" s="16">
        <v>192482</v>
      </c>
      <c r="D3785" s="8">
        <f t="shared" si="3350"/>
        <v>220252</v>
      </c>
      <c r="E3785" s="7">
        <f t="shared" si="3351"/>
        <v>2.1442732307436541</v>
      </c>
      <c r="F3785" s="18">
        <v>433451</v>
      </c>
      <c r="G3785" s="16">
        <v>195964</v>
      </c>
      <c r="H3785" s="8">
        <f t="shared" si="3352"/>
        <v>237487</v>
      </c>
      <c r="I3785" s="7">
        <f t="shared" si="3353"/>
        <v>2.2118909595640015</v>
      </c>
      <c r="J3785" s="8">
        <f t="shared" si="3354"/>
        <v>17235</v>
      </c>
      <c r="K3785" s="4">
        <f t="shared" si="3355"/>
        <v>20717</v>
      </c>
      <c r="L3785" s="5">
        <f t="shared" si="3356"/>
        <v>3482</v>
      </c>
    </row>
    <row r="3786" spans="1:15">
      <c r="A3786" s="3" t="s">
        <v>6</v>
      </c>
      <c r="B3786" s="18">
        <v>62050</v>
      </c>
      <c r="C3786" s="16">
        <v>90254</v>
      </c>
      <c r="D3786" s="8">
        <f t="shared" si="3350"/>
        <v>-28204</v>
      </c>
      <c r="E3786" s="7">
        <f t="shared" si="3351"/>
        <v>0.68750415494050121</v>
      </c>
      <c r="F3786" s="18">
        <v>53973</v>
      </c>
      <c r="G3786" s="16">
        <v>86810</v>
      </c>
      <c r="H3786" s="8">
        <f t="shared" si="3352"/>
        <v>-32837</v>
      </c>
      <c r="I3786" s="7">
        <f t="shared" si="3353"/>
        <v>0.62173712705909456</v>
      </c>
      <c r="J3786" s="8">
        <f t="shared" si="3354"/>
        <v>-4633</v>
      </c>
      <c r="K3786" s="4">
        <f t="shared" si="3355"/>
        <v>-8077</v>
      </c>
      <c r="L3786" s="5">
        <f t="shared" si="3356"/>
        <v>-3444</v>
      </c>
    </row>
    <row r="3787" spans="1:15">
      <c r="A3787" s="3" t="s">
        <v>7</v>
      </c>
      <c r="B3787" s="18">
        <v>848023</v>
      </c>
      <c r="C3787" s="16">
        <v>848023</v>
      </c>
      <c r="D3787" s="8">
        <f t="shared" si="3350"/>
        <v>0</v>
      </c>
      <c r="E3787" s="7">
        <f t="shared" si="3351"/>
        <v>1</v>
      </c>
      <c r="F3787" s="18">
        <v>830837</v>
      </c>
      <c r="G3787" s="16">
        <v>830837</v>
      </c>
      <c r="H3787" s="8">
        <f t="shared" si="3352"/>
        <v>0</v>
      </c>
      <c r="I3787" s="7">
        <f t="shared" si="3353"/>
        <v>1</v>
      </c>
      <c r="J3787" s="8">
        <f t="shared" si="3354"/>
        <v>0</v>
      </c>
      <c r="K3787" s="4">
        <f t="shared" si="3355"/>
        <v>-17186</v>
      </c>
      <c r="L3787" s="5">
        <f t="shared" si="3356"/>
        <v>-17186</v>
      </c>
      <c r="N3787" s="98" t="s">
        <v>3750</v>
      </c>
      <c r="O3787" s="30" t="s">
        <v>165</v>
      </c>
    </row>
    <row r="3789" spans="1:15">
      <c r="B3789" s="576" t="s">
        <v>3771</v>
      </c>
      <c r="C3789" s="576"/>
      <c r="D3789" s="576"/>
      <c r="E3789" s="576"/>
      <c r="F3789" s="576" t="s">
        <v>3778</v>
      </c>
      <c r="G3789" s="576"/>
      <c r="H3789" s="576"/>
      <c r="I3789" s="576"/>
      <c r="K3789" s="63" t="s">
        <v>12</v>
      </c>
      <c r="L3789" s="5" t="s">
        <v>13</v>
      </c>
    </row>
    <row r="3790" spans="1:15" ht="43.2">
      <c r="A3790" s="1" t="s">
        <v>0</v>
      </c>
      <c r="B3790" s="2" t="s">
        <v>1</v>
      </c>
      <c r="C3790" s="64" t="s">
        <v>2</v>
      </c>
      <c r="D3790" s="64" t="s">
        <v>11</v>
      </c>
      <c r="E3790" s="6" t="s">
        <v>10</v>
      </c>
      <c r="F3790" s="2" t="s">
        <v>1</v>
      </c>
      <c r="G3790" s="64" t="s">
        <v>2</v>
      </c>
      <c r="H3790" s="64" t="s">
        <v>11</v>
      </c>
      <c r="I3790" s="6" t="s">
        <v>10</v>
      </c>
      <c r="J3790" s="14" t="s">
        <v>8</v>
      </c>
      <c r="K3790" s="12" t="s">
        <v>9</v>
      </c>
      <c r="L3790" s="11"/>
    </row>
    <row r="3791" spans="1:15">
      <c r="A3791" s="3" t="s">
        <v>3</v>
      </c>
      <c r="B3791" s="18">
        <v>237848</v>
      </c>
      <c r="C3791" s="16">
        <v>390171</v>
      </c>
      <c r="D3791" s="8">
        <f>SUM(B3791-C3791)</f>
        <v>-152323</v>
      </c>
      <c r="E3791" s="7">
        <f>SUM(B3791/C3791)</f>
        <v>0.60959938078432274</v>
      </c>
      <c r="F3791" s="18">
        <v>254543</v>
      </c>
      <c r="G3791" s="16">
        <v>397417</v>
      </c>
      <c r="H3791" s="8">
        <f>SUM(F3791-G3791)</f>
        <v>-142874</v>
      </c>
      <c r="I3791" s="7">
        <f>SUM(F3791/G3791)</f>
        <v>0.64049348669030259</v>
      </c>
      <c r="J3791" s="8">
        <f>SUM(H3791-D3791)</f>
        <v>9449</v>
      </c>
      <c r="K3791" s="4">
        <f>SUM(F3791-B3791)</f>
        <v>16695</v>
      </c>
      <c r="L3791" s="5">
        <f>SUM(G3791-C3791)</f>
        <v>7246</v>
      </c>
    </row>
    <row r="3792" spans="1:15">
      <c r="A3792" s="3" t="s">
        <v>4</v>
      </c>
      <c r="B3792" s="18">
        <v>105565</v>
      </c>
      <c r="C3792" s="16">
        <v>157892</v>
      </c>
      <c r="D3792" s="8">
        <f t="shared" ref="D3792:D3795" si="3357">SUM(B3792-C3792)</f>
        <v>-52327</v>
      </c>
      <c r="E3792" s="7">
        <f t="shared" ref="E3792:E3795" si="3358">SUM(B3792/C3792)</f>
        <v>0.66858992222531854</v>
      </c>
      <c r="F3792" s="18">
        <v>106353</v>
      </c>
      <c r="G3792" s="16">
        <v>157892</v>
      </c>
      <c r="H3792" s="8">
        <f t="shared" ref="H3792:H3795" si="3359">SUM(F3792-G3792)</f>
        <v>-51539</v>
      </c>
      <c r="I3792" s="7">
        <f t="shared" ref="I3792:I3795" si="3360">SUM(F3792/G3792)</f>
        <v>0.67358067539837352</v>
      </c>
      <c r="J3792" s="8">
        <f t="shared" ref="J3792:J3795" si="3361">SUM(H3792-D3792)</f>
        <v>788</v>
      </c>
      <c r="K3792" s="4">
        <f t="shared" ref="K3792:K3795" si="3362">SUM(F3792-B3792)</f>
        <v>788</v>
      </c>
      <c r="L3792" s="5">
        <f t="shared" ref="L3792:L3795" si="3363">SUM(G3792-C3792)</f>
        <v>0</v>
      </c>
    </row>
    <row r="3793" spans="1:15">
      <c r="A3793" s="3" t="s">
        <v>5</v>
      </c>
      <c r="B3793" s="18">
        <v>433451</v>
      </c>
      <c r="C3793" s="16">
        <v>195964</v>
      </c>
      <c r="D3793" s="8">
        <f t="shared" si="3357"/>
        <v>237487</v>
      </c>
      <c r="E3793" s="7">
        <f t="shared" si="3358"/>
        <v>2.2118909595640015</v>
      </c>
      <c r="F3793" s="18">
        <v>426551</v>
      </c>
      <c r="G3793" s="16">
        <v>203090</v>
      </c>
      <c r="H3793" s="8">
        <f t="shared" si="3359"/>
        <v>223461</v>
      </c>
      <c r="I3793" s="7">
        <f t="shared" si="3360"/>
        <v>2.1003052833719043</v>
      </c>
      <c r="J3793" s="8">
        <f t="shared" si="3361"/>
        <v>-14026</v>
      </c>
      <c r="K3793" s="4">
        <f t="shared" si="3362"/>
        <v>-6900</v>
      </c>
      <c r="L3793" s="5">
        <f t="shared" si="3363"/>
        <v>7126</v>
      </c>
    </row>
    <row r="3794" spans="1:15">
      <c r="A3794" s="3" t="s">
        <v>6</v>
      </c>
      <c r="B3794" s="18">
        <v>53973</v>
      </c>
      <c r="C3794" s="16">
        <v>86810</v>
      </c>
      <c r="D3794" s="8">
        <f t="shared" si="3357"/>
        <v>-32837</v>
      </c>
      <c r="E3794" s="7">
        <f t="shared" si="3358"/>
        <v>0.62173712705909456</v>
      </c>
      <c r="F3794" s="18">
        <v>61889</v>
      </c>
      <c r="G3794" s="16">
        <v>90937</v>
      </c>
      <c r="H3794" s="8">
        <f t="shared" si="3359"/>
        <v>-29048</v>
      </c>
      <c r="I3794" s="7">
        <f t="shared" si="3360"/>
        <v>0.68057006499004802</v>
      </c>
      <c r="J3794" s="8">
        <f t="shared" si="3361"/>
        <v>3789</v>
      </c>
      <c r="K3794" s="4">
        <f t="shared" si="3362"/>
        <v>7916</v>
      </c>
      <c r="L3794" s="5">
        <f t="shared" si="3363"/>
        <v>4127</v>
      </c>
    </row>
    <row r="3795" spans="1:15">
      <c r="A3795" s="3" t="s">
        <v>7</v>
      </c>
      <c r="B3795" s="18">
        <v>830837</v>
      </c>
      <c r="C3795" s="16">
        <v>830837</v>
      </c>
      <c r="D3795" s="8">
        <f t="shared" si="3357"/>
        <v>0</v>
      </c>
      <c r="E3795" s="7">
        <f t="shared" si="3358"/>
        <v>1</v>
      </c>
      <c r="F3795" s="18">
        <v>849336</v>
      </c>
      <c r="G3795" s="16">
        <v>849336</v>
      </c>
      <c r="H3795" s="8">
        <f t="shared" si="3359"/>
        <v>0</v>
      </c>
      <c r="I3795" s="7">
        <f t="shared" si="3360"/>
        <v>1</v>
      </c>
      <c r="J3795" s="8">
        <f t="shared" si="3361"/>
        <v>0</v>
      </c>
      <c r="K3795" s="4">
        <f t="shared" si="3362"/>
        <v>18499</v>
      </c>
      <c r="L3795" s="5">
        <f t="shared" si="3363"/>
        <v>18499</v>
      </c>
      <c r="N3795" s="125" t="s">
        <v>3700</v>
      </c>
      <c r="O3795" s="154" t="s">
        <v>71</v>
      </c>
    </row>
    <row r="3797" spans="1:15">
      <c r="B3797" s="576" t="s">
        <v>3778</v>
      </c>
      <c r="C3797" s="576"/>
      <c r="D3797" s="576"/>
      <c r="E3797" s="576"/>
      <c r="F3797" s="576" t="s">
        <v>3785</v>
      </c>
      <c r="G3797" s="576"/>
      <c r="H3797" s="576"/>
      <c r="I3797" s="576"/>
      <c r="K3797" s="63" t="s">
        <v>12</v>
      </c>
      <c r="L3797" s="5" t="s">
        <v>13</v>
      </c>
    </row>
    <row r="3798" spans="1:15" ht="43.2">
      <c r="A3798" s="1" t="s">
        <v>0</v>
      </c>
      <c r="B3798" s="2" t="s">
        <v>1</v>
      </c>
      <c r="C3798" s="64" t="s">
        <v>2</v>
      </c>
      <c r="D3798" s="64" t="s">
        <v>11</v>
      </c>
      <c r="E3798" s="6" t="s">
        <v>10</v>
      </c>
      <c r="F3798" s="2" t="s">
        <v>1</v>
      </c>
      <c r="G3798" s="64" t="s">
        <v>2</v>
      </c>
      <c r="H3798" s="64" t="s">
        <v>11</v>
      </c>
      <c r="I3798" s="6" t="s">
        <v>10</v>
      </c>
      <c r="J3798" s="14" t="s">
        <v>8</v>
      </c>
      <c r="K3798" s="12" t="s">
        <v>9</v>
      </c>
      <c r="L3798" s="11"/>
    </row>
    <row r="3799" spans="1:15">
      <c r="A3799" s="3" t="s">
        <v>3</v>
      </c>
      <c r="B3799" s="18">
        <v>254543</v>
      </c>
      <c r="C3799" s="16">
        <v>397417</v>
      </c>
      <c r="D3799" s="8">
        <f>SUM(B3799-C3799)</f>
        <v>-142874</v>
      </c>
      <c r="E3799" s="7">
        <f>SUM(B3799/C3799)</f>
        <v>0.64049348669030259</v>
      </c>
      <c r="F3799" s="18">
        <v>248293</v>
      </c>
      <c r="G3799" s="16">
        <v>499342</v>
      </c>
      <c r="H3799" s="8">
        <f>SUM(F3799-G3799)</f>
        <v>-251049</v>
      </c>
      <c r="I3799" s="7">
        <f>SUM(F3799/G3799)</f>
        <v>0.4972403683247153</v>
      </c>
      <c r="J3799" s="8">
        <f>SUM(H3799-D3799)</f>
        <v>-108175</v>
      </c>
      <c r="K3799" s="4">
        <f>SUM(F3799-B3799)</f>
        <v>-6250</v>
      </c>
      <c r="L3799" s="5">
        <f>SUM(G3799-C3799)</f>
        <v>101925</v>
      </c>
    </row>
    <row r="3800" spans="1:15">
      <c r="A3800" s="3" t="s">
        <v>4</v>
      </c>
      <c r="B3800" s="18">
        <v>106353</v>
      </c>
      <c r="C3800" s="16">
        <v>157892</v>
      </c>
      <c r="D3800" s="8">
        <f t="shared" ref="D3800:D3803" si="3364">SUM(B3800-C3800)</f>
        <v>-51539</v>
      </c>
      <c r="E3800" s="7">
        <f t="shared" ref="E3800:E3803" si="3365">SUM(B3800/C3800)</f>
        <v>0.67358067539837352</v>
      </c>
      <c r="F3800" s="18">
        <v>108034</v>
      </c>
      <c r="G3800" s="16">
        <v>157892</v>
      </c>
      <c r="H3800" s="8">
        <f t="shared" ref="H3800:H3803" si="3366">SUM(F3800-G3800)</f>
        <v>-49858</v>
      </c>
      <c r="I3800" s="7">
        <f t="shared" ref="I3800:I3803" si="3367">SUM(F3800/G3800)</f>
        <v>0.68422719327135006</v>
      </c>
      <c r="J3800" s="8">
        <f t="shared" ref="J3800:J3803" si="3368">SUM(H3800-D3800)</f>
        <v>1681</v>
      </c>
      <c r="K3800" s="4">
        <f t="shared" ref="K3800:K3803" si="3369">SUM(F3800-B3800)</f>
        <v>1681</v>
      </c>
      <c r="L3800" s="5">
        <f t="shared" ref="L3800:L3803" si="3370">SUM(G3800-C3800)</f>
        <v>0</v>
      </c>
    </row>
    <row r="3801" spans="1:15">
      <c r="A3801" s="3" t="s">
        <v>5</v>
      </c>
      <c r="B3801" s="18">
        <v>426551</v>
      </c>
      <c r="C3801" s="16">
        <v>203090</v>
      </c>
      <c r="D3801" s="8">
        <f t="shared" si="3364"/>
        <v>223461</v>
      </c>
      <c r="E3801" s="7">
        <f t="shared" si="3365"/>
        <v>2.1003052833719043</v>
      </c>
      <c r="F3801" s="18">
        <v>525502</v>
      </c>
      <c r="G3801" s="16">
        <v>166440</v>
      </c>
      <c r="H3801" s="8">
        <f t="shared" si="3366"/>
        <v>359062</v>
      </c>
      <c r="I3801" s="7">
        <f t="shared" si="3367"/>
        <v>3.1573059360730595</v>
      </c>
      <c r="J3801" s="8">
        <f t="shared" si="3368"/>
        <v>135601</v>
      </c>
      <c r="K3801" s="4">
        <f t="shared" si="3369"/>
        <v>98951</v>
      </c>
      <c r="L3801" s="5">
        <f t="shared" si="3370"/>
        <v>-36650</v>
      </c>
    </row>
    <row r="3802" spans="1:15">
      <c r="A3802" s="3" t="s">
        <v>6</v>
      </c>
      <c r="B3802" s="18">
        <v>61889</v>
      </c>
      <c r="C3802" s="16">
        <v>90937</v>
      </c>
      <c r="D3802" s="8">
        <f t="shared" si="3364"/>
        <v>-29048</v>
      </c>
      <c r="E3802" s="7">
        <f t="shared" si="3365"/>
        <v>0.68057006499004802</v>
      </c>
      <c r="F3802" s="18">
        <v>69029</v>
      </c>
      <c r="G3802" s="16">
        <v>127184</v>
      </c>
      <c r="H3802" s="8">
        <f t="shared" si="3366"/>
        <v>-58155</v>
      </c>
      <c r="I3802" s="7">
        <f t="shared" si="3367"/>
        <v>0.5427490879355894</v>
      </c>
      <c r="J3802" s="8">
        <f t="shared" si="3368"/>
        <v>-29107</v>
      </c>
      <c r="K3802" s="4">
        <f t="shared" si="3369"/>
        <v>7140</v>
      </c>
      <c r="L3802" s="5">
        <f t="shared" si="3370"/>
        <v>36247</v>
      </c>
    </row>
    <row r="3803" spans="1:15">
      <c r="A3803" s="3" t="s">
        <v>7</v>
      </c>
      <c r="B3803" s="18">
        <v>849336</v>
      </c>
      <c r="C3803" s="16">
        <v>849336</v>
      </c>
      <c r="D3803" s="8">
        <f t="shared" si="3364"/>
        <v>0</v>
      </c>
      <c r="E3803" s="7">
        <f t="shared" si="3365"/>
        <v>1</v>
      </c>
      <c r="F3803" s="18">
        <v>950858</v>
      </c>
      <c r="G3803" s="16">
        <v>950858</v>
      </c>
      <c r="H3803" s="8">
        <f t="shared" si="3366"/>
        <v>0</v>
      </c>
      <c r="I3803" s="7">
        <f t="shared" si="3367"/>
        <v>1</v>
      </c>
      <c r="J3803" s="8">
        <f t="shared" si="3368"/>
        <v>0</v>
      </c>
      <c r="K3803" s="4">
        <f t="shared" si="3369"/>
        <v>101522</v>
      </c>
      <c r="L3803" s="5">
        <f t="shared" si="3370"/>
        <v>101522</v>
      </c>
      <c r="N3803" s="98" t="s">
        <v>3750</v>
      </c>
      <c r="O3803" s="30" t="s">
        <v>165</v>
      </c>
    </row>
    <row r="3805" spans="1:15">
      <c r="B3805" s="576" t="s">
        <v>3785</v>
      </c>
      <c r="C3805" s="576"/>
      <c r="D3805" s="576"/>
      <c r="E3805" s="576"/>
      <c r="F3805" s="576" t="s">
        <v>3792</v>
      </c>
      <c r="G3805" s="576"/>
      <c r="H3805" s="576"/>
      <c r="I3805" s="576"/>
      <c r="K3805" s="63" t="s">
        <v>12</v>
      </c>
      <c r="L3805" s="5" t="s">
        <v>13</v>
      </c>
    </row>
    <row r="3806" spans="1:15" ht="43.2">
      <c r="A3806" s="1" t="s">
        <v>0</v>
      </c>
      <c r="B3806" s="2" t="s">
        <v>1</v>
      </c>
      <c r="C3806" s="64" t="s">
        <v>2</v>
      </c>
      <c r="D3806" s="64" t="s">
        <v>11</v>
      </c>
      <c r="E3806" s="6" t="s">
        <v>10</v>
      </c>
      <c r="F3806" s="2" t="s">
        <v>1</v>
      </c>
      <c r="G3806" s="64" t="s">
        <v>2</v>
      </c>
      <c r="H3806" s="64" t="s">
        <v>11</v>
      </c>
      <c r="I3806" s="6" t="s">
        <v>10</v>
      </c>
      <c r="J3806" s="14" t="s">
        <v>8</v>
      </c>
      <c r="K3806" s="12" t="s">
        <v>9</v>
      </c>
      <c r="L3806" s="11"/>
    </row>
    <row r="3807" spans="1:15">
      <c r="A3807" s="3" t="s">
        <v>3</v>
      </c>
      <c r="B3807" s="18">
        <v>248293</v>
      </c>
      <c r="C3807" s="16">
        <v>499342</v>
      </c>
      <c r="D3807" s="8">
        <f>SUM(B3807-C3807)</f>
        <v>-251049</v>
      </c>
      <c r="E3807" s="7">
        <f>SUM(B3807/C3807)</f>
        <v>0.4972403683247153</v>
      </c>
      <c r="F3807" s="18">
        <v>255021</v>
      </c>
      <c r="G3807" s="16">
        <v>510163</v>
      </c>
      <c r="H3807" s="8">
        <f>SUM(F3807-G3807)</f>
        <v>-255142</v>
      </c>
      <c r="I3807" s="7">
        <f>SUM(F3807/G3807)</f>
        <v>0.49988141045116952</v>
      </c>
      <c r="J3807" s="8">
        <f>SUM(H3807-D3807)</f>
        <v>-4093</v>
      </c>
      <c r="K3807" s="4">
        <f>SUM(F3807-B3807)</f>
        <v>6728</v>
      </c>
      <c r="L3807" s="5">
        <f>SUM(G3807-C3807)</f>
        <v>10821</v>
      </c>
    </row>
    <row r="3808" spans="1:15">
      <c r="A3808" s="3" t="s">
        <v>4</v>
      </c>
      <c r="B3808" s="18">
        <v>108034</v>
      </c>
      <c r="C3808" s="16">
        <v>157892</v>
      </c>
      <c r="D3808" s="8">
        <f t="shared" ref="D3808:D3811" si="3371">SUM(B3808-C3808)</f>
        <v>-49858</v>
      </c>
      <c r="E3808" s="7">
        <f t="shared" ref="E3808:E3811" si="3372">SUM(B3808/C3808)</f>
        <v>0.68422719327135006</v>
      </c>
      <c r="F3808" s="18">
        <v>108002</v>
      </c>
      <c r="G3808" s="16">
        <v>153582</v>
      </c>
      <c r="H3808" s="8">
        <f t="shared" ref="H3808:H3811" si="3373">SUM(F3808-G3808)</f>
        <v>-45580</v>
      </c>
      <c r="I3808" s="7">
        <f t="shared" ref="I3808:I3811" si="3374">SUM(F3808/G3808)</f>
        <v>0.7032204294774127</v>
      </c>
      <c r="J3808" s="8">
        <f t="shared" ref="J3808:J3811" si="3375">SUM(H3808-D3808)</f>
        <v>4278</v>
      </c>
      <c r="K3808" s="4">
        <f t="shared" ref="K3808:K3811" si="3376">SUM(F3808-B3808)</f>
        <v>-32</v>
      </c>
      <c r="L3808" s="5">
        <f t="shared" ref="L3808:L3811" si="3377">SUM(G3808-C3808)</f>
        <v>-4310</v>
      </c>
    </row>
    <row r="3809" spans="1:15">
      <c r="A3809" s="3" t="s">
        <v>5</v>
      </c>
      <c r="B3809" s="18">
        <v>525502</v>
      </c>
      <c r="C3809" s="16">
        <v>166440</v>
      </c>
      <c r="D3809" s="8">
        <f t="shared" si="3371"/>
        <v>359062</v>
      </c>
      <c r="E3809" s="7">
        <f t="shared" si="3372"/>
        <v>3.1573059360730595</v>
      </c>
      <c r="F3809" s="18">
        <v>538431</v>
      </c>
      <c r="G3809" s="16">
        <v>178626</v>
      </c>
      <c r="H3809" s="8">
        <f t="shared" si="3373"/>
        <v>359805</v>
      </c>
      <c r="I3809" s="7">
        <f t="shared" si="3374"/>
        <v>3.0142924322327098</v>
      </c>
      <c r="J3809" s="8">
        <f t="shared" si="3375"/>
        <v>743</v>
      </c>
      <c r="K3809" s="4">
        <f t="shared" si="3376"/>
        <v>12929</v>
      </c>
      <c r="L3809" s="5">
        <f t="shared" si="3377"/>
        <v>12186</v>
      </c>
    </row>
    <row r="3810" spans="1:15">
      <c r="A3810" s="3" t="s">
        <v>6</v>
      </c>
      <c r="B3810" s="18">
        <v>69029</v>
      </c>
      <c r="C3810" s="16">
        <v>127184</v>
      </c>
      <c r="D3810" s="8">
        <f t="shared" si="3371"/>
        <v>-58155</v>
      </c>
      <c r="E3810" s="7">
        <f t="shared" si="3372"/>
        <v>0.5427490879355894</v>
      </c>
      <c r="F3810" s="18">
        <v>66591</v>
      </c>
      <c r="G3810" s="16">
        <v>125674</v>
      </c>
      <c r="H3810" s="8">
        <f t="shared" si="3373"/>
        <v>-59083</v>
      </c>
      <c r="I3810" s="7">
        <f t="shared" si="3374"/>
        <v>0.52987093591355416</v>
      </c>
      <c r="J3810" s="8">
        <f t="shared" si="3375"/>
        <v>-928</v>
      </c>
      <c r="K3810" s="4">
        <f t="shared" si="3376"/>
        <v>-2438</v>
      </c>
      <c r="L3810" s="5">
        <f t="shared" si="3377"/>
        <v>-1510</v>
      </c>
    </row>
    <row r="3811" spans="1:15">
      <c r="A3811" s="3" t="s">
        <v>7</v>
      </c>
      <c r="B3811" s="18">
        <v>950858</v>
      </c>
      <c r="C3811" s="16">
        <v>950858</v>
      </c>
      <c r="D3811" s="8">
        <f t="shared" si="3371"/>
        <v>0</v>
      </c>
      <c r="E3811" s="7">
        <f t="shared" si="3372"/>
        <v>1</v>
      </c>
      <c r="F3811" s="18">
        <v>968045</v>
      </c>
      <c r="G3811" s="16">
        <v>968045</v>
      </c>
      <c r="H3811" s="8">
        <f t="shared" si="3373"/>
        <v>0</v>
      </c>
      <c r="I3811" s="7">
        <f t="shared" si="3374"/>
        <v>1</v>
      </c>
      <c r="J3811" s="8">
        <f t="shared" si="3375"/>
        <v>0</v>
      </c>
      <c r="K3811" s="4">
        <f t="shared" si="3376"/>
        <v>17187</v>
      </c>
      <c r="L3811" s="5">
        <f t="shared" si="3377"/>
        <v>17187</v>
      </c>
      <c r="N3811" s="98" t="s">
        <v>3750</v>
      </c>
      <c r="O3811" s="30" t="s">
        <v>165</v>
      </c>
    </row>
    <row r="3813" spans="1:15">
      <c r="B3813" s="576" t="s">
        <v>3792</v>
      </c>
      <c r="C3813" s="576"/>
      <c r="D3813" s="576"/>
      <c r="E3813" s="576"/>
      <c r="F3813" s="576" t="s">
        <v>3799</v>
      </c>
      <c r="G3813" s="576"/>
      <c r="H3813" s="576"/>
      <c r="I3813" s="576"/>
      <c r="K3813" s="63" t="s">
        <v>12</v>
      </c>
      <c r="L3813" s="5" t="s">
        <v>13</v>
      </c>
    </row>
    <row r="3814" spans="1:15" ht="43.2">
      <c r="A3814" s="1" t="s">
        <v>0</v>
      </c>
      <c r="B3814" s="2" t="s">
        <v>1</v>
      </c>
      <c r="C3814" s="64" t="s">
        <v>2</v>
      </c>
      <c r="D3814" s="64" t="s">
        <v>11</v>
      </c>
      <c r="E3814" s="6" t="s">
        <v>10</v>
      </c>
      <c r="F3814" s="2" t="s">
        <v>1</v>
      </c>
      <c r="G3814" s="64" t="s">
        <v>2</v>
      </c>
      <c r="H3814" s="64" t="s">
        <v>11</v>
      </c>
      <c r="I3814" s="6" t="s">
        <v>10</v>
      </c>
      <c r="J3814" s="14" t="s">
        <v>8</v>
      </c>
      <c r="K3814" s="12" t="s">
        <v>9</v>
      </c>
      <c r="L3814" s="11"/>
    </row>
    <row r="3815" spans="1:15">
      <c r="A3815" s="3" t="s">
        <v>3</v>
      </c>
      <c r="B3815" s="18">
        <v>255021</v>
      </c>
      <c r="C3815" s="16">
        <v>510163</v>
      </c>
      <c r="D3815" s="8">
        <f>SUM(B3815-C3815)</f>
        <v>-255142</v>
      </c>
      <c r="E3815" s="7">
        <f>SUM(B3815/C3815)</f>
        <v>0.49988141045116952</v>
      </c>
      <c r="F3815" s="18">
        <v>272125</v>
      </c>
      <c r="G3815" s="16">
        <v>514371</v>
      </c>
      <c r="H3815" s="8">
        <f>SUM(F3815-G3815)</f>
        <v>-242246</v>
      </c>
      <c r="I3815" s="7">
        <f>SUM(F3815/G3815)</f>
        <v>0.52904421127940726</v>
      </c>
      <c r="J3815" s="8">
        <f>SUM(H3815-D3815)</f>
        <v>12896</v>
      </c>
      <c r="K3815" s="4">
        <f>SUM(F3815-B3815)</f>
        <v>17104</v>
      </c>
      <c r="L3815" s="5">
        <f>SUM(G3815-C3815)</f>
        <v>4208</v>
      </c>
    </row>
    <row r="3816" spans="1:15">
      <c r="A3816" s="3" t="s">
        <v>4</v>
      </c>
      <c r="B3816" s="18">
        <v>108002</v>
      </c>
      <c r="C3816" s="16">
        <v>153582</v>
      </c>
      <c r="D3816" s="8">
        <f t="shared" ref="D3816:D3819" si="3378">SUM(B3816-C3816)</f>
        <v>-45580</v>
      </c>
      <c r="E3816" s="7">
        <f t="shared" ref="E3816:E3819" si="3379">SUM(B3816/C3816)</f>
        <v>0.7032204294774127</v>
      </c>
      <c r="F3816" s="18">
        <v>107949</v>
      </c>
      <c r="G3816" s="16">
        <v>153582</v>
      </c>
      <c r="H3816" s="8">
        <f t="shared" ref="H3816:H3819" si="3380">SUM(F3816-G3816)</f>
        <v>-45633</v>
      </c>
      <c r="I3816" s="7">
        <f t="shared" ref="I3816:I3819" si="3381">SUM(F3816/G3816)</f>
        <v>0.7028753369535492</v>
      </c>
      <c r="J3816" s="8">
        <f t="shared" ref="J3816:J3819" si="3382">SUM(H3816-D3816)</f>
        <v>-53</v>
      </c>
      <c r="K3816" s="4">
        <f t="shared" ref="K3816:K3819" si="3383">SUM(F3816-B3816)</f>
        <v>-53</v>
      </c>
      <c r="L3816" s="5">
        <f t="shared" ref="L3816:L3819" si="3384">SUM(G3816-C3816)</f>
        <v>0</v>
      </c>
    </row>
    <row r="3817" spans="1:15">
      <c r="A3817" s="3" t="s">
        <v>5</v>
      </c>
      <c r="B3817" s="18">
        <v>538431</v>
      </c>
      <c r="C3817" s="16">
        <v>178626</v>
      </c>
      <c r="D3817" s="8">
        <f t="shared" si="3378"/>
        <v>359805</v>
      </c>
      <c r="E3817" s="7">
        <f t="shared" si="3379"/>
        <v>3.0142924322327098</v>
      </c>
      <c r="F3817" s="18">
        <v>548313</v>
      </c>
      <c r="G3817" s="16">
        <v>209755</v>
      </c>
      <c r="H3817" s="8">
        <f t="shared" si="3380"/>
        <v>338558</v>
      </c>
      <c r="I3817" s="7">
        <f t="shared" si="3381"/>
        <v>2.6140640270792113</v>
      </c>
      <c r="J3817" s="8">
        <f t="shared" si="3382"/>
        <v>-21247</v>
      </c>
      <c r="K3817" s="4">
        <f t="shared" si="3383"/>
        <v>9882</v>
      </c>
      <c r="L3817" s="5">
        <f t="shared" si="3384"/>
        <v>31129</v>
      </c>
    </row>
    <row r="3818" spans="1:15">
      <c r="A3818" s="3" t="s">
        <v>6</v>
      </c>
      <c r="B3818" s="18">
        <v>66591</v>
      </c>
      <c r="C3818" s="16">
        <v>125674</v>
      </c>
      <c r="D3818" s="8">
        <f t="shared" si="3378"/>
        <v>-59083</v>
      </c>
      <c r="E3818" s="7">
        <f t="shared" si="3379"/>
        <v>0.52987093591355416</v>
      </c>
      <c r="F3818" s="18">
        <v>76794</v>
      </c>
      <c r="G3818" s="16">
        <v>127473</v>
      </c>
      <c r="H3818" s="8">
        <f t="shared" si="3380"/>
        <v>-50679</v>
      </c>
      <c r="I3818" s="7">
        <f t="shared" si="3381"/>
        <v>0.60243345649666991</v>
      </c>
      <c r="J3818" s="8">
        <f t="shared" si="3382"/>
        <v>8404</v>
      </c>
      <c r="K3818" s="4">
        <f t="shared" si="3383"/>
        <v>10203</v>
      </c>
      <c r="L3818" s="5">
        <f t="shared" si="3384"/>
        <v>1799</v>
      </c>
    </row>
    <row r="3819" spans="1:15">
      <c r="A3819" s="3" t="s">
        <v>7</v>
      </c>
      <c r="B3819" s="18">
        <v>968045</v>
      </c>
      <c r="C3819" s="16">
        <v>968045</v>
      </c>
      <c r="D3819" s="8">
        <f t="shared" si="3378"/>
        <v>0</v>
      </c>
      <c r="E3819" s="7">
        <f t="shared" si="3379"/>
        <v>1</v>
      </c>
      <c r="F3819" s="18">
        <v>1005181</v>
      </c>
      <c r="G3819" s="16">
        <v>1005181</v>
      </c>
      <c r="H3819" s="8">
        <f t="shared" si="3380"/>
        <v>0</v>
      </c>
      <c r="I3819" s="7">
        <f t="shared" si="3381"/>
        <v>1</v>
      </c>
      <c r="J3819" s="8">
        <f t="shared" si="3382"/>
        <v>0</v>
      </c>
      <c r="K3819" s="4">
        <f t="shared" si="3383"/>
        <v>37136</v>
      </c>
      <c r="L3819" s="5">
        <f t="shared" si="3384"/>
        <v>37136</v>
      </c>
      <c r="N3819" s="125" t="s">
        <v>3685</v>
      </c>
      <c r="O3819" s="154" t="s">
        <v>71</v>
      </c>
    </row>
    <row r="3821" spans="1:15">
      <c r="B3821" s="576" t="s">
        <v>3799</v>
      </c>
      <c r="C3821" s="576"/>
      <c r="D3821" s="576"/>
      <c r="E3821" s="576"/>
      <c r="F3821" s="576" t="s">
        <v>3806</v>
      </c>
      <c r="G3821" s="576"/>
      <c r="H3821" s="576"/>
      <c r="I3821" s="576"/>
      <c r="K3821" s="63" t="s">
        <v>12</v>
      </c>
      <c r="L3821" s="5" t="s">
        <v>13</v>
      </c>
    </row>
    <row r="3822" spans="1:15" ht="43.2">
      <c r="A3822" s="1" t="s">
        <v>0</v>
      </c>
      <c r="B3822" s="2" t="s">
        <v>1</v>
      </c>
      <c r="C3822" s="64" t="s">
        <v>2</v>
      </c>
      <c r="D3822" s="64" t="s">
        <v>11</v>
      </c>
      <c r="E3822" s="6" t="s">
        <v>10</v>
      </c>
      <c r="F3822" s="2" t="s">
        <v>1</v>
      </c>
      <c r="G3822" s="64" t="s">
        <v>2</v>
      </c>
      <c r="H3822" s="64" t="s">
        <v>11</v>
      </c>
      <c r="I3822" s="6" t="s">
        <v>10</v>
      </c>
      <c r="J3822" s="14" t="s">
        <v>8</v>
      </c>
      <c r="K3822" s="12" t="s">
        <v>9</v>
      </c>
      <c r="L3822" s="11"/>
    </row>
    <row r="3823" spans="1:15">
      <c r="A3823" s="3" t="s">
        <v>3</v>
      </c>
      <c r="B3823" s="18">
        <v>272125</v>
      </c>
      <c r="C3823" s="16">
        <v>514371</v>
      </c>
      <c r="D3823" s="8">
        <f>SUM(B3823-C3823)</f>
        <v>-242246</v>
      </c>
      <c r="E3823" s="7">
        <f>SUM(B3823/C3823)</f>
        <v>0.52904421127940726</v>
      </c>
      <c r="F3823" s="18">
        <v>259328</v>
      </c>
      <c r="G3823" s="16">
        <v>492037</v>
      </c>
      <c r="H3823" s="8">
        <f>SUM(F3823-G3823)</f>
        <v>-232709</v>
      </c>
      <c r="I3823" s="7">
        <f>SUM(F3823/G3823)</f>
        <v>0.52704979503573923</v>
      </c>
      <c r="J3823" s="8">
        <f>SUM(H3823-D3823)</f>
        <v>9537</v>
      </c>
      <c r="K3823" s="4">
        <f>SUM(F3823-B3823)</f>
        <v>-12797</v>
      </c>
      <c r="L3823" s="5">
        <f>SUM(G3823-C3823)</f>
        <v>-22334</v>
      </c>
    </row>
    <row r="3824" spans="1:15">
      <c r="A3824" s="3" t="s">
        <v>4</v>
      </c>
      <c r="B3824" s="18">
        <v>107949</v>
      </c>
      <c r="C3824" s="16">
        <v>153582</v>
      </c>
      <c r="D3824" s="8">
        <f t="shared" ref="D3824:D3827" si="3385">SUM(B3824-C3824)</f>
        <v>-45633</v>
      </c>
      <c r="E3824" s="7">
        <f t="shared" ref="E3824:E3827" si="3386">SUM(B3824/C3824)</f>
        <v>0.7028753369535492</v>
      </c>
      <c r="F3824" s="18">
        <v>108133</v>
      </c>
      <c r="G3824" s="16">
        <v>155082</v>
      </c>
      <c r="H3824" s="8">
        <f t="shared" ref="H3824:H3827" si="3387">SUM(F3824-G3824)</f>
        <v>-46949</v>
      </c>
      <c r="I3824" s="7">
        <f t="shared" ref="I3824:I3827" si="3388">SUM(F3824/G3824)</f>
        <v>0.69726338324241366</v>
      </c>
      <c r="J3824" s="8">
        <f t="shared" ref="J3824:J3827" si="3389">SUM(H3824-D3824)</f>
        <v>-1316</v>
      </c>
      <c r="K3824" s="4">
        <f t="shared" ref="K3824:K3827" si="3390">SUM(F3824-B3824)</f>
        <v>184</v>
      </c>
      <c r="L3824" s="5">
        <f t="shared" ref="L3824:L3827" si="3391">SUM(G3824-C3824)</f>
        <v>1500</v>
      </c>
    </row>
    <row r="3825" spans="1:15">
      <c r="A3825" s="3" t="s">
        <v>5</v>
      </c>
      <c r="B3825" s="18">
        <v>548313</v>
      </c>
      <c r="C3825" s="16">
        <v>209755</v>
      </c>
      <c r="D3825" s="8">
        <f t="shared" si="3385"/>
        <v>338558</v>
      </c>
      <c r="E3825" s="7">
        <f t="shared" si="3386"/>
        <v>2.6140640270792113</v>
      </c>
      <c r="F3825" s="18">
        <v>523481</v>
      </c>
      <c r="G3825" s="16">
        <v>171430</v>
      </c>
      <c r="H3825" s="8">
        <f t="shared" si="3387"/>
        <v>352051</v>
      </c>
      <c r="I3825" s="7">
        <f t="shared" si="3388"/>
        <v>3.0536137198856674</v>
      </c>
      <c r="J3825" s="8">
        <f t="shared" si="3389"/>
        <v>13493</v>
      </c>
      <c r="K3825" s="4">
        <f t="shared" si="3390"/>
        <v>-24832</v>
      </c>
      <c r="L3825" s="5">
        <f t="shared" si="3391"/>
        <v>-38325</v>
      </c>
    </row>
    <row r="3826" spans="1:15">
      <c r="A3826" s="3" t="s">
        <v>6</v>
      </c>
      <c r="B3826" s="18">
        <v>76794</v>
      </c>
      <c r="C3826" s="16">
        <v>127473</v>
      </c>
      <c r="D3826" s="8">
        <f t="shared" si="3385"/>
        <v>-50679</v>
      </c>
      <c r="E3826" s="7">
        <f t="shared" si="3386"/>
        <v>0.60243345649666991</v>
      </c>
      <c r="F3826" s="18">
        <v>56558</v>
      </c>
      <c r="G3826" s="16">
        <v>128951</v>
      </c>
      <c r="H3826" s="8">
        <f t="shared" si="3387"/>
        <v>-72393</v>
      </c>
      <c r="I3826" s="7">
        <f t="shared" si="3388"/>
        <v>0.43860070879636454</v>
      </c>
      <c r="J3826" s="8">
        <f t="shared" si="3389"/>
        <v>-21714</v>
      </c>
      <c r="K3826" s="4">
        <f t="shared" si="3390"/>
        <v>-20236</v>
      </c>
      <c r="L3826" s="5">
        <f t="shared" si="3391"/>
        <v>1478</v>
      </c>
    </row>
    <row r="3827" spans="1:15">
      <c r="A3827" s="3" t="s">
        <v>7</v>
      </c>
      <c r="B3827" s="18">
        <v>1005181</v>
      </c>
      <c r="C3827" s="16">
        <v>1005181</v>
      </c>
      <c r="D3827" s="8">
        <f t="shared" si="3385"/>
        <v>0</v>
      </c>
      <c r="E3827" s="7">
        <f t="shared" si="3386"/>
        <v>1</v>
      </c>
      <c r="F3827" s="18">
        <v>947500</v>
      </c>
      <c r="G3827" s="16">
        <v>947500</v>
      </c>
      <c r="H3827" s="8">
        <f t="shared" si="3387"/>
        <v>0</v>
      </c>
      <c r="I3827" s="7">
        <f t="shared" si="3388"/>
        <v>1</v>
      </c>
      <c r="J3827" s="8">
        <f t="shared" si="3389"/>
        <v>0</v>
      </c>
      <c r="K3827" s="4">
        <f t="shared" si="3390"/>
        <v>-57681</v>
      </c>
      <c r="L3827" s="5">
        <f t="shared" si="3391"/>
        <v>-57681</v>
      </c>
      <c r="N3827" s="125" t="s">
        <v>3807</v>
      </c>
      <c r="O3827" s="154" t="s">
        <v>71</v>
      </c>
    </row>
    <row r="3829" spans="1:15">
      <c r="B3829" s="576" t="s">
        <v>3806</v>
      </c>
      <c r="C3829" s="576"/>
      <c r="D3829" s="576"/>
      <c r="E3829" s="576"/>
      <c r="F3829" s="576" t="s">
        <v>3814</v>
      </c>
      <c r="G3829" s="576"/>
      <c r="H3829" s="576"/>
      <c r="I3829" s="576"/>
      <c r="K3829" s="63" t="s">
        <v>12</v>
      </c>
      <c r="L3829" s="5" t="s">
        <v>13</v>
      </c>
    </row>
    <row r="3830" spans="1:15" ht="43.2">
      <c r="A3830" s="1" t="s">
        <v>0</v>
      </c>
      <c r="B3830" s="2" t="s">
        <v>1</v>
      </c>
      <c r="C3830" s="64" t="s">
        <v>2</v>
      </c>
      <c r="D3830" s="64" t="s">
        <v>11</v>
      </c>
      <c r="E3830" s="6" t="s">
        <v>10</v>
      </c>
      <c r="F3830" s="2" t="s">
        <v>1</v>
      </c>
      <c r="G3830" s="64" t="s">
        <v>2</v>
      </c>
      <c r="H3830" s="64" t="s">
        <v>11</v>
      </c>
      <c r="I3830" s="6" t="s">
        <v>10</v>
      </c>
      <c r="J3830" s="14" t="s">
        <v>8</v>
      </c>
      <c r="K3830" s="12" t="s">
        <v>9</v>
      </c>
      <c r="L3830" s="11"/>
    </row>
    <row r="3831" spans="1:15">
      <c r="A3831" s="3" t="s">
        <v>3</v>
      </c>
      <c r="B3831" s="18">
        <v>259328</v>
      </c>
      <c r="C3831" s="16">
        <v>492037</v>
      </c>
      <c r="D3831" s="8">
        <f>SUM(B3831-C3831)</f>
        <v>-232709</v>
      </c>
      <c r="E3831" s="7">
        <f>SUM(B3831/C3831)</f>
        <v>0.52704979503573923</v>
      </c>
      <c r="F3831" s="18">
        <v>263030</v>
      </c>
      <c r="G3831" s="16">
        <v>500031</v>
      </c>
      <c r="H3831" s="8">
        <f>SUM(F3831-G3831)</f>
        <v>-237001</v>
      </c>
      <c r="I3831" s="7">
        <f>SUM(F3831/G3831)</f>
        <v>0.52602738630204926</v>
      </c>
      <c r="J3831" s="8">
        <f>SUM(H3831-D3831)</f>
        <v>-4292</v>
      </c>
      <c r="K3831" s="4">
        <f>SUM(F3831-B3831)</f>
        <v>3702</v>
      </c>
      <c r="L3831" s="5">
        <f>SUM(G3831-C3831)</f>
        <v>7994</v>
      </c>
    </row>
    <row r="3832" spans="1:15">
      <c r="A3832" s="3" t="s">
        <v>4</v>
      </c>
      <c r="B3832" s="18">
        <v>108133</v>
      </c>
      <c r="C3832" s="16">
        <v>155082</v>
      </c>
      <c r="D3832" s="8">
        <f t="shared" ref="D3832:D3835" si="3392">SUM(B3832-C3832)</f>
        <v>-46949</v>
      </c>
      <c r="E3832" s="7">
        <f t="shared" ref="E3832:E3835" si="3393">SUM(B3832/C3832)</f>
        <v>0.69726338324241366</v>
      </c>
      <c r="F3832" s="18">
        <v>100107</v>
      </c>
      <c r="G3832" s="16">
        <v>154732</v>
      </c>
      <c r="H3832" s="8">
        <f t="shared" ref="H3832:H3835" si="3394">SUM(F3832-G3832)</f>
        <v>-54625</v>
      </c>
      <c r="I3832" s="7">
        <f t="shared" ref="I3832:I3835" si="3395">SUM(F3832/G3832)</f>
        <v>0.64697024532740477</v>
      </c>
      <c r="J3832" s="8">
        <f t="shared" ref="J3832:J3835" si="3396">SUM(H3832-D3832)</f>
        <v>-7676</v>
      </c>
      <c r="K3832" s="4">
        <f t="shared" ref="K3832:K3835" si="3397">SUM(F3832-B3832)</f>
        <v>-8026</v>
      </c>
      <c r="L3832" s="5">
        <f t="shared" ref="L3832:L3835" si="3398">SUM(G3832-C3832)</f>
        <v>-350</v>
      </c>
    </row>
    <row r="3833" spans="1:15">
      <c r="A3833" s="3" t="s">
        <v>5</v>
      </c>
      <c r="B3833" s="18">
        <v>523481</v>
      </c>
      <c r="C3833" s="16">
        <v>171430</v>
      </c>
      <c r="D3833" s="8">
        <f t="shared" si="3392"/>
        <v>352051</v>
      </c>
      <c r="E3833" s="7">
        <f t="shared" si="3393"/>
        <v>3.0536137198856674</v>
      </c>
      <c r="F3833" s="18">
        <v>449102</v>
      </c>
      <c r="G3833" s="16">
        <v>113055</v>
      </c>
      <c r="H3833" s="8">
        <f t="shared" si="3394"/>
        <v>336047</v>
      </c>
      <c r="I3833" s="7">
        <f t="shared" si="3395"/>
        <v>3.9724205032948565</v>
      </c>
      <c r="J3833" s="8">
        <f t="shared" si="3396"/>
        <v>-16004</v>
      </c>
      <c r="K3833" s="4">
        <f t="shared" si="3397"/>
        <v>-74379</v>
      </c>
      <c r="L3833" s="5">
        <f t="shared" si="3398"/>
        <v>-58375</v>
      </c>
    </row>
    <row r="3834" spans="1:15">
      <c r="A3834" s="3" t="s">
        <v>6</v>
      </c>
      <c r="B3834" s="18">
        <v>56558</v>
      </c>
      <c r="C3834" s="16">
        <v>128951</v>
      </c>
      <c r="D3834" s="8">
        <f t="shared" si="3392"/>
        <v>-72393</v>
      </c>
      <c r="E3834" s="7">
        <f t="shared" si="3393"/>
        <v>0.43860070879636454</v>
      </c>
      <c r="F3834" s="18">
        <v>68862</v>
      </c>
      <c r="G3834" s="16">
        <v>113283</v>
      </c>
      <c r="H3834" s="8">
        <f t="shared" si="3394"/>
        <v>-44421</v>
      </c>
      <c r="I3834" s="7">
        <f t="shared" si="3395"/>
        <v>0.60787585074547812</v>
      </c>
      <c r="J3834" s="8">
        <f t="shared" si="3396"/>
        <v>27972</v>
      </c>
      <c r="K3834" s="4">
        <f t="shared" si="3397"/>
        <v>12304</v>
      </c>
      <c r="L3834" s="5">
        <f t="shared" si="3398"/>
        <v>-15668</v>
      </c>
    </row>
    <row r="3835" spans="1:15">
      <c r="A3835" s="3" t="s">
        <v>7</v>
      </c>
      <c r="B3835" s="18">
        <v>947500</v>
      </c>
      <c r="C3835" s="16">
        <v>947500</v>
      </c>
      <c r="D3835" s="8">
        <f t="shared" si="3392"/>
        <v>0</v>
      </c>
      <c r="E3835" s="7">
        <f t="shared" si="3393"/>
        <v>1</v>
      </c>
      <c r="F3835" s="18">
        <v>881101</v>
      </c>
      <c r="G3835" s="16">
        <v>881101</v>
      </c>
      <c r="H3835" s="8">
        <f t="shared" si="3394"/>
        <v>0</v>
      </c>
      <c r="I3835" s="7">
        <f t="shared" si="3395"/>
        <v>1</v>
      </c>
      <c r="J3835" s="8">
        <f t="shared" si="3396"/>
        <v>0</v>
      </c>
      <c r="K3835" s="4">
        <f t="shared" si="3397"/>
        <v>-66399</v>
      </c>
      <c r="L3835" s="5">
        <f t="shared" si="3398"/>
        <v>-66399</v>
      </c>
      <c r="N3835" s="98" t="s">
        <v>3807</v>
      </c>
      <c r="O3835" s="30" t="s">
        <v>165</v>
      </c>
    </row>
    <row r="3837" spans="1:15">
      <c r="B3837" s="576" t="s">
        <v>3814</v>
      </c>
      <c r="C3837" s="576"/>
      <c r="D3837" s="576"/>
      <c r="E3837" s="576"/>
      <c r="F3837" s="576" t="s">
        <v>3821</v>
      </c>
      <c r="G3837" s="576"/>
      <c r="H3837" s="576"/>
      <c r="I3837" s="576"/>
      <c r="K3837" s="63" t="s">
        <v>12</v>
      </c>
      <c r="L3837" s="5" t="s">
        <v>13</v>
      </c>
    </row>
    <row r="3838" spans="1:15" ht="43.2">
      <c r="A3838" s="1" t="s">
        <v>0</v>
      </c>
      <c r="B3838" s="2" t="s">
        <v>1</v>
      </c>
      <c r="C3838" s="64" t="s">
        <v>2</v>
      </c>
      <c r="D3838" s="64" t="s">
        <v>11</v>
      </c>
      <c r="E3838" s="6" t="s">
        <v>10</v>
      </c>
      <c r="F3838" s="2" t="s">
        <v>1</v>
      </c>
      <c r="G3838" s="64" t="s">
        <v>2</v>
      </c>
      <c r="H3838" s="64" t="s">
        <v>11</v>
      </c>
      <c r="I3838" s="6" t="s">
        <v>10</v>
      </c>
      <c r="J3838" s="14" t="s">
        <v>8</v>
      </c>
      <c r="K3838" s="12" t="s">
        <v>9</v>
      </c>
      <c r="L3838" s="11"/>
    </row>
    <row r="3839" spans="1:15">
      <c r="A3839" s="3" t="s">
        <v>3</v>
      </c>
      <c r="B3839" s="18">
        <v>263030</v>
      </c>
      <c r="C3839" s="16">
        <v>500031</v>
      </c>
      <c r="D3839" s="8">
        <f>SUM(B3839-C3839)</f>
        <v>-237001</v>
      </c>
      <c r="E3839" s="7">
        <f>SUM(B3839/C3839)</f>
        <v>0.52602738630204926</v>
      </c>
      <c r="F3839" s="18">
        <v>265727</v>
      </c>
      <c r="G3839" s="16">
        <v>515298</v>
      </c>
      <c r="H3839" s="8">
        <f>SUM(F3839-G3839)</f>
        <v>-249571</v>
      </c>
      <c r="I3839" s="7">
        <f>SUM(F3839/G3839)</f>
        <v>0.51567636590865873</v>
      </c>
      <c r="J3839" s="8">
        <f>SUM(H3839-D3839)</f>
        <v>-12570</v>
      </c>
      <c r="K3839" s="4">
        <f>SUM(F3839-B3839)</f>
        <v>2697</v>
      </c>
      <c r="L3839" s="5">
        <f>SUM(G3839-C3839)</f>
        <v>15267</v>
      </c>
    </row>
    <row r="3840" spans="1:15">
      <c r="A3840" s="3" t="s">
        <v>4</v>
      </c>
      <c r="B3840" s="18">
        <v>100107</v>
      </c>
      <c r="C3840" s="16">
        <v>154732</v>
      </c>
      <c r="D3840" s="8">
        <f t="shared" ref="D3840:D3843" si="3399">SUM(B3840-C3840)</f>
        <v>-54625</v>
      </c>
      <c r="E3840" s="7">
        <f t="shared" ref="E3840:E3843" si="3400">SUM(B3840/C3840)</f>
        <v>0.64697024532740477</v>
      </c>
      <c r="F3840" s="18">
        <v>100190</v>
      </c>
      <c r="G3840" s="16">
        <v>154732</v>
      </c>
      <c r="H3840" s="8">
        <f t="shared" ref="H3840:H3843" si="3401">SUM(F3840-G3840)</f>
        <v>-54542</v>
      </c>
      <c r="I3840" s="7">
        <f t="shared" ref="I3840:I3843" si="3402">SUM(F3840/G3840)</f>
        <v>0.64750665667088902</v>
      </c>
      <c r="J3840" s="8">
        <f t="shared" ref="J3840:J3843" si="3403">SUM(H3840-D3840)</f>
        <v>83</v>
      </c>
      <c r="K3840" s="4">
        <f t="shared" ref="K3840:K3843" si="3404">SUM(F3840-B3840)</f>
        <v>83</v>
      </c>
      <c r="L3840" s="5">
        <f t="shared" ref="L3840:L3843" si="3405">SUM(G3840-C3840)</f>
        <v>0</v>
      </c>
    </row>
    <row r="3841" spans="1:15">
      <c r="A3841" s="3" t="s">
        <v>5</v>
      </c>
      <c r="B3841" s="18">
        <v>449102</v>
      </c>
      <c r="C3841" s="16">
        <v>113055</v>
      </c>
      <c r="D3841" s="8">
        <f t="shared" si="3399"/>
        <v>336047</v>
      </c>
      <c r="E3841" s="7">
        <f t="shared" si="3400"/>
        <v>3.9724205032948565</v>
      </c>
      <c r="F3841" s="18">
        <v>467414</v>
      </c>
      <c r="G3841" s="16">
        <v>106367</v>
      </c>
      <c r="H3841" s="8">
        <f t="shared" si="3401"/>
        <v>361047</v>
      </c>
      <c r="I3841" s="7">
        <f t="shared" si="3402"/>
        <v>4.3943516316150681</v>
      </c>
      <c r="J3841" s="8">
        <f t="shared" si="3403"/>
        <v>25000</v>
      </c>
      <c r="K3841" s="4">
        <f t="shared" si="3404"/>
        <v>18312</v>
      </c>
      <c r="L3841" s="5">
        <f t="shared" si="3405"/>
        <v>-6688</v>
      </c>
    </row>
    <row r="3842" spans="1:15">
      <c r="A3842" s="3" t="s">
        <v>6</v>
      </c>
      <c r="B3842" s="18">
        <v>68862</v>
      </c>
      <c r="C3842" s="16">
        <v>113283</v>
      </c>
      <c r="D3842" s="8">
        <f t="shared" si="3399"/>
        <v>-44421</v>
      </c>
      <c r="E3842" s="7">
        <f t="shared" si="3400"/>
        <v>0.60787585074547812</v>
      </c>
      <c r="F3842" s="18">
        <v>60508</v>
      </c>
      <c r="G3842" s="16">
        <v>117442</v>
      </c>
      <c r="H3842" s="8">
        <f t="shared" si="3401"/>
        <v>-56934</v>
      </c>
      <c r="I3842" s="7">
        <f t="shared" si="3402"/>
        <v>0.51521602152551893</v>
      </c>
      <c r="J3842" s="8">
        <f t="shared" si="3403"/>
        <v>-12513</v>
      </c>
      <c r="K3842" s="4">
        <f t="shared" si="3404"/>
        <v>-8354</v>
      </c>
      <c r="L3842" s="5">
        <f t="shared" si="3405"/>
        <v>4159</v>
      </c>
    </row>
    <row r="3843" spans="1:15">
      <c r="A3843" s="3" t="s">
        <v>7</v>
      </c>
      <c r="B3843" s="18">
        <v>881101</v>
      </c>
      <c r="C3843" s="16">
        <v>881101</v>
      </c>
      <c r="D3843" s="8">
        <f t="shared" si="3399"/>
        <v>0</v>
      </c>
      <c r="E3843" s="7">
        <f t="shared" si="3400"/>
        <v>1</v>
      </c>
      <c r="F3843" s="18">
        <v>893839</v>
      </c>
      <c r="G3843" s="16">
        <v>893839</v>
      </c>
      <c r="H3843" s="8">
        <f t="shared" si="3401"/>
        <v>0</v>
      </c>
      <c r="I3843" s="7">
        <f t="shared" si="3402"/>
        <v>1</v>
      </c>
      <c r="J3843" s="8">
        <f t="shared" si="3403"/>
        <v>0</v>
      </c>
      <c r="K3843" s="4">
        <f t="shared" si="3404"/>
        <v>12738</v>
      </c>
      <c r="L3843" s="5">
        <f t="shared" si="3405"/>
        <v>12738</v>
      </c>
      <c r="N3843" s="98" t="s">
        <v>3822</v>
      </c>
      <c r="O3843" s="30" t="s">
        <v>165</v>
      </c>
    </row>
    <row r="3845" spans="1:15">
      <c r="B3845" s="576" t="s">
        <v>3821</v>
      </c>
      <c r="C3845" s="576"/>
      <c r="D3845" s="576"/>
      <c r="E3845" s="576"/>
      <c r="F3845" s="576" t="s">
        <v>3829</v>
      </c>
      <c r="G3845" s="576"/>
      <c r="H3845" s="576"/>
      <c r="I3845" s="576"/>
      <c r="K3845" s="63" t="s">
        <v>12</v>
      </c>
      <c r="L3845" s="5" t="s">
        <v>13</v>
      </c>
    </row>
    <row r="3846" spans="1:15" ht="43.2">
      <c r="A3846" s="1" t="s">
        <v>0</v>
      </c>
      <c r="B3846" s="2" t="s">
        <v>1</v>
      </c>
      <c r="C3846" s="64" t="s">
        <v>2</v>
      </c>
      <c r="D3846" s="64" t="s">
        <v>11</v>
      </c>
      <c r="E3846" s="6" t="s">
        <v>10</v>
      </c>
      <c r="F3846" s="2" t="s">
        <v>1</v>
      </c>
      <c r="G3846" s="64" t="s">
        <v>2</v>
      </c>
      <c r="H3846" s="64" t="s">
        <v>11</v>
      </c>
      <c r="I3846" s="6" t="s">
        <v>10</v>
      </c>
      <c r="J3846" s="14" t="s">
        <v>8</v>
      </c>
      <c r="K3846" s="12" t="s">
        <v>9</v>
      </c>
      <c r="L3846" s="11"/>
    </row>
    <row r="3847" spans="1:15">
      <c r="A3847" s="3" t="s">
        <v>3</v>
      </c>
      <c r="B3847" s="18">
        <v>265727</v>
      </c>
      <c r="C3847" s="16">
        <v>515298</v>
      </c>
      <c r="D3847" s="8">
        <f>SUM(B3847-C3847)</f>
        <v>-249571</v>
      </c>
      <c r="E3847" s="7">
        <f>SUM(B3847/C3847)</f>
        <v>0.51567636590865873</v>
      </c>
      <c r="F3847" s="18">
        <v>261530</v>
      </c>
      <c r="G3847" s="16">
        <v>453932</v>
      </c>
      <c r="H3847" s="8">
        <f>SUM(F3847-G3847)</f>
        <v>-192402</v>
      </c>
      <c r="I3847" s="7">
        <f>SUM(F3847/G3847)</f>
        <v>0.57614356335310135</v>
      </c>
      <c r="J3847" s="8">
        <f>SUM(H3847-D3847)</f>
        <v>57169</v>
      </c>
      <c r="K3847" s="4">
        <f>SUM(F3847-B3847)</f>
        <v>-4197</v>
      </c>
      <c r="L3847" s="5">
        <f>SUM(G3847-C3847)</f>
        <v>-61366</v>
      </c>
    </row>
    <row r="3848" spans="1:15">
      <c r="A3848" s="3" t="s">
        <v>4</v>
      </c>
      <c r="B3848" s="18">
        <v>100190</v>
      </c>
      <c r="C3848" s="16">
        <v>154732</v>
      </c>
      <c r="D3848" s="8">
        <f t="shared" ref="D3848:D3851" si="3406">SUM(B3848-C3848)</f>
        <v>-54542</v>
      </c>
      <c r="E3848" s="7">
        <f t="shared" ref="E3848:E3851" si="3407">SUM(B3848/C3848)</f>
        <v>0.64750665667088902</v>
      </c>
      <c r="F3848" s="18">
        <v>100326</v>
      </c>
      <c r="G3848" s="16">
        <v>156842</v>
      </c>
      <c r="H3848" s="8">
        <f t="shared" ref="H3848:H3851" si="3408">SUM(F3848-G3848)</f>
        <v>-56516</v>
      </c>
      <c r="I3848" s="7">
        <f t="shared" ref="I3848:I3851" si="3409">SUM(F3848/G3848)</f>
        <v>0.63966284541130569</v>
      </c>
      <c r="J3848" s="8">
        <f t="shared" ref="J3848:J3851" si="3410">SUM(H3848-D3848)</f>
        <v>-1974</v>
      </c>
      <c r="K3848" s="4">
        <f t="shared" ref="K3848:K3851" si="3411">SUM(F3848-B3848)</f>
        <v>136</v>
      </c>
      <c r="L3848" s="5">
        <f t="shared" ref="L3848:L3851" si="3412">SUM(G3848-C3848)</f>
        <v>2110</v>
      </c>
    </row>
    <row r="3849" spans="1:15">
      <c r="A3849" s="3" t="s">
        <v>5</v>
      </c>
      <c r="B3849" s="18">
        <v>467414</v>
      </c>
      <c r="C3849" s="16">
        <v>106367</v>
      </c>
      <c r="D3849" s="8">
        <f t="shared" si="3406"/>
        <v>361047</v>
      </c>
      <c r="E3849" s="7">
        <f t="shared" si="3407"/>
        <v>4.3943516316150681</v>
      </c>
      <c r="F3849" s="18">
        <v>443666</v>
      </c>
      <c r="G3849" s="16">
        <v>105239</v>
      </c>
      <c r="H3849" s="8">
        <f t="shared" si="3408"/>
        <v>338427</v>
      </c>
      <c r="I3849" s="7">
        <f t="shared" si="3409"/>
        <v>4.2157945248434512</v>
      </c>
      <c r="J3849" s="8">
        <f t="shared" si="3410"/>
        <v>-22620</v>
      </c>
      <c r="K3849" s="4">
        <f t="shared" si="3411"/>
        <v>-23748</v>
      </c>
      <c r="L3849" s="5">
        <f t="shared" si="3412"/>
        <v>-1128</v>
      </c>
    </row>
    <row r="3850" spans="1:15">
      <c r="A3850" s="3" t="s">
        <v>6</v>
      </c>
      <c r="B3850" s="18">
        <v>60508</v>
      </c>
      <c r="C3850" s="16">
        <v>117442</v>
      </c>
      <c r="D3850" s="8">
        <f t="shared" si="3406"/>
        <v>-56934</v>
      </c>
      <c r="E3850" s="7">
        <f t="shared" si="3407"/>
        <v>0.51521602152551893</v>
      </c>
      <c r="F3850" s="18">
        <v>31659</v>
      </c>
      <c r="G3850" s="16">
        <v>121168</v>
      </c>
      <c r="H3850" s="8">
        <f t="shared" si="3408"/>
        <v>-89509</v>
      </c>
      <c r="I3850" s="7">
        <f t="shared" si="3409"/>
        <v>0.26128185659580089</v>
      </c>
      <c r="J3850" s="8">
        <f t="shared" si="3410"/>
        <v>-32575</v>
      </c>
      <c r="K3850" s="4">
        <f t="shared" si="3411"/>
        <v>-28849</v>
      </c>
      <c r="L3850" s="5">
        <f t="shared" si="3412"/>
        <v>3726</v>
      </c>
    </row>
    <row r="3851" spans="1:15">
      <c r="A3851" s="3" t="s">
        <v>7</v>
      </c>
      <c r="B3851" s="18">
        <v>893839</v>
      </c>
      <c r="C3851" s="16">
        <v>893839</v>
      </c>
      <c r="D3851" s="8">
        <f t="shared" si="3406"/>
        <v>0</v>
      </c>
      <c r="E3851" s="7">
        <f t="shared" si="3407"/>
        <v>1</v>
      </c>
      <c r="F3851" s="18">
        <v>837181</v>
      </c>
      <c r="G3851" s="16">
        <v>837181</v>
      </c>
      <c r="H3851" s="8">
        <f t="shared" si="3408"/>
        <v>0</v>
      </c>
      <c r="I3851" s="7">
        <f t="shared" si="3409"/>
        <v>1</v>
      </c>
      <c r="J3851" s="8">
        <f t="shared" si="3410"/>
        <v>0</v>
      </c>
      <c r="K3851" s="4">
        <f t="shared" si="3411"/>
        <v>-56658</v>
      </c>
      <c r="L3851" s="5">
        <f t="shared" si="3412"/>
        <v>-56658</v>
      </c>
      <c r="N3851" s="99" t="s">
        <v>3807</v>
      </c>
      <c r="O3851" s="17" t="s">
        <v>26</v>
      </c>
    </row>
    <row r="3853" spans="1:15">
      <c r="B3853" s="576" t="s">
        <v>3829</v>
      </c>
      <c r="C3853" s="576"/>
      <c r="D3853" s="576"/>
      <c r="E3853" s="576"/>
      <c r="F3853" s="576" t="s">
        <v>3836</v>
      </c>
      <c r="G3853" s="576"/>
      <c r="H3853" s="576"/>
      <c r="I3853" s="576"/>
      <c r="K3853" s="63" t="s">
        <v>12</v>
      </c>
      <c r="L3853" s="5" t="s">
        <v>13</v>
      </c>
    </row>
    <row r="3854" spans="1:15" ht="43.2">
      <c r="A3854" s="1" t="s">
        <v>0</v>
      </c>
      <c r="B3854" s="2" t="s">
        <v>1</v>
      </c>
      <c r="C3854" s="64" t="s">
        <v>2</v>
      </c>
      <c r="D3854" s="64" t="s">
        <v>11</v>
      </c>
      <c r="E3854" s="6" t="s">
        <v>10</v>
      </c>
      <c r="F3854" s="2" t="s">
        <v>1</v>
      </c>
      <c r="G3854" s="64" t="s">
        <v>2</v>
      </c>
      <c r="H3854" s="64" t="s">
        <v>11</v>
      </c>
      <c r="I3854" s="6" t="s">
        <v>10</v>
      </c>
      <c r="J3854" s="14" t="s">
        <v>8</v>
      </c>
      <c r="K3854" s="12" t="s">
        <v>9</v>
      </c>
      <c r="L3854" s="11"/>
    </row>
    <row r="3855" spans="1:15">
      <c r="A3855" s="3" t="s">
        <v>3</v>
      </c>
      <c r="B3855" s="18">
        <v>261530</v>
      </c>
      <c r="C3855" s="16">
        <v>453932</v>
      </c>
      <c r="D3855" s="8">
        <f>SUM(B3855-C3855)</f>
        <v>-192402</v>
      </c>
      <c r="E3855" s="7">
        <f>SUM(B3855/C3855)</f>
        <v>0.57614356335310135</v>
      </c>
      <c r="F3855" s="18">
        <v>268540</v>
      </c>
      <c r="G3855" s="16">
        <v>444941</v>
      </c>
      <c r="H3855" s="8">
        <f>SUM(F3855-G3855)</f>
        <v>-176401</v>
      </c>
      <c r="I3855" s="7">
        <f>SUM(F3855/G3855)</f>
        <v>0.60354069415945033</v>
      </c>
      <c r="J3855" s="8">
        <f>SUM(H3855-D3855)</f>
        <v>16001</v>
      </c>
      <c r="K3855" s="4">
        <f>SUM(F3855-B3855)</f>
        <v>7010</v>
      </c>
      <c r="L3855" s="5">
        <f>SUM(G3855-C3855)</f>
        <v>-8991</v>
      </c>
    </row>
    <row r="3856" spans="1:15">
      <c r="A3856" s="3" t="s">
        <v>4</v>
      </c>
      <c r="B3856" s="18">
        <v>100326</v>
      </c>
      <c r="C3856" s="16">
        <v>156842</v>
      </c>
      <c r="D3856" s="8">
        <f t="shared" ref="D3856:D3859" si="3413">SUM(B3856-C3856)</f>
        <v>-56516</v>
      </c>
      <c r="E3856" s="7">
        <f t="shared" ref="E3856:E3859" si="3414">SUM(B3856/C3856)</f>
        <v>0.63966284541130569</v>
      </c>
      <c r="F3856" s="18">
        <v>100392</v>
      </c>
      <c r="G3856" s="16">
        <v>160691</v>
      </c>
      <c r="H3856" s="8">
        <f t="shared" ref="H3856:H3859" si="3415">SUM(F3856-G3856)</f>
        <v>-60299</v>
      </c>
      <c r="I3856" s="7">
        <f t="shared" ref="I3856:I3859" si="3416">SUM(F3856/G3856)</f>
        <v>0.62475185293513635</v>
      </c>
      <c r="J3856" s="8">
        <f t="shared" ref="J3856:J3859" si="3417">SUM(H3856-D3856)</f>
        <v>-3783</v>
      </c>
      <c r="K3856" s="4">
        <f t="shared" ref="K3856:K3859" si="3418">SUM(F3856-B3856)</f>
        <v>66</v>
      </c>
      <c r="L3856" s="5">
        <f t="shared" ref="L3856:L3859" si="3419">SUM(G3856-C3856)</f>
        <v>3849</v>
      </c>
    </row>
    <row r="3857" spans="1:15">
      <c r="A3857" s="3" t="s">
        <v>5</v>
      </c>
      <c r="B3857" s="18">
        <v>443666</v>
      </c>
      <c r="C3857" s="16">
        <v>105239</v>
      </c>
      <c r="D3857" s="8">
        <f t="shared" si="3413"/>
        <v>338427</v>
      </c>
      <c r="E3857" s="7">
        <f t="shared" si="3414"/>
        <v>4.2157945248434512</v>
      </c>
      <c r="F3857" s="18">
        <v>429647</v>
      </c>
      <c r="G3857" s="16">
        <v>111510</v>
      </c>
      <c r="H3857" s="8">
        <f t="shared" si="3415"/>
        <v>318137</v>
      </c>
      <c r="I3857" s="7">
        <f t="shared" si="3416"/>
        <v>3.8529907631602547</v>
      </c>
      <c r="J3857" s="8">
        <f t="shared" si="3417"/>
        <v>-20290</v>
      </c>
      <c r="K3857" s="4">
        <f t="shared" si="3418"/>
        <v>-14019</v>
      </c>
      <c r="L3857" s="5">
        <f t="shared" si="3419"/>
        <v>6271</v>
      </c>
    </row>
    <row r="3858" spans="1:15">
      <c r="A3858" s="3" t="s">
        <v>6</v>
      </c>
      <c r="B3858" s="18">
        <v>31659</v>
      </c>
      <c r="C3858" s="16">
        <v>121168</v>
      </c>
      <c r="D3858" s="8">
        <f t="shared" si="3413"/>
        <v>-89509</v>
      </c>
      <c r="E3858" s="7">
        <f t="shared" si="3414"/>
        <v>0.26128185659580089</v>
      </c>
      <c r="F3858" s="18">
        <v>35151</v>
      </c>
      <c r="G3858" s="16">
        <v>116588</v>
      </c>
      <c r="H3858" s="8">
        <f t="shared" si="3415"/>
        <v>-81437</v>
      </c>
      <c r="I3858" s="7">
        <f t="shared" si="3416"/>
        <v>0.30149758122619824</v>
      </c>
      <c r="J3858" s="8">
        <f t="shared" si="3417"/>
        <v>8072</v>
      </c>
      <c r="K3858" s="4">
        <f t="shared" si="3418"/>
        <v>3492</v>
      </c>
      <c r="L3858" s="5">
        <f t="shared" si="3419"/>
        <v>-4580</v>
      </c>
    </row>
    <row r="3859" spans="1:15">
      <c r="A3859" s="3" t="s">
        <v>7</v>
      </c>
      <c r="B3859" s="18">
        <v>837181</v>
      </c>
      <c r="C3859" s="16">
        <v>837181</v>
      </c>
      <c r="D3859" s="8">
        <f t="shared" si="3413"/>
        <v>0</v>
      </c>
      <c r="E3859" s="7">
        <f t="shared" si="3414"/>
        <v>1</v>
      </c>
      <c r="F3859" s="18">
        <v>833730</v>
      </c>
      <c r="G3859" s="16">
        <v>833730</v>
      </c>
      <c r="H3859" s="8">
        <f t="shared" si="3415"/>
        <v>0</v>
      </c>
      <c r="I3859" s="7">
        <f t="shared" si="3416"/>
        <v>1</v>
      </c>
      <c r="J3859" s="8">
        <f t="shared" si="3417"/>
        <v>0</v>
      </c>
      <c r="K3859" s="4">
        <f t="shared" si="3418"/>
        <v>-3451</v>
      </c>
      <c r="L3859" s="5">
        <f t="shared" si="3419"/>
        <v>-3451</v>
      </c>
      <c r="N3859" s="99" t="s">
        <v>3837</v>
      </c>
      <c r="O3859" s="17" t="s">
        <v>26</v>
      </c>
    </row>
    <row r="3861" spans="1:15">
      <c r="B3861" s="576" t="s">
        <v>3836</v>
      </c>
      <c r="C3861" s="576"/>
      <c r="D3861" s="576"/>
      <c r="E3861" s="576"/>
      <c r="F3861" s="576" t="s">
        <v>3844</v>
      </c>
      <c r="G3861" s="576"/>
      <c r="H3861" s="576"/>
      <c r="I3861" s="576"/>
      <c r="K3861" s="63" t="s">
        <v>12</v>
      </c>
      <c r="L3861" s="5" t="s">
        <v>13</v>
      </c>
    </row>
    <row r="3862" spans="1:15" ht="43.2">
      <c r="A3862" s="1" t="s">
        <v>0</v>
      </c>
      <c r="B3862" s="2" t="s">
        <v>1</v>
      </c>
      <c r="C3862" s="64" t="s">
        <v>2</v>
      </c>
      <c r="D3862" s="64" t="s">
        <v>11</v>
      </c>
      <c r="E3862" s="6" t="s">
        <v>10</v>
      </c>
      <c r="F3862" s="2" t="s">
        <v>1</v>
      </c>
      <c r="G3862" s="64" t="s">
        <v>2</v>
      </c>
      <c r="H3862" s="64" t="s">
        <v>11</v>
      </c>
      <c r="I3862" s="6" t="s">
        <v>10</v>
      </c>
      <c r="J3862" s="14" t="s">
        <v>8</v>
      </c>
      <c r="K3862" s="12" t="s">
        <v>9</v>
      </c>
      <c r="L3862" s="11"/>
    </row>
    <row r="3863" spans="1:15">
      <c r="A3863" s="3" t="s">
        <v>3</v>
      </c>
      <c r="B3863" s="18">
        <v>268540</v>
      </c>
      <c r="C3863" s="16">
        <v>444941</v>
      </c>
      <c r="D3863" s="8">
        <f>SUM(B3863-C3863)</f>
        <v>-176401</v>
      </c>
      <c r="E3863" s="7">
        <f>SUM(B3863/C3863)</f>
        <v>0.60354069415945033</v>
      </c>
      <c r="F3863" s="18">
        <v>331320</v>
      </c>
      <c r="G3863" s="16">
        <v>371655</v>
      </c>
      <c r="H3863" s="8">
        <f>SUM(F3863-G3863)</f>
        <v>-40335</v>
      </c>
      <c r="I3863" s="7">
        <f>SUM(F3863/G3863)</f>
        <v>0.89147192961214028</v>
      </c>
      <c r="J3863" s="8">
        <f>SUM(H3863-D3863)</f>
        <v>136066</v>
      </c>
      <c r="K3863" s="4">
        <f>SUM(F3863-B3863)</f>
        <v>62780</v>
      </c>
      <c r="L3863" s="5">
        <f>SUM(G3863-C3863)</f>
        <v>-73286</v>
      </c>
    </row>
    <row r="3864" spans="1:15">
      <c r="A3864" s="3" t="s">
        <v>4</v>
      </c>
      <c r="B3864" s="18">
        <v>100392</v>
      </c>
      <c r="C3864" s="16">
        <v>160691</v>
      </c>
      <c r="D3864" s="8">
        <f t="shared" ref="D3864:D3867" si="3420">SUM(B3864-C3864)</f>
        <v>-60299</v>
      </c>
      <c r="E3864" s="7">
        <f t="shared" ref="E3864:E3867" si="3421">SUM(B3864/C3864)</f>
        <v>0.62475185293513635</v>
      </c>
      <c r="F3864" s="18">
        <v>99692</v>
      </c>
      <c r="G3864" s="16">
        <v>166404</v>
      </c>
      <c r="H3864" s="8">
        <f t="shared" ref="H3864:H3867" si="3422">SUM(F3864-G3864)</f>
        <v>-66712</v>
      </c>
      <c r="I3864" s="7">
        <f t="shared" ref="I3864:I3867" si="3423">SUM(F3864/G3864)</f>
        <v>0.59909617557270256</v>
      </c>
      <c r="J3864" s="8">
        <f t="shared" ref="J3864:J3867" si="3424">SUM(H3864-D3864)</f>
        <v>-6413</v>
      </c>
      <c r="K3864" s="4">
        <f t="shared" ref="K3864:K3867" si="3425">SUM(F3864-B3864)</f>
        <v>-700</v>
      </c>
      <c r="L3864" s="5">
        <f t="shared" ref="L3864:L3867" si="3426">SUM(G3864-C3864)</f>
        <v>5713</v>
      </c>
    </row>
    <row r="3865" spans="1:15">
      <c r="A3865" s="3" t="s">
        <v>5</v>
      </c>
      <c r="B3865" s="18">
        <v>429647</v>
      </c>
      <c r="C3865" s="16">
        <v>111510</v>
      </c>
      <c r="D3865" s="8">
        <f t="shared" si="3420"/>
        <v>318137</v>
      </c>
      <c r="E3865" s="7">
        <f t="shared" si="3421"/>
        <v>3.8529907631602547</v>
      </c>
      <c r="F3865" s="18">
        <v>331756</v>
      </c>
      <c r="G3865" s="16">
        <v>168901</v>
      </c>
      <c r="H3865" s="8">
        <f t="shared" si="3422"/>
        <v>162855</v>
      </c>
      <c r="I3865" s="7">
        <f t="shared" si="3423"/>
        <v>1.9642038827478818</v>
      </c>
      <c r="J3865" s="8">
        <f t="shared" si="3424"/>
        <v>-155282</v>
      </c>
      <c r="K3865" s="4">
        <f t="shared" si="3425"/>
        <v>-97891</v>
      </c>
      <c r="L3865" s="5">
        <f t="shared" si="3426"/>
        <v>57391</v>
      </c>
    </row>
    <row r="3866" spans="1:15">
      <c r="A3866" s="3" t="s">
        <v>6</v>
      </c>
      <c r="B3866" s="18">
        <v>35151</v>
      </c>
      <c r="C3866" s="16">
        <v>116588</v>
      </c>
      <c r="D3866" s="8">
        <f t="shared" si="3420"/>
        <v>-81437</v>
      </c>
      <c r="E3866" s="7">
        <f t="shared" si="3421"/>
        <v>0.30149758122619824</v>
      </c>
      <c r="F3866" s="18">
        <v>65441</v>
      </c>
      <c r="G3866" s="16">
        <v>121249</v>
      </c>
      <c r="H3866" s="8">
        <f t="shared" si="3422"/>
        <v>-55808</v>
      </c>
      <c r="I3866" s="7">
        <f t="shared" si="3423"/>
        <v>0.53972403896114607</v>
      </c>
      <c r="J3866" s="8">
        <f t="shared" si="3424"/>
        <v>25629</v>
      </c>
      <c r="K3866" s="4">
        <f t="shared" si="3425"/>
        <v>30290</v>
      </c>
      <c r="L3866" s="5">
        <f t="shared" si="3426"/>
        <v>4661</v>
      </c>
    </row>
    <row r="3867" spans="1:15">
      <c r="A3867" s="3" t="s">
        <v>7</v>
      </c>
      <c r="B3867" s="18">
        <v>833730</v>
      </c>
      <c r="C3867" s="16">
        <v>833730</v>
      </c>
      <c r="D3867" s="8">
        <f t="shared" si="3420"/>
        <v>0</v>
      </c>
      <c r="E3867" s="7">
        <f t="shared" si="3421"/>
        <v>1</v>
      </c>
      <c r="F3867" s="18">
        <v>828209</v>
      </c>
      <c r="G3867" s="16">
        <v>828209</v>
      </c>
      <c r="H3867" s="8">
        <f t="shared" si="3422"/>
        <v>0</v>
      </c>
      <c r="I3867" s="7">
        <f t="shared" si="3423"/>
        <v>1</v>
      </c>
      <c r="J3867" s="8">
        <f t="shared" si="3424"/>
        <v>0</v>
      </c>
      <c r="K3867" s="4">
        <f t="shared" si="3425"/>
        <v>-5521</v>
      </c>
      <c r="L3867" s="5">
        <f t="shared" si="3426"/>
        <v>-5521</v>
      </c>
      <c r="N3867" s="99" t="s">
        <v>3837</v>
      </c>
      <c r="O3867" s="17" t="s">
        <v>26</v>
      </c>
    </row>
    <row r="3869" spans="1:15">
      <c r="B3869" s="576" t="s">
        <v>3844</v>
      </c>
      <c r="C3869" s="576"/>
      <c r="D3869" s="576"/>
      <c r="E3869" s="576"/>
      <c r="F3869" s="576" t="s">
        <v>3851</v>
      </c>
      <c r="G3869" s="576"/>
      <c r="H3869" s="576"/>
      <c r="I3869" s="576"/>
      <c r="K3869" s="63" t="s">
        <v>12</v>
      </c>
      <c r="L3869" s="5" t="s">
        <v>13</v>
      </c>
    </row>
    <row r="3870" spans="1:15" ht="43.2">
      <c r="A3870" s="1" t="s">
        <v>0</v>
      </c>
      <c r="B3870" s="2" t="s">
        <v>1</v>
      </c>
      <c r="C3870" s="64" t="s">
        <v>2</v>
      </c>
      <c r="D3870" s="64" t="s">
        <v>11</v>
      </c>
      <c r="E3870" s="6" t="s">
        <v>10</v>
      </c>
      <c r="F3870" s="2" t="s">
        <v>1</v>
      </c>
      <c r="G3870" s="64" t="s">
        <v>2</v>
      </c>
      <c r="H3870" s="64" t="s">
        <v>11</v>
      </c>
      <c r="I3870" s="6" t="s">
        <v>10</v>
      </c>
      <c r="J3870" s="14" t="s">
        <v>8</v>
      </c>
      <c r="K3870" s="12" t="s">
        <v>9</v>
      </c>
      <c r="L3870" s="11"/>
    </row>
    <row r="3871" spans="1:15">
      <c r="A3871" s="3" t="s">
        <v>3</v>
      </c>
      <c r="B3871" s="18">
        <v>331320</v>
      </c>
      <c r="C3871" s="16">
        <v>371655</v>
      </c>
      <c r="D3871" s="8">
        <f>SUM(B3871-C3871)</f>
        <v>-40335</v>
      </c>
      <c r="E3871" s="7">
        <f>SUM(B3871/C3871)</f>
        <v>0.89147192961214028</v>
      </c>
      <c r="F3871" s="18">
        <v>381416</v>
      </c>
      <c r="G3871" s="16">
        <v>350097</v>
      </c>
      <c r="H3871" s="8">
        <f>SUM(F3871-G3871)</f>
        <v>31319</v>
      </c>
      <c r="I3871" s="7">
        <f>SUM(F3871/G3871)</f>
        <v>1.0894580644792728</v>
      </c>
      <c r="J3871" s="8">
        <f>SUM(H3871-D3871)</f>
        <v>71654</v>
      </c>
      <c r="K3871" s="4">
        <f>SUM(F3871-B3871)</f>
        <v>50096</v>
      </c>
      <c r="L3871" s="5">
        <f>SUM(G3871-C3871)</f>
        <v>-21558</v>
      </c>
    </row>
    <row r="3872" spans="1:15">
      <c r="A3872" s="3" t="s">
        <v>4</v>
      </c>
      <c r="B3872" s="18">
        <v>99692</v>
      </c>
      <c r="C3872" s="16">
        <v>166404</v>
      </c>
      <c r="D3872" s="8">
        <f t="shared" ref="D3872:D3875" si="3427">SUM(B3872-C3872)</f>
        <v>-66712</v>
      </c>
      <c r="E3872" s="7">
        <f t="shared" ref="E3872:E3875" si="3428">SUM(B3872/C3872)</f>
        <v>0.59909617557270256</v>
      </c>
      <c r="F3872" s="18">
        <v>98432</v>
      </c>
      <c r="G3872" s="16">
        <v>175873</v>
      </c>
      <c r="H3872" s="8">
        <f t="shared" ref="H3872:H3875" si="3429">SUM(F3872-G3872)</f>
        <v>-77441</v>
      </c>
      <c r="I3872" s="7">
        <f t="shared" ref="I3872:I3875" si="3430">SUM(F3872/G3872)</f>
        <v>0.55967658480835603</v>
      </c>
      <c r="J3872" s="8">
        <f t="shared" ref="J3872:J3875" si="3431">SUM(H3872-D3872)</f>
        <v>-10729</v>
      </c>
      <c r="K3872" s="4">
        <f t="shared" ref="K3872:K3875" si="3432">SUM(F3872-B3872)</f>
        <v>-1260</v>
      </c>
      <c r="L3872" s="5">
        <f t="shared" ref="L3872:L3875" si="3433">SUM(G3872-C3872)</f>
        <v>9469</v>
      </c>
    </row>
    <row r="3873" spans="1:15">
      <c r="A3873" s="3" t="s">
        <v>5</v>
      </c>
      <c r="B3873" s="18">
        <v>331756</v>
      </c>
      <c r="C3873" s="16">
        <v>168901</v>
      </c>
      <c r="D3873" s="8">
        <f t="shared" si="3427"/>
        <v>162855</v>
      </c>
      <c r="E3873" s="7">
        <f t="shared" si="3428"/>
        <v>1.9642038827478818</v>
      </c>
      <c r="F3873" s="18">
        <v>304662</v>
      </c>
      <c r="G3873" s="16">
        <v>221675</v>
      </c>
      <c r="H3873" s="8">
        <f t="shared" si="3429"/>
        <v>82987</v>
      </c>
      <c r="I3873" s="7">
        <f t="shared" si="3430"/>
        <v>1.3743633697981279</v>
      </c>
      <c r="J3873" s="8">
        <f t="shared" si="3431"/>
        <v>-79868</v>
      </c>
      <c r="K3873" s="4">
        <f t="shared" si="3432"/>
        <v>-27094</v>
      </c>
      <c r="L3873" s="5">
        <f t="shared" si="3433"/>
        <v>52774</v>
      </c>
    </row>
    <row r="3874" spans="1:15">
      <c r="A3874" s="3" t="s">
        <v>6</v>
      </c>
      <c r="B3874" s="18">
        <v>65441</v>
      </c>
      <c r="C3874" s="16">
        <v>121249</v>
      </c>
      <c r="D3874" s="8">
        <f t="shared" si="3427"/>
        <v>-55808</v>
      </c>
      <c r="E3874" s="7">
        <f t="shared" si="3428"/>
        <v>0.53972403896114607</v>
      </c>
      <c r="F3874" s="18">
        <v>79706</v>
      </c>
      <c r="G3874" s="16">
        <v>116571</v>
      </c>
      <c r="H3874" s="8">
        <f t="shared" si="3429"/>
        <v>-36865</v>
      </c>
      <c r="I3874" s="7">
        <f t="shared" si="3430"/>
        <v>0.68375496478540976</v>
      </c>
      <c r="J3874" s="8">
        <f t="shared" si="3431"/>
        <v>18943</v>
      </c>
      <c r="K3874" s="4">
        <f t="shared" si="3432"/>
        <v>14265</v>
      </c>
      <c r="L3874" s="5">
        <f t="shared" si="3433"/>
        <v>-4678</v>
      </c>
    </row>
    <row r="3875" spans="1:15">
      <c r="A3875" s="3" t="s">
        <v>7</v>
      </c>
      <c r="B3875" s="18">
        <v>828209</v>
      </c>
      <c r="C3875" s="16">
        <v>828209</v>
      </c>
      <c r="D3875" s="8">
        <f t="shared" si="3427"/>
        <v>0</v>
      </c>
      <c r="E3875" s="7">
        <f t="shared" si="3428"/>
        <v>1</v>
      </c>
      <c r="F3875" s="18">
        <v>864216</v>
      </c>
      <c r="G3875" s="16">
        <v>864216</v>
      </c>
      <c r="H3875" s="8">
        <f t="shared" si="3429"/>
        <v>0</v>
      </c>
      <c r="I3875" s="7">
        <f t="shared" si="3430"/>
        <v>1</v>
      </c>
      <c r="J3875" s="8">
        <f t="shared" si="3431"/>
        <v>0</v>
      </c>
      <c r="K3875" s="4">
        <f t="shared" si="3432"/>
        <v>36007</v>
      </c>
      <c r="L3875" s="5">
        <f t="shared" si="3433"/>
        <v>36007</v>
      </c>
      <c r="N3875" s="99" t="s">
        <v>3837</v>
      </c>
      <c r="O3875" s="17" t="s">
        <v>26</v>
      </c>
    </row>
    <row r="3877" spans="1:15">
      <c r="B3877" s="576" t="s">
        <v>3851</v>
      </c>
      <c r="C3877" s="576"/>
      <c r="D3877" s="576"/>
      <c r="E3877" s="576"/>
      <c r="F3877" s="576" t="s">
        <v>3858</v>
      </c>
      <c r="G3877" s="576"/>
      <c r="H3877" s="576"/>
      <c r="I3877" s="576"/>
      <c r="K3877" s="63" t="s">
        <v>12</v>
      </c>
      <c r="L3877" s="5" t="s">
        <v>13</v>
      </c>
    </row>
    <row r="3878" spans="1:15" ht="43.2">
      <c r="A3878" s="1" t="s">
        <v>0</v>
      </c>
      <c r="B3878" s="2" t="s">
        <v>1</v>
      </c>
      <c r="C3878" s="64" t="s">
        <v>2</v>
      </c>
      <c r="D3878" s="64" t="s">
        <v>11</v>
      </c>
      <c r="E3878" s="6" t="s">
        <v>10</v>
      </c>
      <c r="F3878" s="2" t="s">
        <v>1</v>
      </c>
      <c r="G3878" s="64" t="s">
        <v>2</v>
      </c>
      <c r="H3878" s="64" t="s">
        <v>11</v>
      </c>
      <c r="I3878" s="6" t="s">
        <v>10</v>
      </c>
      <c r="J3878" s="14" t="s">
        <v>8</v>
      </c>
      <c r="K3878" s="12" t="s">
        <v>9</v>
      </c>
      <c r="L3878" s="11"/>
    </row>
    <row r="3879" spans="1:15">
      <c r="A3879" s="3" t="s">
        <v>3</v>
      </c>
      <c r="B3879" s="18">
        <v>381416</v>
      </c>
      <c r="C3879" s="16">
        <v>350097</v>
      </c>
      <c r="D3879" s="8">
        <f>SUM(B3879-C3879)</f>
        <v>31319</v>
      </c>
      <c r="E3879" s="7">
        <f>SUM(B3879/C3879)</f>
        <v>1.0894580644792728</v>
      </c>
      <c r="F3879" s="18">
        <v>440566</v>
      </c>
      <c r="G3879" s="16">
        <v>325416</v>
      </c>
      <c r="H3879" s="8">
        <f>SUM(F3879-G3879)</f>
        <v>115150</v>
      </c>
      <c r="I3879" s="7">
        <f>SUM(F3879/G3879)</f>
        <v>1.3538547582171743</v>
      </c>
      <c r="J3879" s="8">
        <f>SUM(H3879-D3879)</f>
        <v>83831</v>
      </c>
      <c r="K3879" s="4">
        <f>SUM(F3879-B3879)</f>
        <v>59150</v>
      </c>
      <c r="L3879" s="5">
        <f>SUM(G3879-C3879)</f>
        <v>-24681</v>
      </c>
    </row>
    <row r="3880" spans="1:15">
      <c r="A3880" s="3" t="s">
        <v>4</v>
      </c>
      <c r="B3880" s="18">
        <v>98432</v>
      </c>
      <c r="C3880" s="16">
        <v>175873</v>
      </c>
      <c r="D3880" s="8">
        <f t="shared" ref="D3880:D3883" si="3434">SUM(B3880-C3880)</f>
        <v>-77441</v>
      </c>
      <c r="E3880" s="7">
        <f t="shared" ref="E3880:E3883" si="3435">SUM(B3880/C3880)</f>
        <v>0.55967658480835603</v>
      </c>
      <c r="F3880" s="18">
        <v>99853</v>
      </c>
      <c r="G3880" s="16">
        <v>186163</v>
      </c>
      <c r="H3880" s="8">
        <f t="shared" ref="H3880:H3883" si="3436">SUM(F3880-G3880)</f>
        <v>-86310</v>
      </c>
      <c r="I3880" s="7">
        <f t="shared" ref="I3880:I3883" si="3437">SUM(F3880/G3880)</f>
        <v>0.53637403780557902</v>
      </c>
      <c r="J3880" s="8">
        <f t="shared" ref="J3880:J3883" si="3438">SUM(H3880-D3880)</f>
        <v>-8869</v>
      </c>
      <c r="K3880" s="4">
        <f t="shared" ref="K3880:K3883" si="3439">SUM(F3880-B3880)</f>
        <v>1421</v>
      </c>
      <c r="L3880" s="5">
        <f t="shared" ref="L3880:L3883" si="3440">SUM(G3880-C3880)</f>
        <v>10290</v>
      </c>
    </row>
    <row r="3881" spans="1:15">
      <c r="A3881" s="3" t="s">
        <v>5</v>
      </c>
      <c r="B3881" s="18">
        <v>304662</v>
      </c>
      <c r="C3881" s="16">
        <v>221675</v>
      </c>
      <c r="D3881" s="8">
        <f t="shared" si="3434"/>
        <v>82987</v>
      </c>
      <c r="E3881" s="7">
        <f t="shared" si="3435"/>
        <v>1.3743633697981279</v>
      </c>
      <c r="F3881" s="18">
        <v>259401</v>
      </c>
      <c r="G3881" s="16">
        <v>294125</v>
      </c>
      <c r="H3881" s="8">
        <f t="shared" si="3436"/>
        <v>-34724</v>
      </c>
      <c r="I3881" s="7">
        <f t="shared" si="3437"/>
        <v>0.88194135146621333</v>
      </c>
      <c r="J3881" s="8">
        <f t="shared" si="3438"/>
        <v>-117711</v>
      </c>
      <c r="K3881" s="4">
        <f t="shared" si="3439"/>
        <v>-45261</v>
      </c>
      <c r="L3881" s="5">
        <f t="shared" si="3440"/>
        <v>72450</v>
      </c>
    </row>
    <row r="3882" spans="1:15">
      <c r="A3882" s="3" t="s">
        <v>6</v>
      </c>
      <c r="B3882" s="18">
        <v>79706</v>
      </c>
      <c r="C3882" s="16">
        <v>116571</v>
      </c>
      <c r="D3882" s="8">
        <f t="shared" si="3434"/>
        <v>-36865</v>
      </c>
      <c r="E3882" s="7">
        <f t="shared" si="3435"/>
        <v>0.68375496478540976</v>
      </c>
      <c r="F3882" s="18">
        <v>110425</v>
      </c>
      <c r="G3882" s="16">
        <v>104541</v>
      </c>
      <c r="H3882" s="8">
        <f t="shared" si="3436"/>
        <v>5884</v>
      </c>
      <c r="I3882" s="7">
        <f t="shared" si="3437"/>
        <v>1.0562841373241121</v>
      </c>
      <c r="J3882" s="8">
        <f t="shared" si="3438"/>
        <v>42749</v>
      </c>
      <c r="K3882" s="4">
        <f t="shared" si="3439"/>
        <v>30719</v>
      </c>
      <c r="L3882" s="5">
        <f t="shared" si="3440"/>
        <v>-12030</v>
      </c>
    </row>
    <row r="3883" spans="1:15">
      <c r="A3883" s="3" t="s">
        <v>7</v>
      </c>
      <c r="B3883" s="18">
        <v>864216</v>
      </c>
      <c r="C3883" s="16">
        <v>864216</v>
      </c>
      <c r="D3883" s="8">
        <f t="shared" si="3434"/>
        <v>0</v>
      </c>
      <c r="E3883" s="7">
        <f t="shared" si="3435"/>
        <v>1</v>
      </c>
      <c r="F3883" s="18">
        <v>910245</v>
      </c>
      <c r="G3883" s="16">
        <v>910245</v>
      </c>
      <c r="H3883" s="8">
        <f t="shared" si="3436"/>
        <v>0</v>
      </c>
      <c r="I3883" s="7">
        <f t="shared" si="3437"/>
        <v>1</v>
      </c>
      <c r="J3883" s="8">
        <f t="shared" si="3438"/>
        <v>0</v>
      </c>
      <c r="K3883" s="4">
        <f t="shared" si="3439"/>
        <v>46029</v>
      </c>
      <c r="L3883" s="5">
        <f t="shared" si="3440"/>
        <v>46029</v>
      </c>
      <c r="N3883" s="99" t="s">
        <v>3837</v>
      </c>
      <c r="O3883" s="17" t="s">
        <v>26</v>
      </c>
    </row>
    <row r="3885" spans="1:15">
      <c r="B3885" s="576" t="s">
        <v>3858</v>
      </c>
      <c r="C3885" s="576"/>
      <c r="D3885" s="576"/>
      <c r="E3885" s="576"/>
      <c r="F3885" s="576" t="s">
        <v>3865</v>
      </c>
      <c r="G3885" s="576"/>
      <c r="H3885" s="576"/>
      <c r="I3885" s="576"/>
      <c r="K3885" s="63" t="s">
        <v>12</v>
      </c>
      <c r="L3885" s="5" t="s">
        <v>13</v>
      </c>
    </row>
    <row r="3886" spans="1:15" ht="43.2">
      <c r="A3886" s="1" t="s">
        <v>0</v>
      </c>
      <c r="B3886" s="2" t="s">
        <v>1</v>
      </c>
      <c r="C3886" s="64" t="s">
        <v>2</v>
      </c>
      <c r="D3886" s="64" t="s">
        <v>11</v>
      </c>
      <c r="E3886" s="6" t="s">
        <v>10</v>
      </c>
      <c r="F3886" s="2" t="s">
        <v>1</v>
      </c>
      <c r="G3886" s="64" t="s">
        <v>2</v>
      </c>
      <c r="H3886" s="64" t="s">
        <v>11</v>
      </c>
      <c r="I3886" s="6" t="s">
        <v>10</v>
      </c>
      <c r="J3886" s="14" t="s">
        <v>8</v>
      </c>
      <c r="K3886" s="12" t="s">
        <v>9</v>
      </c>
      <c r="L3886" s="11"/>
    </row>
    <row r="3887" spans="1:15">
      <c r="A3887" s="3" t="s">
        <v>3</v>
      </c>
      <c r="B3887" s="18">
        <v>440566</v>
      </c>
      <c r="C3887" s="16">
        <v>325416</v>
      </c>
      <c r="D3887" s="8">
        <f>SUM(B3887-C3887)</f>
        <v>115150</v>
      </c>
      <c r="E3887" s="7">
        <f>SUM(B3887/C3887)</f>
        <v>1.3538547582171743</v>
      </c>
      <c r="F3887" s="18">
        <v>451000</v>
      </c>
      <c r="G3887" s="16">
        <v>314163</v>
      </c>
      <c r="H3887" s="8">
        <f>SUM(F3887-G3887)</f>
        <v>136837</v>
      </c>
      <c r="I3887" s="7">
        <f>SUM(F3887/G3887)</f>
        <v>1.4355605211307505</v>
      </c>
      <c r="J3887" s="8">
        <f>SUM(H3887-D3887)</f>
        <v>21687</v>
      </c>
      <c r="K3887" s="4">
        <f>SUM(F3887-B3887)</f>
        <v>10434</v>
      </c>
      <c r="L3887" s="5">
        <f>SUM(G3887-C3887)</f>
        <v>-11253</v>
      </c>
    </row>
    <row r="3888" spans="1:15">
      <c r="A3888" s="3" t="s">
        <v>4</v>
      </c>
      <c r="B3888" s="18">
        <v>99853</v>
      </c>
      <c r="C3888" s="16">
        <v>186163</v>
      </c>
      <c r="D3888" s="8">
        <f t="shared" ref="D3888:D3891" si="3441">SUM(B3888-C3888)</f>
        <v>-86310</v>
      </c>
      <c r="E3888" s="7">
        <f t="shared" ref="E3888:E3891" si="3442">SUM(B3888/C3888)</f>
        <v>0.53637403780557902</v>
      </c>
      <c r="F3888" s="18">
        <v>113665</v>
      </c>
      <c r="G3888" s="16">
        <v>183924</v>
      </c>
      <c r="H3888" s="8">
        <f t="shared" ref="H3888:H3891" si="3443">SUM(F3888-G3888)</f>
        <v>-70259</v>
      </c>
      <c r="I3888" s="7">
        <f t="shared" ref="I3888:I3891" si="3444">SUM(F3888/G3888)</f>
        <v>0.61799982601509318</v>
      </c>
      <c r="J3888" s="8">
        <f t="shared" ref="J3888:J3891" si="3445">SUM(H3888-D3888)</f>
        <v>16051</v>
      </c>
      <c r="K3888" s="4">
        <f t="shared" ref="K3888:K3891" si="3446">SUM(F3888-B3888)</f>
        <v>13812</v>
      </c>
      <c r="L3888" s="5">
        <f t="shared" ref="L3888:L3891" si="3447">SUM(G3888-C3888)</f>
        <v>-2239</v>
      </c>
    </row>
    <row r="3889" spans="1:15">
      <c r="A3889" s="3" t="s">
        <v>5</v>
      </c>
      <c r="B3889" s="18">
        <v>259401</v>
      </c>
      <c r="C3889" s="16">
        <v>294125</v>
      </c>
      <c r="D3889" s="8">
        <f t="shared" si="3441"/>
        <v>-34724</v>
      </c>
      <c r="E3889" s="7">
        <f t="shared" si="3442"/>
        <v>0.88194135146621333</v>
      </c>
      <c r="F3889" s="18">
        <v>245042</v>
      </c>
      <c r="G3889" s="16">
        <v>320037</v>
      </c>
      <c r="H3889" s="8">
        <f t="shared" si="3443"/>
        <v>-74995</v>
      </c>
      <c r="I3889" s="7">
        <f t="shared" si="3444"/>
        <v>0.7656677196699132</v>
      </c>
      <c r="J3889" s="8">
        <f t="shared" si="3445"/>
        <v>-40271</v>
      </c>
      <c r="K3889" s="4">
        <f t="shared" si="3446"/>
        <v>-14359</v>
      </c>
      <c r="L3889" s="5">
        <f t="shared" si="3447"/>
        <v>25912</v>
      </c>
    </row>
    <row r="3890" spans="1:15">
      <c r="A3890" s="3" t="s">
        <v>6</v>
      </c>
      <c r="B3890" s="18">
        <v>110425</v>
      </c>
      <c r="C3890" s="16">
        <v>104541</v>
      </c>
      <c r="D3890" s="8">
        <f t="shared" si="3441"/>
        <v>5884</v>
      </c>
      <c r="E3890" s="7">
        <f t="shared" si="3442"/>
        <v>1.0562841373241121</v>
      </c>
      <c r="F3890" s="18">
        <v>103404</v>
      </c>
      <c r="G3890" s="16">
        <v>94987</v>
      </c>
      <c r="H3890" s="8">
        <f t="shared" si="3443"/>
        <v>8417</v>
      </c>
      <c r="I3890" s="7">
        <f t="shared" si="3444"/>
        <v>1.0886121258698558</v>
      </c>
      <c r="J3890" s="8">
        <f t="shared" si="3445"/>
        <v>2533</v>
      </c>
      <c r="K3890" s="4">
        <f t="shared" si="3446"/>
        <v>-7021</v>
      </c>
      <c r="L3890" s="5">
        <f t="shared" si="3447"/>
        <v>-9554</v>
      </c>
    </row>
    <row r="3891" spans="1:15">
      <c r="A3891" s="3" t="s">
        <v>7</v>
      </c>
      <c r="B3891" s="18">
        <v>910245</v>
      </c>
      <c r="C3891" s="16">
        <v>910245</v>
      </c>
      <c r="D3891" s="8">
        <f t="shared" si="3441"/>
        <v>0</v>
      </c>
      <c r="E3891" s="7">
        <f t="shared" si="3442"/>
        <v>1</v>
      </c>
      <c r="F3891" s="18">
        <v>913111</v>
      </c>
      <c r="G3891" s="16">
        <v>913111</v>
      </c>
      <c r="H3891" s="8">
        <f t="shared" si="3443"/>
        <v>0</v>
      </c>
      <c r="I3891" s="7">
        <f t="shared" si="3444"/>
        <v>1</v>
      </c>
      <c r="J3891" s="8">
        <f t="shared" si="3445"/>
        <v>0</v>
      </c>
      <c r="K3891" s="4">
        <f t="shared" si="3446"/>
        <v>2866</v>
      </c>
      <c r="L3891" s="5">
        <f t="shared" si="3447"/>
        <v>2866</v>
      </c>
      <c r="N3891" s="99" t="s">
        <v>3837</v>
      </c>
      <c r="O3891" s="17" t="s">
        <v>26</v>
      </c>
    </row>
    <row r="3893" spans="1:15">
      <c r="B3893" s="576" t="s">
        <v>3865</v>
      </c>
      <c r="C3893" s="576"/>
      <c r="D3893" s="576"/>
      <c r="E3893" s="576"/>
      <c r="F3893" s="576" t="s">
        <v>3872</v>
      </c>
      <c r="G3893" s="576"/>
      <c r="H3893" s="576"/>
      <c r="I3893" s="576"/>
      <c r="K3893" s="63" t="s">
        <v>12</v>
      </c>
      <c r="L3893" s="5" t="s">
        <v>13</v>
      </c>
    </row>
    <row r="3894" spans="1:15" ht="43.2">
      <c r="A3894" s="1" t="s">
        <v>0</v>
      </c>
      <c r="B3894" s="2" t="s">
        <v>1</v>
      </c>
      <c r="C3894" s="64" t="s">
        <v>2</v>
      </c>
      <c r="D3894" s="64" t="s">
        <v>11</v>
      </c>
      <c r="E3894" s="6" t="s">
        <v>10</v>
      </c>
      <c r="F3894" s="2" t="s">
        <v>1</v>
      </c>
      <c r="G3894" s="64" t="s">
        <v>2</v>
      </c>
      <c r="H3894" s="64" t="s">
        <v>11</v>
      </c>
      <c r="I3894" s="6" t="s">
        <v>10</v>
      </c>
      <c r="J3894" s="14" t="s">
        <v>8</v>
      </c>
      <c r="K3894" s="12" t="s">
        <v>9</v>
      </c>
      <c r="L3894" s="11"/>
    </row>
    <row r="3895" spans="1:15">
      <c r="A3895" s="3" t="s">
        <v>3</v>
      </c>
      <c r="B3895" s="18">
        <v>451000</v>
      </c>
      <c r="C3895" s="16">
        <v>314163</v>
      </c>
      <c r="D3895" s="8">
        <f>SUM(B3895-C3895)</f>
        <v>136837</v>
      </c>
      <c r="E3895" s="7">
        <f>SUM(B3895/C3895)</f>
        <v>1.4355605211307505</v>
      </c>
      <c r="F3895" s="18">
        <v>479181</v>
      </c>
      <c r="G3895" s="16">
        <v>309609</v>
      </c>
      <c r="H3895" s="8">
        <f>SUM(F3895-G3895)</f>
        <v>169572</v>
      </c>
      <c r="I3895" s="7">
        <f>SUM(F3895/G3895)</f>
        <v>1.5476972568626881</v>
      </c>
      <c r="J3895" s="8">
        <f>SUM(H3895-D3895)</f>
        <v>32735</v>
      </c>
      <c r="K3895" s="4">
        <f>SUM(F3895-B3895)</f>
        <v>28181</v>
      </c>
      <c r="L3895" s="5">
        <f>SUM(G3895-C3895)</f>
        <v>-4554</v>
      </c>
    </row>
    <row r="3896" spans="1:15">
      <c r="A3896" s="3" t="s">
        <v>4</v>
      </c>
      <c r="B3896" s="18">
        <v>113665</v>
      </c>
      <c r="C3896" s="16">
        <v>183924</v>
      </c>
      <c r="D3896" s="8">
        <f t="shared" ref="D3896:D3899" si="3448">SUM(B3896-C3896)</f>
        <v>-70259</v>
      </c>
      <c r="E3896" s="7">
        <f t="shared" ref="E3896:E3899" si="3449">SUM(B3896/C3896)</f>
        <v>0.61799982601509318</v>
      </c>
      <c r="F3896" s="18">
        <v>117861</v>
      </c>
      <c r="G3896" s="16">
        <v>183655</v>
      </c>
      <c r="H3896" s="8">
        <f t="shared" ref="H3896:H3899" si="3450">SUM(F3896-G3896)</f>
        <v>-65794</v>
      </c>
      <c r="I3896" s="7">
        <f t="shared" ref="I3896:I3899" si="3451">SUM(F3896/G3896)</f>
        <v>0.64175219841550735</v>
      </c>
      <c r="J3896" s="8">
        <f t="shared" ref="J3896:J3899" si="3452">SUM(H3896-D3896)</f>
        <v>4465</v>
      </c>
      <c r="K3896" s="4">
        <f t="shared" ref="K3896:K3899" si="3453">SUM(F3896-B3896)</f>
        <v>4196</v>
      </c>
      <c r="L3896" s="5">
        <f t="shared" ref="L3896:L3899" si="3454">SUM(G3896-C3896)</f>
        <v>-269</v>
      </c>
    </row>
    <row r="3897" spans="1:15">
      <c r="A3897" s="3" t="s">
        <v>5</v>
      </c>
      <c r="B3897" s="18">
        <v>245042</v>
      </c>
      <c r="C3897" s="16">
        <v>320037</v>
      </c>
      <c r="D3897" s="8">
        <f t="shared" si="3448"/>
        <v>-74995</v>
      </c>
      <c r="E3897" s="7">
        <f t="shared" si="3449"/>
        <v>0.7656677196699132</v>
      </c>
      <c r="F3897" s="18">
        <v>214566</v>
      </c>
      <c r="G3897" s="16">
        <v>343275</v>
      </c>
      <c r="H3897" s="8">
        <f t="shared" si="3450"/>
        <v>-128709</v>
      </c>
      <c r="I3897" s="7">
        <f t="shared" si="3451"/>
        <v>0.6250557133493555</v>
      </c>
      <c r="J3897" s="8">
        <f t="shared" si="3452"/>
        <v>-53714</v>
      </c>
      <c r="K3897" s="4">
        <f t="shared" si="3453"/>
        <v>-30476</v>
      </c>
      <c r="L3897" s="5">
        <f t="shared" si="3454"/>
        <v>23238</v>
      </c>
    </row>
    <row r="3898" spans="1:15">
      <c r="A3898" s="3" t="s">
        <v>6</v>
      </c>
      <c r="B3898" s="18">
        <v>103404</v>
      </c>
      <c r="C3898" s="16">
        <v>94987</v>
      </c>
      <c r="D3898" s="8">
        <f t="shared" si="3448"/>
        <v>8417</v>
      </c>
      <c r="E3898" s="7">
        <f t="shared" si="3449"/>
        <v>1.0886121258698558</v>
      </c>
      <c r="F3898" s="18">
        <v>115696</v>
      </c>
      <c r="G3898" s="16">
        <v>90765</v>
      </c>
      <c r="H3898" s="8">
        <f t="shared" si="3450"/>
        <v>24931</v>
      </c>
      <c r="I3898" s="7">
        <f t="shared" si="3451"/>
        <v>1.2746763620338235</v>
      </c>
      <c r="J3898" s="8">
        <f t="shared" si="3452"/>
        <v>16514</v>
      </c>
      <c r="K3898" s="4">
        <f t="shared" si="3453"/>
        <v>12292</v>
      </c>
      <c r="L3898" s="5">
        <f t="shared" si="3454"/>
        <v>-4222</v>
      </c>
    </row>
    <row r="3899" spans="1:15">
      <c r="A3899" s="3" t="s">
        <v>7</v>
      </c>
      <c r="B3899" s="18">
        <v>913111</v>
      </c>
      <c r="C3899" s="16">
        <v>913111</v>
      </c>
      <c r="D3899" s="8">
        <f t="shared" si="3448"/>
        <v>0</v>
      </c>
      <c r="E3899" s="7">
        <f t="shared" si="3449"/>
        <v>1</v>
      </c>
      <c r="F3899" s="18">
        <v>927304</v>
      </c>
      <c r="G3899" s="16">
        <v>927304</v>
      </c>
      <c r="H3899" s="8">
        <f t="shared" si="3450"/>
        <v>0</v>
      </c>
      <c r="I3899" s="7">
        <f t="shared" si="3451"/>
        <v>1</v>
      </c>
      <c r="J3899" s="8">
        <f t="shared" si="3452"/>
        <v>0</v>
      </c>
      <c r="K3899" s="4">
        <f t="shared" si="3453"/>
        <v>14193</v>
      </c>
      <c r="L3899" s="5">
        <f t="shared" si="3454"/>
        <v>14193</v>
      </c>
      <c r="N3899" s="99" t="s">
        <v>3837</v>
      </c>
      <c r="O3899" s="17" t="s">
        <v>26</v>
      </c>
    </row>
    <row r="3901" spans="1:15">
      <c r="B3901" s="576" t="s">
        <v>3872</v>
      </c>
      <c r="C3901" s="576"/>
      <c r="D3901" s="576"/>
      <c r="E3901" s="576"/>
      <c r="F3901" s="576" t="s">
        <v>3879</v>
      </c>
      <c r="G3901" s="576"/>
      <c r="H3901" s="576"/>
      <c r="I3901" s="576"/>
      <c r="K3901" s="63" t="s">
        <v>12</v>
      </c>
      <c r="L3901" s="5" t="s">
        <v>13</v>
      </c>
    </row>
    <row r="3902" spans="1:15" ht="43.2">
      <c r="A3902" s="1" t="s">
        <v>0</v>
      </c>
      <c r="B3902" s="2" t="s">
        <v>1</v>
      </c>
      <c r="C3902" s="64" t="s">
        <v>2</v>
      </c>
      <c r="D3902" s="64" t="s">
        <v>11</v>
      </c>
      <c r="E3902" s="6" t="s">
        <v>10</v>
      </c>
      <c r="F3902" s="2" t="s">
        <v>1</v>
      </c>
      <c r="G3902" s="64" t="s">
        <v>2</v>
      </c>
      <c r="H3902" s="64" t="s">
        <v>11</v>
      </c>
      <c r="I3902" s="6" t="s">
        <v>10</v>
      </c>
      <c r="J3902" s="14" t="s">
        <v>8</v>
      </c>
      <c r="K3902" s="12" t="s">
        <v>9</v>
      </c>
      <c r="L3902" s="11"/>
    </row>
    <row r="3903" spans="1:15">
      <c r="A3903" s="3" t="s">
        <v>3</v>
      </c>
      <c r="B3903" s="18">
        <v>479181</v>
      </c>
      <c r="C3903" s="16">
        <v>309609</v>
      </c>
      <c r="D3903" s="8">
        <f>SUM(B3903-C3903)</f>
        <v>169572</v>
      </c>
      <c r="E3903" s="7">
        <f>SUM(B3903/C3903)</f>
        <v>1.5476972568626881</v>
      </c>
      <c r="F3903" s="18">
        <v>495934</v>
      </c>
      <c r="G3903" s="16">
        <v>313990</v>
      </c>
      <c r="H3903" s="8">
        <f>SUM(F3903-G3903)</f>
        <v>181944</v>
      </c>
      <c r="I3903" s="7">
        <f>SUM(F3903/G3903)</f>
        <v>1.5794579445205261</v>
      </c>
      <c r="J3903" s="8">
        <f>SUM(H3903-D3903)</f>
        <v>12372</v>
      </c>
      <c r="K3903" s="4">
        <f>SUM(F3903-B3903)</f>
        <v>16753</v>
      </c>
      <c r="L3903" s="5">
        <f>SUM(G3903-C3903)</f>
        <v>4381</v>
      </c>
    </row>
    <row r="3904" spans="1:15">
      <c r="A3904" s="3" t="s">
        <v>4</v>
      </c>
      <c r="B3904" s="18">
        <v>117861</v>
      </c>
      <c r="C3904" s="16">
        <v>183655</v>
      </c>
      <c r="D3904" s="8">
        <f t="shared" ref="D3904:D3907" si="3455">SUM(B3904-C3904)</f>
        <v>-65794</v>
      </c>
      <c r="E3904" s="7">
        <f t="shared" ref="E3904:E3907" si="3456">SUM(B3904/C3904)</f>
        <v>0.64175219841550735</v>
      </c>
      <c r="F3904" s="18">
        <v>118274</v>
      </c>
      <c r="G3904" s="16">
        <v>183655</v>
      </c>
      <c r="H3904" s="8">
        <f t="shared" ref="H3904:H3907" si="3457">SUM(F3904-G3904)</f>
        <v>-65381</v>
      </c>
      <c r="I3904" s="7">
        <f t="shared" ref="I3904:I3907" si="3458">SUM(F3904/G3904)</f>
        <v>0.64400098009855433</v>
      </c>
      <c r="J3904" s="8">
        <f t="shared" ref="J3904:J3907" si="3459">SUM(H3904-D3904)</f>
        <v>413</v>
      </c>
      <c r="K3904" s="4">
        <f t="shared" ref="K3904:K3907" si="3460">SUM(F3904-B3904)</f>
        <v>413</v>
      </c>
      <c r="L3904" s="5">
        <f t="shared" ref="L3904:L3907" si="3461">SUM(G3904-C3904)</f>
        <v>0</v>
      </c>
    </row>
    <row r="3905" spans="1:15">
      <c r="A3905" s="3" t="s">
        <v>5</v>
      </c>
      <c r="B3905" s="18">
        <v>214566</v>
      </c>
      <c r="C3905" s="16">
        <v>343275</v>
      </c>
      <c r="D3905" s="8">
        <f t="shared" si="3455"/>
        <v>-128709</v>
      </c>
      <c r="E3905" s="7">
        <f t="shared" si="3456"/>
        <v>0.6250557133493555</v>
      </c>
      <c r="F3905" s="18">
        <v>190809</v>
      </c>
      <c r="G3905" s="16">
        <v>346255</v>
      </c>
      <c r="H3905" s="8">
        <f t="shared" si="3457"/>
        <v>-155446</v>
      </c>
      <c r="I3905" s="7">
        <f t="shared" si="3458"/>
        <v>0.55106496657087989</v>
      </c>
      <c r="J3905" s="8">
        <f t="shared" si="3459"/>
        <v>-26737</v>
      </c>
      <c r="K3905" s="4">
        <f t="shared" si="3460"/>
        <v>-23757</v>
      </c>
      <c r="L3905" s="5">
        <f t="shared" si="3461"/>
        <v>2980</v>
      </c>
    </row>
    <row r="3906" spans="1:15">
      <c r="A3906" s="3" t="s">
        <v>6</v>
      </c>
      <c r="B3906" s="18">
        <v>115696</v>
      </c>
      <c r="C3906" s="16">
        <v>90765</v>
      </c>
      <c r="D3906" s="8">
        <f t="shared" si="3455"/>
        <v>24931</v>
      </c>
      <c r="E3906" s="7">
        <f t="shared" si="3456"/>
        <v>1.2746763620338235</v>
      </c>
      <c r="F3906" s="18">
        <v>124380</v>
      </c>
      <c r="G3906" s="16">
        <v>85497</v>
      </c>
      <c r="H3906" s="8">
        <f t="shared" si="3457"/>
        <v>38883</v>
      </c>
      <c r="I3906" s="7">
        <f t="shared" si="3458"/>
        <v>1.454787887294291</v>
      </c>
      <c r="J3906" s="8">
        <f t="shared" si="3459"/>
        <v>13952</v>
      </c>
      <c r="K3906" s="4">
        <f t="shared" si="3460"/>
        <v>8684</v>
      </c>
      <c r="L3906" s="5">
        <f t="shared" si="3461"/>
        <v>-5268</v>
      </c>
    </row>
    <row r="3907" spans="1:15">
      <c r="A3907" s="3" t="s">
        <v>7</v>
      </c>
      <c r="B3907" s="18">
        <v>927304</v>
      </c>
      <c r="C3907" s="16">
        <v>927304</v>
      </c>
      <c r="D3907" s="8">
        <f t="shared" si="3455"/>
        <v>0</v>
      </c>
      <c r="E3907" s="7">
        <f t="shared" si="3456"/>
        <v>1</v>
      </c>
      <c r="F3907" s="18">
        <v>929397</v>
      </c>
      <c r="G3907" s="16">
        <v>929397</v>
      </c>
      <c r="H3907" s="8">
        <f t="shared" si="3457"/>
        <v>0</v>
      </c>
      <c r="I3907" s="7">
        <f t="shared" si="3458"/>
        <v>1</v>
      </c>
      <c r="J3907" s="8">
        <f t="shared" si="3459"/>
        <v>0</v>
      </c>
      <c r="K3907" s="4">
        <f t="shared" si="3460"/>
        <v>2093</v>
      </c>
      <c r="L3907" s="5">
        <f t="shared" si="3461"/>
        <v>2093</v>
      </c>
      <c r="N3907" s="99" t="s">
        <v>3837</v>
      </c>
      <c r="O3907" s="17" t="s">
        <v>26</v>
      </c>
    </row>
    <row r="3909" spans="1:15">
      <c r="B3909" s="576" t="s">
        <v>3879</v>
      </c>
      <c r="C3909" s="576"/>
      <c r="D3909" s="576"/>
      <c r="E3909" s="576"/>
      <c r="F3909" s="576" t="s">
        <v>3886</v>
      </c>
      <c r="G3909" s="576"/>
      <c r="H3909" s="576"/>
      <c r="I3909" s="576"/>
      <c r="K3909" s="63" t="s">
        <v>12</v>
      </c>
      <c r="L3909" s="5" t="s">
        <v>13</v>
      </c>
    </row>
    <row r="3910" spans="1:15" ht="43.2">
      <c r="A3910" s="1" t="s">
        <v>0</v>
      </c>
      <c r="B3910" s="2" t="s">
        <v>1</v>
      </c>
      <c r="C3910" s="64" t="s">
        <v>2</v>
      </c>
      <c r="D3910" s="64" t="s">
        <v>11</v>
      </c>
      <c r="E3910" s="6" t="s">
        <v>10</v>
      </c>
      <c r="F3910" s="2" t="s">
        <v>1</v>
      </c>
      <c r="G3910" s="64" t="s">
        <v>2</v>
      </c>
      <c r="H3910" s="64" t="s">
        <v>11</v>
      </c>
      <c r="I3910" s="6" t="s">
        <v>10</v>
      </c>
      <c r="J3910" s="14" t="s">
        <v>8</v>
      </c>
      <c r="K3910" s="12" t="s">
        <v>9</v>
      </c>
      <c r="L3910" s="11"/>
    </row>
    <row r="3911" spans="1:15">
      <c r="A3911" s="3" t="s">
        <v>3</v>
      </c>
      <c r="B3911" s="18">
        <v>495934</v>
      </c>
      <c r="C3911" s="16">
        <v>313990</v>
      </c>
      <c r="D3911" s="8">
        <f>SUM(B3911-C3911)</f>
        <v>181944</v>
      </c>
      <c r="E3911" s="7">
        <f>SUM(B3911/C3911)</f>
        <v>1.5794579445205261</v>
      </c>
      <c r="F3911" s="18">
        <v>502780</v>
      </c>
      <c r="G3911" s="16">
        <v>314259</v>
      </c>
      <c r="H3911" s="8">
        <f>SUM(F3911-G3911)</f>
        <v>188521</v>
      </c>
      <c r="I3911" s="7">
        <f>SUM(F3911/G3911)</f>
        <v>1.5998905361501181</v>
      </c>
      <c r="J3911" s="8">
        <f>SUM(H3911-D3911)</f>
        <v>6577</v>
      </c>
      <c r="K3911" s="4">
        <f>SUM(F3911-B3911)</f>
        <v>6846</v>
      </c>
      <c r="L3911" s="5">
        <f>SUM(G3911-C3911)</f>
        <v>269</v>
      </c>
    </row>
    <row r="3912" spans="1:15">
      <c r="A3912" s="3" t="s">
        <v>4</v>
      </c>
      <c r="B3912" s="18">
        <v>118274</v>
      </c>
      <c r="C3912" s="16">
        <v>183655</v>
      </c>
      <c r="D3912" s="8">
        <f t="shared" ref="D3912:D3915" si="3462">SUM(B3912-C3912)</f>
        <v>-65381</v>
      </c>
      <c r="E3912" s="7">
        <f t="shared" ref="E3912:E3915" si="3463">SUM(B3912/C3912)</f>
        <v>0.64400098009855433</v>
      </c>
      <c r="F3912" s="18">
        <v>117837</v>
      </c>
      <c r="G3912" s="16">
        <v>183730</v>
      </c>
      <c r="H3912" s="8">
        <f t="shared" ref="H3912:H3915" si="3464">SUM(F3912-G3912)</f>
        <v>-65893</v>
      </c>
      <c r="I3912" s="7">
        <f t="shared" ref="I3912:I3915" si="3465">SUM(F3912/G3912)</f>
        <v>0.64135960376639634</v>
      </c>
      <c r="J3912" s="8">
        <f t="shared" ref="J3912:J3915" si="3466">SUM(H3912-D3912)</f>
        <v>-512</v>
      </c>
      <c r="K3912" s="4">
        <f t="shared" ref="K3912:K3915" si="3467">SUM(F3912-B3912)</f>
        <v>-437</v>
      </c>
      <c r="L3912" s="5">
        <f t="shared" ref="L3912:L3915" si="3468">SUM(G3912-C3912)</f>
        <v>75</v>
      </c>
    </row>
    <row r="3913" spans="1:15">
      <c r="A3913" s="3" t="s">
        <v>5</v>
      </c>
      <c r="B3913" s="18">
        <v>190809</v>
      </c>
      <c r="C3913" s="16">
        <v>346255</v>
      </c>
      <c r="D3913" s="8">
        <f t="shared" si="3462"/>
        <v>-155446</v>
      </c>
      <c r="E3913" s="7">
        <f t="shared" si="3463"/>
        <v>0.55106496657087989</v>
      </c>
      <c r="F3913" s="18">
        <v>190569</v>
      </c>
      <c r="G3913" s="16">
        <v>340866</v>
      </c>
      <c r="H3913" s="8">
        <f t="shared" si="3464"/>
        <v>-150297</v>
      </c>
      <c r="I3913" s="7">
        <f t="shared" si="3465"/>
        <v>0.55907306683564806</v>
      </c>
      <c r="J3913" s="8">
        <f t="shared" si="3466"/>
        <v>5149</v>
      </c>
      <c r="K3913" s="4">
        <f t="shared" si="3467"/>
        <v>-240</v>
      </c>
      <c r="L3913" s="5">
        <f t="shared" si="3468"/>
        <v>-5389</v>
      </c>
    </row>
    <row r="3914" spans="1:15">
      <c r="A3914" s="3" t="s">
        <v>6</v>
      </c>
      <c r="B3914" s="18">
        <v>124380</v>
      </c>
      <c r="C3914" s="16">
        <v>85497</v>
      </c>
      <c r="D3914" s="8">
        <f t="shared" si="3462"/>
        <v>38883</v>
      </c>
      <c r="E3914" s="7">
        <f t="shared" si="3463"/>
        <v>1.454787887294291</v>
      </c>
      <c r="F3914" s="18">
        <v>114408</v>
      </c>
      <c r="G3914" s="16">
        <v>86739</v>
      </c>
      <c r="H3914" s="8">
        <f t="shared" si="3464"/>
        <v>27669</v>
      </c>
      <c r="I3914" s="7">
        <f t="shared" si="3465"/>
        <v>1.3189914571300108</v>
      </c>
      <c r="J3914" s="8">
        <f t="shared" si="3466"/>
        <v>-11214</v>
      </c>
      <c r="K3914" s="4">
        <f t="shared" si="3467"/>
        <v>-9972</v>
      </c>
      <c r="L3914" s="5">
        <f t="shared" si="3468"/>
        <v>1242</v>
      </c>
    </row>
    <row r="3915" spans="1:15">
      <c r="A3915" s="3" t="s">
        <v>7</v>
      </c>
      <c r="B3915" s="18">
        <v>929397</v>
      </c>
      <c r="C3915" s="16">
        <v>929397</v>
      </c>
      <c r="D3915" s="8">
        <f t="shared" si="3462"/>
        <v>0</v>
      </c>
      <c r="E3915" s="7">
        <f t="shared" si="3463"/>
        <v>1</v>
      </c>
      <c r="F3915" s="18">
        <v>925594</v>
      </c>
      <c r="G3915" s="16">
        <v>925594</v>
      </c>
      <c r="H3915" s="8">
        <f t="shared" si="3464"/>
        <v>0</v>
      </c>
      <c r="I3915" s="7">
        <f t="shared" si="3465"/>
        <v>1</v>
      </c>
      <c r="J3915" s="8">
        <f t="shared" si="3466"/>
        <v>0</v>
      </c>
      <c r="K3915" s="4">
        <f t="shared" si="3467"/>
        <v>-3803</v>
      </c>
      <c r="L3915" s="5">
        <f t="shared" si="3468"/>
        <v>-3803</v>
      </c>
      <c r="N3915" s="493" t="s">
        <v>3722</v>
      </c>
      <c r="O3915" s="154" t="s">
        <v>2986</v>
      </c>
    </row>
    <row r="3917" spans="1:15">
      <c r="B3917" s="576" t="s">
        <v>3886</v>
      </c>
      <c r="C3917" s="576"/>
      <c r="D3917" s="576"/>
      <c r="E3917" s="576"/>
      <c r="F3917" s="576" t="s">
        <v>3893</v>
      </c>
      <c r="G3917" s="576"/>
      <c r="H3917" s="576"/>
      <c r="I3917" s="576"/>
      <c r="K3917" s="63" t="s">
        <v>12</v>
      </c>
      <c r="L3917" s="5" t="s">
        <v>13</v>
      </c>
    </row>
    <row r="3918" spans="1:15" ht="43.2">
      <c r="A3918" s="1" t="s">
        <v>0</v>
      </c>
      <c r="B3918" s="2" t="s">
        <v>1</v>
      </c>
      <c r="C3918" s="64" t="s">
        <v>2</v>
      </c>
      <c r="D3918" s="64" t="s">
        <v>11</v>
      </c>
      <c r="E3918" s="6" t="s">
        <v>10</v>
      </c>
      <c r="F3918" s="2" t="s">
        <v>1</v>
      </c>
      <c r="G3918" s="64" t="s">
        <v>2</v>
      </c>
      <c r="H3918" s="64" t="s">
        <v>11</v>
      </c>
      <c r="I3918" s="6" t="s">
        <v>10</v>
      </c>
      <c r="J3918" s="14" t="s">
        <v>8</v>
      </c>
      <c r="K3918" s="12" t="s">
        <v>9</v>
      </c>
      <c r="L3918" s="11"/>
    </row>
    <row r="3919" spans="1:15">
      <c r="A3919" s="3" t="s">
        <v>3</v>
      </c>
      <c r="B3919" s="18">
        <v>502780</v>
      </c>
      <c r="C3919" s="16">
        <v>314259</v>
      </c>
      <c r="D3919" s="8">
        <f>SUM(B3919-C3919)</f>
        <v>188521</v>
      </c>
      <c r="E3919" s="7">
        <f>SUM(B3919/C3919)</f>
        <v>1.5998905361501181</v>
      </c>
      <c r="F3919" s="18">
        <v>490913</v>
      </c>
      <c r="G3919" s="16">
        <v>300389</v>
      </c>
      <c r="H3919" s="8">
        <f>SUM(F3919-G3919)</f>
        <v>190524</v>
      </c>
      <c r="I3919" s="7">
        <f>SUM(F3919/G3919)</f>
        <v>1.6342575793387908</v>
      </c>
      <c r="J3919" s="8">
        <f>SUM(H3919-D3919)</f>
        <v>2003</v>
      </c>
      <c r="K3919" s="4">
        <f>SUM(F3919-B3919)</f>
        <v>-11867</v>
      </c>
      <c r="L3919" s="5">
        <f>SUM(G3919-C3919)</f>
        <v>-13870</v>
      </c>
    </row>
    <row r="3920" spans="1:15">
      <c r="A3920" s="3" t="s">
        <v>4</v>
      </c>
      <c r="B3920" s="18">
        <v>117837</v>
      </c>
      <c r="C3920" s="16">
        <v>183730</v>
      </c>
      <c r="D3920" s="8">
        <f t="shared" ref="D3920:D3923" si="3469">SUM(B3920-C3920)</f>
        <v>-65893</v>
      </c>
      <c r="E3920" s="7">
        <f t="shared" ref="E3920:E3923" si="3470">SUM(B3920/C3920)</f>
        <v>0.64135960376639634</v>
      </c>
      <c r="F3920" s="18">
        <v>116664</v>
      </c>
      <c r="G3920" s="16">
        <v>183714</v>
      </c>
      <c r="H3920" s="8">
        <f t="shared" ref="H3920:H3923" si="3471">SUM(F3920-G3920)</f>
        <v>-67050</v>
      </c>
      <c r="I3920" s="7">
        <f t="shared" ref="I3920:I3923" si="3472">SUM(F3920/G3920)</f>
        <v>0.6350305365949247</v>
      </c>
      <c r="J3920" s="8">
        <f t="shared" ref="J3920:J3923" si="3473">SUM(H3920-D3920)</f>
        <v>-1157</v>
      </c>
      <c r="K3920" s="4">
        <f t="shared" ref="K3920:K3923" si="3474">SUM(F3920-B3920)</f>
        <v>-1173</v>
      </c>
      <c r="L3920" s="5">
        <f t="shared" ref="L3920:L3923" si="3475">SUM(G3920-C3920)</f>
        <v>-16</v>
      </c>
    </row>
    <row r="3921" spans="1:15">
      <c r="A3921" s="3" t="s">
        <v>5</v>
      </c>
      <c r="B3921" s="18">
        <v>190569</v>
      </c>
      <c r="C3921" s="16">
        <v>340866</v>
      </c>
      <c r="D3921" s="8">
        <f t="shared" si="3469"/>
        <v>-150297</v>
      </c>
      <c r="E3921" s="7">
        <f t="shared" si="3470"/>
        <v>0.55907306683564806</v>
      </c>
      <c r="F3921" s="18">
        <v>183529</v>
      </c>
      <c r="G3921" s="16">
        <v>333716</v>
      </c>
      <c r="H3921" s="8">
        <f t="shared" si="3471"/>
        <v>-150187</v>
      </c>
      <c r="I3921" s="7">
        <f t="shared" si="3472"/>
        <v>0.54995565091275211</v>
      </c>
      <c r="J3921" s="8">
        <f t="shared" si="3473"/>
        <v>110</v>
      </c>
      <c r="K3921" s="4">
        <f t="shared" si="3474"/>
        <v>-7040</v>
      </c>
      <c r="L3921" s="5">
        <f t="shared" si="3475"/>
        <v>-7150</v>
      </c>
    </row>
    <row r="3922" spans="1:15">
      <c r="A3922" s="3" t="s">
        <v>6</v>
      </c>
      <c r="B3922" s="18">
        <v>114408</v>
      </c>
      <c r="C3922" s="16">
        <v>86739</v>
      </c>
      <c r="D3922" s="8">
        <f t="shared" si="3469"/>
        <v>27669</v>
      </c>
      <c r="E3922" s="7">
        <f t="shared" si="3470"/>
        <v>1.3189914571300108</v>
      </c>
      <c r="F3922" s="18">
        <v>104649</v>
      </c>
      <c r="G3922" s="16">
        <v>77936</v>
      </c>
      <c r="H3922" s="8">
        <f t="shared" si="3471"/>
        <v>26713</v>
      </c>
      <c r="I3922" s="7">
        <f t="shared" si="3472"/>
        <v>1.3427555943338123</v>
      </c>
      <c r="J3922" s="8">
        <f t="shared" si="3473"/>
        <v>-956</v>
      </c>
      <c r="K3922" s="4">
        <f t="shared" si="3474"/>
        <v>-9759</v>
      </c>
      <c r="L3922" s="5">
        <f t="shared" si="3475"/>
        <v>-8803</v>
      </c>
    </row>
    <row r="3923" spans="1:15">
      <c r="A3923" s="3" t="s">
        <v>7</v>
      </c>
      <c r="B3923" s="18">
        <v>925594</v>
      </c>
      <c r="C3923" s="16">
        <v>925594</v>
      </c>
      <c r="D3923" s="8">
        <f t="shared" si="3469"/>
        <v>0</v>
      </c>
      <c r="E3923" s="7">
        <f t="shared" si="3470"/>
        <v>1</v>
      </c>
      <c r="F3923" s="18">
        <v>895755</v>
      </c>
      <c r="G3923" s="16">
        <v>895755</v>
      </c>
      <c r="H3923" s="8">
        <f t="shared" si="3471"/>
        <v>0</v>
      </c>
      <c r="I3923" s="7">
        <f t="shared" si="3472"/>
        <v>1</v>
      </c>
      <c r="J3923" s="8">
        <f t="shared" si="3473"/>
        <v>0</v>
      </c>
      <c r="K3923" s="4">
        <f t="shared" si="3474"/>
        <v>-29839</v>
      </c>
      <c r="L3923" s="5">
        <f t="shared" si="3475"/>
        <v>-29839</v>
      </c>
      <c r="N3923" s="495" t="s">
        <v>3722</v>
      </c>
      <c r="O3923" s="30" t="s">
        <v>165</v>
      </c>
    </row>
    <row r="3925" spans="1:15">
      <c r="B3925" s="576" t="s">
        <v>3893</v>
      </c>
      <c r="C3925" s="576"/>
      <c r="D3925" s="576"/>
      <c r="E3925" s="576"/>
      <c r="F3925" s="576" t="s">
        <v>3900</v>
      </c>
      <c r="G3925" s="576"/>
      <c r="H3925" s="576"/>
      <c r="I3925" s="576"/>
      <c r="K3925" s="63" t="s">
        <v>12</v>
      </c>
      <c r="L3925" s="5" t="s">
        <v>13</v>
      </c>
    </row>
    <row r="3926" spans="1:15" ht="43.2">
      <c r="A3926" s="1" t="s">
        <v>0</v>
      </c>
      <c r="B3926" s="2" t="s">
        <v>1</v>
      </c>
      <c r="C3926" s="64" t="s">
        <v>2</v>
      </c>
      <c r="D3926" s="64" t="s">
        <v>11</v>
      </c>
      <c r="E3926" s="6" t="s">
        <v>10</v>
      </c>
      <c r="F3926" s="2" t="s">
        <v>1</v>
      </c>
      <c r="G3926" s="64" t="s">
        <v>2</v>
      </c>
      <c r="H3926" s="64" t="s">
        <v>11</v>
      </c>
      <c r="I3926" s="6" t="s">
        <v>10</v>
      </c>
      <c r="J3926" s="14" t="s">
        <v>8</v>
      </c>
      <c r="K3926" s="12" t="s">
        <v>9</v>
      </c>
      <c r="L3926" s="11"/>
    </row>
    <row r="3927" spans="1:15">
      <c r="A3927" s="3" t="s">
        <v>3</v>
      </c>
      <c r="B3927" s="18">
        <v>490913</v>
      </c>
      <c r="C3927" s="16">
        <v>300389</v>
      </c>
      <c r="D3927" s="8">
        <f>SUM(B3927-C3927)</f>
        <v>190524</v>
      </c>
      <c r="E3927" s="7">
        <f>SUM(B3927/C3927)</f>
        <v>1.6342575793387908</v>
      </c>
      <c r="F3927" s="18">
        <v>500275</v>
      </c>
      <c r="G3927" s="16">
        <v>306840</v>
      </c>
      <c r="H3927" s="8">
        <f>SUM(F3927-G3927)</f>
        <v>193435</v>
      </c>
      <c r="I3927" s="7">
        <f>SUM(F3927/G3927)</f>
        <v>1.6304099856602789</v>
      </c>
      <c r="J3927" s="8">
        <f>SUM(H3927-D3927)</f>
        <v>2911</v>
      </c>
      <c r="K3927" s="4">
        <f>SUM(F3927-B3927)</f>
        <v>9362</v>
      </c>
      <c r="L3927" s="5">
        <f>SUM(G3927-C3927)</f>
        <v>6451</v>
      </c>
    </row>
    <row r="3928" spans="1:15">
      <c r="A3928" s="3" t="s">
        <v>4</v>
      </c>
      <c r="B3928" s="18">
        <v>116664</v>
      </c>
      <c r="C3928" s="16">
        <v>183714</v>
      </c>
      <c r="D3928" s="8">
        <f t="shared" ref="D3928:D3931" si="3476">SUM(B3928-C3928)</f>
        <v>-67050</v>
      </c>
      <c r="E3928" s="7">
        <f t="shared" ref="E3928:E3931" si="3477">SUM(B3928/C3928)</f>
        <v>0.6350305365949247</v>
      </c>
      <c r="F3928" s="18">
        <v>115427</v>
      </c>
      <c r="G3928" s="16">
        <v>184380</v>
      </c>
      <c r="H3928" s="8">
        <f t="shared" ref="H3928:H3931" si="3478">SUM(F3928-G3928)</f>
        <v>-68953</v>
      </c>
      <c r="I3928" s="7">
        <f t="shared" ref="I3928:I3931" si="3479">SUM(F3928/G3928)</f>
        <v>0.62602776873847488</v>
      </c>
      <c r="J3928" s="8">
        <f t="shared" ref="J3928:J3931" si="3480">SUM(H3928-D3928)</f>
        <v>-1903</v>
      </c>
      <c r="K3928" s="4">
        <f t="shared" ref="K3928:K3931" si="3481">SUM(F3928-B3928)</f>
        <v>-1237</v>
      </c>
      <c r="L3928" s="5">
        <f t="shared" ref="L3928:L3931" si="3482">SUM(G3928-C3928)</f>
        <v>666</v>
      </c>
    </row>
    <row r="3929" spans="1:15">
      <c r="A3929" s="3" t="s">
        <v>5</v>
      </c>
      <c r="B3929" s="18">
        <v>183529</v>
      </c>
      <c r="C3929" s="16">
        <v>333716</v>
      </c>
      <c r="D3929" s="8">
        <f t="shared" si="3476"/>
        <v>-150187</v>
      </c>
      <c r="E3929" s="7">
        <f t="shared" si="3477"/>
        <v>0.54995565091275211</v>
      </c>
      <c r="F3929" s="18">
        <v>178874</v>
      </c>
      <c r="G3929" s="16">
        <v>336543</v>
      </c>
      <c r="H3929" s="8">
        <f t="shared" si="3478"/>
        <v>-157669</v>
      </c>
      <c r="I3929" s="7">
        <f t="shared" si="3479"/>
        <v>0.53150414657265188</v>
      </c>
      <c r="J3929" s="8">
        <f t="shared" si="3480"/>
        <v>-7482</v>
      </c>
      <c r="K3929" s="4">
        <f t="shared" si="3481"/>
        <v>-4655</v>
      </c>
      <c r="L3929" s="5">
        <f t="shared" si="3482"/>
        <v>2827</v>
      </c>
    </row>
    <row r="3930" spans="1:15">
      <c r="A3930" s="3" t="s">
        <v>6</v>
      </c>
      <c r="B3930" s="18">
        <v>104649</v>
      </c>
      <c r="C3930" s="16">
        <v>77936</v>
      </c>
      <c r="D3930" s="8">
        <f t="shared" si="3476"/>
        <v>26713</v>
      </c>
      <c r="E3930" s="7">
        <f t="shared" si="3477"/>
        <v>1.3427555943338123</v>
      </c>
      <c r="F3930" s="18">
        <v>110566</v>
      </c>
      <c r="G3930" s="16">
        <v>77379</v>
      </c>
      <c r="H3930" s="8">
        <f t="shared" si="3478"/>
        <v>33187</v>
      </c>
      <c r="I3930" s="7">
        <f t="shared" si="3479"/>
        <v>1.4288889750449087</v>
      </c>
      <c r="J3930" s="8">
        <f t="shared" si="3480"/>
        <v>6474</v>
      </c>
      <c r="K3930" s="4">
        <f t="shared" si="3481"/>
        <v>5917</v>
      </c>
      <c r="L3930" s="5">
        <f t="shared" si="3482"/>
        <v>-557</v>
      </c>
    </row>
    <row r="3931" spans="1:15">
      <c r="A3931" s="3" t="s">
        <v>7</v>
      </c>
      <c r="B3931" s="18">
        <v>895755</v>
      </c>
      <c r="C3931" s="16">
        <v>895755</v>
      </c>
      <c r="D3931" s="8">
        <f t="shared" si="3476"/>
        <v>0</v>
      </c>
      <c r="E3931" s="7">
        <f t="shared" si="3477"/>
        <v>1</v>
      </c>
      <c r="F3931" s="18">
        <v>905142</v>
      </c>
      <c r="G3931" s="16">
        <v>905142</v>
      </c>
      <c r="H3931" s="8">
        <f t="shared" si="3478"/>
        <v>0</v>
      </c>
      <c r="I3931" s="7">
        <f t="shared" si="3479"/>
        <v>1</v>
      </c>
      <c r="J3931" s="8">
        <f t="shared" si="3480"/>
        <v>0</v>
      </c>
      <c r="K3931" s="4">
        <f t="shared" si="3481"/>
        <v>9387</v>
      </c>
      <c r="L3931" s="5">
        <f t="shared" si="3482"/>
        <v>9387</v>
      </c>
      <c r="N3931" s="99" t="s">
        <v>3837</v>
      </c>
      <c r="O3931" s="17" t="s">
        <v>26</v>
      </c>
    </row>
    <row r="3933" spans="1:15">
      <c r="B3933" s="576" t="s">
        <v>3900</v>
      </c>
      <c r="C3933" s="576"/>
      <c r="D3933" s="576"/>
      <c r="E3933" s="576"/>
      <c r="F3933" s="576" t="s">
        <v>3907</v>
      </c>
      <c r="G3933" s="576"/>
      <c r="H3933" s="576"/>
      <c r="I3933" s="576"/>
      <c r="K3933" s="63" t="s">
        <v>12</v>
      </c>
      <c r="L3933" s="5" t="s">
        <v>13</v>
      </c>
    </row>
    <row r="3934" spans="1:15" ht="43.2">
      <c r="A3934" s="1" t="s">
        <v>0</v>
      </c>
      <c r="B3934" s="2" t="s">
        <v>1</v>
      </c>
      <c r="C3934" s="64" t="s">
        <v>2</v>
      </c>
      <c r="D3934" s="64" t="s">
        <v>11</v>
      </c>
      <c r="E3934" s="6" t="s">
        <v>10</v>
      </c>
      <c r="F3934" s="2" t="s">
        <v>1</v>
      </c>
      <c r="G3934" s="64" t="s">
        <v>2</v>
      </c>
      <c r="H3934" s="64" t="s">
        <v>11</v>
      </c>
      <c r="I3934" s="6" t="s">
        <v>10</v>
      </c>
      <c r="J3934" s="14" t="s">
        <v>8</v>
      </c>
      <c r="K3934" s="12" t="s">
        <v>9</v>
      </c>
      <c r="L3934" s="11"/>
    </row>
    <row r="3935" spans="1:15">
      <c r="A3935" s="3" t="s">
        <v>3</v>
      </c>
      <c r="B3935" s="18">
        <v>500275</v>
      </c>
      <c r="C3935" s="16">
        <v>306840</v>
      </c>
      <c r="D3935" s="8">
        <f>SUM(B3935-C3935)</f>
        <v>193435</v>
      </c>
      <c r="E3935" s="7">
        <f>SUM(B3935/C3935)</f>
        <v>1.6304099856602789</v>
      </c>
      <c r="F3935" s="18">
        <v>511367</v>
      </c>
      <c r="G3935" s="16">
        <v>310802</v>
      </c>
      <c r="H3935" s="8">
        <f>SUM(F3935-G3935)</f>
        <v>200565</v>
      </c>
      <c r="I3935" s="7">
        <f>SUM(F3935/G3935)</f>
        <v>1.6453143802163435</v>
      </c>
      <c r="J3935" s="8">
        <f>SUM(H3935-D3935)</f>
        <v>7130</v>
      </c>
      <c r="K3935" s="4">
        <f>SUM(F3935-B3935)</f>
        <v>11092</v>
      </c>
      <c r="L3935" s="5">
        <f>SUM(G3935-C3935)</f>
        <v>3962</v>
      </c>
    </row>
    <row r="3936" spans="1:15">
      <c r="A3936" s="3" t="s">
        <v>4</v>
      </c>
      <c r="B3936" s="18">
        <v>115427</v>
      </c>
      <c r="C3936" s="16">
        <v>184380</v>
      </c>
      <c r="D3936" s="8">
        <f t="shared" ref="D3936:D3939" si="3483">SUM(B3936-C3936)</f>
        <v>-68953</v>
      </c>
      <c r="E3936" s="7">
        <f t="shared" ref="E3936:E3939" si="3484">SUM(B3936/C3936)</f>
        <v>0.62602776873847488</v>
      </c>
      <c r="F3936" s="18">
        <v>113267</v>
      </c>
      <c r="G3936" s="16">
        <v>184521</v>
      </c>
      <c r="H3936" s="8">
        <f t="shared" ref="H3936:H3939" si="3485">SUM(F3936-G3936)</f>
        <v>-71254</v>
      </c>
      <c r="I3936" s="7">
        <f t="shared" ref="I3936:I3939" si="3486">SUM(F3936/G3936)</f>
        <v>0.61384341077709315</v>
      </c>
      <c r="J3936" s="8">
        <f t="shared" ref="J3936:J3939" si="3487">SUM(H3936-D3936)</f>
        <v>-2301</v>
      </c>
      <c r="K3936" s="4">
        <f t="shared" ref="K3936:K3939" si="3488">SUM(F3936-B3936)</f>
        <v>-2160</v>
      </c>
      <c r="L3936" s="5">
        <f t="shared" ref="L3936:L3939" si="3489">SUM(G3936-C3936)</f>
        <v>141</v>
      </c>
    </row>
    <row r="3937" spans="1:15">
      <c r="A3937" s="3" t="s">
        <v>5</v>
      </c>
      <c r="B3937" s="18">
        <v>178874</v>
      </c>
      <c r="C3937" s="16">
        <v>336543</v>
      </c>
      <c r="D3937" s="8">
        <f t="shared" si="3483"/>
        <v>-157669</v>
      </c>
      <c r="E3937" s="7">
        <f t="shared" si="3484"/>
        <v>0.53150414657265188</v>
      </c>
      <c r="F3937" s="18">
        <v>170276</v>
      </c>
      <c r="G3937" s="16">
        <v>338380</v>
      </c>
      <c r="H3937" s="8">
        <f t="shared" si="3485"/>
        <v>-168104</v>
      </c>
      <c r="I3937" s="7">
        <f t="shared" si="3486"/>
        <v>0.50320940953957094</v>
      </c>
      <c r="J3937" s="8">
        <f t="shared" si="3487"/>
        <v>-10435</v>
      </c>
      <c r="K3937" s="4">
        <f t="shared" si="3488"/>
        <v>-8598</v>
      </c>
      <c r="L3937" s="5">
        <f t="shared" si="3489"/>
        <v>1837</v>
      </c>
    </row>
    <row r="3938" spans="1:15">
      <c r="A3938" s="3" t="s">
        <v>6</v>
      </c>
      <c r="B3938" s="18">
        <v>110566</v>
      </c>
      <c r="C3938" s="16">
        <v>77379</v>
      </c>
      <c r="D3938" s="8">
        <f t="shared" si="3483"/>
        <v>33187</v>
      </c>
      <c r="E3938" s="7">
        <f t="shared" si="3484"/>
        <v>1.4288889750449087</v>
      </c>
      <c r="F3938" s="18">
        <v>118610</v>
      </c>
      <c r="G3938" s="16">
        <v>79817</v>
      </c>
      <c r="H3938" s="8">
        <f t="shared" si="3485"/>
        <v>38793</v>
      </c>
      <c r="I3938" s="7">
        <f t="shared" si="3486"/>
        <v>1.4860242805417392</v>
      </c>
      <c r="J3938" s="8">
        <f t="shared" si="3487"/>
        <v>5606</v>
      </c>
      <c r="K3938" s="4">
        <f t="shared" si="3488"/>
        <v>8044</v>
      </c>
      <c r="L3938" s="5">
        <f t="shared" si="3489"/>
        <v>2438</v>
      </c>
    </row>
    <row r="3939" spans="1:15">
      <c r="A3939" s="3" t="s">
        <v>7</v>
      </c>
      <c r="B3939" s="18">
        <v>905142</v>
      </c>
      <c r="C3939" s="16">
        <v>905142</v>
      </c>
      <c r="D3939" s="8">
        <f t="shared" si="3483"/>
        <v>0</v>
      </c>
      <c r="E3939" s="7">
        <f t="shared" si="3484"/>
        <v>1</v>
      </c>
      <c r="F3939" s="18">
        <v>913520</v>
      </c>
      <c r="G3939" s="16">
        <v>913520</v>
      </c>
      <c r="H3939" s="8">
        <f t="shared" si="3485"/>
        <v>0</v>
      </c>
      <c r="I3939" s="7">
        <f t="shared" si="3486"/>
        <v>1</v>
      </c>
      <c r="J3939" s="8">
        <f t="shared" si="3487"/>
        <v>0</v>
      </c>
      <c r="K3939" s="4">
        <f t="shared" si="3488"/>
        <v>8378</v>
      </c>
      <c r="L3939" s="5">
        <f t="shared" si="3489"/>
        <v>8378</v>
      </c>
      <c r="N3939" s="99" t="s">
        <v>3837</v>
      </c>
      <c r="O3939" s="17" t="s">
        <v>26</v>
      </c>
    </row>
    <row r="3941" spans="1:15">
      <c r="B3941" s="576" t="s">
        <v>3907</v>
      </c>
      <c r="C3941" s="576"/>
      <c r="D3941" s="576"/>
      <c r="E3941" s="576"/>
      <c r="F3941" s="576" t="s">
        <v>3914</v>
      </c>
      <c r="G3941" s="576"/>
      <c r="H3941" s="576"/>
      <c r="I3941" s="576"/>
      <c r="K3941" s="63" t="s">
        <v>12</v>
      </c>
      <c r="L3941" s="5" t="s">
        <v>13</v>
      </c>
    </row>
    <row r="3942" spans="1:15" ht="43.2">
      <c r="A3942" s="1" t="s">
        <v>0</v>
      </c>
      <c r="B3942" s="2" t="s">
        <v>1</v>
      </c>
      <c r="C3942" s="64" t="s">
        <v>2</v>
      </c>
      <c r="D3942" s="64" t="s">
        <v>11</v>
      </c>
      <c r="E3942" s="6" t="s">
        <v>10</v>
      </c>
      <c r="F3942" s="2" t="s">
        <v>1</v>
      </c>
      <c r="G3942" s="64" t="s">
        <v>2</v>
      </c>
      <c r="H3942" s="64" t="s">
        <v>11</v>
      </c>
      <c r="I3942" s="6" t="s">
        <v>10</v>
      </c>
      <c r="J3942" s="14" t="s">
        <v>8</v>
      </c>
      <c r="K3942" s="12" t="s">
        <v>9</v>
      </c>
      <c r="L3942" s="11"/>
    </row>
    <row r="3943" spans="1:15">
      <c r="A3943" s="3" t="s">
        <v>3</v>
      </c>
      <c r="B3943" s="18">
        <v>511367</v>
      </c>
      <c r="C3943" s="16">
        <v>310802</v>
      </c>
      <c r="D3943" s="8">
        <f>SUM(B3943-C3943)</f>
        <v>200565</v>
      </c>
      <c r="E3943" s="7">
        <f>SUM(B3943/C3943)</f>
        <v>1.6453143802163435</v>
      </c>
      <c r="F3943" s="18">
        <v>528833</v>
      </c>
      <c r="G3943" s="16">
        <v>315055</v>
      </c>
      <c r="H3943" s="8">
        <f>SUM(F3943-G3943)</f>
        <v>213778</v>
      </c>
      <c r="I3943" s="7">
        <f>SUM(F3943/G3943)</f>
        <v>1.6785418419006206</v>
      </c>
      <c r="J3943" s="8">
        <f>SUM(H3943-D3943)</f>
        <v>13213</v>
      </c>
      <c r="K3943" s="4">
        <f>SUM(F3943-B3943)</f>
        <v>17466</v>
      </c>
      <c r="L3943" s="5">
        <f>SUM(G3943-C3943)</f>
        <v>4253</v>
      </c>
    </row>
    <row r="3944" spans="1:15">
      <c r="A3944" s="3" t="s">
        <v>4</v>
      </c>
      <c r="B3944" s="18">
        <v>113267</v>
      </c>
      <c r="C3944" s="16">
        <v>184521</v>
      </c>
      <c r="D3944" s="8">
        <f t="shared" ref="D3944:D3947" si="3490">SUM(B3944-C3944)</f>
        <v>-71254</v>
      </c>
      <c r="E3944" s="7">
        <f t="shared" ref="E3944:E3947" si="3491">SUM(B3944/C3944)</f>
        <v>0.61384341077709315</v>
      </c>
      <c r="F3944" s="18">
        <v>113667</v>
      </c>
      <c r="G3944" s="16">
        <v>184743</v>
      </c>
      <c r="H3944" s="8">
        <f t="shared" ref="H3944:H3947" si="3492">SUM(F3944-G3944)</f>
        <v>-71076</v>
      </c>
      <c r="I3944" s="7">
        <f t="shared" ref="I3944:I3947" si="3493">SUM(F3944/G3944)</f>
        <v>0.6152709439599876</v>
      </c>
      <c r="J3944" s="8">
        <f t="shared" ref="J3944:J3947" si="3494">SUM(H3944-D3944)</f>
        <v>178</v>
      </c>
      <c r="K3944" s="4">
        <f t="shared" ref="K3944:K3947" si="3495">SUM(F3944-B3944)</f>
        <v>400</v>
      </c>
      <c r="L3944" s="5">
        <f t="shared" ref="L3944:L3947" si="3496">SUM(G3944-C3944)</f>
        <v>222</v>
      </c>
    </row>
    <row r="3945" spans="1:15">
      <c r="A3945" s="3" t="s">
        <v>5</v>
      </c>
      <c r="B3945" s="18">
        <v>170276</v>
      </c>
      <c r="C3945" s="16">
        <v>338380</v>
      </c>
      <c r="D3945" s="8">
        <f t="shared" si="3490"/>
        <v>-168104</v>
      </c>
      <c r="E3945" s="7">
        <f t="shared" si="3491"/>
        <v>0.50320940953957094</v>
      </c>
      <c r="F3945" s="18">
        <v>164379</v>
      </c>
      <c r="G3945" s="16">
        <v>334199</v>
      </c>
      <c r="H3945" s="8">
        <f t="shared" si="3492"/>
        <v>-169820</v>
      </c>
      <c r="I3945" s="7">
        <f t="shared" si="3493"/>
        <v>0.49185964051358622</v>
      </c>
      <c r="J3945" s="8">
        <f t="shared" si="3494"/>
        <v>-1716</v>
      </c>
      <c r="K3945" s="4">
        <f t="shared" si="3495"/>
        <v>-5897</v>
      </c>
      <c r="L3945" s="5">
        <f t="shared" si="3496"/>
        <v>-4181</v>
      </c>
    </row>
    <row r="3946" spans="1:15">
      <c r="A3946" s="3" t="s">
        <v>6</v>
      </c>
      <c r="B3946" s="18">
        <v>118610</v>
      </c>
      <c r="C3946" s="16">
        <v>79817</v>
      </c>
      <c r="D3946" s="8">
        <f t="shared" si="3490"/>
        <v>38793</v>
      </c>
      <c r="E3946" s="7">
        <f t="shared" si="3491"/>
        <v>1.4860242805417392</v>
      </c>
      <c r="F3946" s="18">
        <v>111718</v>
      </c>
      <c r="G3946" s="16">
        <v>84600</v>
      </c>
      <c r="H3946" s="8">
        <f t="shared" si="3492"/>
        <v>27118</v>
      </c>
      <c r="I3946" s="7">
        <f t="shared" si="3493"/>
        <v>1.3205437352245863</v>
      </c>
      <c r="J3946" s="8">
        <f t="shared" si="3494"/>
        <v>-11675</v>
      </c>
      <c r="K3946" s="4">
        <f t="shared" si="3495"/>
        <v>-6892</v>
      </c>
      <c r="L3946" s="5">
        <f t="shared" si="3496"/>
        <v>4783</v>
      </c>
    </row>
    <row r="3947" spans="1:15">
      <c r="A3947" s="3" t="s">
        <v>7</v>
      </c>
      <c r="B3947" s="18">
        <v>913520</v>
      </c>
      <c r="C3947" s="16">
        <v>913520</v>
      </c>
      <c r="D3947" s="8">
        <f t="shared" si="3490"/>
        <v>0</v>
      </c>
      <c r="E3947" s="7">
        <f t="shared" si="3491"/>
        <v>1</v>
      </c>
      <c r="F3947" s="18">
        <v>918597</v>
      </c>
      <c r="G3947" s="16">
        <v>918597</v>
      </c>
      <c r="H3947" s="8">
        <f t="shared" si="3492"/>
        <v>0</v>
      </c>
      <c r="I3947" s="7">
        <f t="shared" si="3493"/>
        <v>1</v>
      </c>
      <c r="J3947" s="8">
        <f t="shared" si="3494"/>
        <v>0</v>
      </c>
      <c r="K3947" s="4">
        <f t="shared" si="3495"/>
        <v>5077</v>
      </c>
      <c r="L3947" s="5">
        <f t="shared" si="3496"/>
        <v>5077</v>
      </c>
      <c r="N3947" s="99" t="s">
        <v>3915</v>
      </c>
      <c r="O3947" s="17" t="s">
        <v>26</v>
      </c>
    </row>
    <row r="3949" spans="1:15">
      <c r="B3949" s="576" t="s">
        <v>3914</v>
      </c>
      <c r="C3949" s="576"/>
      <c r="D3949" s="576"/>
      <c r="E3949" s="576"/>
      <c r="F3949" s="576" t="s">
        <v>3922</v>
      </c>
      <c r="G3949" s="576"/>
      <c r="H3949" s="576"/>
      <c r="I3949" s="576"/>
      <c r="K3949" s="63" t="s">
        <v>12</v>
      </c>
      <c r="L3949" s="5" t="s">
        <v>13</v>
      </c>
    </row>
    <row r="3950" spans="1:15" ht="43.2">
      <c r="A3950" s="1" t="s">
        <v>0</v>
      </c>
      <c r="B3950" s="2" t="s">
        <v>1</v>
      </c>
      <c r="C3950" s="64" t="s">
        <v>2</v>
      </c>
      <c r="D3950" s="64" t="s">
        <v>11</v>
      </c>
      <c r="E3950" s="6" t="s">
        <v>10</v>
      </c>
      <c r="F3950" s="2" t="s">
        <v>1</v>
      </c>
      <c r="G3950" s="64" t="s">
        <v>2</v>
      </c>
      <c r="H3950" s="64" t="s">
        <v>11</v>
      </c>
      <c r="I3950" s="6" t="s">
        <v>10</v>
      </c>
      <c r="J3950" s="14" t="s">
        <v>8</v>
      </c>
      <c r="K3950" s="12" t="s">
        <v>9</v>
      </c>
      <c r="L3950" s="11"/>
    </row>
    <row r="3951" spans="1:15">
      <c r="A3951" s="3" t="s">
        <v>3</v>
      </c>
      <c r="B3951" s="18">
        <v>528833</v>
      </c>
      <c r="C3951" s="16">
        <v>315055</v>
      </c>
      <c r="D3951" s="8">
        <f>SUM(B3951-C3951)</f>
        <v>213778</v>
      </c>
      <c r="E3951" s="7">
        <f>SUM(B3951/C3951)</f>
        <v>1.6785418419006206</v>
      </c>
      <c r="F3951" s="18">
        <v>510454</v>
      </c>
      <c r="G3951" s="16">
        <v>292809</v>
      </c>
      <c r="H3951" s="8">
        <f>SUM(F3951-G3951)</f>
        <v>217645</v>
      </c>
      <c r="I3951" s="7">
        <f>SUM(F3951/G3951)</f>
        <v>1.7433002400882487</v>
      </c>
      <c r="J3951" s="8">
        <f>SUM(H3951-D3951)</f>
        <v>3867</v>
      </c>
      <c r="K3951" s="4">
        <f>SUM(F3951-B3951)</f>
        <v>-18379</v>
      </c>
      <c r="L3951" s="5">
        <f>SUM(G3951-C3951)</f>
        <v>-22246</v>
      </c>
    </row>
    <row r="3952" spans="1:15">
      <c r="A3952" s="3" t="s">
        <v>4</v>
      </c>
      <c r="B3952" s="18">
        <v>113667</v>
      </c>
      <c r="C3952" s="16">
        <v>184743</v>
      </c>
      <c r="D3952" s="8">
        <f t="shared" ref="D3952:D3955" si="3497">SUM(B3952-C3952)</f>
        <v>-71076</v>
      </c>
      <c r="E3952" s="7">
        <f t="shared" ref="E3952:E3955" si="3498">SUM(B3952/C3952)</f>
        <v>0.6152709439599876</v>
      </c>
      <c r="F3952" s="18">
        <v>113452</v>
      </c>
      <c r="G3952" s="16">
        <v>183476</v>
      </c>
      <c r="H3952" s="8">
        <f t="shared" ref="H3952:H3955" si="3499">SUM(F3952-G3952)</f>
        <v>-70024</v>
      </c>
      <c r="I3952" s="7">
        <f t="shared" ref="I3952:I3955" si="3500">SUM(F3952/G3952)</f>
        <v>0.61834790381303273</v>
      </c>
      <c r="J3952" s="8">
        <f t="shared" ref="J3952:J3955" si="3501">SUM(H3952-D3952)</f>
        <v>1052</v>
      </c>
      <c r="K3952" s="4">
        <f t="shared" ref="K3952:K3955" si="3502">SUM(F3952-B3952)</f>
        <v>-215</v>
      </c>
      <c r="L3952" s="5">
        <f t="shared" ref="L3952:L3955" si="3503">SUM(G3952-C3952)</f>
        <v>-1267</v>
      </c>
    </row>
    <row r="3953" spans="1:15">
      <c r="A3953" s="3" t="s">
        <v>5</v>
      </c>
      <c r="B3953" s="18">
        <v>164379</v>
      </c>
      <c r="C3953" s="16">
        <v>334199</v>
      </c>
      <c r="D3953" s="8">
        <f t="shared" si="3497"/>
        <v>-169820</v>
      </c>
      <c r="E3953" s="7">
        <f t="shared" si="3498"/>
        <v>0.49185964051358622</v>
      </c>
      <c r="F3953" s="18">
        <v>165441</v>
      </c>
      <c r="G3953" s="16">
        <v>327449</v>
      </c>
      <c r="H3953" s="8">
        <f t="shared" si="3499"/>
        <v>-162008</v>
      </c>
      <c r="I3953" s="7">
        <f t="shared" si="3500"/>
        <v>0.50524203769136566</v>
      </c>
      <c r="J3953" s="8">
        <f t="shared" si="3501"/>
        <v>7812</v>
      </c>
      <c r="K3953" s="4">
        <f t="shared" si="3502"/>
        <v>1062</v>
      </c>
      <c r="L3953" s="5">
        <f t="shared" si="3503"/>
        <v>-6750</v>
      </c>
    </row>
    <row r="3954" spans="1:15">
      <c r="A3954" s="3" t="s">
        <v>6</v>
      </c>
      <c r="B3954" s="18">
        <v>111718</v>
      </c>
      <c r="C3954" s="16">
        <v>84600</v>
      </c>
      <c r="D3954" s="8">
        <f t="shared" si="3497"/>
        <v>27118</v>
      </c>
      <c r="E3954" s="7">
        <f t="shared" si="3498"/>
        <v>1.3205437352245863</v>
      </c>
      <c r="F3954" s="18">
        <v>93492</v>
      </c>
      <c r="G3954" s="16">
        <v>79105</v>
      </c>
      <c r="H3954" s="8">
        <f t="shared" si="3499"/>
        <v>14387</v>
      </c>
      <c r="I3954" s="7">
        <f t="shared" si="3500"/>
        <v>1.1818721951836166</v>
      </c>
      <c r="J3954" s="8">
        <f t="shared" si="3501"/>
        <v>-12731</v>
      </c>
      <c r="K3954" s="4">
        <f t="shared" si="3502"/>
        <v>-18226</v>
      </c>
      <c r="L3954" s="5">
        <f t="shared" si="3503"/>
        <v>-5495</v>
      </c>
    </row>
    <row r="3955" spans="1:15">
      <c r="A3955" s="3" t="s">
        <v>7</v>
      </c>
      <c r="B3955" s="18">
        <v>918597</v>
      </c>
      <c r="C3955" s="16">
        <v>918597</v>
      </c>
      <c r="D3955" s="8">
        <f t="shared" si="3497"/>
        <v>0</v>
      </c>
      <c r="E3955" s="7">
        <f t="shared" si="3498"/>
        <v>1</v>
      </c>
      <c r="F3955" s="18">
        <v>882839</v>
      </c>
      <c r="G3955" s="16">
        <v>882839</v>
      </c>
      <c r="H3955" s="8">
        <f t="shared" si="3499"/>
        <v>0</v>
      </c>
      <c r="I3955" s="7">
        <f t="shared" si="3500"/>
        <v>1</v>
      </c>
      <c r="J3955" s="8">
        <f t="shared" si="3501"/>
        <v>0</v>
      </c>
      <c r="K3955" s="4">
        <f t="shared" si="3502"/>
        <v>-35758</v>
      </c>
      <c r="L3955" s="5">
        <f t="shared" si="3503"/>
        <v>-35758</v>
      </c>
      <c r="N3955" s="98" t="s">
        <v>3915</v>
      </c>
      <c r="O3955" s="30" t="s">
        <v>2950</v>
      </c>
    </row>
    <row r="3957" spans="1:15">
      <c r="B3957" s="576" t="s">
        <v>3922</v>
      </c>
      <c r="C3957" s="576"/>
      <c r="D3957" s="576"/>
      <c r="E3957" s="576"/>
      <c r="F3957" s="576" t="s">
        <v>3935</v>
      </c>
      <c r="G3957" s="576"/>
      <c r="H3957" s="576"/>
      <c r="I3957" s="576"/>
      <c r="K3957" s="63" t="s">
        <v>12</v>
      </c>
      <c r="L3957" s="5" t="s">
        <v>13</v>
      </c>
    </row>
    <row r="3958" spans="1:15" ht="43.2">
      <c r="A3958" s="1" t="s">
        <v>0</v>
      </c>
      <c r="B3958" s="2" t="s">
        <v>1</v>
      </c>
      <c r="C3958" s="64" t="s">
        <v>2</v>
      </c>
      <c r="D3958" s="64" t="s">
        <v>11</v>
      </c>
      <c r="E3958" s="6" t="s">
        <v>10</v>
      </c>
      <c r="F3958" s="2" t="s">
        <v>1</v>
      </c>
      <c r="G3958" s="64" t="s">
        <v>2</v>
      </c>
      <c r="H3958" s="64" t="s">
        <v>11</v>
      </c>
      <c r="I3958" s="6" t="s">
        <v>10</v>
      </c>
      <c r="J3958" s="14" t="s">
        <v>8</v>
      </c>
      <c r="K3958" s="12" t="s">
        <v>9</v>
      </c>
      <c r="L3958" s="11"/>
    </row>
    <row r="3959" spans="1:15">
      <c r="A3959" s="3" t="s">
        <v>3</v>
      </c>
      <c r="B3959" s="18">
        <v>510454</v>
      </c>
      <c r="C3959" s="16">
        <v>292809</v>
      </c>
      <c r="D3959" s="8">
        <f>SUM(B3959-C3959)</f>
        <v>217645</v>
      </c>
      <c r="E3959" s="7">
        <f>SUM(B3959/C3959)</f>
        <v>1.7433002400882487</v>
      </c>
      <c r="F3959" s="18">
        <v>507617</v>
      </c>
      <c r="G3959" s="16">
        <v>276723</v>
      </c>
      <c r="H3959" s="8">
        <f>SUM(F3959-G3959)</f>
        <v>230894</v>
      </c>
      <c r="I3959" s="7">
        <f>SUM(F3959/G3959)</f>
        <v>1.8343867333037007</v>
      </c>
      <c r="J3959" s="8">
        <f>SUM(H3959-D3959)</f>
        <v>13249</v>
      </c>
      <c r="K3959" s="4">
        <f>SUM(F3959-B3959)</f>
        <v>-2837</v>
      </c>
      <c r="L3959" s="5">
        <f>SUM(G3959-C3959)</f>
        <v>-16086</v>
      </c>
    </row>
    <row r="3960" spans="1:15">
      <c r="A3960" s="3" t="s">
        <v>4</v>
      </c>
      <c r="B3960" s="18">
        <v>113452</v>
      </c>
      <c r="C3960" s="16">
        <v>183476</v>
      </c>
      <c r="D3960" s="8">
        <f t="shared" ref="D3960:D3963" si="3504">SUM(B3960-C3960)</f>
        <v>-70024</v>
      </c>
      <c r="E3960" s="7">
        <f t="shared" ref="E3960:E3963" si="3505">SUM(B3960/C3960)</f>
        <v>0.61834790381303273</v>
      </c>
      <c r="F3960" s="18">
        <v>114025</v>
      </c>
      <c r="G3960" s="16">
        <v>184449</v>
      </c>
      <c r="H3960" s="8">
        <f t="shared" ref="H3960:H3963" si="3506">SUM(F3960-G3960)</f>
        <v>-70424</v>
      </c>
      <c r="I3960" s="7">
        <f t="shared" ref="I3960:I3963" si="3507">SUM(F3960/G3960)</f>
        <v>0.61819256271381251</v>
      </c>
      <c r="J3960" s="8">
        <f t="shared" ref="J3960:J3963" si="3508">SUM(H3960-D3960)</f>
        <v>-400</v>
      </c>
      <c r="K3960" s="4">
        <f t="shared" ref="K3960:K3963" si="3509">SUM(F3960-B3960)</f>
        <v>573</v>
      </c>
      <c r="L3960" s="5">
        <f t="shared" ref="L3960:L3963" si="3510">SUM(G3960-C3960)</f>
        <v>973</v>
      </c>
    </row>
    <row r="3961" spans="1:15">
      <c r="A3961" s="3" t="s">
        <v>5</v>
      </c>
      <c r="B3961" s="18">
        <v>165441</v>
      </c>
      <c r="C3961" s="16">
        <v>327449</v>
      </c>
      <c r="D3961" s="8">
        <f t="shared" si="3504"/>
        <v>-162008</v>
      </c>
      <c r="E3961" s="7">
        <f t="shared" si="3505"/>
        <v>0.50524203769136566</v>
      </c>
      <c r="F3961" s="18">
        <v>162044</v>
      </c>
      <c r="G3961" s="16">
        <v>329758</v>
      </c>
      <c r="H3961" s="8">
        <f t="shared" si="3506"/>
        <v>-167714</v>
      </c>
      <c r="I3961" s="7">
        <f t="shared" si="3507"/>
        <v>0.49140278628570044</v>
      </c>
      <c r="J3961" s="8">
        <f t="shared" si="3508"/>
        <v>-5706</v>
      </c>
      <c r="K3961" s="4">
        <f t="shared" si="3509"/>
        <v>-3397</v>
      </c>
      <c r="L3961" s="5">
        <f t="shared" si="3510"/>
        <v>2309</v>
      </c>
    </row>
    <row r="3962" spans="1:15">
      <c r="A3962" s="3" t="s">
        <v>6</v>
      </c>
      <c r="B3962" s="18">
        <v>93492</v>
      </c>
      <c r="C3962" s="16">
        <v>79105</v>
      </c>
      <c r="D3962" s="8">
        <f t="shared" si="3504"/>
        <v>14387</v>
      </c>
      <c r="E3962" s="7">
        <f t="shared" si="3505"/>
        <v>1.1818721951836166</v>
      </c>
      <c r="F3962" s="18">
        <v>88312</v>
      </c>
      <c r="G3962" s="16">
        <v>81068</v>
      </c>
      <c r="H3962" s="8">
        <f t="shared" si="3506"/>
        <v>7244</v>
      </c>
      <c r="I3962" s="7">
        <f t="shared" si="3507"/>
        <v>1.0893570829427148</v>
      </c>
      <c r="J3962" s="8">
        <f t="shared" si="3508"/>
        <v>-7143</v>
      </c>
      <c r="K3962" s="4">
        <f t="shared" si="3509"/>
        <v>-5180</v>
      </c>
      <c r="L3962" s="5">
        <f t="shared" si="3510"/>
        <v>1963</v>
      </c>
    </row>
    <row r="3963" spans="1:15">
      <c r="A3963" s="3" t="s">
        <v>7</v>
      </c>
      <c r="B3963" s="18">
        <v>882839</v>
      </c>
      <c r="C3963" s="16">
        <v>882839</v>
      </c>
      <c r="D3963" s="8">
        <f t="shared" si="3504"/>
        <v>0</v>
      </c>
      <c r="E3963" s="7">
        <f t="shared" si="3505"/>
        <v>1</v>
      </c>
      <c r="F3963" s="18">
        <v>871998</v>
      </c>
      <c r="G3963" s="16">
        <v>871998</v>
      </c>
      <c r="H3963" s="8">
        <f t="shared" si="3506"/>
        <v>0</v>
      </c>
      <c r="I3963" s="7">
        <f t="shared" si="3507"/>
        <v>1</v>
      </c>
      <c r="J3963" s="8">
        <f t="shared" si="3508"/>
        <v>0</v>
      </c>
      <c r="K3963" s="4">
        <f t="shared" si="3509"/>
        <v>-10841</v>
      </c>
      <c r="L3963" s="5">
        <f t="shared" si="3510"/>
        <v>-10841</v>
      </c>
      <c r="N3963" s="99" t="s">
        <v>3837</v>
      </c>
      <c r="O3963" s="17" t="s">
        <v>26</v>
      </c>
    </row>
    <row r="3965" spans="1:15">
      <c r="B3965" s="576" t="s">
        <v>3935</v>
      </c>
      <c r="C3965" s="576"/>
      <c r="D3965" s="576"/>
      <c r="E3965" s="576"/>
      <c r="F3965" s="576" t="s">
        <v>3936</v>
      </c>
      <c r="G3965" s="576"/>
      <c r="H3965" s="576"/>
      <c r="I3965" s="576"/>
      <c r="K3965" s="63" t="s">
        <v>12</v>
      </c>
      <c r="L3965" s="5" t="s">
        <v>13</v>
      </c>
    </row>
    <row r="3966" spans="1:15" ht="43.2">
      <c r="A3966" s="1" t="s">
        <v>0</v>
      </c>
      <c r="B3966" s="2" t="s">
        <v>1</v>
      </c>
      <c r="C3966" s="64" t="s">
        <v>2</v>
      </c>
      <c r="D3966" s="64" t="s">
        <v>11</v>
      </c>
      <c r="E3966" s="6" t="s">
        <v>10</v>
      </c>
      <c r="F3966" s="2" t="s">
        <v>1</v>
      </c>
      <c r="G3966" s="64" t="s">
        <v>2</v>
      </c>
      <c r="H3966" s="64" t="s">
        <v>11</v>
      </c>
      <c r="I3966" s="6" t="s">
        <v>10</v>
      </c>
      <c r="J3966" s="14" t="s">
        <v>8</v>
      </c>
      <c r="K3966" s="12" t="s">
        <v>9</v>
      </c>
      <c r="L3966" s="11"/>
    </row>
    <row r="3967" spans="1:15">
      <c r="A3967" s="3" t="s">
        <v>3</v>
      </c>
      <c r="B3967" s="18">
        <v>507617</v>
      </c>
      <c r="C3967" s="16">
        <v>276723</v>
      </c>
      <c r="D3967" s="8">
        <f>SUM(B3967-C3967)</f>
        <v>230894</v>
      </c>
      <c r="E3967" s="7">
        <f>SUM(B3967/C3967)</f>
        <v>1.8343867333037007</v>
      </c>
      <c r="F3967" s="18">
        <v>512408</v>
      </c>
      <c r="G3967" s="16">
        <v>292355</v>
      </c>
      <c r="H3967" s="8">
        <f>SUM(F3967-G3967)</f>
        <v>220053</v>
      </c>
      <c r="I3967" s="7">
        <f>SUM(F3967/G3967)</f>
        <v>1.7526910776282261</v>
      </c>
      <c r="J3967" s="8">
        <f>SUM(H3967-D3967)</f>
        <v>-10841</v>
      </c>
      <c r="K3967" s="4">
        <f>SUM(F3967-B3967)</f>
        <v>4791</v>
      </c>
      <c r="L3967" s="5">
        <f>SUM(G3967-C3967)</f>
        <v>15632</v>
      </c>
    </row>
    <row r="3968" spans="1:15">
      <c r="A3968" s="3" t="s">
        <v>4</v>
      </c>
      <c r="B3968" s="18">
        <v>114025</v>
      </c>
      <c r="C3968" s="16">
        <v>184449</v>
      </c>
      <c r="D3968" s="8">
        <f t="shared" ref="D3968:D3971" si="3511">SUM(B3968-C3968)</f>
        <v>-70424</v>
      </c>
      <c r="E3968" s="7">
        <f t="shared" ref="E3968:E3971" si="3512">SUM(B3968/C3968)</f>
        <v>0.61819256271381251</v>
      </c>
      <c r="F3968" s="18">
        <v>115402</v>
      </c>
      <c r="G3968" s="16">
        <v>181080</v>
      </c>
      <c r="H3968" s="8">
        <f t="shared" ref="H3968:H3971" si="3513">SUM(F3968-G3968)</f>
        <v>-65678</v>
      </c>
      <c r="I3968" s="7">
        <f t="shared" ref="I3968:I3971" si="3514">SUM(F3968/G3968)</f>
        <v>0.63729843163242761</v>
      </c>
      <c r="J3968" s="8">
        <f t="shared" ref="J3968:J3971" si="3515">SUM(H3968-D3968)</f>
        <v>4746</v>
      </c>
      <c r="K3968" s="4">
        <f t="shared" ref="K3968:K3971" si="3516">SUM(F3968-B3968)</f>
        <v>1377</v>
      </c>
      <c r="L3968" s="5">
        <f t="shared" ref="L3968:L3971" si="3517">SUM(G3968-C3968)</f>
        <v>-3369</v>
      </c>
    </row>
    <row r="3969" spans="1:15">
      <c r="A3969" s="3" t="s">
        <v>5</v>
      </c>
      <c r="B3969" s="18">
        <v>162044</v>
      </c>
      <c r="C3969" s="16">
        <v>329758</v>
      </c>
      <c r="D3969" s="8">
        <f t="shared" si="3511"/>
        <v>-167714</v>
      </c>
      <c r="E3969" s="7">
        <f t="shared" si="3512"/>
        <v>0.49140278628570044</v>
      </c>
      <c r="F3969" s="18">
        <v>156307</v>
      </c>
      <c r="G3969" s="16">
        <v>327123</v>
      </c>
      <c r="H3969" s="8">
        <f t="shared" si="3513"/>
        <v>-170816</v>
      </c>
      <c r="I3969" s="7">
        <f t="shared" si="3514"/>
        <v>0.47782332639404751</v>
      </c>
      <c r="J3969" s="8">
        <f t="shared" si="3515"/>
        <v>-3102</v>
      </c>
      <c r="K3969" s="4">
        <f t="shared" si="3516"/>
        <v>-5737</v>
      </c>
      <c r="L3969" s="5">
        <f t="shared" si="3517"/>
        <v>-2635</v>
      </c>
    </row>
    <row r="3970" spans="1:15">
      <c r="A3970" s="3" t="s">
        <v>6</v>
      </c>
      <c r="B3970" s="18">
        <v>88312</v>
      </c>
      <c r="C3970" s="16">
        <v>81068</v>
      </c>
      <c r="D3970" s="8">
        <f t="shared" si="3511"/>
        <v>7244</v>
      </c>
      <c r="E3970" s="7">
        <f t="shared" si="3512"/>
        <v>1.0893570829427148</v>
      </c>
      <c r="F3970" s="18">
        <v>111374</v>
      </c>
      <c r="G3970" s="16">
        <v>94933</v>
      </c>
      <c r="H3970" s="8">
        <f t="shared" si="3513"/>
        <v>16441</v>
      </c>
      <c r="I3970" s="7">
        <f t="shared" si="3514"/>
        <v>1.173185299105685</v>
      </c>
      <c r="J3970" s="8">
        <f t="shared" si="3515"/>
        <v>9197</v>
      </c>
      <c r="K3970" s="4">
        <f t="shared" si="3516"/>
        <v>23062</v>
      </c>
      <c r="L3970" s="5">
        <f t="shared" si="3517"/>
        <v>13865</v>
      </c>
    </row>
    <row r="3971" spans="1:15">
      <c r="A3971" s="3" t="s">
        <v>7</v>
      </c>
      <c r="B3971" s="18">
        <v>871998</v>
      </c>
      <c r="C3971" s="16">
        <v>871998</v>
      </c>
      <c r="D3971" s="8">
        <f t="shared" si="3511"/>
        <v>0</v>
      </c>
      <c r="E3971" s="7">
        <f t="shared" si="3512"/>
        <v>1</v>
      </c>
      <c r="F3971" s="18">
        <v>895491</v>
      </c>
      <c r="G3971" s="16">
        <v>895491</v>
      </c>
      <c r="H3971" s="8">
        <f t="shared" si="3513"/>
        <v>0</v>
      </c>
      <c r="I3971" s="7">
        <f t="shared" si="3514"/>
        <v>1</v>
      </c>
      <c r="J3971" s="8">
        <f t="shared" si="3515"/>
        <v>0</v>
      </c>
      <c r="K3971" s="4">
        <f t="shared" si="3516"/>
        <v>23493</v>
      </c>
      <c r="L3971" s="5">
        <f t="shared" si="3517"/>
        <v>23493</v>
      </c>
      <c r="N3971" s="99" t="s">
        <v>3837</v>
      </c>
      <c r="O3971" s="17" t="s">
        <v>26</v>
      </c>
    </row>
    <row r="3973" spans="1:15">
      <c r="B3973" s="576" t="s">
        <v>3936</v>
      </c>
      <c r="C3973" s="576"/>
      <c r="D3973" s="576"/>
      <c r="E3973" s="576"/>
      <c r="F3973" s="576" t="s">
        <v>3943</v>
      </c>
      <c r="G3973" s="576"/>
      <c r="H3973" s="576"/>
      <c r="I3973" s="576"/>
      <c r="K3973" s="63" t="s">
        <v>12</v>
      </c>
      <c r="L3973" s="5" t="s">
        <v>13</v>
      </c>
    </row>
    <row r="3974" spans="1:15" ht="43.2">
      <c r="A3974" s="1" t="s">
        <v>0</v>
      </c>
      <c r="B3974" s="2" t="s">
        <v>1</v>
      </c>
      <c r="C3974" s="64" t="s">
        <v>2</v>
      </c>
      <c r="D3974" s="64" t="s">
        <v>11</v>
      </c>
      <c r="E3974" s="6" t="s">
        <v>10</v>
      </c>
      <c r="F3974" s="2" t="s">
        <v>1</v>
      </c>
      <c r="G3974" s="64" t="s">
        <v>2</v>
      </c>
      <c r="H3974" s="64" t="s">
        <v>11</v>
      </c>
      <c r="I3974" s="6" t="s">
        <v>10</v>
      </c>
      <c r="J3974" s="14" t="s">
        <v>8</v>
      </c>
      <c r="K3974" s="12" t="s">
        <v>9</v>
      </c>
      <c r="L3974" s="11"/>
    </row>
    <row r="3975" spans="1:15">
      <c r="A3975" s="3" t="s">
        <v>3</v>
      </c>
      <c r="B3975" s="18">
        <v>512408</v>
      </c>
      <c r="C3975" s="16">
        <v>292355</v>
      </c>
      <c r="D3975" s="8">
        <f>SUM(B3975-C3975)</f>
        <v>220053</v>
      </c>
      <c r="E3975" s="7">
        <f>SUM(B3975/C3975)</f>
        <v>1.7526910776282261</v>
      </c>
      <c r="F3975" s="18">
        <v>508875</v>
      </c>
      <c r="G3975" s="16">
        <v>288721</v>
      </c>
      <c r="H3975" s="8">
        <f>SUM(F3975-G3975)</f>
        <v>220154</v>
      </c>
      <c r="I3975" s="7">
        <f>SUM(F3975/G3975)</f>
        <v>1.7625146767987088</v>
      </c>
      <c r="J3975" s="8">
        <f>SUM(H3975-D3975)</f>
        <v>101</v>
      </c>
      <c r="K3975" s="4">
        <f>SUM(F3975-B3975)</f>
        <v>-3533</v>
      </c>
      <c r="L3975" s="5">
        <f>SUM(G3975-C3975)</f>
        <v>-3634</v>
      </c>
    </row>
    <row r="3976" spans="1:15">
      <c r="A3976" s="3" t="s">
        <v>4</v>
      </c>
      <c r="B3976" s="18">
        <v>115402</v>
      </c>
      <c r="C3976" s="16">
        <v>181080</v>
      </c>
      <c r="D3976" s="8">
        <f t="shared" ref="D3976:D3979" si="3518">SUM(B3976-C3976)</f>
        <v>-65678</v>
      </c>
      <c r="E3976" s="7">
        <f t="shared" ref="E3976:E3979" si="3519">SUM(B3976/C3976)</f>
        <v>0.63729843163242761</v>
      </c>
      <c r="F3976" s="18">
        <v>122433</v>
      </c>
      <c r="G3976" s="16">
        <v>181110</v>
      </c>
      <c r="H3976" s="8">
        <f t="shared" ref="H3976:H3979" si="3520">SUM(F3976-G3976)</f>
        <v>-58677</v>
      </c>
      <c r="I3976" s="7">
        <f t="shared" ref="I3976:I3979" si="3521">SUM(F3976/G3976)</f>
        <v>0.67601457677654464</v>
      </c>
      <c r="J3976" s="8">
        <f t="shared" ref="J3976:J3979" si="3522">SUM(H3976-D3976)</f>
        <v>7001</v>
      </c>
      <c r="K3976" s="4">
        <f t="shared" ref="K3976:K3979" si="3523">SUM(F3976-B3976)</f>
        <v>7031</v>
      </c>
      <c r="L3976" s="5">
        <f t="shared" ref="L3976:L3979" si="3524">SUM(G3976-C3976)</f>
        <v>30</v>
      </c>
    </row>
    <row r="3977" spans="1:15">
      <c r="A3977" s="3" t="s">
        <v>5</v>
      </c>
      <c r="B3977" s="18">
        <v>156307</v>
      </c>
      <c r="C3977" s="16">
        <v>327123</v>
      </c>
      <c r="D3977" s="8">
        <f t="shared" si="3518"/>
        <v>-170816</v>
      </c>
      <c r="E3977" s="7">
        <f t="shared" si="3519"/>
        <v>0.47782332639404751</v>
      </c>
      <c r="F3977" s="18">
        <v>159701</v>
      </c>
      <c r="G3977" s="16">
        <v>329636</v>
      </c>
      <c r="H3977" s="8">
        <f t="shared" si="3520"/>
        <v>-169935</v>
      </c>
      <c r="I3977" s="7">
        <f t="shared" si="3521"/>
        <v>0.48447681685252825</v>
      </c>
      <c r="J3977" s="8">
        <f t="shared" si="3522"/>
        <v>881</v>
      </c>
      <c r="K3977" s="4">
        <f t="shared" si="3523"/>
        <v>3394</v>
      </c>
      <c r="L3977" s="5">
        <f t="shared" si="3524"/>
        <v>2513</v>
      </c>
    </row>
    <row r="3978" spans="1:15">
      <c r="A3978" s="3" t="s">
        <v>6</v>
      </c>
      <c r="B3978" s="18">
        <v>111374</v>
      </c>
      <c r="C3978" s="16">
        <v>94933</v>
      </c>
      <c r="D3978" s="8">
        <f t="shared" si="3518"/>
        <v>16441</v>
      </c>
      <c r="E3978" s="7">
        <f t="shared" si="3519"/>
        <v>1.173185299105685</v>
      </c>
      <c r="F3978" s="18">
        <v>98122</v>
      </c>
      <c r="G3978" s="16">
        <v>89664</v>
      </c>
      <c r="H3978" s="8">
        <f t="shared" si="3520"/>
        <v>8458</v>
      </c>
      <c r="I3978" s="7">
        <f t="shared" si="3521"/>
        <v>1.0943299428979301</v>
      </c>
      <c r="J3978" s="8">
        <f t="shared" si="3522"/>
        <v>-7983</v>
      </c>
      <c r="K3978" s="4">
        <f t="shared" si="3523"/>
        <v>-13252</v>
      </c>
      <c r="L3978" s="5">
        <f t="shared" si="3524"/>
        <v>-5269</v>
      </c>
    </row>
    <row r="3979" spans="1:15">
      <c r="A3979" s="3" t="s">
        <v>7</v>
      </c>
      <c r="B3979" s="18">
        <v>895491</v>
      </c>
      <c r="C3979" s="16">
        <v>895491</v>
      </c>
      <c r="D3979" s="8">
        <f t="shared" si="3518"/>
        <v>0</v>
      </c>
      <c r="E3979" s="7">
        <f t="shared" si="3519"/>
        <v>1</v>
      </c>
      <c r="F3979" s="18">
        <v>889131</v>
      </c>
      <c r="G3979" s="16">
        <v>889131</v>
      </c>
      <c r="H3979" s="8">
        <f t="shared" si="3520"/>
        <v>0</v>
      </c>
      <c r="I3979" s="7">
        <f t="shared" si="3521"/>
        <v>1</v>
      </c>
      <c r="J3979" s="8">
        <f t="shared" si="3522"/>
        <v>0</v>
      </c>
      <c r="K3979" s="4">
        <f t="shared" si="3523"/>
        <v>-6360</v>
      </c>
      <c r="L3979" s="5">
        <f t="shared" si="3524"/>
        <v>-6360</v>
      </c>
      <c r="N3979" s="99" t="s">
        <v>3837</v>
      </c>
      <c r="O3979" s="17" t="s">
        <v>26</v>
      </c>
    </row>
    <row r="3981" spans="1:15">
      <c r="B3981" s="576" t="s">
        <v>3943</v>
      </c>
      <c r="C3981" s="576"/>
      <c r="D3981" s="576"/>
      <c r="E3981" s="576"/>
      <c r="F3981" s="576" t="s">
        <v>3950</v>
      </c>
      <c r="G3981" s="576"/>
      <c r="H3981" s="576"/>
      <c r="I3981" s="576"/>
      <c r="K3981" s="63" t="s">
        <v>12</v>
      </c>
      <c r="L3981" s="5" t="s">
        <v>13</v>
      </c>
    </row>
    <row r="3982" spans="1:15" ht="43.2">
      <c r="A3982" s="1" t="s">
        <v>0</v>
      </c>
      <c r="B3982" s="2" t="s">
        <v>1</v>
      </c>
      <c r="C3982" s="64" t="s">
        <v>2</v>
      </c>
      <c r="D3982" s="64" t="s">
        <v>11</v>
      </c>
      <c r="E3982" s="6" t="s">
        <v>10</v>
      </c>
      <c r="F3982" s="2" t="s">
        <v>1</v>
      </c>
      <c r="G3982" s="64" t="s">
        <v>2</v>
      </c>
      <c r="H3982" s="64" t="s">
        <v>11</v>
      </c>
      <c r="I3982" s="6" t="s">
        <v>10</v>
      </c>
      <c r="J3982" s="14" t="s">
        <v>8</v>
      </c>
      <c r="K3982" s="12" t="s">
        <v>9</v>
      </c>
      <c r="L3982" s="11"/>
    </row>
    <row r="3983" spans="1:15">
      <c r="A3983" s="3" t="s">
        <v>3</v>
      </c>
      <c r="B3983" s="18">
        <v>508875</v>
      </c>
      <c r="C3983" s="16">
        <v>288721</v>
      </c>
      <c r="D3983" s="8">
        <f>SUM(B3983-C3983)</f>
        <v>220154</v>
      </c>
      <c r="E3983" s="7">
        <f>SUM(B3983/C3983)</f>
        <v>1.7625146767987088</v>
      </c>
      <c r="F3983" s="18">
        <v>512833</v>
      </c>
      <c r="G3983" s="16">
        <v>281309</v>
      </c>
      <c r="H3983" s="8">
        <f>SUM(F3983-G3983)</f>
        <v>231524</v>
      </c>
      <c r="I3983" s="7">
        <f>SUM(F3983/G3983)</f>
        <v>1.8230237923422286</v>
      </c>
      <c r="J3983" s="8">
        <f>SUM(H3983-D3983)</f>
        <v>11370</v>
      </c>
      <c r="K3983" s="4">
        <f>SUM(F3983-B3983)</f>
        <v>3958</v>
      </c>
      <c r="L3983" s="5">
        <f>SUM(G3983-C3983)</f>
        <v>-7412</v>
      </c>
    </row>
    <row r="3984" spans="1:15">
      <c r="A3984" s="3" t="s">
        <v>4</v>
      </c>
      <c r="B3984" s="18">
        <v>122433</v>
      </c>
      <c r="C3984" s="16">
        <v>181110</v>
      </c>
      <c r="D3984" s="8">
        <f t="shared" ref="D3984:D3987" si="3525">SUM(B3984-C3984)</f>
        <v>-58677</v>
      </c>
      <c r="E3984" s="7">
        <f t="shared" ref="E3984:E3987" si="3526">SUM(B3984/C3984)</f>
        <v>0.67601457677654464</v>
      </c>
      <c r="F3984" s="18">
        <v>122283</v>
      </c>
      <c r="G3984" s="16">
        <v>180947</v>
      </c>
      <c r="H3984" s="8">
        <f t="shared" ref="H3984:H3987" si="3527">SUM(F3984-G3984)</f>
        <v>-58664</v>
      </c>
      <c r="I3984" s="7">
        <f t="shared" ref="I3984:I3987" si="3528">SUM(F3984/G3984)</f>
        <v>0.67579456968062468</v>
      </c>
      <c r="J3984" s="8">
        <f t="shared" ref="J3984:J3987" si="3529">SUM(H3984-D3984)</f>
        <v>13</v>
      </c>
      <c r="K3984" s="4">
        <f t="shared" ref="K3984:K3987" si="3530">SUM(F3984-B3984)</f>
        <v>-150</v>
      </c>
      <c r="L3984" s="5">
        <f t="shared" ref="L3984:L3987" si="3531">SUM(G3984-C3984)</f>
        <v>-163</v>
      </c>
    </row>
    <row r="3985" spans="1:15">
      <c r="A3985" s="3" t="s">
        <v>5</v>
      </c>
      <c r="B3985" s="18">
        <v>159701</v>
      </c>
      <c r="C3985" s="16">
        <v>329636</v>
      </c>
      <c r="D3985" s="8">
        <f t="shared" si="3525"/>
        <v>-169935</v>
      </c>
      <c r="E3985" s="7">
        <f t="shared" si="3526"/>
        <v>0.48447681685252825</v>
      </c>
      <c r="F3985" s="18">
        <v>170416</v>
      </c>
      <c r="G3985" s="16">
        <v>317647</v>
      </c>
      <c r="H3985" s="8">
        <f t="shared" si="3527"/>
        <v>-147231</v>
      </c>
      <c r="I3985" s="7">
        <f t="shared" si="3528"/>
        <v>0.53649491416572481</v>
      </c>
      <c r="J3985" s="8">
        <f t="shared" si="3529"/>
        <v>22704</v>
      </c>
      <c r="K3985" s="4">
        <f t="shared" si="3530"/>
        <v>10715</v>
      </c>
      <c r="L3985" s="5">
        <f t="shared" si="3531"/>
        <v>-11989</v>
      </c>
    </row>
    <row r="3986" spans="1:15">
      <c r="A3986" s="3" t="s">
        <v>6</v>
      </c>
      <c r="B3986" s="18">
        <v>98122</v>
      </c>
      <c r="C3986" s="16">
        <v>89664</v>
      </c>
      <c r="D3986" s="8">
        <f t="shared" si="3525"/>
        <v>8458</v>
      </c>
      <c r="E3986" s="7">
        <f t="shared" si="3526"/>
        <v>1.0943299428979301</v>
      </c>
      <c r="F3986" s="18">
        <v>85334</v>
      </c>
      <c r="G3986" s="16">
        <v>110963</v>
      </c>
      <c r="H3986" s="8">
        <f t="shared" si="3527"/>
        <v>-25629</v>
      </c>
      <c r="I3986" s="7">
        <f t="shared" si="3528"/>
        <v>0.76903111848093508</v>
      </c>
      <c r="J3986" s="8">
        <f t="shared" si="3529"/>
        <v>-34087</v>
      </c>
      <c r="K3986" s="4">
        <f t="shared" si="3530"/>
        <v>-12788</v>
      </c>
      <c r="L3986" s="5">
        <f t="shared" si="3531"/>
        <v>21299</v>
      </c>
    </row>
    <row r="3987" spans="1:15">
      <c r="A3987" s="3" t="s">
        <v>7</v>
      </c>
      <c r="B3987" s="18">
        <v>889131</v>
      </c>
      <c r="C3987" s="16">
        <v>889131</v>
      </c>
      <c r="D3987" s="8">
        <f t="shared" si="3525"/>
        <v>0</v>
      </c>
      <c r="E3987" s="7">
        <f t="shared" si="3526"/>
        <v>1</v>
      </c>
      <c r="F3987" s="18">
        <v>890866</v>
      </c>
      <c r="G3987" s="16">
        <v>890866</v>
      </c>
      <c r="H3987" s="8">
        <f t="shared" si="3527"/>
        <v>0</v>
      </c>
      <c r="I3987" s="7">
        <f t="shared" si="3528"/>
        <v>1</v>
      </c>
      <c r="J3987" s="8">
        <f t="shared" si="3529"/>
        <v>0</v>
      </c>
      <c r="K3987" s="4">
        <f t="shared" si="3530"/>
        <v>1735</v>
      </c>
      <c r="L3987" s="5">
        <f t="shared" si="3531"/>
        <v>1735</v>
      </c>
      <c r="N3987" s="125" t="s">
        <v>3951</v>
      </c>
      <c r="O3987" s="154" t="s">
        <v>71</v>
      </c>
    </row>
    <row r="3989" spans="1:15">
      <c r="B3989" s="576" t="s">
        <v>3950</v>
      </c>
      <c r="C3989" s="576"/>
      <c r="D3989" s="576"/>
      <c r="E3989" s="576"/>
      <c r="F3989" s="576" t="s">
        <v>3958</v>
      </c>
      <c r="G3989" s="576"/>
      <c r="H3989" s="576"/>
      <c r="I3989" s="576"/>
      <c r="K3989" s="63" t="s">
        <v>12</v>
      </c>
      <c r="L3989" s="5" t="s">
        <v>13</v>
      </c>
    </row>
    <row r="3990" spans="1:15" ht="43.2">
      <c r="A3990" s="1" t="s">
        <v>0</v>
      </c>
      <c r="B3990" s="2" t="s">
        <v>1</v>
      </c>
      <c r="C3990" s="64" t="s">
        <v>2</v>
      </c>
      <c r="D3990" s="64" t="s">
        <v>11</v>
      </c>
      <c r="E3990" s="6" t="s">
        <v>10</v>
      </c>
      <c r="F3990" s="2" t="s">
        <v>1</v>
      </c>
      <c r="G3990" s="64" t="s">
        <v>2</v>
      </c>
      <c r="H3990" s="64" t="s">
        <v>11</v>
      </c>
      <c r="I3990" s="6" t="s">
        <v>10</v>
      </c>
      <c r="J3990" s="14" t="s">
        <v>8</v>
      </c>
      <c r="K3990" s="12" t="s">
        <v>9</v>
      </c>
      <c r="L3990" s="11"/>
    </row>
    <row r="3991" spans="1:15">
      <c r="A3991" s="3" t="s">
        <v>3</v>
      </c>
      <c r="B3991" s="18">
        <v>512833</v>
      </c>
      <c r="C3991" s="16">
        <v>281309</v>
      </c>
      <c r="D3991" s="8">
        <f>SUM(B3991-C3991)</f>
        <v>231524</v>
      </c>
      <c r="E3991" s="7">
        <f>SUM(B3991/C3991)</f>
        <v>1.8230237923422286</v>
      </c>
      <c r="F3991" s="18">
        <v>513557</v>
      </c>
      <c r="G3991" s="16">
        <v>266942</v>
      </c>
      <c r="H3991" s="8">
        <f>SUM(F3991-G3991)</f>
        <v>246615</v>
      </c>
      <c r="I3991" s="7">
        <f>SUM(F3991/G3991)</f>
        <v>1.9238523724254708</v>
      </c>
      <c r="J3991" s="8">
        <f>SUM(H3991-D3991)</f>
        <v>15091</v>
      </c>
      <c r="K3991" s="4">
        <f>SUM(F3991-B3991)</f>
        <v>724</v>
      </c>
      <c r="L3991" s="5">
        <f>SUM(G3991-C3991)</f>
        <v>-14367</v>
      </c>
    </row>
    <row r="3992" spans="1:15">
      <c r="A3992" s="3" t="s">
        <v>4</v>
      </c>
      <c r="B3992" s="18">
        <v>122283</v>
      </c>
      <c r="C3992" s="16">
        <v>180947</v>
      </c>
      <c r="D3992" s="8">
        <f t="shared" ref="D3992:D3995" si="3532">SUM(B3992-C3992)</f>
        <v>-58664</v>
      </c>
      <c r="E3992" s="7">
        <f t="shared" ref="E3992:E3995" si="3533">SUM(B3992/C3992)</f>
        <v>0.67579456968062468</v>
      </c>
      <c r="F3992" s="18">
        <v>122613</v>
      </c>
      <c r="G3992" s="16">
        <v>177190</v>
      </c>
      <c r="H3992" s="8">
        <f t="shared" ref="H3992:H3995" si="3534">SUM(F3992-G3992)</f>
        <v>-54577</v>
      </c>
      <c r="I3992" s="7">
        <f t="shared" ref="I3992:I3995" si="3535">SUM(F3992/G3992)</f>
        <v>0.69198600372481522</v>
      </c>
      <c r="J3992" s="8">
        <f t="shared" ref="J3992:J3995" si="3536">SUM(H3992-D3992)</f>
        <v>4087</v>
      </c>
      <c r="K3992" s="4">
        <f t="shared" ref="K3992:K3995" si="3537">SUM(F3992-B3992)</f>
        <v>330</v>
      </c>
      <c r="L3992" s="5">
        <f t="shared" ref="L3992:L3995" si="3538">SUM(G3992-C3992)</f>
        <v>-3757</v>
      </c>
    </row>
    <row r="3993" spans="1:15">
      <c r="A3993" s="3" t="s">
        <v>5</v>
      </c>
      <c r="B3993" s="18">
        <v>170416</v>
      </c>
      <c r="C3993" s="16">
        <v>317647</v>
      </c>
      <c r="D3993" s="8">
        <f t="shared" si="3532"/>
        <v>-147231</v>
      </c>
      <c r="E3993" s="7">
        <f t="shared" si="3533"/>
        <v>0.53649491416572481</v>
      </c>
      <c r="F3993" s="18">
        <v>178849</v>
      </c>
      <c r="G3993" s="16">
        <v>308326</v>
      </c>
      <c r="H3993" s="8">
        <f t="shared" si="3534"/>
        <v>-129477</v>
      </c>
      <c r="I3993" s="7">
        <f t="shared" si="3535"/>
        <v>0.5800646069420029</v>
      </c>
      <c r="J3993" s="8">
        <f t="shared" si="3536"/>
        <v>17754</v>
      </c>
      <c r="K3993" s="4">
        <f t="shared" si="3537"/>
        <v>8433</v>
      </c>
      <c r="L3993" s="5">
        <f t="shared" si="3538"/>
        <v>-9321</v>
      </c>
    </row>
    <row r="3994" spans="1:15">
      <c r="A3994" s="3" t="s">
        <v>6</v>
      </c>
      <c r="B3994" s="18">
        <v>85334</v>
      </c>
      <c r="C3994" s="16">
        <v>110963</v>
      </c>
      <c r="D3994" s="8">
        <f t="shared" si="3532"/>
        <v>-25629</v>
      </c>
      <c r="E3994" s="7">
        <f t="shared" si="3533"/>
        <v>0.76903111848093508</v>
      </c>
      <c r="F3994" s="18">
        <v>71594</v>
      </c>
      <c r="G3994" s="16">
        <v>134155</v>
      </c>
      <c r="H3994" s="8">
        <f t="shared" si="3534"/>
        <v>-62561</v>
      </c>
      <c r="I3994" s="7">
        <f t="shared" si="3535"/>
        <v>0.53366628154000972</v>
      </c>
      <c r="J3994" s="8">
        <f t="shared" si="3536"/>
        <v>-36932</v>
      </c>
      <c r="K3994" s="4">
        <f t="shared" si="3537"/>
        <v>-13740</v>
      </c>
      <c r="L3994" s="5">
        <f t="shared" si="3538"/>
        <v>23192</v>
      </c>
    </row>
    <row r="3995" spans="1:15">
      <c r="A3995" s="3" t="s">
        <v>7</v>
      </c>
      <c r="B3995" s="18">
        <v>890866</v>
      </c>
      <c r="C3995" s="16">
        <v>890866</v>
      </c>
      <c r="D3995" s="8">
        <f t="shared" si="3532"/>
        <v>0</v>
      </c>
      <c r="E3995" s="7">
        <f t="shared" si="3533"/>
        <v>1</v>
      </c>
      <c r="F3995" s="18">
        <v>886613</v>
      </c>
      <c r="G3995" s="16">
        <v>886613</v>
      </c>
      <c r="H3995" s="8">
        <f t="shared" si="3534"/>
        <v>0</v>
      </c>
      <c r="I3995" s="7">
        <f t="shared" si="3535"/>
        <v>1</v>
      </c>
      <c r="J3995" s="8">
        <f t="shared" si="3536"/>
        <v>0</v>
      </c>
      <c r="K3995" s="4">
        <f t="shared" si="3537"/>
        <v>-4253</v>
      </c>
      <c r="L3995" s="5">
        <f t="shared" si="3538"/>
        <v>-4253</v>
      </c>
      <c r="N3995" s="99" t="s">
        <v>3951</v>
      </c>
      <c r="O3995" s="17" t="s">
        <v>26</v>
      </c>
    </row>
    <row r="3997" spans="1:15">
      <c r="B3997" s="576" t="s">
        <v>3958</v>
      </c>
      <c r="C3997" s="576"/>
      <c r="D3997" s="576"/>
      <c r="E3997" s="576"/>
      <c r="F3997" s="576" t="s">
        <v>3965</v>
      </c>
      <c r="G3997" s="576"/>
      <c r="H3997" s="576"/>
      <c r="I3997" s="576"/>
      <c r="K3997" s="63" t="s">
        <v>12</v>
      </c>
      <c r="L3997" s="5" t="s">
        <v>13</v>
      </c>
    </row>
    <row r="3998" spans="1:15" ht="43.2">
      <c r="A3998" s="1" t="s">
        <v>0</v>
      </c>
      <c r="B3998" s="2" t="s">
        <v>1</v>
      </c>
      <c r="C3998" s="64" t="s">
        <v>2</v>
      </c>
      <c r="D3998" s="64" t="s">
        <v>11</v>
      </c>
      <c r="E3998" s="6" t="s">
        <v>10</v>
      </c>
      <c r="F3998" s="2" t="s">
        <v>1</v>
      </c>
      <c r="G3998" s="64" t="s">
        <v>2</v>
      </c>
      <c r="H3998" s="64" t="s">
        <v>11</v>
      </c>
      <c r="I3998" s="6" t="s">
        <v>10</v>
      </c>
      <c r="J3998" s="14" t="s">
        <v>8</v>
      </c>
      <c r="K3998" s="12" t="s">
        <v>9</v>
      </c>
      <c r="L3998" s="11"/>
    </row>
    <row r="3999" spans="1:15">
      <c r="A3999" s="3" t="s">
        <v>3</v>
      </c>
      <c r="B3999" s="18">
        <v>513557</v>
      </c>
      <c r="C3999" s="16">
        <v>266942</v>
      </c>
      <c r="D3999" s="8">
        <f>SUM(B3999-C3999)</f>
        <v>246615</v>
      </c>
      <c r="E3999" s="7">
        <f>SUM(B3999/C3999)</f>
        <v>1.9238523724254708</v>
      </c>
      <c r="F3999" s="18">
        <v>468401</v>
      </c>
      <c r="G3999" s="16">
        <v>244489</v>
      </c>
      <c r="H3999" s="8">
        <f>SUM(F3999-G3999)</f>
        <v>223912</v>
      </c>
      <c r="I3999" s="7">
        <f>SUM(F3999/G3999)</f>
        <v>1.9158367043098052</v>
      </c>
      <c r="J3999" s="8">
        <f>SUM(H3999-D3999)</f>
        <v>-22703</v>
      </c>
      <c r="K3999" s="4">
        <f>SUM(F3999-B3999)</f>
        <v>-45156</v>
      </c>
      <c r="L3999" s="5">
        <f>SUM(G3999-C3999)</f>
        <v>-22453</v>
      </c>
    </row>
    <row r="4000" spans="1:15">
      <c r="A4000" s="3" t="s">
        <v>4</v>
      </c>
      <c r="B4000" s="18">
        <v>122613</v>
      </c>
      <c r="C4000" s="16">
        <v>177190</v>
      </c>
      <c r="D4000" s="8">
        <f t="shared" ref="D4000:D4003" si="3539">SUM(B4000-C4000)</f>
        <v>-54577</v>
      </c>
      <c r="E4000" s="7">
        <f t="shared" ref="E4000:E4003" si="3540">SUM(B4000/C4000)</f>
        <v>0.69198600372481522</v>
      </c>
      <c r="F4000" s="18">
        <v>122536</v>
      </c>
      <c r="G4000" s="16">
        <v>180142</v>
      </c>
      <c r="H4000" s="8">
        <f t="shared" ref="H4000:H4003" si="3541">SUM(F4000-G4000)</f>
        <v>-57606</v>
      </c>
      <c r="I4000" s="7">
        <f t="shared" ref="I4000:I4003" si="3542">SUM(F4000/G4000)</f>
        <v>0.68021893839304548</v>
      </c>
      <c r="J4000" s="8">
        <f t="shared" ref="J4000:J4003" si="3543">SUM(H4000-D4000)</f>
        <v>-3029</v>
      </c>
      <c r="K4000" s="4">
        <f t="shared" ref="K4000:K4003" si="3544">SUM(F4000-B4000)</f>
        <v>-77</v>
      </c>
      <c r="L4000" s="5">
        <f t="shared" ref="L4000:L4003" si="3545">SUM(G4000-C4000)</f>
        <v>2952</v>
      </c>
    </row>
    <row r="4001" spans="1:15">
      <c r="A4001" s="3" t="s">
        <v>5</v>
      </c>
      <c r="B4001" s="18">
        <v>178849</v>
      </c>
      <c r="C4001" s="16">
        <v>308326</v>
      </c>
      <c r="D4001" s="8">
        <f t="shared" si="3539"/>
        <v>-129477</v>
      </c>
      <c r="E4001" s="7">
        <f t="shared" si="3540"/>
        <v>0.5800646069420029</v>
      </c>
      <c r="F4001" s="18">
        <v>192641</v>
      </c>
      <c r="G4001" s="16">
        <v>286433</v>
      </c>
      <c r="H4001" s="8">
        <f t="shared" si="3541"/>
        <v>-93792</v>
      </c>
      <c r="I4001" s="7">
        <f t="shared" si="3542"/>
        <v>0.67255169620818833</v>
      </c>
      <c r="J4001" s="8">
        <f t="shared" si="3543"/>
        <v>35685</v>
      </c>
      <c r="K4001" s="4">
        <f t="shared" si="3544"/>
        <v>13792</v>
      </c>
      <c r="L4001" s="5">
        <f t="shared" si="3545"/>
        <v>-21893</v>
      </c>
    </row>
    <row r="4002" spans="1:15">
      <c r="A4002" s="3" t="s">
        <v>6</v>
      </c>
      <c r="B4002" s="18">
        <v>71594</v>
      </c>
      <c r="C4002" s="16">
        <v>134155</v>
      </c>
      <c r="D4002" s="8">
        <f t="shared" si="3539"/>
        <v>-62561</v>
      </c>
      <c r="E4002" s="7">
        <f t="shared" si="3540"/>
        <v>0.53366628154000972</v>
      </c>
      <c r="F4002" s="18">
        <v>69585</v>
      </c>
      <c r="G4002" s="16">
        <v>142099</v>
      </c>
      <c r="H4002" s="8">
        <f t="shared" si="3541"/>
        <v>-72514</v>
      </c>
      <c r="I4002" s="7">
        <f t="shared" si="3542"/>
        <v>0.48969380502325843</v>
      </c>
      <c r="J4002" s="8">
        <f t="shared" si="3543"/>
        <v>-9953</v>
      </c>
      <c r="K4002" s="4">
        <f t="shared" si="3544"/>
        <v>-2009</v>
      </c>
      <c r="L4002" s="5">
        <f t="shared" si="3545"/>
        <v>7944</v>
      </c>
    </row>
    <row r="4003" spans="1:15">
      <c r="A4003" s="3" t="s">
        <v>7</v>
      </c>
      <c r="B4003" s="18">
        <v>886613</v>
      </c>
      <c r="C4003" s="16">
        <v>886613</v>
      </c>
      <c r="D4003" s="8">
        <f t="shared" si="3539"/>
        <v>0</v>
      </c>
      <c r="E4003" s="7">
        <f t="shared" si="3540"/>
        <v>1</v>
      </c>
      <c r="F4003" s="18">
        <v>853163</v>
      </c>
      <c r="G4003" s="16">
        <v>853163</v>
      </c>
      <c r="H4003" s="8">
        <f t="shared" si="3541"/>
        <v>0</v>
      </c>
      <c r="I4003" s="7">
        <f t="shared" si="3542"/>
        <v>1</v>
      </c>
      <c r="J4003" s="8">
        <f t="shared" si="3543"/>
        <v>0</v>
      </c>
      <c r="K4003" s="4">
        <f t="shared" si="3544"/>
        <v>-33450</v>
      </c>
      <c r="L4003" s="5">
        <f t="shared" si="3545"/>
        <v>-33450</v>
      </c>
      <c r="N4003" s="98" t="s">
        <v>3951</v>
      </c>
      <c r="O4003" s="30" t="s">
        <v>165</v>
      </c>
    </row>
    <row r="4005" spans="1:15">
      <c r="B4005" s="576" t="s">
        <v>3965</v>
      </c>
      <c r="C4005" s="576"/>
      <c r="D4005" s="576"/>
      <c r="E4005" s="576"/>
      <c r="F4005" s="576" t="s">
        <v>3972</v>
      </c>
      <c r="G4005" s="576"/>
      <c r="H4005" s="576"/>
      <c r="I4005" s="576"/>
      <c r="K4005" s="63" t="s">
        <v>12</v>
      </c>
      <c r="L4005" s="5" t="s">
        <v>13</v>
      </c>
    </row>
    <row r="4006" spans="1:15" ht="43.2">
      <c r="A4006" s="1" t="s">
        <v>0</v>
      </c>
      <c r="B4006" s="2" t="s">
        <v>1</v>
      </c>
      <c r="C4006" s="64" t="s">
        <v>2</v>
      </c>
      <c r="D4006" s="64" t="s">
        <v>11</v>
      </c>
      <c r="E4006" s="6" t="s">
        <v>10</v>
      </c>
      <c r="F4006" s="2" t="s">
        <v>1</v>
      </c>
      <c r="G4006" s="64" t="s">
        <v>2</v>
      </c>
      <c r="H4006" s="64" t="s">
        <v>11</v>
      </c>
      <c r="I4006" s="6" t="s">
        <v>10</v>
      </c>
      <c r="J4006" s="14" t="s">
        <v>8</v>
      </c>
      <c r="K4006" s="12" t="s">
        <v>9</v>
      </c>
      <c r="L4006" s="11"/>
    </row>
    <row r="4007" spans="1:15">
      <c r="A4007" s="3" t="s">
        <v>3</v>
      </c>
      <c r="B4007" s="18">
        <v>468401</v>
      </c>
      <c r="C4007" s="16">
        <v>244489</v>
      </c>
      <c r="D4007" s="8">
        <f>SUM(B4007-C4007)</f>
        <v>223912</v>
      </c>
      <c r="E4007" s="7">
        <f>SUM(B4007/C4007)</f>
        <v>1.9158367043098052</v>
      </c>
      <c r="F4007" s="18">
        <v>456147</v>
      </c>
      <c r="G4007" s="16">
        <v>259728</v>
      </c>
      <c r="H4007" s="8">
        <f>SUM(F4007-G4007)</f>
        <v>196419</v>
      </c>
      <c r="I4007" s="7">
        <f>SUM(F4007/G4007)</f>
        <v>1.7562488449454814</v>
      </c>
      <c r="J4007" s="8">
        <f>SUM(H4007-D4007)</f>
        <v>-27493</v>
      </c>
      <c r="K4007" s="4">
        <f>SUM(F4007-B4007)</f>
        <v>-12254</v>
      </c>
      <c r="L4007" s="5">
        <f>SUM(G4007-C4007)</f>
        <v>15239</v>
      </c>
    </row>
    <row r="4008" spans="1:15">
      <c r="A4008" s="3" t="s">
        <v>4</v>
      </c>
      <c r="B4008" s="18">
        <v>122536</v>
      </c>
      <c r="C4008" s="16">
        <v>180142</v>
      </c>
      <c r="D4008" s="8">
        <f t="shared" ref="D4008:D4011" si="3546">SUM(B4008-C4008)</f>
        <v>-57606</v>
      </c>
      <c r="E4008" s="7">
        <f t="shared" ref="E4008:E4011" si="3547">SUM(B4008/C4008)</f>
        <v>0.68021893839304548</v>
      </c>
      <c r="F4008" s="18">
        <v>126553</v>
      </c>
      <c r="G4008" s="16">
        <v>180128</v>
      </c>
      <c r="H4008" s="8">
        <f t="shared" ref="H4008:H4011" si="3548">SUM(F4008-G4008)</f>
        <v>-53575</v>
      </c>
      <c r="I4008" s="7">
        <f t="shared" ref="I4008:I4011" si="3549">SUM(F4008/G4008)</f>
        <v>0.70257261502931245</v>
      </c>
      <c r="J4008" s="8">
        <f t="shared" ref="J4008:J4011" si="3550">SUM(H4008-D4008)</f>
        <v>4031</v>
      </c>
      <c r="K4008" s="4">
        <f t="shared" ref="K4008:K4011" si="3551">SUM(F4008-B4008)</f>
        <v>4017</v>
      </c>
      <c r="L4008" s="5">
        <f t="shared" ref="L4008:L4011" si="3552">SUM(G4008-C4008)</f>
        <v>-14</v>
      </c>
    </row>
    <row r="4009" spans="1:15">
      <c r="A4009" s="3" t="s">
        <v>5</v>
      </c>
      <c r="B4009" s="18">
        <v>192641</v>
      </c>
      <c r="C4009" s="16">
        <v>286433</v>
      </c>
      <c r="D4009" s="8">
        <f t="shared" si="3546"/>
        <v>-93792</v>
      </c>
      <c r="E4009" s="7">
        <f t="shared" si="3547"/>
        <v>0.67255169620818833</v>
      </c>
      <c r="F4009" s="18">
        <v>184030</v>
      </c>
      <c r="G4009" s="16">
        <v>275431</v>
      </c>
      <c r="H4009" s="8">
        <f t="shared" si="3548"/>
        <v>-91401</v>
      </c>
      <c r="I4009" s="7">
        <f t="shared" si="3549"/>
        <v>0.66815282230395268</v>
      </c>
      <c r="J4009" s="8">
        <f t="shared" si="3550"/>
        <v>2391</v>
      </c>
      <c r="K4009" s="4">
        <f t="shared" si="3551"/>
        <v>-8611</v>
      </c>
      <c r="L4009" s="5">
        <f t="shared" si="3552"/>
        <v>-11002</v>
      </c>
    </row>
    <row r="4010" spans="1:15">
      <c r="A4010" s="3" t="s">
        <v>6</v>
      </c>
      <c r="B4010" s="18">
        <v>69585</v>
      </c>
      <c r="C4010" s="16">
        <v>142099</v>
      </c>
      <c r="D4010" s="8">
        <f t="shared" si="3546"/>
        <v>-72514</v>
      </c>
      <c r="E4010" s="7">
        <f t="shared" si="3547"/>
        <v>0.48969380502325843</v>
      </c>
      <c r="F4010" s="18">
        <v>78699</v>
      </c>
      <c r="G4010" s="16">
        <v>130142</v>
      </c>
      <c r="H4010" s="8">
        <f t="shared" si="3548"/>
        <v>-51443</v>
      </c>
      <c r="I4010" s="7">
        <f t="shared" si="3549"/>
        <v>0.60471638671604866</v>
      </c>
      <c r="J4010" s="8">
        <f t="shared" si="3550"/>
        <v>21071</v>
      </c>
      <c r="K4010" s="4">
        <f t="shared" si="3551"/>
        <v>9114</v>
      </c>
      <c r="L4010" s="5">
        <f t="shared" si="3552"/>
        <v>-11957</v>
      </c>
    </row>
    <row r="4011" spans="1:15">
      <c r="A4011" s="3" t="s">
        <v>7</v>
      </c>
      <c r="B4011" s="18">
        <v>853163</v>
      </c>
      <c r="C4011" s="16">
        <v>853163</v>
      </c>
      <c r="D4011" s="8">
        <f t="shared" si="3546"/>
        <v>0</v>
      </c>
      <c r="E4011" s="7">
        <f t="shared" si="3547"/>
        <v>1</v>
      </c>
      <c r="F4011" s="18">
        <v>845429</v>
      </c>
      <c r="G4011" s="16">
        <v>845429</v>
      </c>
      <c r="H4011" s="8">
        <f t="shared" si="3548"/>
        <v>0</v>
      </c>
      <c r="I4011" s="7">
        <f t="shared" si="3549"/>
        <v>1</v>
      </c>
      <c r="J4011" s="8">
        <f t="shared" si="3550"/>
        <v>0</v>
      </c>
      <c r="K4011" s="4">
        <f t="shared" si="3551"/>
        <v>-7734</v>
      </c>
      <c r="L4011" s="5">
        <f t="shared" si="3552"/>
        <v>-7734</v>
      </c>
      <c r="N4011" s="98" t="s">
        <v>3915</v>
      </c>
      <c r="O4011" s="30" t="s">
        <v>165</v>
      </c>
    </row>
    <row r="4013" spans="1:15">
      <c r="B4013" s="576" t="s">
        <v>3972</v>
      </c>
      <c r="C4013" s="576"/>
      <c r="D4013" s="576"/>
      <c r="E4013" s="576"/>
      <c r="F4013" s="576" t="s">
        <v>3979</v>
      </c>
      <c r="G4013" s="576"/>
      <c r="H4013" s="576"/>
      <c r="I4013" s="576"/>
      <c r="K4013" s="63" t="s">
        <v>12</v>
      </c>
      <c r="L4013" s="5" t="s">
        <v>13</v>
      </c>
    </row>
    <row r="4014" spans="1:15" ht="43.2">
      <c r="A4014" s="1" t="s">
        <v>0</v>
      </c>
      <c r="B4014" s="2" t="s">
        <v>1</v>
      </c>
      <c r="C4014" s="64" t="s">
        <v>2</v>
      </c>
      <c r="D4014" s="64" t="s">
        <v>11</v>
      </c>
      <c r="E4014" s="6" t="s">
        <v>10</v>
      </c>
      <c r="F4014" s="2" t="s">
        <v>1</v>
      </c>
      <c r="G4014" s="64" t="s">
        <v>2</v>
      </c>
      <c r="H4014" s="64" t="s">
        <v>11</v>
      </c>
      <c r="I4014" s="6" t="s">
        <v>10</v>
      </c>
      <c r="J4014" s="14" t="s">
        <v>8</v>
      </c>
      <c r="K4014" s="12" t="s">
        <v>9</v>
      </c>
      <c r="L4014" s="11"/>
    </row>
    <row r="4015" spans="1:15">
      <c r="A4015" s="3" t="s">
        <v>3</v>
      </c>
      <c r="B4015" s="18">
        <v>456147</v>
      </c>
      <c r="C4015" s="16">
        <v>259728</v>
      </c>
      <c r="D4015" s="8">
        <f>SUM(B4015-C4015)</f>
        <v>196419</v>
      </c>
      <c r="E4015" s="7">
        <f>SUM(B4015/C4015)</f>
        <v>1.7562488449454814</v>
      </c>
      <c r="F4015" s="18">
        <v>448032</v>
      </c>
      <c r="G4015" s="16">
        <v>246671</v>
      </c>
      <c r="H4015" s="8">
        <f>SUM(F4015-G4015)</f>
        <v>201361</v>
      </c>
      <c r="I4015" s="7">
        <f>SUM(F4015/G4015)</f>
        <v>1.8163140377263642</v>
      </c>
      <c r="J4015" s="8">
        <f>SUM(H4015-D4015)</f>
        <v>4942</v>
      </c>
      <c r="K4015" s="4">
        <f>SUM(F4015-B4015)</f>
        <v>-8115</v>
      </c>
      <c r="L4015" s="5">
        <f>SUM(G4015-C4015)</f>
        <v>-13057</v>
      </c>
    </row>
    <row r="4016" spans="1:15">
      <c r="A4016" s="3" t="s">
        <v>4</v>
      </c>
      <c r="B4016" s="18">
        <v>126553</v>
      </c>
      <c r="C4016" s="16">
        <v>180128</v>
      </c>
      <c r="D4016" s="8">
        <f t="shared" ref="D4016:D4019" si="3553">SUM(B4016-C4016)</f>
        <v>-53575</v>
      </c>
      <c r="E4016" s="7">
        <f t="shared" ref="E4016:E4019" si="3554">SUM(B4016/C4016)</f>
        <v>0.70257261502931245</v>
      </c>
      <c r="F4016" s="18">
        <v>138625</v>
      </c>
      <c r="G4016" s="16">
        <v>180128</v>
      </c>
      <c r="H4016" s="8">
        <f t="shared" ref="H4016:H4019" si="3555">SUM(F4016-G4016)</f>
        <v>-41503</v>
      </c>
      <c r="I4016" s="7">
        <f t="shared" ref="I4016:I4019" si="3556">SUM(F4016/G4016)</f>
        <v>0.7695916237342334</v>
      </c>
      <c r="J4016" s="8">
        <f t="shared" ref="J4016:J4019" si="3557">SUM(H4016-D4016)</f>
        <v>12072</v>
      </c>
      <c r="K4016" s="4">
        <f t="shared" ref="K4016:K4019" si="3558">SUM(F4016-B4016)</f>
        <v>12072</v>
      </c>
      <c r="L4016" s="5">
        <f t="shared" ref="L4016:L4019" si="3559">SUM(G4016-C4016)</f>
        <v>0</v>
      </c>
    </row>
    <row r="4017" spans="1:15">
      <c r="A4017" s="3" t="s">
        <v>5</v>
      </c>
      <c r="B4017" s="18">
        <v>184030</v>
      </c>
      <c r="C4017" s="16">
        <v>275431</v>
      </c>
      <c r="D4017" s="8">
        <f t="shared" si="3553"/>
        <v>-91401</v>
      </c>
      <c r="E4017" s="7">
        <f t="shared" si="3554"/>
        <v>0.66815282230395268</v>
      </c>
      <c r="F4017" s="18">
        <v>151650</v>
      </c>
      <c r="G4017" s="16">
        <v>273674</v>
      </c>
      <c r="H4017" s="8">
        <f t="shared" si="3555"/>
        <v>-122024</v>
      </c>
      <c r="I4017" s="7">
        <f t="shared" si="3556"/>
        <v>0.5541264424095822</v>
      </c>
      <c r="J4017" s="8">
        <f t="shared" si="3557"/>
        <v>-30623</v>
      </c>
      <c r="K4017" s="4">
        <f t="shared" si="3558"/>
        <v>-32380</v>
      </c>
      <c r="L4017" s="5">
        <f t="shared" si="3559"/>
        <v>-1757</v>
      </c>
    </row>
    <row r="4018" spans="1:15">
      <c r="A4018" s="3" t="s">
        <v>6</v>
      </c>
      <c r="B4018" s="18">
        <v>78699</v>
      </c>
      <c r="C4018" s="16">
        <v>130142</v>
      </c>
      <c r="D4018" s="8">
        <f t="shared" si="3553"/>
        <v>-51443</v>
      </c>
      <c r="E4018" s="7">
        <f t="shared" si="3554"/>
        <v>0.60471638671604866</v>
      </c>
      <c r="F4018" s="18">
        <v>64246</v>
      </c>
      <c r="G4018" s="16">
        <v>102080</v>
      </c>
      <c r="H4018" s="8">
        <f t="shared" si="3555"/>
        <v>-37834</v>
      </c>
      <c r="I4018" s="7">
        <f t="shared" si="3556"/>
        <v>0.62936912225705333</v>
      </c>
      <c r="J4018" s="8">
        <f t="shared" si="3557"/>
        <v>13609</v>
      </c>
      <c r="K4018" s="4">
        <f t="shared" si="3558"/>
        <v>-14453</v>
      </c>
      <c r="L4018" s="5">
        <f t="shared" si="3559"/>
        <v>-28062</v>
      </c>
    </row>
    <row r="4019" spans="1:15">
      <c r="A4019" s="3" t="s">
        <v>7</v>
      </c>
      <c r="B4019" s="18">
        <v>845429</v>
      </c>
      <c r="C4019" s="16">
        <v>845429</v>
      </c>
      <c r="D4019" s="8">
        <f t="shared" si="3553"/>
        <v>0</v>
      </c>
      <c r="E4019" s="7">
        <f t="shared" si="3554"/>
        <v>1</v>
      </c>
      <c r="F4019" s="18">
        <v>802553</v>
      </c>
      <c r="G4019" s="16">
        <v>802553</v>
      </c>
      <c r="H4019" s="8">
        <f t="shared" si="3555"/>
        <v>0</v>
      </c>
      <c r="I4019" s="7">
        <f t="shared" si="3556"/>
        <v>1</v>
      </c>
      <c r="J4019" s="8">
        <f t="shared" si="3557"/>
        <v>0</v>
      </c>
      <c r="K4019" s="4">
        <f t="shared" si="3558"/>
        <v>-42876</v>
      </c>
      <c r="L4019" s="5">
        <f t="shared" si="3559"/>
        <v>-42876</v>
      </c>
      <c r="N4019" s="99" t="s">
        <v>3915</v>
      </c>
      <c r="O4019" s="17" t="s">
        <v>26</v>
      </c>
    </row>
    <row r="4021" spans="1:15">
      <c r="B4021" s="576" t="s">
        <v>3979</v>
      </c>
      <c r="C4021" s="576"/>
      <c r="D4021" s="576"/>
      <c r="E4021" s="576"/>
      <c r="F4021" s="576" t="s">
        <v>3986</v>
      </c>
      <c r="G4021" s="576"/>
      <c r="H4021" s="576"/>
      <c r="I4021" s="576"/>
      <c r="K4021" s="63" t="s">
        <v>12</v>
      </c>
      <c r="L4021" s="5" t="s">
        <v>13</v>
      </c>
    </row>
    <row r="4022" spans="1:15" ht="43.2">
      <c r="A4022" s="1" t="s">
        <v>0</v>
      </c>
      <c r="B4022" s="2" t="s">
        <v>1</v>
      </c>
      <c r="C4022" s="64" t="s">
        <v>2</v>
      </c>
      <c r="D4022" s="64" t="s">
        <v>11</v>
      </c>
      <c r="E4022" s="6" t="s">
        <v>10</v>
      </c>
      <c r="F4022" s="2" t="s">
        <v>1</v>
      </c>
      <c r="G4022" s="64" t="s">
        <v>2</v>
      </c>
      <c r="H4022" s="64" t="s">
        <v>11</v>
      </c>
      <c r="I4022" s="6" t="s">
        <v>10</v>
      </c>
      <c r="J4022" s="14" t="s">
        <v>8</v>
      </c>
      <c r="K4022" s="12" t="s">
        <v>9</v>
      </c>
      <c r="L4022" s="11"/>
    </row>
    <row r="4023" spans="1:15">
      <c r="A4023" s="3" t="s">
        <v>3</v>
      </c>
      <c r="B4023" s="18">
        <v>448032</v>
      </c>
      <c r="C4023" s="16">
        <v>246671</v>
      </c>
      <c r="D4023" s="8">
        <f>SUM(B4023-C4023)</f>
        <v>201361</v>
      </c>
      <c r="E4023" s="7">
        <f>SUM(B4023/C4023)</f>
        <v>1.8163140377263642</v>
      </c>
      <c r="F4023" s="18">
        <v>435068</v>
      </c>
      <c r="G4023" s="16">
        <v>221913</v>
      </c>
      <c r="H4023" s="8">
        <f>SUM(F4023-G4023)</f>
        <v>213155</v>
      </c>
      <c r="I4023" s="7">
        <f>SUM(F4023/G4023)</f>
        <v>1.9605340831767404</v>
      </c>
      <c r="J4023" s="8">
        <f>SUM(H4023-D4023)</f>
        <v>11794</v>
      </c>
      <c r="K4023" s="4">
        <f>SUM(F4023-B4023)</f>
        <v>-12964</v>
      </c>
      <c r="L4023" s="5">
        <f>SUM(G4023-C4023)</f>
        <v>-24758</v>
      </c>
    </row>
    <row r="4024" spans="1:15">
      <c r="A4024" s="3" t="s">
        <v>4</v>
      </c>
      <c r="B4024" s="18">
        <v>138625</v>
      </c>
      <c r="C4024" s="16">
        <v>180128</v>
      </c>
      <c r="D4024" s="8">
        <f t="shared" ref="D4024:D4027" si="3560">SUM(B4024-C4024)</f>
        <v>-41503</v>
      </c>
      <c r="E4024" s="7">
        <f t="shared" ref="E4024:E4027" si="3561">SUM(B4024/C4024)</f>
        <v>0.7695916237342334</v>
      </c>
      <c r="F4024" s="18">
        <v>138161</v>
      </c>
      <c r="G4024" s="16">
        <v>170049</v>
      </c>
      <c r="H4024" s="8">
        <f t="shared" ref="H4024:H4027" si="3562">SUM(F4024-G4024)</f>
        <v>-31888</v>
      </c>
      <c r="I4024" s="7">
        <f t="shared" ref="I4024:I4027" si="3563">SUM(F4024/G4024)</f>
        <v>0.81247757999164949</v>
      </c>
      <c r="J4024" s="8">
        <f t="shared" ref="J4024:J4027" si="3564">SUM(H4024-D4024)</f>
        <v>9615</v>
      </c>
      <c r="K4024" s="4">
        <f t="shared" ref="K4024:K4027" si="3565">SUM(F4024-B4024)</f>
        <v>-464</v>
      </c>
      <c r="L4024" s="5">
        <f t="shared" ref="L4024:L4027" si="3566">SUM(G4024-C4024)</f>
        <v>-10079</v>
      </c>
    </row>
    <row r="4025" spans="1:15">
      <c r="A4025" s="3" t="s">
        <v>5</v>
      </c>
      <c r="B4025" s="18">
        <v>151650</v>
      </c>
      <c r="C4025" s="16">
        <v>273674</v>
      </c>
      <c r="D4025" s="8">
        <f t="shared" si="3560"/>
        <v>-122024</v>
      </c>
      <c r="E4025" s="7">
        <f t="shared" si="3561"/>
        <v>0.5541264424095822</v>
      </c>
      <c r="F4025" s="18">
        <v>61521</v>
      </c>
      <c r="G4025" s="16">
        <v>214748</v>
      </c>
      <c r="H4025" s="8">
        <f t="shared" si="3562"/>
        <v>-153227</v>
      </c>
      <c r="I4025" s="7">
        <f t="shared" si="3563"/>
        <v>0.28647996721738966</v>
      </c>
      <c r="J4025" s="8">
        <f t="shared" si="3564"/>
        <v>-31203</v>
      </c>
      <c r="K4025" s="4">
        <f t="shared" si="3565"/>
        <v>-90129</v>
      </c>
      <c r="L4025" s="5">
        <f t="shared" si="3566"/>
        <v>-58926</v>
      </c>
    </row>
    <row r="4026" spans="1:15">
      <c r="A4026" s="3" t="s">
        <v>6</v>
      </c>
      <c r="B4026" s="18">
        <v>64246</v>
      </c>
      <c r="C4026" s="16">
        <v>102080</v>
      </c>
      <c r="D4026" s="8">
        <f t="shared" si="3560"/>
        <v>-37834</v>
      </c>
      <c r="E4026" s="7">
        <f t="shared" si="3561"/>
        <v>0.62936912225705333</v>
      </c>
      <c r="F4026" s="18">
        <v>64673</v>
      </c>
      <c r="G4026" s="16">
        <v>92713</v>
      </c>
      <c r="H4026" s="8">
        <f t="shared" si="3562"/>
        <v>-28040</v>
      </c>
      <c r="I4026" s="7">
        <f t="shared" si="3563"/>
        <v>0.69756129129679767</v>
      </c>
      <c r="J4026" s="8">
        <f t="shared" si="3564"/>
        <v>9794</v>
      </c>
      <c r="K4026" s="4">
        <f t="shared" si="3565"/>
        <v>427</v>
      </c>
      <c r="L4026" s="5">
        <f t="shared" si="3566"/>
        <v>-9367</v>
      </c>
    </row>
    <row r="4027" spans="1:15">
      <c r="A4027" s="3" t="s">
        <v>7</v>
      </c>
      <c r="B4027" s="18">
        <v>802553</v>
      </c>
      <c r="C4027" s="16">
        <v>802553</v>
      </c>
      <c r="D4027" s="8">
        <f t="shared" si="3560"/>
        <v>0</v>
      </c>
      <c r="E4027" s="7">
        <f t="shared" si="3561"/>
        <v>1</v>
      </c>
      <c r="F4027" s="18">
        <v>699423</v>
      </c>
      <c r="G4027" s="16">
        <v>699423</v>
      </c>
      <c r="H4027" s="8">
        <f t="shared" si="3562"/>
        <v>0</v>
      </c>
      <c r="I4027" s="7">
        <f t="shared" si="3563"/>
        <v>1</v>
      </c>
      <c r="J4027" s="8">
        <f t="shared" si="3564"/>
        <v>0</v>
      </c>
      <c r="K4027" s="4">
        <f t="shared" si="3565"/>
        <v>-103130</v>
      </c>
      <c r="L4027" s="5">
        <f t="shared" si="3566"/>
        <v>-103130</v>
      </c>
      <c r="N4027" s="99" t="s">
        <v>3915</v>
      </c>
      <c r="O4027" s="17" t="s">
        <v>26</v>
      </c>
    </row>
    <row r="4029" spans="1:15">
      <c r="B4029" s="576" t="s">
        <v>3986</v>
      </c>
      <c r="C4029" s="576"/>
      <c r="D4029" s="576"/>
      <c r="E4029" s="576"/>
      <c r="F4029" s="576" t="s">
        <v>3993</v>
      </c>
      <c r="G4029" s="576"/>
      <c r="H4029" s="576"/>
      <c r="I4029" s="576"/>
      <c r="K4029" s="63" t="s">
        <v>12</v>
      </c>
      <c r="L4029" s="5" t="s">
        <v>13</v>
      </c>
    </row>
    <row r="4030" spans="1:15" ht="43.2">
      <c r="A4030" s="1" t="s">
        <v>0</v>
      </c>
      <c r="B4030" s="2" t="s">
        <v>1</v>
      </c>
      <c r="C4030" s="64" t="s">
        <v>2</v>
      </c>
      <c r="D4030" s="64" t="s">
        <v>11</v>
      </c>
      <c r="E4030" s="6" t="s">
        <v>10</v>
      </c>
      <c r="F4030" s="2" t="s">
        <v>1</v>
      </c>
      <c r="G4030" s="64" t="s">
        <v>2</v>
      </c>
      <c r="H4030" s="64" t="s">
        <v>11</v>
      </c>
      <c r="I4030" s="6" t="s">
        <v>10</v>
      </c>
      <c r="J4030" s="14" t="s">
        <v>8</v>
      </c>
      <c r="K4030" s="12" t="s">
        <v>9</v>
      </c>
      <c r="L4030" s="11"/>
    </row>
    <row r="4031" spans="1:15">
      <c r="A4031" s="3" t="s">
        <v>3</v>
      </c>
      <c r="B4031" s="18">
        <v>435068</v>
      </c>
      <c r="C4031" s="16">
        <v>221913</v>
      </c>
      <c r="D4031" s="8">
        <f>SUM(B4031-C4031)</f>
        <v>213155</v>
      </c>
      <c r="E4031" s="7">
        <f>SUM(B4031/C4031)</f>
        <v>1.9605340831767404</v>
      </c>
      <c r="F4031" s="18">
        <v>437845</v>
      </c>
      <c r="G4031" s="16">
        <v>231188</v>
      </c>
      <c r="H4031" s="8">
        <f>SUM(F4031-G4031)</f>
        <v>206657</v>
      </c>
      <c r="I4031" s="7">
        <f>SUM(F4031/G4031)</f>
        <v>1.8938915514646089</v>
      </c>
      <c r="J4031" s="8">
        <f>SUM(H4031-D4031)</f>
        <v>-6498</v>
      </c>
      <c r="K4031" s="4">
        <f>SUM(F4031-B4031)</f>
        <v>2777</v>
      </c>
      <c r="L4031" s="5">
        <f>SUM(G4031-C4031)</f>
        <v>9275</v>
      </c>
    </row>
    <row r="4032" spans="1:15">
      <c r="A4032" s="3" t="s">
        <v>4</v>
      </c>
      <c r="B4032" s="18">
        <v>138161</v>
      </c>
      <c r="C4032" s="16">
        <v>170049</v>
      </c>
      <c r="D4032" s="8">
        <f t="shared" ref="D4032:D4035" si="3567">SUM(B4032-C4032)</f>
        <v>-31888</v>
      </c>
      <c r="E4032" s="7">
        <f t="shared" ref="E4032:E4035" si="3568">SUM(B4032/C4032)</f>
        <v>0.81247757999164949</v>
      </c>
      <c r="F4032" s="18">
        <v>138161</v>
      </c>
      <c r="G4032" s="16">
        <v>170049</v>
      </c>
      <c r="H4032" s="8">
        <f t="shared" ref="H4032:H4035" si="3569">SUM(F4032-G4032)</f>
        <v>-31888</v>
      </c>
      <c r="I4032" s="7">
        <f t="shared" ref="I4032:I4035" si="3570">SUM(F4032/G4032)</f>
        <v>0.81247757999164949</v>
      </c>
      <c r="J4032" s="8">
        <f t="shared" ref="J4032:J4035" si="3571">SUM(H4032-D4032)</f>
        <v>0</v>
      </c>
      <c r="K4032" s="4">
        <f t="shared" ref="K4032:K4035" si="3572">SUM(F4032-B4032)</f>
        <v>0</v>
      </c>
      <c r="L4032" s="5">
        <f t="shared" ref="L4032:L4035" si="3573">SUM(G4032-C4032)</f>
        <v>0</v>
      </c>
    </row>
    <row r="4033" spans="1:15">
      <c r="A4033" s="3" t="s">
        <v>5</v>
      </c>
      <c r="B4033" s="18">
        <v>61521</v>
      </c>
      <c r="C4033" s="16">
        <v>214748</v>
      </c>
      <c r="D4033" s="8">
        <f t="shared" si="3567"/>
        <v>-153227</v>
      </c>
      <c r="E4033" s="7">
        <f t="shared" si="3568"/>
        <v>0.28647996721738966</v>
      </c>
      <c r="F4033" s="18">
        <v>62288</v>
      </c>
      <c r="G4033" s="16">
        <v>213895</v>
      </c>
      <c r="H4033" s="8">
        <f t="shared" si="3569"/>
        <v>-151607</v>
      </c>
      <c r="I4033" s="7">
        <f t="shared" si="3570"/>
        <v>0.29120830313939083</v>
      </c>
      <c r="J4033" s="8">
        <f t="shared" si="3571"/>
        <v>1620</v>
      </c>
      <c r="K4033" s="4">
        <f t="shared" si="3572"/>
        <v>767</v>
      </c>
      <c r="L4033" s="5">
        <f t="shared" si="3573"/>
        <v>-853</v>
      </c>
    </row>
    <row r="4034" spans="1:15">
      <c r="A4034" s="3" t="s">
        <v>6</v>
      </c>
      <c r="B4034" s="18">
        <v>64673</v>
      </c>
      <c r="C4034" s="16">
        <v>92713</v>
      </c>
      <c r="D4034" s="8">
        <f t="shared" si="3567"/>
        <v>-28040</v>
      </c>
      <c r="E4034" s="7">
        <f t="shared" si="3568"/>
        <v>0.69756129129679767</v>
      </c>
      <c r="F4034" s="18">
        <v>67851</v>
      </c>
      <c r="G4034" s="16">
        <v>91013</v>
      </c>
      <c r="H4034" s="8">
        <f t="shared" si="3569"/>
        <v>-23162</v>
      </c>
      <c r="I4034" s="7">
        <f t="shared" si="3570"/>
        <v>0.74550888334633514</v>
      </c>
      <c r="J4034" s="8">
        <f t="shared" si="3571"/>
        <v>4878</v>
      </c>
      <c r="K4034" s="4">
        <f t="shared" si="3572"/>
        <v>3178</v>
      </c>
      <c r="L4034" s="5">
        <f t="shared" si="3573"/>
        <v>-1700</v>
      </c>
    </row>
    <row r="4035" spans="1:15">
      <c r="A4035" s="3" t="s">
        <v>7</v>
      </c>
      <c r="B4035" s="18">
        <v>699423</v>
      </c>
      <c r="C4035" s="16">
        <v>699423</v>
      </c>
      <c r="D4035" s="8">
        <f t="shared" si="3567"/>
        <v>0</v>
      </c>
      <c r="E4035" s="7">
        <f t="shared" si="3568"/>
        <v>1</v>
      </c>
      <c r="F4035" s="18">
        <v>706145</v>
      </c>
      <c r="G4035" s="16">
        <v>706145</v>
      </c>
      <c r="H4035" s="8">
        <f t="shared" si="3569"/>
        <v>0</v>
      </c>
      <c r="I4035" s="7">
        <f t="shared" si="3570"/>
        <v>1</v>
      </c>
      <c r="J4035" s="8">
        <f t="shared" si="3571"/>
        <v>0</v>
      </c>
      <c r="K4035" s="4">
        <f t="shared" si="3572"/>
        <v>6722</v>
      </c>
      <c r="L4035" s="5">
        <f t="shared" si="3573"/>
        <v>6722</v>
      </c>
      <c r="N4035" s="99" t="s">
        <v>3994</v>
      </c>
      <c r="O4035" s="17" t="s">
        <v>26</v>
      </c>
    </row>
    <row r="4037" spans="1:15">
      <c r="B4037" s="576" t="s">
        <v>3993</v>
      </c>
      <c r="C4037" s="576"/>
      <c r="D4037" s="576"/>
      <c r="E4037" s="576"/>
      <c r="F4037" s="576" t="s">
        <v>4001</v>
      </c>
      <c r="G4037" s="576"/>
      <c r="H4037" s="576"/>
      <c r="I4037" s="576"/>
      <c r="K4037" s="63" t="s">
        <v>12</v>
      </c>
      <c r="L4037" s="5" t="s">
        <v>13</v>
      </c>
    </row>
    <row r="4038" spans="1:15" ht="43.2">
      <c r="A4038" s="1" t="s">
        <v>0</v>
      </c>
      <c r="B4038" s="2" t="s">
        <v>1</v>
      </c>
      <c r="C4038" s="64" t="s">
        <v>2</v>
      </c>
      <c r="D4038" s="64" t="s">
        <v>11</v>
      </c>
      <c r="E4038" s="6" t="s">
        <v>10</v>
      </c>
      <c r="F4038" s="2" t="s">
        <v>1</v>
      </c>
      <c r="G4038" s="64" t="s">
        <v>2</v>
      </c>
      <c r="H4038" s="64" t="s">
        <v>11</v>
      </c>
      <c r="I4038" s="6" t="s">
        <v>10</v>
      </c>
      <c r="J4038" s="14" t="s">
        <v>8</v>
      </c>
      <c r="K4038" s="12" t="s">
        <v>9</v>
      </c>
      <c r="L4038" s="11"/>
    </row>
    <row r="4039" spans="1:15">
      <c r="A4039" s="3" t="s">
        <v>3</v>
      </c>
      <c r="B4039" s="18">
        <v>437845</v>
      </c>
      <c r="C4039" s="16">
        <v>231188</v>
      </c>
      <c r="D4039" s="8">
        <f>SUM(B4039-C4039)</f>
        <v>206657</v>
      </c>
      <c r="E4039" s="7">
        <f>SUM(B4039/C4039)</f>
        <v>1.8938915514646089</v>
      </c>
      <c r="F4039" s="18">
        <v>471218</v>
      </c>
      <c r="G4039" s="16">
        <v>239191</v>
      </c>
      <c r="H4039" s="8">
        <f>SUM(F4039-G4039)</f>
        <v>232027</v>
      </c>
      <c r="I4039" s="7">
        <f>SUM(F4039/G4039)</f>
        <v>1.9700490403067006</v>
      </c>
      <c r="J4039" s="8">
        <f>SUM(H4039-D4039)</f>
        <v>25370</v>
      </c>
      <c r="K4039" s="4">
        <f>SUM(F4039-B4039)</f>
        <v>33373</v>
      </c>
      <c r="L4039" s="5">
        <f>SUM(G4039-C4039)</f>
        <v>8003</v>
      </c>
    </row>
    <row r="4040" spans="1:15">
      <c r="A4040" s="3" t="s">
        <v>4</v>
      </c>
      <c r="B4040" s="18">
        <v>138161</v>
      </c>
      <c r="C4040" s="16">
        <v>170049</v>
      </c>
      <c r="D4040" s="8">
        <f t="shared" ref="D4040:D4043" si="3574">SUM(B4040-C4040)</f>
        <v>-31888</v>
      </c>
      <c r="E4040" s="7">
        <f t="shared" ref="E4040:E4043" si="3575">SUM(B4040/C4040)</f>
        <v>0.81247757999164949</v>
      </c>
      <c r="F4040" s="18">
        <v>139273</v>
      </c>
      <c r="G4040" s="16">
        <v>170364</v>
      </c>
      <c r="H4040" s="8">
        <f t="shared" ref="H4040:H4043" si="3576">SUM(F4040-G4040)</f>
        <v>-31091</v>
      </c>
      <c r="I4040" s="7">
        <f t="shared" ref="I4040:I4043" si="3577">SUM(F4040/G4040)</f>
        <v>0.81750252400741941</v>
      </c>
      <c r="J4040" s="8">
        <f t="shared" ref="J4040:J4043" si="3578">SUM(H4040-D4040)</f>
        <v>797</v>
      </c>
      <c r="K4040" s="4">
        <f t="shared" ref="K4040:K4043" si="3579">SUM(F4040-B4040)</f>
        <v>1112</v>
      </c>
      <c r="L4040" s="5">
        <f t="shared" ref="L4040:L4043" si="3580">SUM(G4040-C4040)</f>
        <v>315</v>
      </c>
    </row>
    <row r="4041" spans="1:15">
      <c r="A4041" s="3" t="s">
        <v>5</v>
      </c>
      <c r="B4041" s="18">
        <v>62288</v>
      </c>
      <c r="C4041" s="16">
        <v>213895</v>
      </c>
      <c r="D4041" s="8">
        <f t="shared" si="3574"/>
        <v>-151607</v>
      </c>
      <c r="E4041" s="7">
        <f t="shared" si="3575"/>
        <v>0.29120830313939083</v>
      </c>
      <c r="F4041" s="18">
        <v>71681</v>
      </c>
      <c r="G4041" s="16">
        <v>232568</v>
      </c>
      <c r="H4041" s="8">
        <f t="shared" si="3576"/>
        <v>-160887</v>
      </c>
      <c r="I4041" s="7">
        <f t="shared" si="3577"/>
        <v>0.30821523167417703</v>
      </c>
      <c r="J4041" s="8">
        <f t="shared" si="3578"/>
        <v>-9280</v>
      </c>
      <c r="K4041" s="4">
        <f t="shared" si="3579"/>
        <v>9393</v>
      </c>
      <c r="L4041" s="5">
        <f t="shared" si="3580"/>
        <v>18673</v>
      </c>
    </row>
    <row r="4042" spans="1:15">
      <c r="A4042" s="3" t="s">
        <v>6</v>
      </c>
      <c r="B4042" s="18">
        <v>67851</v>
      </c>
      <c r="C4042" s="16">
        <v>91013</v>
      </c>
      <c r="D4042" s="8">
        <f t="shared" si="3574"/>
        <v>-23162</v>
      </c>
      <c r="E4042" s="7">
        <f t="shared" si="3575"/>
        <v>0.74550888334633514</v>
      </c>
      <c r="F4042" s="18">
        <v>61555</v>
      </c>
      <c r="G4042" s="16">
        <v>101604</v>
      </c>
      <c r="H4042" s="8">
        <f t="shared" si="3576"/>
        <v>-40049</v>
      </c>
      <c r="I4042" s="7">
        <f t="shared" si="3577"/>
        <v>0.60583244754143539</v>
      </c>
      <c r="J4042" s="8">
        <f t="shared" si="3578"/>
        <v>-16887</v>
      </c>
      <c r="K4042" s="4">
        <f t="shared" si="3579"/>
        <v>-6296</v>
      </c>
      <c r="L4042" s="5">
        <f t="shared" si="3580"/>
        <v>10591</v>
      </c>
    </row>
    <row r="4043" spans="1:15">
      <c r="A4043" s="3" t="s">
        <v>7</v>
      </c>
      <c r="B4043" s="18">
        <v>706145</v>
      </c>
      <c r="C4043" s="16">
        <v>706145</v>
      </c>
      <c r="D4043" s="8">
        <f t="shared" si="3574"/>
        <v>0</v>
      </c>
      <c r="E4043" s="7">
        <f t="shared" si="3575"/>
        <v>1</v>
      </c>
      <c r="F4043" s="18">
        <v>743727</v>
      </c>
      <c r="G4043" s="16">
        <v>743727</v>
      </c>
      <c r="H4043" s="8">
        <f t="shared" si="3576"/>
        <v>0</v>
      </c>
      <c r="I4043" s="7">
        <f t="shared" si="3577"/>
        <v>1</v>
      </c>
      <c r="J4043" s="8">
        <f t="shared" si="3578"/>
        <v>0</v>
      </c>
      <c r="K4043" s="4">
        <f t="shared" si="3579"/>
        <v>37582</v>
      </c>
      <c r="L4043" s="5">
        <f t="shared" si="3580"/>
        <v>37582</v>
      </c>
      <c r="N4043" s="99" t="s">
        <v>3994</v>
      </c>
      <c r="O4043" s="17" t="s">
        <v>26</v>
      </c>
    </row>
    <row r="4045" spans="1:15">
      <c r="B4045" s="576" t="s">
        <v>4001</v>
      </c>
      <c r="C4045" s="576"/>
      <c r="D4045" s="576"/>
      <c r="E4045" s="576"/>
      <c r="F4045" s="576" t="s">
        <v>4008</v>
      </c>
      <c r="G4045" s="576"/>
      <c r="H4045" s="576"/>
      <c r="I4045" s="576"/>
      <c r="K4045" s="63" t="s">
        <v>12</v>
      </c>
      <c r="L4045" s="5" t="s">
        <v>13</v>
      </c>
    </row>
    <row r="4046" spans="1:15" ht="43.2">
      <c r="A4046" s="1" t="s">
        <v>0</v>
      </c>
      <c r="B4046" s="2" t="s">
        <v>1</v>
      </c>
      <c r="C4046" s="64" t="s">
        <v>2</v>
      </c>
      <c r="D4046" s="64" t="s">
        <v>11</v>
      </c>
      <c r="E4046" s="6" t="s">
        <v>10</v>
      </c>
      <c r="F4046" s="2" t="s">
        <v>1</v>
      </c>
      <c r="G4046" s="64" t="s">
        <v>2</v>
      </c>
      <c r="H4046" s="64" t="s">
        <v>11</v>
      </c>
      <c r="I4046" s="6" t="s">
        <v>10</v>
      </c>
      <c r="J4046" s="14" t="s">
        <v>8</v>
      </c>
      <c r="K4046" s="12" t="s">
        <v>9</v>
      </c>
      <c r="L4046" s="11"/>
    </row>
    <row r="4047" spans="1:15">
      <c r="A4047" s="3" t="s">
        <v>3</v>
      </c>
      <c r="B4047" s="18">
        <v>471218</v>
      </c>
      <c r="C4047" s="16">
        <v>239191</v>
      </c>
      <c r="D4047" s="8">
        <f>SUM(B4047-C4047)</f>
        <v>232027</v>
      </c>
      <c r="E4047" s="7">
        <f>SUM(B4047/C4047)</f>
        <v>1.9700490403067006</v>
      </c>
      <c r="F4047" s="18">
        <v>453896</v>
      </c>
      <c r="G4047" s="16">
        <v>229059</v>
      </c>
      <c r="H4047" s="8">
        <f>SUM(F4047-G4047)</f>
        <v>224837</v>
      </c>
      <c r="I4047" s="7">
        <f>SUM(F4047/G4047)</f>
        <v>1.9815680676157672</v>
      </c>
      <c r="J4047" s="8">
        <f>SUM(H4047-D4047)</f>
        <v>-7190</v>
      </c>
      <c r="K4047" s="4">
        <f>SUM(F4047-B4047)</f>
        <v>-17322</v>
      </c>
      <c r="L4047" s="5">
        <f>SUM(G4047-C4047)</f>
        <v>-10132</v>
      </c>
    </row>
    <row r="4048" spans="1:15">
      <c r="A4048" s="3" t="s">
        <v>4</v>
      </c>
      <c r="B4048" s="18">
        <v>139273</v>
      </c>
      <c r="C4048" s="16">
        <v>170364</v>
      </c>
      <c r="D4048" s="8">
        <f t="shared" ref="D4048:D4051" si="3581">SUM(B4048-C4048)</f>
        <v>-31091</v>
      </c>
      <c r="E4048" s="7">
        <f t="shared" ref="E4048:E4051" si="3582">SUM(B4048/C4048)</f>
        <v>0.81750252400741941</v>
      </c>
      <c r="F4048" s="18">
        <v>139788</v>
      </c>
      <c r="G4048" s="16">
        <v>170364</v>
      </c>
      <c r="H4048" s="8">
        <f t="shared" ref="H4048:H4051" si="3583">SUM(F4048-G4048)</f>
        <v>-30576</v>
      </c>
      <c r="I4048" s="7">
        <f t="shared" ref="I4048:I4051" si="3584">SUM(F4048/G4048)</f>
        <v>0.82052546312601249</v>
      </c>
      <c r="J4048" s="8">
        <f t="shared" ref="J4048:J4051" si="3585">SUM(H4048-D4048)</f>
        <v>515</v>
      </c>
      <c r="K4048" s="4">
        <f t="shared" ref="K4048:K4051" si="3586">SUM(F4048-B4048)</f>
        <v>515</v>
      </c>
      <c r="L4048" s="5">
        <f t="shared" ref="L4048:L4051" si="3587">SUM(G4048-C4048)</f>
        <v>0</v>
      </c>
    </row>
    <row r="4049" spans="1:15">
      <c r="A4049" s="3" t="s">
        <v>5</v>
      </c>
      <c r="B4049" s="18">
        <v>71681</v>
      </c>
      <c r="C4049" s="16">
        <v>232568</v>
      </c>
      <c r="D4049" s="8">
        <f t="shared" si="3581"/>
        <v>-160887</v>
      </c>
      <c r="E4049" s="7">
        <f t="shared" si="3582"/>
        <v>0.30821523167417703</v>
      </c>
      <c r="F4049" s="18">
        <v>85528</v>
      </c>
      <c r="G4049" s="16">
        <v>236377</v>
      </c>
      <c r="H4049" s="8">
        <f t="shared" si="3583"/>
        <v>-150849</v>
      </c>
      <c r="I4049" s="7">
        <f t="shared" si="3584"/>
        <v>0.36182877352703519</v>
      </c>
      <c r="J4049" s="8">
        <f t="shared" si="3585"/>
        <v>10038</v>
      </c>
      <c r="K4049" s="4">
        <f t="shared" si="3586"/>
        <v>13847</v>
      </c>
      <c r="L4049" s="5">
        <f t="shared" si="3587"/>
        <v>3809</v>
      </c>
    </row>
    <row r="4050" spans="1:15">
      <c r="A4050" s="3" t="s">
        <v>6</v>
      </c>
      <c r="B4050" s="18">
        <v>61555</v>
      </c>
      <c r="C4050" s="16">
        <v>101604</v>
      </c>
      <c r="D4050" s="8">
        <f t="shared" si="3581"/>
        <v>-40049</v>
      </c>
      <c r="E4050" s="7">
        <f t="shared" si="3582"/>
        <v>0.60583244754143539</v>
      </c>
      <c r="F4050" s="18">
        <v>50537</v>
      </c>
      <c r="G4050" s="16">
        <v>93949</v>
      </c>
      <c r="H4050" s="8">
        <f t="shared" si="3583"/>
        <v>-43412</v>
      </c>
      <c r="I4050" s="7">
        <f t="shared" si="3584"/>
        <v>0.53791950952112322</v>
      </c>
      <c r="J4050" s="8">
        <f t="shared" si="3585"/>
        <v>-3363</v>
      </c>
      <c r="K4050" s="4">
        <f t="shared" si="3586"/>
        <v>-11018</v>
      </c>
      <c r="L4050" s="5">
        <f t="shared" si="3587"/>
        <v>-7655</v>
      </c>
    </row>
    <row r="4051" spans="1:15">
      <c r="A4051" s="3" t="s">
        <v>7</v>
      </c>
      <c r="B4051" s="18">
        <v>743727</v>
      </c>
      <c r="C4051" s="16">
        <v>743727</v>
      </c>
      <c r="D4051" s="8">
        <f t="shared" si="3581"/>
        <v>0</v>
      </c>
      <c r="E4051" s="7">
        <f t="shared" si="3582"/>
        <v>1</v>
      </c>
      <c r="F4051" s="18">
        <v>729749</v>
      </c>
      <c r="G4051" s="16">
        <v>729749</v>
      </c>
      <c r="H4051" s="8">
        <f t="shared" si="3583"/>
        <v>0</v>
      </c>
      <c r="I4051" s="7">
        <f t="shared" si="3584"/>
        <v>1</v>
      </c>
      <c r="J4051" s="8">
        <f t="shared" si="3585"/>
        <v>0</v>
      </c>
      <c r="K4051" s="4">
        <f t="shared" si="3586"/>
        <v>-13978</v>
      </c>
      <c r="L4051" s="5">
        <f t="shared" si="3587"/>
        <v>-13978</v>
      </c>
      <c r="N4051" s="98" t="s">
        <v>3951</v>
      </c>
      <c r="O4051" s="30" t="s">
        <v>165</v>
      </c>
    </row>
    <row r="4053" spans="1:15">
      <c r="B4053" s="576" t="s">
        <v>4008</v>
      </c>
      <c r="C4053" s="576"/>
      <c r="D4053" s="576"/>
      <c r="E4053" s="576"/>
      <c r="F4053" s="576" t="s">
        <v>4015</v>
      </c>
      <c r="G4053" s="576"/>
      <c r="H4053" s="576"/>
      <c r="I4053" s="576"/>
      <c r="K4053" s="63" t="s">
        <v>12</v>
      </c>
      <c r="L4053" s="5" t="s">
        <v>13</v>
      </c>
    </row>
    <row r="4054" spans="1:15" ht="43.2">
      <c r="A4054" s="1" t="s">
        <v>0</v>
      </c>
      <c r="B4054" s="2" t="s">
        <v>1</v>
      </c>
      <c r="C4054" s="64" t="s">
        <v>2</v>
      </c>
      <c r="D4054" s="64" t="s">
        <v>11</v>
      </c>
      <c r="E4054" s="6" t="s">
        <v>10</v>
      </c>
      <c r="F4054" s="2" t="s">
        <v>1</v>
      </c>
      <c r="G4054" s="64" t="s">
        <v>2</v>
      </c>
      <c r="H4054" s="64" t="s">
        <v>11</v>
      </c>
      <c r="I4054" s="6" t="s">
        <v>10</v>
      </c>
      <c r="J4054" s="14" t="s">
        <v>8</v>
      </c>
      <c r="K4054" s="12" t="s">
        <v>9</v>
      </c>
      <c r="L4054" s="11"/>
    </row>
    <row r="4055" spans="1:15">
      <c r="A4055" s="3" t="s">
        <v>3</v>
      </c>
      <c r="B4055" s="18">
        <v>453896</v>
      </c>
      <c r="C4055" s="16">
        <v>229059</v>
      </c>
      <c r="D4055" s="8">
        <f>SUM(B4055-C4055)</f>
        <v>224837</v>
      </c>
      <c r="E4055" s="7">
        <f>SUM(B4055/C4055)</f>
        <v>1.9815680676157672</v>
      </c>
      <c r="F4055" s="18">
        <v>460284</v>
      </c>
      <c r="G4055" s="16">
        <v>233728</v>
      </c>
      <c r="H4055" s="8">
        <f>SUM(F4055-G4055)</f>
        <v>226556</v>
      </c>
      <c r="I4055" s="7">
        <f>SUM(F4055/G4055)</f>
        <v>1.9693147590361446</v>
      </c>
      <c r="J4055" s="8">
        <f>SUM(H4055-D4055)</f>
        <v>1719</v>
      </c>
      <c r="K4055" s="4">
        <f>SUM(F4055-B4055)</f>
        <v>6388</v>
      </c>
      <c r="L4055" s="5">
        <f>SUM(G4055-C4055)</f>
        <v>4669</v>
      </c>
    </row>
    <row r="4056" spans="1:15">
      <c r="A4056" s="3" t="s">
        <v>4</v>
      </c>
      <c r="B4056" s="18">
        <v>139788</v>
      </c>
      <c r="C4056" s="16">
        <v>170364</v>
      </c>
      <c r="D4056" s="8">
        <f t="shared" ref="D4056:D4059" si="3588">SUM(B4056-C4056)</f>
        <v>-30576</v>
      </c>
      <c r="E4056" s="7">
        <f t="shared" ref="E4056:E4059" si="3589">SUM(B4056/C4056)</f>
        <v>0.82052546312601249</v>
      </c>
      <c r="F4056" s="18">
        <v>140230</v>
      </c>
      <c r="G4056" s="16">
        <v>170017</v>
      </c>
      <c r="H4056" s="8">
        <f t="shared" ref="H4056:H4059" si="3590">SUM(F4056-G4056)</f>
        <v>-29787</v>
      </c>
      <c r="I4056" s="7">
        <f t="shared" ref="I4056:I4059" si="3591">SUM(F4056/G4056)</f>
        <v>0.82479987295388113</v>
      </c>
      <c r="J4056" s="8">
        <f t="shared" ref="J4056:J4059" si="3592">SUM(H4056-D4056)</f>
        <v>789</v>
      </c>
      <c r="K4056" s="4">
        <f t="shared" ref="K4056:K4059" si="3593">SUM(F4056-B4056)</f>
        <v>442</v>
      </c>
      <c r="L4056" s="5">
        <f t="shared" ref="L4056:L4059" si="3594">SUM(G4056-C4056)</f>
        <v>-347</v>
      </c>
    </row>
    <row r="4057" spans="1:15">
      <c r="A4057" s="3" t="s">
        <v>5</v>
      </c>
      <c r="B4057" s="18">
        <v>85528</v>
      </c>
      <c r="C4057" s="16">
        <v>236377</v>
      </c>
      <c r="D4057" s="8">
        <f t="shared" si="3588"/>
        <v>-150849</v>
      </c>
      <c r="E4057" s="7">
        <f t="shared" si="3589"/>
        <v>0.36182877352703519</v>
      </c>
      <c r="F4057" s="18">
        <v>83187</v>
      </c>
      <c r="G4057" s="16">
        <v>238576</v>
      </c>
      <c r="H4057" s="8">
        <f t="shared" si="3590"/>
        <v>-155389</v>
      </c>
      <c r="I4057" s="7">
        <f t="shared" si="3591"/>
        <v>0.34868134263295553</v>
      </c>
      <c r="J4057" s="8">
        <f t="shared" si="3592"/>
        <v>-4540</v>
      </c>
      <c r="K4057" s="4">
        <f t="shared" si="3593"/>
        <v>-2341</v>
      </c>
      <c r="L4057" s="5">
        <f t="shared" si="3594"/>
        <v>2199</v>
      </c>
    </row>
    <row r="4058" spans="1:15">
      <c r="A4058" s="3" t="s">
        <v>6</v>
      </c>
      <c r="B4058" s="18">
        <v>50537</v>
      </c>
      <c r="C4058" s="16">
        <v>93949</v>
      </c>
      <c r="D4058" s="8">
        <f t="shared" si="3588"/>
        <v>-43412</v>
      </c>
      <c r="E4058" s="7">
        <f t="shared" si="3589"/>
        <v>0.53791950952112322</v>
      </c>
      <c r="F4058" s="18">
        <v>53768</v>
      </c>
      <c r="G4058" s="16">
        <v>95148</v>
      </c>
      <c r="H4058" s="8">
        <f t="shared" si="3590"/>
        <v>-41380</v>
      </c>
      <c r="I4058" s="7">
        <f t="shared" si="3591"/>
        <v>0.5650985832597637</v>
      </c>
      <c r="J4058" s="8">
        <f t="shared" si="3592"/>
        <v>2032</v>
      </c>
      <c r="K4058" s="4">
        <f t="shared" si="3593"/>
        <v>3231</v>
      </c>
      <c r="L4058" s="5">
        <f t="shared" si="3594"/>
        <v>1199</v>
      </c>
    </row>
    <row r="4059" spans="1:15">
      <c r="A4059" s="3" t="s">
        <v>7</v>
      </c>
      <c r="B4059" s="18">
        <v>729749</v>
      </c>
      <c r="C4059" s="16">
        <v>729749</v>
      </c>
      <c r="D4059" s="8">
        <f t="shared" si="3588"/>
        <v>0</v>
      </c>
      <c r="E4059" s="7">
        <f t="shared" si="3589"/>
        <v>1</v>
      </c>
      <c r="F4059" s="18">
        <v>737469</v>
      </c>
      <c r="G4059" s="16">
        <v>737469</v>
      </c>
      <c r="H4059" s="8">
        <f t="shared" si="3590"/>
        <v>0</v>
      </c>
      <c r="I4059" s="7">
        <f t="shared" si="3591"/>
        <v>1</v>
      </c>
      <c r="J4059" s="8">
        <f t="shared" si="3592"/>
        <v>0</v>
      </c>
      <c r="K4059" s="4">
        <f t="shared" si="3593"/>
        <v>7720</v>
      </c>
      <c r="L4059" s="5">
        <f t="shared" si="3594"/>
        <v>7720</v>
      </c>
      <c r="N4059" s="98" t="s">
        <v>3994</v>
      </c>
      <c r="O4059" s="30" t="s">
        <v>165</v>
      </c>
    </row>
    <row r="4061" spans="1:15">
      <c r="B4061" s="576" t="s">
        <v>4015</v>
      </c>
      <c r="C4061" s="576"/>
      <c r="D4061" s="576"/>
      <c r="E4061" s="576"/>
      <c r="F4061" s="576" t="s">
        <v>4022</v>
      </c>
      <c r="G4061" s="576"/>
      <c r="H4061" s="576"/>
      <c r="I4061" s="576"/>
      <c r="K4061" s="63" t="s">
        <v>12</v>
      </c>
      <c r="L4061" s="5" t="s">
        <v>13</v>
      </c>
    </row>
    <row r="4062" spans="1:15" ht="43.2">
      <c r="A4062" s="1" t="s">
        <v>0</v>
      </c>
      <c r="B4062" s="2" t="s">
        <v>1</v>
      </c>
      <c r="C4062" s="64" t="s">
        <v>2</v>
      </c>
      <c r="D4062" s="64" t="s">
        <v>11</v>
      </c>
      <c r="E4062" s="6" t="s">
        <v>10</v>
      </c>
      <c r="F4062" s="2" t="s">
        <v>1</v>
      </c>
      <c r="G4062" s="64" t="s">
        <v>2</v>
      </c>
      <c r="H4062" s="64" t="s">
        <v>11</v>
      </c>
      <c r="I4062" s="6" t="s">
        <v>10</v>
      </c>
      <c r="J4062" s="14" t="s">
        <v>8</v>
      </c>
      <c r="K4062" s="12" t="s">
        <v>9</v>
      </c>
      <c r="L4062" s="11"/>
    </row>
    <row r="4063" spans="1:15">
      <c r="A4063" s="3" t="s">
        <v>3</v>
      </c>
      <c r="B4063" s="18">
        <v>460284</v>
      </c>
      <c r="C4063" s="16">
        <v>233728</v>
      </c>
      <c r="D4063" s="8">
        <f>SUM(B4063-C4063)</f>
        <v>226556</v>
      </c>
      <c r="E4063" s="7">
        <f>SUM(B4063/C4063)</f>
        <v>1.9693147590361446</v>
      </c>
      <c r="F4063" s="18">
        <v>487991</v>
      </c>
      <c r="G4063" s="16">
        <v>235656</v>
      </c>
      <c r="H4063" s="8">
        <f>SUM(F4063-G4063)</f>
        <v>252335</v>
      </c>
      <c r="I4063" s="7">
        <f>SUM(F4063/G4063)</f>
        <v>2.0707768951352818</v>
      </c>
      <c r="J4063" s="8">
        <f>SUM(H4063-D4063)</f>
        <v>25779</v>
      </c>
      <c r="K4063" s="4">
        <f>SUM(F4063-B4063)</f>
        <v>27707</v>
      </c>
      <c r="L4063" s="5">
        <f>SUM(G4063-C4063)</f>
        <v>1928</v>
      </c>
    </row>
    <row r="4064" spans="1:15">
      <c r="A4064" s="3" t="s">
        <v>4</v>
      </c>
      <c r="B4064" s="18">
        <v>140230</v>
      </c>
      <c r="C4064" s="16">
        <v>170017</v>
      </c>
      <c r="D4064" s="8">
        <f t="shared" ref="D4064:D4067" si="3595">SUM(B4064-C4064)</f>
        <v>-29787</v>
      </c>
      <c r="E4064" s="7">
        <f t="shared" ref="E4064:E4067" si="3596">SUM(B4064/C4064)</f>
        <v>0.82479987295388113</v>
      </c>
      <c r="F4064" s="18">
        <v>140199</v>
      </c>
      <c r="G4064" s="16">
        <v>169520</v>
      </c>
      <c r="H4064" s="8">
        <f t="shared" ref="H4064:H4067" si="3597">SUM(F4064-G4064)</f>
        <v>-29321</v>
      </c>
      <c r="I4064" s="7">
        <f t="shared" ref="I4064:I4067" si="3598">SUM(F4064/G4064)</f>
        <v>0.8270351580934403</v>
      </c>
      <c r="J4064" s="8">
        <f t="shared" ref="J4064:J4067" si="3599">SUM(H4064-D4064)</f>
        <v>466</v>
      </c>
      <c r="K4064" s="4">
        <f t="shared" ref="K4064:K4067" si="3600">SUM(F4064-B4064)</f>
        <v>-31</v>
      </c>
      <c r="L4064" s="5">
        <f t="shared" ref="L4064:L4067" si="3601">SUM(G4064-C4064)</f>
        <v>-497</v>
      </c>
    </row>
    <row r="4065" spans="1:15">
      <c r="A4065" s="3" t="s">
        <v>5</v>
      </c>
      <c r="B4065" s="18">
        <v>83187</v>
      </c>
      <c r="C4065" s="16">
        <v>238576</v>
      </c>
      <c r="D4065" s="8">
        <f t="shared" si="3595"/>
        <v>-155389</v>
      </c>
      <c r="E4065" s="7">
        <f t="shared" si="3596"/>
        <v>0.34868134263295553</v>
      </c>
      <c r="F4065" s="18">
        <v>83698</v>
      </c>
      <c r="G4065" s="16">
        <v>257780</v>
      </c>
      <c r="H4065" s="8">
        <f t="shared" si="3597"/>
        <v>-174082</v>
      </c>
      <c r="I4065" s="7">
        <f t="shared" si="3598"/>
        <v>0.32468771820932579</v>
      </c>
      <c r="J4065" s="8">
        <f t="shared" si="3599"/>
        <v>-18693</v>
      </c>
      <c r="K4065" s="4">
        <f t="shared" si="3600"/>
        <v>511</v>
      </c>
      <c r="L4065" s="5">
        <f t="shared" si="3601"/>
        <v>19204</v>
      </c>
    </row>
    <row r="4066" spans="1:15">
      <c r="A4066" s="3" t="s">
        <v>6</v>
      </c>
      <c r="B4066" s="18">
        <v>53768</v>
      </c>
      <c r="C4066" s="16">
        <v>95148</v>
      </c>
      <c r="D4066" s="8">
        <f t="shared" si="3595"/>
        <v>-41380</v>
      </c>
      <c r="E4066" s="7">
        <f t="shared" si="3596"/>
        <v>0.5650985832597637</v>
      </c>
      <c r="F4066" s="18">
        <v>50613</v>
      </c>
      <c r="G4066" s="16">
        <v>99545</v>
      </c>
      <c r="H4066" s="8">
        <f t="shared" si="3597"/>
        <v>-48932</v>
      </c>
      <c r="I4066" s="7">
        <f t="shared" si="3598"/>
        <v>0.50844341754985178</v>
      </c>
      <c r="J4066" s="8">
        <f t="shared" si="3599"/>
        <v>-7552</v>
      </c>
      <c r="K4066" s="4">
        <f t="shared" si="3600"/>
        <v>-3155</v>
      </c>
      <c r="L4066" s="5">
        <f t="shared" si="3601"/>
        <v>4397</v>
      </c>
    </row>
    <row r="4067" spans="1:15">
      <c r="A4067" s="3" t="s">
        <v>7</v>
      </c>
      <c r="B4067" s="18">
        <v>737469</v>
      </c>
      <c r="C4067" s="16">
        <v>737469</v>
      </c>
      <c r="D4067" s="8">
        <f t="shared" si="3595"/>
        <v>0</v>
      </c>
      <c r="E4067" s="7">
        <f t="shared" si="3596"/>
        <v>1</v>
      </c>
      <c r="F4067" s="18">
        <v>762501</v>
      </c>
      <c r="G4067" s="16">
        <v>762501</v>
      </c>
      <c r="H4067" s="8">
        <f t="shared" si="3597"/>
        <v>0</v>
      </c>
      <c r="I4067" s="7">
        <f t="shared" si="3598"/>
        <v>1</v>
      </c>
      <c r="J4067" s="8">
        <f t="shared" si="3599"/>
        <v>0</v>
      </c>
      <c r="K4067" s="4">
        <f t="shared" si="3600"/>
        <v>25032</v>
      </c>
      <c r="L4067" s="5">
        <f t="shared" si="3601"/>
        <v>25032</v>
      </c>
      <c r="N4067" s="99" t="s">
        <v>3837</v>
      </c>
      <c r="O4067" s="17" t="s">
        <v>26</v>
      </c>
    </row>
    <row r="4069" spans="1:15">
      <c r="B4069" s="576" t="s">
        <v>4022</v>
      </c>
      <c r="C4069" s="576"/>
      <c r="D4069" s="576"/>
      <c r="E4069" s="576"/>
      <c r="F4069" s="576" t="s">
        <v>4029</v>
      </c>
      <c r="G4069" s="576"/>
      <c r="H4069" s="576"/>
      <c r="I4069" s="576"/>
      <c r="K4069" s="63" t="s">
        <v>12</v>
      </c>
      <c r="L4069" s="5" t="s">
        <v>13</v>
      </c>
    </row>
    <row r="4070" spans="1:15" ht="43.2">
      <c r="A4070" s="1" t="s">
        <v>0</v>
      </c>
      <c r="B4070" s="2" t="s">
        <v>1</v>
      </c>
      <c r="C4070" s="64" t="s">
        <v>2</v>
      </c>
      <c r="D4070" s="64" t="s">
        <v>11</v>
      </c>
      <c r="E4070" s="6" t="s">
        <v>10</v>
      </c>
      <c r="F4070" s="2" t="s">
        <v>1</v>
      </c>
      <c r="G4070" s="64" t="s">
        <v>2</v>
      </c>
      <c r="H4070" s="64" t="s">
        <v>11</v>
      </c>
      <c r="I4070" s="6" t="s">
        <v>10</v>
      </c>
      <c r="J4070" s="14" t="s">
        <v>8</v>
      </c>
      <c r="K4070" s="12" t="s">
        <v>9</v>
      </c>
      <c r="L4070" s="11"/>
    </row>
    <row r="4071" spans="1:15">
      <c r="A4071" s="3" t="s">
        <v>3</v>
      </c>
      <c r="B4071" s="18">
        <v>487991</v>
      </c>
      <c r="C4071" s="16">
        <v>235656</v>
      </c>
      <c r="D4071" s="8">
        <f>SUM(B4071-C4071)</f>
        <v>252335</v>
      </c>
      <c r="E4071" s="7">
        <f>SUM(B4071/C4071)</f>
        <v>2.0707768951352818</v>
      </c>
      <c r="F4071" s="18">
        <v>482715</v>
      </c>
      <c r="G4071" s="16">
        <v>235575</v>
      </c>
      <c r="H4071" s="8">
        <f>SUM(F4071-G4071)</f>
        <v>247140</v>
      </c>
      <c r="I4071" s="7">
        <f>SUM(F4071/G4071)</f>
        <v>2.0490926456542504</v>
      </c>
      <c r="J4071" s="8">
        <f>SUM(H4071-D4071)</f>
        <v>-5195</v>
      </c>
      <c r="K4071" s="4">
        <f>SUM(F4071-B4071)</f>
        <v>-5276</v>
      </c>
      <c r="L4071" s="5">
        <f>SUM(G4071-C4071)</f>
        <v>-81</v>
      </c>
    </row>
    <row r="4072" spans="1:15">
      <c r="A4072" s="3" t="s">
        <v>4</v>
      </c>
      <c r="B4072" s="18">
        <v>140199</v>
      </c>
      <c r="C4072" s="16">
        <v>169520</v>
      </c>
      <c r="D4072" s="8">
        <f t="shared" ref="D4072:D4075" si="3602">SUM(B4072-C4072)</f>
        <v>-29321</v>
      </c>
      <c r="E4072" s="7">
        <f t="shared" ref="E4072:E4075" si="3603">SUM(B4072/C4072)</f>
        <v>0.8270351580934403</v>
      </c>
      <c r="F4072" s="18">
        <v>140583</v>
      </c>
      <c r="G4072" s="16">
        <v>169520</v>
      </c>
      <c r="H4072" s="8">
        <f t="shared" ref="H4072:H4075" si="3604">SUM(F4072-G4072)</f>
        <v>-28937</v>
      </c>
      <c r="I4072" s="7">
        <f t="shared" ref="I4072:I4075" si="3605">SUM(F4072/G4072)</f>
        <v>0.82930037753657382</v>
      </c>
      <c r="J4072" s="8">
        <f t="shared" ref="J4072:J4075" si="3606">SUM(H4072-D4072)</f>
        <v>384</v>
      </c>
      <c r="K4072" s="4">
        <f t="shared" ref="K4072:K4075" si="3607">SUM(F4072-B4072)</f>
        <v>384</v>
      </c>
      <c r="L4072" s="5">
        <f t="shared" ref="L4072:L4075" si="3608">SUM(G4072-C4072)</f>
        <v>0</v>
      </c>
    </row>
    <row r="4073" spans="1:15">
      <c r="A4073" s="3" t="s">
        <v>5</v>
      </c>
      <c r="B4073" s="18">
        <v>83698</v>
      </c>
      <c r="C4073" s="16">
        <v>257780</v>
      </c>
      <c r="D4073" s="8">
        <f t="shared" si="3602"/>
        <v>-174082</v>
      </c>
      <c r="E4073" s="7">
        <f t="shared" si="3603"/>
        <v>0.32468771820932579</v>
      </c>
      <c r="F4073" s="18">
        <v>82969</v>
      </c>
      <c r="G4073" s="16">
        <v>261867</v>
      </c>
      <c r="H4073" s="8">
        <f t="shared" si="3604"/>
        <v>-178898</v>
      </c>
      <c r="I4073" s="7">
        <f t="shared" si="3605"/>
        <v>0.31683640932228957</v>
      </c>
      <c r="J4073" s="8">
        <f t="shared" si="3606"/>
        <v>-4816</v>
      </c>
      <c r="K4073" s="4">
        <f t="shared" si="3607"/>
        <v>-729</v>
      </c>
      <c r="L4073" s="5">
        <f t="shared" si="3608"/>
        <v>4087</v>
      </c>
    </row>
    <row r="4074" spans="1:15">
      <c r="A4074" s="3" t="s">
        <v>6</v>
      </c>
      <c r="B4074" s="18">
        <v>50613</v>
      </c>
      <c r="C4074" s="16">
        <v>99545</v>
      </c>
      <c r="D4074" s="8">
        <f t="shared" si="3602"/>
        <v>-48932</v>
      </c>
      <c r="E4074" s="7">
        <f t="shared" si="3603"/>
        <v>0.50844341754985178</v>
      </c>
      <c r="F4074" s="18">
        <v>58509</v>
      </c>
      <c r="G4074" s="16">
        <v>97814</v>
      </c>
      <c r="H4074" s="8">
        <f t="shared" si="3604"/>
        <v>-39305</v>
      </c>
      <c r="I4074" s="7">
        <f t="shared" si="3605"/>
        <v>0.59816590672091929</v>
      </c>
      <c r="J4074" s="8">
        <f t="shared" si="3606"/>
        <v>9627</v>
      </c>
      <c r="K4074" s="4">
        <f t="shared" si="3607"/>
        <v>7896</v>
      </c>
      <c r="L4074" s="5">
        <f t="shared" si="3608"/>
        <v>-1731</v>
      </c>
    </row>
    <row r="4075" spans="1:15">
      <c r="A4075" s="3" t="s">
        <v>7</v>
      </c>
      <c r="B4075" s="18">
        <v>762501</v>
      </c>
      <c r="C4075" s="16">
        <v>762501</v>
      </c>
      <c r="D4075" s="8">
        <f t="shared" si="3602"/>
        <v>0</v>
      </c>
      <c r="E4075" s="7">
        <f t="shared" si="3603"/>
        <v>1</v>
      </c>
      <c r="F4075" s="18">
        <v>764776</v>
      </c>
      <c r="G4075" s="16">
        <v>764776</v>
      </c>
      <c r="H4075" s="8">
        <f t="shared" si="3604"/>
        <v>0</v>
      </c>
      <c r="I4075" s="7">
        <f t="shared" si="3605"/>
        <v>1</v>
      </c>
      <c r="J4075" s="8">
        <f t="shared" si="3606"/>
        <v>0</v>
      </c>
      <c r="K4075" s="4">
        <f t="shared" si="3607"/>
        <v>2275</v>
      </c>
      <c r="L4075" s="5">
        <f t="shared" si="3608"/>
        <v>2275</v>
      </c>
      <c r="N4075" s="99" t="s">
        <v>3837</v>
      </c>
      <c r="O4075" s="17" t="s">
        <v>26</v>
      </c>
    </row>
    <row r="4077" spans="1:15">
      <c r="B4077" s="576" t="s">
        <v>4029</v>
      </c>
      <c r="C4077" s="576"/>
      <c r="D4077" s="576"/>
      <c r="E4077" s="576"/>
      <c r="F4077" s="576" t="s">
        <v>4030</v>
      </c>
      <c r="G4077" s="576"/>
      <c r="H4077" s="576"/>
      <c r="I4077" s="576"/>
      <c r="K4077" s="63" t="s">
        <v>12</v>
      </c>
      <c r="L4077" s="5" t="s">
        <v>13</v>
      </c>
    </row>
    <row r="4078" spans="1:15" ht="43.2">
      <c r="A4078" s="1" t="s">
        <v>0</v>
      </c>
      <c r="B4078" s="2" t="s">
        <v>1</v>
      </c>
      <c r="C4078" s="64" t="s">
        <v>2</v>
      </c>
      <c r="D4078" s="64" t="s">
        <v>11</v>
      </c>
      <c r="E4078" s="6" t="s">
        <v>10</v>
      </c>
      <c r="F4078" s="2" t="s">
        <v>1</v>
      </c>
      <c r="G4078" s="64" t="s">
        <v>2</v>
      </c>
      <c r="H4078" s="64" t="s">
        <v>11</v>
      </c>
      <c r="I4078" s="6" t="s">
        <v>10</v>
      </c>
      <c r="J4078" s="14" t="s">
        <v>8</v>
      </c>
      <c r="K4078" s="12" t="s">
        <v>9</v>
      </c>
      <c r="L4078" s="11"/>
    </row>
    <row r="4079" spans="1:15">
      <c r="A4079" s="3" t="s">
        <v>3</v>
      </c>
      <c r="B4079" s="18">
        <v>482715</v>
      </c>
      <c r="C4079" s="16">
        <v>235575</v>
      </c>
      <c r="D4079" s="8">
        <f>SUM(B4079-C4079)</f>
        <v>247140</v>
      </c>
      <c r="E4079" s="7">
        <f>SUM(B4079/C4079)</f>
        <v>2.0490926456542504</v>
      </c>
      <c r="F4079" s="18">
        <v>466473</v>
      </c>
      <c r="G4079" s="16">
        <v>239200</v>
      </c>
      <c r="H4079" s="8">
        <f>SUM(F4079-G4079)</f>
        <v>227273</v>
      </c>
      <c r="I4079" s="7">
        <f>SUM(F4079/G4079)</f>
        <v>1.9501379598662207</v>
      </c>
      <c r="J4079" s="8">
        <f>SUM(H4079-D4079)</f>
        <v>-19867</v>
      </c>
      <c r="K4079" s="4">
        <f>SUM(F4079-B4079)</f>
        <v>-16242</v>
      </c>
      <c r="L4079" s="5">
        <f>SUM(G4079-C4079)</f>
        <v>3625</v>
      </c>
    </row>
    <row r="4080" spans="1:15">
      <c r="A4080" s="3" t="s">
        <v>4</v>
      </c>
      <c r="B4080" s="18">
        <v>140583</v>
      </c>
      <c r="C4080" s="16">
        <v>169520</v>
      </c>
      <c r="D4080" s="8">
        <f t="shared" ref="D4080:D4083" si="3609">SUM(B4080-C4080)</f>
        <v>-28937</v>
      </c>
      <c r="E4080" s="7">
        <f t="shared" ref="E4080:E4083" si="3610">SUM(B4080/C4080)</f>
        <v>0.82930037753657382</v>
      </c>
      <c r="F4080" s="18">
        <v>140428</v>
      </c>
      <c r="G4080" s="16">
        <v>169520</v>
      </c>
      <c r="H4080" s="8">
        <f t="shared" ref="H4080:H4083" si="3611">SUM(F4080-G4080)</f>
        <v>-29092</v>
      </c>
      <c r="I4080" s="7">
        <f t="shared" ref="I4080:I4083" si="3612">SUM(F4080/G4080)</f>
        <v>0.82838603114676734</v>
      </c>
      <c r="J4080" s="8">
        <f t="shared" ref="J4080:J4083" si="3613">SUM(H4080-D4080)</f>
        <v>-155</v>
      </c>
      <c r="K4080" s="4">
        <f t="shared" ref="K4080:K4083" si="3614">SUM(F4080-B4080)</f>
        <v>-155</v>
      </c>
      <c r="L4080" s="5">
        <f t="shared" ref="L4080:L4083" si="3615">SUM(G4080-C4080)</f>
        <v>0</v>
      </c>
    </row>
    <row r="4081" spans="1:15">
      <c r="A4081" s="3" t="s">
        <v>5</v>
      </c>
      <c r="B4081" s="18">
        <v>82969</v>
      </c>
      <c r="C4081" s="16">
        <v>261867</v>
      </c>
      <c r="D4081" s="8">
        <f t="shared" si="3609"/>
        <v>-178898</v>
      </c>
      <c r="E4081" s="7">
        <f t="shared" si="3610"/>
        <v>0.31683640932228957</v>
      </c>
      <c r="F4081" s="18">
        <v>85802</v>
      </c>
      <c r="G4081" s="16">
        <v>260508</v>
      </c>
      <c r="H4081" s="8">
        <f t="shared" si="3611"/>
        <v>-174706</v>
      </c>
      <c r="I4081" s="7">
        <f t="shared" si="3612"/>
        <v>0.32936416539991092</v>
      </c>
      <c r="J4081" s="8">
        <f t="shared" si="3613"/>
        <v>4192</v>
      </c>
      <c r="K4081" s="4">
        <f t="shared" si="3614"/>
        <v>2833</v>
      </c>
      <c r="L4081" s="5">
        <f t="shared" si="3615"/>
        <v>-1359</v>
      </c>
    </row>
    <row r="4082" spans="1:15">
      <c r="A4082" s="3" t="s">
        <v>6</v>
      </c>
      <c r="B4082" s="18">
        <v>58509</v>
      </c>
      <c r="C4082" s="16">
        <v>97814</v>
      </c>
      <c r="D4082" s="8">
        <f t="shared" si="3609"/>
        <v>-39305</v>
      </c>
      <c r="E4082" s="7">
        <f t="shared" si="3610"/>
        <v>0.59816590672091929</v>
      </c>
      <c r="F4082" s="18">
        <v>67172</v>
      </c>
      <c r="G4082" s="16">
        <v>90647</v>
      </c>
      <c r="H4082" s="8">
        <f t="shared" si="3611"/>
        <v>-23475</v>
      </c>
      <c r="I4082" s="7">
        <f t="shared" si="3612"/>
        <v>0.74102838483347488</v>
      </c>
      <c r="J4082" s="8">
        <f t="shared" si="3613"/>
        <v>15830</v>
      </c>
      <c r="K4082" s="4">
        <f t="shared" si="3614"/>
        <v>8663</v>
      </c>
      <c r="L4082" s="5">
        <f t="shared" si="3615"/>
        <v>-7167</v>
      </c>
    </row>
    <row r="4083" spans="1:15">
      <c r="A4083" s="3" t="s">
        <v>7</v>
      </c>
      <c r="B4083" s="18">
        <v>764776</v>
      </c>
      <c r="C4083" s="16">
        <v>764776</v>
      </c>
      <c r="D4083" s="8">
        <f t="shared" si="3609"/>
        <v>0</v>
      </c>
      <c r="E4083" s="7">
        <f t="shared" si="3610"/>
        <v>1</v>
      </c>
      <c r="F4083" s="18">
        <v>759875</v>
      </c>
      <c r="G4083" s="16">
        <v>759875</v>
      </c>
      <c r="H4083" s="8">
        <f t="shared" si="3611"/>
        <v>0</v>
      </c>
      <c r="I4083" s="7">
        <f t="shared" si="3612"/>
        <v>1</v>
      </c>
      <c r="J4083" s="8">
        <f t="shared" si="3613"/>
        <v>0</v>
      </c>
      <c r="K4083" s="4">
        <f t="shared" si="3614"/>
        <v>-4901</v>
      </c>
      <c r="L4083" s="5">
        <f t="shared" si="3615"/>
        <v>-4901</v>
      </c>
      <c r="N4083" s="99" t="s">
        <v>3750</v>
      </c>
      <c r="O4083" s="17" t="s">
        <v>26</v>
      </c>
    </row>
    <row r="4085" spans="1:15">
      <c r="B4085" s="576" t="s">
        <v>4030</v>
      </c>
      <c r="C4085" s="576"/>
      <c r="D4085" s="576"/>
      <c r="E4085" s="576"/>
      <c r="F4085" s="576" t="s">
        <v>4031</v>
      </c>
      <c r="G4085" s="576"/>
      <c r="H4085" s="576"/>
      <c r="I4085" s="576"/>
      <c r="K4085" s="63" t="s">
        <v>12</v>
      </c>
      <c r="L4085" s="5" t="s">
        <v>13</v>
      </c>
    </row>
    <row r="4086" spans="1:15" ht="43.2">
      <c r="A4086" s="1" t="s">
        <v>0</v>
      </c>
      <c r="B4086" s="2" t="s">
        <v>1</v>
      </c>
      <c r="C4086" s="64" t="s">
        <v>2</v>
      </c>
      <c r="D4086" s="64" t="s">
        <v>11</v>
      </c>
      <c r="E4086" s="6" t="s">
        <v>10</v>
      </c>
      <c r="F4086" s="2" t="s">
        <v>1</v>
      </c>
      <c r="G4086" s="64" t="s">
        <v>2</v>
      </c>
      <c r="H4086" s="64" t="s">
        <v>11</v>
      </c>
      <c r="I4086" s="6" t="s">
        <v>10</v>
      </c>
      <c r="J4086" s="14" t="s">
        <v>8</v>
      </c>
      <c r="K4086" s="12" t="s">
        <v>9</v>
      </c>
      <c r="L4086" s="11"/>
    </row>
    <row r="4087" spans="1:15">
      <c r="A4087" s="3" t="s">
        <v>3</v>
      </c>
      <c r="B4087" s="18">
        <v>466473</v>
      </c>
      <c r="C4087" s="16">
        <v>239200</v>
      </c>
      <c r="D4087" s="8">
        <f>SUM(B4087-C4087)</f>
        <v>227273</v>
      </c>
      <c r="E4087" s="7">
        <f>SUM(B4087/C4087)</f>
        <v>1.9501379598662207</v>
      </c>
      <c r="F4087" s="18">
        <v>494412</v>
      </c>
      <c r="G4087" s="16">
        <v>259867</v>
      </c>
      <c r="H4087" s="8">
        <f>SUM(F4087-G4087)</f>
        <v>234545</v>
      </c>
      <c r="I4087" s="7">
        <f>SUM(F4087/G4087)</f>
        <v>1.9025578468986057</v>
      </c>
      <c r="J4087" s="8">
        <f>SUM(H4087-D4087)</f>
        <v>7272</v>
      </c>
      <c r="K4087" s="4">
        <f>SUM(F4087-B4087)</f>
        <v>27939</v>
      </c>
      <c r="L4087" s="5">
        <f>SUM(G4087-C4087)</f>
        <v>20667</v>
      </c>
    </row>
    <row r="4088" spans="1:15">
      <c r="A4088" s="3" t="s">
        <v>4</v>
      </c>
      <c r="B4088" s="18">
        <v>140428</v>
      </c>
      <c r="C4088" s="16">
        <v>169520</v>
      </c>
      <c r="D4088" s="8">
        <f t="shared" ref="D4088:D4091" si="3616">SUM(B4088-C4088)</f>
        <v>-29092</v>
      </c>
      <c r="E4088" s="7">
        <f t="shared" ref="E4088:E4091" si="3617">SUM(B4088/C4088)</f>
        <v>0.82838603114676734</v>
      </c>
      <c r="F4088" s="18">
        <v>140377</v>
      </c>
      <c r="G4088" s="16">
        <v>169520</v>
      </c>
      <c r="H4088" s="8">
        <f t="shared" ref="H4088:H4091" si="3618">SUM(F4088-G4088)</f>
        <v>-29143</v>
      </c>
      <c r="I4088" s="7">
        <f t="shared" ref="I4088:I4091" si="3619">SUM(F4088/G4088)</f>
        <v>0.8280851816894762</v>
      </c>
      <c r="J4088" s="8">
        <f t="shared" ref="J4088:J4091" si="3620">SUM(H4088-D4088)</f>
        <v>-51</v>
      </c>
      <c r="K4088" s="4">
        <f t="shared" ref="K4088:K4091" si="3621">SUM(F4088-B4088)</f>
        <v>-51</v>
      </c>
      <c r="L4088" s="5">
        <f t="shared" ref="L4088:L4091" si="3622">SUM(G4088-C4088)</f>
        <v>0</v>
      </c>
    </row>
    <row r="4089" spans="1:15">
      <c r="A4089" s="3" t="s">
        <v>5</v>
      </c>
      <c r="B4089" s="18">
        <v>85802</v>
      </c>
      <c r="C4089" s="16">
        <v>260508</v>
      </c>
      <c r="D4089" s="8">
        <f t="shared" si="3616"/>
        <v>-174706</v>
      </c>
      <c r="E4089" s="7">
        <f t="shared" si="3617"/>
        <v>0.32936416539991092</v>
      </c>
      <c r="F4089" s="18">
        <v>86641</v>
      </c>
      <c r="G4089" s="16">
        <v>272013</v>
      </c>
      <c r="H4089" s="8">
        <f t="shared" si="3618"/>
        <v>-185372</v>
      </c>
      <c r="I4089" s="7">
        <f t="shared" si="3619"/>
        <v>0.31851786495498374</v>
      </c>
      <c r="J4089" s="8">
        <f t="shared" si="3620"/>
        <v>-10666</v>
      </c>
      <c r="K4089" s="4">
        <f t="shared" si="3621"/>
        <v>839</v>
      </c>
      <c r="L4089" s="5">
        <f t="shared" si="3622"/>
        <v>11505</v>
      </c>
    </row>
    <row r="4090" spans="1:15">
      <c r="A4090" s="3" t="s">
        <v>6</v>
      </c>
      <c r="B4090" s="18">
        <v>67172</v>
      </c>
      <c r="C4090" s="16">
        <v>90647</v>
      </c>
      <c r="D4090" s="8">
        <f t="shared" si="3616"/>
        <v>-23475</v>
      </c>
      <c r="E4090" s="7">
        <f t="shared" si="3617"/>
        <v>0.74102838483347488</v>
      </c>
      <c r="F4090" s="18">
        <v>87307</v>
      </c>
      <c r="G4090" s="16">
        <v>107337</v>
      </c>
      <c r="H4090" s="8">
        <f t="shared" si="3618"/>
        <v>-20030</v>
      </c>
      <c r="I4090" s="7">
        <f t="shared" si="3619"/>
        <v>0.8133914679933294</v>
      </c>
      <c r="J4090" s="8">
        <f t="shared" si="3620"/>
        <v>3445</v>
      </c>
      <c r="K4090" s="4">
        <f t="shared" si="3621"/>
        <v>20135</v>
      </c>
      <c r="L4090" s="5">
        <f t="shared" si="3622"/>
        <v>16690</v>
      </c>
    </row>
    <row r="4091" spans="1:15">
      <c r="A4091" s="3" t="s">
        <v>7</v>
      </c>
      <c r="B4091" s="18">
        <v>759875</v>
      </c>
      <c r="C4091" s="16">
        <v>759875</v>
      </c>
      <c r="D4091" s="8">
        <f t="shared" si="3616"/>
        <v>0</v>
      </c>
      <c r="E4091" s="7">
        <f t="shared" si="3617"/>
        <v>1</v>
      </c>
      <c r="F4091" s="18">
        <v>808737</v>
      </c>
      <c r="G4091" s="16">
        <v>808737</v>
      </c>
      <c r="H4091" s="8">
        <f t="shared" si="3618"/>
        <v>0</v>
      </c>
      <c r="I4091" s="7">
        <f t="shared" si="3619"/>
        <v>1</v>
      </c>
      <c r="J4091" s="8">
        <f t="shared" si="3620"/>
        <v>0</v>
      </c>
      <c r="K4091" s="4">
        <f t="shared" si="3621"/>
        <v>48862</v>
      </c>
      <c r="L4091" s="5">
        <f t="shared" si="3622"/>
        <v>48862</v>
      </c>
      <c r="N4091" s="99" t="s">
        <v>4032</v>
      </c>
      <c r="O4091" s="17" t="s">
        <v>26</v>
      </c>
    </row>
    <row r="4093" spans="1:15">
      <c r="B4093" s="576" t="s">
        <v>4031</v>
      </c>
      <c r="C4093" s="576"/>
      <c r="D4093" s="576"/>
      <c r="E4093" s="576"/>
      <c r="F4093" s="576" t="s">
        <v>4033</v>
      </c>
      <c r="G4093" s="576"/>
      <c r="H4093" s="576"/>
      <c r="I4093" s="576"/>
      <c r="K4093" s="63" t="s">
        <v>12</v>
      </c>
      <c r="L4093" s="5" t="s">
        <v>13</v>
      </c>
    </row>
    <row r="4094" spans="1:15" ht="43.2">
      <c r="A4094" s="1" t="s">
        <v>0</v>
      </c>
      <c r="B4094" s="2" t="s">
        <v>1</v>
      </c>
      <c r="C4094" s="64" t="s">
        <v>2</v>
      </c>
      <c r="D4094" s="64" t="s">
        <v>11</v>
      </c>
      <c r="E4094" s="6" t="s">
        <v>10</v>
      </c>
      <c r="F4094" s="2" t="s">
        <v>1</v>
      </c>
      <c r="G4094" s="64" t="s">
        <v>2</v>
      </c>
      <c r="H4094" s="64" t="s">
        <v>11</v>
      </c>
      <c r="I4094" s="6" t="s">
        <v>10</v>
      </c>
      <c r="J4094" s="14" t="s">
        <v>8</v>
      </c>
      <c r="K4094" s="12" t="s">
        <v>9</v>
      </c>
      <c r="L4094" s="11"/>
    </row>
    <row r="4095" spans="1:15">
      <c r="A4095" s="3" t="s">
        <v>3</v>
      </c>
      <c r="B4095" s="18">
        <v>494412</v>
      </c>
      <c r="C4095" s="16">
        <v>259867</v>
      </c>
      <c r="D4095" s="8">
        <f>SUM(B4095-C4095)</f>
        <v>234545</v>
      </c>
      <c r="E4095" s="7">
        <f>SUM(B4095/C4095)</f>
        <v>1.9025578468986057</v>
      </c>
      <c r="F4095" s="18">
        <v>531805</v>
      </c>
      <c r="G4095" s="16">
        <v>257055</v>
      </c>
      <c r="H4095" s="8">
        <f>SUM(F4095-G4095)</f>
        <v>274750</v>
      </c>
      <c r="I4095" s="7">
        <f>SUM(F4095/G4095)</f>
        <v>2.0688374083367371</v>
      </c>
      <c r="J4095" s="8">
        <f>SUM(H4095-D4095)</f>
        <v>40205</v>
      </c>
      <c r="K4095" s="4">
        <f>SUM(F4095-B4095)</f>
        <v>37393</v>
      </c>
      <c r="L4095" s="5">
        <f>SUM(G4095-C4095)</f>
        <v>-2812</v>
      </c>
    </row>
    <row r="4096" spans="1:15">
      <c r="A4096" s="3" t="s">
        <v>4</v>
      </c>
      <c r="B4096" s="18">
        <v>140377</v>
      </c>
      <c r="C4096" s="16">
        <v>169520</v>
      </c>
      <c r="D4096" s="8">
        <f t="shared" ref="D4096:D4099" si="3623">SUM(B4096-C4096)</f>
        <v>-29143</v>
      </c>
      <c r="E4096" s="7">
        <f t="shared" ref="E4096:E4099" si="3624">SUM(B4096/C4096)</f>
        <v>0.8280851816894762</v>
      </c>
      <c r="F4096" s="18">
        <v>141646</v>
      </c>
      <c r="G4096" s="16">
        <v>169520</v>
      </c>
      <c r="H4096" s="8">
        <f t="shared" ref="H4096:H4099" si="3625">SUM(F4096-G4096)</f>
        <v>-27874</v>
      </c>
      <c r="I4096" s="7">
        <f t="shared" ref="I4096:I4099" si="3626">SUM(F4096/G4096)</f>
        <v>0.83557102406795658</v>
      </c>
      <c r="J4096" s="8">
        <f t="shared" ref="J4096:J4099" si="3627">SUM(H4096-D4096)</f>
        <v>1269</v>
      </c>
      <c r="K4096" s="4">
        <f t="shared" ref="K4096:K4099" si="3628">SUM(F4096-B4096)</f>
        <v>1269</v>
      </c>
      <c r="L4096" s="5">
        <f t="shared" ref="L4096:L4099" si="3629">SUM(G4096-C4096)</f>
        <v>0</v>
      </c>
    </row>
    <row r="4097" spans="1:15">
      <c r="A4097" s="3" t="s">
        <v>5</v>
      </c>
      <c r="B4097" s="18">
        <v>86641</v>
      </c>
      <c r="C4097" s="16">
        <v>272013</v>
      </c>
      <c r="D4097" s="8">
        <f t="shared" si="3623"/>
        <v>-185372</v>
      </c>
      <c r="E4097" s="7">
        <f t="shared" si="3624"/>
        <v>0.31851786495498374</v>
      </c>
      <c r="F4097" s="18">
        <v>85875</v>
      </c>
      <c r="G4097" s="16">
        <v>298449</v>
      </c>
      <c r="H4097" s="8">
        <f t="shared" si="3625"/>
        <v>-212574</v>
      </c>
      <c r="I4097" s="7">
        <f t="shared" si="3626"/>
        <v>0.28773760340962778</v>
      </c>
      <c r="J4097" s="8">
        <f t="shared" si="3627"/>
        <v>-27202</v>
      </c>
      <c r="K4097" s="4">
        <f t="shared" si="3628"/>
        <v>-766</v>
      </c>
      <c r="L4097" s="5">
        <f t="shared" si="3629"/>
        <v>26436</v>
      </c>
    </row>
    <row r="4098" spans="1:15">
      <c r="A4098" s="3" t="s">
        <v>6</v>
      </c>
      <c r="B4098" s="18">
        <v>87307</v>
      </c>
      <c r="C4098" s="16">
        <v>107337</v>
      </c>
      <c r="D4098" s="8">
        <f t="shared" si="3623"/>
        <v>-20030</v>
      </c>
      <c r="E4098" s="7">
        <f t="shared" si="3624"/>
        <v>0.8133914679933294</v>
      </c>
      <c r="F4098" s="18">
        <v>74396</v>
      </c>
      <c r="G4098" s="16">
        <v>108698</v>
      </c>
      <c r="H4098" s="8">
        <f t="shared" si="3625"/>
        <v>-34302</v>
      </c>
      <c r="I4098" s="7">
        <f t="shared" si="3626"/>
        <v>0.68442841634620688</v>
      </c>
      <c r="J4098" s="8">
        <f t="shared" si="3627"/>
        <v>-14272</v>
      </c>
      <c r="K4098" s="4">
        <f t="shared" si="3628"/>
        <v>-12911</v>
      </c>
      <c r="L4098" s="5">
        <f t="shared" si="3629"/>
        <v>1361</v>
      </c>
    </row>
    <row r="4099" spans="1:15">
      <c r="A4099" s="3" t="s">
        <v>7</v>
      </c>
      <c r="B4099" s="18">
        <v>808737</v>
      </c>
      <c r="C4099" s="16">
        <v>808737</v>
      </c>
      <c r="D4099" s="8">
        <f t="shared" si="3623"/>
        <v>0</v>
      </c>
      <c r="E4099" s="7">
        <f t="shared" si="3624"/>
        <v>1</v>
      </c>
      <c r="F4099" s="18">
        <v>833722</v>
      </c>
      <c r="G4099" s="16">
        <v>833722</v>
      </c>
      <c r="H4099" s="8">
        <f t="shared" si="3625"/>
        <v>0</v>
      </c>
      <c r="I4099" s="7">
        <f t="shared" si="3626"/>
        <v>1</v>
      </c>
      <c r="J4099" s="8">
        <f t="shared" si="3627"/>
        <v>0</v>
      </c>
      <c r="K4099" s="4">
        <f t="shared" si="3628"/>
        <v>24985</v>
      </c>
      <c r="L4099" s="5">
        <f t="shared" si="3629"/>
        <v>24985</v>
      </c>
      <c r="N4099" s="99" t="s">
        <v>3837</v>
      </c>
      <c r="O4099" s="17" t="s">
        <v>26</v>
      </c>
    </row>
    <row r="4101" spans="1:15">
      <c r="B4101" s="576" t="s">
        <v>4033</v>
      </c>
      <c r="C4101" s="576"/>
      <c r="D4101" s="576"/>
      <c r="E4101" s="576"/>
      <c r="F4101" s="576" t="s">
        <v>4058</v>
      </c>
      <c r="G4101" s="576"/>
      <c r="H4101" s="576"/>
      <c r="I4101" s="576"/>
      <c r="K4101" s="63" t="s">
        <v>12</v>
      </c>
      <c r="L4101" s="5" t="s">
        <v>13</v>
      </c>
    </row>
    <row r="4102" spans="1:15" ht="43.2">
      <c r="A4102" s="1" t="s">
        <v>0</v>
      </c>
      <c r="B4102" s="2" t="s">
        <v>1</v>
      </c>
      <c r="C4102" s="64" t="s">
        <v>2</v>
      </c>
      <c r="D4102" s="64" t="s">
        <v>11</v>
      </c>
      <c r="E4102" s="6" t="s">
        <v>10</v>
      </c>
      <c r="F4102" s="2" t="s">
        <v>1</v>
      </c>
      <c r="G4102" s="64" t="s">
        <v>2</v>
      </c>
      <c r="H4102" s="64" t="s">
        <v>11</v>
      </c>
      <c r="I4102" s="6" t="s">
        <v>10</v>
      </c>
      <c r="J4102" s="14" t="s">
        <v>8</v>
      </c>
      <c r="K4102" s="12" t="s">
        <v>9</v>
      </c>
      <c r="L4102" s="11"/>
    </row>
    <row r="4103" spans="1:15">
      <c r="A4103" s="3" t="s">
        <v>3</v>
      </c>
      <c r="B4103" s="18">
        <v>531805</v>
      </c>
      <c r="C4103" s="16">
        <v>257055</v>
      </c>
      <c r="D4103" s="8">
        <f>SUM(B4103-C4103)</f>
        <v>274750</v>
      </c>
      <c r="E4103" s="7">
        <f>SUM(B4103/C4103)</f>
        <v>2.0688374083367371</v>
      </c>
      <c r="F4103" s="18">
        <v>548747</v>
      </c>
      <c r="G4103" s="16">
        <v>257619</v>
      </c>
      <c r="H4103" s="8">
        <f>SUM(F4103-G4103)</f>
        <v>291128</v>
      </c>
      <c r="I4103" s="7">
        <f>SUM(F4103/G4103)</f>
        <v>2.1300719279245706</v>
      </c>
      <c r="J4103" s="8">
        <f>SUM(H4103-D4103)</f>
        <v>16378</v>
      </c>
      <c r="K4103" s="4">
        <f>SUM(F4103-B4103)</f>
        <v>16942</v>
      </c>
      <c r="L4103" s="5">
        <f>SUM(G4103-C4103)</f>
        <v>564</v>
      </c>
    </row>
    <row r="4104" spans="1:15">
      <c r="A4104" s="3" t="s">
        <v>4</v>
      </c>
      <c r="B4104" s="18">
        <v>141646</v>
      </c>
      <c r="C4104" s="16">
        <v>169520</v>
      </c>
      <c r="D4104" s="8">
        <f t="shared" ref="D4104:D4107" si="3630">SUM(B4104-C4104)</f>
        <v>-27874</v>
      </c>
      <c r="E4104" s="7">
        <f t="shared" ref="E4104:E4107" si="3631">SUM(B4104/C4104)</f>
        <v>0.83557102406795658</v>
      </c>
      <c r="F4104" s="18">
        <v>142646</v>
      </c>
      <c r="G4104" s="16">
        <v>169520</v>
      </c>
      <c r="H4104" s="8">
        <f t="shared" ref="H4104:H4107" si="3632">SUM(F4104-G4104)</f>
        <v>-26874</v>
      </c>
      <c r="I4104" s="7">
        <f t="shared" ref="I4104:I4107" si="3633">SUM(F4104/G4104)</f>
        <v>0.84147003303445023</v>
      </c>
      <c r="J4104" s="8">
        <f t="shared" ref="J4104:J4107" si="3634">SUM(H4104-D4104)</f>
        <v>1000</v>
      </c>
      <c r="K4104" s="4">
        <f t="shared" ref="K4104:K4107" si="3635">SUM(F4104-B4104)</f>
        <v>1000</v>
      </c>
      <c r="L4104" s="5">
        <f t="shared" ref="L4104:L4107" si="3636">SUM(G4104-C4104)</f>
        <v>0</v>
      </c>
    </row>
    <row r="4105" spans="1:15">
      <c r="A4105" s="3" t="s">
        <v>5</v>
      </c>
      <c r="B4105" s="18">
        <v>85875</v>
      </c>
      <c r="C4105" s="16">
        <v>298449</v>
      </c>
      <c r="D4105" s="8">
        <f t="shared" si="3630"/>
        <v>-212574</v>
      </c>
      <c r="E4105" s="7">
        <f t="shared" si="3631"/>
        <v>0.28773760340962778</v>
      </c>
      <c r="F4105" s="18">
        <v>92998</v>
      </c>
      <c r="G4105" s="16">
        <v>314348</v>
      </c>
      <c r="H4105" s="8">
        <f t="shared" si="3632"/>
        <v>-221350</v>
      </c>
      <c r="I4105" s="7">
        <f t="shared" si="3633"/>
        <v>0.29584409635181391</v>
      </c>
      <c r="J4105" s="8">
        <f t="shared" si="3634"/>
        <v>-8776</v>
      </c>
      <c r="K4105" s="4">
        <f t="shared" si="3635"/>
        <v>7123</v>
      </c>
      <c r="L4105" s="5">
        <f t="shared" si="3636"/>
        <v>15899</v>
      </c>
    </row>
    <row r="4106" spans="1:15">
      <c r="A4106" s="3" t="s">
        <v>6</v>
      </c>
      <c r="B4106" s="18">
        <v>74396</v>
      </c>
      <c r="C4106" s="16">
        <v>108698</v>
      </c>
      <c r="D4106" s="8">
        <f t="shared" si="3630"/>
        <v>-34302</v>
      </c>
      <c r="E4106" s="7">
        <f t="shared" si="3631"/>
        <v>0.68442841634620688</v>
      </c>
      <c r="F4106" s="18">
        <v>61907</v>
      </c>
      <c r="G4106" s="16">
        <v>104811</v>
      </c>
      <c r="H4106" s="8">
        <f t="shared" si="3632"/>
        <v>-42904</v>
      </c>
      <c r="I4106" s="7">
        <f t="shared" si="3633"/>
        <v>0.59065365276545401</v>
      </c>
      <c r="J4106" s="8">
        <f t="shared" si="3634"/>
        <v>-8602</v>
      </c>
      <c r="K4106" s="4">
        <f t="shared" si="3635"/>
        <v>-12489</v>
      </c>
      <c r="L4106" s="5">
        <f t="shared" si="3636"/>
        <v>-3887</v>
      </c>
    </row>
    <row r="4107" spans="1:15">
      <c r="A4107" s="3" t="s">
        <v>7</v>
      </c>
      <c r="B4107" s="18">
        <v>833722</v>
      </c>
      <c r="C4107" s="16">
        <v>833722</v>
      </c>
      <c r="D4107" s="8">
        <f t="shared" si="3630"/>
        <v>0</v>
      </c>
      <c r="E4107" s="7">
        <f t="shared" si="3631"/>
        <v>1</v>
      </c>
      <c r="F4107" s="18">
        <v>846298</v>
      </c>
      <c r="G4107" s="16">
        <v>846298</v>
      </c>
      <c r="H4107" s="8">
        <f t="shared" si="3632"/>
        <v>0</v>
      </c>
      <c r="I4107" s="7">
        <f t="shared" si="3633"/>
        <v>1</v>
      </c>
      <c r="J4107" s="8">
        <f t="shared" si="3634"/>
        <v>0</v>
      </c>
      <c r="K4107" s="4">
        <f t="shared" si="3635"/>
        <v>12576</v>
      </c>
      <c r="L4107" s="5">
        <f t="shared" si="3636"/>
        <v>12576</v>
      </c>
      <c r="N4107" s="99" t="s">
        <v>3837</v>
      </c>
      <c r="O4107" s="17" t="s">
        <v>26</v>
      </c>
    </row>
    <row r="4109" spans="1:15">
      <c r="B4109" s="576" t="s">
        <v>4058</v>
      </c>
      <c r="C4109" s="576"/>
      <c r="D4109" s="576"/>
      <c r="E4109" s="576"/>
      <c r="F4109" s="576" t="s">
        <v>4065</v>
      </c>
      <c r="G4109" s="576"/>
      <c r="H4109" s="576"/>
      <c r="I4109" s="576"/>
      <c r="K4109" s="63" t="s">
        <v>12</v>
      </c>
      <c r="L4109" s="5" t="s">
        <v>13</v>
      </c>
    </row>
    <row r="4110" spans="1:15" ht="43.2">
      <c r="A4110" s="1" t="s">
        <v>0</v>
      </c>
      <c r="B4110" s="2" t="s">
        <v>1</v>
      </c>
      <c r="C4110" s="64" t="s">
        <v>2</v>
      </c>
      <c r="D4110" s="64" t="s">
        <v>11</v>
      </c>
      <c r="E4110" s="6" t="s">
        <v>10</v>
      </c>
      <c r="F4110" s="2" t="s">
        <v>1</v>
      </c>
      <c r="G4110" s="64" t="s">
        <v>2</v>
      </c>
      <c r="H4110" s="64" t="s">
        <v>11</v>
      </c>
      <c r="I4110" s="6" t="s">
        <v>10</v>
      </c>
      <c r="J4110" s="14" t="s">
        <v>8</v>
      </c>
      <c r="K4110" s="12" t="s">
        <v>9</v>
      </c>
      <c r="L4110" s="11"/>
    </row>
    <row r="4111" spans="1:15">
      <c r="A4111" s="3" t="s">
        <v>3</v>
      </c>
      <c r="B4111" s="18">
        <v>548747</v>
      </c>
      <c r="C4111" s="16">
        <v>257619</v>
      </c>
      <c r="D4111" s="8">
        <f>SUM(B4111-C4111)</f>
        <v>291128</v>
      </c>
      <c r="E4111" s="7">
        <f>SUM(B4111/C4111)</f>
        <v>2.1300719279245706</v>
      </c>
      <c r="F4111" s="18">
        <v>547758</v>
      </c>
      <c r="G4111" s="16">
        <v>251527</v>
      </c>
      <c r="H4111" s="8">
        <f>SUM(F4111-G4111)</f>
        <v>296231</v>
      </c>
      <c r="I4111" s="7">
        <f>SUM(F4111/G4111)</f>
        <v>2.1777304225788883</v>
      </c>
      <c r="J4111" s="8">
        <f>SUM(H4111-D4111)</f>
        <v>5103</v>
      </c>
      <c r="K4111" s="4">
        <f>SUM(F4111-B4111)</f>
        <v>-989</v>
      </c>
      <c r="L4111" s="5">
        <f>SUM(G4111-C4111)</f>
        <v>-6092</v>
      </c>
    </row>
    <row r="4112" spans="1:15">
      <c r="A4112" s="3" t="s">
        <v>4</v>
      </c>
      <c r="B4112" s="18">
        <v>142646</v>
      </c>
      <c r="C4112" s="16">
        <v>169520</v>
      </c>
      <c r="D4112" s="8">
        <f t="shared" ref="D4112:D4115" si="3637">SUM(B4112-C4112)</f>
        <v>-26874</v>
      </c>
      <c r="E4112" s="7">
        <f t="shared" ref="E4112:E4115" si="3638">SUM(B4112/C4112)</f>
        <v>0.84147003303445023</v>
      </c>
      <c r="F4112" s="18">
        <v>143842</v>
      </c>
      <c r="G4112" s="16">
        <v>169011</v>
      </c>
      <c r="H4112" s="8">
        <f t="shared" ref="H4112:H4115" si="3639">SUM(F4112-G4112)</f>
        <v>-25169</v>
      </c>
      <c r="I4112" s="7">
        <f t="shared" ref="I4112:I4115" si="3640">SUM(F4112/G4112)</f>
        <v>0.85108069888942139</v>
      </c>
      <c r="J4112" s="8">
        <f t="shared" ref="J4112:J4115" si="3641">SUM(H4112-D4112)</f>
        <v>1705</v>
      </c>
      <c r="K4112" s="4">
        <f t="shared" ref="K4112:K4115" si="3642">SUM(F4112-B4112)</f>
        <v>1196</v>
      </c>
      <c r="L4112" s="5">
        <f t="shared" ref="L4112:L4115" si="3643">SUM(G4112-C4112)</f>
        <v>-509</v>
      </c>
    </row>
    <row r="4113" spans="1:15">
      <c r="A4113" s="3" t="s">
        <v>5</v>
      </c>
      <c r="B4113" s="18">
        <v>92998</v>
      </c>
      <c r="C4113" s="16">
        <v>314348</v>
      </c>
      <c r="D4113" s="8">
        <f t="shared" si="3637"/>
        <v>-221350</v>
      </c>
      <c r="E4113" s="7">
        <f t="shared" si="3638"/>
        <v>0.29584409635181391</v>
      </c>
      <c r="F4113" s="18">
        <v>97834</v>
      </c>
      <c r="G4113" s="16">
        <v>315726</v>
      </c>
      <c r="H4113" s="8">
        <f t="shared" si="3639"/>
        <v>-217892</v>
      </c>
      <c r="I4113" s="7">
        <f t="shared" si="3640"/>
        <v>0.30986995052672256</v>
      </c>
      <c r="J4113" s="8">
        <f t="shared" si="3641"/>
        <v>3458</v>
      </c>
      <c r="K4113" s="4">
        <f t="shared" si="3642"/>
        <v>4836</v>
      </c>
      <c r="L4113" s="5">
        <f t="shared" si="3643"/>
        <v>1378</v>
      </c>
    </row>
    <row r="4114" spans="1:15">
      <c r="A4114" s="3" t="s">
        <v>6</v>
      </c>
      <c r="B4114" s="18">
        <v>61907</v>
      </c>
      <c r="C4114" s="16">
        <v>104811</v>
      </c>
      <c r="D4114" s="8">
        <f t="shared" si="3637"/>
        <v>-42904</v>
      </c>
      <c r="E4114" s="7">
        <f t="shared" si="3638"/>
        <v>0.59065365276545401</v>
      </c>
      <c r="F4114" s="18">
        <v>55775</v>
      </c>
      <c r="G4114" s="16">
        <v>108945</v>
      </c>
      <c r="H4114" s="8">
        <f t="shared" si="3639"/>
        <v>-53170</v>
      </c>
      <c r="I4114" s="7">
        <f t="shared" si="3640"/>
        <v>0.5119555739134426</v>
      </c>
      <c r="J4114" s="8">
        <f t="shared" si="3641"/>
        <v>-10266</v>
      </c>
      <c r="K4114" s="4">
        <f t="shared" si="3642"/>
        <v>-6132</v>
      </c>
      <c r="L4114" s="5">
        <f t="shared" si="3643"/>
        <v>4134</v>
      </c>
    </row>
    <row r="4115" spans="1:15">
      <c r="A4115" s="3" t="s">
        <v>7</v>
      </c>
      <c r="B4115" s="18">
        <v>846298</v>
      </c>
      <c r="C4115" s="16">
        <v>846298</v>
      </c>
      <c r="D4115" s="8">
        <f t="shared" si="3637"/>
        <v>0</v>
      </c>
      <c r="E4115" s="7">
        <f t="shared" si="3638"/>
        <v>1</v>
      </c>
      <c r="F4115" s="18">
        <v>845209</v>
      </c>
      <c r="G4115" s="16">
        <v>845209</v>
      </c>
      <c r="H4115" s="8">
        <f t="shared" si="3639"/>
        <v>0</v>
      </c>
      <c r="I4115" s="7">
        <f t="shared" si="3640"/>
        <v>1</v>
      </c>
      <c r="J4115" s="8">
        <f t="shared" si="3641"/>
        <v>0</v>
      </c>
      <c r="K4115" s="4">
        <f t="shared" si="3642"/>
        <v>-1089</v>
      </c>
      <c r="L4115" s="5">
        <f t="shared" si="3643"/>
        <v>-1089</v>
      </c>
      <c r="N4115" s="99" t="s">
        <v>3837</v>
      </c>
      <c r="O4115" s="17" t="s">
        <v>26</v>
      </c>
    </row>
    <row r="4117" spans="1:15">
      <c r="B4117" s="576" t="s">
        <v>4065</v>
      </c>
      <c r="C4117" s="576"/>
      <c r="D4117" s="576"/>
      <c r="E4117" s="576"/>
      <c r="F4117" s="576" t="s">
        <v>4072</v>
      </c>
      <c r="G4117" s="576"/>
      <c r="H4117" s="576"/>
      <c r="I4117" s="576"/>
      <c r="K4117" s="63" t="s">
        <v>12</v>
      </c>
      <c r="L4117" s="5" t="s">
        <v>13</v>
      </c>
    </row>
    <row r="4118" spans="1:15" ht="43.2">
      <c r="A4118" s="1" t="s">
        <v>0</v>
      </c>
      <c r="B4118" s="2" t="s">
        <v>1</v>
      </c>
      <c r="C4118" s="64" t="s">
        <v>2</v>
      </c>
      <c r="D4118" s="64" t="s">
        <v>11</v>
      </c>
      <c r="E4118" s="6" t="s">
        <v>10</v>
      </c>
      <c r="F4118" s="2" t="s">
        <v>1</v>
      </c>
      <c r="G4118" s="64" t="s">
        <v>2</v>
      </c>
      <c r="H4118" s="64" t="s">
        <v>11</v>
      </c>
      <c r="I4118" s="6" t="s">
        <v>10</v>
      </c>
      <c r="J4118" s="14" t="s">
        <v>8</v>
      </c>
      <c r="K4118" s="12" t="s">
        <v>9</v>
      </c>
      <c r="L4118" s="11"/>
    </row>
    <row r="4119" spans="1:15">
      <c r="A4119" s="3" t="s">
        <v>3</v>
      </c>
      <c r="B4119" s="18">
        <v>547758</v>
      </c>
      <c r="C4119" s="16">
        <v>251527</v>
      </c>
      <c r="D4119" s="8">
        <f>SUM(B4119-C4119)</f>
        <v>296231</v>
      </c>
      <c r="E4119" s="7">
        <f>SUM(B4119/C4119)</f>
        <v>2.1777304225788883</v>
      </c>
      <c r="F4119" s="18">
        <v>516527</v>
      </c>
      <c r="G4119" s="16">
        <v>231285</v>
      </c>
      <c r="H4119" s="8">
        <f>SUM(F4119-G4119)</f>
        <v>285242</v>
      </c>
      <c r="I4119" s="7">
        <f>SUM(F4119/G4119)</f>
        <v>2.2332922584689885</v>
      </c>
      <c r="J4119" s="8">
        <f>SUM(H4119-D4119)</f>
        <v>-10989</v>
      </c>
      <c r="K4119" s="4">
        <f>SUM(F4119-B4119)</f>
        <v>-31231</v>
      </c>
      <c r="L4119" s="5">
        <f>SUM(G4119-C4119)</f>
        <v>-20242</v>
      </c>
    </row>
    <row r="4120" spans="1:15">
      <c r="A4120" s="3" t="s">
        <v>4</v>
      </c>
      <c r="B4120" s="18">
        <v>143842</v>
      </c>
      <c r="C4120" s="16">
        <v>169011</v>
      </c>
      <c r="D4120" s="8">
        <f t="shared" ref="D4120:D4123" si="3644">SUM(B4120-C4120)</f>
        <v>-25169</v>
      </c>
      <c r="E4120" s="7">
        <f t="shared" ref="E4120:E4123" si="3645">SUM(B4120/C4120)</f>
        <v>0.85108069888942139</v>
      </c>
      <c r="F4120" s="18">
        <v>143692</v>
      </c>
      <c r="G4120" s="16">
        <v>169011</v>
      </c>
      <c r="H4120" s="8">
        <f t="shared" ref="H4120:H4123" si="3646">SUM(F4120-G4120)</f>
        <v>-25319</v>
      </c>
      <c r="I4120" s="7">
        <f t="shared" ref="I4120:I4123" si="3647">SUM(F4120/G4120)</f>
        <v>0.85019318269225075</v>
      </c>
      <c r="J4120" s="8">
        <f t="shared" ref="J4120:J4123" si="3648">SUM(H4120-D4120)</f>
        <v>-150</v>
      </c>
      <c r="K4120" s="4">
        <f t="shared" ref="K4120:K4123" si="3649">SUM(F4120-B4120)</f>
        <v>-150</v>
      </c>
      <c r="L4120" s="5">
        <f t="shared" ref="L4120:L4123" si="3650">SUM(G4120-C4120)</f>
        <v>0</v>
      </c>
    </row>
    <row r="4121" spans="1:15">
      <c r="A4121" s="3" t="s">
        <v>5</v>
      </c>
      <c r="B4121" s="18">
        <v>97834</v>
      </c>
      <c r="C4121" s="16">
        <v>315726</v>
      </c>
      <c r="D4121" s="8">
        <f t="shared" si="3644"/>
        <v>-217892</v>
      </c>
      <c r="E4121" s="7">
        <f t="shared" si="3645"/>
        <v>0.30986995052672256</v>
      </c>
      <c r="F4121" s="18">
        <v>99713</v>
      </c>
      <c r="G4121" s="16">
        <v>291250</v>
      </c>
      <c r="H4121" s="8">
        <f t="shared" si="3646"/>
        <v>-191537</v>
      </c>
      <c r="I4121" s="7">
        <f t="shared" si="3647"/>
        <v>0.34236223175965663</v>
      </c>
      <c r="J4121" s="8">
        <f t="shared" si="3648"/>
        <v>26355</v>
      </c>
      <c r="K4121" s="4">
        <f t="shared" si="3649"/>
        <v>1879</v>
      </c>
      <c r="L4121" s="5">
        <f t="shared" si="3650"/>
        <v>-24476</v>
      </c>
    </row>
    <row r="4122" spans="1:15">
      <c r="A4122" s="3" t="s">
        <v>6</v>
      </c>
      <c r="B4122" s="18">
        <v>55775</v>
      </c>
      <c r="C4122" s="16">
        <v>108945</v>
      </c>
      <c r="D4122" s="8">
        <f t="shared" si="3644"/>
        <v>-53170</v>
      </c>
      <c r="E4122" s="7">
        <f t="shared" si="3645"/>
        <v>0.5119555739134426</v>
      </c>
      <c r="F4122" s="18">
        <v>53340</v>
      </c>
      <c r="G4122" s="16">
        <v>121726</v>
      </c>
      <c r="H4122" s="8">
        <f t="shared" si="3646"/>
        <v>-68386</v>
      </c>
      <c r="I4122" s="7">
        <f t="shared" si="3647"/>
        <v>0.43819726270476317</v>
      </c>
      <c r="J4122" s="8">
        <f t="shared" si="3648"/>
        <v>-15216</v>
      </c>
      <c r="K4122" s="4">
        <f t="shared" si="3649"/>
        <v>-2435</v>
      </c>
      <c r="L4122" s="5">
        <f t="shared" si="3650"/>
        <v>12781</v>
      </c>
    </row>
    <row r="4123" spans="1:15">
      <c r="A4123" s="3" t="s">
        <v>7</v>
      </c>
      <c r="B4123" s="18">
        <v>845209</v>
      </c>
      <c r="C4123" s="16">
        <v>845209</v>
      </c>
      <c r="D4123" s="8">
        <f t="shared" si="3644"/>
        <v>0</v>
      </c>
      <c r="E4123" s="7">
        <f t="shared" si="3645"/>
        <v>1</v>
      </c>
      <c r="F4123" s="18">
        <v>813272</v>
      </c>
      <c r="G4123" s="16">
        <v>813272</v>
      </c>
      <c r="H4123" s="8">
        <f t="shared" si="3646"/>
        <v>0</v>
      </c>
      <c r="I4123" s="7">
        <f t="shared" si="3647"/>
        <v>1</v>
      </c>
      <c r="J4123" s="8">
        <f t="shared" si="3648"/>
        <v>0</v>
      </c>
      <c r="K4123" s="4">
        <f t="shared" si="3649"/>
        <v>-31937</v>
      </c>
      <c r="L4123" s="5">
        <f t="shared" si="3650"/>
        <v>-31937</v>
      </c>
      <c r="N4123" s="98" t="s">
        <v>4073</v>
      </c>
      <c r="O4123" s="30" t="s">
        <v>165</v>
      </c>
    </row>
    <row r="4125" spans="1:15">
      <c r="B4125" s="576" t="s">
        <v>4072</v>
      </c>
      <c r="C4125" s="576"/>
      <c r="D4125" s="576"/>
      <c r="E4125" s="576"/>
      <c r="F4125" s="576" t="s">
        <v>4080</v>
      </c>
      <c r="G4125" s="576"/>
      <c r="H4125" s="576"/>
      <c r="I4125" s="576"/>
      <c r="K4125" s="63" t="s">
        <v>12</v>
      </c>
      <c r="L4125" s="5" t="s">
        <v>13</v>
      </c>
    </row>
    <row r="4126" spans="1:15" ht="43.2">
      <c r="A4126" s="1" t="s">
        <v>0</v>
      </c>
      <c r="B4126" s="2" t="s">
        <v>1</v>
      </c>
      <c r="C4126" s="64" t="s">
        <v>2</v>
      </c>
      <c r="D4126" s="64" t="s">
        <v>11</v>
      </c>
      <c r="E4126" s="6" t="s">
        <v>10</v>
      </c>
      <c r="F4126" s="2" t="s">
        <v>1</v>
      </c>
      <c r="G4126" s="64" t="s">
        <v>2</v>
      </c>
      <c r="H4126" s="64" t="s">
        <v>11</v>
      </c>
      <c r="I4126" s="6" t="s">
        <v>10</v>
      </c>
      <c r="J4126" s="14" t="s">
        <v>8</v>
      </c>
      <c r="K4126" s="12" t="s">
        <v>9</v>
      </c>
      <c r="L4126" s="11"/>
    </row>
    <row r="4127" spans="1:15">
      <c r="A4127" s="3" t="s">
        <v>3</v>
      </c>
      <c r="B4127" s="18">
        <v>516527</v>
      </c>
      <c r="C4127" s="16">
        <v>231285</v>
      </c>
      <c r="D4127" s="8">
        <f>SUM(B4127-C4127)</f>
        <v>285242</v>
      </c>
      <c r="E4127" s="7">
        <f>SUM(B4127/C4127)</f>
        <v>2.2332922584689885</v>
      </c>
      <c r="F4127" s="18">
        <v>523696</v>
      </c>
      <c r="G4127" s="16">
        <v>242639</v>
      </c>
      <c r="H4127" s="8">
        <f>SUM(F4127-G4127)</f>
        <v>281057</v>
      </c>
      <c r="I4127" s="7">
        <f>SUM(F4127/G4127)</f>
        <v>2.1583339858802582</v>
      </c>
      <c r="J4127" s="8">
        <f>SUM(H4127-D4127)</f>
        <v>-4185</v>
      </c>
      <c r="K4127" s="4">
        <f>SUM(F4127-B4127)</f>
        <v>7169</v>
      </c>
      <c r="L4127" s="5">
        <f>SUM(G4127-C4127)</f>
        <v>11354</v>
      </c>
    </row>
    <row r="4128" spans="1:15">
      <c r="A4128" s="3" t="s">
        <v>4</v>
      </c>
      <c r="B4128" s="18">
        <v>143692</v>
      </c>
      <c r="C4128" s="16">
        <v>169011</v>
      </c>
      <c r="D4128" s="8">
        <f t="shared" ref="D4128:D4131" si="3651">SUM(B4128-C4128)</f>
        <v>-25319</v>
      </c>
      <c r="E4128" s="7">
        <f t="shared" ref="E4128:E4131" si="3652">SUM(B4128/C4128)</f>
        <v>0.85019318269225075</v>
      </c>
      <c r="F4128" s="18">
        <v>142027</v>
      </c>
      <c r="G4128" s="16">
        <v>168911</v>
      </c>
      <c r="H4128" s="8">
        <f t="shared" ref="H4128:H4131" si="3653">SUM(F4128-G4128)</f>
        <v>-26884</v>
      </c>
      <c r="I4128" s="7">
        <f t="shared" ref="I4128:I4131" si="3654">SUM(F4128/G4128)</f>
        <v>0.84083925854444053</v>
      </c>
      <c r="J4128" s="8">
        <f t="shared" ref="J4128:J4131" si="3655">SUM(H4128-D4128)</f>
        <v>-1565</v>
      </c>
      <c r="K4128" s="4">
        <f t="shared" ref="K4128:K4131" si="3656">SUM(F4128-B4128)</f>
        <v>-1665</v>
      </c>
      <c r="L4128" s="5">
        <f t="shared" ref="L4128:L4131" si="3657">SUM(G4128-C4128)</f>
        <v>-100</v>
      </c>
    </row>
    <row r="4129" spans="1:15">
      <c r="A4129" s="3" t="s">
        <v>5</v>
      </c>
      <c r="B4129" s="18">
        <v>99713</v>
      </c>
      <c r="C4129" s="16">
        <v>291250</v>
      </c>
      <c r="D4129" s="8">
        <f t="shared" si="3651"/>
        <v>-191537</v>
      </c>
      <c r="E4129" s="7">
        <f t="shared" si="3652"/>
        <v>0.34236223175965663</v>
      </c>
      <c r="F4129" s="18">
        <v>99807</v>
      </c>
      <c r="G4129" s="16">
        <v>300868</v>
      </c>
      <c r="H4129" s="8">
        <f t="shared" si="3653"/>
        <v>-201061</v>
      </c>
      <c r="I4129" s="7">
        <f t="shared" si="3654"/>
        <v>0.33173019397210735</v>
      </c>
      <c r="J4129" s="8">
        <f t="shared" si="3655"/>
        <v>-9524</v>
      </c>
      <c r="K4129" s="4">
        <f t="shared" si="3656"/>
        <v>94</v>
      </c>
      <c r="L4129" s="5">
        <f t="shared" si="3657"/>
        <v>9618</v>
      </c>
    </row>
    <row r="4130" spans="1:15">
      <c r="A4130" s="3" t="s">
        <v>6</v>
      </c>
      <c r="B4130" s="18">
        <v>53340</v>
      </c>
      <c r="C4130" s="16">
        <v>121726</v>
      </c>
      <c r="D4130" s="8">
        <f t="shared" si="3651"/>
        <v>-68386</v>
      </c>
      <c r="E4130" s="7">
        <f t="shared" si="3652"/>
        <v>0.43819726270476317</v>
      </c>
      <c r="F4130" s="18">
        <v>60905</v>
      </c>
      <c r="G4130" s="16">
        <v>114017</v>
      </c>
      <c r="H4130" s="8">
        <f t="shared" si="3653"/>
        <v>-53112</v>
      </c>
      <c r="I4130" s="7">
        <f t="shared" si="3654"/>
        <v>0.53417472832998592</v>
      </c>
      <c r="J4130" s="8">
        <f t="shared" si="3655"/>
        <v>15274</v>
      </c>
      <c r="K4130" s="4">
        <f t="shared" si="3656"/>
        <v>7565</v>
      </c>
      <c r="L4130" s="5">
        <f t="shared" si="3657"/>
        <v>-7709</v>
      </c>
    </row>
    <row r="4131" spans="1:15">
      <c r="A4131" s="3" t="s">
        <v>7</v>
      </c>
      <c r="B4131" s="18">
        <v>813272</v>
      </c>
      <c r="C4131" s="16">
        <v>813272</v>
      </c>
      <c r="D4131" s="8">
        <f t="shared" si="3651"/>
        <v>0</v>
      </c>
      <c r="E4131" s="7">
        <f t="shared" si="3652"/>
        <v>1</v>
      </c>
      <c r="F4131" s="18">
        <v>826435</v>
      </c>
      <c r="G4131" s="16">
        <v>826435</v>
      </c>
      <c r="H4131" s="8">
        <f t="shared" si="3653"/>
        <v>0</v>
      </c>
      <c r="I4131" s="7">
        <f t="shared" si="3654"/>
        <v>1</v>
      </c>
      <c r="J4131" s="8">
        <f t="shared" si="3655"/>
        <v>0</v>
      </c>
      <c r="K4131" s="4">
        <f t="shared" si="3656"/>
        <v>13163</v>
      </c>
      <c r="L4131" s="5">
        <f t="shared" si="3657"/>
        <v>13163</v>
      </c>
      <c r="N4131" s="99" t="s">
        <v>4032</v>
      </c>
      <c r="O4131" s="17" t="s">
        <v>26</v>
      </c>
    </row>
    <row r="4133" spans="1:15">
      <c r="B4133" s="576" t="s">
        <v>4080</v>
      </c>
      <c r="C4133" s="576"/>
      <c r="D4133" s="576"/>
      <c r="E4133" s="576"/>
      <c r="F4133" s="576" t="s">
        <v>4087</v>
      </c>
      <c r="G4133" s="576"/>
      <c r="H4133" s="576"/>
      <c r="I4133" s="576"/>
      <c r="K4133" s="63" t="s">
        <v>12</v>
      </c>
      <c r="L4133" s="5" t="s">
        <v>13</v>
      </c>
    </row>
    <row r="4134" spans="1:15" ht="43.2">
      <c r="A4134" s="1" t="s">
        <v>0</v>
      </c>
      <c r="B4134" s="2" t="s">
        <v>1</v>
      </c>
      <c r="C4134" s="64" t="s">
        <v>2</v>
      </c>
      <c r="D4134" s="64" t="s">
        <v>11</v>
      </c>
      <c r="E4134" s="6" t="s">
        <v>10</v>
      </c>
      <c r="F4134" s="2" t="s">
        <v>1</v>
      </c>
      <c r="G4134" s="64" t="s">
        <v>2</v>
      </c>
      <c r="H4134" s="64" t="s">
        <v>11</v>
      </c>
      <c r="I4134" s="6" t="s">
        <v>10</v>
      </c>
      <c r="J4134" s="14" t="s">
        <v>8</v>
      </c>
      <c r="K4134" s="12" t="s">
        <v>9</v>
      </c>
      <c r="L4134" s="11"/>
    </row>
    <row r="4135" spans="1:15">
      <c r="A4135" s="3" t="s">
        <v>3</v>
      </c>
      <c r="B4135" s="18">
        <v>523696</v>
      </c>
      <c r="C4135" s="16">
        <v>242639</v>
      </c>
      <c r="D4135" s="8">
        <f>SUM(B4135-C4135)</f>
        <v>281057</v>
      </c>
      <c r="E4135" s="7">
        <f>SUM(B4135/C4135)</f>
        <v>2.1583339858802582</v>
      </c>
      <c r="F4135" s="18">
        <v>467349</v>
      </c>
      <c r="G4135" s="16">
        <v>229464</v>
      </c>
      <c r="H4135" s="8">
        <f>SUM(F4135-G4135)</f>
        <v>237885</v>
      </c>
      <c r="I4135" s="7">
        <f>SUM(F4135/G4135)</f>
        <v>2.0366985670954922</v>
      </c>
      <c r="J4135" s="8">
        <f>SUM(H4135-D4135)</f>
        <v>-43172</v>
      </c>
      <c r="K4135" s="4">
        <f>SUM(F4135-B4135)</f>
        <v>-56347</v>
      </c>
      <c r="L4135" s="5">
        <f>SUM(G4135-C4135)</f>
        <v>-13175</v>
      </c>
    </row>
    <row r="4136" spans="1:15">
      <c r="A4136" s="3" t="s">
        <v>4</v>
      </c>
      <c r="B4136" s="18">
        <v>142027</v>
      </c>
      <c r="C4136" s="16">
        <v>168911</v>
      </c>
      <c r="D4136" s="8">
        <f t="shared" ref="D4136:D4139" si="3658">SUM(B4136-C4136)</f>
        <v>-26884</v>
      </c>
      <c r="E4136" s="7">
        <f t="shared" ref="E4136:E4139" si="3659">SUM(B4136/C4136)</f>
        <v>0.84083925854444053</v>
      </c>
      <c r="F4136" s="18">
        <v>142886</v>
      </c>
      <c r="G4136" s="16">
        <v>168411</v>
      </c>
      <c r="H4136" s="8">
        <f t="shared" ref="H4136:H4139" si="3660">SUM(F4136-G4136)</f>
        <v>-25525</v>
      </c>
      <c r="I4136" s="7">
        <f t="shared" ref="I4136:I4139" si="3661">SUM(F4136/G4136)</f>
        <v>0.84843626603962929</v>
      </c>
      <c r="J4136" s="8">
        <f t="shared" ref="J4136:J4139" si="3662">SUM(H4136-D4136)</f>
        <v>1359</v>
      </c>
      <c r="K4136" s="4">
        <f t="shared" ref="K4136:K4139" si="3663">SUM(F4136-B4136)</f>
        <v>859</v>
      </c>
      <c r="L4136" s="5">
        <f t="shared" ref="L4136:L4139" si="3664">SUM(G4136-C4136)</f>
        <v>-500</v>
      </c>
    </row>
    <row r="4137" spans="1:15">
      <c r="A4137" s="3" t="s">
        <v>5</v>
      </c>
      <c r="B4137" s="18">
        <v>99807</v>
      </c>
      <c r="C4137" s="16">
        <v>300868</v>
      </c>
      <c r="D4137" s="8">
        <f t="shared" si="3658"/>
        <v>-201061</v>
      </c>
      <c r="E4137" s="7">
        <f t="shared" si="3659"/>
        <v>0.33173019397210735</v>
      </c>
      <c r="F4137" s="18">
        <v>129293</v>
      </c>
      <c r="G4137" s="16">
        <v>283642</v>
      </c>
      <c r="H4137" s="8">
        <f t="shared" si="3660"/>
        <v>-154349</v>
      </c>
      <c r="I4137" s="7">
        <f t="shared" si="3661"/>
        <v>0.45583164693522116</v>
      </c>
      <c r="J4137" s="8">
        <f t="shared" si="3662"/>
        <v>46712</v>
      </c>
      <c r="K4137" s="4">
        <f t="shared" si="3663"/>
        <v>29486</v>
      </c>
      <c r="L4137" s="5">
        <f t="shared" si="3664"/>
        <v>-17226</v>
      </c>
    </row>
    <row r="4138" spans="1:15">
      <c r="A4138" s="3" t="s">
        <v>6</v>
      </c>
      <c r="B4138" s="18">
        <v>60905</v>
      </c>
      <c r="C4138" s="16">
        <v>114017</v>
      </c>
      <c r="D4138" s="8">
        <f t="shared" si="3658"/>
        <v>-53112</v>
      </c>
      <c r="E4138" s="7">
        <f t="shared" si="3659"/>
        <v>0.53417472832998592</v>
      </c>
      <c r="F4138" s="18">
        <v>53962</v>
      </c>
      <c r="G4138" s="16">
        <v>111973</v>
      </c>
      <c r="H4138" s="8">
        <f t="shared" si="3660"/>
        <v>-58011</v>
      </c>
      <c r="I4138" s="7">
        <f t="shared" si="3661"/>
        <v>0.48191974851080172</v>
      </c>
      <c r="J4138" s="8">
        <f t="shared" si="3662"/>
        <v>-4899</v>
      </c>
      <c r="K4138" s="4">
        <f t="shared" si="3663"/>
        <v>-6943</v>
      </c>
      <c r="L4138" s="5">
        <f t="shared" si="3664"/>
        <v>-2044</v>
      </c>
    </row>
    <row r="4139" spans="1:15">
      <c r="A4139" s="3" t="s">
        <v>7</v>
      </c>
      <c r="B4139" s="18">
        <v>826435</v>
      </c>
      <c r="C4139" s="16">
        <v>826435</v>
      </c>
      <c r="D4139" s="8">
        <f t="shared" si="3658"/>
        <v>0</v>
      </c>
      <c r="E4139" s="7">
        <f t="shared" si="3659"/>
        <v>1</v>
      </c>
      <c r="F4139" s="18">
        <v>793490</v>
      </c>
      <c r="G4139" s="16">
        <v>793490</v>
      </c>
      <c r="H4139" s="8">
        <f t="shared" si="3660"/>
        <v>0</v>
      </c>
      <c r="I4139" s="7">
        <f t="shared" si="3661"/>
        <v>1</v>
      </c>
      <c r="J4139" s="8">
        <f t="shared" si="3662"/>
        <v>0</v>
      </c>
      <c r="K4139" s="4">
        <f t="shared" si="3663"/>
        <v>-32945</v>
      </c>
      <c r="L4139" s="5">
        <f t="shared" si="3664"/>
        <v>-32945</v>
      </c>
      <c r="N4139" s="98" t="s">
        <v>4088</v>
      </c>
      <c r="O4139" s="30" t="s">
        <v>165</v>
      </c>
    </row>
    <row r="4141" spans="1:15">
      <c r="B4141" s="576" t="s">
        <v>4087</v>
      </c>
      <c r="C4141" s="576"/>
      <c r="D4141" s="576"/>
      <c r="E4141" s="576"/>
      <c r="F4141" s="576" t="s">
        <v>4095</v>
      </c>
      <c r="G4141" s="576"/>
      <c r="H4141" s="576"/>
      <c r="I4141" s="576"/>
      <c r="K4141" s="63" t="s">
        <v>12</v>
      </c>
      <c r="L4141" s="5" t="s">
        <v>13</v>
      </c>
    </row>
    <row r="4142" spans="1:15" ht="43.2">
      <c r="A4142" s="1" t="s">
        <v>0</v>
      </c>
      <c r="B4142" s="2" t="s">
        <v>1</v>
      </c>
      <c r="C4142" s="64" t="s">
        <v>2</v>
      </c>
      <c r="D4142" s="64" t="s">
        <v>11</v>
      </c>
      <c r="E4142" s="6" t="s">
        <v>10</v>
      </c>
      <c r="F4142" s="2" t="s">
        <v>1</v>
      </c>
      <c r="G4142" s="64" t="s">
        <v>2</v>
      </c>
      <c r="H4142" s="64" t="s">
        <v>11</v>
      </c>
      <c r="I4142" s="6" t="s">
        <v>10</v>
      </c>
      <c r="J4142" s="14" t="s">
        <v>8</v>
      </c>
      <c r="K4142" s="12" t="s">
        <v>9</v>
      </c>
      <c r="L4142" s="11"/>
    </row>
    <row r="4143" spans="1:15">
      <c r="A4143" s="3" t="s">
        <v>3</v>
      </c>
      <c r="B4143" s="18">
        <v>467349</v>
      </c>
      <c r="C4143" s="16">
        <v>229464</v>
      </c>
      <c r="D4143" s="8">
        <f>SUM(B4143-C4143)</f>
        <v>237885</v>
      </c>
      <c r="E4143" s="7">
        <f>SUM(B4143/C4143)</f>
        <v>2.0366985670954922</v>
      </c>
      <c r="F4143" s="18">
        <v>406347</v>
      </c>
      <c r="G4143" s="16">
        <v>227383</v>
      </c>
      <c r="H4143" s="8">
        <f>SUM(F4143-G4143)</f>
        <v>178964</v>
      </c>
      <c r="I4143" s="7">
        <f>SUM(F4143/G4143)</f>
        <v>1.7870597186245234</v>
      </c>
      <c r="J4143" s="8">
        <f>SUM(H4143-D4143)</f>
        <v>-58921</v>
      </c>
      <c r="K4143" s="4">
        <f>SUM(F4143-B4143)</f>
        <v>-61002</v>
      </c>
      <c r="L4143" s="5">
        <f>SUM(G4143-C4143)</f>
        <v>-2081</v>
      </c>
    </row>
    <row r="4144" spans="1:15">
      <c r="A4144" s="3" t="s">
        <v>4</v>
      </c>
      <c r="B4144" s="18">
        <v>142886</v>
      </c>
      <c r="C4144" s="16">
        <v>168411</v>
      </c>
      <c r="D4144" s="8">
        <f t="shared" ref="D4144:D4147" si="3665">SUM(B4144-C4144)</f>
        <v>-25525</v>
      </c>
      <c r="E4144" s="7">
        <f t="shared" ref="E4144:E4147" si="3666">SUM(B4144/C4144)</f>
        <v>0.84843626603962929</v>
      </c>
      <c r="F4144" s="18">
        <v>144437</v>
      </c>
      <c r="G4144" s="16">
        <v>164311</v>
      </c>
      <c r="H4144" s="8">
        <f t="shared" ref="H4144:H4147" si="3667">SUM(F4144-G4144)</f>
        <v>-19874</v>
      </c>
      <c r="I4144" s="7">
        <f t="shared" ref="I4144:I4147" si="3668">SUM(F4144/G4144)</f>
        <v>0.8790464424171236</v>
      </c>
      <c r="J4144" s="8">
        <f t="shared" ref="J4144:J4147" si="3669">SUM(H4144-D4144)</f>
        <v>5651</v>
      </c>
      <c r="K4144" s="4">
        <f t="shared" ref="K4144:K4147" si="3670">SUM(F4144-B4144)</f>
        <v>1551</v>
      </c>
      <c r="L4144" s="5">
        <f t="shared" ref="L4144:L4147" si="3671">SUM(G4144-C4144)</f>
        <v>-4100</v>
      </c>
    </row>
    <row r="4145" spans="1:15">
      <c r="A4145" s="3" t="s">
        <v>5</v>
      </c>
      <c r="B4145" s="18">
        <v>129293</v>
      </c>
      <c r="C4145" s="16">
        <v>283642</v>
      </c>
      <c r="D4145" s="8">
        <f t="shared" si="3665"/>
        <v>-154349</v>
      </c>
      <c r="E4145" s="7">
        <f t="shared" si="3666"/>
        <v>0.45583164693522116</v>
      </c>
      <c r="F4145" s="18">
        <v>150611</v>
      </c>
      <c r="G4145" s="16">
        <v>259298</v>
      </c>
      <c r="H4145" s="8">
        <f t="shared" si="3667"/>
        <v>-108687</v>
      </c>
      <c r="I4145" s="7">
        <f t="shared" si="3668"/>
        <v>0.58084134856420022</v>
      </c>
      <c r="J4145" s="8">
        <f t="shared" si="3669"/>
        <v>45662</v>
      </c>
      <c r="K4145" s="4">
        <f t="shared" si="3670"/>
        <v>21318</v>
      </c>
      <c r="L4145" s="5">
        <f t="shared" si="3671"/>
        <v>-24344</v>
      </c>
    </row>
    <row r="4146" spans="1:15">
      <c r="A4146" s="3" t="s">
        <v>6</v>
      </c>
      <c r="B4146" s="18">
        <v>53962</v>
      </c>
      <c r="C4146" s="16">
        <v>111973</v>
      </c>
      <c r="D4146" s="8">
        <f t="shared" si="3665"/>
        <v>-58011</v>
      </c>
      <c r="E4146" s="7">
        <f t="shared" si="3666"/>
        <v>0.48191974851080172</v>
      </c>
      <c r="F4146" s="18">
        <v>53092</v>
      </c>
      <c r="G4146" s="16">
        <v>103495</v>
      </c>
      <c r="H4146" s="8">
        <f t="shared" si="3667"/>
        <v>-50403</v>
      </c>
      <c r="I4146" s="7">
        <f t="shared" si="3668"/>
        <v>0.51299096574713754</v>
      </c>
      <c r="J4146" s="8">
        <f t="shared" si="3669"/>
        <v>7608</v>
      </c>
      <c r="K4146" s="4">
        <f t="shared" si="3670"/>
        <v>-870</v>
      </c>
      <c r="L4146" s="5">
        <f t="shared" si="3671"/>
        <v>-8478</v>
      </c>
    </row>
    <row r="4147" spans="1:15">
      <c r="A4147" s="3" t="s">
        <v>7</v>
      </c>
      <c r="B4147" s="18">
        <v>793490</v>
      </c>
      <c r="C4147" s="16">
        <v>793490</v>
      </c>
      <c r="D4147" s="8">
        <f t="shared" si="3665"/>
        <v>0</v>
      </c>
      <c r="E4147" s="7">
        <f t="shared" si="3666"/>
        <v>1</v>
      </c>
      <c r="F4147" s="18">
        <v>754487</v>
      </c>
      <c r="G4147" s="16">
        <v>754487</v>
      </c>
      <c r="H4147" s="8">
        <f t="shared" si="3667"/>
        <v>0</v>
      </c>
      <c r="I4147" s="7">
        <f t="shared" si="3668"/>
        <v>1</v>
      </c>
      <c r="J4147" s="8">
        <f t="shared" si="3669"/>
        <v>0</v>
      </c>
      <c r="K4147" s="4">
        <f t="shared" si="3670"/>
        <v>-39003</v>
      </c>
      <c r="L4147" s="5">
        <f t="shared" si="3671"/>
        <v>-39003</v>
      </c>
      <c r="N4147" s="98" t="s">
        <v>4088</v>
      </c>
      <c r="O4147" s="30" t="s">
        <v>165</v>
      </c>
    </row>
    <row r="4149" spans="1:15">
      <c r="B4149" s="576" t="s">
        <v>4095</v>
      </c>
      <c r="C4149" s="576"/>
      <c r="D4149" s="576"/>
      <c r="E4149" s="576"/>
      <c r="F4149" s="576" t="s">
        <v>4096</v>
      </c>
      <c r="G4149" s="576"/>
      <c r="H4149" s="576"/>
      <c r="I4149" s="576"/>
      <c r="K4149" s="63" t="s">
        <v>12</v>
      </c>
      <c r="L4149" s="5" t="s">
        <v>13</v>
      </c>
    </row>
    <row r="4150" spans="1:15" ht="43.2">
      <c r="A4150" s="1" t="s">
        <v>0</v>
      </c>
      <c r="B4150" s="2" t="s">
        <v>1</v>
      </c>
      <c r="C4150" s="64" t="s">
        <v>2</v>
      </c>
      <c r="D4150" s="64" t="s">
        <v>11</v>
      </c>
      <c r="E4150" s="6" t="s">
        <v>10</v>
      </c>
      <c r="F4150" s="2" t="s">
        <v>1</v>
      </c>
      <c r="G4150" s="64" t="s">
        <v>2</v>
      </c>
      <c r="H4150" s="64" t="s">
        <v>11</v>
      </c>
      <c r="I4150" s="6" t="s">
        <v>10</v>
      </c>
      <c r="J4150" s="14" t="s">
        <v>8</v>
      </c>
      <c r="K4150" s="12" t="s">
        <v>9</v>
      </c>
      <c r="L4150" s="11"/>
    </row>
    <row r="4151" spans="1:15">
      <c r="A4151" s="3" t="s">
        <v>3</v>
      </c>
      <c r="B4151" s="18">
        <v>406347</v>
      </c>
      <c r="C4151" s="16">
        <v>227383</v>
      </c>
      <c r="D4151" s="8">
        <f>SUM(B4151-C4151)</f>
        <v>178964</v>
      </c>
      <c r="E4151" s="7">
        <f>SUM(B4151/C4151)</f>
        <v>1.7870597186245234</v>
      </c>
      <c r="F4151" s="18">
        <v>392573</v>
      </c>
      <c r="G4151" s="16">
        <v>218813</v>
      </c>
      <c r="H4151" s="8">
        <f>SUM(F4151-G4151)</f>
        <v>173760</v>
      </c>
      <c r="I4151" s="7">
        <f>SUM(F4151/G4151)</f>
        <v>1.7941027269860566</v>
      </c>
      <c r="J4151" s="8">
        <f>SUM(H4151-D4151)</f>
        <v>-5204</v>
      </c>
      <c r="K4151" s="4">
        <f>SUM(F4151-B4151)</f>
        <v>-13774</v>
      </c>
      <c r="L4151" s="5">
        <f>SUM(G4151-C4151)</f>
        <v>-8570</v>
      </c>
    </row>
    <row r="4152" spans="1:15">
      <c r="A4152" s="3" t="s">
        <v>4</v>
      </c>
      <c r="B4152" s="18">
        <v>144437</v>
      </c>
      <c r="C4152" s="16">
        <v>164311</v>
      </c>
      <c r="D4152" s="8">
        <f t="shared" ref="D4152:D4155" si="3672">SUM(B4152-C4152)</f>
        <v>-19874</v>
      </c>
      <c r="E4152" s="7">
        <f t="shared" ref="E4152:E4155" si="3673">SUM(B4152/C4152)</f>
        <v>0.8790464424171236</v>
      </c>
      <c r="F4152" s="18">
        <v>145301</v>
      </c>
      <c r="G4152" s="16">
        <v>164311</v>
      </c>
      <c r="H4152" s="8">
        <f t="shared" ref="H4152:H4155" si="3674">SUM(F4152-G4152)</f>
        <v>-19010</v>
      </c>
      <c r="I4152" s="7">
        <f t="shared" ref="I4152:I4155" si="3675">SUM(F4152/G4152)</f>
        <v>0.88430476352770049</v>
      </c>
      <c r="J4152" s="8">
        <f t="shared" ref="J4152:J4155" si="3676">SUM(H4152-D4152)</f>
        <v>864</v>
      </c>
      <c r="K4152" s="4">
        <f t="shared" ref="K4152:K4155" si="3677">SUM(F4152-B4152)</f>
        <v>864</v>
      </c>
      <c r="L4152" s="5">
        <f t="shared" ref="L4152:L4155" si="3678">SUM(G4152-C4152)</f>
        <v>0</v>
      </c>
    </row>
    <row r="4153" spans="1:15">
      <c r="A4153" s="3" t="s">
        <v>5</v>
      </c>
      <c r="B4153" s="18">
        <v>150611</v>
      </c>
      <c r="C4153" s="16">
        <v>259298</v>
      </c>
      <c r="D4153" s="8">
        <f t="shared" si="3672"/>
        <v>-108687</v>
      </c>
      <c r="E4153" s="7">
        <f t="shared" si="3673"/>
        <v>0.58084134856420022</v>
      </c>
      <c r="F4153" s="18">
        <v>142108</v>
      </c>
      <c r="G4153" s="16">
        <v>265172</v>
      </c>
      <c r="H4153" s="8">
        <f t="shared" si="3674"/>
        <v>-123064</v>
      </c>
      <c r="I4153" s="7">
        <f t="shared" si="3675"/>
        <v>0.53590876864827353</v>
      </c>
      <c r="J4153" s="8">
        <f t="shared" si="3676"/>
        <v>-14377</v>
      </c>
      <c r="K4153" s="4">
        <f t="shared" si="3677"/>
        <v>-8503</v>
      </c>
      <c r="L4153" s="5">
        <f t="shared" si="3678"/>
        <v>5874</v>
      </c>
    </row>
    <row r="4154" spans="1:15">
      <c r="A4154" s="3" t="s">
        <v>6</v>
      </c>
      <c r="B4154" s="18">
        <v>53092</v>
      </c>
      <c r="C4154" s="16">
        <v>103495</v>
      </c>
      <c r="D4154" s="8">
        <f t="shared" si="3672"/>
        <v>-50403</v>
      </c>
      <c r="E4154" s="7">
        <f t="shared" si="3673"/>
        <v>0.51299096574713754</v>
      </c>
      <c r="F4154" s="18">
        <v>59460</v>
      </c>
      <c r="G4154" s="16">
        <v>91146</v>
      </c>
      <c r="H4154" s="8">
        <f t="shared" si="3674"/>
        <v>-31686</v>
      </c>
      <c r="I4154" s="7">
        <f t="shared" si="3675"/>
        <v>0.65235994997037716</v>
      </c>
      <c r="J4154" s="8">
        <f t="shared" si="3676"/>
        <v>18717</v>
      </c>
      <c r="K4154" s="4">
        <f t="shared" si="3677"/>
        <v>6368</v>
      </c>
      <c r="L4154" s="5">
        <f t="shared" si="3678"/>
        <v>-12349</v>
      </c>
    </row>
    <row r="4155" spans="1:15">
      <c r="A4155" s="3" t="s">
        <v>7</v>
      </c>
      <c r="B4155" s="18">
        <v>754487</v>
      </c>
      <c r="C4155" s="16">
        <v>754487</v>
      </c>
      <c r="D4155" s="8">
        <f t="shared" si="3672"/>
        <v>0</v>
      </c>
      <c r="E4155" s="7">
        <f t="shared" si="3673"/>
        <v>1</v>
      </c>
      <c r="F4155" s="18">
        <v>739442</v>
      </c>
      <c r="G4155" s="16">
        <v>739442</v>
      </c>
      <c r="H4155" s="8">
        <f t="shared" si="3674"/>
        <v>0</v>
      </c>
      <c r="I4155" s="7">
        <f t="shared" si="3675"/>
        <v>1</v>
      </c>
      <c r="J4155" s="8">
        <f t="shared" si="3676"/>
        <v>0</v>
      </c>
      <c r="K4155" s="4">
        <f t="shared" si="3677"/>
        <v>-15045</v>
      </c>
      <c r="L4155" s="5">
        <f t="shared" si="3678"/>
        <v>-15045</v>
      </c>
      <c r="N4155" s="125" t="s">
        <v>4073</v>
      </c>
      <c r="O4155" s="154" t="s">
        <v>71</v>
      </c>
    </row>
    <row r="4157" spans="1:15">
      <c r="B4157" s="576" t="s">
        <v>4096</v>
      </c>
      <c r="C4157" s="576"/>
      <c r="D4157" s="576"/>
      <c r="E4157" s="576"/>
      <c r="F4157" s="576" t="s">
        <v>4109</v>
      </c>
      <c r="G4157" s="576"/>
      <c r="H4157" s="576"/>
      <c r="I4157" s="576"/>
      <c r="K4157" s="63" t="s">
        <v>12</v>
      </c>
      <c r="L4157" s="5" t="s">
        <v>13</v>
      </c>
    </row>
    <row r="4158" spans="1:15" ht="43.2">
      <c r="A4158" s="1" t="s">
        <v>0</v>
      </c>
      <c r="B4158" s="2" t="s">
        <v>1</v>
      </c>
      <c r="C4158" s="64" t="s">
        <v>2</v>
      </c>
      <c r="D4158" s="64" t="s">
        <v>11</v>
      </c>
      <c r="E4158" s="6" t="s">
        <v>10</v>
      </c>
      <c r="F4158" s="2" t="s">
        <v>1</v>
      </c>
      <c r="G4158" s="64" t="s">
        <v>2</v>
      </c>
      <c r="H4158" s="64" t="s">
        <v>11</v>
      </c>
      <c r="I4158" s="6" t="s">
        <v>10</v>
      </c>
      <c r="J4158" s="14" t="s">
        <v>8</v>
      </c>
      <c r="K4158" s="12" t="s">
        <v>9</v>
      </c>
      <c r="L4158" s="11"/>
    </row>
    <row r="4159" spans="1:15">
      <c r="A4159" s="3" t="s">
        <v>3</v>
      </c>
      <c r="B4159" s="18">
        <v>392573</v>
      </c>
      <c r="C4159" s="16">
        <v>218813</v>
      </c>
      <c r="D4159" s="8">
        <f>SUM(B4159-C4159)</f>
        <v>173760</v>
      </c>
      <c r="E4159" s="7">
        <f>SUM(B4159/C4159)</f>
        <v>1.7941027269860566</v>
      </c>
      <c r="F4159" s="18">
        <v>379753</v>
      </c>
      <c r="G4159" s="16">
        <v>203234</v>
      </c>
      <c r="H4159" s="8">
        <f>SUM(F4159-G4159)</f>
        <v>176519</v>
      </c>
      <c r="I4159" s="7">
        <f>SUM(F4159/G4159)</f>
        <v>1.8685505378037139</v>
      </c>
      <c r="J4159" s="8">
        <f>SUM(H4159-D4159)</f>
        <v>2759</v>
      </c>
      <c r="K4159" s="4">
        <f>SUM(F4159-B4159)</f>
        <v>-12820</v>
      </c>
      <c r="L4159" s="5">
        <f>SUM(G4159-C4159)</f>
        <v>-15579</v>
      </c>
    </row>
    <row r="4160" spans="1:15">
      <c r="A4160" s="3" t="s">
        <v>4</v>
      </c>
      <c r="B4160" s="18">
        <v>145301</v>
      </c>
      <c r="C4160" s="16">
        <v>164311</v>
      </c>
      <c r="D4160" s="8">
        <f t="shared" ref="D4160:D4163" si="3679">SUM(B4160-C4160)</f>
        <v>-19010</v>
      </c>
      <c r="E4160" s="7">
        <f t="shared" ref="E4160:E4163" si="3680">SUM(B4160/C4160)</f>
        <v>0.88430476352770049</v>
      </c>
      <c r="F4160" s="18">
        <v>144615</v>
      </c>
      <c r="G4160" s="16">
        <v>163911</v>
      </c>
      <c r="H4160" s="8">
        <f t="shared" ref="H4160:H4163" si="3681">SUM(F4160-G4160)</f>
        <v>-19296</v>
      </c>
      <c r="I4160" s="7">
        <f t="shared" ref="I4160:I4163" si="3682">SUM(F4160/G4160)</f>
        <v>0.88227757746581992</v>
      </c>
      <c r="J4160" s="8">
        <f t="shared" ref="J4160:J4163" si="3683">SUM(H4160-D4160)</f>
        <v>-286</v>
      </c>
      <c r="K4160" s="4">
        <f t="shared" ref="K4160:K4163" si="3684">SUM(F4160-B4160)</f>
        <v>-686</v>
      </c>
      <c r="L4160" s="5">
        <f t="shared" ref="L4160:L4163" si="3685">SUM(G4160-C4160)</f>
        <v>-400</v>
      </c>
    </row>
    <row r="4161" spans="1:15">
      <c r="A4161" s="3" t="s">
        <v>5</v>
      </c>
      <c r="B4161" s="18">
        <v>142108</v>
      </c>
      <c r="C4161" s="16">
        <v>265172</v>
      </c>
      <c r="D4161" s="8">
        <f t="shared" si="3679"/>
        <v>-123064</v>
      </c>
      <c r="E4161" s="7">
        <f t="shared" si="3680"/>
        <v>0.53590876864827353</v>
      </c>
      <c r="F4161" s="18">
        <v>156979</v>
      </c>
      <c r="G4161" s="16">
        <v>292902</v>
      </c>
      <c r="H4161" s="8">
        <f t="shared" si="3681"/>
        <v>-135923</v>
      </c>
      <c r="I4161" s="7">
        <f t="shared" si="3682"/>
        <v>0.53594376276024058</v>
      </c>
      <c r="J4161" s="8">
        <f t="shared" si="3683"/>
        <v>-12859</v>
      </c>
      <c r="K4161" s="4">
        <f t="shared" si="3684"/>
        <v>14871</v>
      </c>
      <c r="L4161" s="5">
        <f t="shared" si="3685"/>
        <v>27730</v>
      </c>
    </row>
    <row r="4162" spans="1:15">
      <c r="A4162" s="3" t="s">
        <v>6</v>
      </c>
      <c r="B4162" s="18">
        <v>59460</v>
      </c>
      <c r="C4162" s="16">
        <v>91146</v>
      </c>
      <c r="D4162" s="8">
        <f t="shared" si="3679"/>
        <v>-31686</v>
      </c>
      <c r="E4162" s="7">
        <f t="shared" si="3680"/>
        <v>0.65235994997037716</v>
      </c>
      <c r="F4162" s="18">
        <v>60689</v>
      </c>
      <c r="G4162" s="16">
        <v>81989</v>
      </c>
      <c r="H4162" s="8">
        <f t="shared" si="3681"/>
        <v>-21300</v>
      </c>
      <c r="I4162" s="7">
        <f t="shared" si="3682"/>
        <v>0.74020905243386304</v>
      </c>
      <c r="J4162" s="8">
        <f t="shared" si="3683"/>
        <v>10386</v>
      </c>
      <c r="K4162" s="4">
        <f t="shared" si="3684"/>
        <v>1229</v>
      </c>
      <c r="L4162" s="5">
        <f t="shared" si="3685"/>
        <v>-9157</v>
      </c>
    </row>
    <row r="4163" spans="1:15">
      <c r="A4163" s="3" t="s">
        <v>7</v>
      </c>
      <c r="B4163" s="18">
        <v>739442</v>
      </c>
      <c r="C4163" s="16">
        <v>739442</v>
      </c>
      <c r="D4163" s="8">
        <f t="shared" si="3679"/>
        <v>0</v>
      </c>
      <c r="E4163" s="7">
        <f t="shared" si="3680"/>
        <v>1</v>
      </c>
      <c r="F4163" s="18">
        <v>742036</v>
      </c>
      <c r="G4163" s="16">
        <v>742036</v>
      </c>
      <c r="H4163" s="8">
        <f t="shared" si="3681"/>
        <v>0</v>
      </c>
      <c r="I4163" s="7">
        <f t="shared" si="3682"/>
        <v>1</v>
      </c>
      <c r="J4163" s="8">
        <f t="shared" si="3683"/>
        <v>0</v>
      </c>
      <c r="K4163" s="4">
        <f t="shared" si="3684"/>
        <v>2594</v>
      </c>
      <c r="L4163" s="5">
        <f t="shared" si="3685"/>
        <v>2594</v>
      </c>
      <c r="N4163" s="98" t="s">
        <v>4032</v>
      </c>
      <c r="O4163" s="30" t="s">
        <v>165</v>
      </c>
    </row>
    <row r="4165" spans="1:15">
      <c r="B4165" s="576" t="s">
        <v>4109</v>
      </c>
      <c r="C4165" s="576"/>
      <c r="D4165" s="576"/>
      <c r="E4165" s="576"/>
      <c r="F4165" s="576" t="s">
        <v>4116</v>
      </c>
      <c r="G4165" s="576"/>
      <c r="H4165" s="576"/>
      <c r="I4165" s="576"/>
      <c r="K4165" s="63" t="s">
        <v>12</v>
      </c>
      <c r="L4165" s="5" t="s">
        <v>13</v>
      </c>
    </row>
    <row r="4166" spans="1:15" ht="43.2">
      <c r="A4166" s="1" t="s">
        <v>0</v>
      </c>
      <c r="B4166" s="2" t="s">
        <v>1</v>
      </c>
      <c r="C4166" s="64" t="s">
        <v>2</v>
      </c>
      <c r="D4166" s="64" t="s">
        <v>11</v>
      </c>
      <c r="E4166" s="6" t="s">
        <v>10</v>
      </c>
      <c r="F4166" s="2" t="s">
        <v>1</v>
      </c>
      <c r="G4166" s="64" t="s">
        <v>2</v>
      </c>
      <c r="H4166" s="64" t="s">
        <v>11</v>
      </c>
      <c r="I4166" s="6" t="s">
        <v>10</v>
      </c>
      <c r="J4166" s="14" t="s">
        <v>8</v>
      </c>
      <c r="K4166" s="12" t="s">
        <v>9</v>
      </c>
      <c r="L4166" s="11"/>
    </row>
    <row r="4167" spans="1:15">
      <c r="A4167" s="3" t="s">
        <v>3</v>
      </c>
      <c r="B4167" s="18">
        <v>379753</v>
      </c>
      <c r="C4167" s="16">
        <v>203234</v>
      </c>
      <c r="D4167" s="8">
        <f>SUM(B4167-C4167)</f>
        <v>176519</v>
      </c>
      <c r="E4167" s="7">
        <f>SUM(B4167/C4167)</f>
        <v>1.8685505378037139</v>
      </c>
      <c r="F4167" s="18">
        <v>409800</v>
      </c>
      <c r="G4167" s="16">
        <v>226466</v>
      </c>
      <c r="H4167" s="8">
        <f>SUM(F4167-G4167)</f>
        <v>183334</v>
      </c>
      <c r="I4167" s="7">
        <f>SUM(F4167/G4167)</f>
        <v>1.8095431543807901</v>
      </c>
      <c r="J4167" s="8">
        <f>SUM(H4167-D4167)</f>
        <v>6815</v>
      </c>
      <c r="K4167" s="4">
        <f>SUM(F4167-B4167)</f>
        <v>30047</v>
      </c>
      <c r="L4167" s="5">
        <f>SUM(G4167-C4167)</f>
        <v>23232</v>
      </c>
    </row>
    <row r="4168" spans="1:15">
      <c r="A4168" s="3" t="s">
        <v>4</v>
      </c>
      <c r="B4168" s="18">
        <v>144615</v>
      </c>
      <c r="C4168" s="16">
        <v>163911</v>
      </c>
      <c r="D4168" s="8">
        <f t="shared" ref="D4168:D4171" si="3686">SUM(B4168-C4168)</f>
        <v>-19296</v>
      </c>
      <c r="E4168" s="7">
        <f t="shared" ref="E4168:E4171" si="3687">SUM(B4168/C4168)</f>
        <v>0.88227757746581992</v>
      </c>
      <c r="F4168" s="18">
        <v>143977</v>
      </c>
      <c r="G4168" s="16">
        <v>155211</v>
      </c>
      <c r="H4168" s="8">
        <f t="shared" ref="H4168:H4171" si="3688">SUM(F4168-G4168)</f>
        <v>-11234</v>
      </c>
      <c r="I4168" s="7">
        <f t="shared" ref="I4168:I4171" si="3689">SUM(F4168/G4168)</f>
        <v>0.92762110932859143</v>
      </c>
      <c r="J4168" s="8">
        <f t="shared" ref="J4168:J4171" si="3690">SUM(H4168-D4168)</f>
        <v>8062</v>
      </c>
      <c r="K4168" s="4">
        <f t="shared" ref="K4168:K4171" si="3691">SUM(F4168-B4168)</f>
        <v>-638</v>
      </c>
      <c r="L4168" s="5">
        <f t="shared" ref="L4168:L4171" si="3692">SUM(G4168-C4168)</f>
        <v>-8700</v>
      </c>
    </row>
    <row r="4169" spans="1:15">
      <c r="A4169" s="3" t="s">
        <v>5</v>
      </c>
      <c r="B4169" s="18">
        <v>156979</v>
      </c>
      <c r="C4169" s="16">
        <v>292902</v>
      </c>
      <c r="D4169" s="8">
        <f t="shared" si="3686"/>
        <v>-135923</v>
      </c>
      <c r="E4169" s="7">
        <f t="shared" si="3687"/>
        <v>0.53594376276024058</v>
      </c>
      <c r="F4169" s="18">
        <v>112880</v>
      </c>
      <c r="G4169" s="16">
        <v>231385</v>
      </c>
      <c r="H4169" s="8">
        <f t="shared" si="3688"/>
        <v>-118505</v>
      </c>
      <c r="I4169" s="7">
        <f t="shared" si="3689"/>
        <v>0.48784493376839466</v>
      </c>
      <c r="J4169" s="8">
        <f t="shared" si="3690"/>
        <v>17418</v>
      </c>
      <c r="K4169" s="4">
        <f t="shared" si="3691"/>
        <v>-44099</v>
      </c>
      <c r="L4169" s="5">
        <f t="shared" si="3692"/>
        <v>-61517</v>
      </c>
    </row>
    <row r="4170" spans="1:15">
      <c r="A4170" s="3" t="s">
        <v>6</v>
      </c>
      <c r="B4170" s="18">
        <v>60689</v>
      </c>
      <c r="C4170" s="16">
        <v>81989</v>
      </c>
      <c r="D4170" s="8">
        <f t="shared" si="3686"/>
        <v>-21300</v>
      </c>
      <c r="E4170" s="7">
        <f t="shared" si="3687"/>
        <v>0.74020905243386304</v>
      </c>
      <c r="F4170" s="18">
        <v>45951</v>
      </c>
      <c r="G4170" s="16">
        <v>99546</v>
      </c>
      <c r="H4170" s="8">
        <f t="shared" si="3688"/>
        <v>-53595</v>
      </c>
      <c r="I4170" s="7">
        <f t="shared" si="3689"/>
        <v>0.46160568983183653</v>
      </c>
      <c r="J4170" s="8">
        <f t="shared" si="3690"/>
        <v>-32295</v>
      </c>
      <c r="K4170" s="4">
        <f t="shared" si="3691"/>
        <v>-14738</v>
      </c>
      <c r="L4170" s="5">
        <f t="shared" si="3692"/>
        <v>17557</v>
      </c>
    </row>
    <row r="4171" spans="1:15">
      <c r="A4171" s="3" t="s">
        <v>7</v>
      </c>
      <c r="B4171" s="18">
        <v>742036</v>
      </c>
      <c r="C4171" s="16">
        <v>742036</v>
      </c>
      <c r="D4171" s="8">
        <f t="shared" si="3686"/>
        <v>0</v>
      </c>
      <c r="E4171" s="7">
        <f t="shared" si="3687"/>
        <v>1</v>
      </c>
      <c r="F4171" s="18">
        <v>712608</v>
      </c>
      <c r="G4171" s="16">
        <v>712608</v>
      </c>
      <c r="H4171" s="8">
        <f t="shared" si="3688"/>
        <v>0</v>
      </c>
      <c r="I4171" s="7">
        <f t="shared" si="3689"/>
        <v>1</v>
      </c>
      <c r="J4171" s="8">
        <f t="shared" si="3690"/>
        <v>0</v>
      </c>
      <c r="K4171" s="4">
        <f t="shared" si="3691"/>
        <v>-29428</v>
      </c>
      <c r="L4171" s="5">
        <f t="shared" si="3692"/>
        <v>-29428</v>
      </c>
      <c r="N4171" s="99" t="s">
        <v>4117</v>
      </c>
      <c r="O4171" s="17" t="s">
        <v>26</v>
      </c>
    </row>
    <row r="4173" spans="1:15">
      <c r="B4173" s="576" t="s">
        <v>4116</v>
      </c>
      <c r="C4173" s="576"/>
      <c r="D4173" s="576"/>
      <c r="E4173" s="576"/>
      <c r="F4173" s="576" t="s">
        <v>4123</v>
      </c>
      <c r="G4173" s="576"/>
      <c r="H4173" s="576"/>
      <c r="I4173" s="576"/>
      <c r="K4173" s="63" t="s">
        <v>12</v>
      </c>
      <c r="L4173" s="5" t="s">
        <v>13</v>
      </c>
    </row>
    <row r="4174" spans="1:15" ht="43.2">
      <c r="A4174" s="1" t="s">
        <v>0</v>
      </c>
      <c r="B4174" s="2" t="s">
        <v>1</v>
      </c>
      <c r="C4174" s="64" t="s">
        <v>2</v>
      </c>
      <c r="D4174" s="64" t="s">
        <v>11</v>
      </c>
      <c r="E4174" s="6" t="s">
        <v>10</v>
      </c>
      <c r="F4174" s="2" t="s">
        <v>1</v>
      </c>
      <c r="G4174" s="64" t="s">
        <v>2</v>
      </c>
      <c r="H4174" s="64" t="s">
        <v>11</v>
      </c>
      <c r="I4174" s="6" t="s">
        <v>10</v>
      </c>
      <c r="J4174" s="14" t="s">
        <v>8</v>
      </c>
      <c r="K4174" s="12" t="s">
        <v>9</v>
      </c>
      <c r="L4174" s="11"/>
    </row>
    <row r="4175" spans="1:15">
      <c r="A4175" s="3" t="s">
        <v>3</v>
      </c>
      <c r="B4175" s="18">
        <v>409800</v>
      </c>
      <c r="C4175" s="16">
        <v>226466</v>
      </c>
      <c r="D4175" s="8">
        <f>SUM(B4175-C4175)</f>
        <v>183334</v>
      </c>
      <c r="E4175" s="7">
        <f>SUM(B4175/C4175)</f>
        <v>1.8095431543807901</v>
      </c>
      <c r="F4175" s="18">
        <v>404075</v>
      </c>
      <c r="G4175" s="16">
        <v>222300</v>
      </c>
      <c r="H4175" s="8">
        <f>SUM(F4175-G4175)</f>
        <v>181775</v>
      </c>
      <c r="I4175" s="7">
        <f>SUM(F4175/G4175)</f>
        <v>1.8177013045434098</v>
      </c>
      <c r="J4175" s="8">
        <f>SUM(H4175-D4175)</f>
        <v>-1559</v>
      </c>
      <c r="K4175" s="4">
        <f>SUM(F4175-B4175)</f>
        <v>-5725</v>
      </c>
      <c r="L4175" s="5">
        <f>SUM(G4175-C4175)</f>
        <v>-4166</v>
      </c>
    </row>
    <row r="4176" spans="1:15">
      <c r="A4176" s="3" t="s">
        <v>4</v>
      </c>
      <c r="B4176" s="18">
        <v>143977</v>
      </c>
      <c r="C4176" s="16">
        <v>155211</v>
      </c>
      <c r="D4176" s="8">
        <f t="shared" ref="D4176:D4179" si="3693">SUM(B4176-C4176)</f>
        <v>-11234</v>
      </c>
      <c r="E4176" s="7">
        <f t="shared" ref="E4176:E4179" si="3694">SUM(B4176/C4176)</f>
        <v>0.92762110932859143</v>
      </c>
      <c r="F4176" s="18">
        <v>143472</v>
      </c>
      <c r="G4176" s="16">
        <v>155211</v>
      </c>
      <c r="H4176" s="8">
        <f t="shared" ref="H4176:H4179" si="3695">SUM(F4176-G4176)</f>
        <v>-11739</v>
      </c>
      <c r="I4176" s="7">
        <f t="shared" ref="I4176:I4179" si="3696">SUM(F4176/G4176)</f>
        <v>0.92436747395480989</v>
      </c>
      <c r="J4176" s="8">
        <f t="shared" ref="J4176:J4179" si="3697">SUM(H4176-D4176)</f>
        <v>-505</v>
      </c>
      <c r="K4176" s="4">
        <f t="shared" ref="K4176:K4179" si="3698">SUM(F4176-B4176)</f>
        <v>-505</v>
      </c>
      <c r="L4176" s="5">
        <f t="shared" ref="L4176:L4179" si="3699">SUM(G4176-C4176)</f>
        <v>0</v>
      </c>
    </row>
    <row r="4177" spans="1:15">
      <c r="A4177" s="3" t="s">
        <v>5</v>
      </c>
      <c r="B4177" s="18">
        <v>112880</v>
      </c>
      <c r="C4177" s="16">
        <v>231385</v>
      </c>
      <c r="D4177" s="8">
        <f t="shared" si="3693"/>
        <v>-118505</v>
      </c>
      <c r="E4177" s="7">
        <f t="shared" si="3694"/>
        <v>0.48784493376839466</v>
      </c>
      <c r="F4177" s="18">
        <v>112318</v>
      </c>
      <c r="G4177" s="16">
        <v>227331</v>
      </c>
      <c r="H4177" s="8">
        <f t="shared" si="3695"/>
        <v>-115013</v>
      </c>
      <c r="I4177" s="7">
        <f t="shared" si="3696"/>
        <v>0.49407251980592176</v>
      </c>
      <c r="J4177" s="8">
        <f t="shared" si="3697"/>
        <v>3492</v>
      </c>
      <c r="K4177" s="4">
        <f t="shared" si="3698"/>
        <v>-562</v>
      </c>
      <c r="L4177" s="5">
        <f t="shared" si="3699"/>
        <v>-4054</v>
      </c>
    </row>
    <row r="4178" spans="1:15">
      <c r="A4178" s="3" t="s">
        <v>6</v>
      </c>
      <c r="B4178" s="18">
        <v>45951</v>
      </c>
      <c r="C4178" s="16">
        <v>99546</v>
      </c>
      <c r="D4178" s="8">
        <f t="shared" si="3693"/>
        <v>-53595</v>
      </c>
      <c r="E4178" s="7">
        <f t="shared" si="3694"/>
        <v>0.46160568983183653</v>
      </c>
      <c r="F4178" s="18">
        <v>45673</v>
      </c>
      <c r="G4178" s="16">
        <v>100696</v>
      </c>
      <c r="H4178" s="8">
        <f t="shared" si="3695"/>
        <v>-55023</v>
      </c>
      <c r="I4178" s="7">
        <f t="shared" si="3696"/>
        <v>0.45357313100818303</v>
      </c>
      <c r="J4178" s="8">
        <f t="shared" si="3697"/>
        <v>-1428</v>
      </c>
      <c r="K4178" s="4">
        <f t="shared" si="3698"/>
        <v>-278</v>
      </c>
      <c r="L4178" s="5">
        <f t="shared" si="3699"/>
        <v>1150</v>
      </c>
    </row>
    <row r="4179" spans="1:15">
      <c r="A4179" s="3" t="s">
        <v>7</v>
      </c>
      <c r="B4179" s="18">
        <v>712608</v>
      </c>
      <c r="C4179" s="16">
        <v>712608</v>
      </c>
      <c r="D4179" s="8">
        <f t="shared" si="3693"/>
        <v>0</v>
      </c>
      <c r="E4179" s="7">
        <f t="shared" si="3694"/>
        <v>1</v>
      </c>
      <c r="F4179" s="18">
        <v>705538</v>
      </c>
      <c r="G4179" s="16">
        <v>705538</v>
      </c>
      <c r="H4179" s="8">
        <f t="shared" si="3695"/>
        <v>0</v>
      </c>
      <c r="I4179" s="7">
        <f t="shared" si="3696"/>
        <v>1</v>
      </c>
      <c r="J4179" s="8">
        <f t="shared" si="3697"/>
        <v>0</v>
      </c>
      <c r="K4179" s="4">
        <f t="shared" si="3698"/>
        <v>-7070</v>
      </c>
      <c r="L4179" s="5">
        <f t="shared" si="3699"/>
        <v>-7070</v>
      </c>
      <c r="N4179" s="125" t="s">
        <v>4124</v>
      </c>
      <c r="O4179" s="154" t="s">
        <v>71</v>
      </c>
    </row>
    <row r="4181" spans="1:15">
      <c r="B4181" s="576" t="s">
        <v>4123</v>
      </c>
      <c r="C4181" s="576"/>
      <c r="D4181" s="576"/>
      <c r="E4181" s="576"/>
      <c r="F4181" s="576" t="s">
        <v>4131</v>
      </c>
      <c r="G4181" s="576"/>
      <c r="H4181" s="576"/>
      <c r="I4181" s="576"/>
      <c r="K4181" s="63" t="s">
        <v>12</v>
      </c>
      <c r="L4181" s="5" t="s">
        <v>13</v>
      </c>
    </row>
    <row r="4182" spans="1:15" ht="43.2">
      <c r="A4182" s="1" t="s">
        <v>0</v>
      </c>
      <c r="B4182" s="2" t="s">
        <v>1</v>
      </c>
      <c r="C4182" s="64" t="s">
        <v>2</v>
      </c>
      <c r="D4182" s="64" t="s">
        <v>11</v>
      </c>
      <c r="E4182" s="6" t="s">
        <v>10</v>
      </c>
      <c r="F4182" s="2" t="s">
        <v>1</v>
      </c>
      <c r="G4182" s="64" t="s">
        <v>2</v>
      </c>
      <c r="H4182" s="64" t="s">
        <v>11</v>
      </c>
      <c r="I4182" s="6" t="s">
        <v>10</v>
      </c>
      <c r="J4182" s="14" t="s">
        <v>8</v>
      </c>
      <c r="K4182" s="12" t="s">
        <v>9</v>
      </c>
      <c r="L4182" s="11"/>
    </row>
    <row r="4183" spans="1:15">
      <c r="A4183" s="3" t="s">
        <v>3</v>
      </c>
      <c r="B4183" s="18">
        <v>404075</v>
      </c>
      <c r="C4183" s="16">
        <v>222300</v>
      </c>
      <c r="D4183" s="8">
        <f>SUM(B4183-C4183)</f>
        <v>181775</v>
      </c>
      <c r="E4183" s="7">
        <f>SUM(B4183/C4183)</f>
        <v>1.8177013045434098</v>
      </c>
      <c r="F4183" s="18">
        <v>409503</v>
      </c>
      <c r="G4183" s="16">
        <v>228922</v>
      </c>
      <c r="H4183" s="8">
        <f>SUM(F4183-G4183)</f>
        <v>180581</v>
      </c>
      <c r="I4183" s="7">
        <f>SUM(F4183/G4183)</f>
        <v>1.7888320039139969</v>
      </c>
      <c r="J4183" s="8">
        <f>SUM(H4183-D4183)</f>
        <v>-1194</v>
      </c>
      <c r="K4183" s="4">
        <f>SUM(F4183-B4183)</f>
        <v>5428</v>
      </c>
      <c r="L4183" s="5">
        <f>SUM(G4183-C4183)</f>
        <v>6622</v>
      </c>
    </row>
    <row r="4184" spans="1:15">
      <c r="A4184" s="3" t="s">
        <v>4</v>
      </c>
      <c r="B4184" s="18">
        <v>143472</v>
      </c>
      <c r="C4184" s="16">
        <v>155211</v>
      </c>
      <c r="D4184" s="8">
        <f t="shared" ref="D4184:D4187" si="3700">SUM(B4184-C4184)</f>
        <v>-11739</v>
      </c>
      <c r="E4184" s="7">
        <f t="shared" ref="E4184:E4187" si="3701">SUM(B4184/C4184)</f>
        <v>0.92436747395480989</v>
      </c>
      <c r="F4184" s="18">
        <v>144473</v>
      </c>
      <c r="G4184" s="16">
        <v>155211</v>
      </c>
      <c r="H4184" s="8">
        <f t="shared" ref="H4184:H4187" si="3702">SUM(F4184-G4184)</f>
        <v>-10738</v>
      </c>
      <c r="I4184" s="7">
        <f t="shared" ref="I4184:I4187" si="3703">SUM(F4184/G4184)</f>
        <v>0.93081675912145401</v>
      </c>
      <c r="J4184" s="8">
        <f t="shared" ref="J4184:J4187" si="3704">SUM(H4184-D4184)</f>
        <v>1001</v>
      </c>
      <c r="K4184" s="4">
        <f t="shared" ref="K4184:K4187" si="3705">SUM(F4184-B4184)</f>
        <v>1001</v>
      </c>
      <c r="L4184" s="5">
        <f t="shared" ref="L4184:L4187" si="3706">SUM(G4184-C4184)</f>
        <v>0</v>
      </c>
    </row>
    <row r="4185" spans="1:15">
      <c r="A4185" s="3" t="s">
        <v>5</v>
      </c>
      <c r="B4185" s="18">
        <v>112318</v>
      </c>
      <c r="C4185" s="16">
        <v>227331</v>
      </c>
      <c r="D4185" s="8">
        <f t="shared" si="3700"/>
        <v>-115013</v>
      </c>
      <c r="E4185" s="7">
        <f t="shared" si="3701"/>
        <v>0.49407251980592176</v>
      </c>
      <c r="F4185" s="18">
        <v>116731</v>
      </c>
      <c r="G4185" s="16">
        <v>241085</v>
      </c>
      <c r="H4185" s="8">
        <f t="shared" si="3702"/>
        <v>-124354</v>
      </c>
      <c r="I4185" s="7">
        <f t="shared" si="3703"/>
        <v>0.48419022336520312</v>
      </c>
      <c r="J4185" s="8">
        <f t="shared" si="3704"/>
        <v>-9341</v>
      </c>
      <c r="K4185" s="4">
        <f t="shared" si="3705"/>
        <v>4413</v>
      </c>
      <c r="L4185" s="5">
        <f t="shared" si="3706"/>
        <v>13754</v>
      </c>
    </row>
    <row r="4186" spans="1:15">
      <c r="A4186" s="3" t="s">
        <v>6</v>
      </c>
      <c r="B4186" s="18">
        <v>45673</v>
      </c>
      <c r="C4186" s="16">
        <v>100696</v>
      </c>
      <c r="D4186" s="8">
        <f t="shared" si="3700"/>
        <v>-55023</v>
      </c>
      <c r="E4186" s="7">
        <f t="shared" si="3701"/>
        <v>0.45357313100818303</v>
      </c>
      <c r="F4186" s="18">
        <v>59704</v>
      </c>
      <c r="G4186" s="16">
        <v>105193</v>
      </c>
      <c r="H4186" s="8">
        <f t="shared" si="3702"/>
        <v>-45489</v>
      </c>
      <c r="I4186" s="7">
        <f t="shared" si="3703"/>
        <v>0.56756628292757128</v>
      </c>
      <c r="J4186" s="8">
        <f t="shared" si="3704"/>
        <v>9534</v>
      </c>
      <c r="K4186" s="4">
        <f t="shared" si="3705"/>
        <v>14031</v>
      </c>
      <c r="L4186" s="5">
        <f t="shared" si="3706"/>
        <v>4497</v>
      </c>
    </row>
    <row r="4187" spans="1:15">
      <c r="A4187" s="3" t="s">
        <v>7</v>
      </c>
      <c r="B4187" s="18">
        <v>705538</v>
      </c>
      <c r="C4187" s="16">
        <v>705538</v>
      </c>
      <c r="D4187" s="8">
        <f t="shared" si="3700"/>
        <v>0</v>
      </c>
      <c r="E4187" s="7">
        <f t="shared" si="3701"/>
        <v>1</v>
      </c>
      <c r="F4187" s="18">
        <v>730411</v>
      </c>
      <c r="G4187" s="16">
        <v>730411</v>
      </c>
      <c r="H4187" s="8">
        <f t="shared" si="3702"/>
        <v>0</v>
      </c>
      <c r="I4187" s="7">
        <f t="shared" si="3703"/>
        <v>1</v>
      </c>
      <c r="J4187" s="8">
        <f t="shared" si="3704"/>
        <v>0</v>
      </c>
      <c r="K4187" s="4">
        <f t="shared" si="3705"/>
        <v>24873</v>
      </c>
      <c r="L4187" s="5">
        <f t="shared" si="3706"/>
        <v>24873</v>
      </c>
      <c r="N4187" s="98" t="s">
        <v>4132</v>
      </c>
      <c r="O4187" s="30" t="s">
        <v>165</v>
      </c>
    </row>
    <row r="4189" spans="1:15">
      <c r="B4189" s="576" t="s">
        <v>4131</v>
      </c>
      <c r="C4189" s="576"/>
      <c r="D4189" s="576"/>
      <c r="E4189" s="576"/>
      <c r="F4189" s="576" t="s">
        <v>4139</v>
      </c>
      <c r="G4189" s="576"/>
      <c r="H4189" s="576"/>
      <c r="I4189" s="576"/>
      <c r="K4189" s="63" t="s">
        <v>12</v>
      </c>
      <c r="L4189" s="5" t="s">
        <v>13</v>
      </c>
    </row>
    <row r="4190" spans="1:15" ht="43.2">
      <c r="A4190" s="1" t="s">
        <v>0</v>
      </c>
      <c r="B4190" s="2" t="s">
        <v>1</v>
      </c>
      <c r="C4190" s="64" t="s">
        <v>2</v>
      </c>
      <c r="D4190" s="64" t="s">
        <v>11</v>
      </c>
      <c r="E4190" s="6" t="s">
        <v>10</v>
      </c>
      <c r="F4190" s="2" t="s">
        <v>1</v>
      </c>
      <c r="G4190" s="64" t="s">
        <v>2</v>
      </c>
      <c r="H4190" s="64" t="s">
        <v>11</v>
      </c>
      <c r="I4190" s="6" t="s">
        <v>10</v>
      </c>
      <c r="J4190" s="14" t="s">
        <v>8</v>
      </c>
      <c r="K4190" s="12" t="s">
        <v>9</v>
      </c>
      <c r="L4190" s="11"/>
    </row>
    <row r="4191" spans="1:15">
      <c r="A4191" s="3" t="s">
        <v>3</v>
      </c>
      <c r="B4191" s="18">
        <v>409503</v>
      </c>
      <c r="C4191" s="16">
        <v>228922</v>
      </c>
      <c r="D4191" s="8">
        <f>SUM(B4191-C4191)</f>
        <v>180581</v>
      </c>
      <c r="E4191" s="7">
        <f>SUM(B4191/C4191)</f>
        <v>1.7888320039139969</v>
      </c>
      <c r="F4191" s="18">
        <v>391364</v>
      </c>
      <c r="G4191" s="16">
        <v>232267</v>
      </c>
      <c r="H4191" s="8">
        <f>SUM(F4191-G4191)</f>
        <v>159097</v>
      </c>
      <c r="I4191" s="7">
        <f>SUM(F4191/G4191)</f>
        <v>1.6849746197264355</v>
      </c>
      <c r="J4191" s="8">
        <f>SUM(H4191-D4191)</f>
        <v>-21484</v>
      </c>
      <c r="K4191" s="4">
        <f>SUM(F4191-B4191)</f>
        <v>-18139</v>
      </c>
      <c r="L4191" s="5">
        <f>SUM(G4191-C4191)</f>
        <v>3345</v>
      </c>
    </row>
    <row r="4192" spans="1:15">
      <c r="A4192" s="3" t="s">
        <v>4</v>
      </c>
      <c r="B4192" s="18">
        <v>144473</v>
      </c>
      <c r="C4192" s="16">
        <v>155211</v>
      </c>
      <c r="D4192" s="8">
        <f t="shared" ref="D4192:D4195" si="3707">SUM(B4192-C4192)</f>
        <v>-10738</v>
      </c>
      <c r="E4192" s="7">
        <f t="shared" ref="E4192:E4195" si="3708">SUM(B4192/C4192)</f>
        <v>0.93081675912145401</v>
      </c>
      <c r="F4192" s="18">
        <v>143657</v>
      </c>
      <c r="G4192" s="16">
        <v>155230</v>
      </c>
      <c r="H4192" s="8">
        <f t="shared" ref="H4192:H4195" si="3709">SUM(F4192-G4192)</f>
        <v>-11573</v>
      </c>
      <c r="I4192" s="7">
        <f t="shared" ref="I4192:I4195" si="3710">SUM(F4192/G4192)</f>
        <v>0.92544611222057593</v>
      </c>
      <c r="J4192" s="8">
        <f t="shared" ref="J4192:J4195" si="3711">SUM(H4192-D4192)</f>
        <v>-835</v>
      </c>
      <c r="K4192" s="4">
        <f t="shared" ref="K4192:K4195" si="3712">SUM(F4192-B4192)</f>
        <v>-816</v>
      </c>
      <c r="L4192" s="5">
        <f t="shared" ref="L4192:L4195" si="3713">SUM(G4192-C4192)</f>
        <v>19</v>
      </c>
    </row>
    <row r="4193" spans="1:15">
      <c r="A4193" s="3" t="s">
        <v>5</v>
      </c>
      <c r="B4193" s="18">
        <v>116731</v>
      </c>
      <c r="C4193" s="16">
        <v>241085</v>
      </c>
      <c r="D4193" s="8">
        <f t="shared" si="3707"/>
        <v>-124354</v>
      </c>
      <c r="E4193" s="7">
        <f t="shared" si="3708"/>
        <v>0.48419022336520312</v>
      </c>
      <c r="F4193" s="18">
        <v>123612</v>
      </c>
      <c r="G4193" s="16">
        <v>220999</v>
      </c>
      <c r="H4193" s="8">
        <f t="shared" si="3709"/>
        <v>-97387</v>
      </c>
      <c r="I4193" s="7">
        <f t="shared" si="3710"/>
        <v>0.55933284765994418</v>
      </c>
      <c r="J4193" s="8">
        <f t="shared" si="3711"/>
        <v>26967</v>
      </c>
      <c r="K4193" s="4">
        <f t="shared" si="3712"/>
        <v>6881</v>
      </c>
      <c r="L4193" s="5">
        <f t="shared" si="3713"/>
        <v>-20086</v>
      </c>
    </row>
    <row r="4194" spans="1:15">
      <c r="A4194" s="3" t="s">
        <v>6</v>
      </c>
      <c r="B4194" s="18">
        <v>59704</v>
      </c>
      <c r="C4194" s="16">
        <v>105193</v>
      </c>
      <c r="D4194" s="8">
        <f t="shared" si="3707"/>
        <v>-45489</v>
      </c>
      <c r="E4194" s="7">
        <f t="shared" si="3708"/>
        <v>0.56756628292757128</v>
      </c>
      <c r="F4194" s="18">
        <v>61857</v>
      </c>
      <c r="G4194" s="16">
        <v>111994</v>
      </c>
      <c r="H4194" s="8">
        <f t="shared" si="3709"/>
        <v>-50137</v>
      </c>
      <c r="I4194" s="7">
        <f t="shared" si="3710"/>
        <v>0.55232423165526723</v>
      </c>
      <c r="J4194" s="8">
        <f t="shared" si="3711"/>
        <v>-4648</v>
      </c>
      <c r="K4194" s="4">
        <f t="shared" si="3712"/>
        <v>2153</v>
      </c>
      <c r="L4194" s="5">
        <f t="shared" si="3713"/>
        <v>6801</v>
      </c>
    </row>
    <row r="4195" spans="1:15">
      <c r="A4195" s="3" t="s">
        <v>7</v>
      </c>
      <c r="B4195" s="18">
        <v>730411</v>
      </c>
      <c r="C4195" s="16">
        <v>730411</v>
      </c>
      <c r="D4195" s="8">
        <f t="shared" si="3707"/>
        <v>0</v>
      </c>
      <c r="E4195" s="7">
        <f t="shared" si="3708"/>
        <v>1</v>
      </c>
      <c r="F4195" s="18">
        <v>720490</v>
      </c>
      <c r="G4195" s="16">
        <v>720490</v>
      </c>
      <c r="H4195" s="8">
        <f t="shared" si="3709"/>
        <v>0</v>
      </c>
      <c r="I4195" s="7">
        <f t="shared" si="3710"/>
        <v>1</v>
      </c>
      <c r="J4195" s="8">
        <f t="shared" si="3711"/>
        <v>0</v>
      </c>
      <c r="K4195" s="4">
        <f t="shared" si="3712"/>
        <v>-9921</v>
      </c>
      <c r="L4195" s="5">
        <f t="shared" si="3713"/>
        <v>-9921</v>
      </c>
      <c r="N4195" s="98" t="s">
        <v>4140</v>
      </c>
      <c r="O4195" s="30" t="s">
        <v>165</v>
      </c>
    </row>
    <row r="4197" spans="1:15">
      <c r="B4197" s="576" t="s">
        <v>4139</v>
      </c>
      <c r="C4197" s="576"/>
      <c r="D4197" s="576"/>
      <c r="E4197" s="576"/>
      <c r="F4197" s="576" t="s">
        <v>4147</v>
      </c>
      <c r="G4197" s="576"/>
      <c r="H4197" s="576"/>
      <c r="I4197" s="576"/>
      <c r="K4197" s="63" t="s">
        <v>12</v>
      </c>
      <c r="L4197" s="5" t="s">
        <v>13</v>
      </c>
    </row>
    <row r="4198" spans="1:15" ht="43.2">
      <c r="A4198" s="1" t="s">
        <v>0</v>
      </c>
      <c r="B4198" s="2" t="s">
        <v>1</v>
      </c>
      <c r="C4198" s="64" t="s">
        <v>2</v>
      </c>
      <c r="D4198" s="64" t="s">
        <v>11</v>
      </c>
      <c r="E4198" s="6" t="s">
        <v>10</v>
      </c>
      <c r="F4198" s="2" t="s">
        <v>1</v>
      </c>
      <c r="G4198" s="64" t="s">
        <v>2</v>
      </c>
      <c r="H4198" s="64" t="s">
        <v>11</v>
      </c>
      <c r="I4198" s="6" t="s">
        <v>10</v>
      </c>
      <c r="J4198" s="14" t="s">
        <v>8</v>
      </c>
      <c r="K4198" s="12" t="s">
        <v>9</v>
      </c>
      <c r="L4198" s="11"/>
    </row>
    <row r="4199" spans="1:15">
      <c r="A4199" s="3" t="s">
        <v>3</v>
      </c>
      <c r="B4199" s="18">
        <v>391364</v>
      </c>
      <c r="C4199" s="16">
        <v>232267</v>
      </c>
      <c r="D4199" s="8">
        <f>SUM(B4199-C4199)</f>
        <v>159097</v>
      </c>
      <c r="E4199" s="7">
        <f>SUM(B4199/C4199)</f>
        <v>1.6849746197264355</v>
      </c>
      <c r="F4199" s="18">
        <v>387226</v>
      </c>
      <c r="G4199" s="16">
        <v>248644</v>
      </c>
      <c r="H4199" s="8">
        <f>SUM(F4199-G4199)</f>
        <v>138582</v>
      </c>
      <c r="I4199" s="7">
        <f>SUM(F4199/G4199)</f>
        <v>1.557351072215698</v>
      </c>
      <c r="J4199" s="8">
        <f>SUM(H4199-D4199)</f>
        <v>-20515</v>
      </c>
      <c r="K4199" s="4">
        <f>SUM(F4199-B4199)</f>
        <v>-4138</v>
      </c>
      <c r="L4199" s="5">
        <f>SUM(G4199-C4199)</f>
        <v>16377</v>
      </c>
    </row>
    <row r="4200" spans="1:15">
      <c r="A4200" s="3" t="s">
        <v>4</v>
      </c>
      <c r="B4200" s="18">
        <v>143657</v>
      </c>
      <c r="C4200" s="16">
        <v>155230</v>
      </c>
      <c r="D4200" s="8">
        <f t="shared" ref="D4200:D4203" si="3714">SUM(B4200-C4200)</f>
        <v>-11573</v>
      </c>
      <c r="E4200" s="7">
        <f t="shared" ref="E4200:E4203" si="3715">SUM(B4200/C4200)</f>
        <v>0.92544611222057593</v>
      </c>
      <c r="F4200" s="18">
        <v>143766</v>
      </c>
      <c r="G4200" s="16">
        <v>155230</v>
      </c>
      <c r="H4200" s="8">
        <f t="shared" ref="H4200:H4203" si="3716">SUM(F4200-G4200)</f>
        <v>-11464</v>
      </c>
      <c r="I4200" s="7">
        <f t="shared" ref="I4200:I4203" si="3717">SUM(F4200/G4200)</f>
        <v>0.92614829607678928</v>
      </c>
      <c r="J4200" s="8">
        <f t="shared" ref="J4200:J4203" si="3718">SUM(H4200-D4200)</f>
        <v>109</v>
      </c>
      <c r="K4200" s="4">
        <f t="shared" ref="K4200:K4203" si="3719">SUM(F4200-B4200)</f>
        <v>109</v>
      </c>
      <c r="L4200" s="5">
        <f t="shared" ref="L4200:L4203" si="3720">SUM(G4200-C4200)</f>
        <v>0</v>
      </c>
    </row>
    <row r="4201" spans="1:15">
      <c r="A4201" s="3" t="s">
        <v>5</v>
      </c>
      <c r="B4201" s="18">
        <v>123612</v>
      </c>
      <c r="C4201" s="16">
        <v>220999</v>
      </c>
      <c r="D4201" s="8">
        <f t="shared" si="3714"/>
        <v>-97387</v>
      </c>
      <c r="E4201" s="7">
        <f t="shared" si="3715"/>
        <v>0.55933284765994418</v>
      </c>
      <c r="F4201" s="18">
        <v>132697</v>
      </c>
      <c r="G4201" s="16">
        <v>215260</v>
      </c>
      <c r="H4201" s="8">
        <f t="shared" si="3716"/>
        <v>-82563</v>
      </c>
      <c r="I4201" s="7">
        <f t="shared" si="3717"/>
        <v>0.6164498745702871</v>
      </c>
      <c r="J4201" s="8">
        <f t="shared" si="3718"/>
        <v>14824</v>
      </c>
      <c r="K4201" s="4">
        <f t="shared" si="3719"/>
        <v>9085</v>
      </c>
      <c r="L4201" s="5">
        <f t="shared" si="3720"/>
        <v>-5739</v>
      </c>
    </row>
    <row r="4202" spans="1:15">
      <c r="A4202" s="3" t="s">
        <v>6</v>
      </c>
      <c r="B4202" s="18">
        <v>61857</v>
      </c>
      <c r="C4202" s="16">
        <v>111994</v>
      </c>
      <c r="D4202" s="8">
        <f t="shared" si="3714"/>
        <v>-50137</v>
      </c>
      <c r="E4202" s="7">
        <f t="shared" si="3715"/>
        <v>0.55232423165526723</v>
      </c>
      <c r="F4202" s="18">
        <v>63890</v>
      </c>
      <c r="G4202" s="16">
        <v>108445</v>
      </c>
      <c r="H4202" s="8">
        <f t="shared" si="3716"/>
        <v>-44555</v>
      </c>
      <c r="I4202" s="7">
        <f t="shared" si="3717"/>
        <v>0.58914657199502052</v>
      </c>
      <c r="J4202" s="8">
        <f t="shared" si="3718"/>
        <v>5582</v>
      </c>
      <c r="K4202" s="4">
        <f t="shared" si="3719"/>
        <v>2033</v>
      </c>
      <c r="L4202" s="5">
        <f t="shared" si="3720"/>
        <v>-3549</v>
      </c>
    </row>
    <row r="4203" spans="1:15">
      <c r="A4203" s="3" t="s">
        <v>7</v>
      </c>
      <c r="B4203" s="18">
        <v>720490</v>
      </c>
      <c r="C4203" s="16">
        <v>720490</v>
      </c>
      <c r="D4203" s="8">
        <f t="shared" si="3714"/>
        <v>0</v>
      </c>
      <c r="E4203" s="7">
        <f t="shared" si="3715"/>
        <v>1</v>
      </c>
      <c r="F4203" s="18">
        <v>727579</v>
      </c>
      <c r="G4203" s="16">
        <v>727579</v>
      </c>
      <c r="H4203" s="8">
        <f t="shared" si="3716"/>
        <v>0</v>
      </c>
      <c r="I4203" s="7">
        <f t="shared" si="3717"/>
        <v>1</v>
      </c>
      <c r="J4203" s="8">
        <f t="shared" si="3718"/>
        <v>0</v>
      </c>
      <c r="K4203" s="4">
        <f t="shared" si="3719"/>
        <v>7089</v>
      </c>
      <c r="L4203" s="5">
        <f t="shared" si="3720"/>
        <v>7089</v>
      </c>
      <c r="N4203" s="98" t="s">
        <v>4140</v>
      </c>
      <c r="O4203" s="30" t="s">
        <v>165</v>
      </c>
    </row>
    <row r="4205" spans="1:15">
      <c r="B4205" s="576" t="s">
        <v>4147</v>
      </c>
      <c r="C4205" s="576"/>
      <c r="D4205" s="576"/>
      <c r="E4205" s="576"/>
      <c r="F4205" s="576" t="s">
        <v>4154</v>
      </c>
      <c r="G4205" s="576"/>
      <c r="H4205" s="576"/>
      <c r="I4205" s="576"/>
      <c r="K4205" s="63" t="s">
        <v>12</v>
      </c>
      <c r="L4205" s="5" t="s">
        <v>13</v>
      </c>
    </row>
    <row r="4206" spans="1:15" ht="43.2">
      <c r="A4206" s="1" t="s">
        <v>0</v>
      </c>
      <c r="B4206" s="2" t="s">
        <v>1</v>
      </c>
      <c r="C4206" s="64" t="s">
        <v>2</v>
      </c>
      <c r="D4206" s="64" t="s">
        <v>11</v>
      </c>
      <c r="E4206" s="6" t="s">
        <v>10</v>
      </c>
      <c r="F4206" s="2" t="s">
        <v>1</v>
      </c>
      <c r="G4206" s="64" t="s">
        <v>2</v>
      </c>
      <c r="H4206" s="64" t="s">
        <v>11</v>
      </c>
      <c r="I4206" s="6" t="s">
        <v>10</v>
      </c>
      <c r="J4206" s="14" t="s">
        <v>8</v>
      </c>
      <c r="K4206" s="12" t="s">
        <v>9</v>
      </c>
      <c r="L4206" s="11"/>
    </row>
    <row r="4207" spans="1:15">
      <c r="A4207" s="3" t="s">
        <v>3</v>
      </c>
      <c r="B4207" s="18">
        <v>387226</v>
      </c>
      <c r="C4207" s="16">
        <v>248644</v>
      </c>
      <c r="D4207" s="8">
        <f>SUM(B4207-C4207)</f>
        <v>138582</v>
      </c>
      <c r="E4207" s="7">
        <f>SUM(B4207/C4207)</f>
        <v>1.557351072215698</v>
      </c>
      <c r="F4207" s="18">
        <v>341307</v>
      </c>
      <c r="G4207" s="16">
        <v>242291</v>
      </c>
      <c r="H4207" s="8">
        <f>SUM(F4207-G4207)</f>
        <v>99016</v>
      </c>
      <c r="I4207" s="7">
        <f>SUM(F4207/G4207)</f>
        <v>1.4086656128374557</v>
      </c>
      <c r="J4207" s="8">
        <f>SUM(H4207-D4207)</f>
        <v>-39566</v>
      </c>
      <c r="K4207" s="4">
        <f>SUM(F4207-B4207)</f>
        <v>-45919</v>
      </c>
      <c r="L4207" s="5">
        <f>SUM(G4207-C4207)</f>
        <v>-6353</v>
      </c>
    </row>
    <row r="4208" spans="1:15">
      <c r="A4208" s="3" t="s">
        <v>4</v>
      </c>
      <c r="B4208" s="18">
        <v>143766</v>
      </c>
      <c r="C4208" s="16">
        <v>155230</v>
      </c>
      <c r="D4208" s="8">
        <f t="shared" ref="D4208:D4211" si="3721">SUM(B4208-C4208)</f>
        <v>-11464</v>
      </c>
      <c r="E4208" s="7">
        <f t="shared" ref="E4208:E4211" si="3722">SUM(B4208/C4208)</f>
        <v>0.92614829607678928</v>
      </c>
      <c r="F4208" s="18">
        <v>146768</v>
      </c>
      <c r="G4208" s="16">
        <v>156230</v>
      </c>
      <c r="H4208" s="8">
        <f t="shared" ref="H4208:H4211" si="3723">SUM(F4208-G4208)</f>
        <v>-9462</v>
      </c>
      <c r="I4208" s="7">
        <f t="shared" ref="I4208:I4211" si="3724">SUM(F4208/G4208)</f>
        <v>0.93943544773731036</v>
      </c>
      <c r="J4208" s="8">
        <f t="shared" ref="J4208:J4211" si="3725">SUM(H4208-D4208)</f>
        <v>2002</v>
      </c>
      <c r="K4208" s="4">
        <f t="shared" ref="K4208:K4211" si="3726">SUM(F4208-B4208)</f>
        <v>3002</v>
      </c>
      <c r="L4208" s="5">
        <f t="shared" ref="L4208:L4211" si="3727">SUM(G4208-C4208)</f>
        <v>1000</v>
      </c>
    </row>
    <row r="4209" spans="1:15">
      <c r="A4209" s="3" t="s">
        <v>5</v>
      </c>
      <c r="B4209" s="18">
        <v>132697</v>
      </c>
      <c r="C4209" s="16">
        <v>215260</v>
      </c>
      <c r="D4209" s="8">
        <f t="shared" si="3721"/>
        <v>-82563</v>
      </c>
      <c r="E4209" s="7">
        <f t="shared" si="3722"/>
        <v>0.6164498745702871</v>
      </c>
      <c r="F4209" s="18">
        <v>160638</v>
      </c>
      <c r="G4209" s="16">
        <v>206035</v>
      </c>
      <c r="H4209" s="8">
        <f t="shared" si="3723"/>
        <v>-45397</v>
      </c>
      <c r="I4209" s="7">
        <f t="shared" si="3724"/>
        <v>0.77966364937995969</v>
      </c>
      <c r="J4209" s="8">
        <f t="shared" si="3725"/>
        <v>37166</v>
      </c>
      <c r="K4209" s="4">
        <f t="shared" si="3726"/>
        <v>27941</v>
      </c>
      <c r="L4209" s="5">
        <f t="shared" si="3727"/>
        <v>-9225</v>
      </c>
    </row>
    <row r="4210" spans="1:15">
      <c r="A4210" s="3" t="s">
        <v>6</v>
      </c>
      <c r="B4210" s="18">
        <v>63890</v>
      </c>
      <c r="C4210" s="16">
        <v>108445</v>
      </c>
      <c r="D4210" s="8">
        <f t="shared" si="3721"/>
        <v>-44555</v>
      </c>
      <c r="E4210" s="7">
        <f t="shared" si="3722"/>
        <v>0.58914657199502052</v>
      </c>
      <c r="F4210" s="18">
        <v>58668</v>
      </c>
      <c r="G4210" s="16">
        <v>102825</v>
      </c>
      <c r="H4210" s="8">
        <f t="shared" si="3723"/>
        <v>-44157</v>
      </c>
      <c r="I4210" s="7">
        <f t="shared" si="3724"/>
        <v>0.57056163384390957</v>
      </c>
      <c r="J4210" s="8">
        <f t="shared" si="3725"/>
        <v>398</v>
      </c>
      <c r="K4210" s="4">
        <f t="shared" si="3726"/>
        <v>-5222</v>
      </c>
      <c r="L4210" s="5">
        <f t="shared" si="3727"/>
        <v>-5620</v>
      </c>
    </row>
    <row r="4211" spans="1:15">
      <c r="A4211" s="3" t="s">
        <v>7</v>
      </c>
      <c r="B4211" s="18">
        <v>727579</v>
      </c>
      <c r="C4211" s="16">
        <v>727579</v>
      </c>
      <c r="D4211" s="8">
        <f t="shared" si="3721"/>
        <v>0</v>
      </c>
      <c r="E4211" s="7">
        <f t="shared" si="3722"/>
        <v>1</v>
      </c>
      <c r="F4211" s="18">
        <v>707381</v>
      </c>
      <c r="G4211" s="16">
        <v>707381</v>
      </c>
      <c r="H4211" s="8">
        <f t="shared" si="3723"/>
        <v>0</v>
      </c>
      <c r="I4211" s="7">
        <f t="shared" si="3724"/>
        <v>1</v>
      </c>
      <c r="J4211" s="8">
        <f t="shared" si="3725"/>
        <v>0</v>
      </c>
      <c r="K4211" s="4">
        <f t="shared" si="3726"/>
        <v>-20198</v>
      </c>
      <c r="L4211" s="5">
        <f t="shared" si="3727"/>
        <v>-20198</v>
      </c>
      <c r="N4211" s="98" t="s">
        <v>4140</v>
      </c>
      <c r="O4211" s="30" t="s">
        <v>165</v>
      </c>
    </row>
    <row r="4213" spans="1:15">
      <c r="B4213" s="576" t="s">
        <v>4154</v>
      </c>
      <c r="C4213" s="576"/>
      <c r="D4213" s="576"/>
      <c r="E4213" s="576"/>
      <c r="F4213" s="576" t="s">
        <v>4161</v>
      </c>
      <c r="G4213" s="576"/>
      <c r="H4213" s="576"/>
      <c r="I4213" s="576"/>
      <c r="K4213" s="63" t="s">
        <v>12</v>
      </c>
      <c r="L4213" s="5" t="s">
        <v>13</v>
      </c>
    </row>
    <row r="4214" spans="1:15" ht="43.2">
      <c r="A4214" s="1" t="s">
        <v>0</v>
      </c>
      <c r="B4214" s="2" t="s">
        <v>1</v>
      </c>
      <c r="C4214" s="64" t="s">
        <v>2</v>
      </c>
      <c r="D4214" s="64" t="s">
        <v>11</v>
      </c>
      <c r="E4214" s="6" t="s">
        <v>10</v>
      </c>
      <c r="F4214" s="2" t="s">
        <v>1</v>
      </c>
      <c r="G4214" s="64" t="s">
        <v>2</v>
      </c>
      <c r="H4214" s="64" t="s">
        <v>11</v>
      </c>
      <c r="I4214" s="6" t="s">
        <v>10</v>
      </c>
      <c r="J4214" s="14" t="s">
        <v>8</v>
      </c>
      <c r="K4214" s="12" t="s">
        <v>9</v>
      </c>
      <c r="L4214" s="11"/>
    </row>
    <row r="4215" spans="1:15">
      <c r="A4215" s="3" t="s">
        <v>3</v>
      </c>
      <c r="B4215" s="18">
        <v>341307</v>
      </c>
      <c r="C4215" s="16">
        <v>242291</v>
      </c>
      <c r="D4215" s="8">
        <f>SUM(B4215-C4215)</f>
        <v>99016</v>
      </c>
      <c r="E4215" s="7">
        <f>SUM(B4215/C4215)</f>
        <v>1.4086656128374557</v>
      </c>
      <c r="F4215" s="18">
        <v>357851</v>
      </c>
      <c r="G4215" s="16">
        <v>251072</v>
      </c>
      <c r="H4215" s="8">
        <f>SUM(F4215-G4215)</f>
        <v>106779</v>
      </c>
      <c r="I4215" s="7">
        <f>SUM(F4215/G4215)</f>
        <v>1.4252923464185572</v>
      </c>
      <c r="J4215" s="8">
        <f>SUM(H4215-D4215)</f>
        <v>7763</v>
      </c>
      <c r="K4215" s="4">
        <f>SUM(F4215-B4215)</f>
        <v>16544</v>
      </c>
      <c r="L4215" s="5">
        <f>SUM(G4215-C4215)</f>
        <v>8781</v>
      </c>
    </row>
    <row r="4216" spans="1:15">
      <c r="A4216" s="3" t="s">
        <v>4</v>
      </c>
      <c r="B4216" s="18">
        <v>146768</v>
      </c>
      <c r="C4216" s="16">
        <v>156230</v>
      </c>
      <c r="D4216" s="8">
        <f t="shared" ref="D4216:D4219" si="3728">SUM(B4216-C4216)</f>
        <v>-9462</v>
      </c>
      <c r="E4216" s="7">
        <f t="shared" ref="E4216:E4219" si="3729">SUM(B4216/C4216)</f>
        <v>0.93943544773731036</v>
      </c>
      <c r="F4216" s="18">
        <v>147600</v>
      </c>
      <c r="G4216" s="16">
        <v>154230</v>
      </c>
      <c r="H4216" s="8">
        <f t="shared" ref="H4216:H4219" si="3730">SUM(F4216-G4216)</f>
        <v>-6630</v>
      </c>
      <c r="I4216" s="7">
        <f t="shared" ref="I4216:I4219" si="3731">SUM(F4216/G4216)</f>
        <v>0.9570122544252091</v>
      </c>
      <c r="J4216" s="8">
        <f t="shared" ref="J4216:J4219" si="3732">SUM(H4216-D4216)</f>
        <v>2832</v>
      </c>
      <c r="K4216" s="4">
        <f t="shared" ref="K4216:K4219" si="3733">SUM(F4216-B4216)</f>
        <v>832</v>
      </c>
      <c r="L4216" s="5">
        <f t="shared" ref="L4216:L4219" si="3734">SUM(G4216-C4216)</f>
        <v>-2000</v>
      </c>
    </row>
    <row r="4217" spans="1:15">
      <c r="A4217" s="3" t="s">
        <v>5</v>
      </c>
      <c r="B4217" s="18">
        <v>160638</v>
      </c>
      <c r="C4217" s="16">
        <v>206035</v>
      </c>
      <c r="D4217" s="8">
        <f t="shared" si="3728"/>
        <v>-45397</v>
      </c>
      <c r="E4217" s="7">
        <f t="shared" si="3729"/>
        <v>0.77966364937995969</v>
      </c>
      <c r="F4217" s="18">
        <v>163290</v>
      </c>
      <c r="G4217" s="16">
        <v>202731</v>
      </c>
      <c r="H4217" s="8">
        <f t="shared" si="3730"/>
        <v>-39441</v>
      </c>
      <c r="I4217" s="7">
        <f t="shared" si="3731"/>
        <v>0.80545155896236886</v>
      </c>
      <c r="J4217" s="8">
        <f t="shared" si="3732"/>
        <v>5956</v>
      </c>
      <c r="K4217" s="4">
        <f t="shared" si="3733"/>
        <v>2652</v>
      </c>
      <c r="L4217" s="5">
        <f t="shared" si="3734"/>
        <v>-3304</v>
      </c>
    </row>
    <row r="4218" spans="1:15">
      <c r="A4218" s="3" t="s">
        <v>6</v>
      </c>
      <c r="B4218" s="18">
        <v>58668</v>
      </c>
      <c r="C4218" s="16">
        <v>102825</v>
      </c>
      <c r="D4218" s="8">
        <f t="shared" si="3728"/>
        <v>-44157</v>
      </c>
      <c r="E4218" s="7">
        <f t="shared" si="3729"/>
        <v>0.57056163384390957</v>
      </c>
      <c r="F4218" s="18">
        <v>59953</v>
      </c>
      <c r="G4218" s="16">
        <v>120661</v>
      </c>
      <c r="H4218" s="8">
        <f t="shared" si="3730"/>
        <v>-60708</v>
      </c>
      <c r="I4218" s="7">
        <f t="shared" si="3731"/>
        <v>0.49687140003812336</v>
      </c>
      <c r="J4218" s="8">
        <f t="shared" si="3732"/>
        <v>-16551</v>
      </c>
      <c r="K4218" s="4">
        <f t="shared" si="3733"/>
        <v>1285</v>
      </c>
      <c r="L4218" s="5">
        <f t="shared" si="3734"/>
        <v>17836</v>
      </c>
    </row>
    <row r="4219" spans="1:15">
      <c r="A4219" s="3" t="s">
        <v>7</v>
      </c>
      <c r="B4219" s="18">
        <v>707381</v>
      </c>
      <c r="C4219" s="16">
        <v>707381</v>
      </c>
      <c r="D4219" s="8">
        <f t="shared" si="3728"/>
        <v>0</v>
      </c>
      <c r="E4219" s="7">
        <f t="shared" si="3729"/>
        <v>1</v>
      </c>
      <c r="F4219" s="18">
        <v>728694</v>
      </c>
      <c r="G4219" s="16">
        <v>728694</v>
      </c>
      <c r="H4219" s="8">
        <f t="shared" si="3730"/>
        <v>0</v>
      </c>
      <c r="I4219" s="7">
        <f t="shared" si="3731"/>
        <v>1</v>
      </c>
      <c r="J4219" s="8">
        <f t="shared" si="3732"/>
        <v>0</v>
      </c>
      <c r="K4219" s="4">
        <f t="shared" si="3733"/>
        <v>21313</v>
      </c>
      <c r="L4219" s="5">
        <f t="shared" si="3734"/>
        <v>21313</v>
      </c>
      <c r="N4219" s="125" t="s">
        <v>4132</v>
      </c>
      <c r="O4219" s="154" t="s">
        <v>71</v>
      </c>
    </row>
    <row r="4221" spans="1:15">
      <c r="B4221" s="576" t="s">
        <v>4161</v>
      </c>
      <c r="C4221" s="576"/>
      <c r="D4221" s="576"/>
      <c r="E4221" s="576"/>
      <c r="F4221" s="576" t="s">
        <v>4168</v>
      </c>
      <c r="G4221" s="576"/>
      <c r="H4221" s="576"/>
      <c r="I4221" s="576"/>
      <c r="K4221" s="63" t="s">
        <v>12</v>
      </c>
      <c r="L4221" s="5" t="s">
        <v>13</v>
      </c>
    </row>
    <row r="4222" spans="1:15" ht="43.2">
      <c r="A4222" s="1" t="s">
        <v>0</v>
      </c>
      <c r="B4222" s="2" t="s">
        <v>1</v>
      </c>
      <c r="C4222" s="64" t="s">
        <v>2</v>
      </c>
      <c r="D4222" s="64" t="s">
        <v>11</v>
      </c>
      <c r="E4222" s="6" t="s">
        <v>10</v>
      </c>
      <c r="F4222" s="2" t="s">
        <v>1</v>
      </c>
      <c r="G4222" s="64" t="s">
        <v>2</v>
      </c>
      <c r="H4222" s="64" t="s">
        <v>11</v>
      </c>
      <c r="I4222" s="6" t="s">
        <v>10</v>
      </c>
      <c r="J4222" s="14" t="s">
        <v>8</v>
      </c>
      <c r="K4222" s="12" t="s">
        <v>9</v>
      </c>
      <c r="L4222" s="11"/>
    </row>
    <row r="4223" spans="1:15">
      <c r="A4223" s="3" t="s">
        <v>3</v>
      </c>
      <c r="B4223" s="18">
        <v>357851</v>
      </c>
      <c r="C4223" s="16">
        <v>251072</v>
      </c>
      <c r="D4223" s="8">
        <f>SUM(B4223-C4223)</f>
        <v>106779</v>
      </c>
      <c r="E4223" s="7">
        <f>SUM(B4223/C4223)</f>
        <v>1.4252923464185572</v>
      </c>
      <c r="F4223" s="18">
        <v>368817</v>
      </c>
      <c r="G4223" s="16">
        <v>250399</v>
      </c>
      <c r="H4223" s="8">
        <f>SUM(F4223-G4223)</f>
        <v>118418</v>
      </c>
      <c r="I4223" s="7">
        <f>SUM(F4223/G4223)</f>
        <v>1.4729172241103199</v>
      </c>
      <c r="J4223" s="8">
        <f>SUM(H4223-D4223)</f>
        <v>11639</v>
      </c>
      <c r="K4223" s="4">
        <f>SUM(F4223-B4223)</f>
        <v>10966</v>
      </c>
      <c r="L4223" s="5">
        <f>SUM(G4223-C4223)</f>
        <v>-673</v>
      </c>
    </row>
    <row r="4224" spans="1:15">
      <c r="A4224" s="3" t="s">
        <v>4</v>
      </c>
      <c r="B4224" s="18">
        <v>147600</v>
      </c>
      <c r="C4224" s="16">
        <v>154230</v>
      </c>
      <c r="D4224" s="8">
        <f t="shared" ref="D4224:D4227" si="3735">SUM(B4224-C4224)</f>
        <v>-6630</v>
      </c>
      <c r="E4224" s="7">
        <f t="shared" ref="E4224:E4227" si="3736">SUM(B4224/C4224)</f>
        <v>0.9570122544252091</v>
      </c>
      <c r="F4224" s="18">
        <v>145217</v>
      </c>
      <c r="G4224" s="16">
        <v>153747</v>
      </c>
      <c r="H4224" s="8">
        <f t="shared" ref="H4224:H4227" si="3737">SUM(F4224-G4224)</f>
        <v>-8530</v>
      </c>
      <c r="I4224" s="7">
        <f t="shared" ref="I4224:I4227" si="3738">SUM(F4224/G4224)</f>
        <v>0.94451924265188913</v>
      </c>
      <c r="J4224" s="8">
        <f t="shared" ref="J4224:J4227" si="3739">SUM(H4224-D4224)</f>
        <v>-1900</v>
      </c>
      <c r="K4224" s="4">
        <f t="shared" ref="K4224:K4227" si="3740">SUM(F4224-B4224)</f>
        <v>-2383</v>
      </c>
      <c r="L4224" s="5">
        <f t="shared" ref="L4224:L4227" si="3741">SUM(G4224-C4224)</f>
        <v>-483</v>
      </c>
    </row>
    <row r="4225" spans="1:15">
      <c r="A4225" s="3" t="s">
        <v>5</v>
      </c>
      <c r="B4225" s="18">
        <v>163290</v>
      </c>
      <c r="C4225" s="16">
        <v>202731</v>
      </c>
      <c r="D4225" s="8">
        <f t="shared" si="3735"/>
        <v>-39441</v>
      </c>
      <c r="E4225" s="7">
        <f t="shared" si="3736"/>
        <v>0.80545155896236886</v>
      </c>
      <c r="F4225" s="18">
        <v>162875</v>
      </c>
      <c r="G4225" s="16">
        <v>200569</v>
      </c>
      <c r="H4225" s="8">
        <f t="shared" si="3737"/>
        <v>-37694</v>
      </c>
      <c r="I4225" s="7">
        <f t="shared" si="3738"/>
        <v>0.81206467599678911</v>
      </c>
      <c r="J4225" s="8">
        <f t="shared" si="3739"/>
        <v>1747</v>
      </c>
      <c r="K4225" s="4">
        <f t="shared" si="3740"/>
        <v>-415</v>
      </c>
      <c r="L4225" s="5">
        <f t="shared" si="3741"/>
        <v>-2162</v>
      </c>
    </row>
    <row r="4226" spans="1:15">
      <c r="A4226" s="3" t="s">
        <v>6</v>
      </c>
      <c r="B4226" s="18">
        <v>59953</v>
      </c>
      <c r="C4226" s="16">
        <v>120661</v>
      </c>
      <c r="D4226" s="8">
        <f t="shared" si="3735"/>
        <v>-60708</v>
      </c>
      <c r="E4226" s="7">
        <f t="shared" si="3736"/>
        <v>0.49687140003812336</v>
      </c>
      <c r="F4226" s="18">
        <v>52567</v>
      </c>
      <c r="G4226" s="16">
        <v>124761</v>
      </c>
      <c r="H4226" s="8">
        <f t="shared" si="3737"/>
        <v>-72194</v>
      </c>
      <c r="I4226" s="7">
        <f t="shared" si="3738"/>
        <v>0.42134160514904495</v>
      </c>
      <c r="J4226" s="8">
        <f t="shared" si="3739"/>
        <v>-11486</v>
      </c>
      <c r="K4226" s="4">
        <f t="shared" si="3740"/>
        <v>-7386</v>
      </c>
      <c r="L4226" s="5">
        <f t="shared" si="3741"/>
        <v>4100</v>
      </c>
    </row>
    <row r="4227" spans="1:15">
      <c r="A4227" s="3" t="s">
        <v>7</v>
      </c>
      <c r="B4227" s="18">
        <v>728694</v>
      </c>
      <c r="C4227" s="16">
        <v>728694</v>
      </c>
      <c r="D4227" s="8">
        <f t="shared" si="3735"/>
        <v>0</v>
      </c>
      <c r="E4227" s="7">
        <f t="shared" si="3736"/>
        <v>1</v>
      </c>
      <c r="F4227" s="18">
        <v>729476</v>
      </c>
      <c r="G4227" s="16">
        <v>729476</v>
      </c>
      <c r="H4227" s="8">
        <f t="shared" si="3737"/>
        <v>0</v>
      </c>
      <c r="I4227" s="7">
        <f t="shared" si="3738"/>
        <v>1</v>
      </c>
      <c r="J4227" s="8">
        <f t="shared" si="3739"/>
        <v>0</v>
      </c>
      <c r="K4227" s="4">
        <f t="shared" si="3740"/>
        <v>782</v>
      </c>
      <c r="L4227" s="5">
        <f t="shared" si="3741"/>
        <v>782</v>
      </c>
      <c r="N4227" s="125" t="s">
        <v>4132</v>
      </c>
      <c r="O4227" s="154" t="s">
        <v>71</v>
      </c>
    </row>
    <row r="4229" spans="1:15">
      <c r="B4229" s="576" t="s">
        <v>4168</v>
      </c>
      <c r="C4229" s="576"/>
      <c r="D4229" s="576"/>
      <c r="E4229" s="576"/>
      <c r="F4229" s="576" t="s">
        <v>4175</v>
      </c>
      <c r="G4229" s="576"/>
      <c r="H4229" s="576"/>
      <c r="I4229" s="576"/>
      <c r="K4229" s="63" t="s">
        <v>12</v>
      </c>
      <c r="L4229" s="5" t="s">
        <v>13</v>
      </c>
    </row>
    <row r="4230" spans="1:15" ht="43.2">
      <c r="A4230" s="1" t="s">
        <v>0</v>
      </c>
      <c r="B4230" s="2" t="s">
        <v>1</v>
      </c>
      <c r="C4230" s="64" t="s">
        <v>2</v>
      </c>
      <c r="D4230" s="64" t="s">
        <v>11</v>
      </c>
      <c r="E4230" s="6" t="s">
        <v>10</v>
      </c>
      <c r="F4230" s="2" t="s">
        <v>1</v>
      </c>
      <c r="G4230" s="64" t="s">
        <v>2</v>
      </c>
      <c r="H4230" s="64" t="s">
        <v>11</v>
      </c>
      <c r="I4230" s="6" t="s">
        <v>10</v>
      </c>
      <c r="J4230" s="14" t="s">
        <v>8</v>
      </c>
      <c r="K4230" s="12" t="s">
        <v>9</v>
      </c>
      <c r="L4230" s="11"/>
    </row>
    <row r="4231" spans="1:15">
      <c r="A4231" s="3" t="s">
        <v>3</v>
      </c>
      <c r="B4231" s="18">
        <v>368817</v>
      </c>
      <c r="C4231" s="16">
        <v>250399</v>
      </c>
      <c r="D4231" s="8">
        <f>SUM(B4231-C4231)</f>
        <v>118418</v>
      </c>
      <c r="E4231" s="7">
        <f>SUM(B4231/C4231)</f>
        <v>1.4729172241103199</v>
      </c>
      <c r="F4231" s="18">
        <v>375004</v>
      </c>
      <c r="G4231" s="16">
        <v>251696</v>
      </c>
      <c r="H4231" s="8">
        <f>SUM(F4231-G4231)</f>
        <v>123308</v>
      </c>
      <c r="I4231" s="7">
        <f>SUM(F4231/G4231)</f>
        <v>1.4899084610005722</v>
      </c>
      <c r="J4231" s="8">
        <f>SUM(H4231-D4231)</f>
        <v>4890</v>
      </c>
      <c r="K4231" s="4">
        <f>SUM(F4231-B4231)</f>
        <v>6187</v>
      </c>
      <c r="L4231" s="5">
        <f>SUM(G4231-C4231)</f>
        <v>1297</v>
      </c>
    </row>
    <row r="4232" spans="1:15">
      <c r="A4232" s="3" t="s">
        <v>4</v>
      </c>
      <c r="B4232" s="18">
        <v>145217</v>
      </c>
      <c r="C4232" s="16">
        <v>153747</v>
      </c>
      <c r="D4232" s="8">
        <f t="shared" ref="D4232:D4235" si="3742">SUM(B4232-C4232)</f>
        <v>-8530</v>
      </c>
      <c r="E4232" s="7">
        <f t="shared" ref="E4232:E4235" si="3743">SUM(B4232/C4232)</f>
        <v>0.94451924265188913</v>
      </c>
      <c r="F4232" s="18">
        <v>146510</v>
      </c>
      <c r="G4232" s="16">
        <v>153847</v>
      </c>
      <c r="H4232" s="8">
        <f t="shared" ref="H4232:H4235" si="3744">SUM(F4232-G4232)</f>
        <v>-7337</v>
      </c>
      <c r="I4232" s="7">
        <f t="shared" ref="I4232:I4235" si="3745">SUM(F4232/G4232)</f>
        <v>0.95230976229630737</v>
      </c>
      <c r="J4232" s="8">
        <f t="shared" ref="J4232:J4235" si="3746">SUM(H4232-D4232)</f>
        <v>1193</v>
      </c>
      <c r="K4232" s="4">
        <f t="shared" ref="K4232:K4235" si="3747">SUM(F4232-B4232)</f>
        <v>1293</v>
      </c>
      <c r="L4232" s="5">
        <f t="shared" ref="L4232:L4235" si="3748">SUM(G4232-C4232)</f>
        <v>100</v>
      </c>
    </row>
    <row r="4233" spans="1:15">
      <c r="A4233" s="3" t="s">
        <v>5</v>
      </c>
      <c r="B4233" s="18">
        <v>162875</v>
      </c>
      <c r="C4233" s="16">
        <v>200569</v>
      </c>
      <c r="D4233" s="8">
        <f t="shared" si="3742"/>
        <v>-37694</v>
      </c>
      <c r="E4233" s="7">
        <f t="shared" si="3743"/>
        <v>0.81206467599678911</v>
      </c>
      <c r="F4233" s="18">
        <v>156406</v>
      </c>
      <c r="G4233" s="16">
        <v>203158</v>
      </c>
      <c r="H4233" s="8">
        <f t="shared" si="3744"/>
        <v>-46752</v>
      </c>
      <c r="I4233" s="7">
        <f t="shared" si="3745"/>
        <v>0.76987369436596143</v>
      </c>
      <c r="J4233" s="8">
        <f t="shared" si="3746"/>
        <v>-9058</v>
      </c>
      <c r="K4233" s="4">
        <f t="shared" si="3747"/>
        <v>-6469</v>
      </c>
      <c r="L4233" s="5">
        <f t="shared" si="3748"/>
        <v>2589</v>
      </c>
    </row>
    <row r="4234" spans="1:15">
      <c r="A4234" s="3" t="s">
        <v>6</v>
      </c>
      <c r="B4234" s="18">
        <v>52567</v>
      </c>
      <c r="C4234" s="16">
        <v>124761</v>
      </c>
      <c r="D4234" s="8">
        <f t="shared" si="3742"/>
        <v>-72194</v>
      </c>
      <c r="E4234" s="7">
        <f t="shared" si="3743"/>
        <v>0.42134160514904495</v>
      </c>
      <c r="F4234" s="18">
        <v>51806</v>
      </c>
      <c r="G4234" s="16">
        <v>121025</v>
      </c>
      <c r="H4234" s="8">
        <f t="shared" si="3744"/>
        <v>-69219</v>
      </c>
      <c r="I4234" s="7">
        <f t="shared" si="3745"/>
        <v>0.42806031811609174</v>
      </c>
      <c r="J4234" s="8">
        <f t="shared" si="3746"/>
        <v>2975</v>
      </c>
      <c r="K4234" s="4">
        <f t="shared" si="3747"/>
        <v>-761</v>
      </c>
      <c r="L4234" s="5">
        <f t="shared" si="3748"/>
        <v>-3736</v>
      </c>
    </row>
    <row r="4235" spans="1:15">
      <c r="A4235" s="3" t="s">
        <v>7</v>
      </c>
      <c r="B4235" s="18">
        <v>729476</v>
      </c>
      <c r="C4235" s="16">
        <v>729476</v>
      </c>
      <c r="D4235" s="8">
        <f t="shared" si="3742"/>
        <v>0</v>
      </c>
      <c r="E4235" s="7">
        <f t="shared" si="3743"/>
        <v>1</v>
      </c>
      <c r="F4235" s="18">
        <v>729726</v>
      </c>
      <c r="G4235" s="16">
        <v>729726</v>
      </c>
      <c r="H4235" s="8">
        <f t="shared" si="3744"/>
        <v>0</v>
      </c>
      <c r="I4235" s="7">
        <f t="shared" si="3745"/>
        <v>1</v>
      </c>
      <c r="J4235" s="8">
        <f t="shared" si="3746"/>
        <v>0</v>
      </c>
      <c r="K4235" s="4">
        <f t="shared" si="3747"/>
        <v>250</v>
      </c>
      <c r="L4235" s="5">
        <f t="shared" si="3748"/>
        <v>250</v>
      </c>
      <c r="N4235" s="125" t="s">
        <v>4176</v>
      </c>
      <c r="O4235" s="154" t="s">
        <v>71</v>
      </c>
    </row>
    <row r="4237" spans="1:15">
      <c r="B4237" s="576" t="s">
        <v>4175</v>
      </c>
      <c r="C4237" s="576"/>
      <c r="D4237" s="576"/>
      <c r="E4237" s="576"/>
      <c r="F4237" s="576" t="s">
        <v>4183</v>
      </c>
      <c r="G4237" s="576"/>
      <c r="H4237" s="576"/>
      <c r="I4237" s="576"/>
      <c r="K4237" s="63" t="s">
        <v>12</v>
      </c>
      <c r="L4237" s="5" t="s">
        <v>13</v>
      </c>
    </row>
    <row r="4238" spans="1:15" ht="43.2">
      <c r="A4238" s="1" t="s">
        <v>0</v>
      </c>
      <c r="B4238" s="2" t="s">
        <v>1</v>
      </c>
      <c r="C4238" s="64" t="s">
        <v>2</v>
      </c>
      <c r="D4238" s="64" t="s">
        <v>11</v>
      </c>
      <c r="E4238" s="6" t="s">
        <v>10</v>
      </c>
      <c r="F4238" s="2" t="s">
        <v>1</v>
      </c>
      <c r="G4238" s="64" t="s">
        <v>2</v>
      </c>
      <c r="H4238" s="64" t="s">
        <v>11</v>
      </c>
      <c r="I4238" s="6" t="s">
        <v>10</v>
      </c>
      <c r="J4238" s="14" t="s">
        <v>8</v>
      </c>
      <c r="K4238" s="12" t="s">
        <v>9</v>
      </c>
      <c r="L4238" s="11"/>
    </row>
    <row r="4239" spans="1:15">
      <c r="A4239" s="3" t="s">
        <v>3</v>
      </c>
      <c r="B4239" s="18">
        <v>375004</v>
      </c>
      <c r="C4239" s="16">
        <v>251696</v>
      </c>
      <c r="D4239" s="8">
        <f>SUM(B4239-C4239)</f>
        <v>123308</v>
      </c>
      <c r="E4239" s="7">
        <f>SUM(B4239/C4239)</f>
        <v>1.4899084610005722</v>
      </c>
      <c r="F4239" s="18">
        <v>377791</v>
      </c>
      <c r="G4239" s="16">
        <v>253616</v>
      </c>
      <c r="H4239" s="8">
        <f>SUM(F4239-G4239)</f>
        <v>124175</v>
      </c>
      <c r="I4239" s="7">
        <f>SUM(F4239/G4239)</f>
        <v>1.4896181628919312</v>
      </c>
      <c r="J4239" s="8">
        <f>SUM(H4239-D4239)</f>
        <v>867</v>
      </c>
      <c r="K4239" s="4">
        <f>SUM(F4239-B4239)</f>
        <v>2787</v>
      </c>
      <c r="L4239" s="5">
        <f>SUM(G4239-C4239)</f>
        <v>1920</v>
      </c>
    </row>
    <row r="4240" spans="1:15">
      <c r="A4240" s="3" t="s">
        <v>4</v>
      </c>
      <c r="B4240" s="18">
        <v>146510</v>
      </c>
      <c r="C4240" s="16">
        <v>153847</v>
      </c>
      <c r="D4240" s="8">
        <f t="shared" ref="D4240:D4243" si="3749">SUM(B4240-C4240)</f>
        <v>-7337</v>
      </c>
      <c r="E4240" s="7">
        <f t="shared" ref="E4240:E4243" si="3750">SUM(B4240/C4240)</f>
        <v>0.95230976229630737</v>
      </c>
      <c r="F4240" s="18">
        <v>145400</v>
      </c>
      <c r="G4240" s="16">
        <v>153407</v>
      </c>
      <c r="H4240" s="8">
        <f t="shared" ref="H4240:H4243" si="3751">SUM(F4240-G4240)</f>
        <v>-8007</v>
      </c>
      <c r="I4240" s="7">
        <f t="shared" ref="I4240:I4243" si="3752">SUM(F4240/G4240)</f>
        <v>0.94780551083066611</v>
      </c>
      <c r="J4240" s="8">
        <f t="shared" ref="J4240:J4243" si="3753">SUM(H4240-D4240)</f>
        <v>-670</v>
      </c>
      <c r="K4240" s="4">
        <f t="shared" ref="K4240:K4243" si="3754">SUM(F4240-B4240)</f>
        <v>-1110</v>
      </c>
      <c r="L4240" s="5">
        <f t="shared" ref="L4240:L4243" si="3755">SUM(G4240-C4240)</f>
        <v>-440</v>
      </c>
    </row>
    <row r="4241" spans="1:15">
      <c r="A4241" s="3" t="s">
        <v>5</v>
      </c>
      <c r="B4241" s="18">
        <v>156406</v>
      </c>
      <c r="C4241" s="16">
        <v>203158</v>
      </c>
      <c r="D4241" s="8">
        <f t="shared" si="3749"/>
        <v>-46752</v>
      </c>
      <c r="E4241" s="7">
        <f t="shared" si="3750"/>
        <v>0.76987369436596143</v>
      </c>
      <c r="F4241" s="18">
        <v>156850</v>
      </c>
      <c r="G4241" s="16">
        <v>204618</v>
      </c>
      <c r="H4241" s="8">
        <f t="shared" si="3751"/>
        <v>-47768</v>
      </c>
      <c r="I4241" s="7">
        <f t="shared" si="3752"/>
        <v>0.76655035236391711</v>
      </c>
      <c r="J4241" s="8">
        <f t="shared" si="3753"/>
        <v>-1016</v>
      </c>
      <c r="K4241" s="4">
        <f t="shared" si="3754"/>
        <v>444</v>
      </c>
      <c r="L4241" s="5">
        <f t="shared" si="3755"/>
        <v>1460</v>
      </c>
    </row>
    <row r="4242" spans="1:15">
      <c r="A4242" s="3" t="s">
        <v>6</v>
      </c>
      <c r="B4242" s="18">
        <v>51806</v>
      </c>
      <c r="C4242" s="16">
        <v>121025</v>
      </c>
      <c r="D4242" s="8">
        <f t="shared" si="3749"/>
        <v>-69219</v>
      </c>
      <c r="E4242" s="7">
        <f t="shared" si="3750"/>
        <v>0.42806031811609174</v>
      </c>
      <c r="F4242" s="18">
        <v>49572</v>
      </c>
      <c r="G4242" s="16">
        <v>117972</v>
      </c>
      <c r="H4242" s="8">
        <f t="shared" si="3751"/>
        <v>-68400</v>
      </c>
      <c r="I4242" s="7">
        <f t="shared" si="3752"/>
        <v>0.42020140372291731</v>
      </c>
      <c r="J4242" s="8">
        <f t="shared" si="3753"/>
        <v>819</v>
      </c>
      <c r="K4242" s="4">
        <f t="shared" si="3754"/>
        <v>-2234</v>
      </c>
      <c r="L4242" s="5">
        <f t="shared" si="3755"/>
        <v>-3053</v>
      </c>
    </row>
    <row r="4243" spans="1:15">
      <c r="A4243" s="3" t="s">
        <v>7</v>
      </c>
      <c r="B4243" s="18">
        <v>729726</v>
      </c>
      <c r="C4243" s="16">
        <v>729726</v>
      </c>
      <c r="D4243" s="8">
        <f t="shared" si="3749"/>
        <v>0</v>
      </c>
      <c r="E4243" s="7">
        <f t="shared" si="3750"/>
        <v>1</v>
      </c>
      <c r="F4243" s="18">
        <v>729613</v>
      </c>
      <c r="G4243" s="16">
        <v>729613</v>
      </c>
      <c r="H4243" s="8">
        <f t="shared" si="3751"/>
        <v>0</v>
      </c>
      <c r="I4243" s="7">
        <f t="shared" si="3752"/>
        <v>1</v>
      </c>
      <c r="J4243" s="8">
        <f t="shared" si="3753"/>
        <v>0</v>
      </c>
      <c r="K4243" s="4">
        <f t="shared" si="3754"/>
        <v>-113</v>
      </c>
      <c r="L4243" s="5">
        <f t="shared" si="3755"/>
        <v>-113</v>
      </c>
      <c r="N4243" s="125" t="s">
        <v>4176</v>
      </c>
      <c r="O4243" s="154" t="s">
        <v>71</v>
      </c>
    </row>
    <row r="4245" spans="1:15">
      <c r="B4245" s="576" t="s">
        <v>4183</v>
      </c>
      <c r="C4245" s="576"/>
      <c r="D4245" s="576"/>
      <c r="E4245" s="576"/>
      <c r="F4245" s="576" t="s">
        <v>4190</v>
      </c>
      <c r="G4245" s="576"/>
      <c r="H4245" s="576"/>
      <c r="I4245" s="576"/>
      <c r="K4245" s="63" t="s">
        <v>12</v>
      </c>
      <c r="L4245" s="5" t="s">
        <v>13</v>
      </c>
    </row>
    <row r="4246" spans="1:15" ht="43.2">
      <c r="A4246" s="1" t="s">
        <v>0</v>
      </c>
      <c r="B4246" s="2" t="s">
        <v>1</v>
      </c>
      <c r="C4246" s="64" t="s">
        <v>2</v>
      </c>
      <c r="D4246" s="64" t="s">
        <v>11</v>
      </c>
      <c r="E4246" s="6" t="s">
        <v>10</v>
      </c>
      <c r="F4246" s="2" t="s">
        <v>1</v>
      </c>
      <c r="G4246" s="64" t="s">
        <v>2</v>
      </c>
      <c r="H4246" s="64" t="s">
        <v>11</v>
      </c>
      <c r="I4246" s="6" t="s">
        <v>10</v>
      </c>
      <c r="J4246" s="14" t="s">
        <v>8</v>
      </c>
      <c r="K4246" s="12" t="s">
        <v>9</v>
      </c>
      <c r="L4246" s="11"/>
    </row>
    <row r="4247" spans="1:15">
      <c r="A4247" s="3" t="s">
        <v>3</v>
      </c>
      <c r="B4247" s="18">
        <v>377791</v>
      </c>
      <c r="C4247" s="16">
        <v>253616</v>
      </c>
      <c r="D4247" s="8">
        <f>SUM(B4247-C4247)</f>
        <v>124175</v>
      </c>
      <c r="E4247" s="7">
        <f>SUM(B4247/C4247)</f>
        <v>1.4896181628919312</v>
      </c>
      <c r="F4247" s="18">
        <v>390151</v>
      </c>
      <c r="G4247" s="16">
        <v>254606</v>
      </c>
      <c r="H4247" s="8">
        <f>SUM(F4247-G4247)</f>
        <v>135545</v>
      </c>
      <c r="I4247" s="7">
        <f>SUM(F4247/G4247)</f>
        <v>1.5323715859013534</v>
      </c>
      <c r="J4247" s="8">
        <f>SUM(H4247-D4247)</f>
        <v>11370</v>
      </c>
      <c r="K4247" s="4">
        <f>SUM(F4247-B4247)</f>
        <v>12360</v>
      </c>
      <c r="L4247" s="5">
        <f>SUM(G4247-C4247)</f>
        <v>990</v>
      </c>
    </row>
    <row r="4248" spans="1:15">
      <c r="A4248" s="3" t="s">
        <v>4</v>
      </c>
      <c r="B4248" s="18">
        <v>145400</v>
      </c>
      <c r="C4248" s="16">
        <v>153407</v>
      </c>
      <c r="D4248" s="8">
        <f t="shared" ref="D4248:D4251" si="3756">SUM(B4248-C4248)</f>
        <v>-8007</v>
      </c>
      <c r="E4248" s="7">
        <f t="shared" ref="E4248:E4251" si="3757">SUM(B4248/C4248)</f>
        <v>0.94780551083066611</v>
      </c>
      <c r="F4248" s="18">
        <v>144748</v>
      </c>
      <c r="G4248" s="16">
        <v>152967</v>
      </c>
      <c r="H4248" s="8">
        <f t="shared" ref="H4248:H4251" si="3758">SUM(F4248-G4248)</f>
        <v>-8219</v>
      </c>
      <c r="I4248" s="7">
        <f t="shared" ref="I4248:I4251" si="3759">SUM(F4248/G4248)</f>
        <v>0.9462694568109461</v>
      </c>
      <c r="J4248" s="8">
        <f t="shared" ref="J4248:J4251" si="3760">SUM(H4248-D4248)</f>
        <v>-212</v>
      </c>
      <c r="K4248" s="4">
        <f t="shared" ref="K4248:K4251" si="3761">SUM(F4248-B4248)</f>
        <v>-652</v>
      </c>
      <c r="L4248" s="5">
        <f t="shared" ref="L4248:L4251" si="3762">SUM(G4248-C4248)</f>
        <v>-440</v>
      </c>
    </row>
    <row r="4249" spans="1:15">
      <c r="A4249" s="3" t="s">
        <v>5</v>
      </c>
      <c r="B4249" s="18">
        <v>156850</v>
      </c>
      <c r="C4249" s="16">
        <v>204618</v>
      </c>
      <c r="D4249" s="8">
        <f t="shared" si="3756"/>
        <v>-47768</v>
      </c>
      <c r="E4249" s="7">
        <f t="shared" si="3757"/>
        <v>0.76655035236391711</v>
      </c>
      <c r="F4249" s="18">
        <v>135205</v>
      </c>
      <c r="G4249" s="16">
        <v>203286</v>
      </c>
      <c r="H4249" s="8">
        <f t="shared" si="3758"/>
        <v>-68081</v>
      </c>
      <c r="I4249" s="7">
        <f t="shared" si="3759"/>
        <v>0.66509744891433742</v>
      </c>
      <c r="J4249" s="8">
        <f t="shared" si="3760"/>
        <v>-20313</v>
      </c>
      <c r="K4249" s="4">
        <f t="shared" si="3761"/>
        <v>-21645</v>
      </c>
      <c r="L4249" s="5">
        <f t="shared" si="3762"/>
        <v>-1332</v>
      </c>
    </row>
    <row r="4250" spans="1:15">
      <c r="A4250" s="3" t="s">
        <v>6</v>
      </c>
      <c r="B4250" s="18">
        <v>49572</v>
      </c>
      <c r="C4250" s="16">
        <v>117972</v>
      </c>
      <c r="D4250" s="8">
        <f t="shared" si="3756"/>
        <v>-68400</v>
      </c>
      <c r="E4250" s="7">
        <f t="shared" si="3757"/>
        <v>0.42020140372291731</v>
      </c>
      <c r="F4250" s="18">
        <v>54017</v>
      </c>
      <c r="G4250" s="16">
        <v>113262</v>
      </c>
      <c r="H4250" s="8">
        <f t="shared" si="3758"/>
        <v>-59245</v>
      </c>
      <c r="I4250" s="7">
        <f t="shared" si="3759"/>
        <v>0.47692076777736575</v>
      </c>
      <c r="J4250" s="8">
        <f t="shared" si="3760"/>
        <v>9155</v>
      </c>
      <c r="K4250" s="4">
        <f t="shared" si="3761"/>
        <v>4445</v>
      </c>
      <c r="L4250" s="5">
        <f t="shared" si="3762"/>
        <v>-4710</v>
      </c>
    </row>
    <row r="4251" spans="1:15">
      <c r="A4251" s="3" t="s">
        <v>7</v>
      </c>
      <c r="B4251" s="18">
        <v>729613</v>
      </c>
      <c r="C4251" s="16">
        <v>729613</v>
      </c>
      <c r="D4251" s="8">
        <f t="shared" si="3756"/>
        <v>0</v>
      </c>
      <c r="E4251" s="7">
        <f t="shared" si="3757"/>
        <v>1</v>
      </c>
      <c r="F4251" s="18">
        <v>724121</v>
      </c>
      <c r="G4251" s="16">
        <v>724121</v>
      </c>
      <c r="H4251" s="8">
        <f t="shared" si="3758"/>
        <v>0</v>
      </c>
      <c r="I4251" s="7">
        <f t="shared" si="3759"/>
        <v>1</v>
      </c>
      <c r="J4251" s="8">
        <f t="shared" si="3760"/>
        <v>0</v>
      </c>
      <c r="K4251" s="4">
        <f t="shared" si="3761"/>
        <v>-5492</v>
      </c>
      <c r="L4251" s="5">
        <f t="shared" si="3762"/>
        <v>-5492</v>
      </c>
      <c r="N4251" s="125" t="s">
        <v>4191</v>
      </c>
      <c r="O4251" s="154" t="s">
        <v>71</v>
      </c>
    </row>
    <row r="4253" spans="1:15">
      <c r="B4253" s="576" t="s">
        <v>4190</v>
      </c>
      <c r="C4253" s="576"/>
      <c r="D4253" s="576"/>
      <c r="E4253" s="576"/>
      <c r="F4253" s="576" t="s">
        <v>4192</v>
      </c>
      <c r="G4253" s="576"/>
      <c r="H4253" s="576"/>
      <c r="I4253" s="576"/>
      <c r="K4253" s="63" t="s">
        <v>12</v>
      </c>
      <c r="L4253" s="5" t="s">
        <v>13</v>
      </c>
    </row>
    <row r="4254" spans="1:15" ht="43.2">
      <c r="A4254" s="1" t="s">
        <v>0</v>
      </c>
      <c r="B4254" s="2" t="s">
        <v>1</v>
      </c>
      <c r="C4254" s="64" t="s">
        <v>2</v>
      </c>
      <c r="D4254" s="64" t="s">
        <v>11</v>
      </c>
      <c r="E4254" s="6" t="s">
        <v>10</v>
      </c>
      <c r="F4254" s="2" t="s">
        <v>1</v>
      </c>
      <c r="G4254" s="64" t="s">
        <v>2</v>
      </c>
      <c r="H4254" s="64" t="s">
        <v>11</v>
      </c>
      <c r="I4254" s="6" t="s">
        <v>10</v>
      </c>
      <c r="J4254" s="14" t="s">
        <v>8</v>
      </c>
      <c r="K4254" s="12" t="s">
        <v>9</v>
      </c>
      <c r="L4254" s="11"/>
    </row>
    <row r="4255" spans="1:15">
      <c r="A4255" s="3" t="s">
        <v>3</v>
      </c>
      <c r="B4255" s="18">
        <v>390151</v>
      </c>
      <c r="C4255" s="16">
        <v>254606</v>
      </c>
      <c r="D4255" s="8">
        <f>SUM(B4255-C4255)</f>
        <v>135545</v>
      </c>
      <c r="E4255" s="7">
        <f>SUM(B4255/C4255)</f>
        <v>1.5323715859013534</v>
      </c>
      <c r="F4255" s="18">
        <v>364059</v>
      </c>
      <c r="G4255" s="16">
        <v>244826</v>
      </c>
      <c r="H4255" s="8">
        <f>SUM(F4255-G4255)</f>
        <v>119233</v>
      </c>
      <c r="I4255" s="7">
        <f>SUM(F4255/G4255)</f>
        <v>1.487011183452738</v>
      </c>
      <c r="J4255" s="8">
        <f>SUM(H4255-D4255)</f>
        <v>-16312</v>
      </c>
      <c r="K4255" s="4">
        <f>SUM(F4255-B4255)</f>
        <v>-26092</v>
      </c>
      <c r="L4255" s="5">
        <f>SUM(G4255-C4255)</f>
        <v>-9780</v>
      </c>
    </row>
    <row r="4256" spans="1:15">
      <c r="A4256" s="3" t="s">
        <v>4</v>
      </c>
      <c r="B4256" s="18">
        <v>144748</v>
      </c>
      <c r="C4256" s="16">
        <v>152967</v>
      </c>
      <c r="D4256" s="8">
        <f t="shared" ref="D4256:D4259" si="3763">SUM(B4256-C4256)</f>
        <v>-8219</v>
      </c>
      <c r="E4256" s="7">
        <f t="shared" ref="E4256:E4259" si="3764">SUM(B4256/C4256)</f>
        <v>0.9462694568109461</v>
      </c>
      <c r="F4256" s="18">
        <v>143883</v>
      </c>
      <c r="G4256" s="16">
        <v>152647</v>
      </c>
      <c r="H4256" s="8">
        <f t="shared" ref="H4256:H4259" si="3765">SUM(F4256-G4256)</f>
        <v>-8764</v>
      </c>
      <c r="I4256" s="7">
        <f t="shared" ref="I4256:I4259" si="3766">SUM(F4256/G4256)</f>
        <v>0.94258649039941822</v>
      </c>
      <c r="J4256" s="8">
        <f t="shared" ref="J4256:J4259" si="3767">SUM(H4256-D4256)</f>
        <v>-545</v>
      </c>
      <c r="K4256" s="4">
        <f t="shared" ref="K4256:K4259" si="3768">SUM(F4256-B4256)</f>
        <v>-865</v>
      </c>
      <c r="L4256" s="5">
        <f t="shared" ref="L4256:L4259" si="3769">SUM(G4256-C4256)</f>
        <v>-320</v>
      </c>
    </row>
    <row r="4257" spans="1:15">
      <c r="A4257" s="3" t="s">
        <v>5</v>
      </c>
      <c r="B4257" s="18">
        <v>135205</v>
      </c>
      <c r="C4257" s="16">
        <v>203286</v>
      </c>
      <c r="D4257" s="8">
        <f t="shared" si="3763"/>
        <v>-68081</v>
      </c>
      <c r="E4257" s="7">
        <f t="shared" si="3764"/>
        <v>0.66509744891433742</v>
      </c>
      <c r="F4257" s="18">
        <v>139706</v>
      </c>
      <c r="G4257" s="16">
        <v>200264</v>
      </c>
      <c r="H4257" s="8">
        <f t="shared" si="3765"/>
        <v>-60558</v>
      </c>
      <c r="I4257" s="7">
        <f t="shared" si="3766"/>
        <v>0.69760915591419326</v>
      </c>
      <c r="J4257" s="8">
        <f t="shared" si="3767"/>
        <v>7523</v>
      </c>
      <c r="K4257" s="4">
        <f t="shared" si="3768"/>
        <v>4501</v>
      </c>
      <c r="L4257" s="5">
        <f t="shared" si="3769"/>
        <v>-3022</v>
      </c>
    </row>
    <row r="4258" spans="1:15">
      <c r="A4258" s="3" t="s">
        <v>6</v>
      </c>
      <c r="B4258" s="18">
        <v>54017</v>
      </c>
      <c r="C4258" s="16">
        <v>113262</v>
      </c>
      <c r="D4258" s="8">
        <f t="shared" si="3763"/>
        <v>-59245</v>
      </c>
      <c r="E4258" s="7">
        <f t="shared" si="3764"/>
        <v>0.47692076777736575</v>
      </c>
      <c r="F4258" s="18">
        <v>60018</v>
      </c>
      <c r="G4258" s="16">
        <v>109929</v>
      </c>
      <c r="H4258" s="8">
        <f t="shared" si="3765"/>
        <v>-49911</v>
      </c>
      <c r="I4258" s="7">
        <f t="shared" si="3766"/>
        <v>0.54597058101138007</v>
      </c>
      <c r="J4258" s="8">
        <f t="shared" si="3767"/>
        <v>9334</v>
      </c>
      <c r="K4258" s="4">
        <f t="shared" si="3768"/>
        <v>6001</v>
      </c>
      <c r="L4258" s="5">
        <f t="shared" si="3769"/>
        <v>-3333</v>
      </c>
    </row>
    <row r="4259" spans="1:15">
      <c r="A4259" s="3" t="s">
        <v>7</v>
      </c>
      <c r="B4259" s="18">
        <v>724121</v>
      </c>
      <c r="C4259" s="16">
        <v>724121</v>
      </c>
      <c r="D4259" s="8">
        <f t="shared" si="3763"/>
        <v>0</v>
      </c>
      <c r="E4259" s="7">
        <f t="shared" si="3764"/>
        <v>1</v>
      </c>
      <c r="F4259" s="18">
        <v>707666</v>
      </c>
      <c r="G4259" s="16">
        <v>707666</v>
      </c>
      <c r="H4259" s="8">
        <f t="shared" si="3765"/>
        <v>0</v>
      </c>
      <c r="I4259" s="7">
        <f t="shared" si="3766"/>
        <v>1</v>
      </c>
      <c r="J4259" s="8">
        <f t="shared" si="3767"/>
        <v>0</v>
      </c>
      <c r="K4259" s="4">
        <f t="shared" si="3768"/>
        <v>-16455</v>
      </c>
      <c r="L4259" s="5">
        <f t="shared" si="3769"/>
        <v>-16455</v>
      </c>
      <c r="N4259" s="98" t="s">
        <v>4193</v>
      </c>
      <c r="O4259" s="30" t="s">
        <v>165</v>
      </c>
    </row>
    <row r="4261" spans="1:15">
      <c r="B4261" s="576" t="s">
        <v>4192</v>
      </c>
      <c r="C4261" s="576"/>
      <c r="D4261" s="576"/>
      <c r="E4261" s="576"/>
      <c r="F4261" s="576" t="s">
        <v>4206</v>
      </c>
      <c r="G4261" s="576"/>
      <c r="H4261" s="576"/>
      <c r="I4261" s="576"/>
      <c r="K4261" s="63" t="s">
        <v>12</v>
      </c>
      <c r="L4261" s="5" t="s">
        <v>13</v>
      </c>
    </row>
    <row r="4262" spans="1:15" ht="43.2">
      <c r="A4262" s="1" t="s">
        <v>0</v>
      </c>
      <c r="B4262" s="2" t="s">
        <v>1</v>
      </c>
      <c r="C4262" s="64" t="s">
        <v>2</v>
      </c>
      <c r="D4262" s="64" t="s">
        <v>11</v>
      </c>
      <c r="E4262" s="6" t="s">
        <v>10</v>
      </c>
      <c r="F4262" s="2" t="s">
        <v>1</v>
      </c>
      <c r="G4262" s="64" t="s">
        <v>2</v>
      </c>
      <c r="H4262" s="64" t="s">
        <v>11</v>
      </c>
      <c r="I4262" s="6" t="s">
        <v>10</v>
      </c>
      <c r="J4262" s="14" t="s">
        <v>8</v>
      </c>
      <c r="K4262" s="12" t="s">
        <v>9</v>
      </c>
      <c r="L4262" s="11"/>
    </row>
    <row r="4263" spans="1:15">
      <c r="A4263" s="3" t="s">
        <v>3</v>
      </c>
      <c r="B4263" s="18">
        <v>364059</v>
      </c>
      <c r="C4263" s="16">
        <v>244826</v>
      </c>
      <c r="D4263" s="8">
        <f>SUM(B4263-C4263)</f>
        <v>119233</v>
      </c>
      <c r="E4263" s="7">
        <f>SUM(B4263/C4263)</f>
        <v>1.487011183452738</v>
      </c>
      <c r="F4263" s="18">
        <v>389326</v>
      </c>
      <c r="G4263" s="16">
        <v>242328</v>
      </c>
      <c r="H4263" s="8">
        <f>SUM(F4263-G4263)</f>
        <v>146998</v>
      </c>
      <c r="I4263" s="7">
        <f>SUM(F4263/G4263)</f>
        <v>1.606607573206563</v>
      </c>
      <c r="J4263" s="8">
        <f>SUM(H4263-D4263)</f>
        <v>27765</v>
      </c>
      <c r="K4263" s="4">
        <f>SUM(F4263-B4263)</f>
        <v>25267</v>
      </c>
      <c r="L4263" s="5">
        <f>SUM(G4263-C4263)</f>
        <v>-2498</v>
      </c>
    </row>
    <row r="4264" spans="1:15">
      <c r="A4264" s="3" t="s">
        <v>4</v>
      </c>
      <c r="B4264" s="18">
        <v>143883</v>
      </c>
      <c r="C4264" s="16">
        <v>152647</v>
      </c>
      <c r="D4264" s="8">
        <f t="shared" ref="D4264:D4267" si="3770">SUM(B4264-C4264)</f>
        <v>-8764</v>
      </c>
      <c r="E4264" s="7">
        <f t="shared" ref="E4264:E4267" si="3771">SUM(B4264/C4264)</f>
        <v>0.94258649039941822</v>
      </c>
      <c r="F4264" s="18">
        <v>145027</v>
      </c>
      <c r="G4264" s="16">
        <v>152627</v>
      </c>
      <c r="H4264" s="8">
        <f t="shared" ref="H4264:H4267" si="3772">SUM(F4264-G4264)</f>
        <v>-7600</v>
      </c>
      <c r="I4264" s="7">
        <f t="shared" ref="I4264:I4267" si="3773">SUM(F4264/G4264)</f>
        <v>0.9502054027138056</v>
      </c>
      <c r="J4264" s="8">
        <f t="shared" ref="J4264:J4267" si="3774">SUM(H4264-D4264)</f>
        <v>1164</v>
      </c>
      <c r="K4264" s="4">
        <f t="shared" ref="K4264:K4267" si="3775">SUM(F4264-B4264)</f>
        <v>1144</v>
      </c>
      <c r="L4264" s="5">
        <f t="shared" ref="L4264:L4267" si="3776">SUM(G4264-C4264)</f>
        <v>-20</v>
      </c>
    </row>
    <row r="4265" spans="1:15">
      <c r="A4265" s="3" t="s">
        <v>5</v>
      </c>
      <c r="B4265" s="18">
        <v>139706</v>
      </c>
      <c r="C4265" s="16">
        <v>200264</v>
      </c>
      <c r="D4265" s="8">
        <f t="shared" si="3770"/>
        <v>-60558</v>
      </c>
      <c r="E4265" s="7">
        <f t="shared" si="3771"/>
        <v>0.69760915591419326</v>
      </c>
      <c r="F4265" s="18">
        <v>128318</v>
      </c>
      <c r="G4265" s="16">
        <v>203356</v>
      </c>
      <c r="H4265" s="8">
        <f t="shared" si="3772"/>
        <v>-75038</v>
      </c>
      <c r="I4265" s="7">
        <f t="shared" si="3773"/>
        <v>0.63100178996439737</v>
      </c>
      <c r="J4265" s="8">
        <f t="shared" si="3774"/>
        <v>-14480</v>
      </c>
      <c r="K4265" s="4">
        <f t="shared" si="3775"/>
        <v>-11388</v>
      </c>
      <c r="L4265" s="5">
        <f t="shared" si="3776"/>
        <v>3092</v>
      </c>
    </row>
    <row r="4266" spans="1:15">
      <c r="A4266" s="3" t="s">
        <v>6</v>
      </c>
      <c r="B4266" s="18">
        <v>60018</v>
      </c>
      <c r="C4266" s="16">
        <v>109929</v>
      </c>
      <c r="D4266" s="8">
        <f t="shared" si="3770"/>
        <v>-49911</v>
      </c>
      <c r="E4266" s="7">
        <f t="shared" si="3771"/>
        <v>0.54597058101138007</v>
      </c>
      <c r="F4266" s="18">
        <v>53096</v>
      </c>
      <c r="G4266" s="16">
        <v>117456</v>
      </c>
      <c r="H4266" s="8">
        <f t="shared" si="3772"/>
        <v>-64360</v>
      </c>
      <c r="I4266" s="7">
        <f t="shared" si="3773"/>
        <v>0.45205012941016209</v>
      </c>
      <c r="J4266" s="8">
        <f t="shared" si="3774"/>
        <v>-14449</v>
      </c>
      <c r="K4266" s="4">
        <f t="shared" si="3775"/>
        <v>-6922</v>
      </c>
      <c r="L4266" s="5">
        <f t="shared" si="3776"/>
        <v>7527</v>
      </c>
    </row>
    <row r="4267" spans="1:15">
      <c r="A4267" s="3" t="s">
        <v>7</v>
      </c>
      <c r="B4267" s="18">
        <v>707666</v>
      </c>
      <c r="C4267" s="16">
        <v>707666</v>
      </c>
      <c r="D4267" s="8">
        <f t="shared" si="3770"/>
        <v>0</v>
      </c>
      <c r="E4267" s="7">
        <f t="shared" si="3771"/>
        <v>1</v>
      </c>
      <c r="F4267" s="18">
        <v>715767</v>
      </c>
      <c r="G4267" s="16">
        <v>715767</v>
      </c>
      <c r="H4267" s="8">
        <f t="shared" si="3772"/>
        <v>0</v>
      </c>
      <c r="I4267" s="7">
        <f t="shared" si="3773"/>
        <v>1</v>
      </c>
      <c r="J4267" s="8">
        <f t="shared" si="3774"/>
        <v>0</v>
      </c>
      <c r="K4267" s="4">
        <f t="shared" si="3775"/>
        <v>8101</v>
      </c>
      <c r="L4267" s="5">
        <f t="shared" si="3776"/>
        <v>8101</v>
      </c>
      <c r="N4267" s="99" t="s">
        <v>4176</v>
      </c>
      <c r="O4267" s="17" t="s">
        <v>26</v>
      </c>
    </row>
    <row r="4269" spans="1:15">
      <c r="B4269" s="576" t="s">
        <v>4206</v>
      </c>
      <c r="C4269" s="576"/>
      <c r="D4269" s="576"/>
      <c r="E4269" s="576"/>
      <c r="F4269" s="576" t="s">
        <v>4213</v>
      </c>
      <c r="G4269" s="576"/>
      <c r="H4269" s="576"/>
      <c r="I4269" s="576"/>
      <c r="K4269" s="63" t="s">
        <v>12</v>
      </c>
      <c r="L4269" s="5" t="s">
        <v>13</v>
      </c>
    </row>
    <row r="4270" spans="1:15" ht="43.2">
      <c r="A4270" s="1" t="s">
        <v>0</v>
      </c>
      <c r="B4270" s="2" t="s">
        <v>1</v>
      </c>
      <c r="C4270" s="64" t="s">
        <v>2</v>
      </c>
      <c r="D4270" s="64" t="s">
        <v>11</v>
      </c>
      <c r="E4270" s="6" t="s">
        <v>10</v>
      </c>
      <c r="F4270" s="2" t="s">
        <v>1</v>
      </c>
      <c r="G4270" s="64" t="s">
        <v>2</v>
      </c>
      <c r="H4270" s="64" t="s">
        <v>11</v>
      </c>
      <c r="I4270" s="6" t="s">
        <v>10</v>
      </c>
      <c r="J4270" s="14" t="s">
        <v>8</v>
      </c>
      <c r="K4270" s="12" t="s">
        <v>9</v>
      </c>
      <c r="L4270" s="11"/>
    </row>
    <row r="4271" spans="1:15">
      <c r="A4271" s="3" t="s">
        <v>3</v>
      </c>
      <c r="B4271" s="18">
        <v>389326</v>
      </c>
      <c r="C4271" s="16">
        <v>242328</v>
      </c>
      <c r="D4271" s="8">
        <f>SUM(B4271-C4271)</f>
        <v>146998</v>
      </c>
      <c r="E4271" s="7">
        <f>SUM(B4271/C4271)</f>
        <v>1.606607573206563</v>
      </c>
      <c r="F4271" s="18">
        <v>422750</v>
      </c>
      <c r="G4271" s="16">
        <v>254504</v>
      </c>
      <c r="H4271" s="8">
        <f>SUM(F4271-G4271)</f>
        <v>168246</v>
      </c>
      <c r="I4271" s="7">
        <f>SUM(F4271/G4271)</f>
        <v>1.6610740892088141</v>
      </c>
      <c r="J4271" s="8">
        <f>SUM(H4271-D4271)</f>
        <v>21248</v>
      </c>
      <c r="K4271" s="4">
        <f>SUM(F4271-B4271)</f>
        <v>33424</v>
      </c>
      <c r="L4271" s="5">
        <f>SUM(G4271-C4271)</f>
        <v>12176</v>
      </c>
    </row>
    <row r="4272" spans="1:15">
      <c r="A4272" s="3" t="s">
        <v>4</v>
      </c>
      <c r="B4272" s="18">
        <v>145027</v>
      </c>
      <c r="C4272" s="16">
        <v>152627</v>
      </c>
      <c r="D4272" s="8">
        <f t="shared" ref="D4272:D4275" si="3777">SUM(B4272-C4272)</f>
        <v>-7600</v>
      </c>
      <c r="E4272" s="7">
        <f t="shared" ref="E4272:E4275" si="3778">SUM(B4272/C4272)</f>
        <v>0.9502054027138056</v>
      </c>
      <c r="F4272" s="18">
        <v>145199</v>
      </c>
      <c r="G4272" s="16">
        <v>153758</v>
      </c>
      <c r="H4272" s="8">
        <f t="shared" ref="H4272:H4275" si="3779">SUM(F4272-G4272)</f>
        <v>-8559</v>
      </c>
      <c r="I4272" s="7">
        <f t="shared" ref="I4272:I4275" si="3780">SUM(F4272/G4272)</f>
        <v>0.94433460372793609</v>
      </c>
      <c r="J4272" s="8">
        <f t="shared" ref="J4272:J4275" si="3781">SUM(H4272-D4272)</f>
        <v>-959</v>
      </c>
      <c r="K4272" s="4">
        <f t="shared" ref="K4272:K4275" si="3782">SUM(F4272-B4272)</f>
        <v>172</v>
      </c>
      <c r="L4272" s="5">
        <f t="shared" ref="L4272:L4275" si="3783">SUM(G4272-C4272)</f>
        <v>1131</v>
      </c>
    </row>
    <row r="4273" spans="1:15">
      <c r="A4273" s="3" t="s">
        <v>5</v>
      </c>
      <c r="B4273" s="18">
        <v>128318</v>
      </c>
      <c r="C4273" s="16">
        <v>203356</v>
      </c>
      <c r="D4273" s="8">
        <f t="shared" si="3777"/>
        <v>-75038</v>
      </c>
      <c r="E4273" s="7">
        <f t="shared" si="3778"/>
        <v>0.63100178996439737</v>
      </c>
      <c r="F4273" s="18">
        <v>119667</v>
      </c>
      <c r="G4273" s="16">
        <v>210765</v>
      </c>
      <c r="H4273" s="8">
        <f t="shared" si="3779"/>
        <v>-91098</v>
      </c>
      <c r="I4273" s="7">
        <f t="shared" si="3780"/>
        <v>0.56777453562024061</v>
      </c>
      <c r="J4273" s="8">
        <f t="shared" si="3781"/>
        <v>-16060</v>
      </c>
      <c r="K4273" s="4">
        <f t="shared" si="3782"/>
        <v>-8651</v>
      </c>
      <c r="L4273" s="5">
        <f t="shared" si="3783"/>
        <v>7409</v>
      </c>
    </row>
    <row r="4274" spans="1:15">
      <c r="A4274" s="3" t="s">
        <v>6</v>
      </c>
      <c r="B4274" s="18">
        <v>53096</v>
      </c>
      <c r="C4274" s="16">
        <v>117456</v>
      </c>
      <c r="D4274" s="8">
        <f t="shared" si="3777"/>
        <v>-64360</v>
      </c>
      <c r="E4274" s="7">
        <f t="shared" si="3778"/>
        <v>0.45205012941016209</v>
      </c>
      <c r="F4274" s="18">
        <v>56110</v>
      </c>
      <c r="G4274" s="16">
        <v>124699</v>
      </c>
      <c r="H4274" s="8">
        <f t="shared" si="3779"/>
        <v>-68589</v>
      </c>
      <c r="I4274" s="7">
        <f t="shared" si="3780"/>
        <v>0.44996351213722646</v>
      </c>
      <c r="J4274" s="8">
        <f t="shared" si="3781"/>
        <v>-4229</v>
      </c>
      <c r="K4274" s="4">
        <f t="shared" si="3782"/>
        <v>3014</v>
      </c>
      <c r="L4274" s="5">
        <f t="shared" si="3783"/>
        <v>7243</v>
      </c>
    </row>
    <row r="4275" spans="1:15">
      <c r="A4275" s="3" t="s">
        <v>7</v>
      </c>
      <c r="B4275" s="18">
        <v>715767</v>
      </c>
      <c r="C4275" s="16">
        <v>715767</v>
      </c>
      <c r="D4275" s="8">
        <f t="shared" si="3777"/>
        <v>0</v>
      </c>
      <c r="E4275" s="7">
        <f t="shared" si="3778"/>
        <v>1</v>
      </c>
      <c r="F4275" s="18">
        <v>743726</v>
      </c>
      <c r="G4275" s="16">
        <v>743726</v>
      </c>
      <c r="H4275" s="8">
        <f t="shared" si="3779"/>
        <v>0</v>
      </c>
      <c r="I4275" s="7">
        <f t="shared" si="3780"/>
        <v>1</v>
      </c>
      <c r="J4275" s="8">
        <f t="shared" si="3781"/>
        <v>0</v>
      </c>
      <c r="K4275" s="4">
        <f t="shared" si="3782"/>
        <v>27959</v>
      </c>
      <c r="L4275" s="5">
        <f t="shared" si="3783"/>
        <v>27959</v>
      </c>
      <c r="N4275" s="99" t="s">
        <v>4176</v>
      </c>
      <c r="O4275" s="17" t="s">
        <v>26</v>
      </c>
    </row>
    <row r="4277" spans="1:15">
      <c r="B4277" s="576" t="s">
        <v>4213</v>
      </c>
      <c r="C4277" s="576"/>
      <c r="D4277" s="576"/>
      <c r="E4277" s="576"/>
      <c r="F4277" s="576" t="s">
        <v>4220</v>
      </c>
      <c r="G4277" s="576"/>
      <c r="H4277" s="576"/>
      <c r="I4277" s="576"/>
      <c r="K4277" s="63" t="s">
        <v>12</v>
      </c>
      <c r="L4277" s="5" t="s">
        <v>13</v>
      </c>
    </row>
    <row r="4278" spans="1:15" ht="43.2">
      <c r="A4278" s="1" t="s">
        <v>0</v>
      </c>
      <c r="B4278" s="2" t="s">
        <v>1</v>
      </c>
      <c r="C4278" s="64" t="s">
        <v>2</v>
      </c>
      <c r="D4278" s="64" t="s">
        <v>11</v>
      </c>
      <c r="E4278" s="6" t="s">
        <v>10</v>
      </c>
      <c r="F4278" s="2" t="s">
        <v>1</v>
      </c>
      <c r="G4278" s="64" t="s">
        <v>2</v>
      </c>
      <c r="H4278" s="64" t="s">
        <v>11</v>
      </c>
      <c r="I4278" s="6" t="s">
        <v>10</v>
      </c>
      <c r="J4278" s="14" t="s">
        <v>8</v>
      </c>
      <c r="K4278" s="12" t="s">
        <v>9</v>
      </c>
      <c r="L4278" s="11"/>
    </row>
    <row r="4279" spans="1:15">
      <c r="A4279" s="3" t="s">
        <v>3</v>
      </c>
      <c r="B4279" s="18">
        <v>422750</v>
      </c>
      <c r="C4279" s="16">
        <v>254504</v>
      </c>
      <c r="D4279" s="8">
        <f>SUM(B4279-C4279)</f>
        <v>168246</v>
      </c>
      <c r="E4279" s="7">
        <f>SUM(B4279/C4279)</f>
        <v>1.6610740892088141</v>
      </c>
      <c r="F4279" s="18">
        <v>452257</v>
      </c>
      <c r="G4279" s="16">
        <v>250395</v>
      </c>
      <c r="H4279" s="8">
        <f>SUM(F4279-G4279)</f>
        <v>201862</v>
      </c>
      <c r="I4279" s="7">
        <f>SUM(F4279/G4279)</f>
        <v>1.8061742446933844</v>
      </c>
      <c r="J4279" s="8">
        <f>SUM(H4279-D4279)</f>
        <v>33616</v>
      </c>
      <c r="K4279" s="4">
        <f>SUM(F4279-B4279)</f>
        <v>29507</v>
      </c>
      <c r="L4279" s="5">
        <f>SUM(G4279-C4279)</f>
        <v>-4109</v>
      </c>
    </row>
    <row r="4280" spans="1:15">
      <c r="A4280" s="3" t="s">
        <v>4</v>
      </c>
      <c r="B4280" s="18">
        <v>145199</v>
      </c>
      <c r="C4280" s="16">
        <v>153758</v>
      </c>
      <c r="D4280" s="8">
        <f t="shared" ref="D4280:D4283" si="3784">SUM(B4280-C4280)</f>
        <v>-8559</v>
      </c>
      <c r="E4280" s="7">
        <f t="shared" ref="E4280:E4283" si="3785">SUM(B4280/C4280)</f>
        <v>0.94433460372793609</v>
      </c>
      <c r="F4280" s="18">
        <v>145376</v>
      </c>
      <c r="G4280" s="16">
        <v>153398</v>
      </c>
      <c r="H4280" s="8">
        <f t="shared" ref="H4280:H4283" si="3786">SUM(F4280-G4280)</f>
        <v>-8022</v>
      </c>
      <c r="I4280" s="7">
        <f t="shared" ref="I4280:I4283" si="3787">SUM(F4280/G4280)</f>
        <v>0.94770466368531536</v>
      </c>
      <c r="J4280" s="8">
        <f t="shared" ref="J4280:J4283" si="3788">SUM(H4280-D4280)</f>
        <v>537</v>
      </c>
      <c r="K4280" s="4">
        <f t="shared" ref="K4280:K4283" si="3789">SUM(F4280-B4280)</f>
        <v>177</v>
      </c>
      <c r="L4280" s="5">
        <f t="shared" ref="L4280:L4283" si="3790">SUM(G4280-C4280)</f>
        <v>-360</v>
      </c>
    </row>
    <row r="4281" spans="1:15">
      <c r="A4281" s="3" t="s">
        <v>5</v>
      </c>
      <c r="B4281" s="18">
        <v>119667</v>
      </c>
      <c r="C4281" s="16">
        <v>210765</v>
      </c>
      <c r="D4281" s="8">
        <f t="shared" si="3784"/>
        <v>-91098</v>
      </c>
      <c r="E4281" s="7">
        <f t="shared" si="3785"/>
        <v>0.56777453562024061</v>
      </c>
      <c r="F4281" s="18">
        <v>116654</v>
      </c>
      <c r="G4281" s="16">
        <v>217996</v>
      </c>
      <c r="H4281" s="8">
        <f t="shared" si="3786"/>
        <v>-101342</v>
      </c>
      <c r="I4281" s="7">
        <f t="shared" si="3787"/>
        <v>0.53511991045707263</v>
      </c>
      <c r="J4281" s="8">
        <f t="shared" si="3788"/>
        <v>-10244</v>
      </c>
      <c r="K4281" s="4">
        <f t="shared" si="3789"/>
        <v>-3013</v>
      </c>
      <c r="L4281" s="5">
        <f t="shared" si="3790"/>
        <v>7231</v>
      </c>
    </row>
    <row r="4282" spans="1:15">
      <c r="A4282" s="3" t="s">
        <v>6</v>
      </c>
      <c r="B4282" s="18">
        <v>56110</v>
      </c>
      <c r="C4282" s="16">
        <v>124699</v>
      </c>
      <c r="D4282" s="8">
        <f t="shared" si="3784"/>
        <v>-68589</v>
      </c>
      <c r="E4282" s="7">
        <f t="shared" si="3785"/>
        <v>0.44996351213722646</v>
      </c>
      <c r="F4282" s="18">
        <v>49237</v>
      </c>
      <c r="G4282" s="16">
        <v>141735</v>
      </c>
      <c r="H4282" s="8">
        <f t="shared" si="3786"/>
        <v>-92498</v>
      </c>
      <c r="I4282" s="7">
        <f t="shared" si="3787"/>
        <v>0.34738773062405193</v>
      </c>
      <c r="J4282" s="8">
        <f t="shared" si="3788"/>
        <v>-23909</v>
      </c>
      <c r="K4282" s="4">
        <f t="shared" si="3789"/>
        <v>-6873</v>
      </c>
      <c r="L4282" s="5">
        <f t="shared" si="3790"/>
        <v>17036</v>
      </c>
    </row>
    <row r="4283" spans="1:15">
      <c r="A4283" s="3" t="s">
        <v>7</v>
      </c>
      <c r="B4283" s="18">
        <v>743726</v>
      </c>
      <c r="C4283" s="16">
        <v>743726</v>
      </c>
      <c r="D4283" s="8">
        <f t="shared" si="3784"/>
        <v>0</v>
      </c>
      <c r="E4283" s="7">
        <f t="shared" si="3785"/>
        <v>1</v>
      </c>
      <c r="F4283" s="18">
        <v>763524</v>
      </c>
      <c r="G4283" s="16">
        <v>763524</v>
      </c>
      <c r="H4283" s="8">
        <f t="shared" si="3786"/>
        <v>0</v>
      </c>
      <c r="I4283" s="7">
        <f t="shared" si="3787"/>
        <v>1</v>
      </c>
      <c r="J4283" s="8">
        <f t="shared" si="3788"/>
        <v>0</v>
      </c>
      <c r="K4283" s="4">
        <f t="shared" si="3789"/>
        <v>19798</v>
      </c>
      <c r="L4283" s="5">
        <f t="shared" si="3790"/>
        <v>19798</v>
      </c>
      <c r="N4283" s="99" t="s">
        <v>4176</v>
      </c>
      <c r="O4283" s="17" t="s">
        <v>26</v>
      </c>
    </row>
    <row r="4285" spans="1:15">
      <c r="B4285" s="576" t="s">
        <v>4220</v>
      </c>
      <c r="C4285" s="576"/>
      <c r="D4285" s="576"/>
      <c r="E4285" s="576"/>
      <c r="F4285" s="576" t="s">
        <v>4227</v>
      </c>
      <c r="G4285" s="576"/>
      <c r="H4285" s="576"/>
      <c r="I4285" s="576"/>
      <c r="K4285" s="63" t="s">
        <v>12</v>
      </c>
      <c r="L4285" s="5" t="s">
        <v>13</v>
      </c>
    </row>
    <row r="4286" spans="1:15" ht="43.2">
      <c r="A4286" s="1" t="s">
        <v>0</v>
      </c>
      <c r="B4286" s="2" t="s">
        <v>1</v>
      </c>
      <c r="C4286" s="64" t="s">
        <v>2</v>
      </c>
      <c r="D4286" s="64" t="s">
        <v>11</v>
      </c>
      <c r="E4286" s="6" t="s">
        <v>10</v>
      </c>
      <c r="F4286" s="2" t="s">
        <v>1</v>
      </c>
      <c r="G4286" s="64" t="s">
        <v>2</v>
      </c>
      <c r="H4286" s="64" t="s">
        <v>11</v>
      </c>
      <c r="I4286" s="6" t="s">
        <v>10</v>
      </c>
      <c r="J4286" s="14" t="s">
        <v>8</v>
      </c>
      <c r="K4286" s="12" t="s">
        <v>9</v>
      </c>
      <c r="L4286" s="11"/>
    </row>
    <row r="4287" spans="1:15">
      <c r="A4287" s="3" t="s">
        <v>3</v>
      </c>
      <c r="B4287" s="18">
        <v>452257</v>
      </c>
      <c r="C4287" s="16">
        <v>250395</v>
      </c>
      <c r="D4287" s="8">
        <f>SUM(B4287-C4287)</f>
        <v>201862</v>
      </c>
      <c r="E4287" s="7">
        <f>SUM(B4287/C4287)</f>
        <v>1.8061742446933844</v>
      </c>
      <c r="F4287" s="18">
        <v>470416</v>
      </c>
      <c r="G4287" s="16">
        <v>258448</v>
      </c>
      <c r="H4287" s="8">
        <f>SUM(F4287-G4287)</f>
        <v>211968</v>
      </c>
      <c r="I4287" s="7">
        <f>SUM(F4287/G4287)</f>
        <v>1.8201572463319506</v>
      </c>
      <c r="J4287" s="8">
        <f>SUM(H4287-D4287)</f>
        <v>10106</v>
      </c>
      <c r="K4287" s="4">
        <f>SUM(F4287-B4287)</f>
        <v>18159</v>
      </c>
      <c r="L4287" s="5">
        <f>SUM(G4287-C4287)</f>
        <v>8053</v>
      </c>
    </row>
    <row r="4288" spans="1:15">
      <c r="A4288" s="3" t="s">
        <v>4</v>
      </c>
      <c r="B4288" s="18">
        <v>145376</v>
      </c>
      <c r="C4288" s="16">
        <v>153398</v>
      </c>
      <c r="D4288" s="8">
        <f t="shared" ref="D4288:D4291" si="3791">SUM(B4288-C4288)</f>
        <v>-8022</v>
      </c>
      <c r="E4288" s="7">
        <f t="shared" ref="E4288:E4291" si="3792">SUM(B4288/C4288)</f>
        <v>0.94770466368531536</v>
      </c>
      <c r="F4288" s="18">
        <v>145594</v>
      </c>
      <c r="G4288" s="16">
        <v>153017</v>
      </c>
      <c r="H4288" s="8">
        <f t="shared" ref="H4288:H4291" si="3793">SUM(F4288-G4288)</f>
        <v>-7423</v>
      </c>
      <c r="I4288" s="7">
        <f t="shared" ref="I4288:I4291" si="3794">SUM(F4288/G4288)</f>
        <v>0.9514890502362483</v>
      </c>
      <c r="J4288" s="8">
        <f t="shared" ref="J4288:J4291" si="3795">SUM(H4288-D4288)</f>
        <v>599</v>
      </c>
      <c r="K4288" s="4">
        <f t="shared" ref="K4288:K4291" si="3796">SUM(F4288-B4288)</f>
        <v>218</v>
      </c>
      <c r="L4288" s="5">
        <f t="shared" ref="L4288:L4291" si="3797">SUM(G4288-C4288)</f>
        <v>-381</v>
      </c>
    </row>
    <row r="4289" spans="1:15">
      <c r="A4289" s="3" t="s">
        <v>5</v>
      </c>
      <c r="B4289" s="18">
        <v>116654</v>
      </c>
      <c r="C4289" s="16">
        <v>217996</v>
      </c>
      <c r="D4289" s="8">
        <f t="shared" si="3791"/>
        <v>-101342</v>
      </c>
      <c r="E4289" s="7">
        <f t="shared" si="3792"/>
        <v>0.53511991045707263</v>
      </c>
      <c r="F4289" s="18">
        <v>116414</v>
      </c>
      <c r="G4289" s="16">
        <v>241758</v>
      </c>
      <c r="H4289" s="8">
        <f t="shared" si="3793"/>
        <v>-125344</v>
      </c>
      <c r="I4289" s="7">
        <f t="shared" si="3794"/>
        <v>0.48153111789475428</v>
      </c>
      <c r="J4289" s="8">
        <f t="shared" si="3795"/>
        <v>-24002</v>
      </c>
      <c r="K4289" s="4">
        <f t="shared" si="3796"/>
        <v>-240</v>
      </c>
      <c r="L4289" s="5">
        <f t="shared" si="3797"/>
        <v>23762</v>
      </c>
    </row>
    <row r="4290" spans="1:15">
      <c r="A4290" s="3" t="s">
        <v>6</v>
      </c>
      <c r="B4290" s="18">
        <v>49237</v>
      </c>
      <c r="C4290" s="16">
        <v>141735</v>
      </c>
      <c r="D4290" s="8">
        <f t="shared" si="3791"/>
        <v>-92498</v>
      </c>
      <c r="E4290" s="7">
        <f t="shared" si="3792"/>
        <v>0.34738773062405193</v>
      </c>
      <c r="F4290" s="18">
        <v>51712</v>
      </c>
      <c r="G4290" s="16">
        <v>130913</v>
      </c>
      <c r="H4290" s="8">
        <f t="shared" si="3793"/>
        <v>-79201</v>
      </c>
      <c r="I4290" s="7">
        <f t="shared" si="3794"/>
        <v>0.39501042677197834</v>
      </c>
      <c r="J4290" s="8">
        <f t="shared" si="3795"/>
        <v>13297</v>
      </c>
      <c r="K4290" s="4">
        <f t="shared" si="3796"/>
        <v>2475</v>
      </c>
      <c r="L4290" s="5">
        <f t="shared" si="3797"/>
        <v>-10822</v>
      </c>
    </row>
    <row r="4291" spans="1:15">
      <c r="A4291" s="3" t="s">
        <v>7</v>
      </c>
      <c r="B4291" s="18">
        <v>763524</v>
      </c>
      <c r="C4291" s="16">
        <v>763524</v>
      </c>
      <c r="D4291" s="8">
        <f t="shared" si="3791"/>
        <v>0</v>
      </c>
      <c r="E4291" s="7">
        <f t="shared" si="3792"/>
        <v>1</v>
      </c>
      <c r="F4291" s="18">
        <v>784136</v>
      </c>
      <c r="G4291" s="16">
        <v>784136</v>
      </c>
      <c r="H4291" s="8">
        <f t="shared" si="3793"/>
        <v>0</v>
      </c>
      <c r="I4291" s="7">
        <f t="shared" si="3794"/>
        <v>1</v>
      </c>
      <c r="J4291" s="8">
        <f t="shared" si="3795"/>
        <v>0</v>
      </c>
      <c r="K4291" s="4">
        <f t="shared" si="3796"/>
        <v>20612</v>
      </c>
      <c r="L4291" s="5">
        <f t="shared" si="3797"/>
        <v>20612</v>
      </c>
      <c r="N4291" s="99" t="s">
        <v>4132</v>
      </c>
      <c r="O4291" s="17" t="s">
        <v>26</v>
      </c>
    </row>
    <row r="4293" spans="1:15">
      <c r="B4293" s="576" t="s">
        <v>4227</v>
      </c>
      <c r="C4293" s="576"/>
      <c r="D4293" s="576"/>
      <c r="E4293" s="576"/>
      <c r="F4293" s="576" t="s">
        <v>4234</v>
      </c>
      <c r="G4293" s="576"/>
      <c r="H4293" s="576"/>
      <c r="I4293" s="576"/>
      <c r="K4293" s="63" t="s">
        <v>12</v>
      </c>
      <c r="L4293" s="5" t="s">
        <v>13</v>
      </c>
    </row>
    <row r="4294" spans="1:15" ht="43.2">
      <c r="A4294" s="1" t="s">
        <v>0</v>
      </c>
      <c r="B4294" s="2" t="s">
        <v>1</v>
      </c>
      <c r="C4294" s="64" t="s">
        <v>2</v>
      </c>
      <c r="D4294" s="64" t="s">
        <v>11</v>
      </c>
      <c r="E4294" s="6" t="s">
        <v>10</v>
      </c>
      <c r="F4294" s="2" t="s">
        <v>1</v>
      </c>
      <c r="G4294" s="64" t="s">
        <v>2</v>
      </c>
      <c r="H4294" s="64" t="s">
        <v>11</v>
      </c>
      <c r="I4294" s="6" t="s">
        <v>10</v>
      </c>
      <c r="J4294" s="14" t="s">
        <v>8</v>
      </c>
      <c r="K4294" s="12" t="s">
        <v>9</v>
      </c>
      <c r="L4294" s="11"/>
    </row>
    <row r="4295" spans="1:15">
      <c r="A4295" s="3" t="s">
        <v>3</v>
      </c>
      <c r="B4295" s="18">
        <v>470416</v>
      </c>
      <c r="C4295" s="16">
        <v>258448</v>
      </c>
      <c r="D4295" s="8">
        <f>SUM(B4295-C4295)</f>
        <v>211968</v>
      </c>
      <c r="E4295" s="7">
        <f>SUM(B4295/C4295)</f>
        <v>1.8201572463319506</v>
      </c>
      <c r="F4295" s="18">
        <v>487217</v>
      </c>
      <c r="G4295" s="16">
        <v>262525</v>
      </c>
      <c r="H4295" s="8">
        <f>SUM(F4295-G4295)</f>
        <v>224692</v>
      </c>
      <c r="I4295" s="7">
        <f>SUM(F4295/G4295)</f>
        <v>1.8558880106656508</v>
      </c>
      <c r="J4295" s="8">
        <f>SUM(H4295-D4295)</f>
        <v>12724</v>
      </c>
      <c r="K4295" s="4">
        <f>SUM(F4295-B4295)</f>
        <v>16801</v>
      </c>
      <c r="L4295" s="5">
        <f>SUM(G4295-C4295)</f>
        <v>4077</v>
      </c>
    </row>
    <row r="4296" spans="1:15">
      <c r="A4296" s="3" t="s">
        <v>4</v>
      </c>
      <c r="B4296" s="18">
        <v>145594</v>
      </c>
      <c r="C4296" s="16">
        <v>153017</v>
      </c>
      <c r="D4296" s="8">
        <f t="shared" ref="D4296:D4299" si="3798">SUM(B4296-C4296)</f>
        <v>-7423</v>
      </c>
      <c r="E4296" s="7">
        <f t="shared" ref="E4296:E4299" si="3799">SUM(B4296/C4296)</f>
        <v>0.9514890502362483</v>
      </c>
      <c r="F4296" s="18">
        <v>145622</v>
      </c>
      <c r="G4296" s="16">
        <v>155714</v>
      </c>
      <c r="H4296" s="8">
        <f t="shared" ref="H4296:H4299" si="3800">SUM(F4296-G4296)</f>
        <v>-10092</v>
      </c>
      <c r="I4296" s="7">
        <f t="shared" ref="I4296:I4299" si="3801">SUM(F4296/G4296)</f>
        <v>0.93518887190618694</v>
      </c>
      <c r="J4296" s="8">
        <f t="shared" ref="J4296:J4299" si="3802">SUM(H4296-D4296)</f>
        <v>-2669</v>
      </c>
      <c r="K4296" s="4">
        <f t="shared" ref="K4296:K4299" si="3803">SUM(F4296-B4296)</f>
        <v>28</v>
      </c>
      <c r="L4296" s="5">
        <f t="shared" ref="L4296:L4299" si="3804">SUM(G4296-C4296)</f>
        <v>2697</v>
      </c>
    </row>
    <row r="4297" spans="1:15">
      <c r="A4297" s="3" t="s">
        <v>5</v>
      </c>
      <c r="B4297" s="18">
        <v>116414</v>
      </c>
      <c r="C4297" s="16">
        <v>241758</v>
      </c>
      <c r="D4297" s="8">
        <f t="shared" si="3798"/>
        <v>-125344</v>
      </c>
      <c r="E4297" s="7">
        <f t="shared" si="3799"/>
        <v>0.48153111789475428</v>
      </c>
      <c r="F4297" s="18">
        <v>123125</v>
      </c>
      <c r="G4297" s="16">
        <v>271503</v>
      </c>
      <c r="H4297" s="8">
        <f t="shared" si="3800"/>
        <v>-148378</v>
      </c>
      <c r="I4297" s="7">
        <f t="shared" si="3801"/>
        <v>0.45349406820550786</v>
      </c>
      <c r="J4297" s="8">
        <f t="shared" si="3802"/>
        <v>-23034</v>
      </c>
      <c r="K4297" s="4">
        <f t="shared" si="3803"/>
        <v>6711</v>
      </c>
      <c r="L4297" s="5">
        <f t="shared" si="3804"/>
        <v>29745</v>
      </c>
    </row>
    <row r="4298" spans="1:15">
      <c r="A4298" s="3" t="s">
        <v>6</v>
      </c>
      <c r="B4298" s="18">
        <v>51712</v>
      </c>
      <c r="C4298" s="16">
        <v>130913</v>
      </c>
      <c r="D4298" s="8">
        <f t="shared" si="3798"/>
        <v>-79201</v>
      </c>
      <c r="E4298" s="7">
        <f t="shared" si="3799"/>
        <v>0.39501042677197834</v>
      </c>
      <c r="F4298" s="18">
        <v>66759</v>
      </c>
      <c r="G4298" s="16">
        <v>132981</v>
      </c>
      <c r="H4298" s="8">
        <f t="shared" si="3800"/>
        <v>-66222</v>
      </c>
      <c r="I4298" s="7">
        <f t="shared" si="3801"/>
        <v>0.50201908543325735</v>
      </c>
      <c r="J4298" s="8">
        <f t="shared" si="3802"/>
        <v>12979</v>
      </c>
      <c r="K4298" s="4">
        <f t="shared" si="3803"/>
        <v>15047</v>
      </c>
      <c r="L4298" s="5">
        <f t="shared" si="3804"/>
        <v>2068</v>
      </c>
    </row>
    <row r="4299" spans="1:15">
      <c r="A4299" s="3" t="s">
        <v>7</v>
      </c>
      <c r="B4299" s="18">
        <v>784136</v>
      </c>
      <c r="C4299" s="16">
        <v>784136</v>
      </c>
      <c r="D4299" s="8">
        <f t="shared" si="3798"/>
        <v>0</v>
      </c>
      <c r="E4299" s="7">
        <f t="shared" si="3799"/>
        <v>1</v>
      </c>
      <c r="F4299" s="18">
        <v>822723</v>
      </c>
      <c r="G4299" s="16">
        <v>822723</v>
      </c>
      <c r="H4299" s="8">
        <f t="shared" si="3800"/>
        <v>0</v>
      </c>
      <c r="I4299" s="7">
        <f t="shared" si="3801"/>
        <v>1</v>
      </c>
      <c r="J4299" s="8">
        <f t="shared" si="3802"/>
        <v>0</v>
      </c>
      <c r="K4299" s="4">
        <f t="shared" si="3803"/>
        <v>38587</v>
      </c>
      <c r="L4299" s="5">
        <f t="shared" si="3804"/>
        <v>38587</v>
      </c>
      <c r="N4299" s="99" t="s">
        <v>4132</v>
      </c>
      <c r="O4299" s="17" t="s">
        <v>26</v>
      </c>
    </row>
    <row r="4301" spans="1:15">
      <c r="B4301" s="576" t="s">
        <v>4234</v>
      </c>
      <c r="C4301" s="576"/>
      <c r="D4301" s="576"/>
      <c r="E4301" s="576"/>
      <c r="F4301" s="576" t="s">
        <v>4241</v>
      </c>
      <c r="G4301" s="576"/>
      <c r="H4301" s="576"/>
      <c r="I4301" s="576"/>
      <c r="K4301" s="63" t="s">
        <v>12</v>
      </c>
      <c r="L4301" s="5" t="s">
        <v>13</v>
      </c>
    </row>
    <row r="4302" spans="1:15" ht="43.2">
      <c r="A4302" s="1" t="s">
        <v>0</v>
      </c>
      <c r="B4302" s="2" t="s">
        <v>1</v>
      </c>
      <c r="C4302" s="64" t="s">
        <v>2</v>
      </c>
      <c r="D4302" s="64" t="s">
        <v>11</v>
      </c>
      <c r="E4302" s="6" t="s">
        <v>10</v>
      </c>
      <c r="F4302" s="2" t="s">
        <v>1</v>
      </c>
      <c r="G4302" s="64" t="s">
        <v>2</v>
      </c>
      <c r="H4302" s="64" t="s">
        <v>11</v>
      </c>
      <c r="I4302" s="6" t="s">
        <v>10</v>
      </c>
      <c r="J4302" s="14" t="s">
        <v>8</v>
      </c>
      <c r="K4302" s="12" t="s">
        <v>9</v>
      </c>
      <c r="L4302" s="11"/>
    </row>
    <row r="4303" spans="1:15">
      <c r="A4303" s="3" t="s">
        <v>3</v>
      </c>
      <c r="B4303" s="18">
        <v>487217</v>
      </c>
      <c r="C4303" s="16">
        <v>262525</v>
      </c>
      <c r="D4303" s="8">
        <f>SUM(B4303-C4303)</f>
        <v>224692</v>
      </c>
      <c r="E4303" s="7">
        <f>SUM(B4303/C4303)</f>
        <v>1.8558880106656508</v>
      </c>
      <c r="F4303" s="18">
        <v>461574</v>
      </c>
      <c r="G4303" s="16">
        <v>248155</v>
      </c>
      <c r="H4303" s="8">
        <f>SUM(F4303-G4303)</f>
        <v>213419</v>
      </c>
      <c r="I4303" s="7">
        <f>SUM(F4303/G4303)</f>
        <v>1.8600229695150208</v>
      </c>
      <c r="J4303" s="8">
        <f>SUM(H4303-D4303)</f>
        <v>-11273</v>
      </c>
      <c r="K4303" s="4">
        <f>SUM(F4303-B4303)</f>
        <v>-25643</v>
      </c>
      <c r="L4303" s="5">
        <f>SUM(G4303-C4303)</f>
        <v>-14370</v>
      </c>
    </row>
    <row r="4304" spans="1:15">
      <c r="A4304" s="3" t="s">
        <v>4</v>
      </c>
      <c r="B4304" s="18">
        <v>145622</v>
      </c>
      <c r="C4304" s="16">
        <v>155714</v>
      </c>
      <c r="D4304" s="8">
        <f t="shared" ref="D4304:D4307" si="3805">SUM(B4304-C4304)</f>
        <v>-10092</v>
      </c>
      <c r="E4304" s="7">
        <f t="shared" ref="E4304:E4307" si="3806">SUM(B4304/C4304)</f>
        <v>0.93518887190618694</v>
      </c>
      <c r="F4304" s="18">
        <v>145573</v>
      </c>
      <c r="G4304" s="16">
        <v>155974</v>
      </c>
      <c r="H4304" s="8">
        <f t="shared" ref="H4304:H4307" si="3807">SUM(F4304-G4304)</f>
        <v>-10401</v>
      </c>
      <c r="I4304" s="7">
        <f t="shared" ref="I4304:I4307" si="3808">SUM(F4304/G4304)</f>
        <v>0.93331580904509726</v>
      </c>
      <c r="J4304" s="8">
        <f t="shared" ref="J4304:J4307" si="3809">SUM(H4304-D4304)</f>
        <v>-309</v>
      </c>
      <c r="K4304" s="4">
        <f t="shared" ref="K4304:K4307" si="3810">SUM(F4304-B4304)</f>
        <v>-49</v>
      </c>
      <c r="L4304" s="5">
        <f t="shared" ref="L4304:L4307" si="3811">SUM(G4304-C4304)</f>
        <v>260</v>
      </c>
    </row>
    <row r="4305" spans="1:15">
      <c r="A4305" s="3" t="s">
        <v>5</v>
      </c>
      <c r="B4305" s="18">
        <v>123125</v>
      </c>
      <c r="C4305" s="16">
        <v>271503</v>
      </c>
      <c r="D4305" s="8">
        <f t="shared" si="3805"/>
        <v>-148378</v>
      </c>
      <c r="E4305" s="7">
        <f t="shared" si="3806"/>
        <v>0.45349406820550786</v>
      </c>
      <c r="F4305" s="18">
        <v>122450</v>
      </c>
      <c r="G4305" s="16">
        <v>279437</v>
      </c>
      <c r="H4305" s="8">
        <f t="shared" si="3807"/>
        <v>-156987</v>
      </c>
      <c r="I4305" s="7">
        <f t="shared" si="3808"/>
        <v>0.43820252865583298</v>
      </c>
      <c r="J4305" s="8">
        <f t="shared" si="3809"/>
        <v>-8609</v>
      </c>
      <c r="K4305" s="4">
        <f t="shared" si="3810"/>
        <v>-675</v>
      </c>
      <c r="L4305" s="5">
        <f t="shared" si="3811"/>
        <v>7934</v>
      </c>
    </row>
    <row r="4306" spans="1:15">
      <c r="A4306" s="3" t="s">
        <v>6</v>
      </c>
      <c r="B4306" s="18">
        <v>66759</v>
      </c>
      <c r="C4306" s="16">
        <v>132981</v>
      </c>
      <c r="D4306" s="8">
        <f t="shared" si="3805"/>
        <v>-66222</v>
      </c>
      <c r="E4306" s="7">
        <f t="shared" si="3806"/>
        <v>0.50201908543325735</v>
      </c>
      <c r="F4306" s="18">
        <v>69320</v>
      </c>
      <c r="G4306" s="16">
        <v>115351</v>
      </c>
      <c r="H4306" s="8">
        <f t="shared" si="3807"/>
        <v>-46031</v>
      </c>
      <c r="I4306" s="7">
        <f t="shared" si="3808"/>
        <v>0.60094840963667417</v>
      </c>
      <c r="J4306" s="8">
        <f t="shared" si="3809"/>
        <v>20191</v>
      </c>
      <c r="K4306" s="4">
        <f t="shared" si="3810"/>
        <v>2561</v>
      </c>
      <c r="L4306" s="5">
        <f t="shared" si="3811"/>
        <v>-17630</v>
      </c>
    </row>
    <row r="4307" spans="1:15">
      <c r="A4307" s="3" t="s">
        <v>7</v>
      </c>
      <c r="B4307" s="18">
        <v>822723</v>
      </c>
      <c r="C4307" s="16">
        <v>822723</v>
      </c>
      <c r="D4307" s="8">
        <f t="shared" si="3805"/>
        <v>0</v>
      </c>
      <c r="E4307" s="7">
        <f t="shared" si="3806"/>
        <v>1</v>
      </c>
      <c r="F4307" s="18">
        <v>798917</v>
      </c>
      <c r="G4307" s="16">
        <v>798917</v>
      </c>
      <c r="H4307" s="8">
        <f t="shared" si="3807"/>
        <v>0</v>
      </c>
      <c r="I4307" s="7">
        <f t="shared" si="3808"/>
        <v>1</v>
      </c>
      <c r="J4307" s="8">
        <f t="shared" si="3809"/>
        <v>0</v>
      </c>
      <c r="K4307" s="4">
        <f t="shared" si="3810"/>
        <v>-23806</v>
      </c>
      <c r="L4307" s="5">
        <f t="shared" si="3811"/>
        <v>-23806</v>
      </c>
      <c r="N4307" s="99" t="s">
        <v>4117</v>
      </c>
      <c r="O4307" s="17" t="s">
        <v>26</v>
      </c>
    </row>
    <row r="4309" spans="1:15">
      <c r="B4309" s="576" t="s">
        <v>4241</v>
      </c>
      <c r="C4309" s="576"/>
      <c r="D4309" s="576"/>
      <c r="E4309" s="576"/>
      <c r="F4309" s="576" t="s">
        <v>4248</v>
      </c>
      <c r="G4309" s="576"/>
      <c r="H4309" s="576"/>
      <c r="I4309" s="576"/>
      <c r="K4309" s="63" t="s">
        <v>12</v>
      </c>
      <c r="L4309" s="5" t="s">
        <v>13</v>
      </c>
    </row>
    <row r="4310" spans="1:15" ht="43.2">
      <c r="A4310" s="1" t="s">
        <v>0</v>
      </c>
      <c r="B4310" s="2" t="s">
        <v>1</v>
      </c>
      <c r="C4310" s="64" t="s">
        <v>2</v>
      </c>
      <c r="D4310" s="64" t="s">
        <v>11</v>
      </c>
      <c r="E4310" s="6" t="s">
        <v>10</v>
      </c>
      <c r="F4310" s="2" t="s">
        <v>1</v>
      </c>
      <c r="G4310" s="64" t="s">
        <v>2</v>
      </c>
      <c r="H4310" s="64" t="s">
        <v>11</v>
      </c>
      <c r="I4310" s="6" t="s">
        <v>10</v>
      </c>
      <c r="J4310" s="14" t="s">
        <v>8</v>
      </c>
      <c r="K4310" s="12" t="s">
        <v>9</v>
      </c>
      <c r="L4310" s="11"/>
    </row>
    <row r="4311" spans="1:15">
      <c r="A4311" s="3" t="s">
        <v>3</v>
      </c>
      <c r="B4311" s="18">
        <v>461574</v>
      </c>
      <c r="C4311" s="16">
        <v>248155</v>
      </c>
      <c r="D4311" s="8">
        <f>SUM(B4311-C4311)</f>
        <v>213419</v>
      </c>
      <c r="E4311" s="7">
        <f>SUM(B4311/C4311)</f>
        <v>1.8600229695150208</v>
      </c>
      <c r="F4311" s="18">
        <v>449623</v>
      </c>
      <c r="G4311" s="16">
        <v>241537</v>
      </c>
      <c r="H4311" s="8">
        <f>SUM(F4311-G4311)</f>
        <v>208086</v>
      </c>
      <c r="I4311" s="7">
        <f>SUM(F4311/G4311)</f>
        <v>1.8615077607157495</v>
      </c>
      <c r="J4311" s="8">
        <f>SUM(H4311-D4311)</f>
        <v>-5333</v>
      </c>
      <c r="K4311" s="4">
        <f>SUM(F4311-B4311)</f>
        <v>-11951</v>
      </c>
      <c r="L4311" s="5">
        <f>SUM(G4311-C4311)</f>
        <v>-6618</v>
      </c>
    </row>
    <row r="4312" spans="1:15">
      <c r="A4312" s="3" t="s">
        <v>4</v>
      </c>
      <c r="B4312" s="18">
        <v>145573</v>
      </c>
      <c r="C4312" s="16">
        <v>155974</v>
      </c>
      <c r="D4312" s="8">
        <f t="shared" ref="D4312:D4315" si="3812">SUM(B4312-C4312)</f>
        <v>-10401</v>
      </c>
      <c r="E4312" s="7">
        <f t="shared" ref="E4312:E4315" si="3813">SUM(B4312/C4312)</f>
        <v>0.93331580904509726</v>
      </c>
      <c r="F4312" s="18">
        <v>140538</v>
      </c>
      <c r="G4312" s="16">
        <v>155744</v>
      </c>
      <c r="H4312" s="8">
        <f t="shared" ref="H4312:H4315" si="3814">SUM(F4312-G4312)</f>
        <v>-15206</v>
      </c>
      <c r="I4312" s="7">
        <f t="shared" ref="I4312:I4315" si="3815">SUM(F4312/G4312)</f>
        <v>0.90236542017670018</v>
      </c>
      <c r="J4312" s="8">
        <f t="shared" ref="J4312:J4315" si="3816">SUM(H4312-D4312)</f>
        <v>-4805</v>
      </c>
      <c r="K4312" s="4">
        <f t="shared" ref="K4312:K4315" si="3817">SUM(F4312-B4312)</f>
        <v>-5035</v>
      </c>
      <c r="L4312" s="5">
        <f t="shared" ref="L4312:L4315" si="3818">SUM(G4312-C4312)</f>
        <v>-230</v>
      </c>
    </row>
    <row r="4313" spans="1:15">
      <c r="A4313" s="3" t="s">
        <v>5</v>
      </c>
      <c r="B4313" s="18">
        <v>122450</v>
      </c>
      <c r="C4313" s="16">
        <v>279437</v>
      </c>
      <c r="D4313" s="8">
        <f t="shared" si="3812"/>
        <v>-156987</v>
      </c>
      <c r="E4313" s="7">
        <f t="shared" si="3813"/>
        <v>0.43820252865583298</v>
      </c>
      <c r="F4313" s="18">
        <v>78880</v>
      </c>
      <c r="G4313" s="16">
        <v>251313</v>
      </c>
      <c r="H4313" s="8">
        <f t="shared" si="3814"/>
        <v>-172433</v>
      </c>
      <c r="I4313" s="7">
        <f t="shared" si="3815"/>
        <v>0.31387154663706213</v>
      </c>
      <c r="J4313" s="8">
        <f t="shared" si="3816"/>
        <v>-15446</v>
      </c>
      <c r="K4313" s="4">
        <f t="shared" si="3817"/>
        <v>-43570</v>
      </c>
      <c r="L4313" s="5">
        <f t="shared" si="3818"/>
        <v>-28124</v>
      </c>
    </row>
    <row r="4314" spans="1:15">
      <c r="A4314" s="3" t="s">
        <v>6</v>
      </c>
      <c r="B4314" s="18">
        <v>69320</v>
      </c>
      <c r="C4314" s="16">
        <v>115351</v>
      </c>
      <c r="D4314" s="8">
        <f t="shared" si="3812"/>
        <v>-46031</v>
      </c>
      <c r="E4314" s="7">
        <f t="shared" si="3813"/>
        <v>0.60094840963667417</v>
      </c>
      <c r="F4314" s="18">
        <v>66770</v>
      </c>
      <c r="G4314" s="16">
        <v>87217</v>
      </c>
      <c r="H4314" s="8">
        <f t="shared" si="3814"/>
        <v>-20447</v>
      </c>
      <c r="I4314" s="7">
        <f t="shared" si="3815"/>
        <v>0.7655617597486728</v>
      </c>
      <c r="J4314" s="8">
        <f t="shared" si="3816"/>
        <v>25584</v>
      </c>
      <c r="K4314" s="4">
        <f t="shared" si="3817"/>
        <v>-2550</v>
      </c>
      <c r="L4314" s="5">
        <f t="shared" si="3818"/>
        <v>-28134</v>
      </c>
    </row>
    <row r="4315" spans="1:15">
      <c r="A4315" s="3" t="s">
        <v>7</v>
      </c>
      <c r="B4315" s="18">
        <v>798917</v>
      </c>
      <c r="C4315" s="16">
        <v>798917</v>
      </c>
      <c r="D4315" s="8">
        <f t="shared" si="3812"/>
        <v>0</v>
      </c>
      <c r="E4315" s="7">
        <f t="shared" si="3813"/>
        <v>1</v>
      </c>
      <c r="F4315" s="18">
        <v>735811</v>
      </c>
      <c r="G4315" s="16">
        <v>735811</v>
      </c>
      <c r="H4315" s="8">
        <f t="shared" si="3814"/>
        <v>0</v>
      </c>
      <c r="I4315" s="7">
        <f t="shared" si="3815"/>
        <v>1</v>
      </c>
      <c r="J4315" s="8">
        <f t="shared" si="3816"/>
        <v>0</v>
      </c>
      <c r="K4315" s="4">
        <f t="shared" si="3817"/>
        <v>-63106</v>
      </c>
      <c r="L4315" s="5">
        <f t="shared" si="3818"/>
        <v>-63106</v>
      </c>
      <c r="N4315" s="125" t="s">
        <v>4124</v>
      </c>
      <c r="O4315" s="154" t="s">
        <v>71</v>
      </c>
    </row>
    <row r="4317" spans="1:15">
      <c r="B4317" s="576" t="s">
        <v>4248</v>
      </c>
      <c r="C4317" s="576"/>
      <c r="D4317" s="576"/>
      <c r="E4317" s="576"/>
      <c r="F4317" s="576" t="s">
        <v>4255</v>
      </c>
      <c r="G4317" s="576"/>
      <c r="H4317" s="576"/>
      <c r="I4317" s="576"/>
      <c r="K4317" s="63" t="s">
        <v>12</v>
      </c>
      <c r="L4317" s="5" t="s">
        <v>13</v>
      </c>
    </row>
    <row r="4318" spans="1:15" ht="43.2">
      <c r="A4318" s="1" t="s">
        <v>0</v>
      </c>
      <c r="B4318" s="2" t="s">
        <v>1</v>
      </c>
      <c r="C4318" s="64" t="s">
        <v>2</v>
      </c>
      <c r="D4318" s="64" t="s">
        <v>11</v>
      </c>
      <c r="E4318" s="6" t="s">
        <v>10</v>
      </c>
      <c r="F4318" s="2" t="s">
        <v>1</v>
      </c>
      <c r="G4318" s="64" t="s">
        <v>2</v>
      </c>
      <c r="H4318" s="64" t="s">
        <v>11</v>
      </c>
      <c r="I4318" s="6" t="s">
        <v>10</v>
      </c>
      <c r="J4318" s="14" t="s">
        <v>8</v>
      </c>
      <c r="K4318" s="12" t="s">
        <v>9</v>
      </c>
      <c r="L4318" s="11"/>
    </row>
    <row r="4319" spans="1:15">
      <c r="A4319" s="3" t="s">
        <v>3</v>
      </c>
      <c r="B4319" s="18">
        <v>449623</v>
      </c>
      <c r="C4319" s="16">
        <v>241537</v>
      </c>
      <c r="D4319" s="8">
        <f>SUM(B4319-C4319)</f>
        <v>208086</v>
      </c>
      <c r="E4319" s="7">
        <f>SUM(B4319/C4319)</f>
        <v>1.8615077607157495</v>
      </c>
      <c r="F4319" s="18">
        <v>441007</v>
      </c>
      <c r="G4319" s="16">
        <v>211022</v>
      </c>
      <c r="H4319" s="8">
        <f>SUM(F4319-G4319)</f>
        <v>229985</v>
      </c>
      <c r="I4319" s="7">
        <f>SUM(F4319/G4319)</f>
        <v>2.0898626683473762</v>
      </c>
      <c r="J4319" s="8">
        <f>SUM(H4319-D4319)</f>
        <v>21899</v>
      </c>
      <c r="K4319" s="4">
        <f>SUM(F4319-B4319)</f>
        <v>-8616</v>
      </c>
      <c r="L4319" s="5">
        <f>SUM(G4319-C4319)</f>
        <v>-30515</v>
      </c>
    </row>
    <row r="4320" spans="1:15">
      <c r="A4320" s="3" t="s">
        <v>4</v>
      </c>
      <c r="B4320" s="18">
        <v>140538</v>
      </c>
      <c r="C4320" s="16">
        <v>155744</v>
      </c>
      <c r="D4320" s="8">
        <f t="shared" ref="D4320:D4323" si="3819">SUM(B4320-C4320)</f>
        <v>-15206</v>
      </c>
      <c r="E4320" s="7">
        <f t="shared" ref="E4320:E4323" si="3820">SUM(B4320/C4320)</f>
        <v>0.90236542017670018</v>
      </c>
      <c r="F4320" s="18">
        <v>121224</v>
      </c>
      <c r="G4320" s="16">
        <v>154568</v>
      </c>
      <c r="H4320" s="8">
        <f t="shared" ref="H4320:H4323" si="3821">SUM(F4320-G4320)</f>
        <v>-33344</v>
      </c>
      <c r="I4320" s="7">
        <f t="shared" ref="I4320:I4323" si="3822">SUM(F4320/G4320)</f>
        <v>0.78427617618135703</v>
      </c>
      <c r="J4320" s="8">
        <f t="shared" ref="J4320:J4323" si="3823">SUM(H4320-D4320)</f>
        <v>-18138</v>
      </c>
      <c r="K4320" s="4">
        <f t="shared" ref="K4320:K4323" si="3824">SUM(F4320-B4320)</f>
        <v>-19314</v>
      </c>
      <c r="L4320" s="5">
        <f t="shared" ref="L4320:L4323" si="3825">SUM(G4320-C4320)</f>
        <v>-1176</v>
      </c>
    </row>
    <row r="4321" spans="1:15">
      <c r="A4321" s="3" t="s">
        <v>5</v>
      </c>
      <c r="B4321" s="18">
        <v>78880</v>
      </c>
      <c r="C4321" s="16">
        <v>251313</v>
      </c>
      <c r="D4321" s="8">
        <f t="shared" si="3819"/>
        <v>-172433</v>
      </c>
      <c r="E4321" s="7">
        <f t="shared" si="3820"/>
        <v>0.31387154663706213</v>
      </c>
      <c r="F4321" s="18">
        <v>45149</v>
      </c>
      <c r="G4321" s="16">
        <v>200027</v>
      </c>
      <c r="H4321" s="8">
        <f t="shared" si="3821"/>
        <v>-154878</v>
      </c>
      <c r="I4321" s="7">
        <f t="shared" si="3822"/>
        <v>0.22571452853864729</v>
      </c>
      <c r="J4321" s="8">
        <f t="shared" si="3823"/>
        <v>17555</v>
      </c>
      <c r="K4321" s="4">
        <f t="shared" si="3824"/>
        <v>-33731</v>
      </c>
      <c r="L4321" s="5">
        <f t="shared" si="3825"/>
        <v>-51286</v>
      </c>
    </row>
    <row r="4322" spans="1:15">
      <c r="A4322" s="3" t="s">
        <v>6</v>
      </c>
      <c r="B4322" s="18">
        <v>66770</v>
      </c>
      <c r="C4322" s="16">
        <v>87217</v>
      </c>
      <c r="D4322" s="8">
        <f t="shared" si="3819"/>
        <v>-20447</v>
      </c>
      <c r="E4322" s="7">
        <f t="shared" si="3820"/>
        <v>0.7655617597486728</v>
      </c>
      <c r="F4322" s="18">
        <v>43892</v>
      </c>
      <c r="G4322" s="16">
        <v>85655</v>
      </c>
      <c r="H4322" s="8">
        <f t="shared" si="3821"/>
        <v>-41763</v>
      </c>
      <c r="I4322" s="7">
        <f t="shared" si="3822"/>
        <v>0.51242776253575395</v>
      </c>
      <c r="J4322" s="8">
        <f t="shared" si="3823"/>
        <v>-21316</v>
      </c>
      <c r="K4322" s="4">
        <f t="shared" si="3824"/>
        <v>-22878</v>
      </c>
      <c r="L4322" s="5">
        <f t="shared" si="3825"/>
        <v>-1562</v>
      </c>
    </row>
    <row r="4323" spans="1:15">
      <c r="A4323" s="3" t="s">
        <v>7</v>
      </c>
      <c r="B4323" s="18">
        <v>735811</v>
      </c>
      <c r="C4323" s="16">
        <v>735811</v>
      </c>
      <c r="D4323" s="8">
        <f t="shared" si="3819"/>
        <v>0</v>
      </c>
      <c r="E4323" s="7">
        <f t="shared" si="3820"/>
        <v>1</v>
      </c>
      <c r="F4323" s="18">
        <v>651272</v>
      </c>
      <c r="G4323" s="16">
        <v>651272</v>
      </c>
      <c r="H4323" s="8">
        <f t="shared" si="3821"/>
        <v>0</v>
      </c>
      <c r="I4323" s="7">
        <f t="shared" si="3822"/>
        <v>1</v>
      </c>
      <c r="J4323" s="8">
        <f t="shared" si="3823"/>
        <v>0</v>
      </c>
      <c r="K4323" s="4">
        <f t="shared" si="3824"/>
        <v>-84539</v>
      </c>
      <c r="L4323" s="5">
        <f t="shared" si="3825"/>
        <v>-84539</v>
      </c>
      <c r="N4323" s="125" t="s">
        <v>4124</v>
      </c>
      <c r="O4323" s="154" t="s">
        <v>71</v>
      </c>
    </row>
    <row r="4325" spans="1:15">
      <c r="B4325" s="576" t="s">
        <v>4255</v>
      </c>
      <c r="C4325" s="576"/>
      <c r="D4325" s="576"/>
      <c r="E4325" s="576"/>
      <c r="F4325" s="576" t="s">
        <v>4256</v>
      </c>
      <c r="G4325" s="576"/>
      <c r="H4325" s="576"/>
      <c r="I4325" s="576"/>
      <c r="K4325" s="63" t="s">
        <v>12</v>
      </c>
      <c r="L4325" s="5" t="s">
        <v>13</v>
      </c>
    </row>
    <row r="4326" spans="1:15" ht="43.2">
      <c r="A4326" s="1" t="s">
        <v>0</v>
      </c>
      <c r="B4326" s="2" t="s">
        <v>1</v>
      </c>
      <c r="C4326" s="64" t="s">
        <v>2</v>
      </c>
      <c r="D4326" s="64" t="s">
        <v>11</v>
      </c>
      <c r="E4326" s="6" t="s">
        <v>10</v>
      </c>
      <c r="F4326" s="2" t="s">
        <v>1</v>
      </c>
      <c r="G4326" s="64" t="s">
        <v>2</v>
      </c>
      <c r="H4326" s="64" t="s">
        <v>11</v>
      </c>
      <c r="I4326" s="6" t="s">
        <v>10</v>
      </c>
      <c r="J4326" s="14" t="s">
        <v>8</v>
      </c>
      <c r="K4326" s="12" t="s">
        <v>9</v>
      </c>
      <c r="L4326" s="11"/>
    </row>
    <row r="4327" spans="1:15">
      <c r="A4327" s="3" t="s">
        <v>3</v>
      </c>
      <c r="B4327" s="18">
        <v>441007</v>
      </c>
      <c r="C4327" s="16">
        <v>211022</v>
      </c>
      <c r="D4327" s="8">
        <f>SUM(B4327-C4327)</f>
        <v>229985</v>
      </c>
      <c r="E4327" s="7">
        <f>SUM(B4327/C4327)</f>
        <v>2.0898626683473762</v>
      </c>
      <c r="F4327" s="18">
        <v>435712</v>
      </c>
      <c r="G4327" s="16">
        <v>208221</v>
      </c>
      <c r="H4327" s="8">
        <f>SUM(F4327-G4327)</f>
        <v>227491</v>
      </c>
      <c r="I4327" s="7">
        <f>SUM(F4327/G4327)</f>
        <v>2.0925459007496841</v>
      </c>
      <c r="J4327" s="8">
        <f>SUM(H4327-D4327)</f>
        <v>-2494</v>
      </c>
      <c r="K4327" s="4">
        <f>SUM(F4327-B4327)</f>
        <v>-5295</v>
      </c>
      <c r="L4327" s="5">
        <f>SUM(G4327-C4327)</f>
        <v>-2801</v>
      </c>
    </row>
    <row r="4328" spans="1:15">
      <c r="A4328" s="3" t="s">
        <v>4</v>
      </c>
      <c r="B4328" s="18">
        <v>121224</v>
      </c>
      <c r="C4328" s="16">
        <v>154568</v>
      </c>
      <c r="D4328" s="8">
        <f t="shared" ref="D4328:D4331" si="3826">SUM(B4328-C4328)</f>
        <v>-33344</v>
      </c>
      <c r="E4328" s="7">
        <f t="shared" ref="E4328:E4331" si="3827">SUM(B4328/C4328)</f>
        <v>0.78427617618135703</v>
      </c>
      <c r="F4328" s="18">
        <v>147128</v>
      </c>
      <c r="G4328" s="16">
        <v>154638</v>
      </c>
      <c r="H4328" s="8">
        <f t="shared" ref="H4328:H4331" si="3828">SUM(F4328-G4328)</f>
        <v>-7510</v>
      </c>
      <c r="I4328" s="7">
        <f t="shared" ref="I4328:I4331" si="3829">SUM(F4328/G4328)</f>
        <v>0.9514349642390616</v>
      </c>
      <c r="J4328" s="8">
        <f t="shared" ref="J4328:J4331" si="3830">SUM(H4328-D4328)</f>
        <v>25834</v>
      </c>
      <c r="K4328" s="4">
        <f t="shared" ref="K4328:K4331" si="3831">SUM(F4328-B4328)</f>
        <v>25904</v>
      </c>
      <c r="L4328" s="5">
        <f t="shared" ref="L4328:L4331" si="3832">SUM(G4328-C4328)</f>
        <v>70</v>
      </c>
    </row>
    <row r="4329" spans="1:15">
      <c r="A4329" s="3" t="s">
        <v>5</v>
      </c>
      <c r="B4329" s="18">
        <v>45149</v>
      </c>
      <c r="C4329" s="16">
        <v>200027</v>
      </c>
      <c r="D4329" s="8">
        <f t="shared" si="3826"/>
        <v>-154878</v>
      </c>
      <c r="E4329" s="7">
        <f t="shared" si="3827"/>
        <v>0.22571452853864729</v>
      </c>
      <c r="F4329" s="18">
        <v>45536</v>
      </c>
      <c r="G4329" s="16">
        <v>220084</v>
      </c>
      <c r="H4329" s="8">
        <f t="shared" si="3828"/>
        <v>-174548</v>
      </c>
      <c r="I4329" s="7">
        <f t="shared" si="3829"/>
        <v>0.20690281892368367</v>
      </c>
      <c r="J4329" s="8">
        <f t="shared" si="3830"/>
        <v>-19670</v>
      </c>
      <c r="K4329" s="4">
        <f t="shared" si="3831"/>
        <v>387</v>
      </c>
      <c r="L4329" s="5">
        <f t="shared" si="3832"/>
        <v>20057</v>
      </c>
    </row>
    <row r="4330" spans="1:15">
      <c r="A4330" s="3" t="s">
        <v>6</v>
      </c>
      <c r="B4330" s="18">
        <v>43892</v>
      </c>
      <c r="C4330" s="16">
        <v>85655</v>
      </c>
      <c r="D4330" s="8">
        <f t="shared" si="3826"/>
        <v>-41763</v>
      </c>
      <c r="E4330" s="7">
        <f t="shared" si="3827"/>
        <v>0.51242776253575395</v>
      </c>
      <c r="F4330" s="18">
        <v>40018</v>
      </c>
      <c r="G4330" s="16">
        <v>85451</v>
      </c>
      <c r="H4330" s="8">
        <f t="shared" si="3828"/>
        <v>-45433</v>
      </c>
      <c r="I4330" s="7">
        <f t="shared" si="3829"/>
        <v>0.46831517477852802</v>
      </c>
      <c r="J4330" s="8">
        <f t="shared" si="3830"/>
        <v>-3670</v>
      </c>
      <c r="K4330" s="4">
        <f t="shared" si="3831"/>
        <v>-3874</v>
      </c>
      <c r="L4330" s="5">
        <f t="shared" si="3832"/>
        <v>-204</v>
      </c>
    </row>
    <row r="4331" spans="1:15">
      <c r="A4331" s="3" t="s">
        <v>7</v>
      </c>
      <c r="B4331" s="18">
        <v>651272</v>
      </c>
      <c r="C4331" s="16">
        <v>651272</v>
      </c>
      <c r="D4331" s="8">
        <f t="shared" si="3826"/>
        <v>0</v>
      </c>
      <c r="E4331" s="7">
        <f t="shared" si="3827"/>
        <v>1</v>
      </c>
      <c r="F4331" s="18">
        <v>668394</v>
      </c>
      <c r="G4331" s="16">
        <v>668394</v>
      </c>
      <c r="H4331" s="8">
        <f t="shared" si="3828"/>
        <v>0</v>
      </c>
      <c r="I4331" s="7">
        <f t="shared" si="3829"/>
        <v>1</v>
      </c>
      <c r="J4331" s="8">
        <f t="shared" si="3830"/>
        <v>0</v>
      </c>
      <c r="K4331" s="4">
        <f t="shared" si="3831"/>
        <v>17122</v>
      </c>
      <c r="L4331" s="5">
        <f t="shared" si="3832"/>
        <v>17122</v>
      </c>
      <c r="N4331" s="125" t="s">
        <v>4032</v>
      </c>
      <c r="O4331" s="154" t="s">
        <v>71</v>
      </c>
    </row>
    <row r="4333" spans="1:15">
      <c r="B4333" s="576" t="s">
        <v>4256</v>
      </c>
      <c r="C4333" s="576"/>
      <c r="D4333" s="576"/>
      <c r="E4333" s="576"/>
      <c r="F4333" s="576" t="s">
        <v>4269</v>
      </c>
      <c r="G4333" s="576"/>
      <c r="H4333" s="576"/>
      <c r="I4333" s="576"/>
      <c r="K4333" s="63" t="s">
        <v>12</v>
      </c>
      <c r="L4333" s="5" t="s">
        <v>13</v>
      </c>
    </row>
    <row r="4334" spans="1:15" ht="43.2">
      <c r="A4334" s="1" t="s">
        <v>0</v>
      </c>
      <c r="B4334" s="2" t="s">
        <v>1</v>
      </c>
      <c r="C4334" s="64" t="s">
        <v>2</v>
      </c>
      <c r="D4334" s="64" t="s">
        <v>11</v>
      </c>
      <c r="E4334" s="6" t="s">
        <v>10</v>
      </c>
      <c r="F4334" s="2" t="s">
        <v>1</v>
      </c>
      <c r="G4334" s="64" t="s">
        <v>2</v>
      </c>
      <c r="H4334" s="64" t="s">
        <v>11</v>
      </c>
      <c r="I4334" s="6" t="s">
        <v>10</v>
      </c>
      <c r="J4334" s="14" t="s">
        <v>8</v>
      </c>
      <c r="K4334" s="12" t="s">
        <v>9</v>
      </c>
      <c r="L4334" s="11"/>
    </row>
    <row r="4335" spans="1:15">
      <c r="A4335" s="3" t="s">
        <v>3</v>
      </c>
      <c r="B4335" s="18">
        <v>435712</v>
      </c>
      <c r="C4335" s="16">
        <v>208221</v>
      </c>
      <c r="D4335" s="8">
        <f>SUM(B4335-C4335)</f>
        <v>227491</v>
      </c>
      <c r="E4335" s="7">
        <f>SUM(B4335/C4335)</f>
        <v>2.0925459007496841</v>
      </c>
      <c r="F4335" s="18">
        <v>456512</v>
      </c>
      <c r="G4335" s="16">
        <v>224141</v>
      </c>
      <c r="H4335" s="8">
        <f>SUM(F4335-G4335)</f>
        <v>232371</v>
      </c>
      <c r="I4335" s="7">
        <f>SUM(F4335/G4335)</f>
        <v>2.0367179587848718</v>
      </c>
      <c r="J4335" s="8">
        <f>SUM(H4335-D4335)</f>
        <v>4880</v>
      </c>
      <c r="K4335" s="4">
        <f>SUM(F4335-B4335)</f>
        <v>20800</v>
      </c>
      <c r="L4335" s="5">
        <f>SUM(G4335-C4335)</f>
        <v>15920</v>
      </c>
    </row>
    <row r="4336" spans="1:15">
      <c r="A4336" s="3" t="s">
        <v>4</v>
      </c>
      <c r="B4336" s="18">
        <v>147128</v>
      </c>
      <c r="C4336" s="16">
        <v>154638</v>
      </c>
      <c r="D4336" s="8">
        <f t="shared" ref="D4336:D4339" si="3833">SUM(B4336-C4336)</f>
        <v>-7510</v>
      </c>
      <c r="E4336" s="7">
        <f t="shared" ref="E4336:E4339" si="3834">SUM(B4336/C4336)</f>
        <v>0.9514349642390616</v>
      </c>
      <c r="F4336" s="18">
        <v>150352</v>
      </c>
      <c r="G4336" s="16">
        <v>154638</v>
      </c>
      <c r="H4336" s="8">
        <f t="shared" ref="H4336:H4339" si="3835">SUM(F4336-G4336)</f>
        <v>-4286</v>
      </c>
      <c r="I4336" s="7">
        <f t="shared" ref="I4336:I4339" si="3836">SUM(F4336/G4336)</f>
        <v>0.97228365602245248</v>
      </c>
      <c r="J4336" s="8">
        <f t="shared" ref="J4336:J4339" si="3837">SUM(H4336-D4336)</f>
        <v>3224</v>
      </c>
      <c r="K4336" s="4">
        <f t="shared" ref="K4336:K4339" si="3838">SUM(F4336-B4336)</f>
        <v>3224</v>
      </c>
      <c r="L4336" s="5">
        <f t="shared" ref="L4336:L4339" si="3839">SUM(G4336-C4336)</f>
        <v>0</v>
      </c>
    </row>
    <row r="4337" spans="1:15">
      <c r="A4337" s="3" t="s">
        <v>5</v>
      </c>
      <c r="B4337" s="18">
        <v>45536</v>
      </c>
      <c r="C4337" s="16">
        <v>220084</v>
      </c>
      <c r="D4337" s="8">
        <f t="shared" si="3833"/>
        <v>-174548</v>
      </c>
      <c r="E4337" s="7">
        <f t="shared" si="3834"/>
        <v>0.20690281892368367</v>
      </c>
      <c r="F4337" s="18">
        <v>39562</v>
      </c>
      <c r="G4337" s="16">
        <v>236829</v>
      </c>
      <c r="H4337" s="8">
        <f t="shared" si="3835"/>
        <v>-197267</v>
      </c>
      <c r="I4337" s="7">
        <f t="shared" si="3836"/>
        <v>0.16704879892242927</v>
      </c>
      <c r="J4337" s="8">
        <f t="shared" si="3837"/>
        <v>-22719</v>
      </c>
      <c r="K4337" s="4">
        <f t="shared" si="3838"/>
        <v>-5974</v>
      </c>
      <c r="L4337" s="5">
        <f t="shared" si="3839"/>
        <v>16745</v>
      </c>
    </row>
    <row r="4338" spans="1:15">
      <c r="A4338" s="3" t="s">
        <v>6</v>
      </c>
      <c r="B4338" s="18">
        <v>40018</v>
      </c>
      <c r="C4338" s="16">
        <v>85451</v>
      </c>
      <c r="D4338" s="8">
        <f t="shared" si="3833"/>
        <v>-45433</v>
      </c>
      <c r="E4338" s="7">
        <f t="shared" si="3834"/>
        <v>0.46831517477852802</v>
      </c>
      <c r="F4338" s="18">
        <v>52668</v>
      </c>
      <c r="G4338" s="16">
        <v>83486</v>
      </c>
      <c r="H4338" s="8">
        <f t="shared" si="3835"/>
        <v>-30818</v>
      </c>
      <c r="I4338" s="7">
        <f t="shared" si="3836"/>
        <v>0.63086026399635864</v>
      </c>
      <c r="J4338" s="8">
        <f t="shared" si="3837"/>
        <v>14615</v>
      </c>
      <c r="K4338" s="4">
        <f t="shared" si="3838"/>
        <v>12650</v>
      </c>
      <c r="L4338" s="5">
        <f t="shared" si="3839"/>
        <v>-1965</v>
      </c>
    </row>
    <row r="4339" spans="1:15">
      <c r="A4339" s="3" t="s">
        <v>7</v>
      </c>
      <c r="B4339" s="18">
        <v>668394</v>
      </c>
      <c r="C4339" s="16">
        <v>668394</v>
      </c>
      <c r="D4339" s="8">
        <f t="shared" si="3833"/>
        <v>0</v>
      </c>
      <c r="E4339" s="7">
        <f t="shared" si="3834"/>
        <v>1</v>
      </c>
      <c r="F4339" s="18">
        <v>699094</v>
      </c>
      <c r="G4339" s="16">
        <v>699094</v>
      </c>
      <c r="H4339" s="8">
        <f t="shared" si="3835"/>
        <v>0</v>
      </c>
      <c r="I4339" s="7">
        <f t="shared" si="3836"/>
        <v>1</v>
      </c>
      <c r="J4339" s="8">
        <f t="shared" si="3837"/>
        <v>0</v>
      </c>
      <c r="K4339" s="4">
        <f t="shared" si="3838"/>
        <v>30700</v>
      </c>
      <c r="L4339" s="5">
        <f t="shared" si="3839"/>
        <v>30700</v>
      </c>
      <c r="N4339" s="99" t="s">
        <v>4032</v>
      </c>
      <c r="O4339" s="17" t="s">
        <v>26</v>
      </c>
    </row>
    <row r="4341" spans="1:15">
      <c r="B4341" s="576" t="s">
        <v>4269</v>
      </c>
      <c r="C4341" s="576"/>
      <c r="D4341" s="576"/>
      <c r="E4341" s="576"/>
      <c r="F4341" s="576" t="s">
        <v>4276</v>
      </c>
      <c r="G4341" s="576"/>
      <c r="H4341" s="576"/>
      <c r="I4341" s="576"/>
      <c r="K4341" s="63" t="s">
        <v>12</v>
      </c>
      <c r="L4341" s="5" t="s">
        <v>13</v>
      </c>
    </row>
    <row r="4342" spans="1:15" ht="43.2">
      <c r="A4342" s="1" t="s">
        <v>0</v>
      </c>
      <c r="B4342" s="2" t="s">
        <v>1</v>
      </c>
      <c r="C4342" s="64" t="s">
        <v>2</v>
      </c>
      <c r="D4342" s="64" t="s">
        <v>11</v>
      </c>
      <c r="E4342" s="6" t="s">
        <v>10</v>
      </c>
      <c r="F4342" s="2" t="s">
        <v>1</v>
      </c>
      <c r="G4342" s="64" t="s">
        <v>2</v>
      </c>
      <c r="H4342" s="64" t="s">
        <v>11</v>
      </c>
      <c r="I4342" s="6" t="s">
        <v>10</v>
      </c>
      <c r="J4342" s="14" t="s">
        <v>8</v>
      </c>
      <c r="K4342" s="12" t="s">
        <v>9</v>
      </c>
      <c r="L4342" s="11"/>
    </row>
    <row r="4343" spans="1:15">
      <c r="A4343" s="3" t="s">
        <v>3</v>
      </c>
      <c r="B4343" s="18">
        <v>456512</v>
      </c>
      <c r="C4343" s="16">
        <v>224141</v>
      </c>
      <c r="D4343" s="8">
        <f>SUM(B4343-C4343)</f>
        <v>232371</v>
      </c>
      <c r="E4343" s="7">
        <f>SUM(B4343/C4343)</f>
        <v>2.0367179587848718</v>
      </c>
      <c r="F4343" s="18">
        <v>481310</v>
      </c>
      <c r="G4343" s="16">
        <v>237584</v>
      </c>
      <c r="H4343" s="8">
        <f>SUM(F4343-G4343)</f>
        <v>243726</v>
      </c>
      <c r="I4343" s="7">
        <f>SUM(F4343/G4343)</f>
        <v>2.025851909219476</v>
      </c>
      <c r="J4343" s="8">
        <f>SUM(H4343-D4343)</f>
        <v>11355</v>
      </c>
      <c r="K4343" s="4">
        <f>SUM(F4343-B4343)</f>
        <v>24798</v>
      </c>
      <c r="L4343" s="5">
        <f>SUM(G4343-C4343)</f>
        <v>13443</v>
      </c>
    </row>
    <row r="4344" spans="1:15">
      <c r="A4344" s="3" t="s">
        <v>4</v>
      </c>
      <c r="B4344" s="18">
        <v>150352</v>
      </c>
      <c r="C4344" s="16">
        <v>154638</v>
      </c>
      <c r="D4344" s="8">
        <f t="shared" ref="D4344:D4347" si="3840">SUM(B4344-C4344)</f>
        <v>-4286</v>
      </c>
      <c r="E4344" s="7">
        <f t="shared" ref="E4344:E4347" si="3841">SUM(B4344/C4344)</f>
        <v>0.97228365602245248</v>
      </c>
      <c r="F4344" s="18">
        <v>150405</v>
      </c>
      <c r="G4344" s="16">
        <v>153854</v>
      </c>
      <c r="H4344" s="8">
        <f t="shared" ref="H4344:H4347" si="3842">SUM(F4344-G4344)</f>
        <v>-3449</v>
      </c>
      <c r="I4344" s="7">
        <f t="shared" ref="I4344:I4347" si="3843">SUM(F4344/G4344)</f>
        <v>0.97758264328519251</v>
      </c>
      <c r="J4344" s="8">
        <f t="shared" ref="J4344:J4347" si="3844">SUM(H4344-D4344)</f>
        <v>837</v>
      </c>
      <c r="K4344" s="4">
        <f t="shared" ref="K4344:K4347" si="3845">SUM(F4344-B4344)</f>
        <v>53</v>
      </c>
      <c r="L4344" s="5">
        <f t="shared" ref="L4344:L4347" si="3846">SUM(G4344-C4344)</f>
        <v>-784</v>
      </c>
    </row>
    <row r="4345" spans="1:15">
      <c r="A4345" s="3" t="s">
        <v>5</v>
      </c>
      <c r="B4345" s="18">
        <v>39562</v>
      </c>
      <c r="C4345" s="16">
        <v>236829</v>
      </c>
      <c r="D4345" s="8">
        <f t="shared" si="3840"/>
        <v>-197267</v>
      </c>
      <c r="E4345" s="7">
        <f t="shared" si="3841"/>
        <v>0.16704879892242927</v>
      </c>
      <c r="F4345" s="18">
        <v>41776</v>
      </c>
      <c r="G4345" s="16">
        <v>263838</v>
      </c>
      <c r="H4345" s="8">
        <f t="shared" si="3842"/>
        <v>-222062</v>
      </c>
      <c r="I4345" s="7">
        <f t="shared" si="3843"/>
        <v>0.15833958717091548</v>
      </c>
      <c r="J4345" s="8">
        <f t="shared" si="3844"/>
        <v>-24795</v>
      </c>
      <c r="K4345" s="4">
        <f t="shared" si="3845"/>
        <v>2214</v>
      </c>
      <c r="L4345" s="5">
        <f t="shared" si="3846"/>
        <v>27009</v>
      </c>
    </row>
    <row r="4346" spans="1:15">
      <c r="A4346" s="3" t="s">
        <v>6</v>
      </c>
      <c r="B4346" s="18">
        <v>52668</v>
      </c>
      <c r="C4346" s="16">
        <v>83486</v>
      </c>
      <c r="D4346" s="8">
        <f t="shared" si="3840"/>
        <v>-30818</v>
      </c>
      <c r="E4346" s="7">
        <f t="shared" si="3841"/>
        <v>0.63086026399635864</v>
      </c>
      <c r="F4346" s="18">
        <v>70324</v>
      </c>
      <c r="G4346" s="16">
        <v>88539</v>
      </c>
      <c r="H4346" s="8">
        <f t="shared" si="3842"/>
        <v>-18215</v>
      </c>
      <c r="I4346" s="7">
        <f t="shared" si="3843"/>
        <v>0.79427145099899477</v>
      </c>
      <c r="J4346" s="8">
        <f t="shared" si="3844"/>
        <v>12603</v>
      </c>
      <c r="K4346" s="4">
        <f t="shared" si="3845"/>
        <v>17656</v>
      </c>
      <c r="L4346" s="5">
        <f t="shared" si="3846"/>
        <v>5053</v>
      </c>
    </row>
    <row r="4347" spans="1:15">
      <c r="A4347" s="3" t="s">
        <v>7</v>
      </c>
      <c r="B4347" s="18">
        <v>699094</v>
      </c>
      <c r="C4347" s="16">
        <v>699094</v>
      </c>
      <c r="D4347" s="8">
        <f t="shared" si="3840"/>
        <v>0</v>
      </c>
      <c r="E4347" s="7">
        <f t="shared" si="3841"/>
        <v>1</v>
      </c>
      <c r="F4347" s="18">
        <v>743815</v>
      </c>
      <c r="G4347" s="16">
        <v>743815</v>
      </c>
      <c r="H4347" s="8">
        <f t="shared" si="3842"/>
        <v>0</v>
      </c>
      <c r="I4347" s="7">
        <f t="shared" si="3843"/>
        <v>1</v>
      </c>
      <c r="J4347" s="8">
        <f t="shared" si="3844"/>
        <v>0</v>
      </c>
      <c r="K4347" s="4">
        <f t="shared" si="3845"/>
        <v>44721</v>
      </c>
      <c r="L4347" s="5">
        <f t="shared" si="3846"/>
        <v>44721</v>
      </c>
      <c r="N4347" s="98" t="s">
        <v>4032</v>
      </c>
      <c r="O4347" s="30" t="s">
        <v>165</v>
      </c>
    </row>
    <row r="4349" spans="1:15">
      <c r="B4349" s="576" t="s">
        <v>4276</v>
      </c>
      <c r="C4349" s="576"/>
      <c r="D4349" s="576"/>
      <c r="E4349" s="576"/>
      <c r="F4349" s="576" t="s">
        <v>4277</v>
      </c>
      <c r="G4349" s="576"/>
      <c r="H4349" s="576"/>
      <c r="I4349" s="576"/>
      <c r="K4349" s="63" t="s">
        <v>12</v>
      </c>
      <c r="L4349" s="5" t="s">
        <v>13</v>
      </c>
    </row>
    <row r="4350" spans="1:15" ht="43.2">
      <c r="A4350" s="1" t="s">
        <v>0</v>
      </c>
      <c r="B4350" s="2" t="s">
        <v>1</v>
      </c>
      <c r="C4350" s="64" t="s">
        <v>2</v>
      </c>
      <c r="D4350" s="64" t="s">
        <v>11</v>
      </c>
      <c r="E4350" s="6" t="s">
        <v>10</v>
      </c>
      <c r="F4350" s="2" t="s">
        <v>1</v>
      </c>
      <c r="G4350" s="64" t="s">
        <v>2</v>
      </c>
      <c r="H4350" s="64" t="s">
        <v>11</v>
      </c>
      <c r="I4350" s="6" t="s">
        <v>10</v>
      </c>
      <c r="J4350" s="14" t="s">
        <v>8</v>
      </c>
      <c r="K4350" s="12" t="s">
        <v>9</v>
      </c>
      <c r="L4350" s="11"/>
    </row>
    <row r="4351" spans="1:15">
      <c r="A4351" s="3" t="s">
        <v>3</v>
      </c>
      <c r="B4351" s="18">
        <v>481310</v>
      </c>
      <c r="C4351" s="16">
        <v>237584</v>
      </c>
      <c r="D4351" s="8">
        <f>SUM(B4351-C4351)</f>
        <v>243726</v>
      </c>
      <c r="E4351" s="7">
        <f>SUM(B4351/C4351)</f>
        <v>2.025851909219476</v>
      </c>
      <c r="F4351" s="18">
        <v>488759</v>
      </c>
      <c r="G4351" s="16">
        <v>228827</v>
      </c>
      <c r="H4351" s="8">
        <f>SUM(F4351-G4351)</f>
        <v>259932</v>
      </c>
      <c r="I4351" s="7">
        <f>SUM(F4351/G4351)</f>
        <v>2.1359323856013495</v>
      </c>
      <c r="J4351" s="8">
        <f>SUM(H4351-D4351)</f>
        <v>16206</v>
      </c>
      <c r="K4351" s="4">
        <f>SUM(F4351-B4351)</f>
        <v>7449</v>
      </c>
      <c r="L4351" s="5">
        <f>SUM(G4351-C4351)</f>
        <v>-8757</v>
      </c>
    </row>
    <row r="4352" spans="1:15">
      <c r="A4352" s="3" t="s">
        <v>4</v>
      </c>
      <c r="B4352" s="18">
        <v>150405</v>
      </c>
      <c r="C4352" s="16">
        <v>153854</v>
      </c>
      <c r="D4352" s="8">
        <f t="shared" ref="D4352:D4355" si="3847">SUM(B4352-C4352)</f>
        <v>-3449</v>
      </c>
      <c r="E4352" s="7">
        <f t="shared" ref="E4352:E4355" si="3848">SUM(B4352/C4352)</f>
        <v>0.97758264328519251</v>
      </c>
      <c r="F4352" s="18">
        <v>150492</v>
      </c>
      <c r="G4352" s="16">
        <v>153654</v>
      </c>
      <c r="H4352" s="8">
        <f t="shared" ref="H4352:H4355" si="3849">SUM(F4352-G4352)</f>
        <v>-3162</v>
      </c>
      <c r="I4352" s="7">
        <f t="shared" ref="I4352:I4355" si="3850">SUM(F4352/G4352)</f>
        <v>0.9794212972002031</v>
      </c>
      <c r="J4352" s="8">
        <f t="shared" ref="J4352:J4355" si="3851">SUM(H4352-D4352)</f>
        <v>287</v>
      </c>
      <c r="K4352" s="4">
        <f t="shared" ref="K4352:K4355" si="3852">SUM(F4352-B4352)</f>
        <v>87</v>
      </c>
      <c r="L4352" s="5">
        <f t="shared" ref="L4352:L4355" si="3853">SUM(G4352-C4352)</f>
        <v>-200</v>
      </c>
    </row>
    <row r="4353" spans="1:15">
      <c r="A4353" s="3" t="s">
        <v>5</v>
      </c>
      <c r="B4353" s="18">
        <v>41776</v>
      </c>
      <c r="C4353" s="16">
        <v>263838</v>
      </c>
      <c r="D4353" s="8">
        <f t="shared" si="3847"/>
        <v>-222062</v>
      </c>
      <c r="E4353" s="7">
        <f t="shared" si="3848"/>
        <v>0.15833958717091548</v>
      </c>
      <c r="F4353" s="18">
        <v>43499</v>
      </c>
      <c r="G4353" s="16">
        <v>277695</v>
      </c>
      <c r="H4353" s="8">
        <f t="shared" si="3849"/>
        <v>-234196</v>
      </c>
      <c r="I4353" s="7">
        <f t="shared" si="3850"/>
        <v>0.15664307963773205</v>
      </c>
      <c r="J4353" s="8">
        <f t="shared" si="3851"/>
        <v>-12134</v>
      </c>
      <c r="K4353" s="4">
        <f t="shared" si="3852"/>
        <v>1723</v>
      </c>
      <c r="L4353" s="5">
        <f t="shared" si="3853"/>
        <v>13857</v>
      </c>
    </row>
    <row r="4354" spans="1:15">
      <c r="A4354" s="3" t="s">
        <v>6</v>
      </c>
      <c r="B4354" s="18">
        <v>70324</v>
      </c>
      <c r="C4354" s="16">
        <v>88539</v>
      </c>
      <c r="D4354" s="8">
        <f t="shared" si="3847"/>
        <v>-18215</v>
      </c>
      <c r="E4354" s="7">
        <f t="shared" si="3848"/>
        <v>0.79427145099899477</v>
      </c>
      <c r="F4354" s="18">
        <v>63304</v>
      </c>
      <c r="G4354" s="16">
        <v>85878</v>
      </c>
      <c r="H4354" s="8">
        <f t="shared" si="3849"/>
        <v>-22574</v>
      </c>
      <c r="I4354" s="7">
        <f t="shared" si="3850"/>
        <v>0.73713873168914046</v>
      </c>
      <c r="J4354" s="8">
        <f t="shared" si="3851"/>
        <v>-4359</v>
      </c>
      <c r="K4354" s="4">
        <f t="shared" si="3852"/>
        <v>-7020</v>
      </c>
      <c r="L4354" s="5">
        <f t="shared" si="3853"/>
        <v>-2661</v>
      </c>
    </row>
    <row r="4355" spans="1:15">
      <c r="A4355" s="3" t="s">
        <v>7</v>
      </c>
      <c r="B4355" s="18">
        <v>743815</v>
      </c>
      <c r="C4355" s="16">
        <v>743815</v>
      </c>
      <c r="D4355" s="8">
        <f t="shared" si="3847"/>
        <v>0</v>
      </c>
      <c r="E4355" s="7">
        <f t="shared" si="3848"/>
        <v>1</v>
      </c>
      <c r="F4355" s="18">
        <v>746054</v>
      </c>
      <c r="G4355" s="16">
        <v>746054</v>
      </c>
      <c r="H4355" s="8">
        <f t="shared" si="3849"/>
        <v>0</v>
      </c>
      <c r="I4355" s="7">
        <f t="shared" si="3850"/>
        <v>1</v>
      </c>
      <c r="J4355" s="8">
        <f t="shared" si="3851"/>
        <v>0</v>
      </c>
      <c r="K4355" s="4">
        <f t="shared" si="3852"/>
        <v>2239</v>
      </c>
      <c r="L4355" s="5">
        <f t="shared" si="3853"/>
        <v>2239</v>
      </c>
      <c r="N4355" s="98" t="s">
        <v>4032</v>
      </c>
      <c r="O4355" s="30" t="s">
        <v>165</v>
      </c>
    </row>
    <row r="4357" spans="1:15">
      <c r="B4357" s="576" t="s">
        <v>4277</v>
      </c>
      <c r="C4357" s="576"/>
      <c r="D4357" s="576"/>
      <c r="E4357" s="576"/>
      <c r="F4357" s="576" t="s">
        <v>4278</v>
      </c>
      <c r="G4357" s="576"/>
      <c r="H4357" s="576"/>
      <c r="I4357" s="576"/>
      <c r="K4357" s="63" t="s">
        <v>12</v>
      </c>
      <c r="L4357" s="5" t="s">
        <v>13</v>
      </c>
    </row>
    <row r="4358" spans="1:15" ht="43.2">
      <c r="A4358" s="1" t="s">
        <v>0</v>
      </c>
      <c r="B4358" s="2" t="s">
        <v>1</v>
      </c>
      <c r="C4358" s="64" t="s">
        <v>2</v>
      </c>
      <c r="D4358" s="64" t="s">
        <v>11</v>
      </c>
      <c r="E4358" s="6" t="s">
        <v>10</v>
      </c>
      <c r="F4358" s="2" t="s">
        <v>1</v>
      </c>
      <c r="G4358" s="64" t="s">
        <v>2</v>
      </c>
      <c r="H4358" s="64" t="s">
        <v>11</v>
      </c>
      <c r="I4358" s="6" t="s">
        <v>10</v>
      </c>
      <c r="J4358" s="14" t="s">
        <v>8</v>
      </c>
      <c r="K4358" s="12" t="s">
        <v>9</v>
      </c>
      <c r="L4358" s="11"/>
    </row>
    <row r="4359" spans="1:15">
      <c r="A4359" s="3" t="s">
        <v>3</v>
      </c>
      <c r="B4359" s="18">
        <v>488759</v>
      </c>
      <c r="C4359" s="16">
        <v>228827</v>
      </c>
      <c r="D4359" s="8">
        <f>SUM(B4359-C4359)</f>
        <v>259932</v>
      </c>
      <c r="E4359" s="7">
        <f>SUM(B4359/C4359)</f>
        <v>2.1359323856013495</v>
      </c>
      <c r="F4359" s="18">
        <v>439460</v>
      </c>
      <c r="G4359" s="16">
        <v>218618</v>
      </c>
      <c r="H4359" s="8">
        <f>SUM(F4359-G4359)</f>
        <v>220842</v>
      </c>
      <c r="I4359" s="7">
        <f>SUM(F4359/G4359)</f>
        <v>2.0101729958191914</v>
      </c>
      <c r="J4359" s="8">
        <f>SUM(H4359-D4359)</f>
        <v>-39090</v>
      </c>
      <c r="K4359" s="4">
        <f>SUM(F4359-B4359)</f>
        <v>-49299</v>
      </c>
      <c r="L4359" s="5">
        <f>SUM(G4359-C4359)</f>
        <v>-10209</v>
      </c>
    </row>
    <row r="4360" spans="1:15">
      <c r="A4360" s="3" t="s">
        <v>4</v>
      </c>
      <c r="B4360" s="18">
        <v>150492</v>
      </c>
      <c r="C4360" s="16">
        <v>153654</v>
      </c>
      <c r="D4360" s="8">
        <f t="shared" ref="D4360:D4363" si="3854">SUM(B4360-C4360)</f>
        <v>-3162</v>
      </c>
      <c r="E4360" s="7">
        <f t="shared" ref="E4360:E4363" si="3855">SUM(B4360/C4360)</f>
        <v>0.9794212972002031</v>
      </c>
      <c r="F4360" s="18">
        <v>153937</v>
      </c>
      <c r="G4360" s="16">
        <v>153724</v>
      </c>
      <c r="H4360" s="8">
        <f t="shared" ref="H4360:H4363" si="3856">SUM(F4360-G4360)</f>
        <v>213</v>
      </c>
      <c r="I4360" s="7">
        <f t="shared" ref="I4360:I4363" si="3857">SUM(F4360/G4360)</f>
        <v>1.0013856001665322</v>
      </c>
      <c r="J4360" s="8">
        <f t="shared" ref="J4360:J4363" si="3858">SUM(H4360-D4360)</f>
        <v>3375</v>
      </c>
      <c r="K4360" s="4">
        <f t="shared" ref="K4360:K4363" si="3859">SUM(F4360-B4360)</f>
        <v>3445</v>
      </c>
      <c r="L4360" s="5">
        <f t="shared" ref="L4360:L4363" si="3860">SUM(G4360-C4360)</f>
        <v>70</v>
      </c>
    </row>
    <row r="4361" spans="1:15">
      <c r="A4361" s="3" t="s">
        <v>5</v>
      </c>
      <c r="B4361" s="18">
        <v>43499</v>
      </c>
      <c r="C4361" s="16">
        <v>277695</v>
      </c>
      <c r="D4361" s="8">
        <f t="shared" si="3854"/>
        <v>-234196</v>
      </c>
      <c r="E4361" s="7">
        <f t="shared" si="3855"/>
        <v>0.15664307963773205</v>
      </c>
      <c r="F4361" s="18">
        <v>64885</v>
      </c>
      <c r="G4361" s="16">
        <v>267231</v>
      </c>
      <c r="H4361" s="8">
        <f t="shared" si="3856"/>
        <v>-202346</v>
      </c>
      <c r="I4361" s="7">
        <f t="shared" si="3857"/>
        <v>0.24280491410053473</v>
      </c>
      <c r="J4361" s="8">
        <f t="shared" si="3858"/>
        <v>31850</v>
      </c>
      <c r="K4361" s="4">
        <f t="shared" si="3859"/>
        <v>21386</v>
      </c>
      <c r="L4361" s="5">
        <f t="shared" si="3860"/>
        <v>-10464</v>
      </c>
    </row>
    <row r="4362" spans="1:15">
      <c r="A4362" s="3" t="s">
        <v>6</v>
      </c>
      <c r="B4362" s="18">
        <v>63304</v>
      </c>
      <c r="C4362" s="16">
        <v>85878</v>
      </c>
      <c r="D4362" s="8">
        <f t="shared" si="3854"/>
        <v>-22574</v>
      </c>
      <c r="E4362" s="7">
        <f t="shared" si="3855"/>
        <v>0.73713873168914046</v>
      </c>
      <c r="F4362" s="18">
        <v>58839</v>
      </c>
      <c r="G4362" s="16">
        <v>77548</v>
      </c>
      <c r="H4362" s="8">
        <f t="shared" si="3856"/>
        <v>-18709</v>
      </c>
      <c r="I4362" s="7">
        <f t="shared" si="3857"/>
        <v>0.75874297209470265</v>
      </c>
      <c r="J4362" s="8">
        <f t="shared" si="3858"/>
        <v>3865</v>
      </c>
      <c r="K4362" s="4">
        <f t="shared" si="3859"/>
        <v>-4465</v>
      </c>
      <c r="L4362" s="5">
        <f t="shared" si="3860"/>
        <v>-8330</v>
      </c>
    </row>
    <row r="4363" spans="1:15">
      <c r="A4363" s="3" t="s">
        <v>7</v>
      </c>
      <c r="B4363" s="18">
        <v>746054</v>
      </c>
      <c r="C4363" s="16">
        <v>746054</v>
      </c>
      <c r="D4363" s="8">
        <f t="shared" si="3854"/>
        <v>0</v>
      </c>
      <c r="E4363" s="7">
        <f t="shared" si="3855"/>
        <v>1</v>
      </c>
      <c r="F4363" s="18">
        <v>717121</v>
      </c>
      <c r="G4363" s="16">
        <v>717121</v>
      </c>
      <c r="H4363" s="8">
        <f t="shared" si="3856"/>
        <v>0</v>
      </c>
      <c r="I4363" s="7">
        <f t="shared" si="3857"/>
        <v>1</v>
      </c>
      <c r="J4363" s="8">
        <f t="shared" si="3858"/>
        <v>0</v>
      </c>
      <c r="K4363" s="4">
        <f t="shared" si="3859"/>
        <v>-28933</v>
      </c>
      <c r="L4363" s="5">
        <f t="shared" si="3860"/>
        <v>-28933</v>
      </c>
      <c r="N4363" s="98" t="s">
        <v>3750</v>
      </c>
      <c r="O4363" s="30" t="s">
        <v>165</v>
      </c>
    </row>
    <row r="4365" spans="1:15">
      <c r="B4365" s="576" t="s">
        <v>4278</v>
      </c>
      <c r="C4365" s="576"/>
      <c r="D4365" s="576"/>
      <c r="E4365" s="576"/>
      <c r="F4365" s="576" t="s">
        <v>4297</v>
      </c>
      <c r="G4365" s="576"/>
      <c r="H4365" s="576"/>
      <c r="I4365" s="576"/>
      <c r="K4365" s="63" t="s">
        <v>12</v>
      </c>
      <c r="L4365" s="5" t="s">
        <v>13</v>
      </c>
    </row>
    <row r="4366" spans="1:15" ht="43.2">
      <c r="A4366" s="1" t="s">
        <v>0</v>
      </c>
      <c r="B4366" s="2" t="s">
        <v>1</v>
      </c>
      <c r="C4366" s="64" t="s">
        <v>2</v>
      </c>
      <c r="D4366" s="64" t="s">
        <v>11</v>
      </c>
      <c r="E4366" s="6" t="s">
        <v>10</v>
      </c>
      <c r="F4366" s="2" t="s">
        <v>1</v>
      </c>
      <c r="G4366" s="64" t="s">
        <v>2</v>
      </c>
      <c r="H4366" s="64" t="s">
        <v>11</v>
      </c>
      <c r="I4366" s="6" t="s">
        <v>10</v>
      </c>
      <c r="J4366" s="14" t="s">
        <v>8</v>
      </c>
      <c r="K4366" s="12" t="s">
        <v>9</v>
      </c>
      <c r="L4366" s="11"/>
    </row>
    <row r="4367" spans="1:15">
      <c r="A4367" s="3" t="s">
        <v>3</v>
      </c>
      <c r="B4367" s="18">
        <v>439460</v>
      </c>
      <c r="C4367" s="16">
        <v>218618</v>
      </c>
      <c r="D4367" s="8">
        <f>SUM(B4367-C4367)</f>
        <v>220842</v>
      </c>
      <c r="E4367" s="7">
        <f>SUM(B4367/C4367)</f>
        <v>2.0101729958191914</v>
      </c>
      <c r="F4367" s="18">
        <v>462771</v>
      </c>
      <c r="G4367" s="16">
        <v>211431</v>
      </c>
      <c r="H4367" s="8">
        <f>SUM(F4367-G4367)</f>
        <v>251340</v>
      </c>
      <c r="I4367" s="7">
        <f>SUM(F4367/G4367)</f>
        <v>2.1887566156334692</v>
      </c>
      <c r="J4367" s="8">
        <f>SUM(H4367-D4367)</f>
        <v>30498</v>
      </c>
      <c r="K4367" s="4">
        <f>SUM(F4367-B4367)</f>
        <v>23311</v>
      </c>
      <c r="L4367" s="5">
        <f>SUM(G4367-C4367)</f>
        <v>-7187</v>
      </c>
    </row>
    <row r="4368" spans="1:15">
      <c r="A4368" s="3" t="s">
        <v>4</v>
      </c>
      <c r="B4368" s="18">
        <v>153937</v>
      </c>
      <c r="C4368" s="16">
        <v>153724</v>
      </c>
      <c r="D4368" s="8">
        <f t="shared" ref="D4368:D4371" si="3861">SUM(B4368-C4368)</f>
        <v>213</v>
      </c>
      <c r="E4368" s="7">
        <f t="shared" ref="E4368:E4371" si="3862">SUM(B4368/C4368)</f>
        <v>1.0013856001665322</v>
      </c>
      <c r="F4368" s="18">
        <v>154319</v>
      </c>
      <c r="G4368" s="16">
        <v>153324</v>
      </c>
      <c r="H4368" s="8">
        <f t="shared" ref="H4368:H4371" si="3863">SUM(F4368-G4368)</f>
        <v>995</v>
      </c>
      <c r="I4368" s="7">
        <f t="shared" ref="I4368:I4371" si="3864">SUM(F4368/G4368)</f>
        <v>1.0064895254493751</v>
      </c>
      <c r="J4368" s="8">
        <f t="shared" ref="J4368:J4371" si="3865">SUM(H4368-D4368)</f>
        <v>782</v>
      </c>
      <c r="K4368" s="4">
        <f t="shared" ref="K4368:K4371" si="3866">SUM(F4368-B4368)</f>
        <v>382</v>
      </c>
      <c r="L4368" s="5">
        <f t="shared" ref="L4368:L4371" si="3867">SUM(G4368-C4368)</f>
        <v>-400</v>
      </c>
    </row>
    <row r="4369" spans="1:15">
      <c r="A4369" s="3" t="s">
        <v>5</v>
      </c>
      <c r="B4369" s="18">
        <v>64885</v>
      </c>
      <c r="C4369" s="16">
        <v>267231</v>
      </c>
      <c r="D4369" s="8">
        <f t="shared" si="3861"/>
        <v>-202346</v>
      </c>
      <c r="E4369" s="7">
        <f t="shared" si="3862"/>
        <v>0.24280491410053473</v>
      </c>
      <c r="F4369" s="18">
        <v>60264</v>
      </c>
      <c r="G4369" s="16">
        <v>290258</v>
      </c>
      <c r="H4369" s="8">
        <f t="shared" si="3863"/>
        <v>-229994</v>
      </c>
      <c r="I4369" s="7">
        <f t="shared" si="3864"/>
        <v>0.20762218440146352</v>
      </c>
      <c r="J4369" s="8">
        <f t="shared" si="3865"/>
        <v>-27648</v>
      </c>
      <c r="K4369" s="4">
        <f t="shared" si="3866"/>
        <v>-4621</v>
      </c>
      <c r="L4369" s="5">
        <f t="shared" si="3867"/>
        <v>23027</v>
      </c>
    </row>
    <row r="4370" spans="1:15">
      <c r="A4370" s="3" t="s">
        <v>6</v>
      </c>
      <c r="B4370" s="18">
        <v>58839</v>
      </c>
      <c r="C4370" s="16">
        <v>77548</v>
      </c>
      <c r="D4370" s="8">
        <f t="shared" si="3861"/>
        <v>-18709</v>
      </c>
      <c r="E4370" s="7">
        <f t="shared" si="3862"/>
        <v>0.75874297209470265</v>
      </c>
      <c r="F4370" s="18">
        <v>56415</v>
      </c>
      <c r="G4370" s="16">
        <v>78756</v>
      </c>
      <c r="H4370" s="8">
        <f t="shared" si="3863"/>
        <v>-22341</v>
      </c>
      <c r="I4370" s="7">
        <f t="shared" si="3864"/>
        <v>0.7163263751333232</v>
      </c>
      <c r="J4370" s="8">
        <f t="shared" si="3865"/>
        <v>-3632</v>
      </c>
      <c r="K4370" s="4">
        <f t="shared" si="3866"/>
        <v>-2424</v>
      </c>
      <c r="L4370" s="5">
        <f t="shared" si="3867"/>
        <v>1208</v>
      </c>
    </row>
    <row r="4371" spans="1:15">
      <c r="A4371" s="3" t="s">
        <v>7</v>
      </c>
      <c r="B4371" s="18">
        <v>717121</v>
      </c>
      <c r="C4371" s="16">
        <v>717121</v>
      </c>
      <c r="D4371" s="8">
        <f t="shared" si="3861"/>
        <v>0</v>
      </c>
      <c r="E4371" s="7">
        <f t="shared" si="3862"/>
        <v>1</v>
      </c>
      <c r="F4371" s="18">
        <v>733769</v>
      </c>
      <c r="G4371" s="16">
        <v>733769</v>
      </c>
      <c r="H4371" s="8">
        <f t="shared" si="3863"/>
        <v>0</v>
      </c>
      <c r="I4371" s="7">
        <f t="shared" si="3864"/>
        <v>1</v>
      </c>
      <c r="J4371" s="8">
        <f t="shared" si="3865"/>
        <v>0</v>
      </c>
      <c r="K4371" s="4">
        <f t="shared" si="3866"/>
        <v>16648</v>
      </c>
      <c r="L4371" s="5">
        <f t="shared" si="3867"/>
        <v>16648</v>
      </c>
      <c r="N4371" s="99" t="s">
        <v>3837</v>
      </c>
      <c r="O4371" s="17" t="s">
        <v>26</v>
      </c>
    </row>
    <row r="4373" spans="1:15">
      <c r="B4373" s="576" t="s">
        <v>4297</v>
      </c>
      <c r="C4373" s="576"/>
      <c r="D4373" s="576"/>
      <c r="E4373" s="576"/>
      <c r="F4373" s="576" t="s">
        <v>4304</v>
      </c>
      <c r="G4373" s="576"/>
      <c r="H4373" s="576"/>
      <c r="I4373" s="576"/>
      <c r="K4373" s="63" t="s">
        <v>12</v>
      </c>
      <c r="L4373" s="5" t="s">
        <v>13</v>
      </c>
    </row>
    <row r="4374" spans="1:15" ht="43.2">
      <c r="A4374" s="1" t="s">
        <v>0</v>
      </c>
      <c r="B4374" s="2" t="s">
        <v>1</v>
      </c>
      <c r="C4374" s="64" t="s">
        <v>2</v>
      </c>
      <c r="D4374" s="64" t="s">
        <v>11</v>
      </c>
      <c r="E4374" s="6" t="s">
        <v>10</v>
      </c>
      <c r="F4374" s="2" t="s">
        <v>1</v>
      </c>
      <c r="G4374" s="64" t="s">
        <v>2</v>
      </c>
      <c r="H4374" s="64" t="s">
        <v>11</v>
      </c>
      <c r="I4374" s="6" t="s">
        <v>10</v>
      </c>
      <c r="J4374" s="14" t="s">
        <v>8</v>
      </c>
      <c r="K4374" s="12" t="s">
        <v>9</v>
      </c>
      <c r="L4374" s="11"/>
    </row>
    <row r="4375" spans="1:15">
      <c r="A4375" s="3" t="s">
        <v>3</v>
      </c>
      <c r="B4375" s="18">
        <v>462771</v>
      </c>
      <c r="C4375" s="16">
        <v>211431</v>
      </c>
      <c r="D4375" s="8">
        <f>SUM(B4375-C4375)</f>
        <v>251340</v>
      </c>
      <c r="E4375" s="7">
        <f>SUM(B4375/C4375)</f>
        <v>2.1887566156334692</v>
      </c>
      <c r="F4375" s="18">
        <v>462533</v>
      </c>
      <c r="G4375" s="16">
        <v>220895</v>
      </c>
      <c r="H4375" s="8">
        <f>SUM(F4375-G4375)</f>
        <v>241638</v>
      </c>
      <c r="I4375" s="7">
        <f>SUM(F4375/G4375)</f>
        <v>2.0939043436927047</v>
      </c>
      <c r="J4375" s="8">
        <f>SUM(H4375-D4375)</f>
        <v>-9702</v>
      </c>
      <c r="K4375" s="4">
        <f>SUM(F4375-B4375)</f>
        <v>-238</v>
      </c>
      <c r="L4375" s="5">
        <f>SUM(G4375-C4375)</f>
        <v>9464</v>
      </c>
    </row>
    <row r="4376" spans="1:15">
      <c r="A4376" s="3" t="s">
        <v>4</v>
      </c>
      <c r="B4376" s="18">
        <v>154319</v>
      </c>
      <c r="C4376" s="16">
        <v>153324</v>
      </c>
      <c r="D4376" s="8">
        <f t="shared" ref="D4376:D4379" si="3868">SUM(B4376-C4376)</f>
        <v>995</v>
      </c>
      <c r="E4376" s="7">
        <f t="shared" ref="E4376:E4379" si="3869">SUM(B4376/C4376)</f>
        <v>1.0064895254493751</v>
      </c>
      <c r="F4376" s="18">
        <v>154781</v>
      </c>
      <c r="G4376" s="16">
        <v>154099</v>
      </c>
      <c r="H4376" s="8">
        <f t="shared" ref="H4376:H4379" si="3870">SUM(F4376-G4376)</f>
        <v>682</v>
      </c>
      <c r="I4376" s="7">
        <f t="shared" ref="I4376:I4379" si="3871">SUM(F4376/G4376)</f>
        <v>1.004425726318795</v>
      </c>
      <c r="J4376" s="8">
        <f t="shared" ref="J4376:J4379" si="3872">SUM(H4376-D4376)</f>
        <v>-313</v>
      </c>
      <c r="K4376" s="4">
        <f t="shared" ref="K4376:K4379" si="3873">SUM(F4376-B4376)</f>
        <v>462</v>
      </c>
      <c r="L4376" s="5">
        <f t="shared" ref="L4376:L4379" si="3874">SUM(G4376-C4376)</f>
        <v>775</v>
      </c>
    </row>
    <row r="4377" spans="1:15">
      <c r="A4377" s="3" t="s">
        <v>5</v>
      </c>
      <c r="B4377" s="18">
        <v>60264</v>
      </c>
      <c r="C4377" s="16">
        <v>290258</v>
      </c>
      <c r="D4377" s="8">
        <f t="shared" si="3868"/>
        <v>-229994</v>
      </c>
      <c r="E4377" s="7">
        <f t="shared" si="3869"/>
        <v>0.20762218440146352</v>
      </c>
      <c r="F4377" s="18">
        <v>62822</v>
      </c>
      <c r="G4377" s="16">
        <v>285299</v>
      </c>
      <c r="H4377" s="8">
        <f t="shared" si="3870"/>
        <v>-222477</v>
      </c>
      <c r="I4377" s="7">
        <f t="shared" si="3871"/>
        <v>0.22019705642150866</v>
      </c>
      <c r="J4377" s="8">
        <f t="shared" si="3872"/>
        <v>7517</v>
      </c>
      <c r="K4377" s="4">
        <f t="shared" si="3873"/>
        <v>2558</v>
      </c>
      <c r="L4377" s="5">
        <f t="shared" si="3874"/>
        <v>-4959</v>
      </c>
    </row>
    <row r="4378" spans="1:15">
      <c r="A4378" s="3" t="s">
        <v>6</v>
      </c>
      <c r="B4378" s="18">
        <v>56415</v>
      </c>
      <c r="C4378" s="16">
        <v>78756</v>
      </c>
      <c r="D4378" s="8">
        <f t="shared" si="3868"/>
        <v>-22341</v>
      </c>
      <c r="E4378" s="7">
        <f t="shared" si="3869"/>
        <v>0.7163263751333232</v>
      </c>
      <c r="F4378" s="18">
        <v>55573</v>
      </c>
      <c r="G4378" s="16">
        <v>75416</v>
      </c>
      <c r="H4378" s="8">
        <f t="shared" si="3870"/>
        <v>-19843</v>
      </c>
      <c r="I4378" s="7">
        <f t="shared" si="3871"/>
        <v>0.7368860719210778</v>
      </c>
      <c r="J4378" s="8">
        <f t="shared" si="3872"/>
        <v>2498</v>
      </c>
      <c r="K4378" s="4">
        <f t="shared" si="3873"/>
        <v>-842</v>
      </c>
      <c r="L4378" s="5">
        <f t="shared" si="3874"/>
        <v>-3340</v>
      </c>
    </row>
    <row r="4379" spans="1:15">
      <c r="A4379" s="3" t="s">
        <v>7</v>
      </c>
      <c r="B4379" s="18">
        <v>733769</v>
      </c>
      <c r="C4379" s="16">
        <v>733769</v>
      </c>
      <c r="D4379" s="8">
        <f t="shared" si="3868"/>
        <v>0</v>
      </c>
      <c r="E4379" s="7">
        <f t="shared" si="3869"/>
        <v>1</v>
      </c>
      <c r="F4379" s="18">
        <v>735709</v>
      </c>
      <c r="G4379" s="16">
        <v>735709</v>
      </c>
      <c r="H4379" s="8">
        <f t="shared" si="3870"/>
        <v>0</v>
      </c>
      <c r="I4379" s="7">
        <f t="shared" si="3871"/>
        <v>1</v>
      </c>
      <c r="J4379" s="8">
        <f t="shared" si="3872"/>
        <v>0</v>
      </c>
      <c r="K4379" s="4">
        <f t="shared" si="3873"/>
        <v>1940</v>
      </c>
      <c r="L4379" s="5">
        <f t="shared" si="3874"/>
        <v>1940</v>
      </c>
      <c r="N4379" s="99" t="s">
        <v>3750</v>
      </c>
      <c r="O4379" s="17" t="s">
        <v>26</v>
      </c>
    </row>
    <row r="4381" spans="1:15">
      <c r="B4381" s="576" t="s">
        <v>4304</v>
      </c>
      <c r="C4381" s="576"/>
      <c r="D4381" s="576"/>
      <c r="E4381" s="576"/>
      <c r="F4381" s="576" t="s">
        <v>4311</v>
      </c>
      <c r="G4381" s="576"/>
      <c r="H4381" s="576"/>
      <c r="I4381" s="576"/>
      <c r="K4381" s="63" t="s">
        <v>12</v>
      </c>
      <c r="L4381" s="5" t="s">
        <v>13</v>
      </c>
    </row>
    <row r="4382" spans="1:15" ht="43.2">
      <c r="A4382" s="1" t="s">
        <v>0</v>
      </c>
      <c r="B4382" s="2" t="s">
        <v>1</v>
      </c>
      <c r="C4382" s="64" t="s">
        <v>2</v>
      </c>
      <c r="D4382" s="64" t="s">
        <v>11</v>
      </c>
      <c r="E4382" s="6" t="s">
        <v>10</v>
      </c>
      <c r="F4382" s="2" t="s">
        <v>1</v>
      </c>
      <c r="G4382" s="64" t="s">
        <v>2</v>
      </c>
      <c r="H4382" s="64" t="s">
        <v>11</v>
      </c>
      <c r="I4382" s="6" t="s">
        <v>10</v>
      </c>
      <c r="J4382" s="14" t="s">
        <v>8</v>
      </c>
      <c r="K4382" s="12" t="s">
        <v>9</v>
      </c>
      <c r="L4382" s="11"/>
    </row>
    <row r="4383" spans="1:15">
      <c r="A4383" s="3" t="s">
        <v>3</v>
      </c>
      <c r="B4383" s="18">
        <v>462533</v>
      </c>
      <c r="C4383" s="16">
        <v>220895</v>
      </c>
      <c r="D4383" s="8">
        <f>SUM(B4383-C4383)</f>
        <v>241638</v>
      </c>
      <c r="E4383" s="7">
        <f>SUM(B4383/C4383)</f>
        <v>2.0939043436927047</v>
      </c>
      <c r="F4383" s="18">
        <v>449651</v>
      </c>
      <c r="G4383" s="16">
        <v>213456</v>
      </c>
      <c r="H4383" s="8">
        <f>SUM(F4383-G4383)</f>
        <v>236195</v>
      </c>
      <c r="I4383" s="7">
        <f>SUM(F4383/G4383)</f>
        <v>2.1065278090098194</v>
      </c>
      <c r="J4383" s="8">
        <f>SUM(H4383-D4383)</f>
        <v>-5443</v>
      </c>
      <c r="K4383" s="4">
        <f>SUM(F4383-B4383)</f>
        <v>-12882</v>
      </c>
      <c r="L4383" s="5">
        <f>SUM(G4383-C4383)</f>
        <v>-7439</v>
      </c>
    </row>
    <row r="4384" spans="1:15">
      <c r="A4384" s="3" t="s">
        <v>4</v>
      </c>
      <c r="B4384" s="18">
        <v>154781</v>
      </c>
      <c r="C4384" s="16">
        <v>154099</v>
      </c>
      <c r="D4384" s="8">
        <f t="shared" ref="D4384:D4387" si="3875">SUM(B4384-C4384)</f>
        <v>682</v>
      </c>
      <c r="E4384" s="7">
        <f t="shared" ref="E4384:E4387" si="3876">SUM(B4384/C4384)</f>
        <v>1.004425726318795</v>
      </c>
      <c r="F4384" s="18">
        <v>152336</v>
      </c>
      <c r="G4384" s="16">
        <v>154104</v>
      </c>
      <c r="H4384" s="8">
        <f t="shared" ref="H4384:H4387" si="3877">SUM(F4384-G4384)</f>
        <v>-1768</v>
      </c>
      <c r="I4384" s="7">
        <f t="shared" ref="I4384:I4387" si="3878">SUM(F4384/G4384)</f>
        <v>0.98852722836525986</v>
      </c>
      <c r="J4384" s="8">
        <f t="shared" ref="J4384:J4387" si="3879">SUM(H4384-D4384)</f>
        <v>-2450</v>
      </c>
      <c r="K4384" s="4">
        <f t="shared" ref="K4384:K4387" si="3880">SUM(F4384-B4384)</f>
        <v>-2445</v>
      </c>
      <c r="L4384" s="5">
        <f t="shared" ref="L4384:L4387" si="3881">SUM(G4384-C4384)</f>
        <v>5</v>
      </c>
    </row>
    <row r="4385" spans="1:15">
      <c r="A4385" s="3" t="s">
        <v>5</v>
      </c>
      <c r="B4385" s="18">
        <v>62822</v>
      </c>
      <c r="C4385" s="16">
        <v>285299</v>
      </c>
      <c r="D4385" s="8">
        <f t="shared" si="3875"/>
        <v>-222477</v>
      </c>
      <c r="E4385" s="7">
        <f t="shared" si="3876"/>
        <v>0.22019705642150866</v>
      </c>
      <c r="F4385" s="18">
        <v>72461</v>
      </c>
      <c r="G4385" s="16">
        <v>293478</v>
      </c>
      <c r="H4385" s="8">
        <f t="shared" si="3877"/>
        <v>-221017</v>
      </c>
      <c r="I4385" s="7">
        <f t="shared" si="3878"/>
        <v>0.24690436761869713</v>
      </c>
      <c r="J4385" s="8">
        <f t="shared" si="3879"/>
        <v>1460</v>
      </c>
      <c r="K4385" s="4">
        <f t="shared" si="3880"/>
        <v>9639</v>
      </c>
      <c r="L4385" s="5">
        <f t="shared" si="3881"/>
        <v>8179</v>
      </c>
    </row>
    <row r="4386" spans="1:15">
      <c r="A4386" s="3" t="s">
        <v>6</v>
      </c>
      <c r="B4386" s="18">
        <v>55573</v>
      </c>
      <c r="C4386" s="16">
        <v>75416</v>
      </c>
      <c r="D4386" s="8">
        <f t="shared" si="3875"/>
        <v>-19843</v>
      </c>
      <c r="E4386" s="7">
        <f t="shared" si="3876"/>
        <v>0.7368860719210778</v>
      </c>
      <c r="F4386" s="18">
        <v>63473</v>
      </c>
      <c r="G4386" s="16">
        <v>76883</v>
      </c>
      <c r="H4386" s="8">
        <f t="shared" si="3877"/>
        <v>-13410</v>
      </c>
      <c r="I4386" s="7">
        <f t="shared" si="3878"/>
        <v>0.82557912672502376</v>
      </c>
      <c r="J4386" s="8">
        <f t="shared" si="3879"/>
        <v>6433</v>
      </c>
      <c r="K4386" s="4">
        <f t="shared" si="3880"/>
        <v>7900</v>
      </c>
      <c r="L4386" s="5">
        <f t="shared" si="3881"/>
        <v>1467</v>
      </c>
    </row>
    <row r="4387" spans="1:15">
      <c r="A4387" s="3" t="s">
        <v>7</v>
      </c>
      <c r="B4387" s="18">
        <v>735709</v>
      </c>
      <c r="C4387" s="16">
        <v>735709</v>
      </c>
      <c r="D4387" s="8">
        <f t="shared" si="3875"/>
        <v>0</v>
      </c>
      <c r="E4387" s="7">
        <f t="shared" si="3876"/>
        <v>1</v>
      </c>
      <c r="F4387" s="18">
        <v>737921</v>
      </c>
      <c r="G4387" s="16">
        <v>737921</v>
      </c>
      <c r="H4387" s="8">
        <f t="shared" si="3877"/>
        <v>0</v>
      </c>
      <c r="I4387" s="7">
        <f t="shared" si="3878"/>
        <v>1</v>
      </c>
      <c r="J4387" s="8">
        <f t="shared" si="3879"/>
        <v>0</v>
      </c>
      <c r="K4387" s="4">
        <f t="shared" si="3880"/>
        <v>2212</v>
      </c>
      <c r="L4387" s="5">
        <f t="shared" si="3881"/>
        <v>2212</v>
      </c>
      <c r="N4387" s="125" t="s">
        <v>3750</v>
      </c>
      <c r="O4387" s="154" t="s">
        <v>71</v>
      </c>
    </row>
    <row r="4389" spans="1:15">
      <c r="B4389" s="576" t="s">
        <v>4311</v>
      </c>
      <c r="C4389" s="576"/>
      <c r="D4389" s="576"/>
      <c r="E4389" s="576"/>
      <c r="F4389" s="576" t="s">
        <v>4318</v>
      </c>
      <c r="G4389" s="576"/>
      <c r="H4389" s="576"/>
      <c r="I4389" s="576"/>
      <c r="K4389" s="63" t="s">
        <v>12</v>
      </c>
      <c r="L4389" s="5" t="s">
        <v>13</v>
      </c>
    </row>
    <row r="4390" spans="1:15" ht="43.2">
      <c r="A4390" s="1" t="s">
        <v>0</v>
      </c>
      <c r="B4390" s="2" t="s">
        <v>1</v>
      </c>
      <c r="C4390" s="64" t="s">
        <v>2</v>
      </c>
      <c r="D4390" s="64" t="s">
        <v>11</v>
      </c>
      <c r="E4390" s="6" t="s">
        <v>10</v>
      </c>
      <c r="F4390" s="2" t="s">
        <v>1</v>
      </c>
      <c r="G4390" s="64" t="s">
        <v>2</v>
      </c>
      <c r="H4390" s="64" t="s">
        <v>11</v>
      </c>
      <c r="I4390" s="6" t="s">
        <v>10</v>
      </c>
      <c r="J4390" s="14" t="s">
        <v>8</v>
      </c>
      <c r="K4390" s="12" t="s">
        <v>9</v>
      </c>
      <c r="L4390" s="11"/>
    </row>
    <row r="4391" spans="1:15">
      <c r="A4391" s="3" t="s">
        <v>3</v>
      </c>
      <c r="B4391" s="18">
        <v>449651</v>
      </c>
      <c r="C4391" s="16">
        <v>213456</v>
      </c>
      <c r="D4391" s="8">
        <f>SUM(B4391-C4391)</f>
        <v>236195</v>
      </c>
      <c r="E4391" s="7">
        <f>SUM(B4391/C4391)</f>
        <v>2.1065278090098194</v>
      </c>
      <c r="F4391" s="18">
        <v>467032</v>
      </c>
      <c r="G4391" s="16">
        <v>201899</v>
      </c>
      <c r="H4391" s="8">
        <f>SUM(F4391-G4391)</f>
        <v>265133</v>
      </c>
      <c r="I4391" s="7">
        <f>SUM(F4391/G4391)</f>
        <v>2.3131962020614267</v>
      </c>
      <c r="J4391" s="8">
        <f>SUM(H4391-D4391)</f>
        <v>28938</v>
      </c>
      <c r="K4391" s="4">
        <f>SUM(F4391-B4391)</f>
        <v>17381</v>
      </c>
      <c r="L4391" s="5">
        <f>SUM(G4391-C4391)</f>
        <v>-11557</v>
      </c>
    </row>
    <row r="4392" spans="1:15">
      <c r="A4392" s="3" t="s">
        <v>4</v>
      </c>
      <c r="B4392" s="18">
        <v>152336</v>
      </c>
      <c r="C4392" s="16">
        <v>154104</v>
      </c>
      <c r="D4392" s="8">
        <f t="shared" ref="D4392:D4395" si="3882">SUM(B4392-C4392)</f>
        <v>-1768</v>
      </c>
      <c r="E4392" s="7">
        <f t="shared" ref="E4392:E4395" si="3883">SUM(B4392/C4392)</f>
        <v>0.98852722836525986</v>
      </c>
      <c r="F4392" s="18">
        <v>151298</v>
      </c>
      <c r="G4392" s="16">
        <v>154034</v>
      </c>
      <c r="H4392" s="8">
        <f t="shared" ref="H4392:H4395" si="3884">SUM(F4392-G4392)</f>
        <v>-2736</v>
      </c>
      <c r="I4392" s="7">
        <f t="shared" ref="I4392:I4395" si="3885">SUM(F4392/G4392)</f>
        <v>0.98223768778321674</v>
      </c>
      <c r="J4392" s="8">
        <f t="shared" ref="J4392:J4395" si="3886">SUM(H4392-D4392)</f>
        <v>-968</v>
      </c>
      <c r="K4392" s="4">
        <f t="shared" ref="K4392:K4395" si="3887">SUM(F4392-B4392)</f>
        <v>-1038</v>
      </c>
      <c r="L4392" s="5">
        <f t="shared" ref="L4392:L4395" si="3888">SUM(G4392-C4392)</f>
        <v>-70</v>
      </c>
    </row>
    <row r="4393" spans="1:15">
      <c r="A4393" s="3" t="s">
        <v>5</v>
      </c>
      <c r="B4393" s="18">
        <v>72461</v>
      </c>
      <c r="C4393" s="16">
        <v>293478</v>
      </c>
      <c r="D4393" s="8">
        <f t="shared" si="3882"/>
        <v>-221017</v>
      </c>
      <c r="E4393" s="7">
        <f t="shared" si="3883"/>
        <v>0.24690436761869713</v>
      </c>
      <c r="F4393" s="18">
        <v>74043</v>
      </c>
      <c r="G4393" s="16">
        <v>312364</v>
      </c>
      <c r="H4393" s="8">
        <f t="shared" si="3884"/>
        <v>-238321</v>
      </c>
      <c r="I4393" s="7">
        <f t="shared" si="3885"/>
        <v>0.23704076013881242</v>
      </c>
      <c r="J4393" s="8">
        <f t="shared" si="3886"/>
        <v>-17304</v>
      </c>
      <c r="K4393" s="4">
        <f t="shared" si="3887"/>
        <v>1582</v>
      </c>
      <c r="L4393" s="5">
        <f t="shared" si="3888"/>
        <v>18886</v>
      </c>
    </row>
    <row r="4394" spans="1:15">
      <c r="A4394" s="3" t="s">
        <v>6</v>
      </c>
      <c r="B4394" s="18">
        <v>63473</v>
      </c>
      <c r="C4394" s="16">
        <v>76883</v>
      </c>
      <c r="D4394" s="8">
        <f t="shared" si="3882"/>
        <v>-13410</v>
      </c>
      <c r="E4394" s="7">
        <f t="shared" si="3883"/>
        <v>0.82557912672502376</v>
      </c>
      <c r="F4394" s="18">
        <v>66753</v>
      </c>
      <c r="G4394" s="16">
        <v>90829</v>
      </c>
      <c r="H4394" s="8">
        <f t="shared" si="3884"/>
        <v>-24076</v>
      </c>
      <c r="I4394" s="7">
        <f t="shared" si="3885"/>
        <v>0.73493047374737142</v>
      </c>
      <c r="J4394" s="8">
        <f t="shared" si="3886"/>
        <v>-10666</v>
      </c>
      <c r="K4394" s="4">
        <f t="shared" si="3887"/>
        <v>3280</v>
      </c>
      <c r="L4394" s="5">
        <f t="shared" si="3888"/>
        <v>13946</v>
      </c>
    </row>
    <row r="4395" spans="1:15">
      <c r="A4395" s="3" t="s">
        <v>7</v>
      </c>
      <c r="B4395" s="18">
        <v>737921</v>
      </c>
      <c r="C4395" s="16">
        <v>737921</v>
      </c>
      <c r="D4395" s="8">
        <f t="shared" si="3882"/>
        <v>0</v>
      </c>
      <c r="E4395" s="7">
        <f t="shared" si="3883"/>
        <v>1</v>
      </c>
      <c r="F4395" s="18">
        <v>759126</v>
      </c>
      <c r="G4395" s="16">
        <v>759126</v>
      </c>
      <c r="H4395" s="8">
        <f t="shared" si="3884"/>
        <v>0</v>
      </c>
      <c r="I4395" s="7">
        <f t="shared" si="3885"/>
        <v>1</v>
      </c>
      <c r="J4395" s="8">
        <f t="shared" si="3886"/>
        <v>0</v>
      </c>
      <c r="K4395" s="4">
        <f t="shared" si="3887"/>
        <v>21205</v>
      </c>
      <c r="L4395" s="5">
        <f t="shared" si="3888"/>
        <v>21205</v>
      </c>
      <c r="N4395" s="99" t="s">
        <v>4032</v>
      </c>
      <c r="O4395" s="17" t="s">
        <v>26</v>
      </c>
    </row>
    <row r="4397" spans="1:15">
      <c r="B4397" s="576" t="s">
        <v>4318</v>
      </c>
      <c r="C4397" s="576"/>
      <c r="D4397" s="576"/>
      <c r="E4397" s="576"/>
      <c r="F4397" s="576" t="s">
        <v>4325</v>
      </c>
      <c r="G4397" s="576"/>
      <c r="H4397" s="576"/>
      <c r="I4397" s="576"/>
      <c r="K4397" s="63" t="s">
        <v>12</v>
      </c>
      <c r="L4397" s="5" t="s">
        <v>13</v>
      </c>
    </row>
    <row r="4398" spans="1:15" ht="43.2">
      <c r="A4398" s="1" t="s">
        <v>0</v>
      </c>
      <c r="B4398" s="2" t="s">
        <v>1</v>
      </c>
      <c r="C4398" s="64" t="s">
        <v>2</v>
      </c>
      <c r="D4398" s="64" t="s">
        <v>11</v>
      </c>
      <c r="E4398" s="6" t="s">
        <v>10</v>
      </c>
      <c r="F4398" s="2" t="s">
        <v>1</v>
      </c>
      <c r="G4398" s="64" t="s">
        <v>2</v>
      </c>
      <c r="H4398" s="64" t="s">
        <v>11</v>
      </c>
      <c r="I4398" s="6" t="s">
        <v>10</v>
      </c>
      <c r="J4398" s="14" t="s">
        <v>8</v>
      </c>
      <c r="K4398" s="12" t="s">
        <v>9</v>
      </c>
      <c r="L4398" s="11"/>
    </row>
    <row r="4399" spans="1:15">
      <c r="A4399" s="3" t="s">
        <v>3</v>
      </c>
      <c r="B4399" s="18">
        <v>467032</v>
      </c>
      <c r="C4399" s="16">
        <v>201899</v>
      </c>
      <c r="D4399" s="8">
        <f>SUM(B4399-C4399)</f>
        <v>265133</v>
      </c>
      <c r="E4399" s="7">
        <f>SUM(B4399/C4399)</f>
        <v>2.3131962020614267</v>
      </c>
      <c r="F4399" s="18">
        <v>502036</v>
      </c>
      <c r="G4399" s="16">
        <v>213533</v>
      </c>
      <c r="H4399" s="8">
        <f>SUM(F4399-G4399)</f>
        <v>288503</v>
      </c>
      <c r="I4399" s="7">
        <f>SUM(F4399/G4399)</f>
        <v>2.3510932736392034</v>
      </c>
      <c r="J4399" s="8">
        <f>SUM(H4399-D4399)</f>
        <v>23370</v>
      </c>
      <c r="K4399" s="4">
        <f>SUM(F4399-B4399)</f>
        <v>35004</v>
      </c>
      <c r="L4399" s="5">
        <f>SUM(G4399-C4399)</f>
        <v>11634</v>
      </c>
    </row>
    <row r="4400" spans="1:15">
      <c r="A4400" s="3" t="s">
        <v>4</v>
      </c>
      <c r="B4400" s="18">
        <v>151298</v>
      </c>
      <c r="C4400" s="16">
        <v>154034</v>
      </c>
      <c r="D4400" s="8">
        <f t="shared" ref="D4400:D4403" si="3889">SUM(B4400-C4400)</f>
        <v>-2736</v>
      </c>
      <c r="E4400" s="7">
        <f t="shared" ref="E4400:E4403" si="3890">SUM(B4400/C4400)</f>
        <v>0.98223768778321674</v>
      </c>
      <c r="F4400" s="18">
        <v>150468</v>
      </c>
      <c r="G4400" s="16">
        <v>154109</v>
      </c>
      <c r="H4400" s="8">
        <f t="shared" ref="H4400:H4403" si="3891">SUM(F4400-G4400)</f>
        <v>-3641</v>
      </c>
      <c r="I4400" s="7">
        <f t="shared" ref="I4400:I4403" si="3892">SUM(F4400/G4400)</f>
        <v>0.97637386525121828</v>
      </c>
      <c r="J4400" s="8">
        <f t="shared" ref="J4400:J4403" si="3893">SUM(H4400-D4400)</f>
        <v>-905</v>
      </c>
      <c r="K4400" s="4">
        <f t="shared" ref="K4400:K4403" si="3894">SUM(F4400-B4400)</f>
        <v>-830</v>
      </c>
      <c r="L4400" s="5">
        <f t="shared" ref="L4400:L4403" si="3895">SUM(G4400-C4400)</f>
        <v>75</v>
      </c>
    </row>
    <row r="4401" spans="1:15">
      <c r="A4401" s="3" t="s">
        <v>5</v>
      </c>
      <c r="B4401" s="18">
        <v>74043</v>
      </c>
      <c r="C4401" s="16">
        <v>312364</v>
      </c>
      <c r="D4401" s="8">
        <f t="shared" si="3889"/>
        <v>-238321</v>
      </c>
      <c r="E4401" s="7">
        <f t="shared" si="3890"/>
        <v>0.23704076013881242</v>
      </c>
      <c r="F4401" s="18">
        <v>64037</v>
      </c>
      <c r="G4401" s="16">
        <v>331866</v>
      </c>
      <c r="H4401" s="8">
        <f t="shared" si="3891"/>
        <v>-267829</v>
      </c>
      <c r="I4401" s="7">
        <f t="shared" si="3892"/>
        <v>0.19296041173244624</v>
      </c>
      <c r="J4401" s="8">
        <f t="shared" si="3893"/>
        <v>-29508</v>
      </c>
      <c r="K4401" s="4">
        <f t="shared" si="3894"/>
        <v>-10006</v>
      </c>
      <c r="L4401" s="5">
        <f t="shared" si="3895"/>
        <v>19502</v>
      </c>
    </row>
    <row r="4402" spans="1:15">
      <c r="A4402" s="3" t="s">
        <v>6</v>
      </c>
      <c r="B4402" s="18">
        <v>66753</v>
      </c>
      <c r="C4402" s="16">
        <v>90829</v>
      </c>
      <c r="D4402" s="8">
        <f t="shared" si="3889"/>
        <v>-24076</v>
      </c>
      <c r="E4402" s="7">
        <f t="shared" si="3890"/>
        <v>0.73493047374737142</v>
      </c>
      <c r="F4402" s="18">
        <v>84409</v>
      </c>
      <c r="G4402" s="16">
        <v>101442</v>
      </c>
      <c r="H4402" s="8">
        <f t="shared" si="3891"/>
        <v>-17033</v>
      </c>
      <c r="I4402" s="7">
        <f t="shared" si="3892"/>
        <v>0.83209124425780245</v>
      </c>
      <c r="J4402" s="8">
        <f t="shared" si="3893"/>
        <v>7043</v>
      </c>
      <c r="K4402" s="4">
        <f t="shared" si="3894"/>
        <v>17656</v>
      </c>
      <c r="L4402" s="5">
        <f t="shared" si="3895"/>
        <v>10613</v>
      </c>
    </row>
    <row r="4403" spans="1:15">
      <c r="A4403" s="3" t="s">
        <v>7</v>
      </c>
      <c r="B4403" s="18">
        <v>759126</v>
      </c>
      <c r="C4403" s="16">
        <v>759126</v>
      </c>
      <c r="D4403" s="8">
        <f t="shared" si="3889"/>
        <v>0</v>
      </c>
      <c r="E4403" s="7">
        <f t="shared" si="3890"/>
        <v>1</v>
      </c>
      <c r="F4403" s="18">
        <v>800950</v>
      </c>
      <c r="G4403" s="16">
        <v>800950</v>
      </c>
      <c r="H4403" s="8">
        <f t="shared" si="3891"/>
        <v>0</v>
      </c>
      <c r="I4403" s="7">
        <f t="shared" si="3892"/>
        <v>1</v>
      </c>
      <c r="J4403" s="8">
        <f t="shared" si="3893"/>
        <v>0</v>
      </c>
      <c r="K4403" s="4">
        <f t="shared" si="3894"/>
        <v>41824</v>
      </c>
      <c r="L4403" s="5">
        <f t="shared" si="3895"/>
        <v>41824</v>
      </c>
      <c r="N4403" s="99" t="s">
        <v>3837</v>
      </c>
      <c r="O4403" s="17" t="s">
        <v>26</v>
      </c>
    </row>
    <row r="4405" spans="1:15">
      <c r="B4405" s="576" t="s">
        <v>4325</v>
      </c>
      <c r="C4405" s="576"/>
      <c r="D4405" s="576"/>
      <c r="E4405" s="576"/>
      <c r="F4405" s="576" t="s">
        <v>4332</v>
      </c>
      <c r="G4405" s="576"/>
      <c r="H4405" s="576"/>
      <c r="I4405" s="576"/>
      <c r="K4405" s="63" t="s">
        <v>12</v>
      </c>
      <c r="L4405" s="5" t="s">
        <v>13</v>
      </c>
    </row>
    <row r="4406" spans="1:15" ht="43.2">
      <c r="A4406" s="1" t="s">
        <v>0</v>
      </c>
      <c r="B4406" s="2" t="s">
        <v>1</v>
      </c>
      <c r="C4406" s="64" t="s">
        <v>2</v>
      </c>
      <c r="D4406" s="64" t="s">
        <v>11</v>
      </c>
      <c r="E4406" s="6" t="s">
        <v>10</v>
      </c>
      <c r="F4406" s="2" t="s">
        <v>1</v>
      </c>
      <c r="G4406" s="64" t="s">
        <v>2</v>
      </c>
      <c r="H4406" s="64" t="s">
        <v>11</v>
      </c>
      <c r="I4406" s="6" t="s">
        <v>10</v>
      </c>
      <c r="J4406" s="14" t="s">
        <v>8</v>
      </c>
      <c r="K4406" s="12" t="s">
        <v>9</v>
      </c>
      <c r="L4406" s="11"/>
    </row>
    <row r="4407" spans="1:15">
      <c r="A4407" s="3" t="s">
        <v>3</v>
      </c>
      <c r="B4407" s="18">
        <v>502036</v>
      </c>
      <c r="C4407" s="16">
        <v>213533</v>
      </c>
      <c r="D4407" s="8">
        <f>SUM(B4407-C4407)</f>
        <v>288503</v>
      </c>
      <c r="E4407" s="7">
        <f>SUM(B4407/C4407)</f>
        <v>2.3510932736392034</v>
      </c>
      <c r="F4407" s="18">
        <v>519826</v>
      </c>
      <c r="G4407" s="16">
        <v>205748</v>
      </c>
      <c r="H4407" s="8">
        <f>SUM(F4407-G4407)</f>
        <v>314078</v>
      </c>
      <c r="I4407" s="7">
        <f>SUM(F4407/G4407)</f>
        <v>2.5265178762369502</v>
      </c>
      <c r="J4407" s="8">
        <f>SUM(H4407-D4407)</f>
        <v>25575</v>
      </c>
      <c r="K4407" s="4">
        <f>SUM(F4407-B4407)</f>
        <v>17790</v>
      </c>
      <c r="L4407" s="5">
        <f>SUM(G4407-C4407)</f>
        <v>-7785</v>
      </c>
    </row>
    <row r="4408" spans="1:15">
      <c r="A4408" s="3" t="s">
        <v>4</v>
      </c>
      <c r="B4408" s="18">
        <v>150468</v>
      </c>
      <c r="C4408" s="16">
        <v>154109</v>
      </c>
      <c r="D4408" s="8">
        <f t="shared" ref="D4408:D4411" si="3896">SUM(B4408-C4408)</f>
        <v>-3641</v>
      </c>
      <c r="E4408" s="7">
        <f t="shared" ref="E4408:E4411" si="3897">SUM(B4408/C4408)</f>
        <v>0.97637386525121828</v>
      </c>
      <c r="F4408" s="18">
        <v>147869</v>
      </c>
      <c r="G4408" s="16">
        <v>150458</v>
      </c>
      <c r="H4408" s="8">
        <f t="shared" ref="H4408:H4411" si="3898">SUM(F4408-G4408)</f>
        <v>-2589</v>
      </c>
      <c r="I4408" s="7">
        <f t="shared" ref="I4408:I4411" si="3899">SUM(F4408/G4408)</f>
        <v>0.98279254011086148</v>
      </c>
      <c r="J4408" s="8">
        <f t="shared" ref="J4408:J4411" si="3900">SUM(H4408-D4408)</f>
        <v>1052</v>
      </c>
      <c r="K4408" s="4">
        <f t="shared" ref="K4408:K4411" si="3901">SUM(F4408-B4408)</f>
        <v>-2599</v>
      </c>
      <c r="L4408" s="5">
        <f t="shared" ref="L4408:L4411" si="3902">SUM(G4408-C4408)</f>
        <v>-3651</v>
      </c>
    </row>
    <row r="4409" spans="1:15">
      <c r="A4409" s="3" t="s">
        <v>5</v>
      </c>
      <c r="B4409" s="18">
        <v>64037</v>
      </c>
      <c r="C4409" s="16">
        <v>331866</v>
      </c>
      <c r="D4409" s="8">
        <f t="shared" si="3896"/>
        <v>-267829</v>
      </c>
      <c r="E4409" s="7">
        <f t="shared" si="3897"/>
        <v>0.19296041173244624</v>
      </c>
      <c r="F4409" s="18">
        <v>64563</v>
      </c>
      <c r="G4409" s="16">
        <v>342373</v>
      </c>
      <c r="H4409" s="8">
        <f t="shared" si="3898"/>
        <v>-277810</v>
      </c>
      <c r="I4409" s="7">
        <f t="shared" si="3899"/>
        <v>0.18857503366211706</v>
      </c>
      <c r="J4409" s="8">
        <f t="shared" si="3900"/>
        <v>-9981</v>
      </c>
      <c r="K4409" s="4">
        <f t="shared" si="3901"/>
        <v>526</v>
      </c>
      <c r="L4409" s="5">
        <f t="shared" si="3902"/>
        <v>10507</v>
      </c>
    </row>
    <row r="4410" spans="1:15">
      <c r="A4410" s="3" t="s">
        <v>6</v>
      </c>
      <c r="B4410" s="18">
        <v>84409</v>
      </c>
      <c r="C4410" s="16">
        <v>101442</v>
      </c>
      <c r="D4410" s="8">
        <f t="shared" si="3896"/>
        <v>-17033</v>
      </c>
      <c r="E4410" s="7">
        <f t="shared" si="3897"/>
        <v>0.83209124425780245</v>
      </c>
      <c r="F4410" s="18">
        <v>85412</v>
      </c>
      <c r="G4410" s="16">
        <v>119091</v>
      </c>
      <c r="H4410" s="8">
        <f t="shared" si="3898"/>
        <v>-33679</v>
      </c>
      <c r="I4410" s="7">
        <f t="shared" si="3899"/>
        <v>0.7171994525195019</v>
      </c>
      <c r="J4410" s="8">
        <f t="shared" si="3900"/>
        <v>-16646</v>
      </c>
      <c r="K4410" s="4">
        <f t="shared" si="3901"/>
        <v>1003</v>
      </c>
      <c r="L4410" s="5">
        <f t="shared" si="3902"/>
        <v>17649</v>
      </c>
    </row>
    <row r="4411" spans="1:15">
      <c r="A4411" s="3" t="s">
        <v>7</v>
      </c>
      <c r="B4411" s="18">
        <v>800950</v>
      </c>
      <c r="C4411" s="16">
        <v>800950</v>
      </c>
      <c r="D4411" s="8">
        <f t="shared" si="3896"/>
        <v>0</v>
      </c>
      <c r="E4411" s="7">
        <f t="shared" si="3897"/>
        <v>1</v>
      </c>
      <c r="F4411" s="18">
        <v>817670</v>
      </c>
      <c r="G4411" s="16">
        <v>817670</v>
      </c>
      <c r="H4411" s="8">
        <f t="shared" si="3898"/>
        <v>0</v>
      </c>
      <c r="I4411" s="7">
        <f t="shared" si="3899"/>
        <v>1</v>
      </c>
      <c r="J4411" s="8">
        <f t="shared" si="3900"/>
        <v>0</v>
      </c>
      <c r="K4411" s="4">
        <f t="shared" si="3901"/>
        <v>16720</v>
      </c>
      <c r="L4411" s="5">
        <f t="shared" si="3902"/>
        <v>16720</v>
      </c>
      <c r="N4411" s="99" t="s">
        <v>1020</v>
      </c>
      <c r="O4411" s="17" t="s">
        <v>26</v>
      </c>
    </row>
    <row r="4413" spans="1:15">
      <c r="B4413" s="576" t="s">
        <v>4332</v>
      </c>
      <c r="C4413" s="576"/>
      <c r="D4413" s="576"/>
      <c r="E4413" s="576"/>
      <c r="F4413" s="576" t="s">
        <v>4339</v>
      </c>
      <c r="G4413" s="576"/>
      <c r="H4413" s="576"/>
      <c r="I4413" s="576"/>
      <c r="K4413" s="63" t="s">
        <v>12</v>
      </c>
      <c r="L4413" s="5" t="s">
        <v>13</v>
      </c>
    </row>
    <row r="4414" spans="1:15" ht="43.2">
      <c r="A4414" s="1" t="s">
        <v>0</v>
      </c>
      <c r="B4414" s="2" t="s">
        <v>1</v>
      </c>
      <c r="C4414" s="64" t="s">
        <v>2</v>
      </c>
      <c r="D4414" s="64" t="s">
        <v>11</v>
      </c>
      <c r="E4414" s="6" t="s">
        <v>10</v>
      </c>
      <c r="F4414" s="2" t="s">
        <v>1</v>
      </c>
      <c r="G4414" s="64" t="s">
        <v>2</v>
      </c>
      <c r="H4414" s="64" t="s">
        <v>11</v>
      </c>
      <c r="I4414" s="6" t="s">
        <v>10</v>
      </c>
      <c r="J4414" s="14" t="s">
        <v>8</v>
      </c>
      <c r="K4414" s="12" t="s">
        <v>9</v>
      </c>
      <c r="L4414" s="11"/>
    </row>
    <row r="4415" spans="1:15">
      <c r="A4415" s="3" t="s">
        <v>3</v>
      </c>
      <c r="B4415" s="18">
        <v>519826</v>
      </c>
      <c r="C4415" s="16">
        <v>205748</v>
      </c>
      <c r="D4415" s="8">
        <f>SUM(B4415-C4415)</f>
        <v>314078</v>
      </c>
      <c r="E4415" s="7">
        <f>SUM(B4415/C4415)</f>
        <v>2.5265178762369502</v>
      </c>
      <c r="F4415" s="18">
        <v>532439</v>
      </c>
      <c r="G4415" s="16">
        <v>208205</v>
      </c>
      <c r="H4415" s="8">
        <f>SUM(F4415-G4415)</f>
        <v>324234</v>
      </c>
      <c r="I4415" s="7">
        <f>SUM(F4415/G4415)</f>
        <v>2.557282486011383</v>
      </c>
      <c r="J4415" s="8">
        <f>SUM(H4415-D4415)</f>
        <v>10156</v>
      </c>
      <c r="K4415" s="4">
        <f>SUM(F4415-B4415)</f>
        <v>12613</v>
      </c>
      <c r="L4415" s="5">
        <f>SUM(G4415-C4415)</f>
        <v>2457</v>
      </c>
    </row>
    <row r="4416" spans="1:15">
      <c r="A4416" s="3" t="s">
        <v>4</v>
      </c>
      <c r="B4416" s="18">
        <v>147869</v>
      </c>
      <c r="C4416" s="16">
        <v>150458</v>
      </c>
      <c r="D4416" s="8">
        <f t="shared" ref="D4416:D4419" si="3903">SUM(B4416-C4416)</f>
        <v>-2589</v>
      </c>
      <c r="E4416" s="7">
        <f t="shared" ref="E4416:E4419" si="3904">SUM(B4416/C4416)</f>
        <v>0.98279254011086148</v>
      </c>
      <c r="F4416" s="18">
        <v>148051</v>
      </c>
      <c r="G4416" s="16">
        <v>149738</v>
      </c>
      <c r="H4416" s="8">
        <f t="shared" ref="H4416:H4419" si="3905">SUM(F4416-G4416)</f>
        <v>-1687</v>
      </c>
      <c r="I4416" s="7">
        <f t="shared" ref="I4416:I4419" si="3906">SUM(F4416/G4416)</f>
        <v>0.9887336547836888</v>
      </c>
      <c r="J4416" s="8">
        <f t="shared" ref="J4416:J4419" si="3907">SUM(H4416-D4416)</f>
        <v>902</v>
      </c>
      <c r="K4416" s="4">
        <f t="shared" ref="K4416:K4419" si="3908">SUM(F4416-B4416)</f>
        <v>182</v>
      </c>
      <c r="L4416" s="5">
        <f t="shared" ref="L4416:L4419" si="3909">SUM(G4416-C4416)</f>
        <v>-720</v>
      </c>
    </row>
    <row r="4417" spans="1:15">
      <c r="A4417" s="3" t="s">
        <v>5</v>
      </c>
      <c r="B4417" s="18">
        <v>64563</v>
      </c>
      <c r="C4417" s="16">
        <v>342373</v>
      </c>
      <c r="D4417" s="8">
        <f t="shared" si="3903"/>
        <v>-277810</v>
      </c>
      <c r="E4417" s="7">
        <f t="shared" si="3904"/>
        <v>0.18857503366211706</v>
      </c>
      <c r="F4417" s="18">
        <v>66012</v>
      </c>
      <c r="G4417" s="16">
        <v>361222</v>
      </c>
      <c r="H4417" s="8">
        <f t="shared" si="3905"/>
        <v>-295210</v>
      </c>
      <c r="I4417" s="7">
        <f t="shared" si="3906"/>
        <v>0.18274634435333395</v>
      </c>
      <c r="J4417" s="8">
        <f t="shared" si="3907"/>
        <v>-17400</v>
      </c>
      <c r="K4417" s="4">
        <f t="shared" si="3908"/>
        <v>1449</v>
      </c>
      <c r="L4417" s="5">
        <f t="shared" si="3909"/>
        <v>18849</v>
      </c>
    </row>
    <row r="4418" spans="1:15">
      <c r="A4418" s="3" t="s">
        <v>6</v>
      </c>
      <c r="B4418" s="18">
        <v>85412</v>
      </c>
      <c r="C4418" s="16">
        <v>119091</v>
      </c>
      <c r="D4418" s="8">
        <f t="shared" si="3903"/>
        <v>-33679</v>
      </c>
      <c r="E4418" s="7">
        <f t="shared" si="3904"/>
        <v>0.7171994525195019</v>
      </c>
      <c r="F4418" s="18">
        <v>90426</v>
      </c>
      <c r="G4418" s="16">
        <v>117763</v>
      </c>
      <c r="H4418" s="8">
        <f t="shared" si="3905"/>
        <v>-27337</v>
      </c>
      <c r="I4418" s="7">
        <f t="shared" si="3906"/>
        <v>0.76786426976214939</v>
      </c>
      <c r="J4418" s="8">
        <f t="shared" si="3907"/>
        <v>6342</v>
      </c>
      <c r="K4418" s="4">
        <f t="shared" si="3908"/>
        <v>5014</v>
      </c>
      <c r="L4418" s="5">
        <f t="shared" si="3909"/>
        <v>-1328</v>
      </c>
    </row>
    <row r="4419" spans="1:15">
      <c r="A4419" s="3" t="s">
        <v>7</v>
      </c>
      <c r="B4419" s="18">
        <v>817670</v>
      </c>
      <c r="C4419" s="16">
        <v>817670</v>
      </c>
      <c r="D4419" s="8">
        <f t="shared" si="3903"/>
        <v>0</v>
      </c>
      <c r="E4419" s="7">
        <f t="shared" si="3904"/>
        <v>1</v>
      </c>
      <c r="F4419" s="18">
        <v>836928</v>
      </c>
      <c r="G4419" s="16">
        <v>836928</v>
      </c>
      <c r="H4419" s="8">
        <f t="shared" si="3905"/>
        <v>0</v>
      </c>
      <c r="I4419" s="7">
        <f t="shared" si="3906"/>
        <v>1</v>
      </c>
      <c r="J4419" s="8">
        <f t="shared" si="3907"/>
        <v>0</v>
      </c>
      <c r="K4419" s="4">
        <f t="shared" si="3908"/>
        <v>19258</v>
      </c>
      <c r="L4419" s="5">
        <f t="shared" si="3909"/>
        <v>19258</v>
      </c>
      <c r="N4419" s="99" t="s">
        <v>1020</v>
      </c>
      <c r="O4419" s="17" t="s">
        <v>26</v>
      </c>
    </row>
    <row r="4421" spans="1:15">
      <c r="B4421" s="576" t="s">
        <v>4339</v>
      </c>
      <c r="C4421" s="576"/>
      <c r="D4421" s="576"/>
      <c r="E4421" s="576"/>
      <c r="F4421" s="576" t="s">
        <v>4346</v>
      </c>
      <c r="G4421" s="576"/>
      <c r="H4421" s="576"/>
      <c r="I4421" s="576"/>
      <c r="K4421" s="63" t="s">
        <v>12</v>
      </c>
      <c r="L4421" s="5" t="s">
        <v>13</v>
      </c>
    </row>
    <row r="4422" spans="1:15" ht="43.2">
      <c r="A4422" s="1" t="s">
        <v>0</v>
      </c>
      <c r="B4422" s="2" t="s">
        <v>1</v>
      </c>
      <c r="C4422" s="64" t="s">
        <v>2</v>
      </c>
      <c r="D4422" s="64" t="s">
        <v>11</v>
      </c>
      <c r="E4422" s="6" t="s">
        <v>10</v>
      </c>
      <c r="F4422" s="2" t="s">
        <v>1</v>
      </c>
      <c r="G4422" s="64" t="s">
        <v>2</v>
      </c>
      <c r="H4422" s="64" t="s">
        <v>11</v>
      </c>
      <c r="I4422" s="6" t="s">
        <v>10</v>
      </c>
      <c r="J4422" s="14" t="s">
        <v>8</v>
      </c>
      <c r="K4422" s="12" t="s">
        <v>9</v>
      </c>
      <c r="L4422" s="11"/>
    </row>
    <row r="4423" spans="1:15">
      <c r="A4423" s="3" t="s">
        <v>3</v>
      </c>
      <c r="B4423" s="18">
        <v>532439</v>
      </c>
      <c r="C4423" s="16">
        <v>208205</v>
      </c>
      <c r="D4423" s="8">
        <f>SUM(B4423-C4423)</f>
        <v>324234</v>
      </c>
      <c r="E4423" s="7">
        <f>SUM(B4423/C4423)</f>
        <v>2.557282486011383</v>
      </c>
      <c r="F4423" s="18">
        <v>524445</v>
      </c>
      <c r="G4423" s="16">
        <v>204901</v>
      </c>
      <c r="H4423" s="8">
        <f>SUM(F4423-G4423)</f>
        <v>319544</v>
      </c>
      <c r="I4423" s="7">
        <f>SUM(F4423/G4423)</f>
        <v>2.5595043460012397</v>
      </c>
      <c r="J4423" s="8">
        <f>SUM(H4423-D4423)</f>
        <v>-4690</v>
      </c>
      <c r="K4423" s="4">
        <f>SUM(F4423-B4423)</f>
        <v>-7994</v>
      </c>
      <c r="L4423" s="5">
        <f>SUM(G4423-C4423)</f>
        <v>-3304</v>
      </c>
    </row>
    <row r="4424" spans="1:15">
      <c r="A4424" s="3" t="s">
        <v>4</v>
      </c>
      <c r="B4424" s="18">
        <v>148051</v>
      </c>
      <c r="C4424" s="16">
        <v>149738</v>
      </c>
      <c r="D4424" s="8">
        <f t="shared" ref="D4424:D4427" si="3910">SUM(B4424-C4424)</f>
        <v>-1687</v>
      </c>
      <c r="E4424" s="7">
        <f t="shared" ref="E4424:E4427" si="3911">SUM(B4424/C4424)</f>
        <v>0.9887336547836888</v>
      </c>
      <c r="F4424" s="18">
        <v>149971</v>
      </c>
      <c r="G4424" s="16">
        <v>149738</v>
      </c>
      <c r="H4424" s="8">
        <f t="shared" ref="H4424:H4427" si="3912">SUM(F4424-G4424)</f>
        <v>233</v>
      </c>
      <c r="I4424" s="7">
        <f t="shared" ref="I4424:I4427" si="3913">SUM(F4424/G4424)</f>
        <v>1.0015560512361592</v>
      </c>
      <c r="J4424" s="8">
        <f t="shared" ref="J4424:J4427" si="3914">SUM(H4424-D4424)</f>
        <v>1920</v>
      </c>
      <c r="K4424" s="4">
        <f t="shared" ref="K4424:K4427" si="3915">SUM(F4424-B4424)</f>
        <v>1920</v>
      </c>
      <c r="L4424" s="5">
        <f t="shared" ref="L4424:L4427" si="3916">SUM(G4424-C4424)</f>
        <v>0</v>
      </c>
    </row>
    <row r="4425" spans="1:15">
      <c r="A4425" s="3" t="s">
        <v>5</v>
      </c>
      <c r="B4425" s="18">
        <v>66012</v>
      </c>
      <c r="C4425" s="16">
        <v>361222</v>
      </c>
      <c r="D4425" s="8">
        <f t="shared" si="3910"/>
        <v>-295210</v>
      </c>
      <c r="E4425" s="7">
        <f t="shared" si="3911"/>
        <v>0.18274634435333395</v>
      </c>
      <c r="F4425" s="18">
        <v>73366</v>
      </c>
      <c r="G4425" s="16">
        <v>368203</v>
      </c>
      <c r="H4425" s="8">
        <f t="shared" si="3912"/>
        <v>-294837</v>
      </c>
      <c r="I4425" s="7">
        <f t="shared" si="3913"/>
        <v>0.19925421574511887</v>
      </c>
      <c r="J4425" s="8">
        <f t="shared" si="3914"/>
        <v>373</v>
      </c>
      <c r="K4425" s="4">
        <f t="shared" si="3915"/>
        <v>7354</v>
      </c>
      <c r="L4425" s="5">
        <f t="shared" si="3916"/>
        <v>6981</v>
      </c>
    </row>
    <row r="4426" spans="1:15">
      <c r="A4426" s="3" t="s">
        <v>6</v>
      </c>
      <c r="B4426" s="18">
        <v>90426</v>
      </c>
      <c r="C4426" s="16">
        <v>117763</v>
      </c>
      <c r="D4426" s="8">
        <f t="shared" si="3910"/>
        <v>-27337</v>
      </c>
      <c r="E4426" s="7">
        <f t="shared" si="3911"/>
        <v>0.76786426976214939</v>
      </c>
      <c r="F4426" s="18">
        <v>82368</v>
      </c>
      <c r="G4426" s="16">
        <v>107308</v>
      </c>
      <c r="H4426" s="8">
        <f t="shared" si="3912"/>
        <v>-24940</v>
      </c>
      <c r="I4426" s="7">
        <f t="shared" si="3913"/>
        <v>0.76758489581391887</v>
      </c>
      <c r="J4426" s="8">
        <f t="shared" si="3914"/>
        <v>2397</v>
      </c>
      <c r="K4426" s="4">
        <f t="shared" si="3915"/>
        <v>-8058</v>
      </c>
      <c r="L4426" s="5">
        <f t="shared" si="3916"/>
        <v>-10455</v>
      </c>
    </row>
    <row r="4427" spans="1:15">
      <c r="A4427" s="3" t="s">
        <v>7</v>
      </c>
      <c r="B4427" s="18">
        <v>836928</v>
      </c>
      <c r="C4427" s="16">
        <v>836928</v>
      </c>
      <c r="D4427" s="8">
        <f t="shared" si="3910"/>
        <v>0</v>
      </c>
      <c r="E4427" s="7">
        <f t="shared" si="3911"/>
        <v>1</v>
      </c>
      <c r="F4427" s="18">
        <v>830150</v>
      </c>
      <c r="G4427" s="16">
        <v>830150</v>
      </c>
      <c r="H4427" s="8">
        <f t="shared" si="3912"/>
        <v>0</v>
      </c>
      <c r="I4427" s="7">
        <f t="shared" si="3913"/>
        <v>1</v>
      </c>
      <c r="J4427" s="8">
        <f t="shared" si="3914"/>
        <v>0</v>
      </c>
      <c r="K4427" s="4">
        <f t="shared" si="3915"/>
        <v>-6778</v>
      </c>
      <c r="L4427" s="5">
        <f t="shared" si="3916"/>
        <v>-6778</v>
      </c>
      <c r="N4427" s="98" t="s">
        <v>3951</v>
      </c>
      <c r="O4427" s="30" t="s">
        <v>165</v>
      </c>
    </row>
    <row r="4429" spans="1:15">
      <c r="B4429" s="576" t="s">
        <v>4346</v>
      </c>
      <c r="C4429" s="576"/>
      <c r="D4429" s="576"/>
      <c r="E4429" s="576"/>
      <c r="F4429" s="576" t="s">
        <v>4353</v>
      </c>
      <c r="G4429" s="576"/>
      <c r="H4429" s="576"/>
      <c r="I4429" s="576"/>
      <c r="K4429" s="63" t="s">
        <v>12</v>
      </c>
      <c r="L4429" s="5" t="s">
        <v>13</v>
      </c>
    </row>
    <row r="4430" spans="1:15" ht="43.2">
      <c r="A4430" s="1" t="s">
        <v>0</v>
      </c>
      <c r="B4430" s="2" t="s">
        <v>1</v>
      </c>
      <c r="C4430" s="64" t="s">
        <v>2</v>
      </c>
      <c r="D4430" s="64" t="s">
        <v>11</v>
      </c>
      <c r="E4430" s="6" t="s">
        <v>10</v>
      </c>
      <c r="F4430" s="2" t="s">
        <v>1</v>
      </c>
      <c r="G4430" s="64" t="s">
        <v>2</v>
      </c>
      <c r="H4430" s="64" t="s">
        <v>11</v>
      </c>
      <c r="I4430" s="6" t="s">
        <v>10</v>
      </c>
      <c r="J4430" s="14" t="s">
        <v>8</v>
      </c>
      <c r="K4430" s="12" t="s">
        <v>9</v>
      </c>
      <c r="L4430" s="11"/>
    </row>
    <row r="4431" spans="1:15">
      <c r="A4431" s="3" t="s">
        <v>3</v>
      </c>
      <c r="B4431" s="18">
        <v>524445</v>
      </c>
      <c r="C4431" s="16">
        <v>204901</v>
      </c>
      <c r="D4431" s="8">
        <f>SUM(B4431-C4431)</f>
        <v>319544</v>
      </c>
      <c r="E4431" s="7">
        <f>SUM(B4431/C4431)</f>
        <v>2.5595043460012397</v>
      </c>
      <c r="F4431" s="18">
        <v>519216</v>
      </c>
      <c r="G4431" s="16">
        <v>206343</v>
      </c>
      <c r="H4431" s="8">
        <f>SUM(F4431-G4431)</f>
        <v>312873</v>
      </c>
      <c r="I4431" s="7">
        <f>SUM(F4431/G4431)</f>
        <v>2.5162762972332477</v>
      </c>
      <c r="J4431" s="8">
        <f>SUM(H4431-D4431)</f>
        <v>-6671</v>
      </c>
      <c r="K4431" s="4">
        <f>SUM(F4431-B4431)</f>
        <v>-5229</v>
      </c>
      <c r="L4431" s="5">
        <f>SUM(G4431-C4431)</f>
        <v>1442</v>
      </c>
    </row>
    <row r="4432" spans="1:15">
      <c r="A4432" s="3" t="s">
        <v>4</v>
      </c>
      <c r="B4432" s="18">
        <v>149971</v>
      </c>
      <c r="C4432" s="16">
        <v>149738</v>
      </c>
      <c r="D4432" s="8">
        <f t="shared" ref="D4432:D4435" si="3917">SUM(B4432-C4432)</f>
        <v>233</v>
      </c>
      <c r="E4432" s="7">
        <f t="shared" ref="E4432:E4435" si="3918">SUM(B4432/C4432)</f>
        <v>1.0015560512361592</v>
      </c>
      <c r="F4432" s="18">
        <v>150054</v>
      </c>
      <c r="G4432" s="16">
        <v>149738</v>
      </c>
      <c r="H4432" s="8">
        <f t="shared" ref="H4432:H4435" si="3919">SUM(F4432-G4432)</f>
        <v>316</v>
      </c>
      <c r="I4432" s="7">
        <f t="shared" ref="I4432:I4435" si="3920">SUM(F4432/G4432)</f>
        <v>1.002110352749469</v>
      </c>
      <c r="J4432" s="8">
        <f t="shared" ref="J4432:J4435" si="3921">SUM(H4432-D4432)</f>
        <v>83</v>
      </c>
      <c r="K4432" s="4">
        <f t="shared" ref="K4432:K4435" si="3922">SUM(F4432-B4432)</f>
        <v>83</v>
      </c>
      <c r="L4432" s="5">
        <f t="shared" ref="L4432:L4435" si="3923">SUM(G4432-C4432)</f>
        <v>0</v>
      </c>
    </row>
    <row r="4433" spans="1:15">
      <c r="A4433" s="3" t="s">
        <v>5</v>
      </c>
      <c r="B4433" s="18">
        <v>73366</v>
      </c>
      <c r="C4433" s="16">
        <v>368203</v>
      </c>
      <c r="D4433" s="8">
        <f t="shared" si="3917"/>
        <v>-294837</v>
      </c>
      <c r="E4433" s="7">
        <f t="shared" si="3918"/>
        <v>0.19925421574511887</v>
      </c>
      <c r="F4433" s="18">
        <v>76241</v>
      </c>
      <c r="G4433" s="16">
        <v>366445</v>
      </c>
      <c r="H4433" s="8">
        <f t="shared" si="3919"/>
        <v>-290204</v>
      </c>
      <c r="I4433" s="7">
        <f t="shared" si="3920"/>
        <v>0.20805577917559251</v>
      </c>
      <c r="J4433" s="8">
        <f t="shared" si="3921"/>
        <v>4633</v>
      </c>
      <c r="K4433" s="4">
        <f t="shared" si="3922"/>
        <v>2875</v>
      </c>
      <c r="L4433" s="5">
        <f t="shared" si="3923"/>
        <v>-1758</v>
      </c>
    </row>
    <row r="4434" spans="1:15">
      <c r="A4434" s="3" t="s">
        <v>6</v>
      </c>
      <c r="B4434" s="18">
        <v>82368</v>
      </c>
      <c r="C4434" s="16">
        <v>107308</v>
      </c>
      <c r="D4434" s="8">
        <f t="shared" si="3917"/>
        <v>-24940</v>
      </c>
      <c r="E4434" s="7">
        <f t="shared" si="3918"/>
        <v>0.76758489581391887</v>
      </c>
      <c r="F4434" s="18">
        <v>77493</v>
      </c>
      <c r="G4434" s="16">
        <v>100478</v>
      </c>
      <c r="H4434" s="8">
        <f t="shared" si="3919"/>
        <v>-22985</v>
      </c>
      <c r="I4434" s="7">
        <f t="shared" si="3920"/>
        <v>0.77124345627898649</v>
      </c>
      <c r="J4434" s="8">
        <f t="shared" si="3921"/>
        <v>1955</v>
      </c>
      <c r="K4434" s="4">
        <f t="shared" si="3922"/>
        <v>-4875</v>
      </c>
      <c r="L4434" s="5">
        <f t="shared" si="3923"/>
        <v>-6830</v>
      </c>
    </row>
    <row r="4435" spans="1:15">
      <c r="A4435" s="3" t="s">
        <v>7</v>
      </c>
      <c r="B4435" s="18">
        <v>830150</v>
      </c>
      <c r="C4435" s="16">
        <v>830150</v>
      </c>
      <c r="D4435" s="8">
        <f t="shared" si="3917"/>
        <v>0</v>
      </c>
      <c r="E4435" s="7">
        <f t="shared" si="3918"/>
        <v>1</v>
      </c>
      <c r="F4435" s="18">
        <v>823004</v>
      </c>
      <c r="G4435" s="16">
        <v>823004</v>
      </c>
      <c r="H4435" s="8">
        <f t="shared" si="3919"/>
        <v>0</v>
      </c>
      <c r="I4435" s="7">
        <f t="shared" si="3920"/>
        <v>1</v>
      </c>
      <c r="J4435" s="8">
        <f t="shared" si="3921"/>
        <v>0</v>
      </c>
      <c r="K4435" s="4">
        <f t="shared" si="3922"/>
        <v>-7146</v>
      </c>
      <c r="L4435" s="5">
        <f t="shared" si="3923"/>
        <v>-7146</v>
      </c>
      <c r="N4435" s="99" t="s">
        <v>3915</v>
      </c>
      <c r="O4435" s="17" t="s">
        <v>26</v>
      </c>
    </row>
    <row r="4437" spans="1:15">
      <c r="B4437" s="576" t="s">
        <v>4353</v>
      </c>
      <c r="C4437" s="576"/>
      <c r="D4437" s="576"/>
      <c r="E4437" s="576"/>
      <c r="F4437" s="576" t="s">
        <v>4360</v>
      </c>
      <c r="G4437" s="576"/>
      <c r="H4437" s="576"/>
      <c r="I4437" s="576"/>
      <c r="K4437" s="63" t="s">
        <v>12</v>
      </c>
      <c r="L4437" s="5" t="s">
        <v>13</v>
      </c>
    </row>
    <row r="4438" spans="1:15" ht="43.2">
      <c r="A4438" s="1" t="s">
        <v>0</v>
      </c>
      <c r="B4438" s="2" t="s">
        <v>1</v>
      </c>
      <c r="C4438" s="64" t="s">
        <v>2</v>
      </c>
      <c r="D4438" s="64" t="s">
        <v>11</v>
      </c>
      <c r="E4438" s="6" t="s">
        <v>10</v>
      </c>
      <c r="F4438" s="2" t="s">
        <v>1</v>
      </c>
      <c r="G4438" s="64" t="s">
        <v>2</v>
      </c>
      <c r="H4438" s="64" t="s">
        <v>11</v>
      </c>
      <c r="I4438" s="6" t="s">
        <v>10</v>
      </c>
      <c r="J4438" s="14" t="s">
        <v>8</v>
      </c>
      <c r="K4438" s="12" t="s">
        <v>9</v>
      </c>
      <c r="L4438" s="11"/>
    </row>
    <row r="4439" spans="1:15">
      <c r="A4439" s="3" t="s">
        <v>3</v>
      </c>
      <c r="B4439" s="18">
        <v>519216</v>
      </c>
      <c r="C4439" s="16">
        <v>206343</v>
      </c>
      <c r="D4439" s="8">
        <f>SUM(B4439-C4439)</f>
        <v>312873</v>
      </c>
      <c r="E4439" s="7">
        <f>SUM(B4439/C4439)</f>
        <v>2.5162762972332477</v>
      </c>
      <c r="F4439" s="18">
        <v>510103</v>
      </c>
      <c r="G4439" s="16">
        <v>202961</v>
      </c>
      <c r="H4439" s="8">
        <f>SUM(F4439-G4439)</f>
        <v>307142</v>
      </c>
      <c r="I4439" s="7">
        <f>SUM(F4439/G4439)</f>
        <v>2.5133055118963741</v>
      </c>
      <c r="J4439" s="8">
        <f>SUM(H4439-D4439)</f>
        <v>-5731</v>
      </c>
      <c r="K4439" s="4">
        <f>SUM(F4439-B4439)</f>
        <v>-9113</v>
      </c>
      <c r="L4439" s="5">
        <f>SUM(G4439-C4439)</f>
        <v>-3382</v>
      </c>
    </row>
    <row r="4440" spans="1:15">
      <c r="A4440" s="3" t="s">
        <v>4</v>
      </c>
      <c r="B4440" s="18">
        <v>150054</v>
      </c>
      <c r="C4440" s="16">
        <v>149738</v>
      </c>
      <c r="D4440" s="8">
        <f t="shared" ref="D4440:D4443" si="3924">SUM(B4440-C4440)</f>
        <v>316</v>
      </c>
      <c r="E4440" s="7">
        <f t="shared" ref="E4440:E4443" si="3925">SUM(B4440/C4440)</f>
        <v>1.002110352749469</v>
      </c>
      <c r="F4440" s="18">
        <v>169145</v>
      </c>
      <c r="G4440" s="16">
        <v>152948</v>
      </c>
      <c r="H4440" s="8">
        <f t="shared" ref="H4440:H4443" si="3926">SUM(F4440-G4440)</f>
        <v>16197</v>
      </c>
      <c r="I4440" s="7">
        <f t="shared" ref="I4440:I4443" si="3927">SUM(F4440/G4440)</f>
        <v>1.1058987368255877</v>
      </c>
      <c r="J4440" s="8">
        <f t="shared" ref="J4440:J4443" si="3928">SUM(H4440-D4440)</f>
        <v>15881</v>
      </c>
      <c r="K4440" s="4">
        <f t="shared" ref="K4440:K4443" si="3929">SUM(F4440-B4440)</f>
        <v>19091</v>
      </c>
      <c r="L4440" s="5">
        <f t="shared" ref="L4440:L4443" si="3930">SUM(G4440-C4440)</f>
        <v>3210</v>
      </c>
    </row>
    <row r="4441" spans="1:15">
      <c r="A4441" s="3" t="s">
        <v>5</v>
      </c>
      <c r="B4441" s="18">
        <v>76241</v>
      </c>
      <c r="C4441" s="16">
        <v>366445</v>
      </c>
      <c r="D4441" s="8">
        <f t="shared" si="3924"/>
        <v>-290204</v>
      </c>
      <c r="E4441" s="7">
        <f t="shared" si="3925"/>
        <v>0.20805577917559251</v>
      </c>
      <c r="F4441" s="18">
        <v>75660</v>
      </c>
      <c r="G4441" s="16">
        <v>373156</v>
      </c>
      <c r="H4441" s="8">
        <f t="shared" si="3926"/>
        <v>-297496</v>
      </c>
      <c r="I4441" s="7">
        <f t="shared" si="3927"/>
        <v>0.20275702387205352</v>
      </c>
      <c r="J4441" s="8">
        <f t="shared" si="3928"/>
        <v>-7292</v>
      </c>
      <c r="K4441" s="4">
        <f t="shared" si="3929"/>
        <v>-581</v>
      </c>
      <c r="L4441" s="5">
        <f t="shared" si="3930"/>
        <v>6711</v>
      </c>
    </row>
    <row r="4442" spans="1:15">
      <c r="A4442" s="3" t="s">
        <v>6</v>
      </c>
      <c r="B4442" s="18">
        <v>77493</v>
      </c>
      <c r="C4442" s="16">
        <v>100478</v>
      </c>
      <c r="D4442" s="8">
        <f t="shared" si="3924"/>
        <v>-22985</v>
      </c>
      <c r="E4442" s="7">
        <f t="shared" si="3925"/>
        <v>0.77124345627898649</v>
      </c>
      <c r="F4442" s="18">
        <v>74108</v>
      </c>
      <c r="G4442" s="16">
        <v>99951</v>
      </c>
      <c r="H4442" s="8">
        <f t="shared" si="3926"/>
        <v>-25843</v>
      </c>
      <c r="I4442" s="7">
        <f t="shared" si="3927"/>
        <v>0.74144330722053808</v>
      </c>
      <c r="J4442" s="8">
        <f t="shared" si="3928"/>
        <v>-2858</v>
      </c>
      <c r="K4442" s="4">
        <f t="shared" si="3929"/>
        <v>-3385</v>
      </c>
      <c r="L4442" s="5">
        <f t="shared" si="3930"/>
        <v>-527</v>
      </c>
    </row>
    <row r="4443" spans="1:15">
      <c r="A4443" s="3" t="s">
        <v>7</v>
      </c>
      <c r="B4443" s="18">
        <v>823004</v>
      </c>
      <c r="C4443" s="16">
        <v>823004</v>
      </c>
      <c r="D4443" s="8">
        <f t="shared" si="3924"/>
        <v>0</v>
      </c>
      <c r="E4443" s="7">
        <f t="shared" si="3925"/>
        <v>1</v>
      </c>
      <c r="F4443" s="18">
        <v>829016</v>
      </c>
      <c r="G4443" s="16">
        <v>829016</v>
      </c>
      <c r="H4443" s="8">
        <f t="shared" si="3926"/>
        <v>0</v>
      </c>
      <c r="I4443" s="7">
        <f t="shared" si="3927"/>
        <v>1</v>
      </c>
      <c r="J4443" s="8">
        <f t="shared" si="3928"/>
        <v>0</v>
      </c>
      <c r="K4443" s="4">
        <f t="shared" si="3929"/>
        <v>6012</v>
      </c>
      <c r="L4443" s="5">
        <f t="shared" si="3930"/>
        <v>6012</v>
      </c>
      <c r="N4443" s="98" t="s">
        <v>3994</v>
      </c>
      <c r="O4443" s="30" t="s">
        <v>165</v>
      </c>
    </row>
    <row r="4445" spans="1:15">
      <c r="B4445" s="576" t="s">
        <v>4360</v>
      </c>
      <c r="C4445" s="576"/>
      <c r="D4445" s="576"/>
      <c r="E4445" s="576"/>
      <c r="F4445" s="576" t="s">
        <v>4367</v>
      </c>
      <c r="G4445" s="576"/>
      <c r="H4445" s="576"/>
      <c r="I4445" s="576"/>
      <c r="K4445" s="63" t="s">
        <v>12</v>
      </c>
      <c r="L4445" s="5" t="s">
        <v>13</v>
      </c>
    </row>
    <row r="4446" spans="1:15" ht="43.2">
      <c r="A4446" s="1" t="s">
        <v>0</v>
      </c>
      <c r="B4446" s="2" t="s">
        <v>1</v>
      </c>
      <c r="C4446" s="64" t="s">
        <v>2</v>
      </c>
      <c r="D4446" s="64" t="s">
        <v>11</v>
      </c>
      <c r="E4446" s="6" t="s">
        <v>10</v>
      </c>
      <c r="F4446" s="2" t="s">
        <v>1</v>
      </c>
      <c r="G4446" s="64" t="s">
        <v>2</v>
      </c>
      <c r="H4446" s="64" t="s">
        <v>11</v>
      </c>
      <c r="I4446" s="6" t="s">
        <v>10</v>
      </c>
      <c r="J4446" s="14" t="s">
        <v>8</v>
      </c>
      <c r="K4446" s="12" t="s">
        <v>9</v>
      </c>
      <c r="L4446" s="11"/>
    </row>
    <row r="4447" spans="1:15">
      <c r="A4447" s="3" t="s">
        <v>3</v>
      </c>
      <c r="B4447" s="18">
        <v>510103</v>
      </c>
      <c r="C4447" s="16">
        <v>202961</v>
      </c>
      <c r="D4447" s="8">
        <f>SUM(B4447-C4447)</f>
        <v>307142</v>
      </c>
      <c r="E4447" s="7">
        <f>SUM(B4447/C4447)</f>
        <v>2.5133055118963741</v>
      </c>
      <c r="F4447" s="18">
        <v>524698</v>
      </c>
      <c r="G4447" s="16">
        <v>209131</v>
      </c>
      <c r="H4447" s="8">
        <f>SUM(F4447-G4447)</f>
        <v>315567</v>
      </c>
      <c r="I4447" s="7">
        <f>SUM(F4447/G4447)</f>
        <v>2.5089441546207878</v>
      </c>
      <c r="J4447" s="8">
        <f>SUM(H4447-D4447)</f>
        <v>8425</v>
      </c>
      <c r="K4447" s="4">
        <f>SUM(F4447-B4447)</f>
        <v>14595</v>
      </c>
      <c r="L4447" s="5">
        <f>SUM(G4447-C4447)</f>
        <v>6170</v>
      </c>
    </row>
    <row r="4448" spans="1:15">
      <c r="A4448" s="3" t="s">
        <v>4</v>
      </c>
      <c r="B4448" s="18">
        <v>169145</v>
      </c>
      <c r="C4448" s="16">
        <v>152948</v>
      </c>
      <c r="D4448" s="8">
        <f t="shared" ref="D4448:D4451" si="3931">SUM(B4448-C4448)</f>
        <v>16197</v>
      </c>
      <c r="E4448" s="7">
        <f t="shared" ref="E4448:E4451" si="3932">SUM(B4448/C4448)</f>
        <v>1.1058987368255877</v>
      </c>
      <c r="F4448" s="18">
        <v>179935</v>
      </c>
      <c r="G4448" s="16">
        <v>152948</v>
      </c>
      <c r="H4448" s="8">
        <f t="shared" ref="H4448:H4451" si="3933">SUM(F4448-G4448)</f>
        <v>26987</v>
      </c>
      <c r="I4448" s="7">
        <f t="shared" ref="I4448:I4451" si="3934">SUM(F4448/G4448)</f>
        <v>1.1764455893506289</v>
      </c>
      <c r="J4448" s="8">
        <f t="shared" ref="J4448:J4451" si="3935">SUM(H4448-D4448)</f>
        <v>10790</v>
      </c>
      <c r="K4448" s="4">
        <f t="shared" ref="K4448:K4451" si="3936">SUM(F4448-B4448)</f>
        <v>10790</v>
      </c>
      <c r="L4448" s="5">
        <f t="shared" ref="L4448:L4451" si="3937">SUM(G4448-C4448)</f>
        <v>0</v>
      </c>
    </row>
    <row r="4449" spans="1:15">
      <c r="A4449" s="3" t="s">
        <v>5</v>
      </c>
      <c r="B4449" s="18">
        <v>75660</v>
      </c>
      <c r="C4449" s="16">
        <v>373156</v>
      </c>
      <c r="D4449" s="8">
        <f t="shared" si="3931"/>
        <v>-297496</v>
      </c>
      <c r="E4449" s="7">
        <f t="shared" si="3932"/>
        <v>0.20275702387205352</v>
      </c>
      <c r="F4449" s="18">
        <v>75904</v>
      </c>
      <c r="G4449" s="16">
        <v>402742</v>
      </c>
      <c r="H4449" s="8">
        <f t="shared" si="3933"/>
        <v>-326838</v>
      </c>
      <c r="I4449" s="7">
        <f t="shared" si="3934"/>
        <v>0.18846805150692006</v>
      </c>
      <c r="J4449" s="8">
        <f t="shared" si="3935"/>
        <v>-29342</v>
      </c>
      <c r="K4449" s="4">
        <f t="shared" si="3936"/>
        <v>244</v>
      </c>
      <c r="L4449" s="5">
        <f t="shared" si="3937"/>
        <v>29586</v>
      </c>
    </row>
    <row r="4450" spans="1:15">
      <c r="A4450" s="3" t="s">
        <v>6</v>
      </c>
      <c r="B4450" s="18">
        <v>74108</v>
      </c>
      <c r="C4450" s="16">
        <v>99951</v>
      </c>
      <c r="D4450" s="8">
        <f t="shared" si="3931"/>
        <v>-25843</v>
      </c>
      <c r="E4450" s="7">
        <f t="shared" si="3932"/>
        <v>0.74144330722053808</v>
      </c>
      <c r="F4450" s="18">
        <v>82066</v>
      </c>
      <c r="G4450" s="16">
        <v>97782</v>
      </c>
      <c r="H4450" s="8">
        <f t="shared" si="3933"/>
        <v>-15716</v>
      </c>
      <c r="I4450" s="7">
        <f t="shared" si="3934"/>
        <v>0.83927512221063183</v>
      </c>
      <c r="J4450" s="8">
        <f t="shared" si="3935"/>
        <v>10127</v>
      </c>
      <c r="K4450" s="4">
        <f t="shared" si="3936"/>
        <v>7958</v>
      </c>
      <c r="L4450" s="5">
        <f t="shared" si="3937"/>
        <v>-2169</v>
      </c>
    </row>
    <row r="4451" spans="1:15">
      <c r="A4451" s="3" t="s">
        <v>7</v>
      </c>
      <c r="B4451" s="18">
        <v>829016</v>
      </c>
      <c r="C4451" s="16">
        <v>829016</v>
      </c>
      <c r="D4451" s="8">
        <f t="shared" si="3931"/>
        <v>0</v>
      </c>
      <c r="E4451" s="7">
        <f t="shared" si="3932"/>
        <v>1</v>
      </c>
      <c r="F4451" s="18">
        <v>862603</v>
      </c>
      <c r="G4451" s="16">
        <v>862603</v>
      </c>
      <c r="H4451" s="8">
        <f t="shared" si="3933"/>
        <v>0</v>
      </c>
      <c r="I4451" s="7">
        <f t="shared" si="3934"/>
        <v>1</v>
      </c>
      <c r="J4451" s="8">
        <f t="shared" si="3935"/>
        <v>0</v>
      </c>
      <c r="K4451" s="4">
        <f t="shared" si="3936"/>
        <v>33587</v>
      </c>
      <c r="L4451" s="5">
        <f t="shared" si="3937"/>
        <v>33587</v>
      </c>
      <c r="N4451" s="99" t="s">
        <v>3994</v>
      </c>
      <c r="O4451" s="17" t="s">
        <v>26</v>
      </c>
    </row>
    <row r="4453" spans="1:15">
      <c r="B4453" s="576" t="s">
        <v>4367</v>
      </c>
      <c r="C4453" s="576"/>
      <c r="D4453" s="576"/>
      <c r="E4453" s="576"/>
      <c r="F4453" s="576" t="s">
        <v>4373</v>
      </c>
      <c r="G4453" s="576"/>
      <c r="H4453" s="576"/>
      <c r="I4453" s="576"/>
      <c r="K4453" s="63" t="s">
        <v>12</v>
      </c>
      <c r="L4453" s="5" t="s">
        <v>13</v>
      </c>
    </row>
    <row r="4454" spans="1:15" ht="43.2">
      <c r="A4454" s="1" t="s">
        <v>0</v>
      </c>
      <c r="B4454" s="2" t="s">
        <v>1</v>
      </c>
      <c r="C4454" s="64" t="s">
        <v>2</v>
      </c>
      <c r="D4454" s="64" t="s">
        <v>11</v>
      </c>
      <c r="E4454" s="6" t="s">
        <v>10</v>
      </c>
      <c r="F4454" s="2" t="s">
        <v>1</v>
      </c>
      <c r="G4454" s="64" t="s">
        <v>2</v>
      </c>
      <c r="H4454" s="64" t="s">
        <v>11</v>
      </c>
      <c r="I4454" s="6" t="s">
        <v>10</v>
      </c>
      <c r="J4454" s="14" t="s">
        <v>8</v>
      </c>
      <c r="K4454" s="12" t="s">
        <v>9</v>
      </c>
      <c r="L4454" s="11"/>
    </row>
    <row r="4455" spans="1:15">
      <c r="A4455" s="3" t="s">
        <v>3</v>
      </c>
      <c r="B4455" s="18">
        <v>524698</v>
      </c>
      <c r="C4455" s="16">
        <v>209131</v>
      </c>
      <c r="D4455" s="8">
        <f>SUM(B4455-C4455)</f>
        <v>315567</v>
      </c>
      <c r="E4455" s="7">
        <f>SUM(B4455/C4455)</f>
        <v>2.5089441546207878</v>
      </c>
      <c r="F4455" s="18">
        <v>518427</v>
      </c>
      <c r="G4455" s="16">
        <v>199997</v>
      </c>
      <c r="H4455" s="8">
        <f>SUM(F4455-G4455)</f>
        <v>318430</v>
      </c>
      <c r="I4455" s="7">
        <f>SUM(F4455/G4455)</f>
        <v>2.5921738826082392</v>
      </c>
      <c r="J4455" s="8">
        <f>SUM(H4455-D4455)</f>
        <v>2863</v>
      </c>
      <c r="K4455" s="4">
        <f>SUM(F4455-B4455)</f>
        <v>-6271</v>
      </c>
      <c r="L4455" s="5">
        <f>SUM(G4455-C4455)</f>
        <v>-9134</v>
      </c>
    </row>
    <row r="4456" spans="1:15">
      <c r="A4456" s="3" t="s">
        <v>4</v>
      </c>
      <c r="B4456" s="18">
        <v>179935</v>
      </c>
      <c r="C4456" s="16">
        <v>152948</v>
      </c>
      <c r="D4456" s="8">
        <f t="shared" ref="D4456:D4459" si="3938">SUM(B4456-C4456)</f>
        <v>26987</v>
      </c>
      <c r="E4456" s="7">
        <f t="shared" ref="E4456:E4459" si="3939">SUM(B4456/C4456)</f>
        <v>1.1764455893506289</v>
      </c>
      <c r="F4456" s="18">
        <v>180045</v>
      </c>
      <c r="G4456" s="16">
        <v>152298</v>
      </c>
      <c r="H4456" s="8">
        <f t="shared" ref="H4456:H4459" si="3940">SUM(F4456-G4456)</f>
        <v>27747</v>
      </c>
      <c r="I4456" s="7">
        <f t="shared" ref="I4456:I4459" si="3941">SUM(F4456/G4456)</f>
        <v>1.1821888665642359</v>
      </c>
      <c r="J4456" s="8">
        <f t="shared" ref="J4456:J4459" si="3942">SUM(H4456-D4456)</f>
        <v>760</v>
      </c>
      <c r="K4456" s="4">
        <f t="shared" ref="K4456:K4459" si="3943">SUM(F4456-B4456)</f>
        <v>110</v>
      </c>
      <c r="L4456" s="5">
        <f t="shared" ref="L4456:L4459" si="3944">SUM(G4456-C4456)</f>
        <v>-650</v>
      </c>
    </row>
    <row r="4457" spans="1:15">
      <c r="A4457" s="3" t="s">
        <v>5</v>
      </c>
      <c r="B4457" s="18">
        <v>75904</v>
      </c>
      <c r="C4457" s="16">
        <v>402742</v>
      </c>
      <c r="D4457" s="8">
        <f t="shared" si="3938"/>
        <v>-326838</v>
      </c>
      <c r="E4457" s="7">
        <f t="shared" si="3939"/>
        <v>0.18846805150692006</v>
      </c>
      <c r="F4457" s="18">
        <v>86413</v>
      </c>
      <c r="G4457" s="16">
        <v>419552</v>
      </c>
      <c r="H4457" s="8">
        <f t="shared" si="3940"/>
        <v>-333139</v>
      </c>
      <c r="I4457" s="7">
        <f t="shared" si="3941"/>
        <v>0.20596493402486463</v>
      </c>
      <c r="J4457" s="8">
        <f t="shared" si="3942"/>
        <v>-6301</v>
      </c>
      <c r="K4457" s="4">
        <f t="shared" si="3943"/>
        <v>10509</v>
      </c>
      <c r="L4457" s="5">
        <f t="shared" si="3944"/>
        <v>16810</v>
      </c>
    </row>
    <row r="4458" spans="1:15">
      <c r="A4458" s="3" t="s">
        <v>6</v>
      </c>
      <c r="B4458" s="18">
        <v>82066</v>
      </c>
      <c r="C4458" s="16">
        <v>97782</v>
      </c>
      <c r="D4458" s="8">
        <f t="shared" si="3938"/>
        <v>-15716</v>
      </c>
      <c r="E4458" s="7">
        <f t="shared" si="3939"/>
        <v>0.83927512221063183</v>
      </c>
      <c r="F4458" s="18">
        <v>82258</v>
      </c>
      <c r="G4458" s="16">
        <v>95296</v>
      </c>
      <c r="H4458" s="8">
        <f t="shared" si="3940"/>
        <v>-13038</v>
      </c>
      <c r="I4458" s="7">
        <f t="shared" si="3941"/>
        <v>0.86318418401611818</v>
      </c>
      <c r="J4458" s="8">
        <f t="shared" si="3942"/>
        <v>2678</v>
      </c>
      <c r="K4458" s="4">
        <f t="shared" si="3943"/>
        <v>192</v>
      </c>
      <c r="L4458" s="5">
        <f t="shared" si="3944"/>
        <v>-2486</v>
      </c>
    </row>
    <row r="4459" spans="1:15">
      <c r="A4459" s="3" t="s">
        <v>7</v>
      </c>
      <c r="B4459" s="18">
        <v>862603</v>
      </c>
      <c r="C4459" s="16">
        <v>862603</v>
      </c>
      <c r="D4459" s="8">
        <f t="shared" si="3938"/>
        <v>0</v>
      </c>
      <c r="E4459" s="7">
        <f t="shared" si="3939"/>
        <v>1</v>
      </c>
      <c r="F4459" s="18">
        <v>867143</v>
      </c>
      <c r="G4459" s="16">
        <v>867143</v>
      </c>
      <c r="H4459" s="8">
        <f t="shared" si="3940"/>
        <v>0</v>
      </c>
      <c r="I4459" s="7">
        <f t="shared" si="3941"/>
        <v>1</v>
      </c>
      <c r="J4459" s="8">
        <f t="shared" si="3942"/>
        <v>0</v>
      </c>
      <c r="K4459" s="4">
        <f t="shared" si="3943"/>
        <v>4540</v>
      </c>
      <c r="L4459" s="5">
        <f t="shared" si="3944"/>
        <v>4540</v>
      </c>
      <c r="N4459" s="98" t="s">
        <v>4388</v>
      </c>
      <c r="O4459" s="30" t="s">
        <v>165</v>
      </c>
    </row>
    <row r="4461" spans="1:15">
      <c r="B4461" s="576" t="s">
        <v>4373</v>
      </c>
      <c r="C4461" s="576"/>
      <c r="D4461" s="576"/>
      <c r="E4461" s="576"/>
      <c r="F4461" s="576" t="s">
        <v>4380</v>
      </c>
      <c r="G4461" s="576"/>
      <c r="H4461" s="576"/>
      <c r="I4461" s="576"/>
      <c r="K4461" s="63" t="s">
        <v>12</v>
      </c>
      <c r="L4461" s="5" t="s">
        <v>13</v>
      </c>
    </row>
    <row r="4462" spans="1:15" ht="43.2">
      <c r="A4462" s="1" t="s">
        <v>0</v>
      </c>
      <c r="B4462" s="2" t="s">
        <v>1</v>
      </c>
      <c r="C4462" s="64" t="s">
        <v>2</v>
      </c>
      <c r="D4462" s="64" t="s">
        <v>11</v>
      </c>
      <c r="E4462" s="6" t="s">
        <v>10</v>
      </c>
      <c r="F4462" s="2" t="s">
        <v>1</v>
      </c>
      <c r="G4462" s="64" t="s">
        <v>2</v>
      </c>
      <c r="H4462" s="64" t="s">
        <v>11</v>
      </c>
      <c r="I4462" s="6" t="s">
        <v>10</v>
      </c>
      <c r="J4462" s="14" t="s">
        <v>8</v>
      </c>
      <c r="K4462" s="12" t="s">
        <v>9</v>
      </c>
      <c r="L4462" s="11"/>
    </row>
    <row r="4463" spans="1:15">
      <c r="A4463" s="3" t="s">
        <v>3</v>
      </c>
      <c r="B4463" s="18">
        <v>518427</v>
      </c>
      <c r="C4463" s="16">
        <v>199997</v>
      </c>
      <c r="D4463" s="8">
        <f>SUM(B4463-C4463)</f>
        <v>318430</v>
      </c>
      <c r="E4463" s="7">
        <f>SUM(B4463/C4463)</f>
        <v>2.5921738826082392</v>
      </c>
      <c r="F4463" s="18">
        <v>526487</v>
      </c>
      <c r="G4463" s="16">
        <v>210506</v>
      </c>
      <c r="H4463" s="8">
        <f>SUM(F4463-G4463)</f>
        <v>315981</v>
      </c>
      <c r="I4463" s="7">
        <f>SUM(F4463/G4463)</f>
        <v>2.5010546017690709</v>
      </c>
      <c r="J4463" s="8">
        <f>SUM(H4463-D4463)</f>
        <v>-2449</v>
      </c>
      <c r="K4463" s="4">
        <f>SUM(F4463-B4463)</f>
        <v>8060</v>
      </c>
      <c r="L4463" s="5">
        <f>SUM(G4463-C4463)</f>
        <v>10509</v>
      </c>
    </row>
    <row r="4464" spans="1:15">
      <c r="A4464" s="3" t="s">
        <v>4</v>
      </c>
      <c r="B4464" s="18">
        <v>180045</v>
      </c>
      <c r="C4464" s="16">
        <v>152298</v>
      </c>
      <c r="D4464" s="8">
        <f t="shared" ref="D4464:D4467" si="3945">SUM(B4464-C4464)</f>
        <v>27747</v>
      </c>
      <c r="E4464" s="7">
        <f t="shared" ref="E4464:E4467" si="3946">SUM(B4464/C4464)</f>
        <v>1.1821888665642359</v>
      </c>
      <c r="F4464" s="18">
        <v>182751</v>
      </c>
      <c r="G4464" s="16">
        <v>152798</v>
      </c>
      <c r="H4464" s="8">
        <f t="shared" ref="H4464:H4467" si="3947">SUM(F4464-G4464)</f>
        <v>29953</v>
      </c>
      <c r="I4464" s="7">
        <f t="shared" ref="I4464:I4467" si="3948">SUM(F4464/G4464)</f>
        <v>1.1960300527493815</v>
      </c>
      <c r="J4464" s="8">
        <f t="shared" ref="J4464:J4467" si="3949">SUM(H4464-D4464)</f>
        <v>2206</v>
      </c>
      <c r="K4464" s="4">
        <f t="shared" ref="K4464:K4467" si="3950">SUM(F4464-B4464)</f>
        <v>2706</v>
      </c>
      <c r="L4464" s="5">
        <f t="shared" ref="L4464:L4467" si="3951">SUM(G4464-C4464)</f>
        <v>500</v>
      </c>
    </row>
    <row r="4465" spans="1:15">
      <c r="A4465" s="3" t="s">
        <v>5</v>
      </c>
      <c r="B4465" s="18">
        <v>86413</v>
      </c>
      <c r="C4465" s="16">
        <v>419552</v>
      </c>
      <c r="D4465" s="8">
        <f t="shared" si="3945"/>
        <v>-333139</v>
      </c>
      <c r="E4465" s="7">
        <f t="shared" si="3946"/>
        <v>0.20596493402486463</v>
      </c>
      <c r="F4465" s="18">
        <v>91228</v>
      </c>
      <c r="G4465" s="16">
        <v>441205</v>
      </c>
      <c r="H4465" s="8">
        <f t="shared" si="3947"/>
        <v>-349977</v>
      </c>
      <c r="I4465" s="7">
        <f t="shared" si="3948"/>
        <v>0.20677009553382214</v>
      </c>
      <c r="J4465" s="8">
        <f t="shared" si="3949"/>
        <v>-16838</v>
      </c>
      <c r="K4465" s="4">
        <f t="shared" si="3950"/>
        <v>4815</v>
      </c>
      <c r="L4465" s="5">
        <f t="shared" si="3951"/>
        <v>21653</v>
      </c>
    </row>
    <row r="4466" spans="1:15">
      <c r="A4466" s="3" t="s">
        <v>6</v>
      </c>
      <c r="B4466" s="18">
        <v>82258</v>
      </c>
      <c r="C4466" s="16">
        <v>95296</v>
      </c>
      <c r="D4466" s="8">
        <f t="shared" si="3945"/>
        <v>-13038</v>
      </c>
      <c r="E4466" s="7">
        <f t="shared" si="3946"/>
        <v>0.86318418401611818</v>
      </c>
      <c r="F4466" s="18">
        <v>101624</v>
      </c>
      <c r="G4466" s="16">
        <v>97581</v>
      </c>
      <c r="H4466" s="8">
        <f t="shared" si="3947"/>
        <v>4043</v>
      </c>
      <c r="I4466" s="7">
        <f t="shared" si="3948"/>
        <v>1.041432246031502</v>
      </c>
      <c r="J4466" s="8">
        <f t="shared" si="3949"/>
        <v>17081</v>
      </c>
      <c r="K4466" s="4">
        <f t="shared" si="3950"/>
        <v>19366</v>
      </c>
      <c r="L4466" s="5">
        <f t="shared" si="3951"/>
        <v>2285</v>
      </c>
    </row>
    <row r="4467" spans="1:15">
      <c r="A4467" s="3" t="s">
        <v>7</v>
      </c>
      <c r="B4467" s="18">
        <v>867143</v>
      </c>
      <c r="C4467" s="16">
        <v>867143</v>
      </c>
      <c r="D4467" s="8">
        <f t="shared" si="3945"/>
        <v>0</v>
      </c>
      <c r="E4467" s="7">
        <f t="shared" si="3946"/>
        <v>1</v>
      </c>
      <c r="F4467" s="18">
        <v>902090</v>
      </c>
      <c r="G4467" s="16">
        <v>902090</v>
      </c>
      <c r="H4467" s="8">
        <f t="shared" si="3947"/>
        <v>0</v>
      </c>
      <c r="I4467" s="7">
        <f t="shared" si="3948"/>
        <v>1</v>
      </c>
      <c r="J4467" s="8">
        <f t="shared" si="3949"/>
        <v>0</v>
      </c>
      <c r="K4467" s="4">
        <f t="shared" si="3950"/>
        <v>34947</v>
      </c>
      <c r="L4467" s="5">
        <f t="shared" si="3951"/>
        <v>34947</v>
      </c>
      <c r="N4467" s="99" t="s">
        <v>3994</v>
      </c>
      <c r="O4467" s="17" t="s">
        <v>26</v>
      </c>
    </row>
    <row r="4469" spans="1:15">
      <c r="B4469" s="576" t="s">
        <v>4380</v>
      </c>
      <c r="C4469" s="576"/>
      <c r="D4469" s="576"/>
      <c r="E4469" s="576"/>
      <c r="F4469" s="576" t="s">
        <v>4387</v>
      </c>
      <c r="G4469" s="576"/>
      <c r="H4469" s="576"/>
      <c r="I4469" s="576"/>
      <c r="K4469" s="63" t="s">
        <v>12</v>
      </c>
      <c r="L4469" s="5" t="s">
        <v>13</v>
      </c>
    </row>
    <row r="4470" spans="1:15" ht="43.2">
      <c r="A4470" s="1" t="s">
        <v>0</v>
      </c>
      <c r="B4470" s="2" t="s">
        <v>1</v>
      </c>
      <c r="C4470" s="64" t="s">
        <v>2</v>
      </c>
      <c r="D4470" s="64" t="s">
        <v>11</v>
      </c>
      <c r="E4470" s="6" t="s">
        <v>10</v>
      </c>
      <c r="F4470" s="2" t="s">
        <v>1</v>
      </c>
      <c r="G4470" s="64" t="s">
        <v>2</v>
      </c>
      <c r="H4470" s="64" t="s">
        <v>11</v>
      </c>
      <c r="I4470" s="6" t="s">
        <v>10</v>
      </c>
      <c r="J4470" s="14" t="s">
        <v>8</v>
      </c>
      <c r="K4470" s="12" t="s">
        <v>9</v>
      </c>
      <c r="L4470" s="11"/>
    </row>
    <row r="4471" spans="1:15">
      <c r="A4471" s="3" t="s">
        <v>3</v>
      </c>
      <c r="B4471" s="18">
        <v>526487</v>
      </c>
      <c r="C4471" s="16">
        <v>210506</v>
      </c>
      <c r="D4471" s="8">
        <f>SUM(B4471-C4471)</f>
        <v>315981</v>
      </c>
      <c r="E4471" s="7">
        <f>SUM(B4471/C4471)</f>
        <v>2.5010546017690709</v>
      </c>
      <c r="F4471" s="18">
        <v>517096</v>
      </c>
      <c r="G4471" s="16">
        <v>206389</v>
      </c>
      <c r="H4471" s="8">
        <f>SUM(F4471-G4471)</f>
        <v>310707</v>
      </c>
      <c r="I4471" s="7">
        <f>SUM(F4471/G4471)</f>
        <v>2.5054436040680463</v>
      </c>
      <c r="J4471" s="8">
        <f>SUM(H4471-D4471)</f>
        <v>-5274</v>
      </c>
      <c r="K4471" s="4">
        <f>SUM(F4471-B4471)</f>
        <v>-9391</v>
      </c>
      <c r="L4471" s="5">
        <f>SUM(G4471-C4471)</f>
        <v>-4117</v>
      </c>
    </row>
    <row r="4472" spans="1:15">
      <c r="A4472" s="3" t="s">
        <v>4</v>
      </c>
      <c r="B4472" s="18">
        <v>182751</v>
      </c>
      <c r="C4472" s="16">
        <v>152798</v>
      </c>
      <c r="D4472" s="8">
        <f t="shared" ref="D4472:D4475" si="3952">SUM(B4472-C4472)</f>
        <v>29953</v>
      </c>
      <c r="E4472" s="7">
        <f t="shared" ref="E4472:E4475" si="3953">SUM(B4472/C4472)</f>
        <v>1.1960300527493815</v>
      </c>
      <c r="F4472" s="18">
        <v>191556</v>
      </c>
      <c r="G4472" s="16">
        <v>152041</v>
      </c>
      <c r="H4472" s="8">
        <f t="shared" ref="H4472:H4475" si="3954">SUM(F4472-G4472)</f>
        <v>39515</v>
      </c>
      <c r="I4472" s="7">
        <f t="shared" ref="I4472:I4475" si="3955">SUM(F4472/G4472)</f>
        <v>1.2598970014667097</v>
      </c>
      <c r="J4472" s="8">
        <f t="shared" ref="J4472:J4475" si="3956">SUM(H4472-D4472)</f>
        <v>9562</v>
      </c>
      <c r="K4472" s="4">
        <f t="shared" ref="K4472:K4475" si="3957">SUM(F4472-B4472)</f>
        <v>8805</v>
      </c>
      <c r="L4472" s="5">
        <f t="shared" ref="L4472:L4475" si="3958">SUM(G4472-C4472)</f>
        <v>-757</v>
      </c>
    </row>
    <row r="4473" spans="1:15">
      <c r="A4473" s="3" t="s">
        <v>5</v>
      </c>
      <c r="B4473" s="18">
        <v>91228</v>
      </c>
      <c r="C4473" s="16">
        <v>441205</v>
      </c>
      <c r="D4473" s="8">
        <f t="shared" si="3952"/>
        <v>-349977</v>
      </c>
      <c r="E4473" s="7">
        <f t="shared" si="3953"/>
        <v>0.20677009553382214</v>
      </c>
      <c r="F4473" s="18">
        <v>94786</v>
      </c>
      <c r="G4473" s="16">
        <v>445114</v>
      </c>
      <c r="H4473" s="8">
        <f t="shared" si="3954"/>
        <v>-350328</v>
      </c>
      <c r="I4473" s="7">
        <f t="shared" si="3955"/>
        <v>0.21294769429853924</v>
      </c>
      <c r="J4473" s="8">
        <f t="shared" si="3956"/>
        <v>-351</v>
      </c>
      <c r="K4473" s="4">
        <f t="shared" si="3957"/>
        <v>3558</v>
      </c>
      <c r="L4473" s="5">
        <f t="shared" si="3958"/>
        <v>3909</v>
      </c>
    </row>
    <row r="4474" spans="1:15">
      <c r="A4474" s="3" t="s">
        <v>6</v>
      </c>
      <c r="B4474" s="18">
        <v>101624</v>
      </c>
      <c r="C4474" s="16">
        <v>97581</v>
      </c>
      <c r="D4474" s="8">
        <f t="shared" si="3952"/>
        <v>4043</v>
      </c>
      <c r="E4474" s="7">
        <f t="shared" si="3953"/>
        <v>1.041432246031502</v>
      </c>
      <c r="F4474" s="18">
        <v>88647</v>
      </c>
      <c r="G4474" s="16">
        <v>88541</v>
      </c>
      <c r="H4474" s="8">
        <f t="shared" si="3954"/>
        <v>106</v>
      </c>
      <c r="I4474" s="7">
        <f t="shared" si="3955"/>
        <v>1.0011971854846906</v>
      </c>
      <c r="J4474" s="8">
        <f t="shared" si="3956"/>
        <v>-3937</v>
      </c>
      <c r="K4474" s="4">
        <f t="shared" si="3957"/>
        <v>-12977</v>
      </c>
      <c r="L4474" s="5">
        <f t="shared" si="3958"/>
        <v>-9040</v>
      </c>
    </row>
    <row r="4475" spans="1:15">
      <c r="A4475" s="3" t="s">
        <v>7</v>
      </c>
      <c r="B4475" s="18">
        <v>902090</v>
      </c>
      <c r="C4475" s="16">
        <v>902090</v>
      </c>
      <c r="D4475" s="8">
        <f t="shared" si="3952"/>
        <v>0</v>
      </c>
      <c r="E4475" s="7">
        <f t="shared" si="3953"/>
        <v>1</v>
      </c>
      <c r="F4475" s="18">
        <v>892085</v>
      </c>
      <c r="G4475" s="16">
        <v>892085</v>
      </c>
      <c r="H4475" s="8">
        <f t="shared" si="3954"/>
        <v>0</v>
      </c>
      <c r="I4475" s="7">
        <f t="shared" si="3955"/>
        <v>1</v>
      </c>
      <c r="J4475" s="8">
        <f t="shared" si="3956"/>
        <v>0</v>
      </c>
      <c r="K4475" s="4">
        <f t="shared" si="3957"/>
        <v>-10005</v>
      </c>
      <c r="L4475" s="5">
        <f t="shared" si="3958"/>
        <v>-10005</v>
      </c>
      <c r="N4475" s="98" t="s">
        <v>4388</v>
      </c>
      <c r="O4475" s="30" t="s">
        <v>165</v>
      </c>
    </row>
    <row r="4477" spans="1:15">
      <c r="B4477" s="576" t="s">
        <v>4387</v>
      </c>
      <c r="C4477" s="576"/>
      <c r="D4477" s="576"/>
      <c r="E4477" s="576"/>
      <c r="F4477" s="576" t="s">
        <v>4395</v>
      </c>
      <c r="G4477" s="576"/>
      <c r="H4477" s="576"/>
      <c r="I4477" s="576"/>
      <c r="K4477" s="63" t="s">
        <v>12</v>
      </c>
      <c r="L4477" s="5" t="s">
        <v>13</v>
      </c>
    </row>
    <row r="4478" spans="1:15" ht="43.2">
      <c r="A4478" s="1" t="s">
        <v>0</v>
      </c>
      <c r="B4478" s="2" t="s">
        <v>1</v>
      </c>
      <c r="C4478" s="64" t="s">
        <v>2</v>
      </c>
      <c r="D4478" s="64" t="s">
        <v>11</v>
      </c>
      <c r="E4478" s="6" t="s">
        <v>10</v>
      </c>
      <c r="F4478" s="2" t="s">
        <v>1</v>
      </c>
      <c r="G4478" s="64" t="s">
        <v>2</v>
      </c>
      <c r="H4478" s="64" t="s">
        <v>11</v>
      </c>
      <c r="I4478" s="6" t="s">
        <v>10</v>
      </c>
      <c r="J4478" s="14" t="s">
        <v>8</v>
      </c>
      <c r="K4478" s="12" t="s">
        <v>9</v>
      </c>
      <c r="L4478" s="11"/>
    </row>
    <row r="4479" spans="1:15">
      <c r="A4479" s="3" t="s">
        <v>3</v>
      </c>
      <c r="B4479" s="18">
        <v>517096</v>
      </c>
      <c r="C4479" s="16">
        <v>206389</v>
      </c>
      <c r="D4479" s="8">
        <f>SUM(B4479-C4479)</f>
        <v>310707</v>
      </c>
      <c r="E4479" s="7">
        <f>SUM(B4479/C4479)</f>
        <v>2.5054436040680463</v>
      </c>
      <c r="F4479" s="18">
        <v>511175</v>
      </c>
      <c r="G4479" s="49">
        <v>206868</v>
      </c>
      <c r="H4479" s="8">
        <f>SUM(F4479-G4479)</f>
        <v>304307</v>
      </c>
      <c r="I4479" s="7">
        <f>SUM(F4479/G4479)</f>
        <v>2.4710201674497747</v>
      </c>
      <c r="J4479" s="8">
        <f>SUM(H4479-D4479)</f>
        <v>-6400</v>
      </c>
      <c r="K4479" s="4">
        <f>SUM(F4479-B4479)</f>
        <v>-5921</v>
      </c>
      <c r="L4479" s="5">
        <f>SUM(G4479-C4479)</f>
        <v>479</v>
      </c>
    </row>
    <row r="4480" spans="1:15">
      <c r="A4480" s="3" t="s">
        <v>4</v>
      </c>
      <c r="B4480" s="18">
        <v>191556</v>
      </c>
      <c r="C4480" s="16">
        <v>152041</v>
      </c>
      <c r="D4480" s="8">
        <f t="shared" ref="D4480:D4483" si="3959">SUM(B4480-C4480)</f>
        <v>39515</v>
      </c>
      <c r="E4480" s="7">
        <f t="shared" ref="E4480:E4483" si="3960">SUM(B4480/C4480)</f>
        <v>1.2598970014667097</v>
      </c>
      <c r="F4480" s="18">
        <v>191808</v>
      </c>
      <c r="G4480" s="49">
        <v>151091</v>
      </c>
      <c r="H4480" s="8">
        <f t="shared" ref="H4480:H4483" si="3961">SUM(F4480-G4480)</f>
        <v>40717</v>
      </c>
      <c r="I4480" s="7">
        <f t="shared" ref="I4480:I4483" si="3962">SUM(F4480/G4480)</f>
        <v>1.2694866007902523</v>
      </c>
      <c r="J4480" s="8">
        <f t="shared" ref="J4480:J4483" si="3963">SUM(H4480-D4480)</f>
        <v>1202</v>
      </c>
      <c r="K4480" s="4">
        <f t="shared" ref="K4480:K4483" si="3964">SUM(F4480-B4480)</f>
        <v>252</v>
      </c>
      <c r="L4480" s="5">
        <f t="shared" ref="L4480:L4483" si="3965">SUM(G4480-C4480)</f>
        <v>-950</v>
      </c>
    </row>
    <row r="4481" spans="1:15">
      <c r="A4481" s="3" t="s">
        <v>5</v>
      </c>
      <c r="B4481" s="18">
        <v>94786</v>
      </c>
      <c r="C4481" s="16">
        <v>445114</v>
      </c>
      <c r="D4481" s="8">
        <f t="shared" si="3959"/>
        <v>-350328</v>
      </c>
      <c r="E4481" s="7">
        <f t="shared" si="3960"/>
        <v>0.21294769429853924</v>
      </c>
      <c r="F4481" s="18">
        <v>98795</v>
      </c>
      <c r="G4481" s="49">
        <v>427306</v>
      </c>
      <c r="H4481" s="8">
        <f t="shared" si="3961"/>
        <v>-328511</v>
      </c>
      <c r="I4481" s="7">
        <f t="shared" si="3962"/>
        <v>0.23120433600277085</v>
      </c>
      <c r="J4481" s="8">
        <f t="shared" si="3963"/>
        <v>21817</v>
      </c>
      <c r="K4481" s="4">
        <f t="shared" si="3964"/>
        <v>4009</v>
      </c>
      <c r="L4481" s="5">
        <f t="shared" si="3965"/>
        <v>-17808</v>
      </c>
    </row>
    <row r="4482" spans="1:15">
      <c r="A4482" s="3" t="s">
        <v>6</v>
      </c>
      <c r="B4482" s="18">
        <v>88647</v>
      </c>
      <c r="C4482" s="16">
        <v>88541</v>
      </c>
      <c r="D4482" s="8">
        <f t="shared" si="3959"/>
        <v>106</v>
      </c>
      <c r="E4482" s="7">
        <f t="shared" si="3960"/>
        <v>1.0011971854846906</v>
      </c>
      <c r="F4482" s="18">
        <v>78359</v>
      </c>
      <c r="G4482" s="49">
        <v>94872</v>
      </c>
      <c r="H4482" s="8">
        <f t="shared" si="3961"/>
        <v>-16513</v>
      </c>
      <c r="I4482" s="7">
        <f t="shared" si="3962"/>
        <v>0.82594443039042076</v>
      </c>
      <c r="J4482" s="8">
        <f t="shared" si="3963"/>
        <v>-16619</v>
      </c>
      <c r="K4482" s="4">
        <f t="shared" si="3964"/>
        <v>-10288</v>
      </c>
      <c r="L4482" s="5">
        <f t="shared" si="3965"/>
        <v>6331</v>
      </c>
    </row>
    <row r="4483" spans="1:15">
      <c r="A4483" s="3" t="s">
        <v>7</v>
      </c>
      <c r="B4483" s="18">
        <v>892085</v>
      </c>
      <c r="C4483" s="16">
        <v>892085</v>
      </c>
      <c r="D4483" s="8">
        <f t="shared" si="3959"/>
        <v>0</v>
      </c>
      <c r="E4483" s="7">
        <f t="shared" si="3960"/>
        <v>1</v>
      </c>
      <c r="F4483" s="18">
        <v>880137</v>
      </c>
      <c r="G4483" s="49">
        <v>880137</v>
      </c>
      <c r="H4483" s="8">
        <f t="shared" si="3961"/>
        <v>0</v>
      </c>
      <c r="I4483" s="7">
        <f t="shared" si="3962"/>
        <v>1</v>
      </c>
      <c r="J4483" s="8">
        <f t="shared" si="3963"/>
        <v>0</v>
      </c>
      <c r="K4483" s="4">
        <f t="shared" si="3964"/>
        <v>-11948</v>
      </c>
      <c r="L4483" s="5">
        <f t="shared" si="3965"/>
        <v>-11948</v>
      </c>
      <c r="N4483" s="98" t="s">
        <v>3951</v>
      </c>
      <c r="O4483" s="30" t="s">
        <v>165</v>
      </c>
    </row>
    <row r="4485" spans="1:15">
      <c r="B4485" s="576" t="s">
        <v>4395</v>
      </c>
      <c r="C4485" s="576"/>
      <c r="D4485" s="576"/>
      <c r="E4485" s="576"/>
      <c r="F4485" s="576" t="s">
        <v>4402</v>
      </c>
      <c r="G4485" s="576"/>
      <c r="H4485" s="576"/>
      <c r="I4485" s="576"/>
      <c r="K4485" s="63" t="s">
        <v>12</v>
      </c>
      <c r="L4485" s="5" t="s">
        <v>13</v>
      </c>
    </row>
    <row r="4486" spans="1:15" ht="43.2">
      <c r="A4486" s="1" t="s">
        <v>0</v>
      </c>
      <c r="B4486" s="2" t="s">
        <v>1</v>
      </c>
      <c r="C4486" s="64" t="s">
        <v>2</v>
      </c>
      <c r="D4486" s="64" t="s">
        <v>11</v>
      </c>
      <c r="E4486" s="6" t="s">
        <v>10</v>
      </c>
      <c r="F4486" s="2" t="s">
        <v>1</v>
      </c>
      <c r="G4486" s="64" t="s">
        <v>2</v>
      </c>
      <c r="H4486" s="64" t="s">
        <v>11</v>
      </c>
      <c r="I4486" s="6" t="s">
        <v>10</v>
      </c>
      <c r="J4486" s="14" t="s">
        <v>8</v>
      </c>
      <c r="K4486" s="12" t="s">
        <v>9</v>
      </c>
      <c r="L4486" s="11"/>
    </row>
    <row r="4487" spans="1:15">
      <c r="A4487" s="3" t="s">
        <v>3</v>
      </c>
      <c r="B4487" s="18">
        <v>511175</v>
      </c>
      <c r="C4487" s="49">
        <v>206868</v>
      </c>
      <c r="D4487" s="8">
        <f>SUM(B4487-C4487)</f>
        <v>304307</v>
      </c>
      <c r="E4487" s="7">
        <f>SUM(B4487/C4487)</f>
        <v>2.4710201674497747</v>
      </c>
      <c r="F4487" s="18">
        <v>489841</v>
      </c>
      <c r="G4487" s="16">
        <v>200621</v>
      </c>
      <c r="H4487" s="8">
        <f>SUM(F4487-G4487)</f>
        <v>289220</v>
      </c>
      <c r="I4487" s="7">
        <f>SUM(F4487/G4487)</f>
        <v>2.4416237582306937</v>
      </c>
      <c r="J4487" s="8">
        <f>SUM(H4487-D4487)</f>
        <v>-15087</v>
      </c>
      <c r="K4487" s="4">
        <f>SUM(F4487-B4487)</f>
        <v>-21334</v>
      </c>
      <c r="L4487" s="5">
        <f>SUM(G4487-C4487)</f>
        <v>-6247</v>
      </c>
    </row>
    <row r="4488" spans="1:15">
      <c r="A4488" s="3" t="s">
        <v>4</v>
      </c>
      <c r="B4488" s="18">
        <v>191808</v>
      </c>
      <c r="C4488" s="49">
        <v>151091</v>
      </c>
      <c r="D4488" s="8">
        <f t="shared" ref="D4488:D4491" si="3966">SUM(B4488-C4488)</f>
        <v>40717</v>
      </c>
      <c r="E4488" s="7">
        <f t="shared" ref="E4488:E4491" si="3967">SUM(B4488/C4488)</f>
        <v>1.2694866007902523</v>
      </c>
      <c r="F4488" s="18">
        <v>191756</v>
      </c>
      <c r="G4488" s="16">
        <v>150576</v>
      </c>
      <c r="H4488" s="8">
        <f t="shared" ref="H4488:H4491" si="3968">SUM(F4488-G4488)</f>
        <v>41180</v>
      </c>
      <c r="I4488" s="7">
        <f t="shared" ref="I4488:I4491" si="3969">SUM(F4488/G4488)</f>
        <v>1.273483158006588</v>
      </c>
      <c r="J4488" s="8">
        <f t="shared" ref="J4488:J4491" si="3970">SUM(H4488-D4488)</f>
        <v>463</v>
      </c>
      <c r="K4488" s="4">
        <f t="shared" ref="K4488:K4491" si="3971">SUM(F4488-B4488)</f>
        <v>-52</v>
      </c>
      <c r="L4488" s="5">
        <f t="shared" ref="L4488:L4491" si="3972">SUM(G4488-C4488)</f>
        <v>-515</v>
      </c>
    </row>
    <row r="4489" spans="1:15">
      <c r="A4489" s="3" t="s">
        <v>5</v>
      </c>
      <c r="B4489" s="18">
        <v>98795</v>
      </c>
      <c r="C4489" s="49">
        <v>427306</v>
      </c>
      <c r="D4489" s="8">
        <f t="shared" si="3966"/>
        <v>-328511</v>
      </c>
      <c r="E4489" s="7">
        <f t="shared" si="3967"/>
        <v>0.23120433600277085</v>
      </c>
      <c r="F4489" s="18">
        <v>105790</v>
      </c>
      <c r="G4489" s="16">
        <v>415460</v>
      </c>
      <c r="H4489" s="8">
        <f t="shared" si="3968"/>
        <v>-309670</v>
      </c>
      <c r="I4489" s="7">
        <f t="shared" si="3969"/>
        <v>0.25463341837962739</v>
      </c>
      <c r="J4489" s="8">
        <f t="shared" si="3970"/>
        <v>18841</v>
      </c>
      <c r="K4489" s="4">
        <f t="shared" si="3971"/>
        <v>6995</v>
      </c>
      <c r="L4489" s="5">
        <f t="shared" si="3972"/>
        <v>-11846</v>
      </c>
    </row>
    <row r="4490" spans="1:15">
      <c r="A4490" s="3" t="s">
        <v>6</v>
      </c>
      <c r="B4490" s="18">
        <v>78359</v>
      </c>
      <c r="C4490" s="49">
        <v>94872</v>
      </c>
      <c r="D4490" s="8">
        <f t="shared" si="3966"/>
        <v>-16513</v>
      </c>
      <c r="E4490" s="7">
        <f t="shared" si="3967"/>
        <v>0.82594443039042076</v>
      </c>
      <c r="F4490" s="18">
        <v>82037</v>
      </c>
      <c r="G4490" s="16">
        <v>102767</v>
      </c>
      <c r="H4490" s="8">
        <f t="shared" si="3968"/>
        <v>-20730</v>
      </c>
      <c r="I4490" s="7">
        <f t="shared" si="3969"/>
        <v>0.7982815495246528</v>
      </c>
      <c r="J4490" s="8">
        <f t="shared" si="3970"/>
        <v>-4217</v>
      </c>
      <c r="K4490" s="4">
        <f t="shared" si="3971"/>
        <v>3678</v>
      </c>
      <c r="L4490" s="5">
        <f t="shared" si="3972"/>
        <v>7895</v>
      </c>
    </row>
    <row r="4491" spans="1:15">
      <c r="A4491" s="3" t="s">
        <v>7</v>
      </c>
      <c r="B4491" s="18">
        <v>880137</v>
      </c>
      <c r="C4491" s="49">
        <v>880137</v>
      </c>
      <c r="D4491" s="8">
        <f t="shared" si="3966"/>
        <v>0</v>
      </c>
      <c r="E4491" s="7">
        <f t="shared" si="3967"/>
        <v>1</v>
      </c>
      <c r="F4491" s="18">
        <v>869424</v>
      </c>
      <c r="G4491" s="16">
        <v>869424</v>
      </c>
      <c r="H4491" s="8">
        <f t="shared" si="3968"/>
        <v>0</v>
      </c>
      <c r="I4491" s="7">
        <f t="shared" si="3969"/>
        <v>1</v>
      </c>
      <c r="J4491" s="8">
        <f t="shared" si="3970"/>
        <v>0</v>
      </c>
      <c r="K4491" s="4">
        <f t="shared" si="3971"/>
        <v>-10713</v>
      </c>
      <c r="L4491" s="5">
        <f t="shared" si="3972"/>
        <v>-10713</v>
      </c>
      <c r="N4491" s="98" t="s">
        <v>3951</v>
      </c>
      <c r="O4491" s="30" t="s">
        <v>165</v>
      </c>
    </row>
    <row r="4493" spans="1:15">
      <c r="B4493" s="576" t="s">
        <v>4402</v>
      </c>
      <c r="C4493" s="576"/>
      <c r="D4493" s="576"/>
      <c r="E4493" s="576"/>
      <c r="F4493" s="576" t="s">
        <v>4409</v>
      </c>
      <c r="G4493" s="576"/>
      <c r="H4493" s="576"/>
      <c r="I4493" s="576"/>
      <c r="K4493" s="63" t="s">
        <v>12</v>
      </c>
      <c r="L4493" s="5" t="s">
        <v>13</v>
      </c>
    </row>
    <row r="4494" spans="1:15" ht="43.2">
      <c r="A4494" s="1" t="s">
        <v>0</v>
      </c>
      <c r="B4494" s="2" t="s">
        <v>1</v>
      </c>
      <c r="C4494" s="64" t="s">
        <v>2</v>
      </c>
      <c r="D4494" s="64" t="s">
        <v>11</v>
      </c>
      <c r="E4494" s="6" t="s">
        <v>10</v>
      </c>
      <c r="F4494" s="2" t="s">
        <v>1</v>
      </c>
      <c r="G4494" s="64" t="s">
        <v>2</v>
      </c>
      <c r="H4494" s="64" t="s">
        <v>11</v>
      </c>
      <c r="I4494" s="6" t="s">
        <v>10</v>
      </c>
      <c r="J4494" s="14" t="s">
        <v>8</v>
      </c>
      <c r="K4494" s="12" t="s">
        <v>9</v>
      </c>
      <c r="L4494" s="11"/>
    </row>
    <row r="4495" spans="1:15">
      <c r="A4495" s="3" t="s">
        <v>3</v>
      </c>
      <c r="B4495" s="18">
        <v>489841</v>
      </c>
      <c r="C4495" s="16">
        <v>200621</v>
      </c>
      <c r="D4495" s="8">
        <f>SUM(B4495-C4495)</f>
        <v>289220</v>
      </c>
      <c r="E4495" s="7">
        <f>SUM(B4495/C4495)</f>
        <v>2.4416237582306937</v>
      </c>
      <c r="F4495" s="18">
        <v>470098</v>
      </c>
      <c r="G4495" s="16">
        <v>194192</v>
      </c>
      <c r="H4495" s="8">
        <f>SUM(F4495-G4495)</f>
        <v>275906</v>
      </c>
      <c r="I4495" s="7">
        <f>SUM(F4495/G4495)</f>
        <v>2.420789733871632</v>
      </c>
      <c r="J4495" s="8">
        <f>SUM(H4495-D4495)</f>
        <v>-13314</v>
      </c>
      <c r="K4495" s="4">
        <f>SUM(F4495-B4495)</f>
        <v>-19743</v>
      </c>
      <c r="L4495" s="5">
        <f>SUM(G4495-C4495)</f>
        <v>-6429</v>
      </c>
    </row>
    <row r="4496" spans="1:15">
      <c r="A4496" s="3" t="s">
        <v>4</v>
      </c>
      <c r="B4496" s="18">
        <v>191756</v>
      </c>
      <c r="C4496" s="16">
        <v>150576</v>
      </c>
      <c r="D4496" s="8">
        <f t="shared" ref="D4496:D4499" si="3973">SUM(B4496-C4496)</f>
        <v>41180</v>
      </c>
      <c r="E4496" s="7">
        <f t="shared" ref="E4496:E4499" si="3974">SUM(B4496/C4496)</f>
        <v>1.273483158006588</v>
      </c>
      <c r="F4496" s="18">
        <v>180357</v>
      </c>
      <c r="G4496" s="16">
        <v>146212</v>
      </c>
      <c r="H4496" s="8">
        <f t="shared" ref="H4496:H4499" si="3975">SUM(F4496-G4496)</f>
        <v>34145</v>
      </c>
      <c r="I4496" s="7">
        <f t="shared" ref="I4496:I4499" si="3976">SUM(F4496/G4496)</f>
        <v>1.2335307635488195</v>
      </c>
      <c r="J4496" s="8">
        <f t="shared" ref="J4496:J4499" si="3977">SUM(H4496-D4496)</f>
        <v>-7035</v>
      </c>
      <c r="K4496" s="4">
        <f t="shared" ref="K4496:K4499" si="3978">SUM(F4496-B4496)</f>
        <v>-11399</v>
      </c>
      <c r="L4496" s="5">
        <f t="shared" ref="L4496:L4499" si="3979">SUM(G4496-C4496)</f>
        <v>-4364</v>
      </c>
    </row>
    <row r="4497" spans="1:15">
      <c r="A4497" s="3" t="s">
        <v>5</v>
      </c>
      <c r="B4497" s="18">
        <v>105790</v>
      </c>
      <c r="C4497" s="16">
        <v>415460</v>
      </c>
      <c r="D4497" s="8">
        <f t="shared" si="3973"/>
        <v>-309670</v>
      </c>
      <c r="E4497" s="7">
        <f t="shared" si="3974"/>
        <v>0.25463341837962739</v>
      </c>
      <c r="F4497" s="18">
        <v>113308</v>
      </c>
      <c r="G4497" s="16">
        <v>384508</v>
      </c>
      <c r="H4497" s="8">
        <f t="shared" si="3975"/>
        <v>-271200</v>
      </c>
      <c r="I4497" s="7">
        <f t="shared" si="3976"/>
        <v>0.2946830755146837</v>
      </c>
      <c r="J4497" s="8">
        <f t="shared" si="3977"/>
        <v>38470</v>
      </c>
      <c r="K4497" s="4">
        <f t="shared" si="3978"/>
        <v>7518</v>
      </c>
      <c r="L4497" s="5">
        <f t="shared" si="3979"/>
        <v>-30952</v>
      </c>
    </row>
    <row r="4498" spans="1:15">
      <c r="A4498" s="3" t="s">
        <v>6</v>
      </c>
      <c r="B4498" s="18">
        <v>82037</v>
      </c>
      <c r="C4498" s="16">
        <v>102767</v>
      </c>
      <c r="D4498" s="8">
        <f t="shared" si="3973"/>
        <v>-20730</v>
      </c>
      <c r="E4498" s="7">
        <f t="shared" si="3974"/>
        <v>0.7982815495246528</v>
      </c>
      <c r="F4498" s="18">
        <v>74796</v>
      </c>
      <c r="G4498" s="16">
        <v>113647</v>
      </c>
      <c r="H4498" s="8">
        <f t="shared" si="3975"/>
        <v>-38851</v>
      </c>
      <c r="I4498" s="7">
        <f t="shared" si="3976"/>
        <v>0.65814319779668629</v>
      </c>
      <c r="J4498" s="8">
        <f t="shared" si="3977"/>
        <v>-18121</v>
      </c>
      <c r="K4498" s="4">
        <f t="shared" si="3978"/>
        <v>-7241</v>
      </c>
      <c r="L4498" s="5">
        <f t="shared" si="3979"/>
        <v>10880</v>
      </c>
    </row>
    <row r="4499" spans="1:15">
      <c r="A4499" s="3" t="s">
        <v>7</v>
      </c>
      <c r="B4499" s="18">
        <v>869424</v>
      </c>
      <c r="C4499" s="16">
        <v>869424</v>
      </c>
      <c r="D4499" s="8">
        <f t="shared" si="3973"/>
        <v>0</v>
      </c>
      <c r="E4499" s="7">
        <f t="shared" si="3974"/>
        <v>1</v>
      </c>
      <c r="F4499" s="18">
        <v>838559</v>
      </c>
      <c r="G4499" s="16">
        <v>838559</v>
      </c>
      <c r="H4499" s="8">
        <f t="shared" si="3975"/>
        <v>0</v>
      </c>
      <c r="I4499" s="7">
        <f t="shared" si="3976"/>
        <v>1</v>
      </c>
      <c r="J4499" s="8">
        <f t="shared" si="3977"/>
        <v>0</v>
      </c>
      <c r="K4499" s="4">
        <f t="shared" si="3978"/>
        <v>-30865</v>
      </c>
      <c r="L4499" s="5">
        <f t="shared" si="3979"/>
        <v>-30865</v>
      </c>
      <c r="N4499" s="99" t="s">
        <v>3951</v>
      </c>
      <c r="O4499" s="17" t="s">
        <v>26</v>
      </c>
    </row>
    <row r="4501" spans="1:15">
      <c r="B4501" s="576" t="s">
        <v>4409</v>
      </c>
      <c r="C4501" s="576"/>
      <c r="D4501" s="576"/>
      <c r="E4501" s="576"/>
      <c r="F4501" s="576" t="s">
        <v>4416</v>
      </c>
      <c r="G4501" s="576"/>
      <c r="H4501" s="576"/>
      <c r="I4501" s="576"/>
      <c r="K4501" s="63" t="s">
        <v>12</v>
      </c>
      <c r="L4501" s="5" t="s">
        <v>13</v>
      </c>
    </row>
    <row r="4502" spans="1:15" ht="43.2">
      <c r="A4502" s="1" t="s">
        <v>0</v>
      </c>
      <c r="B4502" s="2" t="s">
        <v>1</v>
      </c>
      <c r="C4502" s="64" t="s">
        <v>2</v>
      </c>
      <c r="D4502" s="64" t="s">
        <v>11</v>
      </c>
      <c r="E4502" s="6" t="s">
        <v>10</v>
      </c>
      <c r="F4502" s="2" t="s">
        <v>1</v>
      </c>
      <c r="G4502" s="64" t="s">
        <v>2</v>
      </c>
      <c r="H4502" s="64" t="s">
        <v>11</v>
      </c>
      <c r="I4502" s="6" t="s">
        <v>10</v>
      </c>
      <c r="J4502" s="14" t="s">
        <v>8</v>
      </c>
      <c r="K4502" s="12" t="s">
        <v>9</v>
      </c>
      <c r="L4502" s="11"/>
    </row>
    <row r="4503" spans="1:15">
      <c r="A4503" s="3" t="s">
        <v>3</v>
      </c>
      <c r="B4503" s="18">
        <v>470098</v>
      </c>
      <c r="C4503" s="16">
        <v>194192</v>
      </c>
      <c r="D4503" s="8">
        <f>SUM(B4503-C4503)</f>
        <v>275906</v>
      </c>
      <c r="E4503" s="7">
        <f>SUM(B4503/C4503)</f>
        <v>2.420789733871632</v>
      </c>
      <c r="F4503" s="18">
        <v>418141</v>
      </c>
      <c r="G4503" s="16">
        <v>161501</v>
      </c>
      <c r="H4503" s="8">
        <f>SUM(F4503-G4503)</f>
        <v>256640</v>
      </c>
      <c r="I4503" s="7">
        <f>SUM(F4503/G4503)</f>
        <v>2.5890923276016866</v>
      </c>
      <c r="J4503" s="8">
        <f>SUM(H4503-D4503)</f>
        <v>-19266</v>
      </c>
      <c r="K4503" s="4">
        <f>SUM(F4503-B4503)</f>
        <v>-51957</v>
      </c>
      <c r="L4503" s="5">
        <f>SUM(G4503-C4503)</f>
        <v>-32691</v>
      </c>
    </row>
    <row r="4504" spans="1:15">
      <c r="A4504" s="3" t="s">
        <v>4</v>
      </c>
      <c r="B4504" s="18">
        <v>180357</v>
      </c>
      <c r="C4504" s="16">
        <v>146212</v>
      </c>
      <c r="D4504" s="8">
        <f t="shared" ref="D4504:D4507" si="3980">SUM(B4504-C4504)</f>
        <v>34145</v>
      </c>
      <c r="E4504" s="7">
        <f t="shared" ref="E4504:E4507" si="3981">SUM(B4504/C4504)</f>
        <v>1.2335307635488195</v>
      </c>
      <c r="F4504" s="18">
        <v>134226</v>
      </c>
      <c r="G4504" s="16">
        <v>114368</v>
      </c>
      <c r="H4504" s="8">
        <f t="shared" ref="H4504:H4507" si="3982">SUM(F4504-G4504)</f>
        <v>19858</v>
      </c>
      <c r="I4504" s="7">
        <f t="shared" ref="I4504:I4507" si="3983">SUM(F4504/G4504)</f>
        <v>1.1736324846110799</v>
      </c>
      <c r="J4504" s="8">
        <f t="shared" ref="J4504:J4507" si="3984">SUM(H4504-D4504)</f>
        <v>-14287</v>
      </c>
      <c r="K4504" s="4">
        <f t="shared" ref="K4504:K4507" si="3985">SUM(F4504-B4504)</f>
        <v>-46131</v>
      </c>
      <c r="L4504" s="5">
        <f t="shared" ref="L4504:L4507" si="3986">SUM(G4504-C4504)</f>
        <v>-31844</v>
      </c>
    </row>
    <row r="4505" spans="1:15">
      <c r="A4505" s="3" t="s">
        <v>5</v>
      </c>
      <c r="B4505" s="18">
        <v>113308</v>
      </c>
      <c r="C4505" s="16">
        <v>384508</v>
      </c>
      <c r="D4505" s="8">
        <f t="shared" si="3980"/>
        <v>-271200</v>
      </c>
      <c r="E4505" s="7">
        <f t="shared" si="3981"/>
        <v>0.2946830755146837</v>
      </c>
      <c r="F4505" s="18">
        <v>117497</v>
      </c>
      <c r="G4505" s="16">
        <v>354183</v>
      </c>
      <c r="H4505" s="8">
        <f t="shared" si="3982"/>
        <v>-236686</v>
      </c>
      <c r="I4505" s="7">
        <f t="shared" si="3983"/>
        <v>0.33174093618270784</v>
      </c>
      <c r="J4505" s="8">
        <f t="shared" si="3984"/>
        <v>34514</v>
      </c>
      <c r="K4505" s="4">
        <f t="shared" si="3985"/>
        <v>4189</v>
      </c>
      <c r="L4505" s="5">
        <f t="shared" si="3986"/>
        <v>-30325</v>
      </c>
    </row>
    <row r="4506" spans="1:15">
      <c r="A4506" s="3" t="s">
        <v>6</v>
      </c>
      <c r="B4506" s="18">
        <v>74796</v>
      </c>
      <c r="C4506" s="16">
        <v>113647</v>
      </c>
      <c r="D4506" s="8">
        <f t="shared" si="3980"/>
        <v>-38851</v>
      </c>
      <c r="E4506" s="7">
        <f t="shared" si="3981"/>
        <v>0.65814319779668629</v>
      </c>
      <c r="F4506" s="18">
        <v>62226</v>
      </c>
      <c r="G4506" s="16">
        <v>102038</v>
      </c>
      <c r="H4506" s="8">
        <f t="shared" si="3982"/>
        <v>-39812</v>
      </c>
      <c r="I4506" s="7">
        <f t="shared" si="3983"/>
        <v>0.60983163135302532</v>
      </c>
      <c r="J4506" s="8">
        <f t="shared" si="3984"/>
        <v>-961</v>
      </c>
      <c r="K4506" s="4">
        <f t="shared" si="3985"/>
        <v>-12570</v>
      </c>
      <c r="L4506" s="5">
        <f t="shared" si="3986"/>
        <v>-11609</v>
      </c>
    </row>
    <row r="4507" spans="1:15">
      <c r="A4507" s="3" t="s">
        <v>7</v>
      </c>
      <c r="B4507" s="18">
        <v>838559</v>
      </c>
      <c r="C4507" s="16">
        <v>838559</v>
      </c>
      <c r="D4507" s="8">
        <f t="shared" si="3980"/>
        <v>0</v>
      </c>
      <c r="E4507" s="7">
        <f t="shared" si="3981"/>
        <v>1</v>
      </c>
      <c r="F4507" s="18">
        <v>732090</v>
      </c>
      <c r="G4507" s="16">
        <v>732090</v>
      </c>
      <c r="H4507" s="8">
        <f t="shared" si="3982"/>
        <v>0</v>
      </c>
      <c r="I4507" s="7">
        <f t="shared" si="3983"/>
        <v>1</v>
      </c>
      <c r="J4507" s="8">
        <f t="shared" si="3984"/>
        <v>0</v>
      </c>
      <c r="K4507" s="4">
        <f t="shared" si="3985"/>
        <v>-106469</v>
      </c>
      <c r="L4507" s="5">
        <f t="shared" si="3986"/>
        <v>-106469</v>
      </c>
      <c r="N4507" s="98" t="s">
        <v>3951</v>
      </c>
      <c r="O4507" s="30" t="s">
        <v>165</v>
      </c>
    </row>
    <row r="4509" spans="1:15">
      <c r="B4509" s="576" t="s">
        <v>4416</v>
      </c>
      <c r="C4509" s="576"/>
      <c r="D4509" s="576"/>
      <c r="E4509" s="576"/>
      <c r="F4509" s="576" t="s">
        <v>4423</v>
      </c>
      <c r="G4509" s="576"/>
      <c r="H4509" s="576"/>
      <c r="I4509" s="576"/>
      <c r="K4509" s="63" t="s">
        <v>12</v>
      </c>
      <c r="L4509" s="5" t="s">
        <v>13</v>
      </c>
    </row>
    <row r="4510" spans="1:15" ht="43.2">
      <c r="A4510" s="1" t="s">
        <v>0</v>
      </c>
      <c r="B4510" s="2" t="s">
        <v>1</v>
      </c>
      <c r="C4510" s="64" t="s">
        <v>2</v>
      </c>
      <c r="D4510" s="64" t="s">
        <v>11</v>
      </c>
      <c r="E4510" s="6" t="s">
        <v>10</v>
      </c>
      <c r="F4510" s="2" t="s">
        <v>1</v>
      </c>
      <c r="G4510" s="64" t="s">
        <v>2</v>
      </c>
      <c r="H4510" s="64" t="s">
        <v>11</v>
      </c>
      <c r="I4510" s="6" t="s">
        <v>10</v>
      </c>
      <c r="J4510" s="14" t="s">
        <v>8</v>
      </c>
      <c r="K4510" s="12" t="s">
        <v>9</v>
      </c>
      <c r="L4510" s="11"/>
    </row>
    <row r="4511" spans="1:15">
      <c r="A4511" s="3" t="s">
        <v>3</v>
      </c>
      <c r="B4511" s="18">
        <v>418141</v>
      </c>
      <c r="C4511" s="16">
        <v>161501</v>
      </c>
      <c r="D4511" s="8">
        <f>SUM(B4511-C4511)</f>
        <v>256640</v>
      </c>
      <c r="E4511" s="7">
        <f>SUM(B4511/C4511)</f>
        <v>2.5890923276016866</v>
      </c>
      <c r="F4511" s="18">
        <v>375392</v>
      </c>
      <c r="G4511" s="16">
        <v>145543</v>
      </c>
      <c r="H4511" s="8">
        <f>SUM(F4511-G4511)</f>
        <v>229849</v>
      </c>
      <c r="I4511" s="7">
        <f>SUM(F4511/G4511)</f>
        <v>2.5792514926860104</v>
      </c>
      <c r="J4511" s="8">
        <f>SUM(H4511-D4511)</f>
        <v>-26791</v>
      </c>
      <c r="K4511" s="4">
        <f>SUM(F4511-B4511)</f>
        <v>-42749</v>
      </c>
      <c r="L4511" s="5">
        <f>SUM(G4511-C4511)</f>
        <v>-15958</v>
      </c>
    </row>
    <row r="4512" spans="1:15">
      <c r="A4512" s="3" t="s">
        <v>4</v>
      </c>
      <c r="B4512" s="18">
        <v>134226</v>
      </c>
      <c r="C4512" s="16">
        <v>114368</v>
      </c>
      <c r="D4512" s="8">
        <f t="shared" ref="D4512:D4515" si="3987">SUM(B4512-C4512)</f>
        <v>19858</v>
      </c>
      <c r="E4512" s="7">
        <f t="shared" ref="E4512:E4515" si="3988">SUM(B4512/C4512)</f>
        <v>1.1736324846110799</v>
      </c>
      <c r="F4512" s="18">
        <v>99472</v>
      </c>
      <c r="G4512" s="16">
        <v>62018</v>
      </c>
      <c r="H4512" s="8">
        <f t="shared" ref="H4512:H4515" si="3989">SUM(F4512-G4512)</f>
        <v>37454</v>
      </c>
      <c r="I4512" s="7">
        <f t="shared" ref="I4512:I4515" si="3990">SUM(F4512/G4512)</f>
        <v>1.603921442161953</v>
      </c>
      <c r="J4512" s="8">
        <f t="shared" ref="J4512:J4515" si="3991">SUM(H4512-D4512)</f>
        <v>17596</v>
      </c>
      <c r="K4512" s="4">
        <f t="shared" ref="K4512:K4515" si="3992">SUM(F4512-B4512)</f>
        <v>-34754</v>
      </c>
      <c r="L4512" s="5">
        <f t="shared" ref="L4512:L4515" si="3993">SUM(G4512-C4512)</f>
        <v>-52350</v>
      </c>
    </row>
    <row r="4513" spans="1:15">
      <c r="A4513" s="3" t="s">
        <v>5</v>
      </c>
      <c r="B4513" s="18">
        <v>117497</v>
      </c>
      <c r="C4513" s="16">
        <v>354183</v>
      </c>
      <c r="D4513" s="8">
        <f t="shared" si="3987"/>
        <v>-236686</v>
      </c>
      <c r="E4513" s="7">
        <f t="shared" si="3988"/>
        <v>0.33174093618270784</v>
      </c>
      <c r="F4513" s="18">
        <v>110646</v>
      </c>
      <c r="G4513" s="16">
        <v>334836</v>
      </c>
      <c r="H4513" s="8">
        <f t="shared" si="3989"/>
        <v>-224190</v>
      </c>
      <c r="I4513" s="7">
        <f t="shared" si="3990"/>
        <v>0.33044833888829156</v>
      </c>
      <c r="J4513" s="8">
        <f t="shared" si="3991"/>
        <v>12496</v>
      </c>
      <c r="K4513" s="4">
        <f t="shared" si="3992"/>
        <v>-6851</v>
      </c>
      <c r="L4513" s="5">
        <f t="shared" si="3993"/>
        <v>-19347</v>
      </c>
    </row>
    <row r="4514" spans="1:15">
      <c r="A4514" s="3" t="s">
        <v>6</v>
      </c>
      <c r="B4514" s="18">
        <v>62226</v>
      </c>
      <c r="C4514" s="16">
        <v>102038</v>
      </c>
      <c r="D4514" s="8">
        <f t="shared" si="3987"/>
        <v>-39812</v>
      </c>
      <c r="E4514" s="7">
        <f t="shared" si="3988"/>
        <v>0.60983163135302532</v>
      </c>
      <c r="F4514" s="18">
        <v>52651</v>
      </c>
      <c r="G4514" s="16">
        <v>95764</v>
      </c>
      <c r="H4514" s="8">
        <f t="shared" si="3989"/>
        <v>-43113</v>
      </c>
      <c r="I4514" s="7">
        <f t="shared" si="3990"/>
        <v>0.54979950712167414</v>
      </c>
      <c r="J4514" s="8">
        <f t="shared" si="3991"/>
        <v>-3301</v>
      </c>
      <c r="K4514" s="4">
        <f t="shared" si="3992"/>
        <v>-9575</v>
      </c>
      <c r="L4514" s="5">
        <f t="shared" si="3993"/>
        <v>-6274</v>
      </c>
    </row>
    <row r="4515" spans="1:15">
      <c r="A4515" s="3" t="s">
        <v>7</v>
      </c>
      <c r="B4515" s="18">
        <v>732090</v>
      </c>
      <c r="C4515" s="16">
        <v>732090</v>
      </c>
      <c r="D4515" s="8">
        <f t="shared" si="3987"/>
        <v>0</v>
      </c>
      <c r="E4515" s="7">
        <f t="shared" si="3988"/>
        <v>1</v>
      </c>
      <c r="F4515" s="18">
        <v>638161</v>
      </c>
      <c r="G4515" s="16">
        <v>638161</v>
      </c>
      <c r="H4515" s="8">
        <f t="shared" si="3989"/>
        <v>0</v>
      </c>
      <c r="I4515" s="7">
        <f t="shared" si="3990"/>
        <v>1</v>
      </c>
      <c r="J4515" s="8">
        <f t="shared" si="3991"/>
        <v>0</v>
      </c>
      <c r="K4515" s="4">
        <f t="shared" si="3992"/>
        <v>-93929</v>
      </c>
      <c r="L4515" s="5">
        <f t="shared" si="3993"/>
        <v>-93929</v>
      </c>
      <c r="N4515" s="98" t="s">
        <v>3915</v>
      </c>
      <c r="O4515" s="30" t="s">
        <v>165</v>
      </c>
    </row>
    <row r="4517" spans="1:15">
      <c r="B4517" s="576" t="s">
        <v>4423</v>
      </c>
      <c r="C4517" s="576"/>
      <c r="D4517" s="576"/>
      <c r="E4517" s="576"/>
      <c r="F4517" s="576" t="s">
        <v>4430</v>
      </c>
      <c r="G4517" s="576"/>
      <c r="H4517" s="576"/>
      <c r="I4517" s="576"/>
      <c r="K4517" s="63" t="s">
        <v>12</v>
      </c>
      <c r="L4517" s="5" t="s">
        <v>13</v>
      </c>
    </row>
    <row r="4518" spans="1:15" ht="43.2">
      <c r="A4518" s="1" t="s">
        <v>0</v>
      </c>
      <c r="B4518" s="2" t="s">
        <v>1</v>
      </c>
      <c r="C4518" s="64" t="s">
        <v>2</v>
      </c>
      <c r="D4518" s="64" t="s">
        <v>11</v>
      </c>
      <c r="E4518" s="6" t="s">
        <v>10</v>
      </c>
      <c r="F4518" s="2" t="s">
        <v>1</v>
      </c>
      <c r="G4518" s="64" t="s">
        <v>2</v>
      </c>
      <c r="H4518" s="64" t="s">
        <v>11</v>
      </c>
      <c r="I4518" s="6" t="s">
        <v>10</v>
      </c>
      <c r="J4518" s="14" t="s">
        <v>8</v>
      </c>
      <c r="K4518" s="12" t="s">
        <v>9</v>
      </c>
      <c r="L4518" s="11"/>
    </row>
    <row r="4519" spans="1:15">
      <c r="A4519" s="3" t="s">
        <v>3</v>
      </c>
      <c r="B4519" s="18">
        <v>375392</v>
      </c>
      <c r="C4519" s="16">
        <v>145543</v>
      </c>
      <c r="D4519" s="8">
        <f>SUM(B4519-C4519)</f>
        <v>229849</v>
      </c>
      <c r="E4519" s="7">
        <f>SUM(B4519/C4519)</f>
        <v>2.5792514926860104</v>
      </c>
      <c r="F4519" s="18">
        <v>243116</v>
      </c>
      <c r="G4519" s="16">
        <v>93829</v>
      </c>
      <c r="H4519" s="8">
        <f>SUM(F4519-G4519)</f>
        <v>149287</v>
      </c>
      <c r="I4519" s="7">
        <f>SUM(F4519/G4519)</f>
        <v>2.5910539385477835</v>
      </c>
      <c r="J4519" s="8">
        <f>SUM(H4519-D4519)</f>
        <v>-80562</v>
      </c>
      <c r="K4519" s="4">
        <f>SUM(F4519-B4519)</f>
        <v>-132276</v>
      </c>
      <c r="L4519" s="5">
        <f>SUM(G4519-C4519)</f>
        <v>-51714</v>
      </c>
    </row>
    <row r="4520" spans="1:15">
      <c r="A4520" s="3" t="s">
        <v>4</v>
      </c>
      <c r="B4520" s="18">
        <v>99472</v>
      </c>
      <c r="C4520" s="16">
        <v>62018</v>
      </c>
      <c r="D4520" s="8">
        <f t="shared" ref="D4520:D4523" si="3994">SUM(B4520-C4520)</f>
        <v>37454</v>
      </c>
      <c r="E4520" s="7">
        <f t="shared" ref="E4520:E4523" si="3995">SUM(B4520/C4520)</f>
        <v>1.603921442161953</v>
      </c>
      <c r="F4520" s="18">
        <v>68071</v>
      </c>
      <c r="G4520" s="16">
        <v>49295</v>
      </c>
      <c r="H4520" s="8">
        <f t="shared" ref="H4520:H4523" si="3996">SUM(F4520-G4520)</f>
        <v>18776</v>
      </c>
      <c r="I4520" s="7">
        <f t="shared" ref="I4520:I4523" si="3997">SUM(F4520/G4520)</f>
        <v>1.3808905568516077</v>
      </c>
      <c r="J4520" s="8">
        <f t="shared" ref="J4520:J4523" si="3998">SUM(H4520-D4520)</f>
        <v>-18678</v>
      </c>
      <c r="K4520" s="4">
        <f t="shared" ref="K4520:K4523" si="3999">SUM(F4520-B4520)</f>
        <v>-31401</v>
      </c>
      <c r="L4520" s="5">
        <f t="shared" ref="L4520:L4523" si="4000">SUM(G4520-C4520)</f>
        <v>-12723</v>
      </c>
    </row>
    <row r="4521" spans="1:15">
      <c r="A4521" s="3" t="s">
        <v>5</v>
      </c>
      <c r="B4521" s="18">
        <v>110646</v>
      </c>
      <c r="C4521" s="16">
        <v>334836</v>
      </c>
      <c r="D4521" s="8">
        <f t="shared" si="3994"/>
        <v>-224190</v>
      </c>
      <c r="E4521" s="7">
        <f t="shared" si="3995"/>
        <v>0.33044833888829156</v>
      </c>
      <c r="F4521" s="18">
        <v>24718</v>
      </c>
      <c r="G4521" s="16">
        <v>197727</v>
      </c>
      <c r="H4521" s="8">
        <f t="shared" si="3996"/>
        <v>-173009</v>
      </c>
      <c r="I4521" s="7">
        <f t="shared" si="3997"/>
        <v>0.12501074714126043</v>
      </c>
      <c r="J4521" s="8">
        <f t="shared" si="3998"/>
        <v>51181</v>
      </c>
      <c r="K4521" s="4">
        <f t="shared" si="3999"/>
        <v>-85928</v>
      </c>
      <c r="L4521" s="5">
        <f t="shared" si="4000"/>
        <v>-137109</v>
      </c>
    </row>
    <row r="4522" spans="1:15">
      <c r="A4522" s="3" t="s">
        <v>6</v>
      </c>
      <c r="B4522" s="18">
        <v>52651</v>
      </c>
      <c r="C4522" s="16">
        <v>95764</v>
      </c>
      <c r="D4522" s="8">
        <f t="shared" si="3994"/>
        <v>-43113</v>
      </c>
      <c r="E4522" s="7">
        <f t="shared" si="3995"/>
        <v>0.54979950712167414</v>
      </c>
      <c r="F4522" s="18">
        <v>32653</v>
      </c>
      <c r="G4522" s="16">
        <v>27707</v>
      </c>
      <c r="H4522" s="8">
        <f t="shared" si="3996"/>
        <v>4946</v>
      </c>
      <c r="I4522" s="7">
        <f t="shared" si="3997"/>
        <v>1.1785108456346771</v>
      </c>
      <c r="J4522" s="8">
        <f t="shared" si="3998"/>
        <v>48059</v>
      </c>
      <c r="K4522" s="4">
        <f t="shared" si="3999"/>
        <v>-19998</v>
      </c>
      <c r="L4522" s="5">
        <f t="shared" si="4000"/>
        <v>-68057</v>
      </c>
    </row>
    <row r="4523" spans="1:15">
      <c r="A4523" s="3" t="s">
        <v>7</v>
      </c>
      <c r="B4523" s="18">
        <v>638161</v>
      </c>
      <c r="C4523" s="16">
        <v>638161</v>
      </c>
      <c r="D4523" s="8">
        <f t="shared" si="3994"/>
        <v>0</v>
      </c>
      <c r="E4523" s="7">
        <f t="shared" si="3995"/>
        <v>1</v>
      </c>
      <c r="F4523" s="18">
        <v>368558</v>
      </c>
      <c r="G4523" s="16">
        <v>368558</v>
      </c>
      <c r="H4523" s="8">
        <f t="shared" si="3996"/>
        <v>0</v>
      </c>
      <c r="I4523" s="7">
        <f t="shared" si="3997"/>
        <v>1</v>
      </c>
      <c r="J4523" s="8">
        <f t="shared" si="3998"/>
        <v>0</v>
      </c>
      <c r="K4523" s="4">
        <f t="shared" si="3999"/>
        <v>-269603</v>
      </c>
      <c r="L4523" s="5">
        <f t="shared" si="4000"/>
        <v>-269603</v>
      </c>
      <c r="N4523" s="98" t="s">
        <v>3915</v>
      </c>
      <c r="O4523" s="30" t="s">
        <v>165</v>
      </c>
    </row>
    <row r="4525" spans="1:15">
      <c r="B4525" s="576" t="s">
        <v>4430</v>
      </c>
      <c r="C4525" s="576"/>
      <c r="D4525" s="576"/>
      <c r="E4525" s="576"/>
      <c r="F4525" s="576" t="s">
        <v>4437</v>
      </c>
      <c r="G4525" s="576"/>
      <c r="H4525" s="576"/>
      <c r="I4525" s="576"/>
      <c r="K4525" s="63" t="s">
        <v>12</v>
      </c>
      <c r="L4525" s="5" t="s">
        <v>13</v>
      </c>
    </row>
    <row r="4526" spans="1:15" ht="43.2">
      <c r="A4526" s="1" t="s">
        <v>0</v>
      </c>
      <c r="B4526" s="2" t="s">
        <v>1</v>
      </c>
      <c r="C4526" s="64" t="s">
        <v>2</v>
      </c>
      <c r="D4526" s="64" t="s">
        <v>11</v>
      </c>
      <c r="E4526" s="6" t="s">
        <v>10</v>
      </c>
      <c r="F4526" s="2" t="s">
        <v>1</v>
      </c>
      <c r="G4526" s="64" t="s">
        <v>2</v>
      </c>
      <c r="H4526" s="64" t="s">
        <v>11</v>
      </c>
      <c r="I4526" s="6" t="s">
        <v>10</v>
      </c>
      <c r="J4526" s="14" t="s">
        <v>8</v>
      </c>
      <c r="K4526" s="12" t="s">
        <v>9</v>
      </c>
      <c r="L4526" s="11"/>
    </row>
    <row r="4527" spans="1:15">
      <c r="A4527" s="3" t="s">
        <v>3</v>
      </c>
      <c r="B4527" s="18">
        <v>243116</v>
      </c>
      <c r="C4527" s="16">
        <v>93829</v>
      </c>
      <c r="D4527" s="8">
        <f>SUM(B4527-C4527)</f>
        <v>149287</v>
      </c>
      <c r="E4527" s="7">
        <f>SUM(B4527/C4527)</f>
        <v>2.5910539385477835</v>
      </c>
      <c r="F4527" s="18">
        <v>239269</v>
      </c>
      <c r="G4527" s="16">
        <v>97770</v>
      </c>
      <c r="H4527" s="8">
        <f>SUM(F4527-G4527)</f>
        <v>141499</v>
      </c>
      <c r="I4527" s="7">
        <f>SUM(F4527/G4527)</f>
        <v>2.4472639869080495</v>
      </c>
      <c r="J4527" s="8">
        <f>SUM(H4527-D4527)</f>
        <v>-7788</v>
      </c>
      <c r="K4527" s="4">
        <f>SUM(F4527-B4527)</f>
        <v>-3847</v>
      </c>
      <c r="L4527" s="5">
        <f>SUM(G4527-C4527)</f>
        <v>3941</v>
      </c>
    </row>
    <row r="4528" spans="1:15">
      <c r="A4528" s="3" t="s">
        <v>4</v>
      </c>
      <c r="B4528" s="18">
        <v>68071</v>
      </c>
      <c r="C4528" s="16">
        <v>49295</v>
      </c>
      <c r="D4528" s="8">
        <f t="shared" ref="D4528:D4531" si="4001">SUM(B4528-C4528)</f>
        <v>18776</v>
      </c>
      <c r="E4528" s="7">
        <f t="shared" ref="E4528:E4531" si="4002">SUM(B4528/C4528)</f>
        <v>1.3808905568516077</v>
      </c>
      <c r="F4528" s="18">
        <v>70858</v>
      </c>
      <c r="G4528" s="16">
        <v>55704</v>
      </c>
      <c r="H4528" s="8">
        <f t="shared" ref="H4528:H4531" si="4003">SUM(F4528-G4528)</f>
        <v>15154</v>
      </c>
      <c r="I4528" s="7">
        <f t="shared" ref="I4528:I4531" si="4004">SUM(F4528/G4528)</f>
        <v>1.272045095504811</v>
      </c>
      <c r="J4528" s="8">
        <f t="shared" ref="J4528:J4531" si="4005">SUM(H4528-D4528)</f>
        <v>-3622</v>
      </c>
      <c r="K4528" s="4">
        <f t="shared" ref="K4528:K4531" si="4006">SUM(F4528-B4528)</f>
        <v>2787</v>
      </c>
      <c r="L4528" s="5">
        <f t="shared" ref="L4528:L4531" si="4007">SUM(G4528-C4528)</f>
        <v>6409</v>
      </c>
    </row>
    <row r="4529" spans="1:15">
      <c r="A4529" s="3" t="s">
        <v>5</v>
      </c>
      <c r="B4529" s="18">
        <v>24718</v>
      </c>
      <c r="C4529" s="16">
        <v>197727</v>
      </c>
      <c r="D4529" s="8">
        <f t="shared" si="4001"/>
        <v>-173009</v>
      </c>
      <c r="E4529" s="7">
        <f t="shared" si="4002"/>
        <v>0.12501074714126043</v>
      </c>
      <c r="F4529" s="18">
        <v>27141</v>
      </c>
      <c r="G4529" s="16">
        <v>201383</v>
      </c>
      <c r="H4529" s="8">
        <f t="shared" si="4003"/>
        <v>-174242</v>
      </c>
      <c r="I4529" s="7">
        <f t="shared" si="4004"/>
        <v>0.1347730443979879</v>
      </c>
      <c r="J4529" s="8">
        <f t="shared" si="4005"/>
        <v>-1233</v>
      </c>
      <c r="K4529" s="4">
        <f t="shared" si="4006"/>
        <v>2423</v>
      </c>
      <c r="L4529" s="5">
        <f t="shared" si="4007"/>
        <v>3656</v>
      </c>
    </row>
    <row r="4530" spans="1:15">
      <c r="A4530" s="3" t="s">
        <v>6</v>
      </c>
      <c r="B4530" s="18">
        <v>32653</v>
      </c>
      <c r="C4530" s="16">
        <v>27707</v>
      </c>
      <c r="D4530" s="8">
        <f t="shared" si="4001"/>
        <v>4946</v>
      </c>
      <c r="E4530" s="7">
        <f t="shared" si="4002"/>
        <v>1.1785108456346771</v>
      </c>
      <c r="F4530" s="18">
        <v>46427</v>
      </c>
      <c r="G4530" s="16">
        <v>28838</v>
      </c>
      <c r="H4530" s="8">
        <f t="shared" si="4003"/>
        <v>17589</v>
      </c>
      <c r="I4530" s="7">
        <f t="shared" si="4004"/>
        <v>1.6099244052985644</v>
      </c>
      <c r="J4530" s="8">
        <f t="shared" si="4005"/>
        <v>12643</v>
      </c>
      <c r="K4530" s="4">
        <f t="shared" si="4006"/>
        <v>13774</v>
      </c>
      <c r="L4530" s="5">
        <f t="shared" si="4007"/>
        <v>1131</v>
      </c>
    </row>
    <row r="4531" spans="1:15">
      <c r="A4531" s="3" t="s">
        <v>7</v>
      </c>
      <c r="B4531" s="18">
        <v>368558</v>
      </c>
      <c r="C4531" s="16">
        <v>368558</v>
      </c>
      <c r="D4531" s="8">
        <f t="shared" si="4001"/>
        <v>0</v>
      </c>
      <c r="E4531" s="7">
        <f t="shared" si="4002"/>
        <v>1</v>
      </c>
      <c r="F4531" s="18">
        <v>383695</v>
      </c>
      <c r="G4531" s="16">
        <v>383695</v>
      </c>
      <c r="H4531" s="8">
        <f t="shared" si="4003"/>
        <v>0</v>
      </c>
      <c r="I4531" s="7">
        <f t="shared" si="4004"/>
        <v>1</v>
      </c>
      <c r="J4531" s="8">
        <f t="shared" si="4005"/>
        <v>0</v>
      </c>
      <c r="K4531" s="4">
        <f t="shared" si="4006"/>
        <v>15137</v>
      </c>
      <c r="L4531" s="5">
        <f t="shared" si="4007"/>
        <v>15137</v>
      </c>
      <c r="N4531" s="98" t="s">
        <v>3994</v>
      </c>
      <c r="O4531" s="30" t="s">
        <v>165</v>
      </c>
    </row>
    <row r="4533" spans="1:15">
      <c r="B4533" s="576" t="s">
        <v>4437</v>
      </c>
      <c r="C4533" s="576"/>
      <c r="D4533" s="576"/>
      <c r="E4533" s="576"/>
      <c r="F4533" s="576" t="s">
        <v>4438</v>
      </c>
      <c r="G4533" s="576"/>
      <c r="H4533" s="576"/>
      <c r="I4533" s="576"/>
      <c r="K4533" s="63" t="s">
        <v>12</v>
      </c>
      <c r="L4533" s="5" t="s">
        <v>13</v>
      </c>
    </row>
    <row r="4534" spans="1:15" ht="43.2">
      <c r="A4534" s="1" t="s">
        <v>0</v>
      </c>
      <c r="B4534" s="2" t="s">
        <v>1</v>
      </c>
      <c r="C4534" s="64" t="s">
        <v>2</v>
      </c>
      <c r="D4534" s="64" t="s">
        <v>11</v>
      </c>
      <c r="E4534" s="6" t="s">
        <v>10</v>
      </c>
      <c r="F4534" s="2" t="s">
        <v>1</v>
      </c>
      <c r="G4534" s="64" t="s">
        <v>2</v>
      </c>
      <c r="H4534" s="64" t="s">
        <v>11</v>
      </c>
      <c r="I4534" s="6" t="s">
        <v>10</v>
      </c>
      <c r="J4534" s="14" t="s">
        <v>8</v>
      </c>
      <c r="K4534" s="12" t="s">
        <v>9</v>
      </c>
      <c r="L4534" s="11"/>
    </row>
    <row r="4535" spans="1:15">
      <c r="A4535" s="3" t="s">
        <v>3</v>
      </c>
      <c r="B4535" s="18">
        <v>239269</v>
      </c>
      <c r="C4535" s="16">
        <v>97770</v>
      </c>
      <c r="D4535" s="8">
        <f>SUM(B4535-C4535)</f>
        <v>141499</v>
      </c>
      <c r="E4535" s="7">
        <f>SUM(B4535/C4535)</f>
        <v>2.4472639869080495</v>
      </c>
      <c r="F4535" s="18">
        <v>242929</v>
      </c>
      <c r="G4535" s="16">
        <v>101190</v>
      </c>
      <c r="H4535" s="8">
        <f>SUM(F4535-G4535)</f>
        <v>141739</v>
      </c>
      <c r="I4535" s="7">
        <f>SUM(F4535/G4535)</f>
        <v>2.4007214151596008</v>
      </c>
      <c r="J4535" s="8">
        <f>SUM(H4535-D4535)</f>
        <v>240</v>
      </c>
      <c r="K4535" s="4">
        <f>SUM(F4535-B4535)</f>
        <v>3660</v>
      </c>
      <c r="L4535" s="5">
        <f>SUM(G4535-C4535)</f>
        <v>3420</v>
      </c>
    </row>
    <row r="4536" spans="1:15">
      <c r="A4536" s="3" t="s">
        <v>4</v>
      </c>
      <c r="B4536" s="18">
        <v>70858</v>
      </c>
      <c r="C4536" s="16">
        <v>55704</v>
      </c>
      <c r="D4536" s="8">
        <f t="shared" ref="D4536:D4539" si="4008">SUM(B4536-C4536)</f>
        <v>15154</v>
      </c>
      <c r="E4536" s="7">
        <f t="shared" ref="E4536:E4539" si="4009">SUM(B4536/C4536)</f>
        <v>1.272045095504811</v>
      </c>
      <c r="F4536" s="18">
        <v>68134</v>
      </c>
      <c r="G4536" s="16">
        <v>52273</v>
      </c>
      <c r="H4536" s="8">
        <f t="shared" ref="H4536:H4539" si="4010">SUM(F4536-G4536)</f>
        <v>15861</v>
      </c>
      <c r="I4536" s="7">
        <f t="shared" ref="I4536:I4539" si="4011">SUM(F4536/G4536)</f>
        <v>1.3034262429935148</v>
      </c>
      <c r="J4536" s="8">
        <f t="shared" ref="J4536:J4539" si="4012">SUM(H4536-D4536)</f>
        <v>707</v>
      </c>
      <c r="K4536" s="4">
        <f t="shared" ref="K4536:K4539" si="4013">SUM(F4536-B4536)</f>
        <v>-2724</v>
      </c>
      <c r="L4536" s="5">
        <f t="shared" ref="L4536:L4539" si="4014">SUM(G4536-C4536)</f>
        <v>-3431</v>
      </c>
    </row>
    <row r="4537" spans="1:15">
      <c r="A4537" s="3" t="s">
        <v>5</v>
      </c>
      <c r="B4537" s="18">
        <v>27141</v>
      </c>
      <c r="C4537" s="16">
        <v>201383</v>
      </c>
      <c r="D4537" s="8">
        <f t="shared" si="4008"/>
        <v>-174242</v>
      </c>
      <c r="E4537" s="7">
        <f t="shared" si="4009"/>
        <v>0.1347730443979879</v>
      </c>
      <c r="F4537" s="18">
        <v>27925</v>
      </c>
      <c r="G4537" s="16">
        <v>202177</v>
      </c>
      <c r="H4537" s="8">
        <f t="shared" si="4010"/>
        <v>-174252</v>
      </c>
      <c r="I4537" s="7">
        <f t="shared" si="4011"/>
        <v>0.13812154696132597</v>
      </c>
      <c r="J4537" s="8">
        <f t="shared" si="4012"/>
        <v>-10</v>
      </c>
      <c r="K4537" s="4">
        <f t="shared" si="4013"/>
        <v>784</v>
      </c>
      <c r="L4537" s="5">
        <f t="shared" si="4014"/>
        <v>794</v>
      </c>
    </row>
    <row r="4538" spans="1:15">
      <c r="A4538" s="3" t="s">
        <v>6</v>
      </c>
      <c r="B4538" s="18">
        <v>46427</v>
      </c>
      <c r="C4538" s="16">
        <v>28838</v>
      </c>
      <c r="D4538" s="8">
        <f t="shared" si="4008"/>
        <v>17589</v>
      </c>
      <c r="E4538" s="7">
        <f t="shared" si="4009"/>
        <v>1.6099244052985644</v>
      </c>
      <c r="F4538" s="18">
        <v>47034</v>
      </c>
      <c r="G4538" s="16">
        <v>30382</v>
      </c>
      <c r="H4538" s="8">
        <f t="shared" si="4010"/>
        <v>16652</v>
      </c>
      <c r="I4538" s="7">
        <f t="shared" si="4011"/>
        <v>1.5480876834968074</v>
      </c>
      <c r="J4538" s="8">
        <f t="shared" si="4012"/>
        <v>-937</v>
      </c>
      <c r="K4538" s="4">
        <f t="shared" si="4013"/>
        <v>607</v>
      </c>
      <c r="L4538" s="5">
        <f t="shared" si="4014"/>
        <v>1544</v>
      </c>
    </row>
    <row r="4539" spans="1:15">
      <c r="A4539" s="3" t="s">
        <v>7</v>
      </c>
      <c r="B4539" s="18">
        <v>383695</v>
      </c>
      <c r="C4539" s="16">
        <v>383695</v>
      </c>
      <c r="D4539" s="8">
        <f t="shared" si="4008"/>
        <v>0</v>
      </c>
      <c r="E4539" s="7">
        <f t="shared" si="4009"/>
        <v>1</v>
      </c>
      <c r="F4539" s="18">
        <v>386022</v>
      </c>
      <c r="G4539" s="16">
        <v>386022</v>
      </c>
      <c r="H4539" s="8">
        <f t="shared" si="4010"/>
        <v>0</v>
      </c>
      <c r="I4539" s="7">
        <f t="shared" si="4011"/>
        <v>1</v>
      </c>
      <c r="J4539" s="8">
        <f t="shared" si="4012"/>
        <v>0</v>
      </c>
      <c r="K4539" s="4">
        <f t="shared" si="4013"/>
        <v>2327</v>
      </c>
      <c r="L4539" s="5">
        <f t="shared" si="4014"/>
        <v>2327</v>
      </c>
      <c r="N4539" s="125" t="s">
        <v>3994</v>
      </c>
      <c r="O4539" s="154" t="s">
        <v>71</v>
      </c>
    </row>
    <row r="4541" spans="1:15">
      <c r="B4541" s="576" t="s">
        <v>4438</v>
      </c>
      <c r="C4541" s="576"/>
      <c r="D4541" s="576"/>
      <c r="E4541" s="576"/>
      <c r="F4541" s="576" t="s">
        <v>4451</v>
      </c>
      <c r="G4541" s="576"/>
      <c r="H4541" s="576"/>
      <c r="I4541" s="576"/>
      <c r="K4541" s="63" t="s">
        <v>12</v>
      </c>
      <c r="L4541" s="5" t="s">
        <v>13</v>
      </c>
    </row>
    <row r="4542" spans="1:15" ht="43.2">
      <c r="A4542" s="1" t="s">
        <v>0</v>
      </c>
      <c r="B4542" s="2" t="s">
        <v>1</v>
      </c>
      <c r="C4542" s="64" t="s">
        <v>2</v>
      </c>
      <c r="D4542" s="64" t="s">
        <v>11</v>
      </c>
      <c r="E4542" s="6" t="s">
        <v>10</v>
      </c>
      <c r="F4542" s="2" t="s">
        <v>1</v>
      </c>
      <c r="G4542" s="64" t="s">
        <v>2</v>
      </c>
      <c r="H4542" s="64" t="s">
        <v>11</v>
      </c>
      <c r="I4542" s="6" t="s">
        <v>10</v>
      </c>
      <c r="J4542" s="14" t="s">
        <v>8</v>
      </c>
      <c r="K4542" s="12" t="s">
        <v>9</v>
      </c>
      <c r="L4542" s="11"/>
    </row>
    <row r="4543" spans="1:15">
      <c r="A4543" s="3" t="s">
        <v>3</v>
      </c>
      <c r="B4543" s="18">
        <v>242929</v>
      </c>
      <c r="C4543" s="16">
        <v>101190</v>
      </c>
      <c r="D4543" s="8">
        <f>SUM(B4543-C4543)</f>
        <v>141739</v>
      </c>
      <c r="E4543" s="7">
        <f>SUM(B4543/C4543)</f>
        <v>2.4007214151596008</v>
      </c>
      <c r="F4543" s="18">
        <v>244573</v>
      </c>
      <c r="G4543" s="16">
        <v>98840</v>
      </c>
      <c r="H4543" s="8">
        <f>SUM(F4543-G4543)</f>
        <v>145733</v>
      </c>
      <c r="I4543" s="7">
        <f>SUM(F4543/G4543)</f>
        <v>2.4744334277620395</v>
      </c>
      <c r="J4543" s="8">
        <f>SUM(H4543-D4543)</f>
        <v>3994</v>
      </c>
      <c r="K4543" s="4">
        <f>SUM(F4543-B4543)</f>
        <v>1644</v>
      </c>
      <c r="L4543" s="5">
        <f>SUM(G4543-C4543)</f>
        <v>-2350</v>
      </c>
    </row>
    <row r="4544" spans="1:15">
      <c r="A4544" s="3" t="s">
        <v>4</v>
      </c>
      <c r="B4544" s="18">
        <v>68134</v>
      </c>
      <c r="C4544" s="16">
        <v>52273</v>
      </c>
      <c r="D4544" s="8">
        <f t="shared" ref="D4544:D4547" si="4015">SUM(B4544-C4544)</f>
        <v>15861</v>
      </c>
      <c r="E4544" s="7">
        <f t="shared" ref="E4544:E4547" si="4016">SUM(B4544/C4544)</f>
        <v>1.3034262429935148</v>
      </c>
      <c r="F4544" s="18">
        <v>68365</v>
      </c>
      <c r="G4544" s="16">
        <v>49328</v>
      </c>
      <c r="H4544" s="8">
        <f t="shared" ref="H4544:H4547" si="4017">SUM(F4544-G4544)</f>
        <v>19037</v>
      </c>
      <c r="I4544" s="7">
        <f t="shared" ref="I4544:I4547" si="4018">SUM(F4544/G4544)</f>
        <v>1.3859268569575089</v>
      </c>
      <c r="J4544" s="8">
        <f t="shared" ref="J4544:J4547" si="4019">SUM(H4544-D4544)</f>
        <v>3176</v>
      </c>
      <c r="K4544" s="4">
        <f t="shared" ref="K4544:K4547" si="4020">SUM(F4544-B4544)</f>
        <v>231</v>
      </c>
      <c r="L4544" s="5">
        <f t="shared" ref="L4544:L4547" si="4021">SUM(G4544-C4544)</f>
        <v>-2945</v>
      </c>
    </row>
    <row r="4545" spans="1:15">
      <c r="A4545" s="3" t="s">
        <v>5</v>
      </c>
      <c r="B4545" s="18">
        <v>27925</v>
      </c>
      <c r="C4545" s="16">
        <v>202177</v>
      </c>
      <c r="D4545" s="8">
        <f t="shared" si="4015"/>
        <v>-174252</v>
      </c>
      <c r="E4545" s="7">
        <f t="shared" si="4016"/>
        <v>0.13812154696132597</v>
      </c>
      <c r="F4545" s="18">
        <v>24408</v>
      </c>
      <c r="G4545" s="16">
        <v>208525</v>
      </c>
      <c r="H4545" s="8">
        <f t="shared" si="4017"/>
        <v>-184117</v>
      </c>
      <c r="I4545" s="7">
        <f t="shared" si="4018"/>
        <v>0.11705071334372377</v>
      </c>
      <c r="J4545" s="8">
        <f t="shared" si="4019"/>
        <v>-9865</v>
      </c>
      <c r="K4545" s="4">
        <f t="shared" si="4020"/>
        <v>-3517</v>
      </c>
      <c r="L4545" s="5">
        <f t="shared" si="4021"/>
        <v>6348</v>
      </c>
    </row>
    <row r="4546" spans="1:15">
      <c r="A4546" s="3" t="s">
        <v>6</v>
      </c>
      <c r="B4546" s="18">
        <v>47034</v>
      </c>
      <c r="C4546" s="16">
        <v>30382</v>
      </c>
      <c r="D4546" s="8">
        <f t="shared" si="4015"/>
        <v>16652</v>
      </c>
      <c r="E4546" s="7">
        <f t="shared" si="4016"/>
        <v>1.5480876834968074</v>
      </c>
      <c r="F4546" s="18">
        <v>44093</v>
      </c>
      <c r="G4546" s="16">
        <v>24746</v>
      </c>
      <c r="H4546" s="8">
        <f t="shared" si="4017"/>
        <v>19347</v>
      </c>
      <c r="I4546" s="7">
        <f t="shared" si="4018"/>
        <v>1.7818233249818152</v>
      </c>
      <c r="J4546" s="8">
        <f t="shared" si="4019"/>
        <v>2695</v>
      </c>
      <c r="K4546" s="4">
        <f t="shared" si="4020"/>
        <v>-2941</v>
      </c>
      <c r="L4546" s="5">
        <f t="shared" si="4021"/>
        <v>-5636</v>
      </c>
    </row>
    <row r="4547" spans="1:15">
      <c r="A4547" s="3" t="s">
        <v>7</v>
      </c>
      <c r="B4547" s="18">
        <v>386022</v>
      </c>
      <c r="C4547" s="16">
        <v>386022</v>
      </c>
      <c r="D4547" s="8">
        <f t="shared" si="4015"/>
        <v>0</v>
      </c>
      <c r="E4547" s="7">
        <f t="shared" si="4016"/>
        <v>1</v>
      </c>
      <c r="F4547" s="18">
        <v>381439</v>
      </c>
      <c r="G4547" s="16">
        <v>381439</v>
      </c>
      <c r="H4547" s="8">
        <f t="shared" si="4017"/>
        <v>0</v>
      </c>
      <c r="I4547" s="7">
        <f t="shared" si="4018"/>
        <v>1</v>
      </c>
      <c r="J4547" s="8">
        <f t="shared" si="4019"/>
        <v>0</v>
      </c>
      <c r="K4547" s="4">
        <f t="shared" si="4020"/>
        <v>-4583</v>
      </c>
      <c r="L4547" s="5">
        <f t="shared" si="4021"/>
        <v>-4583</v>
      </c>
      <c r="N4547" s="99" t="s">
        <v>4388</v>
      </c>
      <c r="O4547" s="17" t="s">
        <v>26</v>
      </c>
    </row>
    <row r="4549" spans="1:15">
      <c r="B4549" s="576" t="s">
        <v>4451</v>
      </c>
      <c r="C4549" s="576"/>
      <c r="D4549" s="576"/>
      <c r="E4549" s="576"/>
      <c r="F4549" s="576" t="s">
        <v>4458</v>
      </c>
      <c r="G4549" s="576"/>
      <c r="H4549" s="576"/>
      <c r="I4549" s="576"/>
      <c r="K4549" s="63" t="s">
        <v>12</v>
      </c>
      <c r="L4549" s="5" t="s">
        <v>13</v>
      </c>
    </row>
    <row r="4550" spans="1:15" ht="43.2">
      <c r="A4550" s="1" t="s">
        <v>0</v>
      </c>
      <c r="B4550" s="2" t="s">
        <v>1</v>
      </c>
      <c r="C4550" s="64" t="s">
        <v>2</v>
      </c>
      <c r="D4550" s="64" t="s">
        <v>11</v>
      </c>
      <c r="E4550" s="6" t="s">
        <v>10</v>
      </c>
      <c r="F4550" s="2" t="s">
        <v>1</v>
      </c>
      <c r="G4550" s="64" t="s">
        <v>2</v>
      </c>
      <c r="H4550" s="64" t="s">
        <v>11</v>
      </c>
      <c r="I4550" s="6" t="s">
        <v>10</v>
      </c>
      <c r="J4550" s="14" t="s">
        <v>8</v>
      </c>
      <c r="K4550" s="12" t="s">
        <v>9</v>
      </c>
      <c r="L4550" s="11"/>
    </row>
    <row r="4551" spans="1:15">
      <c r="A4551" s="3" t="s">
        <v>3</v>
      </c>
      <c r="B4551" s="18">
        <v>244573</v>
      </c>
      <c r="C4551" s="16">
        <v>98840</v>
      </c>
      <c r="D4551" s="8">
        <f>SUM(B4551-C4551)</f>
        <v>145733</v>
      </c>
      <c r="E4551" s="7">
        <f>SUM(B4551/C4551)</f>
        <v>2.4744334277620395</v>
      </c>
      <c r="F4551" s="18">
        <v>222854</v>
      </c>
      <c r="G4551" s="16">
        <v>88359</v>
      </c>
      <c r="H4551" s="8">
        <f>SUM(F4551-G4551)</f>
        <v>134495</v>
      </c>
      <c r="I4551" s="7">
        <f>SUM(F4551/G4551)</f>
        <v>2.522142622709628</v>
      </c>
      <c r="J4551" s="8">
        <f>SUM(H4551-D4551)</f>
        <v>-11238</v>
      </c>
      <c r="K4551" s="4">
        <f>SUM(F4551-B4551)</f>
        <v>-21719</v>
      </c>
      <c r="L4551" s="5">
        <f>SUM(G4551-C4551)</f>
        <v>-10481</v>
      </c>
    </row>
    <row r="4552" spans="1:15">
      <c r="A4552" s="3" t="s">
        <v>4</v>
      </c>
      <c r="B4552" s="18">
        <v>68365</v>
      </c>
      <c r="C4552" s="16">
        <v>49328</v>
      </c>
      <c r="D4552" s="8">
        <f t="shared" ref="D4552:D4555" si="4022">SUM(B4552-C4552)</f>
        <v>19037</v>
      </c>
      <c r="E4552" s="7">
        <f t="shared" ref="E4552:E4555" si="4023">SUM(B4552/C4552)</f>
        <v>1.3859268569575089</v>
      </c>
      <c r="F4552" s="18">
        <v>68219</v>
      </c>
      <c r="G4552" s="16">
        <v>59314</v>
      </c>
      <c r="H4552" s="8">
        <f t="shared" ref="H4552:H4555" si="4024">SUM(F4552-G4552)</f>
        <v>8905</v>
      </c>
      <c r="I4552" s="7">
        <f t="shared" ref="I4552:I4555" si="4025">SUM(F4552/G4552)</f>
        <v>1.1501331894662306</v>
      </c>
      <c r="J4552" s="8">
        <f t="shared" ref="J4552:J4555" si="4026">SUM(H4552-D4552)</f>
        <v>-10132</v>
      </c>
      <c r="K4552" s="4">
        <f>SUM(F4552-B4552)</f>
        <v>-146</v>
      </c>
      <c r="L4552" s="5">
        <f t="shared" ref="L4552:L4555" si="4027">SUM(G4552-C4552)</f>
        <v>9986</v>
      </c>
    </row>
    <row r="4553" spans="1:15">
      <c r="A4553" s="3" t="s">
        <v>5</v>
      </c>
      <c r="B4553" s="18">
        <v>24408</v>
      </c>
      <c r="C4553" s="16">
        <v>208525</v>
      </c>
      <c r="D4553" s="8">
        <f t="shared" si="4022"/>
        <v>-184117</v>
      </c>
      <c r="E4553" s="7">
        <f t="shared" si="4023"/>
        <v>0.11705071334372377</v>
      </c>
      <c r="F4553" s="18">
        <v>38700</v>
      </c>
      <c r="G4553" s="16">
        <v>192104</v>
      </c>
      <c r="H4553" s="8">
        <f t="shared" si="4024"/>
        <v>-153404</v>
      </c>
      <c r="I4553" s="7">
        <f t="shared" si="4025"/>
        <v>0.2014533794194811</v>
      </c>
      <c r="J4553" s="8">
        <f t="shared" si="4026"/>
        <v>30713</v>
      </c>
      <c r="K4553" s="4">
        <f t="shared" ref="K4553:K4555" si="4028">SUM(F4553-B4553)</f>
        <v>14292</v>
      </c>
      <c r="L4553" s="5">
        <f t="shared" si="4027"/>
        <v>-16421</v>
      </c>
    </row>
    <row r="4554" spans="1:15">
      <c r="A4554" s="3" t="s">
        <v>6</v>
      </c>
      <c r="B4554" s="18">
        <v>44093</v>
      </c>
      <c r="C4554" s="16">
        <v>24746</v>
      </c>
      <c r="D4554" s="8">
        <f t="shared" si="4022"/>
        <v>19347</v>
      </c>
      <c r="E4554" s="7">
        <f t="shared" si="4023"/>
        <v>1.7818233249818152</v>
      </c>
      <c r="F4554" s="18">
        <v>33955</v>
      </c>
      <c r="G4554" s="16">
        <v>23951</v>
      </c>
      <c r="H4554" s="8">
        <f t="shared" si="4024"/>
        <v>10004</v>
      </c>
      <c r="I4554" s="7">
        <f t="shared" si="4025"/>
        <v>1.4176861091394932</v>
      </c>
      <c r="J4554" s="8">
        <f t="shared" si="4026"/>
        <v>-9343</v>
      </c>
      <c r="K4554" s="4">
        <f t="shared" si="4028"/>
        <v>-10138</v>
      </c>
      <c r="L4554" s="5">
        <f t="shared" si="4027"/>
        <v>-795</v>
      </c>
    </row>
    <row r="4555" spans="1:15">
      <c r="A4555" s="3" t="s">
        <v>7</v>
      </c>
      <c r="B4555" s="18">
        <v>381439</v>
      </c>
      <c r="C4555" s="16">
        <v>381439</v>
      </c>
      <c r="D4555" s="8">
        <f t="shared" si="4022"/>
        <v>0</v>
      </c>
      <c r="E4555" s="7">
        <f t="shared" si="4023"/>
        <v>1</v>
      </c>
      <c r="F4555" s="18">
        <v>363728</v>
      </c>
      <c r="G4555" s="16">
        <v>363728</v>
      </c>
      <c r="H4555" s="8">
        <f t="shared" si="4024"/>
        <v>0</v>
      </c>
      <c r="I4555" s="7">
        <f t="shared" si="4025"/>
        <v>1</v>
      </c>
      <c r="J4555" s="8">
        <f t="shared" si="4026"/>
        <v>0</v>
      </c>
      <c r="K4555" s="4">
        <f t="shared" si="4028"/>
        <v>-17711</v>
      </c>
      <c r="L4555" s="5">
        <f t="shared" si="4027"/>
        <v>-17711</v>
      </c>
      <c r="N4555" s="98" t="s">
        <v>3994</v>
      </c>
      <c r="O4555" s="30" t="s">
        <v>165</v>
      </c>
    </row>
    <row r="4557" spans="1:15">
      <c r="B4557" s="576" t="s">
        <v>4458</v>
      </c>
      <c r="C4557" s="576"/>
      <c r="D4557" s="576"/>
      <c r="E4557" s="576"/>
      <c r="F4557" s="576" t="s">
        <v>4465</v>
      </c>
      <c r="G4557" s="576"/>
      <c r="H4557" s="576"/>
      <c r="I4557" s="576"/>
      <c r="K4557" s="63" t="s">
        <v>12</v>
      </c>
      <c r="L4557" s="5" t="s">
        <v>13</v>
      </c>
    </row>
    <row r="4558" spans="1:15" ht="43.2">
      <c r="A4558" s="1" t="s">
        <v>0</v>
      </c>
      <c r="B4558" s="2" t="s">
        <v>1</v>
      </c>
      <c r="C4558" s="64" t="s">
        <v>2</v>
      </c>
      <c r="D4558" s="64" t="s">
        <v>11</v>
      </c>
      <c r="E4558" s="6" t="s">
        <v>10</v>
      </c>
      <c r="F4558" s="2" t="s">
        <v>1</v>
      </c>
      <c r="G4558" s="64" t="s">
        <v>2</v>
      </c>
      <c r="H4558" s="64" t="s">
        <v>11</v>
      </c>
      <c r="I4558" s="6" t="s">
        <v>10</v>
      </c>
      <c r="J4558" s="14" t="s">
        <v>8</v>
      </c>
      <c r="K4558" s="12" t="s">
        <v>9</v>
      </c>
      <c r="L4558" s="11"/>
    </row>
    <row r="4559" spans="1:15">
      <c r="A4559" s="3" t="s">
        <v>3</v>
      </c>
      <c r="B4559" s="18">
        <v>222854</v>
      </c>
      <c r="C4559" s="16">
        <v>88359</v>
      </c>
      <c r="D4559" s="8">
        <f>SUM(B4559-C4559)</f>
        <v>134495</v>
      </c>
      <c r="E4559" s="7">
        <f>SUM(B4559/C4559)</f>
        <v>2.522142622709628</v>
      </c>
      <c r="F4559" s="18">
        <v>221739</v>
      </c>
      <c r="G4559" s="16">
        <v>88790</v>
      </c>
      <c r="H4559" s="8">
        <f>SUM(F4559-G4559)</f>
        <v>132949</v>
      </c>
      <c r="I4559" s="7">
        <f>SUM(F4559/G4559)</f>
        <v>2.4973420430228628</v>
      </c>
      <c r="J4559" s="8">
        <f>SUM(H4559-D4559)</f>
        <v>-1546</v>
      </c>
      <c r="K4559" s="4">
        <f>SUM(F4559-B4559)</f>
        <v>-1115</v>
      </c>
      <c r="L4559" s="5">
        <f>SUM(G4559-C4559)</f>
        <v>431</v>
      </c>
    </row>
    <row r="4560" spans="1:15">
      <c r="A4560" s="3" t="s">
        <v>4</v>
      </c>
      <c r="B4560" s="18">
        <v>68219</v>
      </c>
      <c r="C4560" s="16">
        <v>59314</v>
      </c>
      <c r="D4560" s="8">
        <f t="shared" ref="D4560:D4563" si="4029">SUM(B4560-C4560)</f>
        <v>8905</v>
      </c>
      <c r="E4560" s="7">
        <f t="shared" ref="E4560:E4563" si="4030">SUM(B4560/C4560)</f>
        <v>1.1501331894662306</v>
      </c>
      <c r="F4560" s="18">
        <v>68115</v>
      </c>
      <c r="G4560" s="16">
        <v>59314</v>
      </c>
      <c r="H4560" s="8">
        <f t="shared" ref="H4560:H4563" si="4031">SUM(F4560-G4560)</f>
        <v>8801</v>
      </c>
      <c r="I4560" s="7">
        <f t="shared" ref="I4560:I4563" si="4032">SUM(F4560/G4560)</f>
        <v>1.1483798091512964</v>
      </c>
      <c r="J4560" s="8">
        <f t="shared" ref="J4560:J4563" si="4033">SUM(H4560-D4560)</f>
        <v>-104</v>
      </c>
      <c r="K4560" s="4">
        <f t="shared" ref="K4560:K4563" si="4034">SUM(F4560-B4560)</f>
        <v>-104</v>
      </c>
      <c r="L4560" s="5">
        <f t="shared" ref="L4560:L4563" si="4035">SUM(G4560-C4560)</f>
        <v>0</v>
      </c>
    </row>
    <row r="4561" spans="1:15">
      <c r="A4561" s="3" t="s">
        <v>5</v>
      </c>
      <c r="B4561" s="18">
        <v>38700</v>
      </c>
      <c r="C4561" s="16">
        <v>192104</v>
      </c>
      <c r="D4561" s="8">
        <f t="shared" si="4029"/>
        <v>-153404</v>
      </c>
      <c r="E4561" s="7">
        <f t="shared" si="4030"/>
        <v>0.2014533794194811</v>
      </c>
      <c r="F4561" s="18">
        <v>42167</v>
      </c>
      <c r="G4561" s="16">
        <v>191515</v>
      </c>
      <c r="H4561" s="8">
        <f t="shared" si="4031"/>
        <v>-149348</v>
      </c>
      <c r="I4561" s="7">
        <f t="shared" si="4032"/>
        <v>0.22017596532908648</v>
      </c>
      <c r="J4561" s="8">
        <f t="shared" si="4033"/>
        <v>4056</v>
      </c>
      <c r="K4561" s="4">
        <f t="shared" si="4034"/>
        <v>3467</v>
      </c>
      <c r="L4561" s="5">
        <f t="shared" si="4035"/>
        <v>-589</v>
      </c>
    </row>
    <row r="4562" spans="1:15">
      <c r="A4562" s="3" t="s">
        <v>6</v>
      </c>
      <c r="B4562" s="18">
        <v>33955</v>
      </c>
      <c r="C4562" s="16">
        <v>23951</v>
      </c>
      <c r="D4562" s="8">
        <f t="shared" si="4029"/>
        <v>10004</v>
      </c>
      <c r="E4562" s="7">
        <f t="shared" si="4030"/>
        <v>1.4176861091394932</v>
      </c>
      <c r="F4562" s="18">
        <v>29584</v>
      </c>
      <c r="G4562" s="16">
        <v>21986</v>
      </c>
      <c r="H4562" s="8">
        <f t="shared" si="4031"/>
        <v>7598</v>
      </c>
      <c r="I4562" s="7">
        <f t="shared" si="4032"/>
        <v>1.3455835531701992</v>
      </c>
      <c r="J4562" s="8">
        <f t="shared" si="4033"/>
        <v>-2406</v>
      </c>
      <c r="K4562" s="4">
        <f t="shared" si="4034"/>
        <v>-4371</v>
      </c>
      <c r="L4562" s="5">
        <f t="shared" si="4035"/>
        <v>-1965</v>
      </c>
    </row>
    <row r="4563" spans="1:15">
      <c r="A4563" s="3" t="s">
        <v>7</v>
      </c>
      <c r="B4563" s="18">
        <v>363728</v>
      </c>
      <c r="C4563" s="16">
        <v>363728</v>
      </c>
      <c r="D4563" s="8">
        <f t="shared" si="4029"/>
        <v>0</v>
      </c>
      <c r="E4563" s="7">
        <f t="shared" si="4030"/>
        <v>1</v>
      </c>
      <c r="F4563" s="18">
        <v>361605</v>
      </c>
      <c r="G4563" s="16">
        <v>361605</v>
      </c>
      <c r="H4563" s="8">
        <f t="shared" si="4031"/>
        <v>0</v>
      </c>
      <c r="I4563" s="7">
        <f t="shared" si="4032"/>
        <v>1</v>
      </c>
      <c r="J4563" s="8">
        <f t="shared" si="4033"/>
        <v>0</v>
      </c>
      <c r="K4563" s="4">
        <f t="shared" si="4034"/>
        <v>-2123</v>
      </c>
      <c r="L4563" s="5">
        <f t="shared" si="4035"/>
        <v>-2123</v>
      </c>
      <c r="N4563" s="125" t="s">
        <v>3951</v>
      </c>
      <c r="O4563" s="154" t="s">
        <v>71</v>
      </c>
    </row>
    <row r="4565" spans="1:15">
      <c r="B4565" s="576" t="s">
        <v>4465</v>
      </c>
      <c r="C4565" s="576"/>
      <c r="D4565" s="576"/>
      <c r="E4565" s="576"/>
      <c r="F4565" s="576" t="s">
        <v>4471</v>
      </c>
      <c r="G4565" s="576"/>
      <c r="H4565" s="576"/>
      <c r="I4565" s="576"/>
      <c r="K4565" s="63" t="s">
        <v>12</v>
      </c>
      <c r="L4565" s="5" t="s">
        <v>13</v>
      </c>
    </row>
    <row r="4566" spans="1:15" ht="43.2">
      <c r="A4566" s="1" t="s">
        <v>0</v>
      </c>
      <c r="B4566" s="2" t="s">
        <v>1</v>
      </c>
      <c r="C4566" s="64" t="s">
        <v>2</v>
      </c>
      <c r="D4566" s="64" t="s">
        <v>11</v>
      </c>
      <c r="E4566" s="6" t="s">
        <v>10</v>
      </c>
      <c r="F4566" s="2" t="s">
        <v>1</v>
      </c>
      <c r="G4566" s="64" t="s">
        <v>2</v>
      </c>
      <c r="H4566" s="64" t="s">
        <v>11</v>
      </c>
      <c r="I4566" s="6" t="s">
        <v>10</v>
      </c>
      <c r="J4566" s="14" t="s">
        <v>8</v>
      </c>
      <c r="K4566" s="12" t="s">
        <v>9</v>
      </c>
      <c r="L4566" s="11"/>
    </row>
    <row r="4567" spans="1:15">
      <c r="A4567" s="3" t="s">
        <v>3</v>
      </c>
      <c r="B4567" s="18">
        <v>221739</v>
      </c>
      <c r="C4567" s="16">
        <v>88790</v>
      </c>
      <c r="D4567" s="8">
        <f>SUM(B4567-C4567)</f>
        <v>132949</v>
      </c>
      <c r="E4567" s="7">
        <f>SUM(B4567/C4567)</f>
        <v>2.4973420430228628</v>
      </c>
      <c r="F4567" s="18">
        <v>227763</v>
      </c>
      <c r="G4567" s="16">
        <v>87919</v>
      </c>
      <c r="H4567" s="8">
        <f>SUM(F4567-G4567)</f>
        <v>139844</v>
      </c>
      <c r="I4567" s="7">
        <f>SUM(F4567/G4567)</f>
        <v>2.5906004390404807</v>
      </c>
      <c r="J4567" s="8">
        <f>SUM(H4567-D4567)</f>
        <v>6895</v>
      </c>
      <c r="K4567" s="4">
        <f>SUM(F4567-B4567)</f>
        <v>6024</v>
      </c>
      <c r="L4567" s="5">
        <f>SUM(G4567-C4567)</f>
        <v>-871</v>
      </c>
    </row>
    <row r="4568" spans="1:15">
      <c r="A4568" s="3" t="s">
        <v>4</v>
      </c>
      <c r="B4568" s="18">
        <v>68115</v>
      </c>
      <c r="C4568" s="16">
        <v>59314</v>
      </c>
      <c r="D4568" s="8">
        <f t="shared" ref="D4568:D4571" si="4036">SUM(B4568-C4568)</f>
        <v>8801</v>
      </c>
      <c r="E4568" s="7">
        <f t="shared" ref="E4568:E4571" si="4037">SUM(B4568/C4568)</f>
        <v>1.1483798091512964</v>
      </c>
      <c r="F4568" s="18">
        <v>68084</v>
      </c>
      <c r="G4568" s="16">
        <v>59364</v>
      </c>
      <c r="H4568" s="8">
        <f t="shared" ref="H4568:H4571" si="4038">SUM(F4568-G4568)</f>
        <v>8720</v>
      </c>
      <c r="I4568" s="7">
        <f t="shared" ref="I4568:I4571" si="4039">SUM(F4568/G4568)</f>
        <v>1.1468903712687823</v>
      </c>
      <c r="J4568" s="8">
        <f t="shared" ref="J4568:J4571" si="4040">SUM(H4568-D4568)</f>
        <v>-81</v>
      </c>
      <c r="K4568" s="4">
        <f t="shared" ref="K4568:K4571" si="4041">SUM(F4568-B4568)</f>
        <v>-31</v>
      </c>
      <c r="L4568" s="5">
        <f t="shared" ref="L4568:L4571" si="4042">SUM(G4568-C4568)</f>
        <v>50</v>
      </c>
    </row>
    <row r="4569" spans="1:15">
      <c r="A4569" s="3" t="s">
        <v>5</v>
      </c>
      <c r="B4569" s="18">
        <v>42167</v>
      </c>
      <c r="C4569" s="16">
        <v>191515</v>
      </c>
      <c r="D4569" s="8">
        <f t="shared" si="4036"/>
        <v>-149348</v>
      </c>
      <c r="E4569" s="7">
        <f t="shared" si="4037"/>
        <v>0.22017596532908648</v>
      </c>
      <c r="F4569" s="18">
        <v>38444</v>
      </c>
      <c r="G4569" s="16">
        <v>194579</v>
      </c>
      <c r="H4569" s="8">
        <f t="shared" si="4038"/>
        <v>-156135</v>
      </c>
      <c r="I4569" s="7">
        <f t="shared" si="4039"/>
        <v>0.19757527790768789</v>
      </c>
      <c r="J4569" s="8">
        <f t="shared" si="4040"/>
        <v>-6787</v>
      </c>
      <c r="K4569" s="4">
        <f t="shared" si="4041"/>
        <v>-3723</v>
      </c>
      <c r="L4569" s="5">
        <f t="shared" si="4042"/>
        <v>3064</v>
      </c>
    </row>
    <row r="4570" spans="1:15">
      <c r="A4570" s="3" t="s">
        <v>6</v>
      </c>
      <c r="B4570" s="18">
        <v>29584</v>
      </c>
      <c r="C4570" s="16">
        <v>21986</v>
      </c>
      <c r="D4570" s="8">
        <f t="shared" si="4036"/>
        <v>7598</v>
      </c>
      <c r="E4570" s="7">
        <f t="shared" si="4037"/>
        <v>1.3455835531701992</v>
      </c>
      <c r="F4570" s="18">
        <v>30343</v>
      </c>
      <c r="G4570" s="16">
        <v>22772</v>
      </c>
      <c r="H4570" s="8">
        <f t="shared" si="4038"/>
        <v>7571</v>
      </c>
      <c r="I4570" s="7">
        <f t="shared" si="4039"/>
        <v>1.332469699631126</v>
      </c>
      <c r="J4570" s="8">
        <f t="shared" si="4040"/>
        <v>-27</v>
      </c>
      <c r="K4570" s="4">
        <f t="shared" si="4041"/>
        <v>759</v>
      </c>
      <c r="L4570" s="5">
        <f t="shared" si="4042"/>
        <v>786</v>
      </c>
    </row>
    <row r="4571" spans="1:15">
      <c r="A4571" s="3" t="s">
        <v>7</v>
      </c>
      <c r="B4571" s="18">
        <v>361605</v>
      </c>
      <c r="C4571" s="16">
        <v>361605</v>
      </c>
      <c r="D4571" s="8">
        <f t="shared" si="4036"/>
        <v>0</v>
      </c>
      <c r="E4571" s="7">
        <f t="shared" si="4037"/>
        <v>1</v>
      </c>
      <c r="F4571" s="18">
        <v>364634</v>
      </c>
      <c r="G4571" s="16">
        <v>364634</v>
      </c>
      <c r="H4571" s="8">
        <f t="shared" si="4038"/>
        <v>0</v>
      </c>
      <c r="I4571" s="7">
        <f t="shared" si="4039"/>
        <v>1</v>
      </c>
      <c r="J4571" s="8">
        <f t="shared" si="4040"/>
        <v>0</v>
      </c>
      <c r="K4571" s="4">
        <f t="shared" si="4041"/>
        <v>3029</v>
      </c>
      <c r="L4571" s="5">
        <f t="shared" si="4042"/>
        <v>3029</v>
      </c>
      <c r="N4571" s="99" t="s">
        <v>4388</v>
      </c>
      <c r="O4571" s="17" t="s">
        <v>26</v>
      </c>
    </row>
    <row r="4573" spans="1:15">
      <c r="B4573" s="576" t="s">
        <v>4471</v>
      </c>
      <c r="C4573" s="576"/>
      <c r="D4573" s="576"/>
      <c r="E4573" s="576"/>
      <c r="F4573" s="576" t="s">
        <v>4478</v>
      </c>
      <c r="G4573" s="576"/>
      <c r="H4573" s="576"/>
      <c r="I4573" s="576"/>
      <c r="K4573" s="63" t="s">
        <v>12</v>
      </c>
      <c r="L4573" s="5" t="s">
        <v>13</v>
      </c>
    </row>
    <row r="4574" spans="1:15" ht="43.2">
      <c r="A4574" s="1" t="s">
        <v>0</v>
      </c>
      <c r="B4574" s="2" t="s">
        <v>1</v>
      </c>
      <c r="C4574" s="64" t="s">
        <v>2</v>
      </c>
      <c r="D4574" s="64" t="s">
        <v>11</v>
      </c>
      <c r="E4574" s="6" t="s">
        <v>10</v>
      </c>
      <c r="F4574" s="2" t="s">
        <v>1</v>
      </c>
      <c r="G4574" s="64" t="s">
        <v>2</v>
      </c>
      <c r="H4574" s="64" t="s">
        <v>11</v>
      </c>
      <c r="I4574" s="6" t="s">
        <v>10</v>
      </c>
      <c r="J4574" s="14" t="s">
        <v>8</v>
      </c>
      <c r="K4574" s="12" t="s">
        <v>9</v>
      </c>
      <c r="L4574" s="11"/>
    </row>
    <row r="4575" spans="1:15">
      <c r="A4575" s="3" t="s">
        <v>3</v>
      </c>
      <c r="B4575" s="18">
        <v>227763</v>
      </c>
      <c r="C4575" s="16">
        <v>87919</v>
      </c>
      <c r="D4575" s="8">
        <f>SUM(B4575-C4575)</f>
        <v>139844</v>
      </c>
      <c r="E4575" s="7">
        <f>SUM(B4575/C4575)</f>
        <v>2.5906004390404807</v>
      </c>
      <c r="F4575" s="18">
        <v>226215</v>
      </c>
      <c r="G4575" s="16">
        <v>87421</v>
      </c>
      <c r="H4575" s="8">
        <f>SUM(F4575-G4575)</f>
        <v>138794</v>
      </c>
      <c r="I4575" s="7">
        <f>SUM(F4575/G4575)</f>
        <v>2.5876505645096715</v>
      </c>
      <c r="J4575" s="8">
        <f>SUM(H4575-D4575)</f>
        <v>-1050</v>
      </c>
      <c r="K4575" s="4">
        <f>SUM(F4575-B4575)</f>
        <v>-1548</v>
      </c>
      <c r="L4575" s="5">
        <f>SUM(G4575-C4575)</f>
        <v>-498</v>
      </c>
    </row>
    <row r="4576" spans="1:15">
      <c r="A4576" s="3" t="s">
        <v>4</v>
      </c>
      <c r="B4576" s="18">
        <v>68084</v>
      </c>
      <c r="C4576" s="16">
        <v>59364</v>
      </c>
      <c r="D4576" s="8">
        <f t="shared" ref="D4576:D4579" si="4043">SUM(B4576-C4576)</f>
        <v>8720</v>
      </c>
      <c r="E4576" s="7">
        <f t="shared" ref="E4576:E4579" si="4044">SUM(B4576/C4576)</f>
        <v>1.1468903712687823</v>
      </c>
      <c r="F4576" s="18">
        <v>68477</v>
      </c>
      <c r="G4576" s="16">
        <v>57794</v>
      </c>
      <c r="H4576" s="8">
        <f t="shared" ref="H4576:H4579" si="4045">SUM(F4576-G4576)</f>
        <v>10683</v>
      </c>
      <c r="I4576" s="7">
        <f t="shared" ref="I4576:I4579" si="4046">SUM(F4576/G4576)</f>
        <v>1.1848461778039243</v>
      </c>
      <c r="J4576" s="8">
        <f t="shared" ref="J4576:J4579" si="4047">SUM(H4576-D4576)</f>
        <v>1963</v>
      </c>
      <c r="K4576" s="4">
        <f t="shared" ref="K4576:K4579" si="4048">SUM(F4576-B4576)</f>
        <v>393</v>
      </c>
      <c r="L4576" s="5">
        <f t="shared" ref="L4576:L4579" si="4049">SUM(G4576-C4576)</f>
        <v>-1570</v>
      </c>
    </row>
    <row r="4577" spans="1:15">
      <c r="A4577" s="3" t="s">
        <v>5</v>
      </c>
      <c r="B4577" s="18">
        <v>38444</v>
      </c>
      <c r="C4577" s="16">
        <v>194579</v>
      </c>
      <c r="D4577" s="8">
        <f t="shared" si="4043"/>
        <v>-156135</v>
      </c>
      <c r="E4577" s="7">
        <f t="shared" si="4044"/>
        <v>0.19757527790768789</v>
      </c>
      <c r="F4577" s="18">
        <v>38229</v>
      </c>
      <c r="G4577" s="16">
        <v>200697</v>
      </c>
      <c r="H4577" s="8">
        <f t="shared" si="4045"/>
        <v>-162468</v>
      </c>
      <c r="I4577" s="7">
        <f t="shared" si="4046"/>
        <v>0.1904811731117057</v>
      </c>
      <c r="J4577" s="8">
        <f t="shared" si="4047"/>
        <v>-6333</v>
      </c>
      <c r="K4577" s="4">
        <f t="shared" si="4048"/>
        <v>-215</v>
      </c>
      <c r="L4577" s="5">
        <f t="shared" si="4049"/>
        <v>6118</v>
      </c>
    </row>
    <row r="4578" spans="1:15">
      <c r="A4578" s="3" t="s">
        <v>6</v>
      </c>
      <c r="B4578" s="18">
        <v>30343</v>
      </c>
      <c r="C4578" s="16">
        <v>22772</v>
      </c>
      <c r="D4578" s="8">
        <f t="shared" si="4043"/>
        <v>7571</v>
      </c>
      <c r="E4578" s="7">
        <f t="shared" si="4044"/>
        <v>1.332469699631126</v>
      </c>
      <c r="F4578" s="18">
        <v>34740</v>
      </c>
      <c r="G4578" s="16">
        <v>21749</v>
      </c>
      <c r="H4578" s="8">
        <f t="shared" si="4045"/>
        <v>12991</v>
      </c>
      <c r="I4578" s="7">
        <f t="shared" si="4046"/>
        <v>1.5973148190721413</v>
      </c>
      <c r="J4578" s="8">
        <f t="shared" si="4047"/>
        <v>5420</v>
      </c>
      <c r="K4578" s="4">
        <f t="shared" si="4048"/>
        <v>4397</v>
      </c>
      <c r="L4578" s="5">
        <f t="shared" si="4049"/>
        <v>-1023</v>
      </c>
    </row>
    <row r="4579" spans="1:15">
      <c r="A4579" s="3" t="s">
        <v>7</v>
      </c>
      <c r="B4579" s="18">
        <v>364634</v>
      </c>
      <c r="C4579" s="16">
        <v>364634</v>
      </c>
      <c r="D4579" s="8">
        <f t="shared" si="4043"/>
        <v>0</v>
      </c>
      <c r="E4579" s="7">
        <f t="shared" si="4044"/>
        <v>1</v>
      </c>
      <c r="F4579" s="18">
        <v>367661</v>
      </c>
      <c r="G4579" s="16">
        <v>367661</v>
      </c>
      <c r="H4579" s="8">
        <f t="shared" si="4045"/>
        <v>0</v>
      </c>
      <c r="I4579" s="7">
        <f t="shared" si="4046"/>
        <v>1</v>
      </c>
      <c r="J4579" s="8">
        <f t="shared" si="4047"/>
        <v>0</v>
      </c>
      <c r="K4579" s="4">
        <f t="shared" si="4048"/>
        <v>3027</v>
      </c>
      <c r="L4579" s="5">
        <f t="shared" si="4049"/>
        <v>3027</v>
      </c>
      <c r="N4579" s="99" t="s">
        <v>4388</v>
      </c>
      <c r="O4579" s="17" t="s">
        <v>26</v>
      </c>
    </row>
    <row r="4581" spans="1:15">
      <c r="B4581" s="576" t="s">
        <v>4478</v>
      </c>
      <c r="C4581" s="576"/>
      <c r="D4581" s="576"/>
      <c r="E4581" s="576"/>
      <c r="F4581" s="576" t="s">
        <v>4485</v>
      </c>
      <c r="G4581" s="576"/>
      <c r="H4581" s="576"/>
      <c r="I4581" s="576"/>
      <c r="K4581" s="63" t="s">
        <v>12</v>
      </c>
      <c r="L4581" s="5" t="s">
        <v>13</v>
      </c>
    </row>
    <row r="4582" spans="1:15" ht="43.2">
      <c r="A4582" s="1" t="s">
        <v>0</v>
      </c>
      <c r="B4582" s="2" t="s">
        <v>1</v>
      </c>
      <c r="C4582" s="64" t="s">
        <v>2</v>
      </c>
      <c r="D4582" s="64" t="s">
        <v>11</v>
      </c>
      <c r="E4582" s="6" t="s">
        <v>10</v>
      </c>
      <c r="F4582" s="2" t="s">
        <v>1</v>
      </c>
      <c r="G4582" s="64" t="s">
        <v>2</v>
      </c>
      <c r="H4582" s="64" t="s">
        <v>11</v>
      </c>
      <c r="I4582" s="6" t="s">
        <v>10</v>
      </c>
      <c r="J4582" s="14" t="s">
        <v>8</v>
      </c>
      <c r="K4582" s="12" t="s">
        <v>9</v>
      </c>
      <c r="L4582" s="11"/>
    </row>
    <row r="4583" spans="1:15">
      <c r="A4583" s="3" t="s">
        <v>3</v>
      </c>
      <c r="B4583" s="18">
        <v>226215</v>
      </c>
      <c r="C4583" s="16">
        <v>87421</v>
      </c>
      <c r="D4583" s="8">
        <f>SUM(B4583-C4583)</f>
        <v>138794</v>
      </c>
      <c r="E4583" s="7">
        <f>SUM(B4583/C4583)</f>
        <v>2.5876505645096715</v>
      </c>
      <c r="F4583" s="18">
        <v>236141</v>
      </c>
      <c r="G4583" s="16">
        <v>90960</v>
      </c>
      <c r="H4583" s="8">
        <f>SUM(F4583-G4583)</f>
        <v>145181</v>
      </c>
      <c r="I4583" s="7">
        <f>SUM(F4583/G4583)</f>
        <v>2.5960971855760775</v>
      </c>
      <c r="J4583" s="8">
        <f>SUM(H4583-D4583)</f>
        <v>6387</v>
      </c>
      <c r="K4583" s="4">
        <f>SUM(F4583-B4583)</f>
        <v>9926</v>
      </c>
      <c r="L4583" s="5">
        <f>SUM(G4583-C4583)</f>
        <v>3539</v>
      </c>
    </row>
    <row r="4584" spans="1:15">
      <c r="A4584" s="3" t="s">
        <v>4</v>
      </c>
      <c r="B4584" s="18">
        <v>68477</v>
      </c>
      <c r="C4584" s="16">
        <v>57794</v>
      </c>
      <c r="D4584" s="8">
        <f t="shared" ref="D4584:D4587" si="4050">SUM(B4584-C4584)</f>
        <v>10683</v>
      </c>
      <c r="E4584" s="7">
        <f t="shared" ref="E4584:E4587" si="4051">SUM(B4584/C4584)</f>
        <v>1.1848461778039243</v>
      </c>
      <c r="F4584" s="18">
        <v>67838</v>
      </c>
      <c r="G4584" s="16">
        <v>56124</v>
      </c>
      <c r="H4584" s="8">
        <f t="shared" ref="H4584:H4587" si="4052">SUM(F4584-G4584)</f>
        <v>11714</v>
      </c>
      <c r="I4584" s="7">
        <f t="shared" ref="I4584:I4587" si="4053">SUM(F4584/G4584)</f>
        <v>1.2087164136554771</v>
      </c>
      <c r="J4584" s="8">
        <f t="shared" ref="J4584:J4587" si="4054">SUM(H4584-D4584)</f>
        <v>1031</v>
      </c>
      <c r="K4584" s="4">
        <f t="shared" ref="K4584:K4587" si="4055">SUM(F4584-B4584)</f>
        <v>-639</v>
      </c>
      <c r="L4584" s="5">
        <f t="shared" ref="L4584:L4587" si="4056">SUM(G4584-C4584)</f>
        <v>-1670</v>
      </c>
    </row>
    <row r="4585" spans="1:15">
      <c r="A4585" s="3" t="s">
        <v>5</v>
      </c>
      <c r="B4585" s="18">
        <v>38229</v>
      </c>
      <c r="C4585" s="16">
        <v>200697</v>
      </c>
      <c r="D4585" s="8">
        <f t="shared" si="4050"/>
        <v>-162468</v>
      </c>
      <c r="E4585" s="7">
        <f t="shared" si="4051"/>
        <v>0.1904811731117057</v>
      </c>
      <c r="F4585" s="18">
        <v>36690</v>
      </c>
      <c r="G4585" s="16">
        <v>210176</v>
      </c>
      <c r="H4585" s="8">
        <f t="shared" si="4052"/>
        <v>-173486</v>
      </c>
      <c r="I4585" s="7">
        <f t="shared" si="4053"/>
        <v>0.17456798112058466</v>
      </c>
      <c r="J4585" s="8">
        <f t="shared" si="4054"/>
        <v>-11018</v>
      </c>
      <c r="K4585" s="4">
        <f t="shared" si="4055"/>
        <v>-1539</v>
      </c>
      <c r="L4585" s="5">
        <f t="shared" si="4056"/>
        <v>9479</v>
      </c>
    </row>
    <row r="4586" spans="1:15">
      <c r="A4586" s="3" t="s">
        <v>6</v>
      </c>
      <c r="B4586" s="18">
        <v>34740</v>
      </c>
      <c r="C4586" s="16">
        <v>21749</v>
      </c>
      <c r="D4586" s="8">
        <f t="shared" si="4050"/>
        <v>12991</v>
      </c>
      <c r="E4586" s="7">
        <f t="shared" si="4051"/>
        <v>1.5973148190721413</v>
      </c>
      <c r="F4586" s="18">
        <v>40429</v>
      </c>
      <c r="G4586" s="16">
        <v>23838</v>
      </c>
      <c r="H4586" s="8">
        <f t="shared" si="4052"/>
        <v>16591</v>
      </c>
      <c r="I4586" s="7">
        <f t="shared" si="4053"/>
        <v>1.6959895964426546</v>
      </c>
      <c r="J4586" s="8">
        <f t="shared" si="4054"/>
        <v>3600</v>
      </c>
      <c r="K4586" s="4">
        <f t="shared" si="4055"/>
        <v>5689</v>
      </c>
      <c r="L4586" s="5">
        <f t="shared" si="4056"/>
        <v>2089</v>
      </c>
    </row>
    <row r="4587" spans="1:15">
      <c r="A4587" s="3" t="s">
        <v>7</v>
      </c>
      <c r="B4587" s="18">
        <v>367661</v>
      </c>
      <c r="C4587" s="16">
        <v>367661</v>
      </c>
      <c r="D4587" s="8">
        <f t="shared" si="4050"/>
        <v>0</v>
      </c>
      <c r="E4587" s="7">
        <f t="shared" si="4051"/>
        <v>1</v>
      </c>
      <c r="F4587" s="18">
        <v>381098</v>
      </c>
      <c r="G4587" s="16">
        <v>381098</v>
      </c>
      <c r="H4587" s="8">
        <f t="shared" si="4052"/>
        <v>0</v>
      </c>
      <c r="I4587" s="7">
        <f t="shared" si="4053"/>
        <v>1</v>
      </c>
      <c r="J4587" s="8">
        <f t="shared" si="4054"/>
        <v>0</v>
      </c>
      <c r="K4587" s="4">
        <f t="shared" si="4055"/>
        <v>13437</v>
      </c>
      <c r="L4587" s="5">
        <f t="shared" si="4056"/>
        <v>13437</v>
      </c>
      <c r="N4587" s="99" t="s">
        <v>4388</v>
      </c>
      <c r="O4587" s="17" t="s">
        <v>26</v>
      </c>
    </row>
    <row r="4589" spans="1:15">
      <c r="B4589" s="576" t="s">
        <v>4485</v>
      </c>
      <c r="C4589" s="576"/>
      <c r="D4589" s="576"/>
      <c r="E4589" s="576"/>
      <c r="F4589" s="576" t="s">
        <v>4492</v>
      </c>
      <c r="G4589" s="576"/>
      <c r="H4589" s="576"/>
      <c r="I4589" s="576"/>
      <c r="K4589" s="63" t="s">
        <v>12</v>
      </c>
      <c r="L4589" s="5" t="s">
        <v>13</v>
      </c>
    </row>
    <row r="4590" spans="1:15" ht="43.2">
      <c r="A4590" s="1" t="s">
        <v>0</v>
      </c>
      <c r="B4590" s="2" t="s">
        <v>1</v>
      </c>
      <c r="C4590" s="64" t="s">
        <v>2</v>
      </c>
      <c r="D4590" s="64" t="s">
        <v>11</v>
      </c>
      <c r="E4590" s="6" t="s">
        <v>10</v>
      </c>
      <c r="F4590" s="2" t="s">
        <v>1</v>
      </c>
      <c r="G4590" s="64" t="s">
        <v>2</v>
      </c>
      <c r="H4590" s="64" t="s">
        <v>11</v>
      </c>
      <c r="I4590" s="6" t="s">
        <v>10</v>
      </c>
      <c r="J4590" s="14" t="s">
        <v>8</v>
      </c>
      <c r="K4590" s="12" t="s">
        <v>9</v>
      </c>
      <c r="L4590" s="11"/>
    </row>
    <row r="4591" spans="1:15">
      <c r="A4591" s="3" t="s">
        <v>3</v>
      </c>
      <c r="B4591" s="18">
        <v>236141</v>
      </c>
      <c r="C4591" s="16">
        <v>90960</v>
      </c>
      <c r="D4591" s="8">
        <f>SUM(B4591-C4591)</f>
        <v>145181</v>
      </c>
      <c r="E4591" s="7">
        <f>SUM(B4591/C4591)</f>
        <v>2.5960971855760775</v>
      </c>
      <c r="F4591" s="18">
        <v>247832</v>
      </c>
      <c r="G4591" s="16">
        <v>101371</v>
      </c>
      <c r="H4591" s="8">
        <f>SUM(F4591-G4591)</f>
        <v>146461</v>
      </c>
      <c r="I4591" s="7">
        <f>SUM(F4591/G4591)</f>
        <v>2.444801767763956</v>
      </c>
      <c r="J4591" s="8">
        <f>SUM(H4591-D4591)</f>
        <v>1280</v>
      </c>
      <c r="K4591" s="4">
        <f>SUM(F4591-B4591)</f>
        <v>11691</v>
      </c>
      <c r="L4591" s="5">
        <f>SUM(G4591-C4591)</f>
        <v>10411</v>
      </c>
    </row>
    <row r="4592" spans="1:15">
      <c r="A4592" s="3" t="s">
        <v>4</v>
      </c>
      <c r="B4592" s="18">
        <v>67838</v>
      </c>
      <c r="C4592" s="16">
        <v>56124</v>
      </c>
      <c r="D4592" s="8">
        <f t="shared" ref="D4592:D4595" si="4057">SUM(B4592-C4592)</f>
        <v>11714</v>
      </c>
      <c r="E4592" s="7">
        <f t="shared" ref="E4592:E4595" si="4058">SUM(B4592/C4592)</f>
        <v>1.2087164136554771</v>
      </c>
      <c r="F4592" s="18">
        <v>68319</v>
      </c>
      <c r="G4592" s="16">
        <v>52564</v>
      </c>
      <c r="H4592" s="8">
        <f t="shared" ref="H4592:H4595" si="4059">SUM(F4592-G4592)</f>
        <v>15755</v>
      </c>
      <c r="I4592" s="7">
        <f t="shared" ref="I4592:I4595" si="4060">SUM(F4592/G4592)</f>
        <v>1.2997298531314208</v>
      </c>
      <c r="J4592" s="8">
        <f t="shared" ref="J4592:J4595" si="4061">SUM(H4592-D4592)</f>
        <v>4041</v>
      </c>
      <c r="K4592" s="4">
        <f t="shared" ref="K4592:K4595" si="4062">SUM(F4592-B4592)</f>
        <v>481</v>
      </c>
      <c r="L4592" s="5">
        <f t="shared" ref="L4592:L4595" si="4063">SUM(G4592-C4592)</f>
        <v>-3560</v>
      </c>
    </row>
    <row r="4593" spans="1:15">
      <c r="A4593" s="3" t="s">
        <v>5</v>
      </c>
      <c r="B4593" s="18">
        <v>36690</v>
      </c>
      <c r="C4593" s="16">
        <v>210176</v>
      </c>
      <c r="D4593" s="8">
        <f t="shared" si="4057"/>
        <v>-173486</v>
      </c>
      <c r="E4593" s="7">
        <f t="shared" si="4058"/>
        <v>0.17456798112058466</v>
      </c>
      <c r="F4593" s="18">
        <v>36747</v>
      </c>
      <c r="G4593" s="16">
        <v>221195</v>
      </c>
      <c r="H4593" s="8">
        <f t="shared" si="4059"/>
        <v>-184448</v>
      </c>
      <c r="I4593" s="7">
        <f t="shared" si="4060"/>
        <v>0.16612943330545446</v>
      </c>
      <c r="J4593" s="8">
        <f t="shared" si="4061"/>
        <v>-10962</v>
      </c>
      <c r="K4593" s="4">
        <f t="shared" si="4062"/>
        <v>57</v>
      </c>
      <c r="L4593" s="5">
        <f t="shared" si="4063"/>
        <v>11019</v>
      </c>
    </row>
    <row r="4594" spans="1:15">
      <c r="A4594" s="3" t="s">
        <v>6</v>
      </c>
      <c r="B4594" s="18">
        <v>40429</v>
      </c>
      <c r="C4594" s="16">
        <v>23838</v>
      </c>
      <c r="D4594" s="8">
        <f t="shared" si="4057"/>
        <v>16591</v>
      </c>
      <c r="E4594" s="7">
        <f t="shared" si="4058"/>
        <v>1.6959895964426546</v>
      </c>
      <c r="F4594" s="18">
        <v>52296</v>
      </c>
      <c r="G4594" s="16">
        <v>30064</v>
      </c>
      <c r="H4594" s="8">
        <f t="shared" si="4059"/>
        <v>22232</v>
      </c>
      <c r="I4594" s="7">
        <f t="shared" si="4060"/>
        <v>1.7394890899414581</v>
      </c>
      <c r="J4594" s="8">
        <f t="shared" si="4061"/>
        <v>5641</v>
      </c>
      <c r="K4594" s="4">
        <f t="shared" si="4062"/>
        <v>11867</v>
      </c>
      <c r="L4594" s="5">
        <f t="shared" si="4063"/>
        <v>6226</v>
      </c>
    </row>
    <row r="4595" spans="1:15">
      <c r="A4595" s="3" t="s">
        <v>7</v>
      </c>
      <c r="B4595" s="18">
        <v>381098</v>
      </c>
      <c r="C4595" s="16">
        <v>381098</v>
      </c>
      <c r="D4595" s="8">
        <f t="shared" si="4057"/>
        <v>0</v>
      </c>
      <c r="E4595" s="7">
        <f t="shared" si="4058"/>
        <v>1</v>
      </c>
      <c r="F4595" s="18">
        <v>405194</v>
      </c>
      <c r="G4595" s="16">
        <v>405194</v>
      </c>
      <c r="H4595" s="8">
        <f t="shared" si="4059"/>
        <v>0</v>
      </c>
      <c r="I4595" s="7">
        <f t="shared" si="4060"/>
        <v>1</v>
      </c>
      <c r="J4595" s="8">
        <f t="shared" si="4061"/>
        <v>0</v>
      </c>
      <c r="K4595" s="4">
        <f t="shared" si="4062"/>
        <v>24096</v>
      </c>
      <c r="L4595" s="5">
        <f t="shared" si="4063"/>
        <v>24096</v>
      </c>
      <c r="N4595" s="99" t="s">
        <v>3994</v>
      </c>
      <c r="O4595" s="17" t="s">
        <v>26</v>
      </c>
    </row>
    <row r="4597" spans="1:15">
      <c r="B4597" s="576" t="s">
        <v>4492</v>
      </c>
      <c r="C4597" s="576"/>
      <c r="D4597" s="576"/>
      <c r="E4597" s="576"/>
      <c r="F4597" s="576" t="s">
        <v>4498</v>
      </c>
      <c r="G4597" s="576"/>
      <c r="H4597" s="576"/>
      <c r="I4597" s="576"/>
      <c r="K4597" s="63" t="s">
        <v>12</v>
      </c>
      <c r="L4597" s="5" t="s">
        <v>13</v>
      </c>
    </row>
    <row r="4598" spans="1:15" ht="43.2">
      <c r="A4598" s="1" t="s">
        <v>0</v>
      </c>
      <c r="B4598" s="2" t="s">
        <v>1</v>
      </c>
      <c r="C4598" s="64" t="s">
        <v>2</v>
      </c>
      <c r="D4598" s="64" t="s">
        <v>11</v>
      </c>
      <c r="E4598" s="6" t="s">
        <v>10</v>
      </c>
      <c r="F4598" s="2" t="s">
        <v>1</v>
      </c>
      <c r="G4598" s="64" t="s">
        <v>2</v>
      </c>
      <c r="H4598" s="64" t="s">
        <v>11</v>
      </c>
      <c r="I4598" s="6" t="s">
        <v>10</v>
      </c>
      <c r="J4598" s="14" t="s">
        <v>8</v>
      </c>
      <c r="K4598" s="12" t="s">
        <v>9</v>
      </c>
      <c r="L4598" s="11"/>
    </row>
    <row r="4599" spans="1:15">
      <c r="A4599" s="3" t="s">
        <v>3</v>
      </c>
      <c r="B4599" s="18">
        <v>247832</v>
      </c>
      <c r="C4599" s="16">
        <v>101371</v>
      </c>
      <c r="D4599" s="8">
        <f>SUM(B4599-C4599)</f>
        <v>146461</v>
      </c>
      <c r="E4599" s="7">
        <f>SUM(B4599/C4599)</f>
        <v>2.444801767763956</v>
      </c>
      <c r="F4599" s="18">
        <v>246805</v>
      </c>
      <c r="G4599" s="16">
        <v>102907</v>
      </c>
      <c r="H4599" s="8">
        <f>SUM(F4599-G4599)</f>
        <v>143898</v>
      </c>
      <c r="I4599" s="7">
        <f>SUM(F4599/G4599)</f>
        <v>2.3983305314507275</v>
      </c>
      <c r="J4599" s="8">
        <f>SUM(H4599-D4599)</f>
        <v>-2563</v>
      </c>
      <c r="K4599" s="4">
        <f>SUM(F4599-B4599)</f>
        <v>-1027</v>
      </c>
      <c r="L4599" s="5">
        <f>SUM(G4599-C4599)</f>
        <v>1536</v>
      </c>
    </row>
    <row r="4600" spans="1:15">
      <c r="A4600" s="3" t="s">
        <v>4</v>
      </c>
      <c r="B4600" s="18">
        <v>68319</v>
      </c>
      <c r="C4600" s="16">
        <v>52564</v>
      </c>
      <c r="D4600" s="8">
        <f t="shared" ref="D4600:D4603" si="4064">SUM(B4600-C4600)</f>
        <v>15755</v>
      </c>
      <c r="E4600" s="7">
        <f t="shared" ref="E4600:E4603" si="4065">SUM(B4600/C4600)</f>
        <v>1.2997298531314208</v>
      </c>
      <c r="F4600" s="18">
        <v>76172</v>
      </c>
      <c r="G4600" s="16">
        <v>49949</v>
      </c>
      <c r="H4600" s="8">
        <f t="shared" ref="H4600:H4603" si="4066">SUM(F4600-G4600)</f>
        <v>26223</v>
      </c>
      <c r="I4600" s="7">
        <f t="shared" ref="I4600:I4603" si="4067">SUM(F4600/G4600)</f>
        <v>1.5249954954053133</v>
      </c>
      <c r="J4600" s="8">
        <f t="shared" ref="J4600:J4603" si="4068">SUM(H4600-D4600)</f>
        <v>10468</v>
      </c>
      <c r="K4600" s="4">
        <f t="shared" ref="K4600:K4603" si="4069">SUM(F4600-B4600)</f>
        <v>7853</v>
      </c>
      <c r="L4600" s="5">
        <f t="shared" ref="L4600:L4603" si="4070">SUM(G4600-C4600)</f>
        <v>-2615</v>
      </c>
    </row>
    <row r="4601" spans="1:15">
      <c r="A4601" s="3" t="s">
        <v>5</v>
      </c>
      <c r="B4601" s="18">
        <v>36747</v>
      </c>
      <c r="C4601" s="16">
        <v>221195</v>
      </c>
      <c r="D4601" s="8">
        <f t="shared" si="4064"/>
        <v>-184448</v>
      </c>
      <c r="E4601" s="7">
        <f t="shared" si="4065"/>
        <v>0.16612943330545446</v>
      </c>
      <c r="F4601" s="18">
        <v>40458</v>
      </c>
      <c r="G4601" s="16">
        <v>227279</v>
      </c>
      <c r="H4601" s="8">
        <f t="shared" si="4066"/>
        <v>-186821</v>
      </c>
      <c r="I4601" s="7">
        <f t="shared" si="4067"/>
        <v>0.17801028691608112</v>
      </c>
      <c r="J4601" s="8">
        <f t="shared" si="4068"/>
        <v>-2373</v>
      </c>
      <c r="K4601" s="4">
        <f t="shared" si="4069"/>
        <v>3711</v>
      </c>
      <c r="L4601" s="5">
        <f t="shared" si="4070"/>
        <v>6084</v>
      </c>
    </row>
    <row r="4602" spans="1:15">
      <c r="A4602" s="3" t="s">
        <v>6</v>
      </c>
      <c r="B4602" s="18">
        <v>52296</v>
      </c>
      <c r="C4602" s="16">
        <v>30064</v>
      </c>
      <c r="D4602" s="8">
        <f t="shared" si="4064"/>
        <v>22232</v>
      </c>
      <c r="E4602" s="7">
        <f t="shared" si="4065"/>
        <v>1.7394890899414581</v>
      </c>
      <c r="F4602" s="18">
        <v>47086</v>
      </c>
      <c r="G4602" s="16">
        <v>30386</v>
      </c>
      <c r="H4602" s="8">
        <f t="shared" si="4066"/>
        <v>16700</v>
      </c>
      <c r="I4602" s="7">
        <f t="shared" si="4067"/>
        <v>1.5495952083196209</v>
      </c>
      <c r="J4602" s="8">
        <f t="shared" si="4068"/>
        <v>-5532</v>
      </c>
      <c r="K4602" s="4">
        <f t="shared" si="4069"/>
        <v>-5210</v>
      </c>
      <c r="L4602" s="5">
        <f t="shared" si="4070"/>
        <v>322</v>
      </c>
    </row>
    <row r="4603" spans="1:15">
      <c r="A4603" s="3" t="s">
        <v>7</v>
      </c>
      <c r="B4603" s="18">
        <v>405194</v>
      </c>
      <c r="C4603" s="16">
        <v>405194</v>
      </c>
      <c r="D4603" s="8">
        <f t="shared" si="4064"/>
        <v>0</v>
      </c>
      <c r="E4603" s="7">
        <f t="shared" si="4065"/>
        <v>1</v>
      </c>
      <c r="F4603" s="18">
        <v>410521</v>
      </c>
      <c r="G4603" s="16">
        <v>410521</v>
      </c>
      <c r="H4603" s="8">
        <f t="shared" si="4066"/>
        <v>0</v>
      </c>
      <c r="I4603" s="7">
        <f t="shared" si="4067"/>
        <v>1</v>
      </c>
      <c r="J4603" s="8">
        <f t="shared" si="4068"/>
        <v>0</v>
      </c>
      <c r="K4603" s="4">
        <f t="shared" si="4069"/>
        <v>5327</v>
      </c>
      <c r="L4603" s="5">
        <f t="shared" si="4070"/>
        <v>5327</v>
      </c>
      <c r="N4603" s="99" t="s">
        <v>3994</v>
      </c>
      <c r="O4603" s="17" t="s">
        <v>26</v>
      </c>
    </row>
    <row r="4605" spans="1:15">
      <c r="B4605" s="576" t="s">
        <v>4498</v>
      </c>
      <c r="C4605" s="576"/>
      <c r="D4605" s="576"/>
      <c r="E4605" s="576"/>
      <c r="F4605" s="576" t="s">
        <v>4505</v>
      </c>
      <c r="G4605" s="576"/>
      <c r="H4605" s="576"/>
      <c r="I4605" s="576"/>
      <c r="K4605" s="63" t="s">
        <v>12</v>
      </c>
      <c r="L4605" s="5" t="s">
        <v>13</v>
      </c>
    </row>
    <row r="4606" spans="1:15" ht="43.2">
      <c r="A4606" s="1" t="s">
        <v>0</v>
      </c>
      <c r="B4606" s="2" t="s">
        <v>1</v>
      </c>
      <c r="C4606" s="64" t="s">
        <v>2</v>
      </c>
      <c r="D4606" s="64" t="s">
        <v>11</v>
      </c>
      <c r="E4606" s="6" t="s">
        <v>10</v>
      </c>
      <c r="F4606" s="2" t="s">
        <v>1</v>
      </c>
      <c r="G4606" s="64" t="s">
        <v>2</v>
      </c>
      <c r="H4606" s="64" t="s">
        <v>11</v>
      </c>
      <c r="I4606" s="6" t="s">
        <v>10</v>
      </c>
      <c r="J4606" s="14" t="s">
        <v>8</v>
      </c>
      <c r="K4606" s="12" t="s">
        <v>9</v>
      </c>
      <c r="L4606" s="11"/>
    </row>
    <row r="4607" spans="1:15">
      <c r="A4607" s="3" t="s">
        <v>3</v>
      </c>
      <c r="B4607" s="18">
        <v>246805</v>
      </c>
      <c r="C4607" s="16">
        <v>102907</v>
      </c>
      <c r="D4607" s="8">
        <f>SUM(B4607-C4607)</f>
        <v>143898</v>
      </c>
      <c r="E4607" s="7">
        <f>SUM(B4607/C4607)</f>
        <v>2.3983305314507275</v>
      </c>
      <c r="F4607" s="18">
        <v>244028</v>
      </c>
      <c r="G4607" s="16">
        <v>104464</v>
      </c>
      <c r="H4607" s="8">
        <f>SUM(F4607-G4607)</f>
        <v>139564</v>
      </c>
      <c r="I4607" s="7">
        <f>SUM(F4607/G4607)</f>
        <v>2.3360009189768722</v>
      </c>
      <c r="J4607" s="8">
        <f>SUM(H4607-D4607)</f>
        <v>-4334</v>
      </c>
      <c r="K4607" s="4">
        <f>SUM(F4607-B4607)</f>
        <v>-2777</v>
      </c>
      <c r="L4607" s="5">
        <f>SUM(G4607-C4607)</f>
        <v>1557</v>
      </c>
    </row>
    <row r="4608" spans="1:15">
      <c r="A4608" s="3" t="s">
        <v>4</v>
      </c>
      <c r="B4608" s="18">
        <v>76172</v>
      </c>
      <c r="C4608" s="16">
        <v>49949</v>
      </c>
      <c r="D4608" s="8">
        <f t="shared" ref="D4608:D4611" si="4071">SUM(B4608-C4608)</f>
        <v>26223</v>
      </c>
      <c r="E4608" s="7">
        <f t="shared" ref="E4608:E4611" si="4072">SUM(B4608/C4608)</f>
        <v>1.5249954954053133</v>
      </c>
      <c r="F4608" s="18">
        <v>75908</v>
      </c>
      <c r="G4608" s="16">
        <v>49949</v>
      </c>
      <c r="H4608" s="8">
        <f t="shared" ref="H4608:H4611" si="4073">SUM(F4608-G4608)</f>
        <v>25959</v>
      </c>
      <c r="I4608" s="7">
        <f t="shared" ref="I4608:I4611" si="4074">SUM(F4608/G4608)</f>
        <v>1.5197101043063925</v>
      </c>
      <c r="J4608" s="8">
        <f t="shared" ref="J4608:J4611" si="4075">SUM(H4608-D4608)</f>
        <v>-264</v>
      </c>
      <c r="K4608" s="4">
        <f t="shared" ref="K4608:K4611" si="4076">SUM(F4608-B4608)</f>
        <v>-264</v>
      </c>
      <c r="L4608" s="5">
        <f t="shared" ref="L4608:L4611" si="4077">SUM(G4608-C4608)</f>
        <v>0</v>
      </c>
    </row>
    <row r="4609" spans="1:15">
      <c r="A4609" s="3" t="s">
        <v>5</v>
      </c>
      <c r="B4609" s="18">
        <v>40458</v>
      </c>
      <c r="C4609" s="16">
        <v>227279</v>
      </c>
      <c r="D4609" s="8">
        <f t="shared" si="4071"/>
        <v>-186821</v>
      </c>
      <c r="E4609" s="7">
        <f t="shared" si="4072"/>
        <v>0.17801028691608112</v>
      </c>
      <c r="F4609" s="18">
        <v>42684</v>
      </c>
      <c r="G4609" s="16">
        <v>226273</v>
      </c>
      <c r="H4609" s="8">
        <f t="shared" si="4073"/>
        <v>-183589</v>
      </c>
      <c r="I4609" s="7">
        <f t="shared" si="4074"/>
        <v>0.18863938693525079</v>
      </c>
      <c r="J4609" s="8">
        <f t="shared" si="4075"/>
        <v>3232</v>
      </c>
      <c r="K4609" s="4">
        <f t="shared" si="4076"/>
        <v>2226</v>
      </c>
      <c r="L4609" s="5">
        <f t="shared" si="4077"/>
        <v>-1006</v>
      </c>
    </row>
    <row r="4610" spans="1:15">
      <c r="A4610" s="3" t="s">
        <v>6</v>
      </c>
      <c r="B4610" s="18">
        <v>47086</v>
      </c>
      <c r="C4610" s="16">
        <v>30386</v>
      </c>
      <c r="D4610" s="8">
        <f t="shared" si="4071"/>
        <v>16700</v>
      </c>
      <c r="E4610" s="7">
        <f t="shared" si="4072"/>
        <v>1.5495952083196209</v>
      </c>
      <c r="F4610" s="18">
        <v>47732</v>
      </c>
      <c r="G4610" s="16">
        <v>29666</v>
      </c>
      <c r="H4610" s="8">
        <f t="shared" si="4073"/>
        <v>18066</v>
      </c>
      <c r="I4610" s="7">
        <f t="shared" si="4074"/>
        <v>1.6089799770781366</v>
      </c>
      <c r="J4610" s="8">
        <f t="shared" si="4075"/>
        <v>1366</v>
      </c>
      <c r="K4610" s="4">
        <f t="shared" si="4076"/>
        <v>646</v>
      </c>
      <c r="L4610" s="5">
        <f t="shared" si="4077"/>
        <v>-720</v>
      </c>
    </row>
    <row r="4611" spans="1:15">
      <c r="A4611" s="3" t="s">
        <v>7</v>
      </c>
      <c r="B4611" s="18">
        <v>410521</v>
      </c>
      <c r="C4611" s="16">
        <v>410521</v>
      </c>
      <c r="D4611" s="8">
        <f t="shared" si="4071"/>
        <v>0</v>
      </c>
      <c r="E4611" s="7">
        <f t="shared" si="4072"/>
        <v>1</v>
      </c>
      <c r="F4611" s="18">
        <v>410352</v>
      </c>
      <c r="G4611" s="16">
        <v>410352</v>
      </c>
      <c r="H4611" s="8">
        <f t="shared" si="4073"/>
        <v>0</v>
      </c>
      <c r="I4611" s="7">
        <f t="shared" si="4074"/>
        <v>1</v>
      </c>
      <c r="J4611" s="8">
        <f t="shared" si="4075"/>
        <v>0</v>
      </c>
      <c r="K4611" s="4">
        <f t="shared" si="4076"/>
        <v>-169</v>
      </c>
      <c r="L4611" s="5">
        <f t="shared" si="4077"/>
        <v>-169</v>
      </c>
      <c r="N4611" s="99" t="s">
        <v>3951</v>
      </c>
      <c r="O4611" s="17" t="s">
        <v>26</v>
      </c>
    </row>
    <row r="4613" spans="1:15">
      <c r="B4613" s="576" t="s">
        <v>4505</v>
      </c>
      <c r="C4613" s="576"/>
      <c r="D4613" s="576"/>
      <c r="E4613" s="576"/>
      <c r="F4613" s="576" t="s">
        <v>4512</v>
      </c>
      <c r="G4613" s="576"/>
      <c r="H4613" s="576"/>
      <c r="I4613" s="576"/>
      <c r="K4613" s="63" t="s">
        <v>12</v>
      </c>
      <c r="L4613" s="5" t="s">
        <v>13</v>
      </c>
    </row>
    <row r="4614" spans="1:15" ht="43.2">
      <c r="A4614" s="1" t="s">
        <v>0</v>
      </c>
      <c r="B4614" s="2" t="s">
        <v>1</v>
      </c>
      <c r="C4614" s="64" t="s">
        <v>2</v>
      </c>
      <c r="D4614" s="64" t="s">
        <v>11</v>
      </c>
      <c r="E4614" s="6" t="s">
        <v>10</v>
      </c>
      <c r="F4614" s="2" t="s">
        <v>1</v>
      </c>
      <c r="G4614" s="64" t="s">
        <v>2</v>
      </c>
      <c r="H4614" s="64" t="s">
        <v>11</v>
      </c>
      <c r="I4614" s="6" t="s">
        <v>10</v>
      </c>
      <c r="J4614" s="14" t="s">
        <v>8</v>
      </c>
      <c r="K4614" s="12" t="s">
        <v>9</v>
      </c>
      <c r="L4614" s="11"/>
    </row>
    <row r="4615" spans="1:15">
      <c r="A4615" s="3" t="s">
        <v>3</v>
      </c>
      <c r="B4615" s="18">
        <v>244028</v>
      </c>
      <c r="C4615" s="16">
        <v>104464</v>
      </c>
      <c r="D4615" s="8">
        <f>SUM(B4615-C4615)</f>
        <v>139564</v>
      </c>
      <c r="E4615" s="7">
        <f>SUM(B4615/C4615)</f>
        <v>2.3360009189768722</v>
      </c>
      <c r="F4615" s="18">
        <v>249010</v>
      </c>
      <c r="G4615" s="16">
        <v>106408</v>
      </c>
      <c r="H4615" s="8">
        <f>SUM(F4615-G4615)</f>
        <v>142602</v>
      </c>
      <c r="I4615" s="7">
        <f>SUM(F4615/G4615)</f>
        <v>2.3401435982256973</v>
      </c>
      <c r="J4615" s="8">
        <f>SUM(H4615-D4615)</f>
        <v>3038</v>
      </c>
      <c r="K4615" s="4">
        <f>SUM(F4615-B4615)</f>
        <v>4982</v>
      </c>
      <c r="L4615" s="5">
        <f>SUM(G4615-C4615)</f>
        <v>1944</v>
      </c>
    </row>
    <row r="4616" spans="1:15">
      <c r="A4616" s="3" t="s">
        <v>4</v>
      </c>
      <c r="B4616" s="18">
        <v>75908</v>
      </c>
      <c r="C4616" s="16">
        <v>49949</v>
      </c>
      <c r="D4616" s="8">
        <f t="shared" ref="D4616:D4619" si="4078">SUM(B4616-C4616)</f>
        <v>25959</v>
      </c>
      <c r="E4616" s="7">
        <f t="shared" ref="E4616:E4619" si="4079">SUM(B4616/C4616)</f>
        <v>1.5197101043063925</v>
      </c>
      <c r="F4616" s="18">
        <v>75443</v>
      </c>
      <c r="G4616" s="16">
        <v>53069</v>
      </c>
      <c r="H4616" s="8">
        <f t="shared" ref="H4616:H4619" si="4080">SUM(F4616-G4616)</f>
        <v>22374</v>
      </c>
      <c r="I4616" s="7">
        <f t="shared" ref="I4616:I4619" si="4081">SUM(F4616/G4616)</f>
        <v>1.421602065235825</v>
      </c>
      <c r="J4616" s="8">
        <f t="shared" ref="J4616:J4619" si="4082">SUM(H4616-D4616)</f>
        <v>-3585</v>
      </c>
      <c r="K4616" s="4">
        <f t="shared" ref="K4616:K4619" si="4083">SUM(F4616-B4616)</f>
        <v>-465</v>
      </c>
      <c r="L4616" s="5">
        <f t="shared" ref="L4616:L4619" si="4084">SUM(G4616-C4616)</f>
        <v>3120</v>
      </c>
    </row>
    <row r="4617" spans="1:15">
      <c r="A4617" s="3" t="s">
        <v>5</v>
      </c>
      <c r="B4617" s="18">
        <v>42684</v>
      </c>
      <c r="C4617" s="16">
        <v>226273</v>
      </c>
      <c r="D4617" s="8">
        <f t="shared" si="4078"/>
        <v>-183589</v>
      </c>
      <c r="E4617" s="7">
        <f t="shared" si="4079"/>
        <v>0.18863938693525079</v>
      </c>
      <c r="F4617" s="18">
        <v>43202</v>
      </c>
      <c r="G4617" s="16">
        <v>232541</v>
      </c>
      <c r="H4617" s="8">
        <f t="shared" si="4080"/>
        <v>-189339</v>
      </c>
      <c r="I4617" s="7">
        <f t="shared" si="4081"/>
        <v>0.18578229215493181</v>
      </c>
      <c r="J4617" s="8">
        <f t="shared" si="4082"/>
        <v>-5750</v>
      </c>
      <c r="K4617" s="4">
        <f t="shared" si="4083"/>
        <v>518</v>
      </c>
      <c r="L4617" s="5">
        <f t="shared" si="4084"/>
        <v>6268</v>
      </c>
    </row>
    <row r="4618" spans="1:15">
      <c r="A4618" s="3" t="s">
        <v>6</v>
      </c>
      <c r="B4618" s="18">
        <v>47732</v>
      </c>
      <c r="C4618" s="16">
        <v>29666</v>
      </c>
      <c r="D4618" s="8">
        <f t="shared" si="4078"/>
        <v>18066</v>
      </c>
      <c r="E4618" s="7">
        <f t="shared" si="4079"/>
        <v>1.6089799770781366</v>
      </c>
      <c r="F4618" s="18">
        <v>57149</v>
      </c>
      <c r="G4618" s="16">
        <v>32786</v>
      </c>
      <c r="H4618" s="8">
        <f t="shared" si="4080"/>
        <v>24363</v>
      </c>
      <c r="I4618" s="7">
        <f t="shared" si="4081"/>
        <v>1.7430915634722137</v>
      </c>
      <c r="J4618" s="8">
        <f t="shared" si="4082"/>
        <v>6297</v>
      </c>
      <c r="K4618" s="4">
        <f t="shared" si="4083"/>
        <v>9417</v>
      </c>
      <c r="L4618" s="5">
        <f t="shared" si="4084"/>
        <v>3120</v>
      </c>
    </row>
    <row r="4619" spans="1:15">
      <c r="A4619" s="3" t="s">
        <v>7</v>
      </c>
      <c r="B4619" s="18">
        <v>410352</v>
      </c>
      <c r="C4619" s="16">
        <v>410352</v>
      </c>
      <c r="D4619" s="8">
        <f t="shared" si="4078"/>
        <v>0</v>
      </c>
      <c r="E4619" s="7">
        <f t="shared" si="4079"/>
        <v>1</v>
      </c>
      <c r="F4619" s="18">
        <v>424804</v>
      </c>
      <c r="G4619" s="16">
        <v>424804</v>
      </c>
      <c r="H4619" s="8">
        <f t="shared" si="4080"/>
        <v>0</v>
      </c>
      <c r="I4619" s="7">
        <f t="shared" si="4081"/>
        <v>1</v>
      </c>
      <c r="J4619" s="8">
        <f t="shared" si="4082"/>
        <v>0</v>
      </c>
      <c r="K4619" s="4">
        <f t="shared" si="4083"/>
        <v>14452</v>
      </c>
      <c r="L4619" s="5">
        <f t="shared" si="4084"/>
        <v>14452</v>
      </c>
      <c r="N4619" s="99" t="s">
        <v>3994</v>
      </c>
      <c r="O4619" s="17" t="s">
        <v>26</v>
      </c>
    </row>
    <row r="4621" spans="1:15">
      <c r="B4621" s="576" t="s">
        <v>4512</v>
      </c>
      <c r="C4621" s="576"/>
      <c r="D4621" s="576"/>
      <c r="E4621" s="576"/>
      <c r="F4621" s="576" t="s">
        <v>4519</v>
      </c>
      <c r="G4621" s="576"/>
      <c r="H4621" s="576"/>
      <c r="I4621" s="576"/>
      <c r="K4621" s="63" t="s">
        <v>12</v>
      </c>
      <c r="L4621" s="5" t="s">
        <v>13</v>
      </c>
    </row>
    <row r="4622" spans="1:15" ht="43.2">
      <c r="A4622" s="1" t="s">
        <v>0</v>
      </c>
      <c r="B4622" s="2" t="s">
        <v>1</v>
      </c>
      <c r="C4622" s="64" t="s">
        <v>2</v>
      </c>
      <c r="D4622" s="64" t="s">
        <v>11</v>
      </c>
      <c r="E4622" s="6" t="s">
        <v>10</v>
      </c>
      <c r="F4622" s="2" t="s">
        <v>1</v>
      </c>
      <c r="G4622" s="64" t="s">
        <v>2</v>
      </c>
      <c r="H4622" s="64" t="s">
        <v>11</v>
      </c>
      <c r="I4622" s="6" t="s">
        <v>10</v>
      </c>
      <c r="J4622" s="14" t="s">
        <v>8</v>
      </c>
      <c r="K4622" s="12" t="s">
        <v>9</v>
      </c>
      <c r="L4622" s="11"/>
    </row>
    <row r="4623" spans="1:15">
      <c r="A4623" s="3" t="s">
        <v>3</v>
      </c>
      <c r="B4623" s="18">
        <v>249010</v>
      </c>
      <c r="C4623" s="16">
        <v>106408</v>
      </c>
      <c r="D4623" s="8">
        <f>SUM(B4623-C4623)</f>
        <v>142602</v>
      </c>
      <c r="E4623" s="7">
        <f>SUM(B4623/C4623)</f>
        <v>2.3401435982256973</v>
      </c>
      <c r="F4623" s="18">
        <v>248720</v>
      </c>
      <c r="G4623" s="16">
        <v>107978</v>
      </c>
      <c r="H4623" s="8">
        <f>SUM(F4623-G4623)</f>
        <v>140742</v>
      </c>
      <c r="I4623" s="7">
        <f>SUM(F4623/G4623)</f>
        <v>2.3034321806293874</v>
      </c>
      <c r="J4623" s="8">
        <f>SUM(H4623-D4623)</f>
        <v>-1860</v>
      </c>
      <c r="K4623" s="4">
        <f>SUM(F4623-B4623)</f>
        <v>-290</v>
      </c>
      <c r="L4623" s="5">
        <f>SUM(G4623-C4623)</f>
        <v>1570</v>
      </c>
    </row>
    <row r="4624" spans="1:15">
      <c r="A4624" s="3" t="s">
        <v>4</v>
      </c>
      <c r="B4624" s="18">
        <v>75443</v>
      </c>
      <c r="C4624" s="16">
        <v>53069</v>
      </c>
      <c r="D4624" s="8">
        <f t="shared" ref="D4624:D4627" si="4085">SUM(B4624-C4624)</f>
        <v>22374</v>
      </c>
      <c r="E4624" s="7">
        <f t="shared" ref="E4624:E4627" si="4086">SUM(B4624/C4624)</f>
        <v>1.421602065235825</v>
      </c>
      <c r="F4624" s="18">
        <v>74382</v>
      </c>
      <c r="G4624" s="16">
        <v>53077</v>
      </c>
      <c r="H4624" s="8">
        <f t="shared" ref="H4624:H4627" si="4087">SUM(F4624-G4624)</f>
        <v>21305</v>
      </c>
      <c r="I4624" s="7">
        <f t="shared" ref="I4624:I4627" si="4088">SUM(F4624/G4624)</f>
        <v>1.4013979689884508</v>
      </c>
      <c r="J4624" s="8">
        <f t="shared" ref="J4624:J4627" si="4089">SUM(H4624-D4624)</f>
        <v>-1069</v>
      </c>
      <c r="K4624" s="4">
        <f t="shared" ref="K4624:K4627" si="4090">SUM(F4624-B4624)</f>
        <v>-1061</v>
      </c>
      <c r="L4624" s="5">
        <f t="shared" ref="L4624:L4627" si="4091">SUM(G4624-C4624)</f>
        <v>8</v>
      </c>
    </row>
    <row r="4625" spans="1:15">
      <c r="A4625" s="3" t="s">
        <v>5</v>
      </c>
      <c r="B4625" s="18">
        <v>43202</v>
      </c>
      <c r="C4625" s="16">
        <v>232541</v>
      </c>
      <c r="D4625" s="8">
        <f t="shared" si="4085"/>
        <v>-189339</v>
      </c>
      <c r="E4625" s="7">
        <f t="shared" si="4086"/>
        <v>0.18578229215493181</v>
      </c>
      <c r="F4625" s="18">
        <v>44423</v>
      </c>
      <c r="G4625" s="16">
        <v>230123</v>
      </c>
      <c r="H4625" s="8">
        <f t="shared" si="4087"/>
        <v>-185700</v>
      </c>
      <c r="I4625" s="7">
        <f t="shared" si="4088"/>
        <v>0.1930402436957627</v>
      </c>
      <c r="J4625" s="8">
        <f t="shared" si="4089"/>
        <v>3639</v>
      </c>
      <c r="K4625" s="4">
        <f t="shared" si="4090"/>
        <v>1221</v>
      </c>
      <c r="L4625" s="5">
        <f t="shared" si="4091"/>
        <v>-2418</v>
      </c>
    </row>
    <row r="4626" spans="1:15">
      <c r="A4626" s="3" t="s">
        <v>6</v>
      </c>
      <c r="B4626" s="18">
        <v>57149</v>
      </c>
      <c r="C4626" s="16">
        <v>32786</v>
      </c>
      <c r="D4626" s="8">
        <f t="shared" si="4085"/>
        <v>24363</v>
      </c>
      <c r="E4626" s="7">
        <f t="shared" si="4086"/>
        <v>1.7430915634722137</v>
      </c>
      <c r="F4626" s="18">
        <v>55606</v>
      </c>
      <c r="G4626" s="16">
        <v>31953</v>
      </c>
      <c r="H4626" s="8">
        <f t="shared" si="4087"/>
        <v>23653</v>
      </c>
      <c r="I4626" s="7">
        <f t="shared" si="4088"/>
        <v>1.740243482615091</v>
      </c>
      <c r="J4626" s="8">
        <f t="shared" si="4089"/>
        <v>-710</v>
      </c>
      <c r="K4626" s="4">
        <f t="shared" si="4090"/>
        <v>-1543</v>
      </c>
      <c r="L4626" s="5">
        <f t="shared" si="4091"/>
        <v>-833</v>
      </c>
    </row>
    <row r="4627" spans="1:15">
      <c r="A4627" s="3" t="s">
        <v>7</v>
      </c>
      <c r="B4627" s="18">
        <v>424804</v>
      </c>
      <c r="C4627" s="16">
        <v>424804</v>
      </c>
      <c r="D4627" s="8">
        <f t="shared" si="4085"/>
        <v>0</v>
      </c>
      <c r="E4627" s="7">
        <f t="shared" si="4086"/>
        <v>1</v>
      </c>
      <c r="F4627" s="18">
        <v>423131</v>
      </c>
      <c r="G4627" s="16">
        <v>423131</v>
      </c>
      <c r="H4627" s="8">
        <f t="shared" si="4087"/>
        <v>0</v>
      </c>
      <c r="I4627" s="7">
        <f t="shared" si="4088"/>
        <v>1</v>
      </c>
      <c r="J4627" s="8">
        <f t="shared" si="4089"/>
        <v>0</v>
      </c>
      <c r="K4627" s="4">
        <f t="shared" si="4090"/>
        <v>-1673</v>
      </c>
      <c r="L4627" s="5">
        <f t="shared" si="4091"/>
        <v>-1673</v>
      </c>
      <c r="N4627" s="125" t="s">
        <v>4520</v>
      </c>
      <c r="O4627" s="154" t="s">
        <v>71</v>
      </c>
    </row>
    <row r="4629" spans="1:15">
      <c r="B4629" s="576" t="s">
        <v>4519</v>
      </c>
      <c r="C4629" s="576"/>
      <c r="D4629" s="576"/>
      <c r="E4629" s="576"/>
      <c r="F4629" s="576" t="s">
        <v>4527</v>
      </c>
      <c r="G4629" s="576"/>
      <c r="H4629" s="576"/>
      <c r="I4629" s="576"/>
      <c r="K4629" s="63" t="s">
        <v>12</v>
      </c>
      <c r="L4629" s="5" t="s">
        <v>13</v>
      </c>
    </row>
    <row r="4630" spans="1:15" ht="43.2">
      <c r="A4630" s="1" t="s">
        <v>0</v>
      </c>
      <c r="B4630" s="2" t="s">
        <v>1</v>
      </c>
      <c r="C4630" s="64" t="s">
        <v>2</v>
      </c>
      <c r="D4630" s="64" t="s">
        <v>11</v>
      </c>
      <c r="E4630" s="6" t="s">
        <v>10</v>
      </c>
      <c r="F4630" s="2" t="s">
        <v>1</v>
      </c>
      <c r="G4630" s="64" t="s">
        <v>2</v>
      </c>
      <c r="H4630" s="64" t="s">
        <v>11</v>
      </c>
      <c r="I4630" s="6" t="s">
        <v>10</v>
      </c>
      <c r="J4630" s="14" t="s">
        <v>8</v>
      </c>
      <c r="K4630" s="12" t="s">
        <v>9</v>
      </c>
      <c r="L4630" s="11"/>
    </row>
    <row r="4631" spans="1:15">
      <c r="A4631" s="3" t="s">
        <v>3</v>
      </c>
      <c r="B4631" s="18">
        <v>248720</v>
      </c>
      <c r="C4631" s="16">
        <v>107978</v>
      </c>
      <c r="D4631" s="8">
        <f>SUM(B4631-C4631)</f>
        <v>140742</v>
      </c>
      <c r="E4631" s="7">
        <f>SUM(B4631/C4631)</f>
        <v>2.3034321806293874</v>
      </c>
      <c r="F4631" s="18">
        <v>247754</v>
      </c>
      <c r="G4631" s="16">
        <v>105138</v>
      </c>
      <c r="H4631" s="8">
        <f>SUM(F4631-G4631)</f>
        <v>142616</v>
      </c>
      <c r="I4631" s="7">
        <f>SUM(F4631/G4631)</f>
        <v>2.3564648366908254</v>
      </c>
      <c r="J4631" s="8">
        <f>SUM(H4631-D4631)</f>
        <v>1874</v>
      </c>
      <c r="K4631" s="4">
        <f>SUM(F4631-B4631)</f>
        <v>-966</v>
      </c>
      <c r="L4631" s="5">
        <f>SUM(G4631-C4631)</f>
        <v>-2840</v>
      </c>
    </row>
    <row r="4632" spans="1:15">
      <c r="A4632" s="3" t="s">
        <v>4</v>
      </c>
      <c r="B4632" s="18">
        <v>74382</v>
      </c>
      <c r="C4632" s="16">
        <v>53077</v>
      </c>
      <c r="D4632" s="8">
        <f t="shared" ref="D4632:D4635" si="4092">SUM(B4632-C4632)</f>
        <v>21305</v>
      </c>
      <c r="E4632" s="7">
        <f t="shared" ref="E4632:E4635" si="4093">SUM(B4632/C4632)</f>
        <v>1.4013979689884508</v>
      </c>
      <c r="F4632" s="18">
        <v>73748</v>
      </c>
      <c r="G4632" s="16">
        <v>53012</v>
      </c>
      <c r="H4632" s="8">
        <f t="shared" ref="H4632:H4635" si="4094">SUM(F4632-G4632)</f>
        <v>20736</v>
      </c>
      <c r="I4632" s="7">
        <f t="shared" ref="I4632:I4635" si="4095">SUM(F4632/G4632)</f>
        <v>1.3911567192333811</v>
      </c>
      <c r="J4632" s="8">
        <f t="shared" ref="J4632:J4635" si="4096">SUM(H4632-D4632)</f>
        <v>-569</v>
      </c>
      <c r="K4632" s="4">
        <f t="shared" ref="K4632:K4635" si="4097">SUM(F4632-B4632)</f>
        <v>-634</v>
      </c>
      <c r="L4632" s="5">
        <f t="shared" ref="L4632:L4635" si="4098">SUM(G4632-C4632)</f>
        <v>-65</v>
      </c>
    </row>
    <row r="4633" spans="1:15">
      <c r="A4633" s="3" t="s">
        <v>5</v>
      </c>
      <c r="B4633" s="18">
        <v>44423</v>
      </c>
      <c r="C4633" s="16">
        <v>230123</v>
      </c>
      <c r="D4633" s="8">
        <f t="shared" si="4092"/>
        <v>-185700</v>
      </c>
      <c r="E4633" s="7">
        <f t="shared" si="4093"/>
        <v>0.1930402436957627</v>
      </c>
      <c r="F4633" s="18">
        <v>43508</v>
      </c>
      <c r="G4633" s="16">
        <v>230840</v>
      </c>
      <c r="H4633" s="8">
        <f t="shared" si="4094"/>
        <v>-187332</v>
      </c>
      <c r="I4633" s="7">
        <f t="shared" si="4095"/>
        <v>0.18847686709409114</v>
      </c>
      <c r="J4633" s="8">
        <f t="shared" si="4096"/>
        <v>-1632</v>
      </c>
      <c r="K4633" s="4">
        <f t="shared" si="4097"/>
        <v>-915</v>
      </c>
      <c r="L4633" s="5">
        <f t="shared" si="4098"/>
        <v>717</v>
      </c>
    </row>
    <row r="4634" spans="1:15">
      <c r="A4634" s="3" t="s">
        <v>6</v>
      </c>
      <c r="B4634" s="18">
        <v>55606</v>
      </c>
      <c r="C4634" s="16">
        <v>31953</v>
      </c>
      <c r="D4634" s="8">
        <f t="shared" si="4092"/>
        <v>23653</v>
      </c>
      <c r="E4634" s="7">
        <f t="shared" si="4093"/>
        <v>1.740243482615091</v>
      </c>
      <c r="F4634" s="18">
        <v>57198</v>
      </c>
      <c r="G4634" s="16">
        <v>33218</v>
      </c>
      <c r="H4634" s="8">
        <f t="shared" si="4094"/>
        <v>23980</v>
      </c>
      <c r="I4634" s="7">
        <f t="shared" si="4095"/>
        <v>1.7218977662712986</v>
      </c>
      <c r="J4634" s="8">
        <f t="shared" si="4096"/>
        <v>327</v>
      </c>
      <c r="K4634" s="4">
        <f t="shared" si="4097"/>
        <v>1592</v>
      </c>
      <c r="L4634" s="5">
        <f t="shared" si="4098"/>
        <v>1265</v>
      </c>
    </row>
    <row r="4635" spans="1:15">
      <c r="A4635" s="3" t="s">
        <v>7</v>
      </c>
      <c r="B4635" s="18">
        <v>423131</v>
      </c>
      <c r="C4635" s="16">
        <v>423131</v>
      </c>
      <c r="D4635" s="8">
        <f t="shared" si="4092"/>
        <v>0</v>
      </c>
      <c r="E4635" s="7">
        <f t="shared" si="4093"/>
        <v>1</v>
      </c>
      <c r="F4635" s="18">
        <v>422208</v>
      </c>
      <c r="G4635" s="16">
        <v>422208</v>
      </c>
      <c r="H4635" s="8">
        <f t="shared" si="4094"/>
        <v>0</v>
      </c>
      <c r="I4635" s="7">
        <f t="shared" si="4095"/>
        <v>1</v>
      </c>
      <c r="J4635" s="8">
        <f t="shared" si="4096"/>
        <v>0</v>
      </c>
      <c r="K4635" s="4">
        <f t="shared" si="4097"/>
        <v>-923</v>
      </c>
      <c r="L4635" s="5">
        <f t="shared" si="4098"/>
        <v>-923</v>
      </c>
      <c r="N4635" s="125" t="s">
        <v>4520</v>
      </c>
      <c r="O4635" s="154" t="s">
        <v>71</v>
      </c>
    </row>
    <row r="4637" spans="1:15">
      <c r="B4637" s="576" t="s">
        <v>4527</v>
      </c>
      <c r="C4637" s="576"/>
      <c r="D4637" s="576"/>
      <c r="E4637" s="576"/>
      <c r="F4637" s="576" t="s">
        <v>4534</v>
      </c>
      <c r="G4637" s="576"/>
      <c r="H4637" s="576"/>
      <c r="I4637" s="576"/>
      <c r="K4637" s="63" t="s">
        <v>12</v>
      </c>
      <c r="L4637" s="5" t="s">
        <v>13</v>
      </c>
    </row>
    <row r="4638" spans="1:15" ht="43.2">
      <c r="A4638" s="1" t="s">
        <v>0</v>
      </c>
      <c r="B4638" s="2" t="s">
        <v>1</v>
      </c>
      <c r="C4638" s="64" t="s">
        <v>2</v>
      </c>
      <c r="D4638" s="64" t="s">
        <v>11</v>
      </c>
      <c r="E4638" s="6" t="s">
        <v>10</v>
      </c>
      <c r="F4638" s="2" t="s">
        <v>1</v>
      </c>
      <c r="G4638" s="64" t="s">
        <v>2</v>
      </c>
      <c r="H4638" s="64" t="s">
        <v>11</v>
      </c>
      <c r="I4638" s="6" t="s">
        <v>10</v>
      </c>
      <c r="J4638" s="14" t="s">
        <v>8</v>
      </c>
      <c r="K4638" s="12" t="s">
        <v>9</v>
      </c>
      <c r="L4638" s="11"/>
    </row>
    <row r="4639" spans="1:15">
      <c r="A4639" s="3" t="s">
        <v>3</v>
      </c>
      <c r="B4639" s="18">
        <v>247754</v>
      </c>
      <c r="C4639" s="16">
        <v>105138</v>
      </c>
      <c r="D4639" s="8">
        <f>SUM(B4639-C4639)</f>
        <v>142616</v>
      </c>
      <c r="E4639" s="7">
        <f>SUM(B4639/C4639)</f>
        <v>2.3564648366908254</v>
      </c>
      <c r="F4639" s="18">
        <v>248354</v>
      </c>
      <c r="G4639" s="16">
        <v>104447</v>
      </c>
      <c r="H4639" s="8">
        <f>SUM(F4639-G4639)</f>
        <v>143907</v>
      </c>
      <c r="I4639" s="7">
        <f>SUM(F4639/G4639)</f>
        <v>2.3777992666136893</v>
      </c>
      <c r="J4639" s="8">
        <f>SUM(H4639-D4639)</f>
        <v>1291</v>
      </c>
      <c r="K4639" s="4">
        <f>SUM(F4639-B4639)</f>
        <v>600</v>
      </c>
      <c r="L4639" s="5">
        <f>SUM(G4639-C4639)</f>
        <v>-691</v>
      </c>
    </row>
    <row r="4640" spans="1:15">
      <c r="A4640" s="3" t="s">
        <v>4</v>
      </c>
      <c r="B4640" s="18">
        <v>73748</v>
      </c>
      <c r="C4640" s="16">
        <v>53012</v>
      </c>
      <c r="D4640" s="8">
        <f t="shared" ref="D4640:D4643" si="4099">SUM(B4640-C4640)</f>
        <v>20736</v>
      </c>
      <c r="E4640" s="7">
        <f t="shared" ref="E4640:E4643" si="4100">SUM(B4640/C4640)</f>
        <v>1.3911567192333811</v>
      </c>
      <c r="F4640" s="18">
        <v>76663</v>
      </c>
      <c r="G4640" s="16">
        <v>51212</v>
      </c>
      <c r="H4640" s="8">
        <f t="shared" ref="H4640:H4643" si="4101">SUM(F4640-G4640)</f>
        <v>25451</v>
      </c>
      <c r="I4640" s="7">
        <f t="shared" ref="I4640:I4643" si="4102">SUM(F4640/G4640)</f>
        <v>1.4969733656174333</v>
      </c>
      <c r="J4640" s="8">
        <f t="shared" ref="J4640:J4643" si="4103">SUM(H4640-D4640)</f>
        <v>4715</v>
      </c>
      <c r="K4640" s="4">
        <f t="shared" ref="K4640:K4643" si="4104">SUM(F4640-B4640)</f>
        <v>2915</v>
      </c>
      <c r="L4640" s="5">
        <f t="shared" ref="L4640:L4643" si="4105">SUM(G4640-C4640)</f>
        <v>-1800</v>
      </c>
    </row>
    <row r="4641" spans="1:15">
      <c r="A4641" s="3" t="s">
        <v>5</v>
      </c>
      <c r="B4641" s="18">
        <v>43508</v>
      </c>
      <c r="C4641" s="16">
        <v>230840</v>
      </c>
      <c r="D4641" s="8">
        <f t="shared" si="4099"/>
        <v>-187332</v>
      </c>
      <c r="E4641" s="7">
        <f t="shared" si="4100"/>
        <v>0.18847686709409114</v>
      </c>
      <c r="F4641" s="18">
        <v>44770</v>
      </c>
      <c r="G4641" s="16">
        <v>230303</v>
      </c>
      <c r="H4641" s="8">
        <f t="shared" si="4101"/>
        <v>-185533</v>
      </c>
      <c r="I4641" s="7">
        <f t="shared" si="4102"/>
        <v>0.19439607821001029</v>
      </c>
      <c r="J4641" s="8">
        <f t="shared" si="4103"/>
        <v>1799</v>
      </c>
      <c r="K4641" s="4">
        <f t="shared" si="4104"/>
        <v>1262</v>
      </c>
      <c r="L4641" s="5">
        <f t="shared" si="4105"/>
        <v>-537</v>
      </c>
    </row>
    <row r="4642" spans="1:15">
      <c r="A4642" s="3" t="s">
        <v>6</v>
      </c>
      <c r="B4642" s="18">
        <v>57198</v>
      </c>
      <c r="C4642" s="16">
        <v>33218</v>
      </c>
      <c r="D4642" s="8">
        <f t="shared" si="4099"/>
        <v>23980</v>
      </c>
      <c r="E4642" s="7">
        <f t="shared" si="4100"/>
        <v>1.7218977662712986</v>
      </c>
      <c r="F4642" s="18">
        <v>52519</v>
      </c>
      <c r="G4642" s="16">
        <v>36344</v>
      </c>
      <c r="H4642" s="8">
        <f t="shared" si="4101"/>
        <v>16175</v>
      </c>
      <c r="I4642" s="7">
        <f t="shared" si="4102"/>
        <v>1.4450528285274049</v>
      </c>
      <c r="J4642" s="8">
        <f t="shared" si="4103"/>
        <v>-7805</v>
      </c>
      <c r="K4642" s="4">
        <f t="shared" si="4104"/>
        <v>-4679</v>
      </c>
      <c r="L4642" s="5">
        <f t="shared" si="4105"/>
        <v>3126</v>
      </c>
    </row>
    <row r="4643" spans="1:15">
      <c r="A4643" s="3" t="s">
        <v>7</v>
      </c>
      <c r="B4643" s="18">
        <v>422208</v>
      </c>
      <c r="C4643" s="16">
        <v>422208</v>
      </c>
      <c r="D4643" s="8">
        <f t="shared" si="4099"/>
        <v>0</v>
      </c>
      <c r="E4643" s="7">
        <f t="shared" si="4100"/>
        <v>1</v>
      </c>
      <c r="F4643" s="18">
        <v>422306</v>
      </c>
      <c r="G4643" s="16">
        <v>422306</v>
      </c>
      <c r="H4643" s="8">
        <f t="shared" si="4101"/>
        <v>0</v>
      </c>
      <c r="I4643" s="7">
        <f t="shared" si="4102"/>
        <v>1</v>
      </c>
      <c r="J4643" s="8">
        <f t="shared" si="4103"/>
        <v>0</v>
      </c>
      <c r="K4643" s="4">
        <f t="shared" si="4104"/>
        <v>98</v>
      </c>
      <c r="L4643" s="5">
        <f t="shared" si="4105"/>
        <v>98</v>
      </c>
      <c r="N4643" s="125" t="s">
        <v>4520</v>
      </c>
      <c r="O4643" s="154" t="s">
        <v>71</v>
      </c>
    </row>
    <row r="4645" spans="1:15">
      <c r="B4645" s="576" t="s">
        <v>4534</v>
      </c>
      <c r="C4645" s="576"/>
      <c r="D4645" s="576"/>
      <c r="E4645" s="576"/>
      <c r="F4645" s="576" t="s">
        <v>4541</v>
      </c>
      <c r="G4645" s="576"/>
      <c r="H4645" s="576"/>
      <c r="I4645" s="576"/>
      <c r="K4645" s="63" t="s">
        <v>12</v>
      </c>
      <c r="L4645" s="5" t="s">
        <v>13</v>
      </c>
    </row>
    <row r="4646" spans="1:15" ht="43.2">
      <c r="A4646" s="1" t="s">
        <v>0</v>
      </c>
      <c r="B4646" s="2" t="s">
        <v>1</v>
      </c>
      <c r="C4646" s="64" t="s">
        <v>2</v>
      </c>
      <c r="D4646" s="64" t="s">
        <v>11</v>
      </c>
      <c r="E4646" s="6" t="s">
        <v>10</v>
      </c>
      <c r="F4646" s="2" t="s">
        <v>1</v>
      </c>
      <c r="G4646" s="64" t="s">
        <v>2</v>
      </c>
      <c r="H4646" s="64" t="s">
        <v>11</v>
      </c>
      <c r="I4646" s="6" t="s">
        <v>10</v>
      </c>
      <c r="J4646" s="14" t="s">
        <v>8</v>
      </c>
      <c r="K4646" s="12" t="s">
        <v>9</v>
      </c>
      <c r="L4646" s="11"/>
    </row>
    <row r="4647" spans="1:15">
      <c r="A4647" s="3" t="s">
        <v>3</v>
      </c>
      <c r="B4647" s="18">
        <v>248354</v>
      </c>
      <c r="C4647" s="16">
        <v>104447</v>
      </c>
      <c r="D4647" s="8">
        <f>SUM(B4647-C4647)</f>
        <v>143907</v>
      </c>
      <c r="E4647" s="7">
        <f>SUM(B4647/C4647)</f>
        <v>2.3777992666136893</v>
      </c>
      <c r="F4647" s="18">
        <v>250698</v>
      </c>
      <c r="G4647" s="16">
        <v>103887</v>
      </c>
      <c r="H4647" s="8">
        <f>SUM(F4647-G4647)</f>
        <v>146811</v>
      </c>
      <c r="I4647" s="7">
        <f>SUM(F4647/G4647)</f>
        <v>2.4131797048716392</v>
      </c>
      <c r="J4647" s="8">
        <f>SUM(H4647-D4647)</f>
        <v>2904</v>
      </c>
      <c r="K4647" s="4">
        <f>SUM(F4647-B4647)</f>
        <v>2344</v>
      </c>
      <c r="L4647" s="5">
        <f>SUM(G4647-C4647)</f>
        <v>-560</v>
      </c>
    </row>
    <row r="4648" spans="1:15">
      <c r="A4648" s="3" t="s">
        <v>4</v>
      </c>
      <c r="B4648" s="18">
        <v>76663</v>
      </c>
      <c r="C4648" s="16">
        <v>51212</v>
      </c>
      <c r="D4648" s="8">
        <f t="shared" ref="D4648:D4651" si="4106">SUM(B4648-C4648)</f>
        <v>25451</v>
      </c>
      <c r="E4648" s="7">
        <f t="shared" ref="E4648:E4651" si="4107">SUM(B4648/C4648)</f>
        <v>1.4969733656174333</v>
      </c>
      <c r="F4648" s="18">
        <v>81057</v>
      </c>
      <c r="G4648" s="16">
        <v>51208</v>
      </c>
      <c r="H4648" s="8">
        <f t="shared" ref="H4648:H4651" si="4108">SUM(F4648-G4648)</f>
        <v>29849</v>
      </c>
      <c r="I4648" s="7">
        <f t="shared" ref="I4648:I4651" si="4109">SUM(F4648/G4648)</f>
        <v>1.5828972035619435</v>
      </c>
      <c r="J4648" s="8">
        <f t="shared" ref="J4648:J4651" si="4110">SUM(H4648-D4648)</f>
        <v>4398</v>
      </c>
      <c r="K4648" s="4">
        <f t="shared" ref="K4648:K4651" si="4111">SUM(F4648-B4648)</f>
        <v>4394</v>
      </c>
      <c r="L4648" s="5">
        <f t="shared" ref="L4648:L4651" si="4112">SUM(G4648-C4648)</f>
        <v>-4</v>
      </c>
    </row>
    <row r="4649" spans="1:15">
      <c r="A4649" s="3" t="s">
        <v>5</v>
      </c>
      <c r="B4649" s="18">
        <v>44770</v>
      </c>
      <c r="C4649" s="16">
        <v>230303</v>
      </c>
      <c r="D4649" s="8">
        <f t="shared" si="4106"/>
        <v>-185533</v>
      </c>
      <c r="E4649" s="7">
        <f t="shared" si="4107"/>
        <v>0.19439607821001029</v>
      </c>
      <c r="F4649" s="18">
        <v>43775</v>
      </c>
      <c r="G4649" s="16">
        <v>235979</v>
      </c>
      <c r="H4649" s="8">
        <f t="shared" si="4108"/>
        <v>-192204</v>
      </c>
      <c r="I4649" s="7">
        <f t="shared" si="4109"/>
        <v>0.1855037948292009</v>
      </c>
      <c r="J4649" s="8">
        <f t="shared" si="4110"/>
        <v>-6671</v>
      </c>
      <c r="K4649" s="4">
        <f t="shared" si="4111"/>
        <v>-995</v>
      </c>
      <c r="L4649" s="5">
        <f t="shared" si="4112"/>
        <v>5676</v>
      </c>
    </row>
    <row r="4650" spans="1:15">
      <c r="A4650" s="3" t="s">
        <v>6</v>
      </c>
      <c r="B4650" s="18">
        <v>52519</v>
      </c>
      <c r="C4650" s="16">
        <v>36344</v>
      </c>
      <c r="D4650" s="8">
        <f t="shared" si="4106"/>
        <v>16175</v>
      </c>
      <c r="E4650" s="7">
        <f t="shared" si="4107"/>
        <v>1.4450528285274049</v>
      </c>
      <c r="F4650" s="18">
        <v>54336</v>
      </c>
      <c r="G4650" s="16">
        <v>38792</v>
      </c>
      <c r="H4650" s="8">
        <f t="shared" si="4108"/>
        <v>15544</v>
      </c>
      <c r="I4650" s="7">
        <f t="shared" si="4109"/>
        <v>1.4007011755001031</v>
      </c>
      <c r="J4650" s="8">
        <f t="shared" si="4110"/>
        <v>-631</v>
      </c>
      <c r="K4650" s="4">
        <f t="shared" si="4111"/>
        <v>1817</v>
      </c>
      <c r="L4650" s="5">
        <f t="shared" si="4112"/>
        <v>2448</v>
      </c>
    </row>
    <row r="4651" spans="1:15">
      <c r="A4651" s="3" t="s">
        <v>7</v>
      </c>
      <c r="B4651" s="18">
        <v>422306</v>
      </c>
      <c r="C4651" s="16">
        <v>422306</v>
      </c>
      <c r="D4651" s="8">
        <f t="shared" si="4106"/>
        <v>0</v>
      </c>
      <c r="E4651" s="7">
        <f t="shared" si="4107"/>
        <v>1</v>
      </c>
      <c r="F4651" s="18">
        <v>429866</v>
      </c>
      <c r="G4651" s="16">
        <v>429866</v>
      </c>
      <c r="H4651" s="8">
        <f t="shared" si="4108"/>
        <v>0</v>
      </c>
      <c r="I4651" s="7">
        <f t="shared" si="4109"/>
        <v>1</v>
      </c>
      <c r="J4651" s="8">
        <f t="shared" si="4110"/>
        <v>0</v>
      </c>
      <c r="K4651" s="4">
        <f t="shared" si="4111"/>
        <v>7560</v>
      </c>
      <c r="L4651" s="5">
        <f t="shared" si="4112"/>
        <v>7560</v>
      </c>
      <c r="N4651" s="99" t="s">
        <v>3994</v>
      </c>
      <c r="O4651" s="17" t="s">
        <v>26</v>
      </c>
    </row>
    <row r="4653" spans="1:15">
      <c r="B4653" s="576" t="s">
        <v>4541</v>
      </c>
      <c r="C4653" s="576"/>
      <c r="D4653" s="576"/>
      <c r="E4653" s="576"/>
      <c r="F4653" s="576" t="s">
        <v>4548</v>
      </c>
      <c r="G4653" s="576"/>
      <c r="H4653" s="576"/>
      <c r="I4653" s="576"/>
      <c r="K4653" s="63" t="s">
        <v>12</v>
      </c>
      <c r="L4653" s="5" t="s">
        <v>13</v>
      </c>
    </row>
    <row r="4654" spans="1:15" ht="43.2">
      <c r="A4654" s="1" t="s">
        <v>0</v>
      </c>
      <c r="B4654" s="2" t="s">
        <v>1</v>
      </c>
      <c r="C4654" s="64" t="s">
        <v>2</v>
      </c>
      <c r="D4654" s="64" t="s">
        <v>11</v>
      </c>
      <c r="E4654" s="6" t="s">
        <v>10</v>
      </c>
      <c r="F4654" s="2" t="s">
        <v>1</v>
      </c>
      <c r="G4654" s="64" t="s">
        <v>2</v>
      </c>
      <c r="H4654" s="64" t="s">
        <v>11</v>
      </c>
      <c r="I4654" s="6" t="s">
        <v>10</v>
      </c>
      <c r="J4654" s="14" t="s">
        <v>8</v>
      </c>
      <c r="K4654" s="12" t="s">
        <v>9</v>
      </c>
      <c r="L4654" s="11"/>
    </row>
    <row r="4655" spans="1:15">
      <c r="A4655" s="3" t="s">
        <v>3</v>
      </c>
      <c r="B4655" s="18">
        <v>250698</v>
      </c>
      <c r="C4655" s="16">
        <v>103887</v>
      </c>
      <c r="D4655" s="8">
        <f>SUM(B4655-C4655)</f>
        <v>146811</v>
      </c>
      <c r="E4655" s="7">
        <f>SUM(B4655/C4655)</f>
        <v>2.4131797048716392</v>
      </c>
      <c r="F4655" s="18">
        <v>253223</v>
      </c>
      <c r="G4655" s="16">
        <v>114331</v>
      </c>
      <c r="H4655" s="8">
        <f>SUM(F4655-G4655)</f>
        <v>138892</v>
      </c>
      <c r="I4655" s="7">
        <f>SUM(F4655/G4655)</f>
        <v>2.2148236261381427</v>
      </c>
      <c r="J4655" s="8">
        <f>SUM(H4655-D4655)</f>
        <v>-7919</v>
      </c>
      <c r="K4655" s="4">
        <f>SUM(F4655-B4655)</f>
        <v>2525</v>
      </c>
      <c r="L4655" s="5">
        <f>SUM(G4655-C4655)</f>
        <v>10444</v>
      </c>
    </row>
    <row r="4656" spans="1:15">
      <c r="A4656" s="3" t="s">
        <v>4</v>
      </c>
      <c r="B4656" s="18">
        <v>81057</v>
      </c>
      <c r="C4656" s="16">
        <v>51208</v>
      </c>
      <c r="D4656" s="8">
        <f t="shared" ref="D4656:D4659" si="4113">SUM(B4656-C4656)</f>
        <v>29849</v>
      </c>
      <c r="E4656" s="7">
        <f t="shared" ref="E4656:E4659" si="4114">SUM(B4656/C4656)</f>
        <v>1.5828972035619435</v>
      </c>
      <c r="F4656" s="18">
        <v>80041</v>
      </c>
      <c r="G4656" s="16">
        <v>51208</v>
      </c>
      <c r="H4656" s="8">
        <f t="shared" ref="H4656:H4659" si="4115">SUM(F4656-G4656)</f>
        <v>28833</v>
      </c>
      <c r="I4656" s="7">
        <f t="shared" ref="I4656:I4659" si="4116">SUM(F4656/G4656)</f>
        <v>1.5630565536634902</v>
      </c>
      <c r="J4656" s="8">
        <f t="shared" ref="J4656:J4659" si="4117">SUM(H4656-D4656)</f>
        <v>-1016</v>
      </c>
      <c r="K4656" s="4">
        <f t="shared" ref="K4656:K4659" si="4118">SUM(F4656-B4656)</f>
        <v>-1016</v>
      </c>
      <c r="L4656" s="5">
        <f t="shared" ref="L4656:L4659" si="4119">SUM(G4656-C4656)</f>
        <v>0</v>
      </c>
    </row>
    <row r="4657" spans="1:15">
      <c r="A4657" s="3" t="s">
        <v>5</v>
      </c>
      <c r="B4657" s="18">
        <v>43775</v>
      </c>
      <c r="C4657" s="16">
        <v>235979</v>
      </c>
      <c r="D4657" s="8">
        <f t="shared" si="4113"/>
        <v>-192204</v>
      </c>
      <c r="E4657" s="7">
        <f t="shared" si="4114"/>
        <v>0.1855037948292009</v>
      </c>
      <c r="F4657" s="18">
        <v>41129</v>
      </c>
      <c r="G4657" s="16">
        <v>234020</v>
      </c>
      <c r="H4657" s="8">
        <f t="shared" si="4115"/>
        <v>-192891</v>
      </c>
      <c r="I4657" s="7">
        <f t="shared" si="4116"/>
        <v>0.17574993590291427</v>
      </c>
      <c r="J4657" s="8">
        <f t="shared" si="4117"/>
        <v>-687</v>
      </c>
      <c r="K4657" s="4">
        <f t="shared" si="4118"/>
        <v>-2646</v>
      </c>
      <c r="L4657" s="5">
        <f t="shared" si="4119"/>
        <v>-1959</v>
      </c>
    </row>
    <row r="4658" spans="1:15">
      <c r="A4658" s="3" t="s">
        <v>6</v>
      </c>
      <c r="B4658" s="18">
        <v>54336</v>
      </c>
      <c r="C4658" s="16">
        <v>38792</v>
      </c>
      <c r="D4658" s="8">
        <f t="shared" si="4113"/>
        <v>15544</v>
      </c>
      <c r="E4658" s="7">
        <f t="shared" si="4114"/>
        <v>1.4007011755001031</v>
      </c>
      <c r="F4658" s="18">
        <v>61668</v>
      </c>
      <c r="G4658" s="16">
        <v>36502</v>
      </c>
      <c r="H4658" s="8">
        <f t="shared" si="4115"/>
        <v>25166</v>
      </c>
      <c r="I4658" s="7">
        <f t="shared" si="4116"/>
        <v>1.6894416744287983</v>
      </c>
      <c r="J4658" s="8">
        <f t="shared" si="4117"/>
        <v>9622</v>
      </c>
      <c r="K4658" s="4">
        <f t="shared" si="4118"/>
        <v>7332</v>
      </c>
      <c r="L4658" s="5">
        <f t="shared" si="4119"/>
        <v>-2290</v>
      </c>
    </row>
    <row r="4659" spans="1:15">
      <c r="A4659" s="3" t="s">
        <v>7</v>
      </c>
      <c r="B4659" s="18">
        <v>429866</v>
      </c>
      <c r="C4659" s="16">
        <v>429866</v>
      </c>
      <c r="D4659" s="8">
        <f t="shared" si="4113"/>
        <v>0</v>
      </c>
      <c r="E4659" s="7">
        <f t="shared" si="4114"/>
        <v>1</v>
      </c>
      <c r="F4659" s="18">
        <v>436061</v>
      </c>
      <c r="G4659" s="16">
        <v>436061</v>
      </c>
      <c r="H4659" s="8">
        <f t="shared" si="4115"/>
        <v>0</v>
      </c>
      <c r="I4659" s="7">
        <f t="shared" si="4116"/>
        <v>1</v>
      </c>
      <c r="J4659" s="8">
        <f t="shared" si="4117"/>
        <v>0</v>
      </c>
      <c r="K4659" s="4">
        <f t="shared" si="4118"/>
        <v>6195</v>
      </c>
      <c r="L4659" s="5">
        <f t="shared" si="4119"/>
        <v>6195</v>
      </c>
      <c r="N4659" s="99" t="s">
        <v>3994</v>
      </c>
      <c r="O4659" s="17" t="s">
        <v>26</v>
      </c>
    </row>
    <row r="4661" spans="1:15">
      <c r="B4661" s="576" t="s">
        <v>4548</v>
      </c>
      <c r="C4661" s="576"/>
      <c r="D4661" s="576"/>
      <c r="E4661" s="576"/>
      <c r="F4661" s="576" t="s">
        <v>4555</v>
      </c>
      <c r="G4661" s="576"/>
      <c r="H4661" s="576"/>
      <c r="I4661" s="576"/>
      <c r="K4661" s="63" t="s">
        <v>12</v>
      </c>
      <c r="L4661" s="5" t="s">
        <v>13</v>
      </c>
    </row>
    <row r="4662" spans="1:15" ht="43.2">
      <c r="A4662" s="1" t="s">
        <v>0</v>
      </c>
      <c r="B4662" s="2" t="s">
        <v>1</v>
      </c>
      <c r="C4662" s="64" t="s">
        <v>2</v>
      </c>
      <c r="D4662" s="64" t="s">
        <v>11</v>
      </c>
      <c r="E4662" s="6" t="s">
        <v>10</v>
      </c>
      <c r="F4662" s="2" t="s">
        <v>1</v>
      </c>
      <c r="G4662" s="64" t="s">
        <v>2</v>
      </c>
      <c r="H4662" s="64" t="s">
        <v>11</v>
      </c>
      <c r="I4662" s="6" t="s">
        <v>10</v>
      </c>
      <c r="J4662" s="14" t="s">
        <v>8</v>
      </c>
      <c r="K4662" s="12" t="s">
        <v>9</v>
      </c>
      <c r="L4662" s="11"/>
    </row>
    <row r="4663" spans="1:15">
      <c r="A4663" s="3" t="s">
        <v>3</v>
      </c>
      <c r="B4663" s="18">
        <v>253223</v>
      </c>
      <c r="C4663" s="16">
        <v>114331</v>
      </c>
      <c r="D4663" s="8">
        <f>SUM(B4663-C4663)</f>
        <v>138892</v>
      </c>
      <c r="E4663" s="7">
        <f>SUM(B4663/C4663)</f>
        <v>2.2148236261381427</v>
      </c>
      <c r="F4663" s="18">
        <v>263109</v>
      </c>
      <c r="G4663" s="16">
        <v>114389</v>
      </c>
      <c r="H4663" s="8">
        <f>SUM(F4663-G4663)</f>
        <v>148720</v>
      </c>
      <c r="I4663" s="7">
        <f>SUM(F4663/G4663)</f>
        <v>2.3001250120203864</v>
      </c>
      <c r="J4663" s="8">
        <f>SUM(H4663-D4663)</f>
        <v>9828</v>
      </c>
      <c r="K4663" s="4">
        <f>SUM(F4663-B4663)</f>
        <v>9886</v>
      </c>
      <c r="L4663" s="5">
        <f>SUM(G4663-C4663)</f>
        <v>58</v>
      </c>
    </row>
    <row r="4664" spans="1:15">
      <c r="A4664" s="3" t="s">
        <v>4</v>
      </c>
      <c r="B4664" s="18">
        <v>80041</v>
      </c>
      <c r="C4664" s="16">
        <v>51208</v>
      </c>
      <c r="D4664" s="8">
        <f t="shared" ref="D4664:D4667" si="4120">SUM(B4664-C4664)</f>
        <v>28833</v>
      </c>
      <c r="E4664" s="7">
        <f t="shared" ref="E4664:E4667" si="4121">SUM(B4664/C4664)</f>
        <v>1.5630565536634902</v>
      </c>
      <c r="F4664" s="18">
        <v>80328</v>
      </c>
      <c r="G4664" s="16">
        <v>51018</v>
      </c>
      <c r="H4664" s="8">
        <f t="shared" ref="H4664:H4667" si="4122">SUM(F4664-G4664)</f>
        <v>29310</v>
      </c>
      <c r="I4664" s="7">
        <f t="shared" ref="I4664:I4667" si="4123">SUM(F4664/G4664)</f>
        <v>1.5745031165471011</v>
      </c>
      <c r="J4664" s="8">
        <f t="shared" ref="J4664:J4667" si="4124">SUM(H4664-D4664)</f>
        <v>477</v>
      </c>
      <c r="K4664" s="4">
        <f t="shared" ref="K4664:K4667" si="4125">SUM(F4664-B4664)</f>
        <v>287</v>
      </c>
      <c r="L4664" s="5">
        <f t="shared" ref="L4664:L4667" si="4126">SUM(G4664-C4664)</f>
        <v>-190</v>
      </c>
    </row>
    <row r="4665" spans="1:15">
      <c r="A4665" s="3" t="s">
        <v>5</v>
      </c>
      <c r="B4665" s="18">
        <v>41129</v>
      </c>
      <c r="C4665" s="16">
        <v>234020</v>
      </c>
      <c r="D4665" s="8">
        <f t="shared" si="4120"/>
        <v>-192891</v>
      </c>
      <c r="E4665" s="7">
        <f t="shared" si="4121"/>
        <v>0.17574993590291427</v>
      </c>
      <c r="F4665" s="18">
        <v>44402</v>
      </c>
      <c r="G4665" s="16">
        <v>245292</v>
      </c>
      <c r="H4665" s="8">
        <f t="shared" si="4122"/>
        <v>-200890</v>
      </c>
      <c r="I4665" s="7">
        <f t="shared" si="4123"/>
        <v>0.18101691045774015</v>
      </c>
      <c r="J4665" s="8">
        <f t="shared" si="4124"/>
        <v>-7999</v>
      </c>
      <c r="K4665" s="4">
        <f t="shared" si="4125"/>
        <v>3273</v>
      </c>
      <c r="L4665" s="5">
        <f t="shared" si="4126"/>
        <v>11272</v>
      </c>
    </row>
    <row r="4666" spans="1:15">
      <c r="A4666" s="3" t="s">
        <v>6</v>
      </c>
      <c r="B4666" s="18">
        <v>61668</v>
      </c>
      <c r="C4666" s="16">
        <v>36502</v>
      </c>
      <c r="D4666" s="8">
        <f t="shared" si="4120"/>
        <v>25166</v>
      </c>
      <c r="E4666" s="7">
        <f t="shared" si="4121"/>
        <v>1.6894416744287983</v>
      </c>
      <c r="F4666" s="18">
        <v>61651</v>
      </c>
      <c r="G4666" s="16">
        <v>38791</v>
      </c>
      <c r="H4666" s="8">
        <f t="shared" si="4122"/>
        <v>22860</v>
      </c>
      <c r="I4666" s="7">
        <f t="shared" si="4123"/>
        <v>1.5893119538037173</v>
      </c>
      <c r="J4666" s="8">
        <f t="shared" si="4124"/>
        <v>-2306</v>
      </c>
      <c r="K4666" s="4">
        <f t="shared" si="4125"/>
        <v>-17</v>
      </c>
      <c r="L4666" s="5">
        <f t="shared" si="4126"/>
        <v>2289</v>
      </c>
    </row>
    <row r="4667" spans="1:15">
      <c r="A4667" s="3" t="s">
        <v>7</v>
      </c>
      <c r="B4667" s="18">
        <v>436061</v>
      </c>
      <c r="C4667" s="16">
        <v>436061</v>
      </c>
      <c r="D4667" s="8">
        <f t="shared" si="4120"/>
        <v>0</v>
      </c>
      <c r="E4667" s="7">
        <f t="shared" si="4121"/>
        <v>1</v>
      </c>
      <c r="F4667" s="18">
        <v>449490</v>
      </c>
      <c r="G4667" s="16">
        <v>449490</v>
      </c>
      <c r="H4667" s="8">
        <f t="shared" si="4122"/>
        <v>0</v>
      </c>
      <c r="I4667" s="7">
        <f t="shared" si="4123"/>
        <v>1</v>
      </c>
      <c r="J4667" s="8">
        <f t="shared" si="4124"/>
        <v>0</v>
      </c>
      <c r="K4667" s="4">
        <f t="shared" si="4125"/>
        <v>13429</v>
      </c>
      <c r="L4667" s="5">
        <f t="shared" si="4126"/>
        <v>13429</v>
      </c>
      <c r="N4667" s="99" t="s">
        <v>3994</v>
      </c>
      <c r="O4667" s="17" t="s">
        <v>26</v>
      </c>
    </row>
    <row r="4669" spans="1:15">
      <c r="B4669" s="576" t="s">
        <v>4555</v>
      </c>
      <c r="C4669" s="576"/>
      <c r="D4669" s="576"/>
      <c r="E4669" s="576"/>
      <c r="F4669" s="576" t="s">
        <v>4562</v>
      </c>
      <c r="G4669" s="576"/>
      <c r="H4669" s="576"/>
      <c r="I4669" s="576"/>
      <c r="K4669" s="63" t="s">
        <v>12</v>
      </c>
      <c r="L4669" s="5" t="s">
        <v>13</v>
      </c>
    </row>
    <row r="4670" spans="1:15" ht="43.2">
      <c r="A4670" s="1" t="s">
        <v>0</v>
      </c>
      <c r="B4670" s="2" t="s">
        <v>1</v>
      </c>
      <c r="C4670" s="64" t="s">
        <v>2</v>
      </c>
      <c r="D4670" s="64" t="s">
        <v>11</v>
      </c>
      <c r="E4670" s="6" t="s">
        <v>10</v>
      </c>
      <c r="F4670" s="2" t="s">
        <v>1</v>
      </c>
      <c r="G4670" s="64" t="s">
        <v>2</v>
      </c>
      <c r="H4670" s="64" t="s">
        <v>11</v>
      </c>
      <c r="I4670" s="6" t="s">
        <v>10</v>
      </c>
      <c r="J4670" s="14" t="s">
        <v>8</v>
      </c>
      <c r="K4670" s="12" t="s">
        <v>9</v>
      </c>
      <c r="L4670" s="11"/>
    </row>
    <row r="4671" spans="1:15">
      <c r="A4671" s="3" t="s">
        <v>3</v>
      </c>
      <c r="B4671" s="18">
        <v>263109</v>
      </c>
      <c r="C4671" s="16">
        <v>114389</v>
      </c>
      <c r="D4671" s="8">
        <f>SUM(B4671-C4671)</f>
        <v>148720</v>
      </c>
      <c r="E4671" s="7">
        <f>SUM(B4671/C4671)</f>
        <v>2.3001250120203864</v>
      </c>
      <c r="F4671" s="18">
        <v>258745</v>
      </c>
      <c r="G4671" s="16">
        <v>109970</v>
      </c>
      <c r="H4671" s="8">
        <f>SUM(F4671-G4671)</f>
        <v>148775</v>
      </c>
      <c r="I4671" s="7">
        <f>SUM(F4671/G4671)</f>
        <v>2.352868964262981</v>
      </c>
      <c r="J4671" s="8">
        <f>SUM(H4671-D4671)</f>
        <v>55</v>
      </c>
      <c r="K4671" s="4">
        <f>SUM(F4671-B4671)</f>
        <v>-4364</v>
      </c>
      <c r="L4671" s="5">
        <f>SUM(G4671-C4671)</f>
        <v>-4419</v>
      </c>
    </row>
    <row r="4672" spans="1:15">
      <c r="A4672" s="3" t="s">
        <v>4</v>
      </c>
      <c r="B4672" s="18">
        <v>80328</v>
      </c>
      <c r="C4672" s="16">
        <v>51018</v>
      </c>
      <c r="D4672" s="8">
        <f t="shared" ref="D4672:D4675" si="4127">SUM(B4672-C4672)</f>
        <v>29310</v>
      </c>
      <c r="E4672" s="7">
        <f t="shared" ref="E4672:E4675" si="4128">SUM(B4672/C4672)</f>
        <v>1.5745031165471011</v>
      </c>
      <c r="F4672" s="18">
        <v>80604</v>
      </c>
      <c r="G4672" s="16">
        <v>55018</v>
      </c>
      <c r="H4672" s="8">
        <f t="shared" ref="H4672:H4675" si="4129">SUM(F4672-G4672)</f>
        <v>25586</v>
      </c>
      <c r="I4672" s="7">
        <f t="shared" ref="I4672:I4675" si="4130">SUM(F4672/G4672)</f>
        <v>1.4650478025373515</v>
      </c>
      <c r="J4672" s="8">
        <f t="shared" ref="J4672:J4675" si="4131">SUM(H4672-D4672)</f>
        <v>-3724</v>
      </c>
      <c r="K4672" s="4">
        <f t="shared" ref="K4672:K4675" si="4132">SUM(F4672-B4672)</f>
        <v>276</v>
      </c>
      <c r="L4672" s="5">
        <f t="shared" ref="L4672:L4675" si="4133">SUM(G4672-C4672)</f>
        <v>4000</v>
      </c>
    </row>
    <row r="4673" spans="1:15">
      <c r="A4673" s="3" t="s">
        <v>5</v>
      </c>
      <c r="B4673" s="18">
        <v>44402</v>
      </c>
      <c r="C4673" s="16">
        <v>245292</v>
      </c>
      <c r="D4673" s="8">
        <f t="shared" si="4127"/>
        <v>-200890</v>
      </c>
      <c r="E4673" s="7">
        <f t="shared" si="4128"/>
        <v>0.18101691045774015</v>
      </c>
      <c r="F4673" s="18">
        <v>51630</v>
      </c>
      <c r="G4673" s="16">
        <v>251208</v>
      </c>
      <c r="H4673" s="8">
        <f t="shared" si="4129"/>
        <v>-199578</v>
      </c>
      <c r="I4673" s="7">
        <f t="shared" si="4130"/>
        <v>0.20552689404796026</v>
      </c>
      <c r="J4673" s="8">
        <f t="shared" si="4131"/>
        <v>1312</v>
      </c>
      <c r="K4673" s="4">
        <f t="shared" si="4132"/>
        <v>7228</v>
      </c>
      <c r="L4673" s="5">
        <f t="shared" si="4133"/>
        <v>5916</v>
      </c>
    </row>
    <row r="4674" spans="1:15">
      <c r="A4674" s="3" t="s">
        <v>6</v>
      </c>
      <c r="B4674" s="18">
        <v>61651</v>
      </c>
      <c r="C4674" s="16">
        <v>38791</v>
      </c>
      <c r="D4674" s="8">
        <f t="shared" si="4127"/>
        <v>22860</v>
      </c>
      <c r="E4674" s="7">
        <f t="shared" si="4128"/>
        <v>1.5893119538037173</v>
      </c>
      <c r="F4674" s="18">
        <v>64812</v>
      </c>
      <c r="G4674" s="16">
        <v>39595</v>
      </c>
      <c r="H4674" s="8">
        <f t="shared" si="4129"/>
        <v>25217</v>
      </c>
      <c r="I4674" s="7">
        <f t="shared" si="4130"/>
        <v>1.6368733425937618</v>
      </c>
      <c r="J4674" s="8">
        <f t="shared" si="4131"/>
        <v>2357</v>
      </c>
      <c r="K4674" s="4">
        <f t="shared" si="4132"/>
        <v>3161</v>
      </c>
      <c r="L4674" s="5">
        <f t="shared" si="4133"/>
        <v>804</v>
      </c>
    </row>
    <row r="4675" spans="1:15">
      <c r="A4675" s="3" t="s">
        <v>7</v>
      </c>
      <c r="B4675" s="18">
        <v>449490</v>
      </c>
      <c r="C4675" s="16">
        <v>449490</v>
      </c>
      <c r="D4675" s="8">
        <f t="shared" si="4127"/>
        <v>0</v>
      </c>
      <c r="E4675" s="7">
        <f t="shared" si="4128"/>
        <v>1</v>
      </c>
      <c r="F4675" s="18">
        <v>455791</v>
      </c>
      <c r="G4675" s="16">
        <v>455791</v>
      </c>
      <c r="H4675" s="8">
        <f t="shared" si="4129"/>
        <v>0</v>
      </c>
      <c r="I4675" s="7">
        <f t="shared" si="4130"/>
        <v>1</v>
      </c>
      <c r="J4675" s="8">
        <f t="shared" si="4131"/>
        <v>0</v>
      </c>
      <c r="K4675" s="4">
        <f t="shared" si="4132"/>
        <v>6301</v>
      </c>
      <c r="L4675" s="5">
        <f t="shared" si="4133"/>
        <v>6301</v>
      </c>
      <c r="N4675" s="125" t="s">
        <v>3994</v>
      </c>
      <c r="O4675" s="154" t="s">
        <v>71</v>
      </c>
    </row>
    <row r="4677" spans="1:15">
      <c r="B4677" s="576" t="s">
        <v>4562</v>
      </c>
      <c r="C4677" s="576"/>
      <c r="D4677" s="576"/>
      <c r="E4677" s="576"/>
      <c r="F4677" s="576" t="s">
        <v>4569</v>
      </c>
      <c r="G4677" s="576"/>
      <c r="H4677" s="576"/>
      <c r="I4677" s="576"/>
      <c r="K4677" s="63" t="s">
        <v>12</v>
      </c>
      <c r="L4677" s="5" t="s">
        <v>13</v>
      </c>
    </row>
    <row r="4678" spans="1:15" ht="43.2">
      <c r="A4678" s="1" t="s">
        <v>0</v>
      </c>
      <c r="B4678" s="2" t="s">
        <v>1</v>
      </c>
      <c r="C4678" s="64" t="s">
        <v>2</v>
      </c>
      <c r="D4678" s="64" t="s">
        <v>11</v>
      </c>
      <c r="E4678" s="6" t="s">
        <v>10</v>
      </c>
      <c r="F4678" s="2" t="s">
        <v>1</v>
      </c>
      <c r="G4678" s="64" t="s">
        <v>2</v>
      </c>
      <c r="H4678" s="64" t="s">
        <v>11</v>
      </c>
      <c r="I4678" s="6" t="s">
        <v>10</v>
      </c>
      <c r="J4678" s="14" t="s">
        <v>8</v>
      </c>
      <c r="K4678" s="12" t="s">
        <v>9</v>
      </c>
      <c r="L4678" s="11"/>
    </row>
    <row r="4679" spans="1:15">
      <c r="A4679" s="3" t="s">
        <v>3</v>
      </c>
      <c r="B4679" s="18">
        <v>258745</v>
      </c>
      <c r="C4679" s="16">
        <v>109970</v>
      </c>
      <c r="D4679" s="8">
        <f>SUM(B4679-C4679)</f>
        <v>148775</v>
      </c>
      <c r="E4679" s="7">
        <f>SUM(B4679/C4679)</f>
        <v>2.352868964262981</v>
      </c>
      <c r="F4679" s="18">
        <v>216890</v>
      </c>
      <c r="G4679" s="16">
        <v>80600</v>
      </c>
      <c r="H4679" s="8">
        <f>SUM(F4679-G4679)</f>
        <v>136290</v>
      </c>
      <c r="I4679" s="7">
        <f>SUM(F4679/G4679)</f>
        <v>2.6909429280397021</v>
      </c>
      <c r="J4679" s="8">
        <f>SUM(H4679-D4679)</f>
        <v>-12485</v>
      </c>
      <c r="K4679" s="4">
        <f>SUM(F4679-B4679)</f>
        <v>-41855</v>
      </c>
      <c r="L4679" s="5">
        <f>SUM(G4679-C4679)</f>
        <v>-29370</v>
      </c>
    </row>
    <row r="4680" spans="1:15">
      <c r="A4680" s="3" t="s">
        <v>4</v>
      </c>
      <c r="B4680" s="18">
        <v>80604</v>
      </c>
      <c r="C4680" s="16">
        <v>55018</v>
      </c>
      <c r="D4680" s="8">
        <f t="shared" ref="D4680:D4683" si="4134">SUM(B4680-C4680)</f>
        <v>25586</v>
      </c>
      <c r="E4680" s="7">
        <f t="shared" ref="E4680:E4683" si="4135">SUM(B4680/C4680)</f>
        <v>1.4650478025373515</v>
      </c>
      <c r="F4680" s="18">
        <v>79508</v>
      </c>
      <c r="G4680" s="16">
        <v>53018</v>
      </c>
      <c r="H4680" s="8">
        <f t="shared" ref="H4680:H4683" si="4136">SUM(F4680-G4680)</f>
        <v>26490</v>
      </c>
      <c r="I4680" s="7">
        <f t="shared" ref="I4680:I4683" si="4137">SUM(F4680/G4680)</f>
        <v>1.4996416311441396</v>
      </c>
      <c r="J4680" s="8">
        <f t="shared" ref="J4680:J4683" si="4138">SUM(H4680-D4680)</f>
        <v>904</v>
      </c>
      <c r="K4680" s="4">
        <f t="shared" ref="K4680:K4683" si="4139">SUM(F4680-B4680)</f>
        <v>-1096</v>
      </c>
      <c r="L4680" s="5">
        <f t="shared" ref="L4680:L4683" si="4140">SUM(G4680-C4680)</f>
        <v>-2000</v>
      </c>
    </row>
    <row r="4681" spans="1:15">
      <c r="A4681" s="3" t="s">
        <v>5</v>
      </c>
      <c r="B4681" s="18">
        <v>51630</v>
      </c>
      <c r="C4681" s="16">
        <v>251208</v>
      </c>
      <c r="D4681" s="8">
        <f t="shared" si="4134"/>
        <v>-199578</v>
      </c>
      <c r="E4681" s="7">
        <f t="shared" si="4135"/>
        <v>0.20552689404796026</v>
      </c>
      <c r="F4681" s="18">
        <v>41784</v>
      </c>
      <c r="G4681" s="16">
        <v>215318</v>
      </c>
      <c r="H4681" s="8">
        <f t="shared" si="4136"/>
        <v>-173534</v>
      </c>
      <c r="I4681" s="7">
        <f t="shared" si="4137"/>
        <v>0.19405716196509348</v>
      </c>
      <c r="J4681" s="8">
        <f t="shared" si="4138"/>
        <v>26044</v>
      </c>
      <c r="K4681" s="4">
        <f t="shared" si="4139"/>
        <v>-9846</v>
      </c>
      <c r="L4681" s="5">
        <f t="shared" si="4140"/>
        <v>-35890</v>
      </c>
    </row>
    <row r="4682" spans="1:15">
      <c r="A4682" s="3" t="s">
        <v>6</v>
      </c>
      <c r="B4682" s="18">
        <v>64812</v>
      </c>
      <c r="C4682" s="16">
        <v>39595</v>
      </c>
      <c r="D4682" s="8">
        <f t="shared" si="4134"/>
        <v>25217</v>
      </c>
      <c r="E4682" s="7">
        <f t="shared" si="4135"/>
        <v>1.6368733425937618</v>
      </c>
      <c r="F4682" s="18">
        <v>42267</v>
      </c>
      <c r="G4682" s="16">
        <v>31513</v>
      </c>
      <c r="H4682" s="8">
        <f t="shared" si="4136"/>
        <v>10754</v>
      </c>
      <c r="I4682" s="7">
        <f t="shared" si="4137"/>
        <v>1.3412559895915972</v>
      </c>
      <c r="J4682" s="8">
        <f t="shared" si="4138"/>
        <v>-14463</v>
      </c>
      <c r="K4682" s="4">
        <f t="shared" si="4139"/>
        <v>-22545</v>
      </c>
      <c r="L4682" s="5">
        <f t="shared" si="4140"/>
        <v>-8082</v>
      </c>
    </row>
    <row r="4683" spans="1:15">
      <c r="A4683" s="3" t="s">
        <v>7</v>
      </c>
      <c r="B4683" s="18">
        <v>455791</v>
      </c>
      <c r="C4683" s="16">
        <v>455791</v>
      </c>
      <c r="D4683" s="8">
        <f t="shared" si="4134"/>
        <v>0</v>
      </c>
      <c r="E4683" s="7">
        <f t="shared" si="4135"/>
        <v>1</v>
      </c>
      <c r="F4683" s="18">
        <v>380449</v>
      </c>
      <c r="G4683" s="16">
        <v>380449</v>
      </c>
      <c r="H4683" s="8">
        <f t="shared" si="4136"/>
        <v>0</v>
      </c>
      <c r="I4683" s="7">
        <f t="shared" si="4137"/>
        <v>1</v>
      </c>
      <c r="J4683" s="8">
        <f t="shared" si="4138"/>
        <v>0</v>
      </c>
      <c r="K4683" s="4">
        <f t="shared" si="4139"/>
        <v>-75342</v>
      </c>
      <c r="L4683" s="5">
        <f t="shared" si="4140"/>
        <v>-75342</v>
      </c>
      <c r="N4683" s="125" t="s">
        <v>3915</v>
      </c>
      <c r="O4683" s="154" t="s">
        <v>71</v>
      </c>
    </row>
    <row r="4685" spans="1:15">
      <c r="B4685" s="576" t="s">
        <v>4569</v>
      </c>
      <c r="C4685" s="576"/>
      <c r="D4685" s="576"/>
      <c r="E4685" s="576"/>
      <c r="F4685" s="576" t="s">
        <v>4576</v>
      </c>
      <c r="G4685" s="576"/>
      <c r="H4685" s="576"/>
      <c r="I4685" s="576"/>
      <c r="K4685" s="63" t="s">
        <v>12</v>
      </c>
      <c r="L4685" s="5" t="s">
        <v>13</v>
      </c>
    </row>
    <row r="4686" spans="1:15" ht="43.2">
      <c r="A4686" s="1" t="s">
        <v>0</v>
      </c>
      <c r="B4686" s="2" t="s">
        <v>1</v>
      </c>
      <c r="C4686" s="64" t="s">
        <v>2</v>
      </c>
      <c r="D4686" s="64" t="s">
        <v>11</v>
      </c>
      <c r="E4686" s="6" t="s">
        <v>10</v>
      </c>
      <c r="F4686" s="2" t="s">
        <v>1</v>
      </c>
      <c r="G4686" s="64" t="s">
        <v>2</v>
      </c>
      <c r="H4686" s="64" t="s">
        <v>11</v>
      </c>
      <c r="I4686" s="6" t="s">
        <v>10</v>
      </c>
      <c r="J4686" s="14" t="s">
        <v>8</v>
      </c>
      <c r="K4686" s="12" t="s">
        <v>9</v>
      </c>
      <c r="L4686" s="11"/>
    </row>
    <row r="4687" spans="1:15">
      <c r="A4687" s="3" t="s">
        <v>3</v>
      </c>
      <c r="B4687" s="18">
        <v>216890</v>
      </c>
      <c r="C4687" s="16">
        <v>80600</v>
      </c>
      <c r="D4687" s="8">
        <f>SUM(B4687-C4687)</f>
        <v>136290</v>
      </c>
      <c r="E4687" s="7">
        <f>SUM(B4687/C4687)</f>
        <v>2.6909429280397021</v>
      </c>
      <c r="F4687" s="18">
        <v>237356</v>
      </c>
      <c r="G4687" s="16">
        <v>92027</v>
      </c>
      <c r="H4687" s="8">
        <f>SUM(F4687-G4687)</f>
        <v>145329</v>
      </c>
      <c r="I4687" s="7">
        <f>SUM(F4687/G4687)</f>
        <v>2.5791995827311549</v>
      </c>
      <c r="J4687" s="8">
        <f>SUM(H4687-D4687)</f>
        <v>9039</v>
      </c>
      <c r="K4687" s="4">
        <f>SUM(F4687-B4687)</f>
        <v>20466</v>
      </c>
      <c r="L4687" s="5">
        <f>SUM(G4687-C4687)</f>
        <v>11427</v>
      </c>
    </row>
    <row r="4688" spans="1:15">
      <c r="A4688" s="3" t="s">
        <v>4</v>
      </c>
      <c r="B4688" s="18">
        <v>79508</v>
      </c>
      <c r="C4688" s="16">
        <v>53018</v>
      </c>
      <c r="D4688" s="8">
        <f t="shared" ref="D4688:D4691" si="4141">SUM(B4688-C4688)</f>
        <v>26490</v>
      </c>
      <c r="E4688" s="7">
        <f t="shared" ref="E4688:E4691" si="4142">SUM(B4688/C4688)</f>
        <v>1.4996416311441396</v>
      </c>
      <c r="F4688" s="18">
        <v>86986</v>
      </c>
      <c r="G4688" s="16">
        <v>47435</v>
      </c>
      <c r="H4688" s="8">
        <f t="shared" ref="H4688:H4691" si="4143">SUM(F4688-G4688)</f>
        <v>39551</v>
      </c>
      <c r="I4688" s="7">
        <f t="shared" ref="I4688:I4691" si="4144">SUM(F4688/G4688)</f>
        <v>1.8337936123115843</v>
      </c>
      <c r="J4688" s="8">
        <f t="shared" ref="J4688:J4691" si="4145">SUM(H4688-D4688)</f>
        <v>13061</v>
      </c>
      <c r="K4688" s="4">
        <f t="shared" ref="K4688:K4691" si="4146">SUM(F4688-B4688)</f>
        <v>7478</v>
      </c>
      <c r="L4688" s="5">
        <f t="shared" ref="L4688:L4691" si="4147">SUM(G4688-C4688)</f>
        <v>-5583</v>
      </c>
    </row>
    <row r="4689" spans="1:15">
      <c r="A4689" s="3" t="s">
        <v>5</v>
      </c>
      <c r="B4689" s="18">
        <v>41784</v>
      </c>
      <c r="C4689" s="16">
        <v>215318</v>
      </c>
      <c r="D4689" s="8">
        <f t="shared" si="4141"/>
        <v>-173534</v>
      </c>
      <c r="E4689" s="7">
        <f t="shared" si="4142"/>
        <v>0.19405716196509348</v>
      </c>
      <c r="F4689" s="18">
        <v>41136</v>
      </c>
      <c r="G4689" s="16">
        <v>229727</v>
      </c>
      <c r="H4689" s="8">
        <f t="shared" si="4143"/>
        <v>-188591</v>
      </c>
      <c r="I4689" s="7">
        <f t="shared" si="4144"/>
        <v>0.17906471594544829</v>
      </c>
      <c r="J4689" s="8">
        <f t="shared" si="4145"/>
        <v>-15057</v>
      </c>
      <c r="K4689" s="4">
        <f t="shared" si="4146"/>
        <v>-648</v>
      </c>
      <c r="L4689" s="5">
        <f t="shared" si="4147"/>
        <v>14409</v>
      </c>
    </row>
    <row r="4690" spans="1:15">
      <c r="A4690" s="3" t="s">
        <v>6</v>
      </c>
      <c r="B4690" s="18">
        <v>42267</v>
      </c>
      <c r="C4690" s="16">
        <v>31513</v>
      </c>
      <c r="D4690" s="8">
        <f t="shared" si="4141"/>
        <v>10754</v>
      </c>
      <c r="E4690" s="7">
        <f t="shared" si="4142"/>
        <v>1.3412559895915972</v>
      </c>
      <c r="F4690" s="18">
        <v>43745</v>
      </c>
      <c r="G4690" s="16">
        <v>40034</v>
      </c>
      <c r="H4690" s="8">
        <f t="shared" si="4143"/>
        <v>3711</v>
      </c>
      <c r="I4690" s="7">
        <f t="shared" si="4144"/>
        <v>1.0926962082230105</v>
      </c>
      <c r="J4690" s="8">
        <f t="shared" si="4145"/>
        <v>-7043</v>
      </c>
      <c r="K4690" s="4">
        <f t="shared" si="4146"/>
        <v>1478</v>
      </c>
      <c r="L4690" s="5">
        <f t="shared" si="4147"/>
        <v>8521</v>
      </c>
    </row>
    <row r="4691" spans="1:15">
      <c r="A4691" s="3" t="s">
        <v>7</v>
      </c>
      <c r="B4691" s="18">
        <v>380449</v>
      </c>
      <c r="C4691" s="16">
        <v>380449</v>
      </c>
      <c r="D4691" s="8">
        <f t="shared" si="4141"/>
        <v>0</v>
      </c>
      <c r="E4691" s="7">
        <f t="shared" si="4142"/>
        <v>1</v>
      </c>
      <c r="F4691" s="18">
        <v>409223</v>
      </c>
      <c r="G4691" s="16">
        <v>409223</v>
      </c>
      <c r="H4691" s="8">
        <f t="shared" si="4143"/>
        <v>0</v>
      </c>
      <c r="I4691" s="7">
        <f t="shared" si="4144"/>
        <v>1</v>
      </c>
      <c r="J4691" s="8">
        <f t="shared" si="4145"/>
        <v>0</v>
      </c>
      <c r="K4691" s="4">
        <f t="shared" si="4146"/>
        <v>28774</v>
      </c>
      <c r="L4691" s="5">
        <f t="shared" si="4147"/>
        <v>28774</v>
      </c>
      <c r="N4691" s="99" t="s">
        <v>3994</v>
      </c>
      <c r="O4691" s="17" t="s">
        <v>26</v>
      </c>
    </row>
    <row r="4693" spans="1:15">
      <c r="B4693" s="576" t="s">
        <v>4576</v>
      </c>
      <c r="C4693" s="576"/>
      <c r="D4693" s="576"/>
      <c r="E4693" s="576"/>
      <c r="F4693" s="576" t="s">
        <v>4583</v>
      </c>
      <c r="G4693" s="576"/>
      <c r="H4693" s="576"/>
      <c r="I4693" s="576"/>
      <c r="K4693" s="63" t="s">
        <v>12</v>
      </c>
      <c r="L4693" s="5" t="s">
        <v>13</v>
      </c>
    </row>
    <row r="4694" spans="1:15" ht="43.2">
      <c r="A4694" s="1" t="s">
        <v>0</v>
      </c>
      <c r="B4694" s="2" t="s">
        <v>1</v>
      </c>
      <c r="C4694" s="64" t="s">
        <v>2</v>
      </c>
      <c r="D4694" s="64" t="s">
        <v>11</v>
      </c>
      <c r="E4694" s="6" t="s">
        <v>10</v>
      </c>
      <c r="F4694" s="2" t="s">
        <v>1</v>
      </c>
      <c r="G4694" s="64" t="s">
        <v>2</v>
      </c>
      <c r="H4694" s="64" t="s">
        <v>11</v>
      </c>
      <c r="I4694" s="6" t="s">
        <v>10</v>
      </c>
      <c r="J4694" s="14" t="s">
        <v>8</v>
      </c>
      <c r="K4694" s="12" t="s">
        <v>9</v>
      </c>
      <c r="L4694" s="11"/>
    </row>
    <row r="4695" spans="1:15">
      <c r="A4695" s="3" t="s">
        <v>3</v>
      </c>
      <c r="B4695" s="18">
        <v>237356</v>
      </c>
      <c r="C4695" s="16">
        <v>92027</v>
      </c>
      <c r="D4695" s="8">
        <f>SUM(B4695-C4695)</f>
        <v>145329</v>
      </c>
      <c r="E4695" s="7">
        <f>SUM(B4695/C4695)</f>
        <v>2.5791995827311549</v>
      </c>
      <c r="F4695" s="18">
        <v>242627</v>
      </c>
      <c r="G4695" s="16">
        <v>100768</v>
      </c>
      <c r="H4695" s="8">
        <f>SUM(F4695-G4695)</f>
        <v>141859</v>
      </c>
      <c r="I4695" s="7">
        <f>SUM(F4695/G4695)</f>
        <v>2.4077782629406159</v>
      </c>
      <c r="J4695" s="8">
        <f>SUM(H4695-D4695)</f>
        <v>-3470</v>
      </c>
      <c r="K4695" s="4">
        <f>SUM(F4695-B4695)</f>
        <v>5271</v>
      </c>
      <c r="L4695" s="5">
        <f>SUM(G4695-C4695)</f>
        <v>8741</v>
      </c>
    </row>
    <row r="4696" spans="1:15">
      <c r="A4696" s="3" t="s">
        <v>4</v>
      </c>
      <c r="B4696" s="18">
        <v>86986</v>
      </c>
      <c r="C4696" s="16">
        <v>47435</v>
      </c>
      <c r="D4696" s="8">
        <f t="shared" ref="D4696:D4699" si="4148">SUM(B4696-C4696)</f>
        <v>39551</v>
      </c>
      <c r="E4696" s="7">
        <f t="shared" ref="E4696:E4699" si="4149">SUM(B4696/C4696)</f>
        <v>1.8337936123115843</v>
      </c>
      <c r="F4696" s="18">
        <v>87681</v>
      </c>
      <c r="G4696" s="16">
        <v>44305</v>
      </c>
      <c r="H4696" s="8">
        <f t="shared" ref="H4696:H4699" si="4150">SUM(F4696-G4696)</f>
        <v>43376</v>
      </c>
      <c r="I4696" s="7">
        <f t="shared" ref="I4696:I4699" si="4151">SUM(F4696/G4696)</f>
        <v>1.9790317119963887</v>
      </c>
      <c r="J4696" s="8">
        <f t="shared" ref="J4696:J4699" si="4152">SUM(H4696-D4696)</f>
        <v>3825</v>
      </c>
      <c r="K4696" s="4">
        <f t="shared" ref="K4696:K4699" si="4153">SUM(F4696-B4696)</f>
        <v>695</v>
      </c>
      <c r="L4696" s="5">
        <f t="shared" ref="L4696:L4699" si="4154">SUM(G4696-C4696)</f>
        <v>-3130</v>
      </c>
    </row>
    <row r="4697" spans="1:15">
      <c r="A4697" s="3" t="s">
        <v>5</v>
      </c>
      <c r="B4697" s="18">
        <v>41136</v>
      </c>
      <c r="C4697" s="16">
        <v>229727</v>
      </c>
      <c r="D4697" s="8">
        <f t="shared" si="4148"/>
        <v>-188591</v>
      </c>
      <c r="E4697" s="7">
        <f t="shared" si="4149"/>
        <v>0.17906471594544829</v>
      </c>
      <c r="F4697" s="18">
        <v>43895</v>
      </c>
      <c r="G4697" s="16">
        <v>231687</v>
      </c>
      <c r="H4697" s="8">
        <f t="shared" si="4150"/>
        <v>-187792</v>
      </c>
      <c r="I4697" s="7">
        <f t="shared" si="4151"/>
        <v>0.18945819143931253</v>
      </c>
      <c r="J4697" s="8">
        <f t="shared" si="4152"/>
        <v>799</v>
      </c>
      <c r="K4697" s="4">
        <f t="shared" si="4153"/>
        <v>2759</v>
      </c>
      <c r="L4697" s="5">
        <f t="shared" si="4154"/>
        <v>1960</v>
      </c>
    </row>
    <row r="4698" spans="1:15">
      <c r="A4698" s="3" t="s">
        <v>6</v>
      </c>
      <c r="B4698" s="18">
        <v>43745</v>
      </c>
      <c r="C4698" s="16">
        <v>40034</v>
      </c>
      <c r="D4698" s="8">
        <f t="shared" si="4148"/>
        <v>3711</v>
      </c>
      <c r="E4698" s="7">
        <f t="shared" si="4149"/>
        <v>1.0926962082230105</v>
      </c>
      <c r="F4698" s="18">
        <v>48939</v>
      </c>
      <c r="G4698" s="16">
        <v>46382</v>
      </c>
      <c r="H4698" s="8">
        <f t="shared" si="4150"/>
        <v>2557</v>
      </c>
      <c r="I4698" s="7">
        <f t="shared" si="4151"/>
        <v>1.0551291449269113</v>
      </c>
      <c r="J4698" s="8">
        <f t="shared" si="4152"/>
        <v>-1154</v>
      </c>
      <c r="K4698" s="4">
        <f t="shared" si="4153"/>
        <v>5194</v>
      </c>
      <c r="L4698" s="5">
        <f t="shared" si="4154"/>
        <v>6348</v>
      </c>
    </row>
    <row r="4699" spans="1:15">
      <c r="A4699" s="3" t="s">
        <v>7</v>
      </c>
      <c r="B4699" s="18">
        <v>409223</v>
      </c>
      <c r="C4699" s="16">
        <v>409223</v>
      </c>
      <c r="D4699" s="8">
        <f t="shared" si="4148"/>
        <v>0</v>
      </c>
      <c r="E4699" s="7">
        <f t="shared" si="4149"/>
        <v>1</v>
      </c>
      <c r="F4699" s="18">
        <v>423142</v>
      </c>
      <c r="G4699" s="16">
        <v>423142</v>
      </c>
      <c r="H4699" s="8">
        <f t="shared" si="4150"/>
        <v>0</v>
      </c>
      <c r="I4699" s="7">
        <f t="shared" si="4151"/>
        <v>1</v>
      </c>
      <c r="J4699" s="8">
        <f t="shared" si="4152"/>
        <v>0</v>
      </c>
      <c r="K4699" s="4">
        <f t="shared" si="4153"/>
        <v>13919</v>
      </c>
      <c r="L4699" s="5">
        <f t="shared" si="4154"/>
        <v>13919</v>
      </c>
      <c r="N4699" s="125" t="s">
        <v>3994</v>
      </c>
      <c r="O4699" s="154" t="s">
        <v>71</v>
      </c>
    </row>
    <row r="4701" spans="1:15">
      <c r="B4701" s="576" t="s">
        <v>4583</v>
      </c>
      <c r="C4701" s="576"/>
      <c r="D4701" s="576"/>
      <c r="E4701" s="576"/>
      <c r="F4701" s="576" t="s">
        <v>4590</v>
      </c>
      <c r="G4701" s="576"/>
      <c r="H4701" s="576"/>
      <c r="I4701" s="576"/>
      <c r="K4701" s="63" t="s">
        <v>12</v>
      </c>
      <c r="L4701" s="5" t="s">
        <v>13</v>
      </c>
    </row>
    <row r="4702" spans="1:15" ht="43.2">
      <c r="A4702" s="1" t="s">
        <v>0</v>
      </c>
      <c r="B4702" s="2" t="s">
        <v>1</v>
      </c>
      <c r="C4702" s="64" t="s">
        <v>2</v>
      </c>
      <c r="D4702" s="64" t="s">
        <v>11</v>
      </c>
      <c r="E4702" s="6" t="s">
        <v>10</v>
      </c>
      <c r="F4702" s="2" t="s">
        <v>1</v>
      </c>
      <c r="G4702" s="64" t="s">
        <v>2</v>
      </c>
      <c r="H4702" s="64" t="s">
        <v>11</v>
      </c>
      <c r="I4702" s="6" t="s">
        <v>10</v>
      </c>
      <c r="J4702" s="14" t="s">
        <v>8</v>
      </c>
      <c r="K4702" s="12" t="s">
        <v>9</v>
      </c>
      <c r="L4702" s="11"/>
    </row>
    <row r="4703" spans="1:15">
      <c r="A4703" s="3" t="s">
        <v>3</v>
      </c>
      <c r="B4703" s="18">
        <v>242627</v>
      </c>
      <c r="C4703" s="16">
        <v>100768</v>
      </c>
      <c r="D4703" s="8">
        <f>SUM(B4703-C4703)</f>
        <v>141859</v>
      </c>
      <c r="E4703" s="7">
        <f>SUM(B4703/C4703)</f>
        <v>2.4077782629406159</v>
      </c>
      <c r="F4703" s="18">
        <v>248728</v>
      </c>
      <c r="G4703" s="16">
        <v>101527</v>
      </c>
      <c r="H4703" s="8">
        <f>SUM(F4703-G4703)</f>
        <v>147201</v>
      </c>
      <c r="I4703" s="7">
        <f>SUM(F4703/G4703)</f>
        <v>2.449870477803934</v>
      </c>
      <c r="J4703" s="8">
        <f>SUM(H4703-D4703)</f>
        <v>5342</v>
      </c>
      <c r="K4703" s="4">
        <f>SUM(F4703-B4703)</f>
        <v>6101</v>
      </c>
      <c r="L4703" s="5">
        <f>SUM(G4703-C4703)</f>
        <v>759</v>
      </c>
    </row>
    <row r="4704" spans="1:15">
      <c r="A4704" s="3" t="s">
        <v>4</v>
      </c>
      <c r="B4704" s="18">
        <v>87681</v>
      </c>
      <c r="C4704" s="16">
        <v>44305</v>
      </c>
      <c r="D4704" s="8">
        <f t="shared" ref="D4704:D4707" si="4155">SUM(B4704-C4704)</f>
        <v>43376</v>
      </c>
      <c r="E4704" s="7">
        <f t="shared" ref="E4704:E4707" si="4156">SUM(B4704/C4704)</f>
        <v>1.9790317119963887</v>
      </c>
      <c r="F4704" s="18">
        <v>87912</v>
      </c>
      <c r="G4704" s="16">
        <v>41005</v>
      </c>
      <c r="H4704" s="8">
        <f t="shared" ref="H4704:H4707" si="4157">SUM(F4704-G4704)</f>
        <v>46907</v>
      </c>
      <c r="I4704" s="7">
        <f t="shared" ref="I4704:I4707" si="4158">SUM(F4704/G4704)</f>
        <v>2.1439336666260211</v>
      </c>
      <c r="J4704" s="8">
        <f t="shared" ref="J4704:J4707" si="4159">SUM(H4704-D4704)</f>
        <v>3531</v>
      </c>
      <c r="K4704" s="4">
        <f t="shared" ref="K4704:K4707" si="4160">SUM(F4704-B4704)</f>
        <v>231</v>
      </c>
      <c r="L4704" s="5">
        <f t="shared" ref="L4704:L4707" si="4161">SUM(G4704-C4704)</f>
        <v>-3300</v>
      </c>
    </row>
    <row r="4705" spans="1:15">
      <c r="A4705" s="3" t="s">
        <v>5</v>
      </c>
      <c r="B4705" s="18">
        <v>43895</v>
      </c>
      <c r="C4705" s="16">
        <v>231687</v>
      </c>
      <c r="D4705" s="8">
        <f t="shared" si="4155"/>
        <v>-187792</v>
      </c>
      <c r="E4705" s="7">
        <f t="shared" si="4156"/>
        <v>0.18945819143931253</v>
      </c>
      <c r="F4705" s="18">
        <v>46943</v>
      </c>
      <c r="G4705" s="16">
        <v>234366</v>
      </c>
      <c r="H4705" s="8">
        <f t="shared" si="4157"/>
        <v>-187423</v>
      </c>
      <c r="I4705" s="7">
        <f t="shared" si="4158"/>
        <v>0.20029782476980448</v>
      </c>
      <c r="J4705" s="8">
        <f t="shared" si="4159"/>
        <v>369</v>
      </c>
      <c r="K4705" s="4">
        <f t="shared" si="4160"/>
        <v>3048</v>
      </c>
      <c r="L4705" s="5">
        <f t="shared" si="4161"/>
        <v>2679</v>
      </c>
    </row>
    <row r="4706" spans="1:15">
      <c r="A4706" s="3" t="s">
        <v>6</v>
      </c>
      <c r="B4706" s="18">
        <v>48939</v>
      </c>
      <c r="C4706" s="16">
        <v>46382</v>
      </c>
      <c r="D4706" s="8">
        <f t="shared" si="4155"/>
        <v>2557</v>
      </c>
      <c r="E4706" s="7">
        <f t="shared" si="4156"/>
        <v>1.0551291449269113</v>
      </c>
      <c r="F4706" s="18">
        <v>42889</v>
      </c>
      <c r="G4706" s="16">
        <v>49574</v>
      </c>
      <c r="H4706" s="8">
        <f t="shared" si="4157"/>
        <v>-6685</v>
      </c>
      <c r="I4706" s="7">
        <f t="shared" si="4158"/>
        <v>0.86515108726348489</v>
      </c>
      <c r="J4706" s="8">
        <f t="shared" si="4159"/>
        <v>-9242</v>
      </c>
      <c r="K4706" s="4">
        <f t="shared" si="4160"/>
        <v>-6050</v>
      </c>
      <c r="L4706" s="5">
        <f t="shared" si="4161"/>
        <v>3192</v>
      </c>
    </row>
    <row r="4707" spans="1:15">
      <c r="A4707" s="3" t="s">
        <v>7</v>
      </c>
      <c r="B4707" s="18">
        <v>423142</v>
      </c>
      <c r="C4707" s="16">
        <v>423142</v>
      </c>
      <c r="D4707" s="8">
        <f t="shared" si="4155"/>
        <v>0</v>
      </c>
      <c r="E4707" s="7">
        <f t="shared" si="4156"/>
        <v>1</v>
      </c>
      <c r="F4707" s="18">
        <v>426472</v>
      </c>
      <c r="G4707" s="16">
        <v>426472</v>
      </c>
      <c r="H4707" s="8">
        <f t="shared" si="4157"/>
        <v>0</v>
      </c>
      <c r="I4707" s="7">
        <f t="shared" si="4158"/>
        <v>1</v>
      </c>
      <c r="J4707" s="8">
        <f t="shared" si="4159"/>
        <v>0</v>
      </c>
      <c r="K4707" s="4">
        <f t="shared" si="4160"/>
        <v>3330</v>
      </c>
      <c r="L4707" s="5">
        <f t="shared" si="4161"/>
        <v>3330</v>
      </c>
      <c r="N4707" s="125" t="s">
        <v>3994</v>
      </c>
      <c r="O4707" s="154" t="s">
        <v>71</v>
      </c>
    </row>
    <row r="4709" spans="1:15">
      <c r="B4709" s="576" t="s">
        <v>4590</v>
      </c>
      <c r="C4709" s="576"/>
      <c r="D4709" s="576"/>
      <c r="E4709" s="576"/>
      <c r="F4709" s="576" t="s">
        <v>4597</v>
      </c>
      <c r="G4709" s="576"/>
      <c r="H4709" s="576"/>
      <c r="I4709" s="576"/>
      <c r="K4709" s="63" t="s">
        <v>12</v>
      </c>
      <c r="L4709" s="5" t="s">
        <v>13</v>
      </c>
    </row>
    <row r="4710" spans="1:15" ht="43.2">
      <c r="A4710" s="1" t="s">
        <v>0</v>
      </c>
      <c r="B4710" s="2" t="s">
        <v>1</v>
      </c>
      <c r="C4710" s="64" t="s">
        <v>2</v>
      </c>
      <c r="D4710" s="64" t="s">
        <v>11</v>
      </c>
      <c r="E4710" s="6" t="s">
        <v>10</v>
      </c>
      <c r="F4710" s="2" t="s">
        <v>1</v>
      </c>
      <c r="G4710" s="64" t="s">
        <v>2</v>
      </c>
      <c r="H4710" s="64" t="s">
        <v>11</v>
      </c>
      <c r="I4710" s="6" t="s">
        <v>10</v>
      </c>
      <c r="J4710" s="14" t="s">
        <v>8</v>
      </c>
      <c r="K4710" s="12" t="s">
        <v>9</v>
      </c>
      <c r="L4710" s="11"/>
    </row>
    <row r="4711" spans="1:15">
      <c r="A4711" s="3" t="s">
        <v>3</v>
      </c>
      <c r="B4711" s="18">
        <v>248728</v>
      </c>
      <c r="C4711" s="16">
        <v>101527</v>
      </c>
      <c r="D4711" s="8">
        <f>SUM(B4711-C4711)</f>
        <v>147201</v>
      </c>
      <c r="E4711" s="7">
        <f>SUM(B4711/C4711)</f>
        <v>2.449870477803934</v>
      </c>
      <c r="F4711" s="18">
        <v>250774</v>
      </c>
      <c r="G4711" s="16">
        <v>101860</v>
      </c>
      <c r="H4711" s="8">
        <f>SUM(F4711-G4711)</f>
        <v>148914</v>
      </c>
      <c r="I4711" s="7">
        <f>SUM(F4711/G4711)</f>
        <v>2.4619477714510114</v>
      </c>
      <c r="J4711" s="8">
        <f>SUM(H4711-D4711)</f>
        <v>1713</v>
      </c>
      <c r="K4711" s="4">
        <f>SUM(F4711-B4711)</f>
        <v>2046</v>
      </c>
      <c r="L4711" s="5">
        <f>SUM(G4711-C4711)</f>
        <v>333</v>
      </c>
    </row>
    <row r="4712" spans="1:15">
      <c r="A4712" s="3" t="s">
        <v>4</v>
      </c>
      <c r="B4712" s="18">
        <v>87912</v>
      </c>
      <c r="C4712" s="16">
        <v>41005</v>
      </c>
      <c r="D4712" s="8">
        <f t="shared" ref="D4712:D4715" si="4162">SUM(B4712-C4712)</f>
        <v>46907</v>
      </c>
      <c r="E4712" s="7">
        <f t="shared" ref="E4712:E4715" si="4163">SUM(B4712/C4712)</f>
        <v>2.1439336666260211</v>
      </c>
      <c r="F4712" s="18">
        <v>89196</v>
      </c>
      <c r="G4712" s="16">
        <v>41538</v>
      </c>
      <c r="H4712" s="8">
        <f t="shared" ref="H4712:H4715" si="4164">SUM(F4712-G4712)</f>
        <v>47658</v>
      </c>
      <c r="I4712" s="7">
        <f t="shared" ref="I4712:I4715" si="4165">SUM(F4712/G4712)</f>
        <v>2.14733497038856</v>
      </c>
      <c r="J4712" s="8">
        <f t="shared" ref="J4712:J4715" si="4166">SUM(H4712-D4712)</f>
        <v>751</v>
      </c>
      <c r="K4712" s="4">
        <f t="shared" ref="K4712:K4715" si="4167">SUM(F4712-B4712)</f>
        <v>1284</v>
      </c>
      <c r="L4712" s="5">
        <f t="shared" ref="L4712:L4715" si="4168">SUM(G4712-C4712)</f>
        <v>533</v>
      </c>
    </row>
    <row r="4713" spans="1:15">
      <c r="A4713" s="3" t="s">
        <v>5</v>
      </c>
      <c r="B4713" s="18">
        <v>46943</v>
      </c>
      <c r="C4713" s="16">
        <v>234366</v>
      </c>
      <c r="D4713" s="8">
        <f t="shared" si="4162"/>
        <v>-187423</v>
      </c>
      <c r="E4713" s="7">
        <f t="shared" si="4163"/>
        <v>0.20029782476980448</v>
      </c>
      <c r="F4713" s="18">
        <v>48788</v>
      </c>
      <c r="G4713" s="16">
        <v>233366</v>
      </c>
      <c r="H4713" s="8">
        <f t="shared" si="4164"/>
        <v>-184578</v>
      </c>
      <c r="I4713" s="7">
        <f t="shared" si="4165"/>
        <v>0.20906215986904692</v>
      </c>
      <c r="J4713" s="8">
        <f t="shared" si="4166"/>
        <v>2845</v>
      </c>
      <c r="K4713" s="4">
        <f t="shared" si="4167"/>
        <v>1845</v>
      </c>
      <c r="L4713" s="5">
        <f t="shared" si="4168"/>
        <v>-1000</v>
      </c>
    </row>
    <row r="4714" spans="1:15">
      <c r="A4714" s="3" t="s">
        <v>6</v>
      </c>
      <c r="B4714" s="18">
        <v>42889</v>
      </c>
      <c r="C4714" s="16">
        <v>49574</v>
      </c>
      <c r="D4714" s="8">
        <f t="shared" si="4162"/>
        <v>-6685</v>
      </c>
      <c r="E4714" s="7">
        <f t="shared" si="4163"/>
        <v>0.86515108726348489</v>
      </c>
      <c r="F4714" s="18">
        <v>42206</v>
      </c>
      <c r="G4714" s="16">
        <v>54200</v>
      </c>
      <c r="H4714" s="8">
        <f t="shared" si="4164"/>
        <v>-11994</v>
      </c>
      <c r="I4714" s="7">
        <f t="shared" si="4165"/>
        <v>0.77870848708487084</v>
      </c>
      <c r="J4714" s="8">
        <f t="shared" si="4166"/>
        <v>-5309</v>
      </c>
      <c r="K4714" s="4">
        <f t="shared" si="4167"/>
        <v>-683</v>
      </c>
      <c r="L4714" s="5">
        <f t="shared" si="4168"/>
        <v>4626</v>
      </c>
    </row>
    <row r="4715" spans="1:15">
      <c r="A4715" s="3" t="s">
        <v>7</v>
      </c>
      <c r="B4715" s="18">
        <v>426472</v>
      </c>
      <c r="C4715" s="16">
        <v>426472</v>
      </c>
      <c r="D4715" s="8">
        <f t="shared" si="4162"/>
        <v>0</v>
      </c>
      <c r="E4715" s="7">
        <f t="shared" si="4163"/>
        <v>1</v>
      </c>
      <c r="F4715" s="18">
        <v>430964</v>
      </c>
      <c r="G4715" s="16">
        <v>430964</v>
      </c>
      <c r="H4715" s="8">
        <f t="shared" si="4164"/>
        <v>0</v>
      </c>
      <c r="I4715" s="7">
        <f t="shared" si="4165"/>
        <v>1</v>
      </c>
      <c r="J4715" s="8">
        <f t="shared" si="4166"/>
        <v>0</v>
      </c>
      <c r="K4715" s="4">
        <f t="shared" si="4167"/>
        <v>4492</v>
      </c>
      <c r="L4715" s="5">
        <f t="shared" si="4168"/>
        <v>4492</v>
      </c>
      <c r="N4715" s="98" t="s">
        <v>3951</v>
      </c>
      <c r="O4715" s="30" t="s">
        <v>165</v>
      </c>
    </row>
    <row r="4717" spans="1:15">
      <c r="B4717" s="576" t="s">
        <v>4597</v>
      </c>
      <c r="C4717" s="576"/>
      <c r="D4717" s="576"/>
      <c r="E4717" s="576"/>
      <c r="F4717" s="576" t="s">
        <v>4604</v>
      </c>
      <c r="G4717" s="576"/>
      <c r="H4717" s="576"/>
      <c r="I4717" s="576"/>
      <c r="K4717" s="63" t="s">
        <v>12</v>
      </c>
      <c r="L4717" s="5" t="s">
        <v>13</v>
      </c>
    </row>
    <row r="4718" spans="1:15" ht="43.2">
      <c r="A4718" s="1" t="s">
        <v>0</v>
      </c>
      <c r="B4718" s="2" t="s">
        <v>1</v>
      </c>
      <c r="C4718" s="64" t="s">
        <v>2</v>
      </c>
      <c r="D4718" s="64" t="s">
        <v>11</v>
      </c>
      <c r="E4718" s="6" t="s">
        <v>10</v>
      </c>
      <c r="F4718" s="2" t="s">
        <v>1</v>
      </c>
      <c r="G4718" s="64" t="s">
        <v>2</v>
      </c>
      <c r="H4718" s="64" t="s">
        <v>11</v>
      </c>
      <c r="I4718" s="6" t="s">
        <v>10</v>
      </c>
      <c r="J4718" s="14" t="s">
        <v>8</v>
      </c>
      <c r="K4718" s="12" t="s">
        <v>9</v>
      </c>
      <c r="L4718" s="11"/>
    </row>
    <row r="4719" spans="1:15">
      <c r="A4719" s="3" t="s">
        <v>3</v>
      </c>
      <c r="B4719" s="18">
        <v>250774</v>
      </c>
      <c r="C4719" s="16">
        <v>101860</v>
      </c>
      <c r="D4719" s="8">
        <f>SUM(B4719-C4719)</f>
        <v>148914</v>
      </c>
      <c r="E4719" s="7">
        <f>SUM(B4719/C4719)</f>
        <v>2.4619477714510114</v>
      </c>
      <c r="F4719" s="18">
        <v>242505</v>
      </c>
      <c r="G4719" s="16">
        <v>100936</v>
      </c>
      <c r="H4719" s="8">
        <f>SUM(F4719-G4719)</f>
        <v>141569</v>
      </c>
      <c r="I4719" s="7">
        <f>SUM(F4719/G4719)</f>
        <v>2.4025620194975033</v>
      </c>
      <c r="J4719" s="8">
        <f>SUM(H4719-D4719)</f>
        <v>-7345</v>
      </c>
      <c r="K4719" s="4">
        <f>SUM(F4719-B4719)</f>
        <v>-8269</v>
      </c>
      <c r="L4719" s="5">
        <f>SUM(G4719-C4719)</f>
        <v>-924</v>
      </c>
    </row>
    <row r="4720" spans="1:15">
      <c r="A4720" s="3" t="s">
        <v>4</v>
      </c>
      <c r="B4720" s="18">
        <v>89196</v>
      </c>
      <c r="C4720" s="16">
        <v>41538</v>
      </c>
      <c r="D4720" s="8">
        <f t="shared" ref="D4720:D4723" si="4169">SUM(B4720-C4720)</f>
        <v>47658</v>
      </c>
      <c r="E4720" s="7">
        <f t="shared" ref="E4720:E4723" si="4170">SUM(B4720/C4720)</f>
        <v>2.14733497038856</v>
      </c>
      <c r="F4720" s="18">
        <v>98910</v>
      </c>
      <c r="G4720" s="16">
        <v>42636</v>
      </c>
      <c r="H4720" s="8">
        <f t="shared" ref="H4720:H4723" si="4171">SUM(F4720-G4720)</f>
        <v>56274</v>
      </c>
      <c r="I4720" s="7">
        <f t="shared" ref="I4720:I4723" si="4172">SUM(F4720/G4720)</f>
        <v>2.3198705319448352</v>
      </c>
      <c r="J4720" s="8">
        <f t="shared" ref="J4720:J4723" si="4173">SUM(H4720-D4720)</f>
        <v>8616</v>
      </c>
      <c r="K4720" s="4">
        <f t="shared" ref="K4720:K4723" si="4174">SUM(F4720-B4720)</f>
        <v>9714</v>
      </c>
      <c r="L4720" s="5">
        <f t="shared" ref="L4720:L4723" si="4175">SUM(G4720-C4720)</f>
        <v>1098</v>
      </c>
    </row>
    <row r="4721" spans="1:15">
      <c r="A4721" s="3" t="s">
        <v>5</v>
      </c>
      <c r="B4721" s="18">
        <v>48788</v>
      </c>
      <c r="C4721" s="16">
        <v>233366</v>
      </c>
      <c r="D4721" s="8">
        <f t="shared" si="4169"/>
        <v>-184578</v>
      </c>
      <c r="E4721" s="7">
        <f t="shared" si="4170"/>
        <v>0.20906215986904692</v>
      </c>
      <c r="F4721" s="18">
        <v>51135</v>
      </c>
      <c r="G4721" s="16">
        <v>225490</v>
      </c>
      <c r="H4721" s="8">
        <f t="shared" si="4171"/>
        <v>-174355</v>
      </c>
      <c r="I4721" s="7">
        <f t="shared" si="4172"/>
        <v>0.22677280588939644</v>
      </c>
      <c r="J4721" s="8">
        <f t="shared" si="4173"/>
        <v>10223</v>
      </c>
      <c r="K4721" s="4">
        <f t="shared" si="4174"/>
        <v>2347</v>
      </c>
      <c r="L4721" s="5">
        <f t="shared" si="4175"/>
        <v>-7876</v>
      </c>
    </row>
    <row r="4722" spans="1:15">
      <c r="A4722" s="3" t="s">
        <v>6</v>
      </c>
      <c r="B4722" s="18">
        <v>42206</v>
      </c>
      <c r="C4722" s="16">
        <v>54200</v>
      </c>
      <c r="D4722" s="8">
        <f t="shared" si="4169"/>
        <v>-11994</v>
      </c>
      <c r="E4722" s="7">
        <f t="shared" si="4170"/>
        <v>0.77870848708487084</v>
      </c>
      <c r="F4722" s="18">
        <v>38024</v>
      </c>
      <c r="G4722" s="16">
        <v>61512</v>
      </c>
      <c r="H4722" s="8">
        <f t="shared" si="4171"/>
        <v>-23488</v>
      </c>
      <c r="I4722" s="7">
        <f t="shared" si="4172"/>
        <v>0.61815580699700867</v>
      </c>
      <c r="J4722" s="8">
        <f t="shared" si="4173"/>
        <v>-11494</v>
      </c>
      <c r="K4722" s="4">
        <f t="shared" si="4174"/>
        <v>-4182</v>
      </c>
      <c r="L4722" s="5">
        <f t="shared" si="4175"/>
        <v>7312</v>
      </c>
    </row>
    <row r="4723" spans="1:15">
      <c r="A4723" s="3" t="s">
        <v>7</v>
      </c>
      <c r="B4723" s="18">
        <v>430964</v>
      </c>
      <c r="C4723" s="16">
        <v>430964</v>
      </c>
      <c r="D4723" s="8">
        <f t="shared" si="4169"/>
        <v>0</v>
      </c>
      <c r="E4723" s="7">
        <f t="shared" si="4170"/>
        <v>1</v>
      </c>
      <c r="F4723" s="18">
        <v>430574</v>
      </c>
      <c r="G4723" s="16">
        <v>430574</v>
      </c>
      <c r="H4723" s="8">
        <f t="shared" si="4171"/>
        <v>0</v>
      </c>
      <c r="I4723" s="7">
        <f t="shared" si="4172"/>
        <v>1</v>
      </c>
      <c r="J4723" s="8">
        <f t="shared" si="4173"/>
        <v>0</v>
      </c>
      <c r="K4723" s="4">
        <f t="shared" si="4174"/>
        <v>-390</v>
      </c>
      <c r="L4723" s="5">
        <f t="shared" si="4175"/>
        <v>-390</v>
      </c>
      <c r="N4723" s="98" t="s">
        <v>3951</v>
      </c>
      <c r="O4723" s="30" t="s">
        <v>165</v>
      </c>
    </row>
    <row r="4725" spans="1:15">
      <c r="B4725" s="576" t="s">
        <v>4604</v>
      </c>
      <c r="C4725" s="576"/>
      <c r="D4725" s="576"/>
      <c r="E4725" s="576"/>
      <c r="F4725" s="576" t="s">
        <v>4605</v>
      </c>
      <c r="G4725" s="576"/>
      <c r="H4725" s="576"/>
      <c r="I4725" s="576"/>
      <c r="K4725" s="63" t="s">
        <v>12</v>
      </c>
      <c r="L4725" s="5" t="s">
        <v>13</v>
      </c>
    </row>
    <row r="4726" spans="1:15" ht="43.2">
      <c r="A4726" s="1" t="s">
        <v>0</v>
      </c>
      <c r="B4726" s="2" t="s">
        <v>1</v>
      </c>
      <c r="C4726" s="64" t="s">
        <v>2</v>
      </c>
      <c r="D4726" s="64" t="s">
        <v>11</v>
      </c>
      <c r="E4726" s="6" t="s">
        <v>10</v>
      </c>
      <c r="F4726" s="2" t="s">
        <v>1</v>
      </c>
      <c r="G4726" s="64" t="s">
        <v>2</v>
      </c>
      <c r="H4726" s="64" t="s">
        <v>11</v>
      </c>
      <c r="I4726" s="6" t="s">
        <v>10</v>
      </c>
      <c r="J4726" s="14" t="s">
        <v>8</v>
      </c>
      <c r="K4726" s="12" t="s">
        <v>9</v>
      </c>
      <c r="L4726" s="11"/>
    </row>
    <row r="4727" spans="1:15">
      <c r="A4727" s="3" t="s">
        <v>3</v>
      </c>
      <c r="B4727" s="18">
        <v>242505</v>
      </c>
      <c r="C4727" s="16">
        <v>100936</v>
      </c>
      <c r="D4727" s="8">
        <f>SUM(B4727-C4727)</f>
        <v>141569</v>
      </c>
      <c r="E4727" s="7">
        <f>SUM(B4727/C4727)</f>
        <v>2.4025620194975033</v>
      </c>
      <c r="F4727" s="18">
        <v>241454</v>
      </c>
      <c r="G4727" s="16">
        <v>100737</v>
      </c>
      <c r="H4727" s="8">
        <f>SUM(F4727-G4727)</f>
        <v>140717</v>
      </c>
      <c r="I4727" s="7">
        <f>SUM(F4727/G4727)</f>
        <v>2.3968750310213727</v>
      </c>
      <c r="J4727" s="8">
        <f>SUM(H4727-D4727)</f>
        <v>-852</v>
      </c>
      <c r="K4727" s="4">
        <f>SUM(F4727-B4727)</f>
        <v>-1051</v>
      </c>
      <c r="L4727" s="5">
        <f>SUM(G4727-C4727)</f>
        <v>-199</v>
      </c>
    </row>
    <row r="4728" spans="1:15">
      <c r="A4728" s="3" t="s">
        <v>4</v>
      </c>
      <c r="B4728" s="18">
        <v>98910</v>
      </c>
      <c r="C4728" s="16">
        <v>42636</v>
      </c>
      <c r="D4728" s="8">
        <f t="shared" ref="D4728:D4731" si="4176">SUM(B4728-C4728)</f>
        <v>56274</v>
      </c>
      <c r="E4728" s="7">
        <f t="shared" ref="E4728:E4731" si="4177">SUM(B4728/C4728)</f>
        <v>2.3198705319448352</v>
      </c>
      <c r="F4728" s="18">
        <v>98954</v>
      </c>
      <c r="G4728" s="16">
        <v>44236</v>
      </c>
      <c r="H4728" s="8">
        <f t="shared" ref="H4728:H4731" si="4178">SUM(F4728-G4728)</f>
        <v>54718</v>
      </c>
      <c r="I4728" s="7">
        <f t="shared" ref="I4728:I4731" si="4179">SUM(F4728/G4728)</f>
        <v>2.236956325165024</v>
      </c>
      <c r="J4728" s="8">
        <f t="shared" ref="J4728:J4731" si="4180">SUM(H4728-D4728)</f>
        <v>-1556</v>
      </c>
      <c r="K4728" s="4">
        <f t="shared" ref="K4728:K4731" si="4181">SUM(F4728-B4728)</f>
        <v>44</v>
      </c>
      <c r="L4728" s="5">
        <f t="shared" ref="L4728:L4731" si="4182">SUM(G4728-C4728)</f>
        <v>1600</v>
      </c>
    </row>
    <row r="4729" spans="1:15">
      <c r="A4729" s="3" t="s">
        <v>5</v>
      </c>
      <c r="B4729" s="18">
        <v>51135</v>
      </c>
      <c r="C4729" s="16">
        <v>225490</v>
      </c>
      <c r="D4729" s="8">
        <f t="shared" si="4176"/>
        <v>-174355</v>
      </c>
      <c r="E4729" s="7">
        <f t="shared" si="4177"/>
        <v>0.22677280588939644</v>
      </c>
      <c r="F4729" s="18">
        <v>51584</v>
      </c>
      <c r="G4729" s="16">
        <v>227742</v>
      </c>
      <c r="H4729" s="8">
        <f t="shared" si="4178"/>
        <v>-176158</v>
      </c>
      <c r="I4729" s="7">
        <f t="shared" si="4179"/>
        <v>0.22650191883798332</v>
      </c>
      <c r="J4729" s="8">
        <f t="shared" si="4180"/>
        <v>-1803</v>
      </c>
      <c r="K4729" s="4">
        <f t="shared" si="4181"/>
        <v>449</v>
      </c>
      <c r="L4729" s="5">
        <f t="shared" si="4182"/>
        <v>2252</v>
      </c>
    </row>
    <row r="4730" spans="1:15">
      <c r="A4730" s="3" t="s">
        <v>6</v>
      </c>
      <c r="B4730" s="18">
        <v>38024</v>
      </c>
      <c r="C4730" s="16">
        <v>61512</v>
      </c>
      <c r="D4730" s="8">
        <f t="shared" si="4176"/>
        <v>-23488</v>
      </c>
      <c r="E4730" s="7">
        <f t="shared" si="4177"/>
        <v>0.61815580699700867</v>
      </c>
      <c r="F4730" s="18">
        <v>38629</v>
      </c>
      <c r="G4730" s="16">
        <v>57906</v>
      </c>
      <c r="H4730" s="8">
        <f t="shared" si="4178"/>
        <v>-19277</v>
      </c>
      <c r="I4730" s="7">
        <f t="shared" si="4179"/>
        <v>0.66709840085656058</v>
      </c>
      <c r="J4730" s="8">
        <f t="shared" si="4180"/>
        <v>4211</v>
      </c>
      <c r="K4730" s="4">
        <f t="shared" si="4181"/>
        <v>605</v>
      </c>
      <c r="L4730" s="5">
        <f t="shared" si="4182"/>
        <v>-3606</v>
      </c>
    </row>
    <row r="4731" spans="1:15">
      <c r="A4731" s="3" t="s">
        <v>7</v>
      </c>
      <c r="B4731" s="18">
        <v>430574</v>
      </c>
      <c r="C4731" s="16">
        <v>430574</v>
      </c>
      <c r="D4731" s="8">
        <f t="shared" si="4176"/>
        <v>0</v>
      </c>
      <c r="E4731" s="7">
        <f t="shared" si="4177"/>
        <v>1</v>
      </c>
      <c r="F4731" s="18">
        <v>430621</v>
      </c>
      <c r="G4731" s="16">
        <v>430621</v>
      </c>
      <c r="H4731" s="8">
        <f t="shared" si="4178"/>
        <v>0</v>
      </c>
      <c r="I4731" s="7">
        <f t="shared" si="4179"/>
        <v>1</v>
      </c>
      <c r="J4731" s="8">
        <f t="shared" si="4180"/>
        <v>0</v>
      </c>
      <c r="K4731" s="4">
        <f t="shared" si="4181"/>
        <v>47</v>
      </c>
      <c r="L4731" s="5">
        <f t="shared" si="4182"/>
        <v>47</v>
      </c>
      <c r="N4731" s="125" t="s">
        <v>3994</v>
      </c>
      <c r="O4731" s="154" t="s">
        <v>71</v>
      </c>
    </row>
    <row r="4733" spans="1:15">
      <c r="B4733" s="576" t="s">
        <v>4605</v>
      </c>
      <c r="C4733" s="576"/>
      <c r="D4733" s="576"/>
      <c r="E4733" s="576"/>
      <c r="F4733" s="576" t="s">
        <v>4606</v>
      </c>
      <c r="G4733" s="576"/>
      <c r="H4733" s="576"/>
      <c r="I4733" s="576"/>
      <c r="K4733" s="63" t="s">
        <v>12</v>
      </c>
      <c r="L4733" s="5" t="s">
        <v>13</v>
      </c>
    </row>
    <row r="4734" spans="1:15" ht="43.2">
      <c r="A4734" s="1" t="s">
        <v>0</v>
      </c>
      <c r="B4734" s="2" t="s">
        <v>1</v>
      </c>
      <c r="C4734" s="64" t="s">
        <v>2</v>
      </c>
      <c r="D4734" s="64" t="s">
        <v>11</v>
      </c>
      <c r="E4734" s="6" t="s">
        <v>10</v>
      </c>
      <c r="F4734" s="2" t="s">
        <v>1</v>
      </c>
      <c r="G4734" s="64" t="s">
        <v>2</v>
      </c>
      <c r="H4734" s="64" t="s">
        <v>11</v>
      </c>
      <c r="I4734" s="6" t="s">
        <v>10</v>
      </c>
      <c r="J4734" s="14" t="s">
        <v>8</v>
      </c>
      <c r="K4734" s="12" t="s">
        <v>9</v>
      </c>
      <c r="L4734" s="11"/>
    </row>
    <row r="4735" spans="1:15">
      <c r="A4735" s="3" t="s">
        <v>3</v>
      </c>
      <c r="B4735" s="18">
        <v>241454</v>
      </c>
      <c r="C4735" s="16">
        <v>100737</v>
      </c>
      <c r="D4735" s="8">
        <f>SUM(B4735-C4735)</f>
        <v>140717</v>
      </c>
      <c r="E4735" s="7">
        <f>SUM(B4735/C4735)</f>
        <v>2.3968750310213727</v>
      </c>
      <c r="F4735" s="18">
        <v>249674</v>
      </c>
      <c r="G4735" s="16">
        <v>113513</v>
      </c>
      <c r="H4735" s="8">
        <f>SUM(F4735-G4735)</f>
        <v>136161</v>
      </c>
      <c r="I4735" s="7">
        <f>SUM(F4735/G4735)</f>
        <v>2.1995189978240379</v>
      </c>
      <c r="J4735" s="8">
        <f>SUM(H4735-D4735)</f>
        <v>-4556</v>
      </c>
      <c r="K4735" s="4">
        <f>SUM(F4735-B4735)</f>
        <v>8220</v>
      </c>
      <c r="L4735" s="5">
        <f>SUM(G4735-C4735)</f>
        <v>12776</v>
      </c>
    </row>
    <row r="4736" spans="1:15">
      <c r="A4736" s="3" t="s">
        <v>4</v>
      </c>
      <c r="B4736" s="18">
        <v>98954</v>
      </c>
      <c r="C4736" s="16">
        <v>44236</v>
      </c>
      <c r="D4736" s="8">
        <f t="shared" ref="D4736:D4739" si="4183">SUM(B4736-C4736)</f>
        <v>54718</v>
      </c>
      <c r="E4736" s="7">
        <f t="shared" ref="E4736:E4739" si="4184">SUM(B4736/C4736)</f>
        <v>2.236956325165024</v>
      </c>
      <c r="F4736" s="18">
        <v>98694</v>
      </c>
      <c r="G4736" s="16">
        <v>44369</v>
      </c>
      <c r="H4736" s="8">
        <f t="shared" ref="H4736:H4739" si="4185">SUM(F4736-G4736)</f>
        <v>54325</v>
      </c>
      <c r="I4736" s="7">
        <f t="shared" ref="I4736:I4739" si="4186">SUM(F4736/G4736)</f>
        <v>2.224390903558791</v>
      </c>
      <c r="J4736" s="8">
        <f t="shared" ref="J4736:J4739" si="4187">SUM(H4736-D4736)</f>
        <v>-393</v>
      </c>
      <c r="K4736" s="4">
        <f t="shared" ref="K4736:K4739" si="4188">SUM(F4736-B4736)</f>
        <v>-260</v>
      </c>
      <c r="L4736" s="5">
        <f t="shared" ref="L4736:L4739" si="4189">SUM(G4736-C4736)</f>
        <v>133</v>
      </c>
    </row>
    <row r="4737" spans="1:15">
      <c r="A4737" s="3" t="s">
        <v>5</v>
      </c>
      <c r="B4737" s="18">
        <v>51584</v>
      </c>
      <c r="C4737" s="16">
        <v>227742</v>
      </c>
      <c r="D4737" s="8">
        <f t="shared" si="4183"/>
        <v>-176158</v>
      </c>
      <c r="E4737" s="7">
        <f t="shared" si="4184"/>
        <v>0.22650191883798332</v>
      </c>
      <c r="F4737" s="18">
        <v>51147</v>
      </c>
      <c r="G4737" s="16">
        <v>230626</v>
      </c>
      <c r="H4737" s="8">
        <f t="shared" si="4185"/>
        <v>-179479</v>
      </c>
      <c r="I4737" s="7">
        <f t="shared" si="4186"/>
        <v>0.22177464813160702</v>
      </c>
      <c r="J4737" s="8">
        <f t="shared" si="4187"/>
        <v>-3321</v>
      </c>
      <c r="K4737" s="4">
        <f t="shared" si="4188"/>
        <v>-437</v>
      </c>
      <c r="L4737" s="5">
        <f t="shared" si="4189"/>
        <v>2884</v>
      </c>
    </row>
    <row r="4738" spans="1:15">
      <c r="A4738" s="3" t="s">
        <v>6</v>
      </c>
      <c r="B4738" s="18">
        <v>38629</v>
      </c>
      <c r="C4738" s="16">
        <v>57906</v>
      </c>
      <c r="D4738" s="8">
        <f t="shared" si="4183"/>
        <v>-19277</v>
      </c>
      <c r="E4738" s="7">
        <f t="shared" si="4184"/>
        <v>0.66709840085656058</v>
      </c>
      <c r="F4738" s="18">
        <v>38288</v>
      </c>
      <c r="G4738" s="16">
        <v>49295</v>
      </c>
      <c r="H4738" s="8">
        <f t="shared" si="4185"/>
        <v>-11007</v>
      </c>
      <c r="I4738" s="7">
        <f t="shared" si="4186"/>
        <v>0.77671163403996346</v>
      </c>
      <c r="J4738" s="8">
        <f t="shared" si="4187"/>
        <v>8270</v>
      </c>
      <c r="K4738" s="4">
        <f t="shared" si="4188"/>
        <v>-341</v>
      </c>
      <c r="L4738" s="5">
        <f t="shared" si="4189"/>
        <v>-8611</v>
      </c>
    </row>
    <row r="4739" spans="1:15">
      <c r="A4739" s="3" t="s">
        <v>7</v>
      </c>
      <c r="B4739" s="18">
        <v>430621</v>
      </c>
      <c r="C4739" s="16">
        <v>430621</v>
      </c>
      <c r="D4739" s="8">
        <f t="shared" si="4183"/>
        <v>0</v>
      </c>
      <c r="E4739" s="7">
        <f t="shared" si="4184"/>
        <v>1</v>
      </c>
      <c r="F4739" s="18">
        <v>437803</v>
      </c>
      <c r="G4739" s="16">
        <v>437803</v>
      </c>
      <c r="H4739" s="8">
        <f t="shared" si="4185"/>
        <v>0</v>
      </c>
      <c r="I4739" s="7">
        <f t="shared" si="4186"/>
        <v>1</v>
      </c>
      <c r="J4739" s="8">
        <f t="shared" si="4187"/>
        <v>0</v>
      </c>
      <c r="K4739" s="4">
        <f t="shared" si="4188"/>
        <v>7182</v>
      </c>
      <c r="L4739" s="5">
        <f t="shared" si="4189"/>
        <v>7182</v>
      </c>
      <c r="N4739" s="125" t="s">
        <v>3994</v>
      </c>
      <c r="O4739" s="154" t="s">
        <v>26</v>
      </c>
    </row>
    <row r="4741" spans="1:15">
      <c r="B4741" s="576" t="s">
        <v>4606</v>
      </c>
      <c r="C4741" s="576"/>
      <c r="D4741" s="576"/>
      <c r="E4741" s="576"/>
      <c r="F4741" s="576" t="s">
        <v>4625</v>
      </c>
      <c r="G4741" s="576"/>
      <c r="H4741" s="576"/>
      <c r="I4741" s="576"/>
      <c r="K4741" s="63" t="s">
        <v>12</v>
      </c>
      <c r="L4741" s="5" t="s">
        <v>13</v>
      </c>
    </row>
    <row r="4742" spans="1:15" ht="43.2">
      <c r="A4742" s="1" t="s">
        <v>0</v>
      </c>
      <c r="B4742" s="2" t="s">
        <v>1</v>
      </c>
      <c r="C4742" s="64" t="s">
        <v>2</v>
      </c>
      <c r="D4742" s="64" t="s">
        <v>11</v>
      </c>
      <c r="E4742" s="6" t="s">
        <v>10</v>
      </c>
      <c r="F4742" s="2" t="s">
        <v>1</v>
      </c>
      <c r="G4742" s="64" t="s">
        <v>2</v>
      </c>
      <c r="H4742" s="64" t="s">
        <v>11</v>
      </c>
      <c r="I4742" s="6" t="s">
        <v>10</v>
      </c>
      <c r="J4742" s="14" t="s">
        <v>8</v>
      </c>
      <c r="K4742" s="12" t="s">
        <v>9</v>
      </c>
      <c r="L4742" s="11"/>
    </row>
    <row r="4743" spans="1:15">
      <c r="A4743" s="3" t="s">
        <v>3</v>
      </c>
      <c r="B4743" s="18">
        <v>249674</v>
      </c>
      <c r="C4743" s="16">
        <v>113513</v>
      </c>
      <c r="D4743" s="8">
        <f>SUM(B4743-C4743)</f>
        <v>136161</v>
      </c>
      <c r="E4743" s="7">
        <f>SUM(B4743/C4743)</f>
        <v>2.1995189978240379</v>
      </c>
      <c r="F4743" s="18">
        <v>253917</v>
      </c>
      <c r="G4743" s="16">
        <v>116552</v>
      </c>
      <c r="H4743" s="8">
        <f>SUM(F4743-G4743)</f>
        <v>137365</v>
      </c>
      <c r="I4743" s="7">
        <f>SUM(F4743/G4743)</f>
        <v>2.1785726542659072</v>
      </c>
      <c r="J4743" s="8">
        <f>SUM(H4743-D4743)</f>
        <v>1204</v>
      </c>
      <c r="K4743" s="4">
        <f>SUM(F4743-B4743)</f>
        <v>4243</v>
      </c>
      <c r="L4743" s="5">
        <f>SUM(G4743-C4743)</f>
        <v>3039</v>
      </c>
    </row>
    <row r="4744" spans="1:15">
      <c r="A4744" s="3" t="s">
        <v>4</v>
      </c>
      <c r="B4744" s="18">
        <v>98694</v>
      </c>
      <c r="C4744" s="16">
        <v>44369</v>
      </c>
      <c r="D4744" s="8">
        <f t="shared" ref="D4744:D4747" si="4190">SUM(B4744-C4744)</f>
        <v>54325</v>
      </c>
      <c r="E4744" s="7">
        <f t="shared" ref="E4744:E4747" si="4191">SUM(B4744/C4744)</f>
        <v>2.224390903558791</v>
      </c>
      <c r="F4744" s="18">
        <v>103611</v>
      </c>
      <c r="G4744" s="16">
        <v>44602</v>
      </c>
      <c r="H4744" s="8">
        <f t="shared" ref="H4744:H4747" si="4192">SUM(F4744-G4744)</f>
        <v>59009</v>
      </c>
      <c r="I4744" s="7">
        <f t="shared" ref="I4744:I4747" si="4193">SUM(F4744/G4744)</f>
        <v>2.3230124209676695</v>
      </c>
      <c r="J4744" s="8">
        <f t="shared" ref="J4744:J4747" si="4194">SUM(H4744-D4744)</f>
        <v>4684</v>
      </c>
      <c r="K4744" s="4">
        <f t="shared" ref="K4744:K4747" si="4195">SUM(F4744-B4744)</f>
        <v>4917</v>
      </c>
      <c r="L4744" s="5">
        <f t="shared" ref="L4744:L4747" si="4196">SUM(G4744-C4744)</f>
        <v>233</v>
      </c>
    </row>
    <row r="4745" spans="1:15">
      <c r="A4745" s="3" t="s">
        <v>5</v>
      </c>
      <c r="B4745" s="18">
        <v>51147</v>
      </c>
      <c r="C4745" s="16">
        <v>230626</v>
      </c>
      <c r="D4745" s="8">
        <f t="shared" si="4190"/>
        <v>-179479</v>
      </c>
      <c r="E4745" s="7">
        <f t="shared" si="4191"/>
        <v>0.22177464813160702</v>
      </c>
      <c r="F4745" s="18">
        <v>51820</v>
      </c>
      <c r="G4745" s="16">
        <v>230791</v>
      </c>
      <c r="H4745" s="8">
        <f t="shared" si="4192"/>
        <v>-178971</v>
      </c>
      <c r="I4745" s="7">
        <f t="shared" si="4193"/>
        <v>0.22453215246695063</v>
      </c>
      <c r="J4745" s="8">
        <f t="shared" si="4194"/>
        <v>508</v>
      </c>
      <c r="K4745" s="4">
        <f t="shared" si="4195"/>
        <v>673</v>
      </c>
      <c r="L4745" s="5">
        <f t="shared" si="4196"/>
        <v>165</v>
      </c>
    </row>
    <row r="4746" spans="1:15">
      <c r="A4746" s="3" t="s">
        <v>6</v>
      </c>
      <c r="B4746" s="18">
        <v>38288</v>
      </c>
      <c r="C4746" s="16">
        <v>49295</v>
      </c>
      <c r="D4746" s="8">
        <f t="shared" si="4190"/>
        <v>-11007</v>
      </c>
      <c r="E4746" s="7">
        <f t="shared" si="4191"/>
        <v>0.77671163403996346</v>
      </c>
      <c r="F4746" s="18">
        <v>38456</v>
      </c>
      <c r="G4746" s="16">
        <v>55859</v>
      </c>
      <c r="H4746" s="8">
        <f t="shared" si="4192"/>
        <v>-17403</v>
      </c>
      <c r="I4746" s="7">
        <f t="shared" si="4193"/>
        <v>0.68844769866986522</v>
      </c>
      <c r="J4746" s="8">
        <f t="shared" si="4194"/>
        <v>-6396</v>
      </c>
      <c r="K4746" s="4">
        <f t="shared" si="4195"/>
        <v>168</v>
      </c>
      <c r="L4746" s="5">
        <f t="shared" si="4196"/>
        <v>6564</v>
      </c>
    </row>
    <row r="4747" spans="1:15">
      <c r="A4747" s="3" t="s">
        <v>7</v>
      </c>
      <c r="B4747" s="18">
        <v>437803</v>
      </c>
      <c r="C4747" s="16">
        <v>437803</v>
      </c>
      <c r="D4747" s="8">
        <f t="shared" si="4190"/>
        <v>0</v>
      </c>
      <c r="E4747" s="7">
        <f t="shared" si="4191"/>
        <v>1</v>
      </c>
      <c r="F4747" s="18">
        <v>447804</v>
      </c>
      <c r="G4747" s="16">
        <v>447804</v>
      </c>
      <c r="H4747" s="8">
        <f t="shared" si="4192"/>
        <v>0</v>
      </c>
      <c r="I4747" s="7">
        <f t="shared" si="4193"/>
        <v>1</v>
      </c>
      <c r="J4747" s="8">
        <f t="shared" si="4194"/>
        <v>0</v>
      </c>
      <c r="K4747" s="4">
        <f t="shared" si="4195"/>
        <v>10001</v>
      </c>
      <c r="L4747" s="5">
        <f t="shared" si="4196"/>
        <v>10001</v>
      </c>
      <c r="N4747" s="125" t="s">
        <v>3994</v>
      </c>
      <c r="O4747" s="154" t="s">
        <v>71</v>
      </c>
    </row>
    <row r="4749" spans="1:15">
      <c r="B4749" s="576" t="s">
        <v>4625</v>
      </c>
      <c r="C4749" s="576"/>
      <c r="D4749" s="576"/>
      <c r="E4749" s="576"/>
      <c r="F4749" s="576" t="s">
        <v>4632</v>
      </c>
      <c r="G4749" s="576"/>
      <c r="H4749" s="576"/>
      <c r="I4749" s="576"/>
      <c r="K4749" s="63" t="s">
        <v>12</v>
      </c>
      <c r="L4749" s="5" t="s">
        <v>13</v>
      </c>
    </row>
    <row r="4750" spans="1:15" ht="43.2">
      <c r="A4750" s="1" t="s">
        <v>0</v>
      </c>
      <c r="B4750" s="2" t="s">
        <v>1</v>
      </c>
      <c r="C4750" s="64" t="s">
        <v>2</v>
      </c>
      <c r="D4750" s="64" t="s">
        <v>11</v>
      </c>
      <c r="E4750" s="6" t="s">
        <v>10</v>
      </c>
      <c r="F4750" s="2" t="s">
        <v>1</v>
      </c>
      <c r="G4750" s="64" t="s">
        <v>2</v>
      </c>
      <c r="H4750" s="64" t="s">
        <v>11</v>
      </c>
      <c r="I4750" s="6" t="s">
        <v>10</v>
      </c>
      <c r="J4750" s="14" t="s">
        <v>8</v>
      </c>
      <c r="K4750" s="12" t="s">
        <v>9</v>
      </c>
      <c r="L4750" s="11"/>
    </row>
    <row r="4751" spans="1:15">
      <c r="A4751" s="3" t="s">
        <v>3</v>
      </c>
      <c r="B4751" s="18">
        <v>253917</v>
      </c>
      <c r="C4751" s="16">
        <v>116552</v>
      </c>
      <c r="D4751" s="8">
        <f>SUM(B4751-C4751)</f>
        <v>137365</v>
      </c>
      <c r="E4751" s="7">
        <f>SUM(B4751/C4751)</f>
        <v>2.1785726542659072</v>
      </c>
      <c r="F4751" s="18">
        <v>256338</v>
      </c>
      <c r="G4751" s="16">
        <v>112916</v>
      </c>
      <c r="H4751" s="8">
        <f>SUM(F4751-G4751)</f>
        <v>143422</v>
      </c>
      <c r="I4751" s="7">
        <f>SUM(F4751/G4751)</f>
        <v>2.2701654327110417</v>
      </c>
      <c r="J4751" s="8">
        <f>SUM(H4751-D4751)</f>
        <v>6057</v>
      </c>
      <c r="K4751" s="4">
        <f>SUM(F4751-B4751)</f>
        <v>2421</v>
      </c>
      <c r="L4751" s="5">
        <f>SUM(G4751-C4751)</f>
        <v>-3636</v>
      </c>
    </row>
    <row r="4752" spans="1:15">
      <c r="A4752" s="3" t="s">
        <v>4</v>
      </c>
      <c r="B4752" s="18">
        <v>103611</v>
      </c>
      <c r="C4752" s="16">
        <v>44602</v>
      </c>
      <c r="D4752" s="8">
        <f t="shared" ref="D4752:D4755" si="4197">SUM(B4752-C4752)</f>
        <v>59009</v>
      </c>
      <c r="E4752" s="7">
        <f t="shared" ref="E4752:E4755" si="4198">SUM(B4752/C4752)</f>
        <v>2.3230124209676695</v>
      </c>
      <c r="F4752" s="18">
        <v>103755</v>
      </c>
      <c r="G4752" s="16">
        <v>44602</v>
      </c>
      <c r="H4752" s="8">
        <f t="shared" ref="H4752:H4755" si="4199">SUM(F4752-G4752)</f>
        <v>59153</v>
      </c>
      <c r="I4752" s="7">
        <f t="shared" ref="I4752:I4755" si="4200">SUM(F4752/G4752)</f>
        <v>2.3262409757409981</v>
      </c>
      <c r="J4752" s="8">
        <f t="shared" ref="J4752:J4755" si="4201">SUM(H4752-D4752)</f>
        <v>144</v>
      </c>
      <c r="K4752" s="4">
        <f t="shared" ref="K4752:K4755" si="4202">SUM(F4752-B4752)</f>
        <v>144</v>
      </c>
      <c r="L4752" s="5">
        <f t="shared" ref="L4752:L4755" si="4203">SUM(G4752-C4752)</f>
        <v>0</v>
      </c>
    </row>
    <row r="4753" spans="1:15">
      <c r="A4753" s="3" t="s">
        <v>5</v>
      </c>
      <c r="B4753" s="18">
        <v>51820</v>
      </c>
      <c r="C4753" s="16">
        <v>230791</v>
      </c>
      <c r="D4753" s="8">
        <f t="shared" si="4197"/>
        <v>-178971</v>
      </c>
      <c r="E4753" s="7">
        <f t="shared" si="4198"/>
        <v>0.22453215246695063</v>
      </c>
      <c r="F4753" s="18">
        <v>51136</v>
      </c>
      <c r="G4753" s="16">
        <v>234617</v>
      </c>
      <c r="H4753" s="8">
        <f t="shared" si="4199"/>
        <v>-183481</v>
      </c>
      <c r="I4753" s="7">
        <f t="shared" si="4200"/>
        <v>0.21795522063618578</v>
      </c>
      <c r="J4753" s="8">
        <f t="shared" si="4201"/>
        <v>-4510</v>
      </c>
      <c r="K4753" s="4">
        <f t="shared" si="4202"/>
        <v>-684</v>
      </c>
      <c r="L4753" s="5">
        <f t="shared" si="4203"/>
        <v>3826</v>
      </c>
    </row>
    <row r="4754" spans="1:15">
      <c r="A4754" s="3" t="s">
        <v>6</v>
      </c>
      <c r="B4754" s="18">
        <v>38456</v>
      </c>
      <c r="C4754" s="16">
        <v>55859</v>
      </c>
      <c r="D4754" s="8">
        <f t="shared" si="4197"/>
        <v>-17403</v>
      </c>
      <c r="E4754" s="7">
        <f t="shared" si="4198"/>
        <v>0.68844769866986522</v>
      </c>
      <c r="F4754" s="18">
        <v>38367</v>
      </c>
      <c r="G4754" s="16">
        <v>57461</v>
      </c>
      <c r="H4754" s="8">
        <f t="shared" si="4199"/>
        <v>-19094</v>
      </c>
      <c r="I4754" s="7">
        <f t="shared" si="4200"/>
        <v>0.66770505212230902</v>
      </c>
      <c r="J4754" s="8">
        <f t="shared" si="4201"/>
        <v>-1691</v>
      </c>
      <c r="K4754" s="4">
        <f t="shared" si="4202"/>
        <v>-89</v>
      </c>
      <c r="L4754" s="5">
        <f t="shared" si="4203"/>
        <v>1602</v>
      </c>
    </row>
    <row r="4755" spans="1:15">
      <c r="A4755" s="3" t="s">
        <v>7</v>
      </c>
      <c r="B4755" s="18">
        <v>447804</v>
      </c>
      <c r="C4755" s="16">
        <v>447804</v>
      </c>
      <c r="D4755" s="8">
        <f t="shared" si="4197"/>
        <v>0</v>
      </c>
      <c r="E4755" s="7">
        <f t="shared" si="4198"/>
        <v>1</v>
      </c>
      <c r="F4755" s="18">
        <v>449596</v>
      </c>
      <c r="G4755" s="16">
        <v>449596</v>
      </c>
      <c r="H4755" s="8">
        <f t="shared" si="4199"/>
        <v>0</v>
      </c>
      <c r="I4755" s="7">
        <f t="shared" si="4200"/>
        <v>1</v>
      </c>
      <c r="J4755" s="8">
        <f t="shared" si="4201"/>
        <v>0</v>
      </c>
      <c r="K4755" s="4">
        <f t="shared" si="4202"/>
        <v>1792</v>
      </c>
      <c r="L4755" s="5">
        <f t="shared" si="4203"/>
        <v>1792</v>
      </c>
      <c r="N4755" s="125" t="s">
        <v>3994</v>
      </c>
      <c r="O4755" s="154" t="s">
        <v>71</v>
      </c>
    </row>
    <row r="4757" spans="1:15">
      <c r="B4757" s="576" t="s">
        <v>4632</v>
      </c>
      <c r="C4757" s="576"/>
      <c r="D4757" s="576"/>
      <c r="E4757" s="576"/>
      <c r="F4757" s="576" t="s">
        <v>4639</v>
      </c>
      <c r="G4757" s="576"/>
      <c r="H4757" s="576"/>
      <c r="I4757" s="576"/>
      <c r="K4757" s="63" t="s">
        <v>12</v>
      </c>
      <c r="L4757" s="5" t="s">
        <v>13</v>
      </c>
    </row>
    <row r="4758" spans="1:15" ht="43.2">
      <c r="A4758" s="1" t="s">
        <v>0</v>
      </c>
      <c r="B4758" s="2" t="s">
        <v>1</v>
      </c>
      <c r="C4758" s="64" t="s">
        <v>2</v>
      </c>
      <c r="D4758" s="64" t="s">
        <v>11</v>
      </c>
      <c r="E4758" s="6" t="s">
        <v>10</v>
      </c>
      <c r="F4758" s="2" t="s">
        <v>1</v>
      </c>
      <c r="G4758" s="64" t="s">
        <v>2</v>
      </c>
      <c r="H4758" s="64" t="s">
        <v>11</v>
      </c>
      <c r="I4758" s="6" t="s">
        <v>10</v>
      </c>
      <c r="J4758" s="14" t="s">
        <v>8</v>
      </c>
      <c r="K4758" s="12" t="s">
        <v>9</v>
      </c>
      <c r="L4758" s="11"/>
    </row>
    <row r="4759" spans="1:15">
      <c r="A4759" s="3" t="s">
        <v>3</v>
      </c>
      <c r="B4759" s="18">
        <v>256338</v>
      </c>
      <c r="C4759" s="16">
        <v>112916</v>
      </c>
      <c r="D4759" s="8">
        <f>SUM(B4759-C4759)</f>
        <v>143422</v>
      </c>
      <c r="E4759" s="7">
        <f>SUM(B4759/C4759)</f>
        <v>2.2701654327110417</v>
      </c>
      <c r="F4759" s="18">
        <v>254107</v>
      </c>
      <c r="G4759" s="16">
        <v>114733</v>
      </c>
      <c r="H4759" s="8">
        <f>SUM(F4759-G4759)</f>
        <v>139374</v>
      </c>
      <c r="I4759" s="7">
        <f>SUM(F4759/G4759)</f>
        <v>2.2147682009535181</v>
      </c>
      <c r="J4759" s="8">
        <f>SUM(H4759-D4759)</f>
        <v>-4048</v>
      </c>
      <c r="K4759" s="4">
        <f>SUM(F4759-B4759)</f>
        <v>-2231</v>
      </c>
      <c r="L4759" s="5">
        <f>SUM(G4759-C4759)</f>
        <v>1817</v>
      </c>
    </row>
    <row r="4760" spans="1:15">
      <c r="A4760" s="3" t="s">
        <v>4</v>
      </c>
      <c r="B4760" s="18">
        <v>103755</v>
      </c>
      <c r="C4760" s="16">
        <v>44602</v>
      </c>
      <c r="D4760" s="8">
        <f t="shared" ref="D4760:D4763" si="4204">SUM(B4760-C4760)</f>
        <v>59153</v>
      </c>
      <c r="E4760" s="7">
        <f t="shared" ref="E4760:E4763" si="4205">SUM(B4760/C4760)</f>
        <v>2.3262409757409981</v>
      </c>
      <c r="F4760" s="18">
        <v>106255</v>
      </c>
      <c r="G4760" s="16">
        <v>43494</v>
      </c>
      <c r="H4760" s="8">
        <f t="shared" ref="H4760:H4763" si="4206">SUM(F4760-G4760)</f>
        <v>62761</v>
      </c>
      <c r="I4760" s="7">
        <f t="shared" ref="I4760:I4763" si="4207">SUM(F4760/G4760)</f>
        <v>2.4429806410079551</v>
      </c>
      <c r="J4760" s="8">
        <f t="shared" ref="J4760:J4763" si="4208">SUM(H4760-D4760)</f>
        <v>3608</v>
      </c>
      <c r="K4760" s="4">
        <f t="shared" ref="K4760:K4763" si="4209">SUM(F4760-B4760)</f>
        <v>2500</v>
      </c>
      <c r="L4760" s="5">
        <f t="shared" ref="L4760:L4763" si="4210">SUM(G4760-C4760)</f>
        <v>-1108</v>
      </c>
    </row>
    <row r="4761" spans="1:15">
      <c r="A4761" s="3" t="s">
        <v>5</v>
      </c>
      <c r="B4761" s="18">
        <v>51136</v>
      </c>
      <c r="C4761" s="16">
        <v>234617</v>
      </c>
      <c r="D4761" s="8">
        <f t="shared" si="4204"/>
        <v>-183481</v>
      </c>
      <c r="E4761" s="7">
        <f t="shared" si="4205"/>
        <v>0.21795522063618578</v>
      </c>
      <c r="F4761" s="18">
        <v>55534</v>
      </c>
      <c r="G4761" s="16">
        <v>239568</v>
      </c>
      <c r="H4761" s="8">
        <f t="shared" si="4206"/>
        <v>-184034</v>
      </c>
      <c r="I4761" s="7">
        <f t="shared" si="4207"/>
        <v>0.23180892272757631</v>
      </c>
      <c r="J4761" s="8">
        <f t="shared" si="4208"/>
        <v>-553</v>
      </c>
      <c r="K4761" s="4">
        <f t="shared" si="4209"/>
        <v>4398</v>
      </c>
      <c r="L4761" s="5">
        <f t="shared" si="4210"/>
        <v>4951</v>
      </c>
    </row>
    <row r="4762" spans="1:15">
      <c r="A4762" s="3" t="s">
        <v>6</v>
      </c>
      <c r="B4762" s="18">
        <v>38367</v>
      </c>
      <c r="C4762" s="16">
        <v>57461</v>
      </c>
      <c r="D4762" s="8">
        <f t="shared" si="4204"/>
        <v>-19094</v>
      </c>
      <c r="E4762" s="7">
        <f t="shared" si="4205"/>
        <v>0.66770505212230902</v>
      </c>
      <c r="F4762" s="18">
        <v>36805</v>
      </c>
      <c r="G4762" s="16">
        <v>54906</v>
      </c>
      <c r="H4762" s="8">
        <f t="shared" si="4206"/>
        <v>-18101</v>
      </c>
      <c r="I4762" s="7">
        <f t="shared" si="4207"/>
        <v>0.67032746876479798</v>
      </c>
      <c r="J4762" s="8">
        <f t="shared" si="4208"/>
        <v>993</v>
      </c>
      <c r="K4762" s="4">
        <f t="shared" si="4209"/>
        <v>-1562</v>
      </c>
      <c r="L4762" s="5">
        <f t="shared" si="4210"/>
        <v>-2555</v>
      </c>
    </row>
    <row r="4763" spans="1:15">
      <c r="A4763" s="3" t="s">
        <v>7</v>
      </c>
      <c r="B4763" s="18">
        <v>449596</v>
      </c>
      <c r="C4763" s="16">
        <v>449596</v>
      </c>
      <c r="D4763" s="8">
        <f t="shared" si="4204"/>
        <v>0</v>
      </c>
      <c r="E4763" s="7">
        <f t="shared" si="4205"/>
        <v>1</v>
      </c>
      <c r="F4763" s="18">
        <v>452701</v>
      </c>
      <c r="G4763" s="16">
        <v>452701</v>
      </c>
      <c r="H4763" s="8">
        <f t="shared" si="4206"/>
        <v>0</v>
      </c>
      <c r="I4763" s="7">
        <f t="shared" si="4207"/>
        <v>1</v>
      </c>
      <c r="J4763" s="8">
        <f t="shared" si="4208"/>
        <v>0</v>
      </c>
      <c r="K4763" s="4">
        <f t="shared" si="4209"/>
        <v>3105</v>
      </c>
      <c r="L4763" s="5">
        <f t="shared" si="4210"/>
        <v>3105</v>
      </c>
      <c r="N4763" s="125" t="s">
        <v>3994</v>
      </c>
      <c r="O4763" s="154" t="s">
        <v>71</v>
      </c>
    </row>
    <row r="4765" spans="1:15">
      <c r="B4765" s="576" t="s">
        <v>4639</v>
      </c>
      <c r="C4765" s="576"/>
      <c r="D4765" s="576"/>
      <c r="E4765" s="576"/>
      <c r="F4765" s="576" t="s">
        <v>4646</v>
      </c>
      <c r="G4765" s="576"/>
      <c r="H4765" s="576"/>
      <c r="I4765" s="576"/>
      <c r="K4765" s="63" t="s">
        <v>12</v>
      </c>
      <c r="L4765" s="5" t="s">
        <v>13</v>
      </c>
    </row>
    <row r="4766" spans="1:15" ht="43.2">
      <c r="A4766" s="1" t="s">
        <v>0</v>
      </c>
      <c r="B4766" s="2" t="s">
        <v>1</v>
      </c>
      <c r="C4766" s="64" t="s">
        <v>2</v>
      </c>
      <c r="D4766" s="64" t="s">
        <v>11</v>
      </c>
      <c r="E4766" s="6" t="s">
        <v>10</v>
      </c>
      <c r="F4766" s="2" t="s">
        <v>1</v>
      </c>
      <c r="G4766" s="64" t="s">
        <v>2</v>
      </c>
      <c r="H4766" s="64" t="s">
        <v>11</v>
      </c>
      <c r="I4766" s="6" t="s">
        <v>10</v>
      </c>
      <c r="J4766" s="14" t="s">
        <v>8</v>
      </c>
      <c r="K4766" s="12" t="s">
        <v>9</v>
      </c>
      <c r="L4766" s="11"/>
    </row>
    <row r="4767" spans="1:15">
      <c r="A4767" s="3" t="s">
        <v>3</v>
      </c>
      <c r="B4767" s="18">
        <v>254107</v>
      </c>
      <c r="C4767" s="16">
        <v>114733</v>
      </c>
      <c r="D4767" s="8">
        <f>SUM(B4767-C4767)</f>
        <v>139374</v>
      </c>
      <c r="E4767" s="7">
        <f>SUM(B4767/C4767)</f>
        <v>2.2147682009535181</v>
      </c>
      <c r="F4767" s="18">
        <v>250012</v>
      </c>
      <c r="G4767" s="16">
        <v>115920</v>
      </c>
      <c r="H4767" s="8">
        <f>SUM(F4767-G4767)</f>
        <v>134092</v>
      </c>
      <c r="I4767" s="7">
        <f>SUM(F4767/G4767)</f>
        <v>2.1567632850241547</v>
      </c>
      <c r="J4767" s="8">
        <f>SUM(H4767-D4767)</f>
        <v>-5282</v>
      </c>
      <c r="K4767" s="4">
        <f>SUM(F4767-B4767)</f>
        <v>-4095</v>
      </c>
      <c r="L4767" s="5">
        <f>SUM(G4767-C4767)</f>
        <v>1187</v>
      </c>
    </row>
    <row r="4768" spans="1:15">
      <c r="A4768" s="3" t="s">
        <v>4</v>
      </c>
      <c r="B4768" s="18">
        <v>106255</v>
      </c>
      <c r="C4768" s="16">
        <v>43494</v>
      </c>
      <c r="D4768" s="8">
        <f t="shared" ref="D4768:D4771" si="4211">SUM(B4768-C4768)</f>
        <v>62761</v>
      </c>
      <c r="E4768" s="7">
        <f t="shared" ref="E4768:E4771" si="4212">SUM(B4768/C4768)</f>
        <v>2.4429806410079551</v>
      </c>
      <c r="F4768" s="18">
        <v>106341</v>
      </c>
      <c r="G4768" s="16">
        <v>43494</v>
      </c>
      <c r="H4768" s="8">
        <f t="shared" ref="H4768:H4771" si="4213">SUM(F4768-G4768)</f>
        <v>62847</v>
      </c>
      <c r="I4768" s="7">
        <f t="shared" ref="I4768:I4771" si="4214">SUM(F4768/G4768)</f>
        <v>2.4449579252310665</v>
      </c>
      <c r="J4768" s="8">
        <f t="shared" ref="J4768:J4771" si="4215">SUM(H4768-D4768)</f>
        <v>86</v>
      </c>
      <c r="K4768" s="4">
        <f t="shared" ref="K4768:K4771" si="4216">SUM(F4768-B4768)</f>
        <v>86</v>
      </c>
      <c r="L4768" s="5">
        <f t="shared" ref="L4768:L4771" si="4217">SUM(G4768-C4768)</f>
        <v>0</v>
      </c>
    </row>
    <row r="4769" spans="1:15">
      <c r="A4769" s="3" t="s">
        <v>5</v>
      </c>
      <c r="B4769" s="18">
        <v>55534</v>
      </c>
      <c r="C4769" s="16">
        <v>239568</v>
      </c>
      <c r="D4769" s="8">
        <f t="shared" si="4211"/>
        <v>-184034</v>
      </c>
      <c r="E4769" s="7">
        <f t="shared" si="4212"/>
        <v>0.23180892272757631</v>
      </c>
      <c r="F4769" s="18">
        <v>58092</v>
      </c>
      <c r="G4769" s="16">
        <v>229976</v>
      </c>
      <c r="H4769" s="8">
        <f t="shared" si="4213"/>
        <v>-171884</v>
      </c>
      <c r="I4769" s="7">
        <f t="shared" si="4214"/>
        <v>0.25260027133266078</v>
      </c>
      <c r="J4769" s="8">
        <f t="shared" si="4215"/>
        <v>12150</v>
      </c>
      <c r="K4769" s="4">
        <f t="shared" si="4216"/>
        <v>2558</v>
      </c>
      <c r="L4769" s="5">
        <f t="shared" si="4217"/>
        <v>-9592</v>
      </c>
    </row>
    <row r="4770" spans="1:15">
      <c r="A4770" s="3" t="s">
        <v>6</v>
      </c>
      <c r="B4770" s="18">
        <v>36805</v>
      </c>
      <c r="C4770" s="16">
        <v>54906</v>
      </c>
      <c r="D4770" s="8">
        <f t="shared" si="4211"/>
        <v>-18101</v>
      </c>
      <c r="E4770" s="7">
        <f t="shared" si="4212"/>
        <v>0.67032746876479798</v>
      </c>
      <c r="F4770" s="18">
        <v>36835</v>
      </c>
      <c r="G4770" s="16">
        <v>61890</v>
      </c>
      <c r="H4770" s="8">
        <f t="shared" si="4213"/>
        <v>-25055</v>
      </c>
      <c r="I4770" s="7">
        <f t="shared" si="4214"/>
        <v>0.59516884795605107</v>
      </c>
      <c r="J4770" s="8">
        <f t="shared" si="4215"/>
        <v>-6954</v>
      </c>
      <c r="K4770" s="4">
        <f t="shared" si="4216"/>
        <v>30</v>
      </c>
      <c r="L4770" s="5">
        <f t="shared" si="4217"/>
        <v>6984</v>
      </c>
    </row>
    <row r="4771" spans="1:15">
      <c r="A4771" s="3" t="s">
        <v>7</v>
      </c>
      <c r="B4771" s="18">
        <v>452701</v>
      </c>
      <c r="C4771" s="16">
        <v>452701</v>
      </c>
      <c r="D4771" s="8">
        <f t="shared" si="4211"/>
        <v>0</v>
      </c>
      <c r="E4771" s="7">
        <f t="shared" si="4212"/>
        <v>1</v>
      </c>
      <c r="F4771" s="18">
        <v>451280</v>
      </c>
      <c r="G4771" s="16">
        <v>451280</v>
      </c>
      <c r="H4771" s="8">
        <f t="shared" si="4213"/>
        <v>0</v>
      </c>
      <c r="I4771" s="7">
        <f t="shared" si="4214"/>
        <v>1</v>
      </c>
      <c r="J4771" s="8">
        <f t="shared" si="4215"/>
        <v>0</v>
      </c>
      <c r="K4771" s="4">
        <f t="shared" si="4216"/>
        <v>-1421</v>
      </c>
      <c r="L4771" s="5">
        <f t="shared" si="4217"/>
        <v>-1421</v>
      </c>
      <c r="N4771" s="98" t="s">
        <v>3951</v>
      </c>
      <c r="O4771" s="30" t="s">
        <v>165</v>
      </c>
    </row>
    <row r="4773" spans="1:15">
      <c r="B4773" s="576" t="s">
        <v>4646</v>
      </c>
      <c r="C4773" s="576"/>
      <c r="D4773" s="576"/>
      <c r="E4773" s="576"/>
      <c r="F4773" s="576" t="s">
        <v>4653</v>
      </c>
      <c r="G4773" s="576"/>
      <c r="H4773" s="576"/>
      <c r="I4773" s="576"/>
      <c r="K4773" s="63" t="s">
        <v>12</v>
      </c>
      <c r="L4773" s="5" t="s">
        <v>13</v>
      </c>
    </row>
    <row r="4774" spans="1:15" ht="43.2">
      <c r="A4774" s="1" t="s">
        <v>0</v>
      </c>
      <c r="B4774" s="2" t="s">
        <v>1</v>
      </c>
      <c r="C4774" s="64" t="s">
        <v>2</v>
      </c>
      <c r="D4774" s="64" t="s">
        <v>11</v>
      </c>
      <c r="E4774" s="6" t="s">
        <v>10</v>
      </c>
      <c r="F4774" s="2" t="s">
        <v>1</v>
      </c>
      <c r="G4774" s="64" t="s">
        <v>2</v>
      </c>
      <c r="H4774" s="64" t="s">
        <v>11</v>
      </c>
      <c r="I4774" s="6" t="s">
        <v>10</v>
      </c>
      <c r="J4774" s="14" t="s">
        <v>8</v>
      </c>
      <c r="K4774" s="12" t="s">
        <v>9</v>
      </c>
      <c r="L4774" s="11"/>
    </row>
    <row r="4775" spans="1:15">
      <c r="A4775" s="3" t="s">
        <v>3</v>
      </c>
      <c r="B4775" s="18">
        <v>250012</v>
      </c>
      <c r="C4775" s="16">
        <v>115920</v>
      </c>
      <c r="D4775" s="8">
        <f>SUM(B4775-C4775)</f>
        <v>134092</v>
      </c>
      <c r="E4775" s="7">
        <f>SUM(B4775/C4775)</f>
        <v>2.1567632850241547</v>
      </c>
      <c r="F4775" s="18">
        <v>237453</v>
      </c>
      <c r="G4775" s="16">
        <v>126480</v>
      </c>
      <c r="H4775" s="8">
        <f>SUM(F4775-G4775)</f>
        <v>110973</v>
      </c>
      <c r="I4775" s="7">
        <f>SUM(F4775/G4775)</f>
        <v>1.8773956356736243</v>
      </c>
      <c r="J4775" s="8">
        <f>SUM(H4775-D4775)</f>
        <v>-23119</v>
      </c>
      <c r="K4775" s="4">
        <f>SUM(F4775-B4775)</f>
        <v>-12559</v>
      </c>
      <c r="L4775" s="5">
        <f>SUM(G4775-C4775)</f>
        <v>10560</v>
      </c>
    </row>
    <row r="4776" spans="1:15">
      <c r="A4776" s="3" t="s">
        <v>4</v>
      </c>
      <c r="B4776" s="18">
        <v>106341</v>
      </c>
      <c r="C4776" s="16">
        <v>43494</v>
      </c>
      <c r="D4776" s="8">
        <f t="shared" ref="D4776:D4779" si="4218">SUM(B4776-C4776)</f>
        <v>62847</v>
      </c>
      <c r="E4776" s="7">
        <f t="shared" ref="E4776:E4779" si="4219">SUM(B4776/C4776)</f>
        <v>2.4449579252310665</v>
      </c>
      <c r="F4776" s="18">
        <v>107513</v>
      </c>
      <c r="G4776" s="16">
        <v>43833</v>
      </c>
      <c r="H4776" s="8">
        <f t="shared" ref="H4776:H4779" si="4220">SUM(F4776-G4776)</f>
        <v>63680</v>
      </c>
      <c r="I4776" s="7">
        <f t="shared" ref="I4776:I4779" si="4221">SUM(F4776/G4776)</f>
        <v>2.4527867132069447</v>
      </c>
      <c r="J4776" s="8">
        <f t="shared" ref="J4776:J4779" si="4222">SUM(H4776-D4776)</f>
        <v>833</v>
      </c>
      <c r="K4776" s="4">
        <f t="shared" ref="K4776:K4779" si="4223">SUM(F4776-B4776)</f>
        <v>1172</v>
      </c>
      <c r="L4776" s="5">
        <f t="shared" ref="L4776:L4779" si="4224">SUM(G4776-C4776)</f>
        <v>339</v>
      </c>
    </row>
    <row r="4777" spans="1:15">
      <c r="A4777" s="3" t="s">
        <v>5</v>
      </c>
      <c r="B4777" s="18">
        <v>58092</v>
      </c>
      <c r="C4777" s="16">
        <v>229976</v>
      </c>
      <c r="D4777" s="8">
        <f t="shared" si="4218"/>
        <v>-171884</v>
      </c>
      <c r="E4777" s="7">
        <f t="shared" si="4219"/>
        <v>0.25260027133266078</v>
      </c>
      <c r="F4777" s="18">
        <v>65115</v>
      </c>
      <c r="G4777" s="16">
        <v>206226</v>
      </c>
      <c r="H4777" s="8">
        <f t="shared" si="4220"/>
        <v>-141111</v>
      </c>
      <c r="I4777" s="7">
        <f t="shared" si="4221"/>
        <v>0.3157458322422973</v>
      </c>
      <c r="J4777" s="8">
        <f t="shared" si="4222"/>
        <v>30773</v>
      </c>
      <c r="K4777" s="4">
        <f t="shared" si="4223"/>
        <v>7023</v>
      </c>
      <c r="L4777" s="5">
        <f t="shared" si="4224"/>
        <v>-23750</v>
      </c>
    </row>
    <row r="4778" spans="1:15">
      <c r="A4778" s="3" t="s">
        <v>6</v>
      </c>
      <c r="B4778" s="18">
        <v>36835</v>
      </c>
      <c r="C4778" s="16">
        <v>61890</v>
      </c>
      <c r="D4778" s="8">
        <f t="shared" si="4218"/>
        <v>-25055</v>
      </c>
      <c r="E4778" s="7">
        <f t="shared" si="4219"/>
        <v>0.59516884795605107</v>
      </c>
      <c r="F4778" s="18">
        <v>39678</v>
      </c>
      <c r="G4778" s="16">
        <v>73220</v>
      </c>
      <c r="H4778" s="8">
        <f t="shared" si="4220"/>
        <v>-33542</v>
      </c>
      <c r="I4778" s="7">
        <f t="shared" si="4221"/>
        <v>0.54190111991259216</v>
      </c>
      <c r="J4778" s="8">
        <f t="shared" si="4222"/>
        <v>-8487</v>
      </c>
      <c r="K4778" s="4">
        <f t="shared" si="4223"/>
        <v>2843</v>
      </c>
      <c r="L4778" s="5">
        <f t="shared" si="4224"/>
        <v>11330</v>
      </c>
    </row>
    <row r="4779" spans="1:15">
      <c r="A4779" s="3" t="s">
        <v>7</v>
      </c>
      <c r="B4779" s="18">
        <v>451280</v>
      </c>
      <c r="C4779" s="16">
        <v>451280</v>
      </c>
      <c r="D4779" s="8">
        <f t="shared" si="4218"/>
        <v>0</v>
      </c>
      <c r="E4779" s="7">
        <f t="shared" si="4219"/>
        <v>1</v>
      </c>
      <c r="F4779" s="18">
        <v>449759</v>
      </c>
      <c r="G4779" s="16">
        <v>449759</v>
      </c>
      <c r="H4779" s="8">
        <f t="shared" si="4220"/>
        <v>0</v>
      </c>
      <c r="I4779" s="7">
        <f t="shared" si="4221"/>
        <v>1</v>
      </c>
      <c r="J4779" s="8">
        <f t="shared" si="4222"/>
        <v>0</v>
      </c>
      <c r="K4779" s="4">
        <f t="shared" si="4223"/>
        <v>-1521</v>
      </c>
      <c r="L4779" s="5">
        <f t="shared" si="4224"/>
        <v>-1521</v>
      </c>
      <c r="N4779" s="98" t="s">
        <v>3951</v>
      </c>
      <c r="O4779" s="30" t="s">
        <v>165</v>
      </c>
    </row>
    <row r="4781" spans="1:15">
      <c r="B4781" s="576" t="s">
        <v>4653</v>
      </c>
      <c r="C4781" s="576"/>
      <c r="D4781" s="576"/>
      <c r="E4781" s="576"/>
      <c r="F4781" s="576" t="s">
        <v>4660</v>
      </c>
      <c r="G4781" s="576"/>
      <c r="H4781" s="576"/>
      <c r="I4781" s="576"/>
      <c r="K4781" s="63" t="s">
        <v>12</v>
      </c>
      <c r="L4781" s="5" t="s">
        <v>13</v>
      </c>
    </row>
    <row r="4782" spans="1:15" ht="43.2">
      <c r="A4782" s="1" t="s">
        <v>0</v>
      </c>
      <c r="B4782" s="2" t="s">
        <v>1</v>
      </c>
      <c r="C4782" s="64" t="s">
        <v>2</v>
      </c>
      <c r="D4782" s="64" t="s">
        <v>11</v>
      </c>
      <c r="E4782" s="6" t="s">
        <v>10</v>
      </c>
      <c r="F4782" s="2" t="s">
        <v>1</v>
      </c>
      <c r="G4782" s="64" t="s">
        <v>2</v>
      </c>
      <c r="H4782" s="64" t="s">
        <v>11</v>
      </c>
      <c r="I4782" s="6" t="s">
        <v>10</v>
      </c>
      <c r="J4782" s="14" t="s">
        <v>8</v>
      </c>
      <c r="K4782" s="12" t="s">
        <v>9</v>
      </c>
      <c r="L4782" s="11"/>
    </row>
    <row r="4783" spans="1:15">
      <c r="A4783" s="3" t="s">
        <v>3</v>
      </c>
      <c r="B4783" s="18">
        <v>237453</v>
      </c>
      <c r="C4783" s="16">
        <v>126480</v>
      </c>
      <c r="D4783" s="8">
        <f>SUM(B4783-C4783)</f>
        <v>110973</v>
      </c>
      <c r="E4783" s="7">
        <f>SUM(B4783/C4783)</f>
        <v>1.8773956356736243</v>
      </c>
      <c r="F4783" s="18">
        <v>226785</v>
      </c>
      <c r="G4783" s="16">
        <v>132125</v>
      </c>
      <c r="H4783" s="8">
        <f>SUM(F4783-G4783)</f>
        <v>94660</v>
      </c>
      <c r="I4783" s="7">
        <f>SUM(F4783/G4783)</f>
        <v>1.7164427625354777</v>
      </c>
      <c r="J4783" s="8">
        <f>SUM(H4783-D4783)</f>
        <v>-16313</v>
      </c>
      <c r="K4783" s="4">
        <f>SUM(F4783-B4783)</f>
        <v>-10668</v>
      </c>
      <c r="L4783" s="5">
        <f>SUM(G4783-C4783)</f>
        <v>5645</v>
      </c>
    </row>
    <row r="4784" spans="1:15">
      <c r="A4784" s="3" t="s">
        <v>4</v>
      </c>
      <c r="B4784" s="18">
        <v>107513</v>
      </c>
      <c r="C4784" s="16">
        <v>43833</v>
      </c>
      <c r="D4784" s="8">
        <f t="shared" ref="D4784:D4787" si="4225">SUM(B4784-C4784)</f>
        <v>63680</v>
      </c>
      <c r="E4784" s="7">
        <f t="shared" ref="E4784:E4787" si="4226">SUM(B4784/C4784)</f>
        <v>2.4527867132069447</v>
      </c>
      <c r="F4784" s="18">
        <v>112186</v>
      </c>
      <c r="G4784" s="16">
        <v>41833</v>
      </c>
      <c r="H4784" s="8">
        <f t="shared" ref="H4784:H4787" si="4227">SUM(F4784-G4784)</f>
        <v>70353</v>
      </c>
      <c r="I4784" s="7">
        <f t="shared" ref="I4784:I4787" si="4228">SUM(F4784/G4784)</f>
        <v>2.6817584203858198</v>
      </c>
      <c r="J4784" s="8">
        <f t="shared" ref="J4784:J4787" si="4229">SUM(H4784-D4784)</f>
        <v>6673</v>
      </c>
      <c r="K4784" s="4">
        <f t="shared" ref="K4784:K4787" si="4230">SUM(F4784-B4784)</f>
        <v>4673</v>
      </c>
      <c r="L4784" s="5">
        <f t="shared" ref="L4784:L4787" si="4231">SUM(G4784-C4784)</f>
        <v>-2000</v>
      </c>
    </row>
    <row r="4785" spans="1:15">
      <c r="A4785" s="3" t="s">
        <v>5</v>
      </c>
      <c r="B4785" s="18">
        <v>65115</v>
      </c>
      <c r="C4785" s="16">
        <v>206226</v>
      </c>
      <c r="D4785" s="8">
        <f t="shared" si="4225"/>
        <v>-141111</v>
      </c>
      <c r="E4785" s="7">
        <f t="shared" si="4226"/>
        <v>0.3157458322422973</v>
      </c>
      <c r="F4785" s="18">
        <v>74278</v>
      </c>
      <c r="G4785" s="16">
        <v>202668</v>
      </c>
      <c r="H4785" s="8">
        <f t="shared" si="4227"/>
        <v>-128390</v>
      </c>
      <c r="I4785" s="7">
        <f t="shared" si="4228"/>
        <v>0.36650087828369549</v>
      </c>
      <c r="J4785" s="8">
        <f t="shared" si="4229"/>
        <v>12721</v>
      </c>
      <c r="K4785" s="4">
        <f t="shared" si="4230"/>
        <v>9163</v>
      </c>
      <c r="L4785" s="5">
        <f t="shared" si="4231"/>
        <v>-3558</v>
      </c>
    </row>
    <row r="4786" spans="1:15">
      <c r="A4786" s="3" t="s">
        <v>6</v>
      </c>
      <c r="B4786" s="18">
        <v>39678</v>
      </c>
      <c r="C4786" s="16">
        <v>73220</v>
      </c>
      <c r="D4786" s="8">
        <f t="shared" si="4225"/>
        <v>-33542</v>
      </c>
      <c r="E4786" s="7">
        <f t="shared" si="4226"/>
        <v>0.54190111991259216</v>
      </c>
      <c r="F4786" s="18">
        <v>40009</v>
      </c>
      <c r="G4786" s="16">
        <v>76632</v>
      </c>
      <c r="H4786" s="8">
        <f t="shared" si="4227"/>
        <v>-36623</v>
      </c>
      <c r="I4786" s="7">
        <f t="shared" si="4228"/>
        <v>0.52209259839231648</v>
      </c>
      <c r="J4786" s="8">
        <f t="shared" si="4229"/>
        <v>-3081</v>
      </c>
      <c r="K4786" s="4">
        <f t="shared" si="4230"/>
        <v>331</v>
      </c>
      <c r="L4786" s="5">
        <f t="shared" si="4231"/>
        <v>3412</v>
      </c>
    </row>
    <row r="4787" spans="1:15">
      <c r="A4787" s="3" t="s">
        <v>7</v>
      </c>
      <c r="B4787" s="18">
        <v>449759</v>
      </c>
      <c r="C4787" s="16">
        <v>449759</v>
      </c>
      <c r="D4787" s="8">
        <f t="shared" si="4225"/>
        <v>0</v>
      </c>
      <c r="E4787" s="7">
        <f t="shared" si="4226"/>
        <v>1</v>
      </c>
      <c r="F4787" s="18">
        <v>453258</v>
      </c>
      <c r="G4787" s="16">
        <v>453258</v>
      </c>
      <c r="H4787" s="8">
        <f t="shared" si="4227"/>
        <v>0</v>
      </c>
      <c r="I4787" s="7">
        <f t="shared" si="4228"/>
        <v>1</v>
      </c>
      <c r="J4787" s="8">
        <f t="shared" si="4229"/>
        <v>0</v>
      </c>
      <c r="K4787" s="4">
        <f t="shared" si="4230"/>
        <v>3499</v>
      </c>
      <c r="L4787" s="5">
        <f t="shared" si="4231"/>
        <v>3499</v>
      </c>
      <c r="N4787" s="98" t="s">
        <v>3951</v>
      </c>
      <c r="O4787" s="30" t="s">
        <v>165</v>
      </c>
    </row>
    <row r="4789" spans="1:15">
      <c r="B4789" s="576" t="s">
        <v>4660</v>
      </c>
      <c r="C4789" s="576"/>
      <c r="D4789" s="576"/>
      <c r="E4789" s="576"/>
      <c r="F4789" s="576" t="s">
        <v>4667</v>
      </c>
      <c r="G4789" s="576"/>
      <c r="H4789" s="576"/>
      <c r="I4789" s="576"/>
      <c r="K4789" s="63" t="s">
        <v>12</v>
      </c>
      <c r="L4789" s="5" t="s">
        <v>13</v>
      </c>
    </row>
    <row r="4790" spans="1:15" ht="43.2">
      <c r="A4790" s="1" t="s">
        <v>0</v>
      </c>
      <c r="B4790" s="2" t="s">
        <v>1</v>
      </c>
      <c r="C4790" s="64" t="s">
        <v>2</v>
      </c>
      <c r="D4790" s="64" t="s">
        <v>11</v>
      </c>
      <c r="E4790" s="6" t="s">
        <v>10</v>
      </c>
      <c r="F4790" s="2" t="s">
        <v>1</v>
      </c>
      <c r="G4790" s="64" t="s">
        <v>2</v>
      </c>
      <c r="H4790" s="64" t="s">
        <v>11</v>
      </c>
      <c r="I4790" s="6" t="s">
        <v>10</v>
      </c>
      <c r="J4790" s="14" t="s">
        <v>8</v>
      </c>
      <c r="K4790" s="12" t="s">
        <v>9</v>
      </c>
      <c r="L4790" s="11"/>
    </row>
    <row r="4791" spans="1:15">
      <c r="A4791" s="3" t="s">
        <v>3</v>
      </c>
      <c r="B4791" s="18">
        <v>226785</v>
      </c>
      <c r="C4791" s="16">
        <v>132125</v>
      </c>
      <c r="D4791" s="8">
        <f>SUM(B4791-C4791)</f>
        <v>94660</v>
      </c>
      <c r="E4791" s="7">
        <f>SUM(B4791/C4791)</f>
        <v>1.7164427625354777</v>
      </c>
      <c r="F4791" s="18">
        <v>207628</v>
      </c>
      <c r="G4791" s="16">
        <v>136007</v>
      </c>
      <c r="H4791" s="8">
        <f>SUM(F4791-G4791)</f>
        <v>71621</v>
      </c>
      <c r="I4791" s="7">
        <f>SUM(F4791/G4791)</f>
        <v>1.5265978956965451</v>
      </c>
      <c r="J4791" s="8">
        <f>SUM(H4791-D4791)</f>
        <v>-23039</v>
      </c>
      <c r="K4791" s="4">
        <f>SUM(F4791-B4791)</f>
        <v>-19157</v>
      </c>
      <c r="L4791" s="5">
        <f>SUM(G4791-C4791)</f>
        <v>3882</v>
      </c>
    </row>
    <row r="4792" spans="1:15">
      <c r="A4792" s="3" t="s">
        <v>4</v>
      </c>
      <c r="B4792" s="18">
        <v>112186</v>
      </c>
      <c r="C4792" s="16">
        <v>41833</v>
      </c>
      <c r="D4792" s="8">
        <f t="shared" ref="D4792:D4795" si="4232">SUM(B4792-C4792)</f>
        <v>70353</v>
      </c>
      <c r="E4792" s="7">
        <f t="shared" ref="E4792:E4795" si="4233">SUM(B4792/C4792)</f>
        <v>2.6817584203858198</v>
      </c>
      <c r="F4792" s="18">
        <v>114276</v>
      </c>
      <c r="G4792" s="16">
        <v>39897</v>
      </c>
      <c r="H4792" s="8">
        <f t="shared" ref="H4792:H4795" si="4234">SUM(F4792-G4792)</f>
        <v>74379</v>
      </c>
      <c r="I4792" s="7">
        <f t="shared" ref="I4792:I4795" si="4235">SUM(F4792/G4792)</f>
        <v>2.8642755094367995</v>
      </c>
      <c r="J4792" s="8">
        <f t="shared" ref="J4792:J4795" si="4236">SUM(H4792-D4792)</f>
        <v>4026</v>
      </c>
      <c r="K4792" s="4">
        <f t="shared" ref="K4792:K4795" si="4237">SUM(F4792-B4792)</f>
        <v>2090</v>
      </c>
      <c r="L4792" s="5">
        <f t="shared" ref="L4792:L4795" si="4238">SUM(G4792-C4792)</f>
        <v>-1936</v>
      </c>
    </row>
    <row r="4793" spans="1:15">
      <c r="A4793" s="3" t="s">
        <v>5</v>
      </c>
      <c r="B4793" s="18">
        <v>74278</v>
      </c>
      <c r="C4793" s="16">
        <v>202668</v>
      </c>
      <c r="D4793" s="8">
        <f t="shared" si="4232"/>
        <v>-128390</v>
      </c>
      <c r="E4793" s="7">
        <f t="shared" si="4233"/>
        <v>0.36650087828369549</v>
      </c>
      <c r="F4793" s="18">
        <v>81120</v>
      </c>
      <c r="G4793" s="16">
        <v>192190</v>
      </c>
      <c r="H4793" s="8">
        <f t="shared" si="4234"/>
        <v>-111070</v>
      </c>
      <c r="I4793" s="7">
        <f t="shared" si="4235"/>
        <v>0.42208231437639837</v>
      </c>
      <c r="J4793" s="8">
        <f t="shared" si="4236"/>
        <v>17320</v>
      </c>
      <c r="K4793" s="4">
        <f t="shared" si="4237"/>
        <v>6842</v>
      </c>
      <c r="L4793" s="5">
        <f t="shared" si="4238"/>
        <v>-10478</v>
      </c>
    </row>
    <row r="4794" spans="1:15">
      <c r="A4794" s="3" t="s">
        <v>6</v>
      </c>
      <c r="B4794" s="18">
        <v>40009</v>
      </c>
      <c r="C4794" s="16">
        <v>76632</v>
      </c>
      <c r="D4794" s="8">
        <f t="shared" si="4232"/>
        <v>-36623</v>
      </c>
      <c r="E4794" s="7">
        <f t="shared" si="4233"/>
        <v>0.52209259839231648</v>
      </c>
      <c r="F4794" s="18">
        <v>36946</v>
      </c>
      <c r="G4794" s="16">
        <v>71876</v>
      </c>
      <c r="H4794" s="8">
        <f t="shared" si="4234"/>
        <v>-34930</v>
      </c>
      <c r="I4794" s="7">
        <f t="shared" si="4235"/>
        <v>0.51402415270744062</v>
      </c>
      <c r="J4794" s="8">
        <f t="shared" si="4236"/>
        <v>1693</v>
      </c>
      <c r="K4794" s="4">
        <f t="shared" si="4237"/>
        <v>-3063</v>
      </c>
      <c r="L4794" s="5">
        <f t="shared" si="4238"/>
        <v>-4756</v>
      </c>
    </row>
    <row r="4795" spans="1:15">
      <c r="A4795" s="3" t="s">
        <v>7</v>
      </c>
      <c r="B4795" s="18">
        <v>453258</v>
      </c>
      <c r="C4795" s="16">
        <v>453258</v>
      </c>
      <c r="D4795" s="8">
        <f t="shared" si="4232"/>
        <v>0</v>
      </c>
      <c r="E4795" s="7">
        <f t="shared" si="4233"/>
        <v>1</v>
      </c>
      <c r="F4795" s="18">
        <v>439970</v>
      </c>
      <c r="G4795" s="16">
        <v>439970</v>
      </c>
      <c r="H4795" s="8">
        <f t="shared" si="4234"/>
        <v>0</v>
      </c>
      <c r="I4795" s="7">
        <f t="shared" si="4235"/>
        <v>1</v>
      </c>
      <c r="J4795" s="8">
        <f t="shared" si="4236"/>
        <v>0</v>
      </c>
      <c r="K4795" s="4">
        <f t="shared" si="4237"/>
        <v>-13288</v>
      </c>
      <c r="L4795" s="5">
        <f t="shared" si="4238"/>
        <v>-13288</v>
      </c>
      <c r="N4795" s="98" t="s">
        <v>3951</v>
      </c>
      <c r="O4795" s="30" t="s">
        <v>165</v>
      </c>
    </row>
    <row r="4797" spans="1:15">
      <c r="B4797" s="576" t="s">
        <v>4667</v>
      </c>
      <c r="C4797" s="576"/>
      <c r="D4797" s="576"/>
      <c r="E4797" s="576"/>
      <c r="F4797" s="576" t="s">
        <v>4674</v>
      </c>
      <c r="G4797" s="576"/>
      <c r="H4797" s="576"/>
      <c r="I4797" s="576"/>
      <c r="K4797" s="63" t="s">
        <v>12</v>
      </c>
      <c r="L4797" s="5" t="s">
        <v>13</v>
      </c>
    </row>
    <row r="4798" spans="1:15" ht="43.2">
      <c r="A4798" s="1" t="s">
        <v>0</v>
      </c>
      <c r="B4798" s="2" t="s">
        <v>1</v>
      </c>
      <c r="C4798" s="64" t="s">
        <v>2</v>
      </c>
      <c r="D4798" s="64" t="s">
        <v>11</v>
      </c>
      <c r="E4798" s="6" t="s">
        <v>10</v>
      </c>
      <c r="F4798" s="2" t="s">
        <v>1</v>
      </c>
      <c r="G4798" s="64" t="s">
        <v>2</v>
      </c>
      <c r="H4798" s="64" t="s">
        <v>11</v>
      </c>
      <c r="I4798" s="6" t="s">
        <v>10</v>
      </c>
      <c r="J4798" s="14" t="s">
        <v>8</v>
      </c>
      <c r="K4798" s="12" t="s">
        <v>9</v>
      </c>
      <c r="L4798" s="11"/>
    </row>
    <row r="4799" spans="1:15">
      <c r="A4799" s="3" t="s">
        <v>3</v>
      </c>
      <c r="B4799" s="18">
        <v>207628</v>
      </c>
      <c r="C4799" s="16">
        <v>136007</v>
      </c>
      <c r="D4799" s="8">
        <f>SUM(B4799-C4799)</f>
        <v>71621</v>
      </c>
      <c r="E4799" s="7">
        <f>SUM(B4799/C4799)</f>
        <v>1.5265978956965451</v>
      </c>
      <c r="F4799" s="18">
        <v>191804</v>
      </c>
      <c r="G4799" s="16">
        <v>140234</v>
      </c>
      <c r="H4799" s="8">
        <f>SUM(F4799-G4799)</f>
        <v>51570</v>
      </c>
      <c r="I4799" s="7">
        <f>SUM(F4799/G4799)</f>
        <v>1.3677424875565127</v>
      </c>
      <c r="J4799" s="8">
        <f>SUM(H4799-D4799)</f>
        <v>-20051</v>
      </c>
      <c r="K4799" s="4">
        <f>SUM(F4799-B4799)</f>
        <v>-15824</v>
      </c>
      <c r="L4799" s="5">
        <f>SUM(G4799-C4799)</f>
        <v>4227</v>
      </c>
    </row>
    <row r="4800" spans="1:15">
      <c r="A4800" s="3" t="s">
        <v>4</v>
      </c>
      <c r="B4800" s="18">
        <v>114276</v>
      </c>
      <c r="C4800" s="16">
        <v>39897</v>
      </c>
      <c r="D4800" s="8">
        <f t="shared" ref="D4800:D4803" si="4239">SUM(B4800-C4800)</f>
        <v>74379</v>
      </c>
      <c r="E4800" s="7">
        <f t="shared" ref="E4800:E4803" si="4240">SUM(B4800/C4800)</f>
        <v>2.8642755094367995</v>
      </c>
      <c r="F4800" s="18">
        <v>113985</v>
      </c>
      <c r="G4800" s="16">
        <v>39043</v>
      </c>
      <c r="H4800" s="8">
        <f t="shared" ref="H4800:H4803" si="4241">SUM(F4800-G4800)</f>
        <v>74942</v>
      </c>
      <c r="I4800" s="7">
        <f t="shared" ref="I4800:I4803" si="4242">SUM(F4800/G4800)</f>
        <v>2.9194734011218402</v>
      </c>
      <c r="J4800" s="8">
        <f t="shared" ref="J4800:J4803" si="4243">SUM(H4800-D4800)</f>
        <v>563</v>
      </c>
      <c r="K4800" s="4">
        <f t="shared" ref="K4800:K4803" si="4244">SUM(F4800-B4800)</f>
        <v>-291</v>
      </c>
      <c r="L4800" s="5">
        <f t="shared" ref="L4800:L4803" si="4245">SUM(G4800-C4800)</f>
        <v>-854</v>
      </c>
    </row>
    <row r="4801" spans="1:15">
      <c r="A4801" s="3" t="s">
        <v>5</v>
      </c>
      <c r="B4801" s="18">
        <v>81120</v>
      </c>
      <c r="C4801" s="16">
        <v>192190</v>
      </c>
      <c r="D4801" s="8">
        <f t="shared" si="4239"/>
        <v>-111070</v>
      </c>
      <c r="E4801" s="7">
        <f t="shared" si="4240"/>
        <v>0.42208231437639837</v>
      </c>
      <c r="F4801" s="18">
        <v>84446</v>
      </c>
      <c r="G4801" s="16">
        <v>181161</v>
      </c>
      <c r="H4801" s="8">
        <f t="shared" si="4241"/>
        <v>-96715</v>
      </c>
      <c r="I4801" s="7">
        <f t="shared" si="4242"/>
        <v>0.46613785527790197</v>
      </c>
      <c r="J4801" s="8">
        <f t="shared" si="4243"/>
        <v>14355</v>
      </c>
      <c r="K4801" s="4">
        <f t="shared" si="4244"/>
        <v>3326</v>
      </c>
      <c r="L4801" s="5">
        <f t="shared" si="4245"/>
        <v>-11029</v>
      </c>
    </row>
    <row r="4802" spans="1:15">
      <c r="A4802" s="3" t="s">
        <v>6</v>
      </c>
      <c r="B4802" s="18">
        <v>36946</v>
      </c>
      <c r="C4802" s="16">
        <v>71876</v>
      </c>
      <c r="D4802" s="8">
        <f t="shared" si="4239"/>
        <v>-34930</v>
      </c>
      <c r="E4802" s="7">
        <f t="shared" si="4240"/>
        <v>0.51402415270744062</v>
      </c>
      <c r="F4802" s="18">
        <v>35717</v>
      </c>
      <c r="G4802" s="16">
        <v>65514</v>
      </c>
      <c r="H4802" s="8">
        <f t="shared" si="4241"/>
        <v>-29797</v>
      </c>
      <c r="I4802" s="7">
        <f t="shared" si="4242"/>
        <v>0.54518118264798365</v>
      </c>
      <c r="J4802" s="8">
        <f t="shared" si="4243"/>
        <v>5133</v>
      </c>
      <c r="K4802" s="4">
        <f t="shared" si="4244"/>
        <v>-1229</v>
      </c>
      <c r="L4802" s="5">
        <f t="shared" si="4245"/>
        <v>-6362</v>
      </c>
    </row>
    <row r="4803" spans="1:15">
      <c r="A4803" s="3" t="s">
        <v>7</v>
      </c>
      <c r="B4803" s="18">
        <v>439970</v>
      </c>
      <c r="C4803" s="16">
        <v>439970</v>
      </c>
      <c r="D4803" s="8">
        <f t="shared" si="4239"/>
        <v>0</v>
      </c>
      <c r="E4803" s="7">
        <f t="shared" si="4240"/>
        <v>1</v>
      </c>
      <c r="F4803" s="18">
        <v>425952</v>
      </c>
      <c r="G4803" s="16">
        <v>425952</v>
      </c>
      <c r="H4803" s="8">
        <f t="shared" si="4241"/>
        <v>0</v>
      </c>
      <c r="I4803" s="7">
        <f t="shared" si="4242"/>
        <v>1</v>
      </c>
      <c r="J4803" s="8">
        <f t="shared" si="4243"/>
        <v>0</v>
      </c>
      <c r="K4803" s="4">
        <f t="shared" si="4244"/>
        <v>-14018</v>
      </c>
      <c r="L4803" s="5">
        <f t="shared" si="4245"/>
        <v>-14018</v>
      </c>
      <c r="N4803" s="98" t="s">
        <v>3951</v>
      </c>
      <c r="O4803" s="30" t="s">
        <v>165</v>
      </c>
    </row>
    <row r="4805" spans="1:15">
      <c r="B4805" s="576" t="s">
        <v>4674</v>
      </c>
      <c r="C4805" s="576"/>
      <c r="D4805" s="576"/>
      <c r="E4805" s="576"/>
      <c r="F4805" s="576" t="s">
        <v>4681</v>
      </c>
      <c r="G4805" s="576"/>
      <c r="H4805" s="576"/>
      <c r="I4805" s="576"/>
      <c r="K4805" s="63" t="s">
        <v>12</v>
      </c>
      <c r="L4805" s="5" t="s">
        <v>13</v>
      </c>
    </row>
    <row r="4806" spans="1:15" ht="43.2">
      <c r="A4806" s="1" t="s">
        <v>0</v>
      </c>
      <c r="B4806" s="2" t="s">
        <v>1</v>
      </c>
      <c r="C4806" s="64" t="s">
        <v>2</v>
      </c>
      <c r="D4806" s="64" t="s">
        <v>11</v>
      </c>
      <c r="E4806" s="6" t="s">
        <v>10</v>
      </c>
      <c r="F4806" s="2" t="s">
        <v>1</v>
      </c>
      <c r="G4806" s="64" t="s">
        <v>2</v>
      </c>
      <c r="H4806" s="64" t="s">
        <v>11</v>
      </c>
      <c r="I4806" s="6" t="s">
        <v>10</v>
      </c>
      <c r="J4806" s="14" t="s">
        <v>8</v>
      </c>
      <c r="K4806" s="12" t="s">
        <v>9</v>
      </c>
      <c r="L4806" s="11"/>
    </row>
    <row r="4807" spans="1:15">
      <c r="A4807" s="3" t="s">
        <v>3</v>
      </c>
      <c r="B4807" s="18">
        <v>191804</v>
      </c>
      <c r="C4807" s="16">
        <v>140234</v>
      </c>
      <c r="D4807" s="8">
        <f>SUM(B4807-C4807)</f>
        <v>51570</v>
      </c>
      <c r="E4807" s="7">
        <f>SUM(B4807/C4807)</f>
        <v>1.3677424875565127</v>
      </c>
      <c r="F4807" s="18">
        <v>181946</v>
      </c>
      <c r="G4807" s="16">
        <v>138895</v>
      </c>
      <c r="H4807" s="8">
        <f>SUM(F4807-G4807)</f>
        <v>43051</v>
      </c>
      <c r="I4807" s="7">
        <f>SUM(F4807/G4807)</f>
        <v>1.3099535620432701</v>
      </c>
      <c r="J4807" s="8">
        <f>SUM(H4807-D4807)</f>
        <v>-8519</v>
      </c>
      <c r="K4807" s="4">
        <f>SUM(F4807-B4807)</f>
        <v>-9858</v>
      </c>
      <c r="L4807" s="5">
        <f>SUM(G4807-C4807)</f>
        <v>-1339</v>
      </c>
    </row>
    <row r="4808" spans="1:15">
      <c r="A4808" s="3" t="s">
        <v>4</v>
      </c>
      <c r="B4808" s="18">
        <v>113985</v>
      </c>
      <c r="C4808" s="16">
        <v>39043</v>
      </c>
      <c r="D4808" s="8">
        <f t="shared" ref="D4808:D4811" si="4246">SUM(B4808-C4808)</f>
        <v>74942</v>
      </c>
      <c r="E4808" s="7">
        <f t="shared" ref="E4808:E4811" si="4247">SUM(B4808/C4808)</f>
        <v>2.9194734011218402</v>
      </c>
      <c r="F4808" s="18">
        <v>113071</v>
      </c>
      <c r="G4808" s="16">
        <v>42700</v>
      </c>
      <c r="H4808" s="8">
        <f t="shared" ref="H4808:H4811" si="4248">SUM(F4808-G4808)</f>
        <v>70371</v>
      </c>
      <c r="I4808" s="7">
        <f t="shared" ref="I4808:I4811" si="4249">SUM(F4808/G4808)</f>
        <v>2.648032786885246</v>
      </c>
      <c r="J4808" s="8">
        <f t="shared" ref="J4808:J4811" si="4250">SUM(H4808-D4808)</f>
        <v>-4571</v>
      </c>
      <c r="K4808" s="4">
        <f t="shared" ref="K4808:K4811" si="4251">SUM(F4808-B4808)</f>
        <v>-914</v>
      </c>
      <c r="L4808" s="5">
        <f t="shared" ref="L4808:L4811" si="4252">SUM(G4808-C4808)</f>
        <v>3657</v>
      </c>
    </row>
    <row r="4809" spans="1:15">
      <c r="A4809" s="3" t="s">
        <v>5</v>
      </c>
      <c r="B4809" s="18">
        <v>84446</v>
      </c>
      <c r="C4809" s="16">
        <v>181161</v>
      </c>
      <c r="D4809" s="8">
        <f t="shared" si="4246"/>
        <v>-96715</v>
      </c>
      <c r="E4809" s="7">
        <f t="shared" si="4247"/>
        <v>0.46613785527790197</v>
      </c>
      <c r="F4809" s="18">
        <v>85847</v>
      </c>
      <c r="G4809" s="16">
        <v>181343</v>
      </c>
      <c r="H4809" s="8">
        <f t="shared" si="4248"/>
        <v>-95496</v>
      </c>
      <c r="I4809" s="7">
        <f t="shared" si="4249"/>
        <v>0.47339571971347116</v>
      </c>
      <c r="J4809" s="8">
        <f t="shared" si="4250"/>
        <v>1219</v>
      </c>
      <c r="K4809" s="4">
        <f t="shared" si="4251"/>
        <v>1401</v>
      </c>
      <c r="L4809" s="5">
        <f t="shared" si="4252"/>
        <v>182</v>
      </c>
    </row>
    <row r="4810" spans="1:15">
      <c r="A4810" s="3" t="s">
        <v>6</v>
      </c>
      <c r="B4810" s="18">
        <v>35717</v>
      </c>
      <c r="C4810" s="16">
        <v>65514</v>
      </c>
      <c r="D4810" s="8">
        <f t="shared" si="4246"/>
        <v>-29797</v>
      </c>
      <c r="E4810" s="7">
        <f t="shared" si="4247"/>
        <v>0.54518118264798365</v>
      </c>
      <c r="F4810" s="18">
        <v>45283</v>
      </c>
      <c r="G4810" s="16">
        <v>63209</v>
      </c>
      <c r="H4810" s="8">
        <f t="shared" si="4248"/>
        <v>-17926</v>
      </c>
      <c r="I4810" s="7">
        <f t="shared" si="4249"/>
        <v>0.71640114540650857</v>
      </c>
      <c r="J4810" s="8">
        <f t="shared" si="4250"/>
        <v>11871</v>
      </c>
      <c r="K4810" s="4">
        <f t="shared" si="4251"/>
        <v>9566</v>
      </c>
      <c r="L4810" s="5">
        <f t="shared" si="4252"/>
        <v>-2305</v>
      </c>
    </row>
    <row r="4811" spans="1:15">
      <c r="A4811" s="3" t="s">
        <v>7</v>
      </c>
      <c r="B4811" s="18">
        <v>425952</v>
      </c>
      <c r="C4811" s="16">
        <v>425952</v>
      </c>
      <c r="D4811" s="8">
        <f t="shared" si="4246"/>
        <v>0</v>
      </c>
      <c r="E4811" s="7">
        <f t="shared" si="4247"/>
        <v>1</v>
      </c>
      <c r="F4811" s="18">
        <v>426147</v>
      </c>
      <c r="G4811" s="16">
        <v>426147</v>
      </c>
      <c r="H4811" s="8">
        <f t="shared" si="4248"/>
        <v>0</v>
      </c>
      <c r="I4811" s="7">
        <f t="shared" si="4249"/>
        <v>1</v>
      </c>
      <c r="J4811" s="8">
        <f t="shared" si="4250"/>
        <v>0</v>
      </c>
      <c r="K4811" s="4">
        <f t="shared" si="4251"/>
        <v>195</v>
      </c>
      <c r="L4811" s="5">
        <f t="shared" si="4252"/>
        <v>195</v>
      </c>
      <c r="N4811" s="98" t="s">
        <v>3951</v>
      </c>
      <c r="O4811" s="30" t="s">
        <v>165</v>
      </c>
    </row>
    <row r="4813" spans="1:15">
      <c r="B4813" s="576" t="s">
        <v>4681</v>
      </c>
      <c r="C4813" s="576"/>
      <c r="D4813" s="576"/>
      <c r="E4813" s="576"/>
      <c r="F4813" s="576" t="s">
        <v>4688</v>
      </c>
      <c r="G4813" s="576"/>
      <c r="H4813" s="576"/>
      <c r="I4813" s="576"/>
      <c r="K4813" s="63" t="s">
        <v>12</v>
      </c>
      <c r="L4813" s="5" t="s">
        <v>13</v>
      </c>
    </row>
    <row r="4814" spans="1:15" ht="43.2">
      <c r="A4814" s="1" t="s">
        <v>0</v>
      </c>
      <c r="B4814" s="2" t="s">
        <v>1</v>
      </c>
      <c r="C4814" s="64" t="s">
        <v>2</v>
      </c>
      <c r="D4814" s="64" t="s">
        <v>11</v>
      </c>
      <c r="E4814" s="6" t="s">
        <v>10</v>
      </c>
      <c r="F4814" s="2" t="s">
        <v>1</v>
      </c>
      <c r="G4814" s="64" t="s">
        <v>2</v>
      </c>
      <c r="H4814" s="64" t="s">
        <v>11</v>
      </c>
      <c r="I4814" s="6" t="s">
        <v>10</v>
      </c>
      <c r="J4814" s="14" t="s">
        <v>8</v>
      </c>
      <c r="K4814" s="12" t="s">
        <v>9</v>
      </c>
      <c r="L4814" s="11"/>
    </row>
    <row r="4815" spans="1:15">
      <c r="A4815" s="3" t="s">
        <v>3</v>
      </c>
      <c r="B4815" s="18">
        <v>181946</v>
      </c>
      <c r="C4815" s="16">
        <v>138895</v>
      </c>
      <c r="D4815" s="8">
        <f>SUM(B4815-C4815)</f>
        <v>43051</v>
      </c>
      <c r="E4815" s="7">
        <f>SUM(B4815/C4815)</f>
        <v>1.3099535620432701</v>
      </c>
      <c r="F4815" s="18">
        <v>185590</v>
      </c>
      <c r="G4815" s="16">
        <v>146893</v>
      </c>
      <c r="H4815" s="8">
        <f>SUM(F4815-G4815)</f>
        <v>38697</v>
      </c>
      <c r="I4815" s="7">
        <f>SUM(F4815/G4815)</f>
        <v>1.263436651167857</v>
      </c>
      <c r="J4815" s="8">
        <f>SUM(H4815-D4815)</f>
        <v>-4354</v>
      </c>
      <c r="K4815" s="4">
        <f>SUM(F4815-B4815)</f>
        <v>3644</v>
      </c>
      <c r="L4815" s="5">
        <f>SUM(G4815-C4815)</f>
        <v>7998</v>
      </c>
    </row>
    <row r="4816" spans="1:15">
      <c r="A4816" s="3" t="s">
        <v>4</v>
      </c>
      <c r="B4816" s="18">
        <v>113071</v>
      </c>
      <c r="C4816" s="16">
        <v>42700</v>
      </c>
      <c r="D4816" s="8">
        <f t="shared" ref="D4816:D4819" si="4253">SUM(B4816-C4816)</f>
        <v>70371</v>
      </c>
      <c r="E4816" s="7">
        <f t="shared" ref="E4816:E4819" si="4254">SUM(B4816/C4816)</f>
        <v>2.648032786885246</v>
      </c>
      <c r="F4816" s="18">
        <v>105147</v>
      </c>
      <c r="G4816" s="16">
        <v>42893</v>
      </c>
      <c r="H4816" s="8">
        <f t="shared" ref="H4816:H4819" si="4255">SUM(F4816-G4816)</f>
        <v>62254</v>
      </c>
      <c r="I4816" s="7">
        <f t="shared" ref="I4816:I4819" si="4256">SUM(F4816/G4816)</f>
        <v>2.4513790128925468</v>
      </c>
      <c r="J4816" s="8">
        <f t="shared" ref="J4816:J4819" si="4257">SUM(H4816-D4816)</f>
        <v>-8117</v>
      </c>
      <c r="K4816" s="4">
        <f t="shared" ref="K4816:K4819" si="4258">SUM(F4816-B4816)</f>
        <v>-7924</v>
      </c>
      <c r="L4816" s="5">
        <f t="shared" ref="L4816:L4819" si="4259">SUM(G4816-C4816)</f>
        <v>193</v>
      </c>
    </row>
    <row r="4817" spans="1:15">
      <c r="A4817" s="3" t="s">
        <v>5</v>
      </c>
      <c r="B4817" s="18">
        <v>85847</v>
      </c>
      <c r="C4817" s="16">
        <v>181343</v>
      </c>
      <c r="D4817" s="8">
        <f t="shared" si="4253"/>
        <v>-95496</v>
      </c>
      <c r="E4817" s="7">
        <f t="shared" si="4254"/>
        <v>0.47339571971347116</v>
      </c>
      <c r="F4817" s="18">
        <v>87457</v>
      </c>
      <c r="G4817" s="16">
        <v>178061</v>
      </c>
      <c r="H4817" s="8">
        <f t="shared" si="4255"/>
        <v>-90604</v>
      </c>
      <c r="I4817" s="7">
        <f t="shared" si="4256"/>
        <v>0.49116314072143819</v>
      </c>
      <c r="J4817" s="8">
        <f t="shared" si="4257"/>
        <v>4892</v>
      </c>
      <c r="K4817" s="4">
        <f t="shared" si="4258"/>
        <v>1610</v>
      </c>
      <c r="L4817" s="5">
        <f t="shared" si="4259"/>
        <v>-3282</v>
      </c>
    </row>
    <row r="4818" spans="1:15">
      <c r="A4818" s="3" t="s">
        <v>6</v>
      </c>
      <c r="B4818" s="18">
        <v>45283</v>
      </c>
      <c r="C4818" s="16">
        <v>63209</v>
      </c>
      <c r="D4818" s="8">
        <f t="shared" si="4253"/>
        <v>-17926</v>
      </c>
      <c r="E4818" s="7">
        <f t="shared" si="4254"/>
        <v>0.71640114540650857</v>
      </c>
      <c r="F4818" s="18">
        <v>55866</v>
      </c>
      <c r="G4818" s="16">
        <v>66213</v>
      </c>
      <c r="H4818" s="8">
        <f t="shared" si="4255"/>
        <v>-10347</v>
      </c>
      <c r="I4818" s="7">
        <f t="shared" si="4256"/>
        <v>0.84373159349372484</v>
      </c>
      <c r="J4818" s="8">
        <f t="shared" si="4257"/>
        <v>7579</v>
      </c>
      <c r="K4818" s="4">
        <f t="shared" si="4258"/>
        <v>10583</v>
      </c>
      <c r="L4818" s="5">
        <f t="shared" si="4259"/>
        <v>3004</v>
      </c>
    </row>
    <row r="4819" spans="1:15">
      <c r="A4819" s="3" t="s">
        <v>7</v>
      </c>
      <c r="B4819" s="18">
        <v>426147</v>
      </c>
      <c r="C4819" s="16">
        <v>426147</v>
      </c>
      <c r="D4819" s="8">
        <f t="shared" si="4253"/>
        <v>0</v>
      </c>
      <c r="E4819" s="7">
        <f t="shared" si="4254"/>
        <v>1</v>
      </c>
      <c r="F4819" s="18">
        <v>434060</v>
      </c>
      <c r="G4819" s="16">
        <v>434060</v>
      </c>
      <c r="H4819" s="8">
        <f t="shared" si="4255"/>
        <v>0</v>
      </c>
      <c r="I4819" s="7">
        <f t="shared" si="4256"/>
        <v>1</v>
      </c>
      <c r="J4819" s="8">
        <f t="shared" si="4257"/>
        <v>0</v>
      </c>
      <c r="K4819" s="4">
        <f t="shared" si="4258"/>
        <v>7913</v>
      </c>
      <c r="L4819" s="5">
        <f t="shared" si="4259"/>
        <v>7913</v>
      </c>
      <c r="N4819" s="98" t="s">
        <v>3951</v>
      </c>
      <c r="O4819" s="30" t="s">
        <v>165</v>
      </c>
    </row>
    <row r="4821" spans="1:15">
      <c r="B4821" s="576" t="s">
        <v>4688</v>
      </c>
      <c r="C4821" s="576"/>
      <c r="D4821" s="576"/>
      <c r="E4821" s="576"/>
      <c r="F4821" s="576" t="s">
        <v>4695</v>
      </c>
      <c r="G4821" s="576"/>
      <c r="H4821" s="576"/>
      <c r="I4821" s="576"/>
      <c r="K4821" s="63" t="s">
        <v>12</v>
      </c>
      <c r="L4821" s="5" t="s">
        <v>13</v>
      </c>
    </row>
    <row r="4822" spans="1:15" ht="43.2">
      <c r="A4822" s="1" t="s">
        <v>0</v>
      </c>
      <c r="B4822" s="2" t="s">
        <v>1</v>
      </c>
      <c r="C4822" s="64" t="s">
        <v>2</v>
      </c>
      <c r="D4822" s="64" t="s">
        <v>11</v>
      </c>
      <c r="E4822" s="6" t="s">
        <v>10</v>
      </c>
      <c r="F4822" s="2" t="s">
        <v>1</v>
      </c>
      <c r="G4822" s="64" t="s">
        <v>2</v>
      </c>
      <c r="H4822" s="64" t="s">
        <v>11</v>
      </c>
      <c r="I4822" s="6" t="s">
        <v>10</v>
      </c>
      <c r="J4822" s="14" t="s">
        <v>8</v>
      </c>
      <c r="K4822" s="12" t="s">
        <v>9</v>
      </c>
      <c r="L4822" s="11"/>
    </row>
    <row r="4823" spans="1:15">
      <c r="A4823" s="3" t="s">
        <v>3</v>
      </c>
      <c r="B4823" s="18">
        <v>185590</v>
      </c>
      <c r="C4823" s="16">
        <v>146893</v>
      </c>
      <c r="D4823" s="8">
        <f>SUM(B4823-C4823)</f>
        <v>38697</v>
      </c>
      <c r="E4823" s="7">
        <f>SUM(B4823/C4823)</f>
        <v>1.263436651167857</v>
      </c>
      <c r="F4823" s="18">
        <v>184778</v>
      </c>
      <c r="G4823" s="16">
        <v>143235</v>
      </c>
      <c r="H4823" s="8">
        <f>SUM(F4823-G4823)</f>
        <v>41543</v>
      </c>
      <c r="I4823" s="7">
        <f>SUM(F4823/G4823)</f>
        <v>1.2900338604391384</v>
      </c>
      <c r="J4823" s="8">
        <f>SUM(H4823-D4823)</f>
        <v>2846</v>
      </c>
      <c r="K4823" s="4">
        <f>SUM(F4823-B4823)</f>
        <v>-812</v>
      </c>
      <c r="L4823" s="5">
        <f>SUM(G4823-C4823)</f>
        <v>-3658</v>
      </c>
    </row>
    <row r="4824" spans="1:15">
      <c r="A4824" s="3" t="s">
        <v>4</v>
      </c>
      <c r="B4824" s="18">
        <v>105147</v>
      </c>
      <c r="C4824" s="16">
        <v>42893</v>
      </c>
      <c r="D4824" s="8">
        <f t="shared" ref="D4824:D4827" si="4260">SUM(B4824-C4824)</f>
        <v>62254</v>
      </c>
      <c r="E4824" s="7">
        <f t="shared" ref="E4824:E4827" si="4261">SUM(B4824/C4824)</f>
        <v>2.4513790128925468</v>
      </c>
      <c r="F4824" s="18">
        <v>104363</v>
      </c>
      <c r="G4824" s="16">
        <v>40255</v>
      </c>
      <c r="H4824" s="8">
        <f t="shared" ref="H4824:H4827" si="4262">SUM(F4824-G4824)</f>
        <v>64108</v>
      </c>
      <c r="I4824" s="7">
        <f t="shared" ref="I4824:I4827" si="4263">SUM(F4824/G4824)</f>
        <v>2.5925475096261335</v>
      </c>
      <c r="J4824" s="8">
        <f t="shared" ref="J4824:J4827" si="4264">SUM(H4824-D4824)</f>
        <v>1854</v>
      </c>
      <c r="K4824" s="4">
        <f t="shared" ref="K4824:K4827" si="4265">SUM(F4824-B4824)</f>
        <v>-784</v>
      </c>
      <c r="L4824" s="5">
        <f t="shared" ref="L4824:L4827" si="4266">SUM(G4824-C4824)</f>
        <v>-2638</v>
      </c>
    </row>
    <row r="4825" spans="1:15">
      <c r="A4825" s="3" t="s">
        <v>5</v>
      </c>
      <c r="B4825" s="18">
        <v>87457</v>
      </c>
      <c r="C4825" s="16">
        <v>178061</v>
      </c>
      <c r="D4825" s="8">
        <f t="shared" si="4260"/>
        <v>-90604</v>
      </c>
      <c r="E4825" s="7">
        <f t="shared" si="4261"/>
        <v>0.49116314072143819</v>
      </c>
      <c r="F4825" s="18">
        <v>85611</v>
      </c>
      <c r="G4825" s="16">
        <v>169344</v>
      </c>
      <c r="H4825" s="8">
        <f t="shared" si="4262"/>
        <v>-83733</v>
      </c>
      <c r="I4825" s="7">
        <f t="shared" si="4263"/>
        <v>0.50554492630385484</v>
      </c>
      <c r="J4825" s="8">
        <f t="shared" si="4264"/>
        <v>6871</v>
      </c>
      <c r="K4825" s="4">
        <f t="shared" si="4265"/>
        <v>-1846</v>
      </c>
      <c r="L4825" s="5">
        <f t="shared" si="4266"/>
        <v>-8717</v>
      </c>
    </row>
    <row r="4826" spans="1:15">
      <c r="A4826" s="3" t="s">
        <v>6</v>
      </c>
      <c r="B4826" s="18">
        <v>55866</v>
      </c>
      <c r="C4826" s="16">
        <v>66213</v>
      </c>
      <c r="D4826" s="8">
        <f t="shared" si="4260"/>
        <v>-10347</v>
      </c>
      <c r="E4826" s="7">
        <f t="shared" si="4261"/>
        <v>0.84373159349372484</v>
      </c>
      <c r="F4826" s="18">
        <v>43202</v>
      </c>
      <c r="G4826" s="16">
        <v>65120</v>
      </c>
      <c r="H4826" s="8">
        <f t="shared" si="4262"/>
        <v>-21918</v>
      </c>
      <c r="I4826" s="7">
        <f t="shared" si="4263"/>
        <v>0.66342137592137596</v>
      </c>
      <c r="J4826" s="8">
        <f t="shared" si="4264"/>
        <v>-11571</v>
      </c>
      <c r="K4826" s="4">
        <f t="shared" si="4265"/>
        <v>-12664</v>
      </c>
      <c r="L4826" s="5">
        <f t="shared" si="4266"/>
        <v>-1093</v>
      </c>
    </row>
    <row r="4827" spans="1:15">
      <c r="A4827" s="3" t="s">
        <v>7</v>
      </c>
      <c r="B4827" s="18">
        <v>434060</v>
      </c>
      <c r="C4827" s="16">
        <v>434060</v>
      </c>
      <c r="D4827" s="8">
        <f t="shared" si="4260"/>
        <v>0</v>
      </c>
      <c r="E4827" s="7">
        <f t="shared" si="4261"/>
        <v>1</v>
      </c>
      <c r="F4827" s="18">
        <v>417954</v>
      </c>
      <c r="G4827" s="16">
        <v>417954</v>
      </c>
      <c r="H4827" s="8">
        <f t="shared" si="4262"/>
        <v>0</v>
      </c>
      <c r="I4827" s="7">
        <f t="shared" si="4263"/>
        <v>1</v>
      </c>
      <c r="J4827" s="8">
        <f t="shared" si="4264"/>
        <v>0</v>
      </c>
      <c r="K4827" s="4">
        <f t="shared" si="4265"/>
        <v>-16106</v>
      </c>
      <c r="L4827" s="5">
        <f t="shared" si="4266"/>
        <v>-16106</v>
      </c>
      <c r="N4827" s="98" t="s">
        <v>3915</v>
      </c>
      <c r="O4827" s="30" t="s">
        <v>165</v>
      </c>
    </row>
    <row r="4829" spans="1:15">
      <c r="B4829" s="576" t="s">
        <v>4695</v>
      </c>
      <c r="C4829" s="576"/>
      <c r="D4829" s="576"/>
      <c r="E4829" s="576"/>
      <c r="F4829" s="576" t="s">
        <v>4702</v>
      </c>
      <c r="G4829" s="576"/>
      <c r="H4829" s="576"/>
      <c r="I4829" s="576"/>
      <c r="K4829" s="63" t="s">
        <v>12</v>
      </c>
      <c r="L4829" s="5" t="s">
        <v>13</v>
      </c>
    </row>
    <row r="4830" spans="1:15" ht="43.2">
      <c r="A4830" s="1" t="s">
        <v>0</v>
      </c>
      <c r="B4830" s="2" t="s">
        <v>1</v>
      </c>
      <c r="C4830" s="64" t="s">
        <v>2</v>
      </c>
      <c r="D4830" s="64" t="s">
        <v>11</v>
      </c>
      <c r="E4830" s="6" t="s">
        <v>10</v>
      </c>
      <c r="F4830" s="2" t="s">
        <v>1</v>
      </c>
      <c r="G4830" s="64" t="s">
        <v>2</v>
      </c>
      <c r="H4830" s="64" t="s">
        <v>11</v>
      </c>
      <c r="I4830" s="6" t="s">
        <v>10</v>
      </c>
      <c r="J4830" s="14" t="s">
        <v>8</v>
      </c>
      <c r="K4830" s="12" t="s">
        <v>9</v>
      </c>
      <c r="L4830" s="11"/>
    </row>
    <row r="4831" spans="1:15">
      <c r="A4831" s="3" t="s">
        <v>3</v>
      </c>
      <c r="B4831" s="18">
        <v>184778</v>
      </c>
      <c r="C4831" s="16">
        <v>143235</v>
      </c>
      <c r="D4831" s="8">
        <f>SUM(B4831-C4831)</f>
        <v>41543</v>
      </c>
      <c r="E4831" s="7">
        <f>SUM(B4831/C4831)</f>
        <v>1.2900338604391384</v>
      </c>
      <c r="F4831" s="18">
        <v>139548</v>
      </c>
      <c r="G4831" s="16">
        <v>130712</v>
      </c>
      <c r="H4831" s="8">
        <f>SUM(F4831-G4831)</f>
        <v>8836</v>
      </c>
      <c r="I4831" s="7">
        <f>SUM(F4831/G4831)</f>
        <v>1.0675989962666015</v>
      </c>
      <c r="J4831" s="8">
        <f>SUM(H4831-D4831)</f>
        <v>-32707</v>
      </c>
      <c r="K4831" s="4">
        <f>SUM(F4831-B4831)</f>
        <v>-45230</v>
      </c>
      <c r="L4831" s="5">
        <f>SUM(G4831-C4831)</f>
        <v>-12523</v>
      </c>
    </row>
    <row r="4832" spans="1:15">
      <c r="A4832" s="3" t="s">
        <v>4</v>
      </c>
      <c r="B4832" s="18">
        <v>104363</v>
      </c>
      <c r="C4832" s="16">
        <v>40255</v>
      </c>
      <c r="D4832" s="8">
        <f t="shared" ref="D4832:D4835" si="4267">SUM(B4832-C4832)</f>
        <v>64108</v>
      </c>
      <c r="E4832" s="7">
        <f t="shared" ref="E4832:E4835" si="4268">SUM(B4832/C4832)</f>
        <v>2.5925475096261335</v>
      </c>
      <c r="F4832" s="18">
        <v>98456</v>
      </c>
      <c r="G4832" s="16">
        <v>40385</v>
      </c>
      <c r="H4832" s="8">
        <f t="shared" ref="H4832:H4835" si="4269">SUM(F4832-G4832)</f>
        <v>58071</v>
      </c>
      <c r="I4832" s="7">
        <f t="shared" ref="I4832:I4835" si="4270">SUM(F4832/G4832)</f>
        <v>2.4379348768106972</v>
      </c>
      <c r="J4832" s="8">
        <f t="shared" ref="J4832:J4835" si="4271">SUM(H4832-D4832)</f>
        <v>-6037</v>
      </c>
      <c r="K4832" s="4">
        <f t="shared" ref="K4832:K4835" si="4272">SUM(F4832-B4832)</f>
        <v>-5907</v>
      </c>
      <c r="L4832" s="5">
        <f t="shared" ref="L4832:L4835" si="4273">SUM(G4832-C4832)</f>
        <v>130</v>
      </c>
    </row>
    <row r="4833" spans="1:15">
      <c r="A4833" s="3" t="s">
        <v>5</v>
      </c>
      <c r="B4833" s="18">
        <v>85611</v>
      </c>
      <c r="C4833" s="16">
        <v>169344</v>
      </c>
      <c r="D4833" s="8">
        <f t="shared" si="4267"/>
        <v>-83733</v>
      </c>
      <c r="E4833" s="7">
        <f t="shared" si="4268"/>
        <v>0.50554492630385484</v>
      </c>
      <c r="F4833" s="18">
        <v>60054</v>
      </c>
      <c r="G4833" s="16">
        <v>90609</v>
      </c>
      <c r="H4833" s="8">
        <f t="shared" si="4269"/>
        <v>-30555</v>
      </c>
      <c r="I4833" s="7">
        <f t="shared" si="4270"/>
        <v>0.66278184286329178</v>
      </c>
      <c r="J4833" s="8">
        <f t="shared" si="4271"/>
        <v>53178</v>
      </c>
      <c r="K4833" s="4">
        <f t="shared" si="4272"/>
        <v>-25557</v>
      </c>
      <c r="L4833" s="5">
        <f t="shared" si="4273"/>
        <v>-78735</v>
      </c>
    </row>
    <row r="4834" spans="1:15">
      <c r="A4834" s="3" t="s">
        <v>6</v>
      </c>
      <c r="B4834" s="18">
        <v>43202</v>
      </c>
      <c r="C4834" s="16">
        <v>65120</v>
      </c>
      <c r="D4834" s="8">
        <f t="shared" si="4267"/>
        <v>-21918</v>
      </c>
      <c r="E4834" s="7">
        <f t="shared" si="4268"/>
        <v>0.66342137592137596</v>
      </c>
      <c r="F4834" s="18">
        <v>26500</v>
      </c>
      <c r="G4834" s="16">
        <v>62852</v>
      </c>
      <c r="H4834" s="8">
        <f t="shared" si="4269"/>
        <v>-36352</v>
      </c>
      <c r="I4834" s="7">
        <f t="shared" si="4270"/>
        <v>0.42162540571501306</v>
      </c>
      <c r="J4834" s="8">
        <f t="shared" si="4271"/>
        <v>-14434</v>
      </c>
      <c r="K4834" s="4">
        <f t="shared" si="4272"/>
        <v>-16702</v>
      </c>
      <c r="L4834" s="5">
        <f t="shared" si="4273"/>
        <v>-2268</v>
      </c>
    </row>
    <row r="4835" spans="1:15">
      <c r="A4835" s="3" t="s">
        <v>7</v>
      </c>
      <c r="B4835" s="18">
        <v>417954</v>
      </c>
      <c r="C4835" s="16">
        <v>417954</v>
      </c>
      <c r="D4835" s="8">
        <f t="shared" si="4267"/>
        <v>0</v>
      </c>
      <c r="E4835" s="7">
        <f t="shared" si="4268"/>
        <v>1</v>
      </c>
      <c r="F4835" s="18">
        <v>324558</v>
      </c>
      <c r="G4835" s="16">
        <v>324558</v>
      </c>
      <c r="H4835" s="8">
        <f t="shared" si="4269"/>
        <v>0</v>
      </c>
      <c r="I4835" s="7">
        <f t="shared" si="4270"/>
        <v>1</v>
      </c>
      <c r="J4835" s="8">
        <f t="shared" si="4271"/>
        <v>0</v>
      </c>
      <c r="K4835" s="4">
        <f t="shared" si="4272"/>
        <v>-93396</v>
      </c>
      <c r="L4835" s="5">
        <f t="shared" si="4273"/>
        <v>-93396</v>
      </c>
      <c r="N4835" s="98" t="s">
        <v>3915</v>
      </c>
      <c r="O4835" s="30" t="s">
        <v>165</v>
      </c>
    </row>
    <row r="4837" spans="1:15">
      <c r="B4837" s="576" t="s">
        <v>4702</v>
      </c>
      <c r="C4837" s="576"/>
      <c r="D4837" s="576"/>
      <c r="E4837" s="576"/>
      <c r="F4837" s="576" t="s">
        <v>4703</v>
      </c>
      <c r="G4837" s="576"/>
      <c r="H4837" s="576"/>
      <c r="I4837" s="576"/>
      <c r="K4837" s="63" t="s">
        <v>12</v>
      </c>
      <c r="L4837" s="5" t="s">
        <v>13</v>
      </c>
    </row>
    <row r="4838" spans="1:15" ht="43.2">
      <c r="A4838" s="1" t="s">
        <v>0</v>
      </c>
      <c r="B4838" s="2" t="s">
        <v>1</v>
      </c>
      <c r="C4838" s="64" t="s">
        <v>2</v>
      </c>
      <c r="D4838" s="64" t="s">
        <v>11</v>
      </c>
      <c r="E4838" s="6" t="s">
        <v>10</v>
      </c>
      <c r="F4838" s="2" t="s">
        <v>1</v>
      </c>
      <c r="G4838" s="64" t="s">
        <v>2</v>
      </c>
      <c r="H4838" s="64" t="s">
        <v>11</v>
      </c>
      <c r="I4838" s="6" t="s">
        <v>10</v>
      </c>
      <c r="J4838" s="14" t="s">
        <v>8</v>
      </c>
      <c r="K4838" s="12" t="s">
        <v>9</v>
      </c>
      <c r="L4838" s="11"/>
    </row>
    <row r="4839" spans="1:15">
      <c r="A4839" s="3" t="s">
        <v>3</v>
      </c>
      <c r="B4839" s="18">
        <v>139548</v>
      </c>
      <c r="C4839" s="16">
        <v>130712</v>
      </c>
      <c r="D4839" s="8">
        <f>SUM(B4839-C4839)</f>
        <v>8836</v>
      </c>
      <c r="E4839" s="7">
        <f>SUM(B4839/C4839)</f>
        <v>1.0675989962666015</v>
      </c>
      <c r="F4839" s="18">
        <v>147847</v>
      </c>
      <c r="G4839" s="16">
        <v>125039</v>
      </c>
      <c r="H4839" s="8">
        <f>SUM(F4839-G4839)</f>
        <v>22808</v>
      </c>
      <c r="I4839" s="7">
        <f>SUM(F4839/G4839)</f>
        <v>1.1824070889882357</v>
      </c>
      <c r="J4839" s="8">
        <f>SUM(H4839-D4839)</f>
        <v>13972</v>
      </c>
      <c r="K4839" s="4">
        <f>SUM(F4839-B4839)</f>
        <v>8299</v>
      </c>
      <c r="L4839" s="5">
        <f>SUM(G4839-C4839)</f>
        <v>-5673</v>
      </c>
    </row>
    <row r="4840" spans="1:15">
      <c r="A4840" s="3" t="s">
        <v>4</v>
      </c>
      <c r="B4840" s="18">
        <v>98456</v>
      </c>
      <c r="C4840" s="16">
        <v>40385</v>
      </c>
      <c r="D4840" s="8">
        <f t="shared" ref="D4840:D4843" si="4274">SUM(B4840-C4840)</f>
        <v>58071</v>
      </c>
      <c r="E4840" s="7">
        <f t="shared" ref="E4840:E4843" si="4275">SUM(B4840/C4840)</f>
        <v>2.4379348768106972</v>
      </c>
      <c r="F4840" s="18">
        <v>98524</v>
      </c>
      <c r="G4840" s="16">
        <v>40485</v>
      </c>
      <c r="H4840" s="8">
        <f t="shared" ref="H4840:H4843" si="4276">SUM(F4840-G4840)</f>
        <v>58039</v>
      </c>
      <c r="I4840" s="7">
        <f t="shared" ref="I4840:I4843" si="4277">SUM(F4840/G4840)</f>
        <v>2.4335926886501174</v>
      </c>
      <c r="J4840" s="8">
        <f t="shared" ref="J4840:J4843" si="4278">SUM(H4840-D4840)</f>
        <v>-32</v>
      </c>
      <c r="K4840" s="4">
        <f t="shared" ref="K4840:K4843" si="4279">SUM(F4840-B4840)</f>
        <v>68</v>
      </c>
      <c r="L4840" s="5">
        <f t="shared" ref="L4840:L4843" si="4280">SUM(G4840-C4840)</f>
        <v>100</v>
      </c>
    </row>
    <row r="4841" spans="1:15">
      <c r="A4841" s="3" t="s">
        <v>5</v>
      </c>
      <c r="B4841" s="18">
        <v>60054</v>
      </c>
      <c r="C4841" s="16">
        <v>90609</v>
      </c>
      <c r="D4841" s="8">
        <f t="shared" si="4274"/>
        <v>-30555</v>
      </c>
      <c r="E4841" s="7">
        <f t="shared" si="4275"/>
        <v>0.66278184286329178</v>
      </c>
      <c r="F4841" s="18">
        <v>57268</v>
      </c>
      <c r="G4841" s="16">
        <v>106275</v>
      </c>
      <c r="H4841" s="8">
        <f t="shared" si="4276"/>
        <v>-49007</v>
      </c>
      <c r="I4841" s="7">
        <f t="shared" si="4277"/>
        <v>0.53886614914137854</v>
      </c>
      <c r="J4841" s="8">
        <f t="shared" si="4278"/>
        <v>-18452</v>
      </c>
      <c r="K4841" s="4">
        <f t="shared" si="4279"/>
        <v>-2786</v>
      </c>
      <c r="L4841" s="5">
        <f t="shared" si="4280"/>
        <v>15666</v>
      </c>
    </row>
    <row r="4842" spans="1:15">
      <c r="A4842" s="3" t="s">
        <v>6</v>
      </c>
      <c r="B4842" s="18">
        <v>26500</v>
      </c>
      <c r="C4842" s="16">
        <v>62852</v>
      </c>
      <c r="D4842" s="8">
        <f t="shared" si="4274"/>
        <v>-36352</v>
      </c>
      <c r="E4842" s="7">
        <f t="shared" si="4275"/>
        <v>0.42162540571501306</v>
      </c>
      <c r="F4842" s="18">
        <v>24623</v>
      </c>
      <c r="G4842" s="16">
        <v>56463</v>
      </c>
      <c r="H4842" s="8">
        <f t="shared" si="4276"/>
        <v>-31840</v>
      </c>
      <c r="I4842" s="7">
        <f t="shared" si="4277"/>
        <v>0.43609089138019586</v>
      </c>
      <c r="J4842" s="8">
        <f t="shared" si="4278"/>
        <v>4512</v>
      </c>
      <c r="K4842" s="4">
        <f t="shared" si="4279"/>
        <v>-1877</v>
      </c>
      <c r="L4842" s="5">
        <f t="shared" si="4280"/>
        <v>-6389</v>
      </c>
    </row>
    <row r="4843" spans="1:15">
      <c r="A4843" s="3" t="s">
        <v>7</v>
      </c>
      <c r="B4843" s="18">
        <v>324558</v>
      </c>
      <c r="C4843" s="16">
        <v>324558</v>
      </c>
      <c r="D4843" s="8">
        <f t="shared" si="4274"/>
        <v>0</v>
      </c>
      <c r="E4843" s="7">
        <f t="shared" si="4275"/>
        <v>1</v>
      </c>
      <c r="F4843" s="18">
        <v>328262</v>
      </c>
      <c r="G4843" s="16">
        <v>328262</v>
      </c>
      <c r="H4843" s="8">
        <f t="shared" si="4276"/>
        <v>0</v>
      </c>
      <c r="I4843" s="7">
        <f t="shared" si="4277"/>
        <v>1</v>
      </c>
      <c r="J4843" s="8">
        <f t="shared" si="4278"/>
        <v>0</v>
      </c>
      <c r="K4843" s="4">
        <f t="shared" si="4279"/>
        <v>3704</v>
      </c>
      <c r="L4843" s="5">
        <f t="shared" si="4280"/>
        <v>3704</v>
      </c>
      <c r="N4843" s="99" t="s">
        <v>4388</v>
      </c>
      <c r="O4843" s="17" t="s">
        <v>26</v>
      </c>
    </row>
    <row r="4845" spans="1:15">
      <c r="B4845" s="576" t="s">
        <v>4703</v>
      </c>
      <c r="C4845" s="576"/>
      <c r="D4845" s="576"/>
      <c r="E4845" s="576"/>
      <c r="F4845" s="576" t="s">
        <v>4716</v>
      </c>
      <c r="G4845" s="576"/>
      <c r="H4845" s="576"/>
      <c r="I4845" s="576"/>
      <c r="K4845" s="63" t="s">
        <v>12</v>
      </c>
      <c r="L4845" s="5" t="s">
        <v>13</v>
      </c>
    </row>
    <row r="4846" spans="1:15" ht="43.2">
      <c r="A4846" s="1" t="s">
        <v>0</v>
      </c>
      <c r="B4846" s="2" t="s">
        <v>1</v>
      </c>
      <c r="C4846" s="64" t="s">
        <v>2</v>
      </c>
      <c r="D4846" s="64" t="s">
        <v>11</v>
      </c>
      <c r="E4846" s="6" t="s">
        <v>10</v>
      </c>
      <c r="F4846" s="2" t="s">
        <v>1</v>
      </c>
      <c r="G4846" s="64" t="s">
        <v>2</v>
      </c>
      <c r="H4846" s="64" t="s">
        <v>11</v>
      </c>
      <c r="I4846" s="6" t="s">
        <v>10</v>
      </c>
      <c r="J4846" s="14" t="s">
        <v>8</v>
      </c>
      <c r="K4846" s="12" t="s">
        <v>9</v>
      </c>
      <c r="L4846" s="11"/>
    </row>
    <row r="4847" spans="1:15">
      <c r="A4847" s="3" t="s">
        <v>3</v>
      </c>
      <c r="B4847" s="18">
        <v>147847</v>
      </c>
      <c r="C4847" s="16">
        <v>125039</v>
      </c>
      <c r="D4847" s="8">
        <f>SUM(B4847-C4847)</f>
        <v>22808</v>
      </c>
      <c r="E4847" s="7">
        <f>SUM(B4847/C4847)</f>
        <v>1.1824070889882357</v>
      </c>
      <c r="F4847" s="18">
        <v>133199</v>
      </c>
      <c r="G4847" s="16">
        <v>101667</v>
      </c>
      <c r="H4847" s="8">
        <f>SUM(F4847-G4847)</f>
        <v>31532</v>
      </c>
      <c r="I4847" s="7">
        <f>SUM(F4847/G4847)</f>
        <v>1.3101498027875318</v>
      </c>
      <c r="J4847" s="8">
        <f>SUM(H4847-D4847)</f>
        <v>8724</v>
      </c>
      <c r="K4847" s="4">
        <f>SUM(F4847-B4847)</f>
        <v>-14648</v>
      </c>
      <c r="L4847" s="5">
        <f>SUM(G4847-C4847)</f>
        <v>-23372</v>
      </c>
    </row>
    <row r="4848" spans="1:15">
      <c r="A4848" s="3" t="s">
        <v>4</v>
      </c>
      <c r="B4848" s="18">
        <v>98524</v>
      </c>
      <c r="C4848" s="16">
        <v>40485</v>
      </c>
      <c r="D4848" s="8">
        <f t="shared" ref="D4848:D4851" si="4281">SUM(B4848-C4848)</f>
        <v>58039</v>
      </c>
      <c r="E4848" s="7">
        <f t="shared" ref="E4848:E4851" si="4282">SUM(B4848/C4848)</f>
        <v>2.4335926886501174</v>
      </c>
      <c r="F4848" s="18">
        <v>98598</v>
      </c>
      <c r="G4848" s="16">
        <v>31530</v>
      </c>
      <c r="H4848" s="8">
        <f t="shared" ref="H4848:H4851" si="4283">SUM(F4848-G4848)</f>
        <v>67068</v>
      </c>
      <c r="I4848" s="7">
        <f t="shared" ref="I4848:I4851" si="4284">SUM(F4848/G4848)</f>
        <v>3.1271170313986678</v>
      </c>
      <c r="J4848" s="8">
        <f t="shared" ref="J4848:J4851" si="4285">SUM(H4848-D4848)</f>
        <v>9029</v>
      </c>
      <c r="K4848" s="4">
        <f t="shared" ref="K4848:K4851" si="4286">SUM(F4848-B4848)</f>
        <v>74</v>
      </c>
      <c r="L4848" s="5">
        <f t="shared" ref="L4848:L4851" si="4287">SUM(G4848-C4848)</f>
        <v>-8955</v>
      </c>
    </row>
    <row r="4849" spans="1:15">
      <c r="A4849" s="3" t="s">
        <v>5</v>
      </c>
      <c r="B4849" s="18">
        <v>57268</v>
      </c>
      <c r="C4849" s="16">
        <v>106275</v>
      </c>
      <c r="D4849" s="8">
        <f t="shared" si="4281"/>
        <v>-49007</v>
      </c>
      <c r="E4849" s="7">
        <f t="shared" si="4282"/>
        <v>0.53886614914137854</v>
      </c>
      <c r="F4849" s="18">
        <v>52618</v>
      </c>
      <c r="G4849" s="16">
        <v>119196</v>
      </c>
      <c r="H4849" s="8">
        <f t="shared" si="4283"/>
        <v>-66578</v>
      </c>
      <c r="I4849" s="7">
        <f t="shared" si="4284"/>
        <v>0.44144098795261588</v>
      </c>
      <c r="J4849" s="8">
        <f t="shared" si="4285"/>
        <v>-17571</v>
      </c>
      <c r="K4849" s="4">
        <f t="shared" si="4286"/>
        <v>-4650</v>
      </c>
      <c r="L4849" s="5">
        <f t="shared" si="4287"/>
        <v>12921</v>
      </c>
    </row>
    <row r="4850" spans="1:15">
      <c r="A4850" s="3" t="s">
        <v>6</v>
      </c>
      <c r="B4850" s="18">
        <v>24623</v>
      </c>
      <c r="C4850" s="16">
        <v>56463</v>
      </c>
      <c r="D4850" s="8">
        <f t="shared" si="4281"/>
        <v>-31840</v>
      </c>
      <c r="E4850" s="7">
        <f t="shared" si="4282"/>
        <v>0.43609089138019586</v>
      </c>
      <c r="F4850" s="18">
        <v>18488</v>
      </c>
      <c r="G4850" s="16">
        <v>50510</v>
      </c>
      <c r="H4850" s="8">
        <f t="shared" si="4283"/>
        <v>-32022</v>
      </c>
      <c r="I4850" s="7">
        <f t="shared" si="4284"/>
        <v>0.36602652940011876</v>
      </c>
      <c r="J4850" s="8">
        <f t="shared" si="4285"/>
        <v>-182</v>
      </c>
      <c r="K4850" s="4">
        <f t="shared" si="4286"/>
        <v>-6135</v>
      </c>
      <c r="L4850" s="5">
        <f t="shared" si="4287"/>
        <v>-5953</v>
      </c>
    </row>
    <row r="4851" spans="1:15">
      <c r="A4851" s="3" t="s">
        <v>7</v>
      </c>
      <c r="B4851" s="18">
        <v>328262</v>
      </c>
      <c r="C4851" s="16">
        <v>328262</v>
      </c>
      <c r="D4851" s="8">
        <f t="shared" si="4281"/>
        <v>0</v>
      </c>
      <c r="E4851" s="7">
        <f t="shared" si="4282"/>
        <v>1</v>
      </c>
      <c r="F4851" s="18">
        <v>302903</v>
      </c>
      <c r="G4851" s="16">
        <v>302903</v>
      </c>
      <c r="H4851" s="8">
        <f t="shared" si="4283"/>
        <v>0</v>
      </c>
      <c r="I4851" s="7">
        <f t="shared" si="4284"/>
        <v>1</v>
      </c>
      <c r="J4851" s="8">
        <f t="shared" si="4285"/>
        <v>0</v>
      </c>
      <c r="K4851" s="4">
        <f t="shared" si="4286"/>
        <v>-25359</v>
      </c>
      <c r="L4851" s="5">
        <f t="shared" si="4287"/>
        <v>-25359</v>
      </c>
      <c r="N4851" s="99" t="s">
        <v>4388</v>
      </c>
      <c r="O4851" s="17" t="s">
        <v>26</v>
      </c>
    </row>
    <row r="4853" spans="1:15">
      <c r="B4853" s="576" t="s">
        <v>4716</v>
      </c>
      <c r="C4853" s="576"/>
      <c r="D4853" s="576"/>
      <c r="E4853" s="576"/>
      <c r="F4853" s="576" t="s">
        <v>4723</v>
      </c>
      <c r="G4853" s="576"/>
      <c r="H4853" s="576"/>
      <c r="I4853" s="576"/>
      <c r="K4853" s="63" t="s">
        <v>12</v>
      </c>
      <c r="L4853" s="5" t="s">
        <v>13</v>
      </c>
    </row>
    <row r="4854" spans="1:15" ht="43.2">
      <c r="A4854" s="1" t="s">
        <v>0</v>
      </c>
      <c r="B4854" s="2" t="s">
        <v>1</v>
      </c>
      <c r="C4854" s="64" t="s">
        <v>2</v>
      </c>
      <c r="D4854" s="64" t="s">
        <v>11</v>
      </c>
      <c r="E4854" s="6" t="s">
        <v>10</v>
      </c>
      <c r="F4854" s="2" t="s">
        <v>1</v>
      </c>
      <c r="G4854" s="64" t="s">
        <v>2</v>
      </c>
      <c r="H4854" s="64" t="s">
        <v>11</v>
      </c>
      <c r="I4854" s="6" t="s">
        <v>10</v>
      </c>
      <c r="J4854" s="14" t="s">
        <v>8</v>
      </c>
      <c r="K4854" s="12" t="s">
        <v>9</v>
      </c>
      <c r="L4854" s="11"/>
    </row>
    <row r="4855" spans="1:15">
      <c r="A4855" s="3" t="s">
        <v>3</v>
      </c>
      <c r="B4855" s="18">
        <v>133199</v>
      </c>
      <c r="C4855" s="16">
        <v>101667</v>
      </c>
      <c r="D4855" s="8">
        <f>SUM(B4855-C4855)</f>
        <v>31532</v>
      </c>
      <c r="E4855" s="7">
        <f>SUM(B4855/C4855)</f>
        <v>1.3101498027875318</v>
      </c>
      <c r="F4855" s="18">
        <v>126530</v>
      </c>
      <c r="G4855" s="16">
        <v>101002</v>
      </c>
      <c r="H4855" s="8">
        <f>SUM(F4855-G4855)</f>
        <v>25528</v>
      </c>
      <c r="I4855" s="7">
        <f>SUM(F4855/G4855)</f>
        <v>1.2527474703471217</v>
      </c>
      <c r="J4855" s="8">
        <f>SUM(H4855-D4855)</f>
        <v>-6004</v>
      </c>
      <c r="K4855" s="4">
        <f>SUM(F4855-B4855)</f>
        <v>-6669</v>
      </c>
      <c r="L4855" s="5">
        <f>SUM(G4855-C4855)</f>
        <v>-665</v>
      </c>
    </row>
    <row r="4856" spans="1:15">
      <c r="A4856" s="3" t="s">
        <v>4</v>
      </c>
      <c r="B4856" s="18">
        <v>98598</v>
      </c>
      <c r="C4856" s="16">
        <v>31530</v>
      </c>
      <c r="D4856" s="8">
        <f t="shared" ref="D4856:D4859" si="4288">SUM(B4856-C4856)</f>
        <v>67068</v>
      </c>
      <c r="E4856" s="7">
        <f t="shared" ref="E4856:E4859" si="4289">SUM(B4856/C4856)</f>
        <v>3.1271170313986678</v>
      </c>
      <c r="F4856" s="18">
        <v>100831</v>
      </c>
      <c r="G4856" s="16">
        <v>31780</v>
      </c>
      <c r="H4856" s="8">
        <f t="shared" ref="H4856:H4859" si="4290">SUM(F4856-G4856)</f>
        <v>69051</v>
      </c>
      <c r="I4856" s="7">
        <f t="shared" ref="I4856:I4859" si="4291">SUM(F4856/G4856)</f>
        <v>3.1727816236626811</v>
      </c>
      <c r="J4856" s="8">
        <f t="shared" ref="J4856:J4859" si="4292">SUM(H4856-D4856)</f>
        <v>1983</v>
      </c>
      <c r="K4856" s="4">
        <f t="shared" ref="K4856:K4859" si="4293">SUM(F4856-B4856)</f>
        <v>2233</v>
      </c>
      <c r="L4856" s="5">
        <f t="shared" ref="L4856:L4859" si="4294">SUM(G4856-C4856)</f>
        <v>250</v>
      </c>
    </row>
    <row r="4857" spans="1:15">
      <c r="A4857" s="3" t="s">
        <v>5</v>
      </c>
      <c r="B4857" s="18">
        <v>52618</v>
      </c>
      <c r="C4857" s="16">
        <v>119196</v>
      </c>
      <c r="D4857" s="8">
        <f t="shared" si="4288"/>
        <v>-66578</v>
      </c>
      <c r="E4857" s="7">
        <f t="shared" si="4289"/>
        <v>0.44144098795261588</v>
      </c>
      <c r="F4857" s="18">
        <v>57222</v>
      </c>
      <c r="G4857" s="16">
        <v>119551</v>
      </c>
      <c r="H4857" s="8">
        <f t="shared" si="4290"/>
        <v>-62329</v>
      </c>
      <c r="I4857" s="7">
        <f t="shared" si="4291"/>
        <v>0.47864091475604553</v>
      </c>
      <c r="J4857" s="8">
        <f t="shared" si="4292"/>
        <v>4249</v>
      </c>
      <c r="K4857" s="4">
        <f t="shared" si="4293"/>
        <v>4604</v>
      </c>
      <c r="L4857" s="5">
        <f t="shared" si="4294"/>
        <v>355</v>
      </c>
    </row>
    <row r="4858" spans="1:15">
      <c r="A4858" s="3" t="s">
        <v>6</v>
      </c>
      <c r="B4858" s="18">
        <v>18488</v>
      </c>
      <c r="C4858" s="16">
        <v>50510</v>
      </c>
      <c r="D4858" s="8">
        <f t="shared" si="4288"/>
        <v>-32022</v>
      </c>
      <c r="E4858" s="7">
        <f t="shared" si="4289"/>
        <v>0.36602652940011876</v>
      </c>
      <c r="F4858" s="18">
        <v>17031</v>
      </c>
      <c r="G4858" s="16">
        <v>49281</v>
      </c>
      <c r="H4858" s="8">
        <f t="shared" si="4290"/>
        <v>-32250</v>
      </c>
      <c r="I4858" s="7">
        <f t="shared" si="4291"/>
        <v>0.34558957813356062</v>
      </c>
      <c r="J4858" s="8">
        <f t="shared" si="4292"/>
        <v>-228</v>
      </c>
      <c r="K4858" s="4">
        <f t="shared" si="4293"/>
        <v>-1457</v>
      </c>
      <c r="L4858" s="5">
        <f t="shared" si="4294"/>
        <v>-1229</v>
      </c>
    </row>
    <row r="4859" spans="1:15">
      <c r="A4859" s="3" t="s">
        <v>7</v>
      </c>
      <c r="B4859" s="18">
        <v>302903</v>
      </c>
      <c r="C4859" s="16">
        <v>302903</v>
      </c>
      <c r="D4859" s="8">
        <f t="shared" si="4288"/>
        <v>0</v>
      </c>
      <c r="E4859" s="7">
        <f t="shared" si="4289"/>
        <v>1</v>
      </c>
      <c r="F4859" s="18">
        <v>301614</v>
      </c>
      <c r="G4859" s="16">
        <v>301614</v>
      </c>
      <c r="H4859" s="8">
        <f t="shared" si="4290"/>
        <v>0</v>
      </c>
      <c r="I4859" s="7">
        <f t="shared" si="4291"/>
        <v>1</v>
      </c>
      <c r="J4859" s="8">
        <f t="shared" si="4292"/>
        <v>0</v>
      </c>
      <c r="K4859" s="4">
        <f t="shared" si="4293"/>
        <v>-1289</v>
      </c>
      <c r="L4859" s="5">
        <f t="shared" si="4294"/>
        <v>-1289</v>
      </c>
      <c r="N4859" s="98" t="s">
        <v>3951</v>
      </c>
      <c r="O4859" s="30" t="s">
        <v>165</v>
      </c>
    </row>
    <row r="4861" spans="1:15">
      <c r="B4861" s="576" t="s">
        <v>4723</v>
      </c>
      <c r="C4861" s="576"/>
      <c r="D4861" s="576"/>
      <c r="E4861" s="576"/>
      <c r="F4861" s="576" t="s">
        <v>4730</v>
      </c>
      <c r="G4861" s="576"/>
      <c r="H4861" s="576"/>
      <c r="I4861" s="576"/>
      <c r="K4861" s="63" t="s">
        <v>12</v>
      </c>
      <c r="L4861" s="5" t="s">
        <v>13</v>
      </c>
    </row>
    <row r="4862" spans="1:15" ht="43.2">
      <c r="A4862" s="1" t="s">
        <v>0</v>
      </c>
      <c r="B4862" s="2" t="s">
        <v>1</v>
      </c>
      <c r="C4862" s="64" t="s">
        <v>2</v>
      </c>
      <c r="D4862" s="64" t="s">
        <v>11</v>
      </c>
      <c r="E4862" s="6" t="s">
        <v>10</v>
      </c>
      <c r="F4862" s="2" t="s">
        <v>1</v>
      </c>
      <c r="G4862" s="64" t="s">
        <v>2</v>
      </c>
      <c r="H4862" s="64" t="s">
        <v>11</v>
      </c>
      <c r="I4862" s="6" t="s">
        <v>10</v>
      </c>
      <c r="J4862" s="14" t="s">
        <v>8</v>
      </c>
      <c r="K4862" s="12" t="s">
        <v>9</v>
      </c>
      <c r="L4862" s="11"/>
    </row>
    <row r="4863" spans="1:15">
      <c r="A4863" s="3" t="s">
        <v>3</v>
      </c>
      <c r="B4863" s="18">
        <v>126530</v>
      </c>
      <c r="C4863" s="16">
        <v>101002</v>
      </c>
      <c r="D4863" s="8">
        <f>SUM(B4863-C4863)</f>
        <v>25528</v>
      </c>
      <c r="E4863" s="7">
        <f>SUM(B4863/C4863)</f>
        <v>1.2527474703471217</v>
      </c>
      <c r="F4863" s="18">
        <v>130655</v>
      </c>
      <c r="G4863" s="16">
        <v>99983</v>
      </c>
      <c r="H4863" s="8">
        <f>SUM(F4863-G4863)</f>
        <v>30672</v>
      </c>
      <c r="I4863" s="7">
        <f>SUM(F4863/G4863)</f>
        <v>1.3067721512657151</v>
      </c>
      <c r="J4863" s="8">
        <f>SUM(H4863-D4863)</f>
        <v>5144</v>
      </c>
      <c r="K4863" s="4">
        <f>SUM(F4863-B4863)</f>
        <v>4125</v>
      </c>
      <c r="L4863" s="5">
        <f>SUM(G4863-C4863)</f>
        <v>-1019</v>
      </c>
    </row>
    <row r="4864" spans="1:15">
      <c r="A4864" s="3" t="s">
        <v>4</v>
      </c>
      <c r="B4864" s="18">
        <v>100831</v>
      </c>
      <c r="C4864" s="16">
        <v>31780</v>
      </c>
      <c r="D4864" s="8">
        <f t="shared" ref="D4864:D4867" si="4295">SUM(B4864-C4864)</f>
        <v>69051</v>
      </c>
      <c r="E4864" s="7">
        <f t="shared" ref="E4864:E4867" si="4296">SUM(B4864/C4864)</f>
        <v>3.1727816236626811</v>
      </c>
      <c r="F4864" s="18">
        <v>108230</v>
      </c>
      <c r="G4864" s="16">
        <v>31780</v>
      </c>
      <c r="H4864" s="8">
        <f t="shared" ref="H4864:H4867" si="4297">SUM(F4864-G4864)</f>
        <v>76450</v>
      </c>
      <c r="I4864" s="7">
        <f t="shared" ref="I4864:I4867" si="4298">SUM(F4864/G4864)</f>
        <v>3.405601006922593</v>
      </c>
      <c r="J4864" s="8">
        <f t="shared" ref="J4864:J4867" si="4299">SUM(H4864-D4864)</f>
        <v>7399</v>
      </c>
      <c r="K4864" s="4">
        <f t="shared" ref="K4864:K4867" si="4300">SUM(F4864-B4864)</f>
        <v>7399</v>
      </c>
      <c r="L4864" s="5">
        <f t="shared" ref="L4864:L4867" si="4301">SUM(G4864-C4864)</f>
        <v>0</v>
      </c>
    </row>
    <row r="4865" spans="1:15">
      <c r="A4865" s="3" t="s">
        <v>5</v>
      </c>
      <c r="B4865" s="18">
        <v>57222</v>
      </c>
      <c r="C4865" s="16">
        <v>119551</v>
      </c>
      <c r="D4865" s="8">
        <f t="shared" si="4295"/>
        <v>-62329</v>
      </c>
      <c r="E4865" s="7">
        <f t="shared" si="4296"/>
        <v>0.47864091475604553</v>
      </c>
      <c r="F4865" s="18">
        <v>55484</v>
      </c>
      <c r="G4865" s="16">
        <v>128674</v>
      </c>
      <c r="H4865" s="8">
        <f t="shared" si="4297"/>
        <v>-73190</v>
      </c>
      <c r="I4865" s="7">
        <f t="shared" si="4298"/>
        <v>0.43119822186300261</v>
      </c>
      <c r="J4865" s="8">
        <f t="shared" si="4299"/>
        <v>-10861</v>
      </c>
      <c r="K4865" s="4">
        <f t="shared" si="4300"/>
        <v>-1738</v>
      </c>
      <c r="L4865" s="5">
        <f t="shared" si="4301"/>
        <v>9123</v>
      </c>
    </row>
    <row r="4866" spans="1:15">
      <c r="A4866" s="3" t="s">
        <v>6</v>
      </c>
      <c r="B4866" s="18">
        <v>17031</v>
      </c>
      <c r="C4866" s="16">
        <v>49281</v>
      </c>
      <c r="D4866" s="8">
        <f t="shared" si="4295"/>
        <v>-32250</v>
      </c>
      <c r="E4866" s="7">
        <f t="shared" si="4296"/>
        <v>0.34558957813356062</v>
      </c>
      <c r="F4866" s="18">
        <v>17514</v>
      </c>
      <c r="G4866" s="16">
        <v>51446</v>
      </c>
      <c r="H4866" s="8">
        <f t="shared" si="4297"/>
        <v>-33932</v>
      </c>
      <c r="I4866" s="7">
        <f t="shared" si="4298"/>
        <v>0.34043463048633521</v>
      </c>
      <c r="J4866" s="8">
        <f t="shared" si="4299"/>
        <v>-1682</v>
      </c>
      <c r="K4866" s="4">
        <f t="shared" si="4300"/>
        <v>483</v>
      </c>
      <c r="L4866" s="5">
        <f t="shared" si="4301"/>
        <v>2165</v>
      </c>
    </row>
    <row r="4867" spans="1:15">
      <c r="A4867" s="3" t="s">
        <v>7</v>
      </c>
      <c r="B4867" s="18">
        <v>301614</v>
      </c>
      <c r="C4867" s="16">
        <v>301614</v>
      </c>
      <c r="D4867" s="8">
        <f t="shared" si="4295"/>
        <v>0</v>
      </c>
      <c r="E4867" s="7">
        <f t="shared" si="4296"/>
        <v>1</v>
      </c>
      <c r="F4867" s="18">
        <v>311883</v>
      </c>
      <c r="G4867" s="16">
        <v>311883</v>
      </c>
      <c r="H4867" s="8">
        <f t="shared" si="4297"/>
        <v>0</v>
      </c>
      <c r="I4867" s="7">
        <f t="shared" si="4298"/>
        <v>1</v>
      </c>
      <c r="J4867" s="8">
        <f t="shared" si="4299"/>
        <v>0</v>
      </c>
      <c r="K4867" s="4">
        <f t="shared" si="4300"/>
        <v>10269</v>
      </c>
      <c r="L4867" s="5">
        <f t="shared" si="4301"/>
        <v>10269</v>
      </c>
      <c r="N4867" s="99" t="s">
        <v>4388</v>
      </c>
      <c r="O4867" s="17" t="s">
        <v>26</v>
      </c>
    </row>
    <row r="4869" spans="1:15">
      <c r="B4869" s="576" t="s">
        <v>4730</v>
      </c>
      <c r="C4869" s="576"/>
      <c r="D4869" s="576"/>
      <c r="E4869" s="576"/>
      <c r="F4869" s="576" t="s">
        <v>4737</v>
      </c>
      <c r="G4869" s="576"/>
      <c r="H4869" s="576"/>
      <c r="I4869" s="576"/>
      <c r="K4869" s="63" t="s">
        <v>12</v>
      </c>
      <c r="L4869" s="5" t="s">
        <v>13</v>
      </c>
    </row>
    <row r="4870" spans="1:15" ht="43.2">
      <c r="A4870" s="1" t="s">
        <v>0</v>
      </c>
      <c r="B4870" s="2" t="s">
        <v>1</v>
      </c>
      <c r="C4870" s="64" t="s">
        <v>2</v>
      </c>
      <c r="D4870" s="64" t="s">
        <v>11</v>
      </c>
      <c r="E4870" s="6" t="s">
        <v>10</v>
      </c>
      <c r="F4870" s="2" t="s">
        <v>1</v>
      </c>
      <c r="G4870" s="64" t="s">
        <v>2</v>
      </c>
      <c r="H4870" s="64" t="s">
        <v>11</v>
      </c>
      <c r="I4870" s="6" t="s">
        <v>10</v>
      </c>
      <c r="J4870" s="14" t="s">
        <v>8</v>
      </c>
      <c r="K4870" s="12" t="s">
        <v>9</v>
      </c>
      <c r="L4870" s="11"/>
    </row>
    <row r="4871" spans="1:15">
      <c r="A4871" s="3" t="s">
        <v>3</v>
      </c>
      <c r="B4871" s="18">
        <v>130655</v>
      </c>
      <c r="C4871" s="16">
        <v>99983</v>
      </c>
      <c r="D4871" s="8">
        <f>SUM(B4871-C4871)</f>
        <v>30672</v>
      </c>
      <c r="E4871" s="7">
        <f>SUM(B4871/C4871)</f>
        <v>1.3067721512657151</v>
      </c>
      <c r="F4871" s="18">
        <v>138245</v>
      </c>
      <c r="G4871" s="16">
        <v>97731</v>
      </c>
      <c r="H4871" s="8">
        <f>SUM(F4871-G4871)</f>
        <v>40514</v>
      </c>
      <c r="I4871" s="7">
        <f>SUM(F4871/G4871)</f>
        <v>1.4145460498715863</v>
      </c>
      <c r="J4871" s="8">
        <f>SUM(H4871-D4871)</f>
        <v>9842</v>
      </c>
      <c r="K4871" s="4">
        <f>SUM(F4871-B4871)</f>
        <v>7590</v>
      </c>
      <c r="L4871" s="5">
        <f>SUM(G4871-C4871)</f>
        <v>-2252</v>
      </c>
    </row>
    <row r="4872" spans="1:15">
      <c r="A4872" s="3" t="s">
        <v>4</v>
      </c>
      <c r="B4872" s="18">
        <v>108230</v>
      </c>
      <c r="C4872" s="16">
        <v>31780</v>
      </c>
      <c r="D4872" s="8">
        <f t="shared" ref="D4872:D4875" si="4302">SUM(B4872-C4872)</f>
        <v>76450</v>
      </c>
      <c r="E4872" s="7">
        <f t="shared" ref="E4872:E4875" si="4303">SUM(B4872/C4872)</f>
        <v>3.405601006922593</v>
      </c>
      <c r="F4872" s="18">
        <v>107558</v>
      </c>
      <c r="G4872" s="16">
        <v>31837</v>
      </c>
      <c r="H4872" s="8">
        <f t="shared" ref="H4872:H4875" si="4304">SUM(F4872-G4872)</f>
        <v>75721</v>
      </c>
      <c r="I4872" s="7">
        <f t="shared" ref="I4872:I4875" si="4305">SUM(F4872/G4872)</f>
        <v>3.3783962056726451</v>
      </c>
      <c r="J4872" s="8">
        <f t="shared" ref="J4872:J4875" si="4306">SUM(H4872-D4872)</f>
        <v>-729</v>
      </c>
      <c r="K4872" s="4">
        <f t="shared" ref="K4872:K4875" si="4307">SUM(F4872-B4872)</f>
        <v>-672</v>
      </c>
      <c r="L4872" s="5">
        <f t="shared" ref="L4872:L4875" si="4308">SUM(G4872-C4872)</f>
        <v>57</v>
      </c>
    </row>
    <row r="4873" spans="1:15">
      <c r="A4873" s="3" t="s">
        <v>5</v>
      </c>
      <c r="B4873" s="18">
        <v>55484</v>
      </c>
      <c r="C4873" s="16">
        <v>128674</v>
      </c>
      <c r="D4873" s="8">
        <f t="shared" si="4302"/>
        <v>-73190</v>
      </c>
      <c r="E4873" s="7">
        <f t="shared" si="4303"/>
        <v>0.43119822186300261</v>
      </c>
      <c r="F4873" s="18">
        <v>59842</v>
      </c>
      <c r="G4873" s="16">
        <v>146434</v>
      </c>
      <c r="H4873" s="8">
        <f t="shared" si="4304"/>
        <v>-86592</v>
      </c>
      <c r="I4873" s="7">
        <f t="shared" si="4305"/>
        <v>0.40866192277749702</v>
      </c>
      <c r="J4873" s="8">
        <f t="shared" si="4306"/>
        <v>-13402</v>
      </c>
      <c r="K4873" s="4">
        <f t="shared" si="4307"/>
        <v>4358</v>
      </c>
      <c r="L4873" s="5">
        <f t="shared" si="4308"/>
        <v>17760</v>
      </c>
    </row>
    <row r="4874" spans="1:15">
      <c r="A4874" s="3" t="s">
        <v>6</v>
      </c>
      <c r="B4874" s="18">
        <v>17514</v>
      </c>
      <c r="C4874" s="16">
        <v>51446</v>
      </c>
      <c r="D4874" s="8">
        <f t="shared" si="4302"/>
        <v>-33932</v>
      </c>
      <c r="E4874" s="7">
        <f t="shared" si="4303"/>
        <v>0.34043463048633521</v>
      </c>
      <c r="F4874" s="18">
        <v>17622</v>
      </c>
      <c r="G4874" s="16">
        <v>47265</v>
      </c>
      <c r="H4874" s="8">
        <f t="shared" si="4304"/>
        <v>-29643</v>
      </c>
      <c r="I4874" s="7">
        <f t="shared" si="4305"/>
        <v>0.37283402094573154</v>
      </c>
      <c r="J4874" s="8">
        <f t="shared" si="4306"/>
        <v>4289</v>
      </c>
      <c r="K4874" s="4">
        <f t="shared" si="4307"/>
        <v>108</v>
      </c>
      <c r="L4874" s="5">
        <f t="shared" si="4308"/>
        <v>-4181</v>
      </c>
    </row>
    <row r="4875" spans="1:15">
      <c r="A4875" s="3" t="s">
        <v>7</v>
      </c>
      <c r="B4875" s="18">
        <v>311883</v>
      </c>
      <c r="C4875" s="16">
        <v>311883</v>
      </c>
      <c r="D4875" s="8">
        <f t="shared" si="4302"/>
        <v>0</v>
      </c>
      <c r="E4875" s="7">
        <f t="shared" si="4303"/>
        <v>1</v>
      </c>
      <c r="F4875" s="18">
        <v>323267</v>
      </c>
      <c r="G4875" s="16">
        <v>323267</v>
      </c>
      <c r="H4875" s="8">
        <f t="shared" si="4304"/>
        <v>0</v>
      </c>
      <c r="I4875" s="7">
        <f t="shared" si="4305"/>
        <v>1</v>
      </c>
      <c r="J4875" s="8">
        <f t="shared" si="4306"/>
        <v>0</v>
      </c>
      <c r="K4875" s="4">
        <f t="shared" si="4307"/>
        <v>11384</v>
      </c>
      <c r="L4875" s="5">
        <f t="shared" si="4308"/>
        <v>11384</v>
      </c>
      <c r="N4875" s="99" t="s">
        <v>3994</v>
      </c>
      <c r="O4875" s="17" t="s">
        <v>26</v>
      </c>
    </row>
    <row r="4877" spans="1:15">
      <c r="B4877" s="576" t="s">
        <v>4737</v>
      </c>
      <c r="C4877" s="576"/>
      <c r="D4877" s="576"/>
      <c r="E4877" s="576"/>
      <c r="F4877" s="576" t="s">
        <v>4744</v>
      </c>
      <c r="G4877" s="576"/>
      <c r="H4877" s="576"/>
      <c r="I4877" s="576"/>
      <c r="K4877" s="63" t="s">
        <v>12</v>
      </c>
      <c r="L4877" s="5" t="s">
        <v>13</v>
      </c>
    </row>
    <row r="4878" spans="1:15" ht="43.2">
      <c r="A4878" s="1" t="s">
        <v>0</v>
      </c>
      <c r="B4878" s="2" t="s">
        <v>1</v>
      </c>
      <c r="C4878" s="64" t="s">
        <v>2</v>
      </c>
      <c r="D4878" s="64" t="s">
        <v>11</v>
      </c>
      <c r="E4878" s="6" t="s">
        <v>10</v>
      </c>
      <c r="F4878" s="2" t="s">
        <v>1</v>
      </c>
      <c r="G4878" s="64" t="s">
        <v>2</v>
      </c>
      <c r="H4878" s="64" t="s">
        <v>11</v>
      </c>
      <c r="I4878" s="6" t="s">
        <v>10</v>
      </c>
      <c r="J4878" s="14" t="s">
        <v>8</v>
      </c>
      <c r="K4878" s="12" t="s">
        <v>9</v>
      </c>
      <c r="L4878" s="11"/>
    </row>
    <row r="4879" spans="1:15">
      <c r="A4879" s="3" t="s">
        <v>3</v>
      </c>
      <c r="B4879" s="18">
        <v>138245</v>
      </c>
      <c r="C4879" s="16">
        <v>97731</v>
      </c>
      <c r="D4879" s="8">
        <f>SUM(B4879-C4879)</f>
        <v>40514</v>
      </c>
      <c r="E4879" s="7">
        <f>SUM(B4879/C4879)</f>
        <v>1.4145460498715863</v>
      </c>
      <c r="F4879" s="18">
        <v>141352</v>
      </c>
      <c r="G4879" s="16">
        <v>103397</v>
      </c>
      <c r="H4879" s="8">
        <f>SUM(F4879-G4879)</f>
        <v>37955</v>
      </c>
      <c r="I4879" s="7">
        <f>SUM(F4879/G4879)</f>
        <v>1.3670802827935047</v>
      </c>
      <c r="J4879" s="8">
        <f>SUM(H4879-D4879)</f>
        <v>-2559</v>
      </c>
      <c r="K4879" s="4">
        <f>SUM(F4879-B4879)</f>
        <v>3107</v>
      </c>
      <c r="L4879" s="5">
        <f>SUM(G4879-C4879)</f>
        <v>5666</v>
      </c>
    </row>
    <row r="4880" spans="1:15">
      <c r="A4880" s="3" t="s">
        <v>4</v>
      </c>
      <c r="B4880" s="18">
        <v>107558</v>
      </c>
      <c r="C4880" s="16">
        <v>31837</v>
      </c>
      <c r="D4880" s="8">
        <f t="shared" ref="D4880:D4883" si="4309">SUM(B4880-C4880)</f>
        <v>75721</v>
      </c>
      <c r="E4880" s="7">
        <f t="shared" ref="E4880:E4883" si="4310">SUM(B4880/C4880)</f>
        <v>3.3783962056726451</v>
      </c>
      <c r="F4880" s="18">
        <v>104612</v>
      </c>
      <c r="G4880" s="16">
        <v>27995</v>
      </c>
      <c r="H4880" s="8">
        <f t="shared" ref="H4880:H4883" si="4311">SUM(F4880-G4880)</f>
        <v>76617</v>
      </c>
      <c r="I4880" s="7">
        <f t="shared" ref="I4880:I4883" si="4312">SUM(F4880/G4880)</f>
        <v>3.736810144668691</v>
      </c>
      <c r="J4880" s="8">
        <f t="shared" ref="J4880:J4883" si="4313">SUM(H4880-D4880)</f>
        <v>896</v>
      </c>
      <c r="K4880" s="4">
        <f t="shared" ref="K4880:K4883" si="4314">SUM(F4880-B4880)</f>
        <v>-2946</v>
      </c>
      <c r="L4880" s="5">
        <f t="shared" ref="L4880:L4883" si="4315">SUM(G4880-C4880)</f>
        <v>-3842</v>
      </c>
    </row>
    <row r="4881" spans="1:15">
      <c r="A4881" s="3" t="s">
        <v>5</v>
      </c>
      <c r="B4881" s="18">
        <v>59842</v>
      </c>
      <c r="C4881" s="16">
        <v>146434</v>
      </c>
      <c r="D4881" s="8">
        <f t="shared" si="4309"/>
        <v>-86592</v>
      </c>
      <c r="E4881" s="7">
        <f t="shared" si="4310"/>
        <v>0.40866192277749702</v>
      </c>
      <c r="F4881" s="18">
        <v>54417</v>
      </c>
      <c r="G4881" s="16">
        <v>162032</v>
      </c>
      <c r="H4881" s="8">
        <f t="shared" si="4311"/>
        <v>-107615</v>
      </c>
      <c r="I4881" s="7">
        <f t="shared" si="4312"/>
        <v>0.3358410684309272</v>
      </c>
      <c r="J4881" s="8">
        <f t="shared" si="4313"/>
        <v>-21023</v>
      </c>
      <c r="K4881" s="4">
        <f t="shared" si="4314"/>
        <v>-5425</v>
      </c>
      <c r="L4881" s="5">
        <f t="shared" si="4315"/>
        <v>15598</v>
      </c>
    </row>
    <row r="4882" spans="1:15">
      <c r="A4882" s="3" t="s">
        <v>6</v>
      </c>
      <c r="B4882" s="18">
        <v>17622</v>
      </c>
      <c r="C4882" s="16">
        <v>47265</v>
      </c>
      <c r="D4882" s="8">
        <f t="shared" si="4309"/>
        <v>-29643</v>
      </c>
      <c r="E4882" s="7">
        <f t="shared" si="4310"/>
        <v>0.37283402094573154</v>
      </c>
      <c r="F4882" s="18">
        <v>36422</v>
      </c>
      <c r="G4882" s="16">
        <v>43379</v>
      </c>
      <c r="H4882" s="8">
        <f t="shared" si="4311"/>
        <v>-6957</v>
      </c>
      <c r="I4882" s="7">
        <f t="shared" si="4312"/>
        <v>0.83962285898706746</v>
      </c>
      <c r="J4882" s="8">
        <f t="shared" si="4313"/>
        <v>22686</v>
      </c>
      <c r="K4882" s="4">
        <f t="shared" si="4314"/>
        <v>18800</v>
      </c>
      <c r="L4882" s="5">
        <f t="shared" si="4315"/>
        <v>-3886</v>
      </c>
    </row>
    <row r="4883" spans="1:15">
      <c r="A4883" s="3" t="s">
        <v>7</v>
      </c>
      <c r="B4883" s="18">
        <v>323267</v>
      </c>
      <c r="C4883" s="16">
        <v>323267</v>
      </c>
      <c r="D4883" s="8">
        <f t="shared" si="4309"/>
        <v>0</v>
      </c>
      <c r="E4883" s="7">
        <f t="shared" si="4310"/>
        <v>1</v>
      </c>
      <c r="F4883" s="18">
        <v>336803</v>
      </c>
      <c r="G4883" s="16">
        <v>336803</v>
      </c>
      <c r="H4883" s="8">
        <f t="shared" si="4311"/>
        <v>0</v>
      </c>
      <c r="I4883" s="7">
        <f t="shared" si="4312"/>
        <v>1</v>
      </c>
      <c r="J4883" s="8">
        <f t="shared" si="4313"/>
        <v>0</v>
      </c>
      <c r="K4883" s="4">
        <f t="shared" si="4314"/>
        <v>13536</v>
      </c>
      <c r="L4883" s="5">
        <f t="shared" si="4315"/>
        <v>13536</v>
      </c>
      <c r="N4883" s="99" t="s">
        <v>3994</v>
      </c>
      <c r="O4883" s="17" t="s">
        <v>26</v>
      </c>
    </row>
    <row r="4885" spans="1:15">
      <c r="B4885" s="576" t="s">
        <v>4744</v>
      </c>
      <c r="C4885" s="576"/>
      <c r="D4885" s="576"/>
      <c r="E4885" s="576"/>
      <c r="F4885" s="576" t="s">
        <v>4751</v>
      </c>
      <c r="G4885" s="576"/>
      <c r="H4885" s="576"/>
      <c r="I4885" s="576"/>
      <c r="K4885" s="63" t="s">
        <v>12</v>
      </c>
      <c r="L4885" s="5" t="s">
        <v>13</v>
      </c>
    </row>
    <row r="4886" spans="1:15" ht="43.2">
      <c r="A4886" s="1" t="s">
        <v>0</v>
      </c>
      <c r="B4886" s="2" t="s">
        <v>1</v>
      </c>
      <c r="C4886" s="64" t="s">
        <v>2</v>
      </c>
      <c r="D4886" s="64" t="s">
        <v>11</v>
      </c>
      <c r="E4886" s="6" t="s">
        <v>10</v>
      </c>
      <c r="F4886" s="2" t="s">
        <v>1</v>
      </c>
      <c r="G4886" s="64" t="s">
        <v>2</v>
      </c>
      <c r="H4886" s="64" t="s">
        <v>11</v>
      </c>
      <c r="I4886" s="6" t="s">
        <v>10</v>
      </c>
      <c r="J4886" s="14" t="s">
        <v>8</v>
      </c>
      <c r="K4886" s="12" t="s">
        <v>9</v>
      </c>
      <c r="L4886" s="11"/>
    </row>
    <row r="4887" spans="1:15">
      <c r="A4887" s="3" t="s">
        <v>3</v>
      </c>
      <c r="B4887" s="18">
        <v>141352</v>
      </c>
      <c r="C4887" s="16">
        <v>103397</v>
      </c>
      <c r="D4887" s="8">
        <f>SUM(B4887-C4887)</f>
        <v>37955</v>
      </c>
      <c r="E4887" s="7">
        <f>SUM(B4887/C4887)</f>
        <v>1.3670802827935047</v>
      </c>
      <c r="F4887" s="18">
        <v>138801</v>
      </c>
      <c r="G4887" s="16">
        <v>103741</v>
      </c>
      <c r="H4887" s="8">
        <f>SUM(F4887-G4887)</f>
        <v>35060</v>
      </c>
      <c r="I4887" s="7">
        <f>SUM(F4887/G4887)</f>
        <v>1.3379570275975747</v>
      </c>
      <c r="J4887" s="8">
        <f>SUM(H4887-D4887)</f>
        <v>-2895</v>
      </c>
      <c r="K4887" s="4">
        <f>SUM(F4887-B4887)</f>
        <v>-2551</v>
      </c>
      <c r="L4887" s="5">
        <f>SUM(G4887-C4887)</f>
        <v>344</v>
      </c>
    </row>
    <row r="4888" spans="1:15">
      <c r="A4888" s="3" t="s">
        <v>4</v>
      </c>
      <c r="B4888" s="18">
        <v>104612</v>
      </c>
      <c r="C4888" s="16">
        <v>27995</v>
      </c>
      <c r="D4888" s="8">
        <f t="shared" ref="D4888:D4891" si="4316">SUM(B4888-C4888)</f>
        <v>76617</v>
      </c>
      <c r="E4888" s="7">
        <f t="shared" ref="E4888:E4891" si="4317">SUM(B4888/C4888)</f>
        <v>3.736810144668691</v>
      </c>
      <c r="F4888" s="18">
        <v>107388</v>
      </c>
      <c r="G4888" s="16">
        <v>28235</v>
      </c>
      <c r="H4888" s="8">
        <f t="shared" ref="H4888:H4891" si="4318">SUM(F4888-G4888)</f>
        <v>79153</v>
      </c>
      <c r="I4888" s="7">
        <f t="shared" ref="I4888:I4891" si="4319">SUM(F4888/G4888)</f>
        <v>3.8033646183814414</v>
      </c>
      <c r="J4888" s="8">
        <f t="shared" ref="J4888:J4891" si="4320">SUM(H4888-D4888)</f>
        <v>2536</v>
      </c>
      <c r="K4888" s="4">
        <f t="shared" ref="K4888:K4891" si="4321">SUM(F4888-B4888)</f>
        <v>2776</v>
      </c>
      <c r="L4888" s="5">
        <f t="shared" ref="L4888:L4891" si="4322">SUM(G4888-C4888)</f>
        <v>240</v>
      </c>
    </row>
    <row r="4889" spans="1:15">
      <c r="A4889" s="3" t="s">
        <v>5</v>
      </c>
      <c r="B4889" s="18">
        <v>54417</v>
      </c>
      <c r="C4889" s="16">
        <v>162032</v>
      </c>
      <c r="D4889" s="8">
        <f t="shared" si="4316"/>
        <v>-107615</v>
      </c>
      <c r="E4889" s="7">
        <f t="shared" si="4317"/>
        <v>0.3358410684309272</v>
      </c>
      <c r="F4889" s="18">
        <v>51486</v>
      </c>
      <c r="G4889" s="16">
        <v>160615</v>
      </c>
      <c r="H4889" s="8">
        <f t="shared" si="4318"/>
        <v>-109129</v>
      </c>
      <c r="I4889" s="7">
        <f t="shared" si="4319"/>
        <v>0.32055536531457213</v>
      </c>
      <c r="J4889" s="8">
        <f t="shared" si="4320"/>
        <v>-1514</v>
      </c>
      <c r="K4889" s="4">
        <f t="shared" si="4321"/>
        <v>-2931</v>
      </c>
      <c r="L4889" s="5">
        <f t="shared" si="4322"/>
        <v>-1417</v>
      </c>
    </row>
    <row r="4890" spans="1:15">
      <c r="A4890" s="3" t="s">
        <v>6</v>
      </c>
      <c r="B4890" s="18">
        <v>36422</v>
      </c>
      <c r="C4890" s="16">
        <v>43379</v>
      </c>
      <c r="D4890" s="8">
        <f t="shared" si="4316"/>
        <v>-6957</v>
      </c>
      <c r="E4890" s="7">
        <f t="shared" si="4317"/>
        <v>0.83962285898706746</v>
      </c>
      <c r="F4890" s="18">
        <v>31534</v>
      </c>
      <c r="G4890" s="16">
        <v>36618</v>
      </c>
      <c r="H4890" s="8">
        <f t="shared" si="4318"/>
        <v>-5084</v>
      </c>
      <c r="I4890" s="7">
        <f t="shared" si="4319"/>
        <v>0.86116117756294719</v>
      </c>
      <c r="J4890" s="8">
        <f t="shared" si="4320"/>
        <v>1873</v>
      </c>
      <c r="K4890" s="4">
        <f t="shared" si="4321"/>
        <v>-4888</v>
      </c>
      <c r="L4890" s="5">
        <f t="shared" si="4322"/>
        <v>-6761</v>
      </c>
    </row>
    <row r="4891" spans="1:15">
      <c r="A4891" s="3" t="s">
        <v>7</v>
      </c>
      <c r="B4891" s="18">
        <v>336803</v>
      </c>
      <c r="C4891" s="16">
        <v>336803</v>
      </c>
      <c r="D4891" s="8">
        <f t="shared" si="4316"/>
        <v>0</v>
      </c>
      <c r="E4891" s="7">
        <f t="shared" si="4317"/>
        <v>1</v>
      </c>
      <c r="F4891" s="18">
        <v>329209</v>
      </c>
      <c r="G4891" s="16">
        <v>329209</v>
      </c>
      <c r="H4891" s="8">
        <f t="shared" si="4318"/>
        <v>0</v>
      </c>
      <c r="I4891" s="7">
        <f t="shared" si="4319"/>
        <v>1</v>
      </c>
      <c r="J4891" s="8">
        <f t="shared" si="4320"/>
        <v>0</v>
      </c>
      <c r="K4891" s="4">
        <f t="shared" si="4321"/>
        <v>-7594</v>
      </c>
      <c r="L4891" s="5">
        <f t="shared" si="4322"/>
        <v>-7594</v>
      </c>
      <c r="N4891" s="98" t="s">
        <v>3915</v>
      </c>
      <c r="O4891" s="30" t="s">
        <v>165</v>
      </c>
    </row>
    <row r="4893" spans="1:15">
      <c r="B4893" s="576" t="s">
        <v>4751</v>
      </c>
      <c r="C4893" s="576"/>
      <c r="D4893" s="576"/>
      <c r="E4893" s="576"/>
      <c r="F4893" s="576" t="s">
        <v>4758</v>
      </c>
      <c r="G4893" s="576"/>
      <c r="H4893" s="576"/>
      <c r="I4893" s="576"/>
      <c r="K4893" s="63" t="s">
        <v>12</v>
      </c>
      <c r="L4893" s="5" t="s">
        <v>13</v>
      </c>
    </row>
    <row r="4894" spans="1:15" ht="43.2">
      <c r="A4894" s="1" t="s">
        <v>0</v>
      </c>
      <c r="B4894" s="2" t="s">
        <v>1</v>
      </c>
      <c r="C4894" s="64" t="s">
        <v>2</v>
      </c>
      <c r="D4894" s="64" t="s">
        <v>11</v>
      </c>
      <c r="E4894" s="6" t="s">
        <v>10</v>
      </c>
      <c r="F4894" s="2" t="s">
        <v>1</v>
      </c>
      <c r="G4894" s="64" t="s">
        <v>2</v>
      </c>
      <c r="H4894" s="64" t="s">
        <v>11</v>
      </c>
      <c r="I4894" s="6" t="s">
        <v>10</v>
      </c>
      <c r="J4894" s="14" t="s">
        <v>8</v>
      </c>
      <c r="K4894" s="12" t="s">
        <v>9</v>
      </c>
      <c r="L4894" s="11"/>
    </row>
    <row r="4895" spans="1:15">
      <c r="A4895" s="3" t="s">
        <v>3</v>
      </c>
      <c r="B4895" s="18">
        <v>138801</v>
      </c>
      <c r="C4895" s="16">
        <v>103741</v>
      </c>
      <c r="D4895" s="8">
        <f>SUM(B4895-C4895)</f>
        <v>35060</v>
      </c>
      <c r="E4895" s="7">
        <f>SUM(B4895/C4895)</f>
        <v>1.3379570275975747</v>
      </c>
      <c r="F4895" s="18">
        <v>147877</v>
      </c>
      <c r="G4895" s="16">
        <v>104917</v>
      </c>
      <c r="H4895" s="8">
        <f>SUM(F4895-G4895)</f>
        <v>42960</v>
      </c>
      <c r="I4895" s="7">
        <f>SUM(F4895/G4895)</f>
        <v>1.4094665306861613</v>
      </c>
      <c r="J4895" s="8">
        <f>SUM(H4895-D4895)</f>
        <v>7900</v>
      </c>
      <c r="K4895" s="4">
        <f>SUM(F4895-B4895)</f>
        <v>9076</v>
      </c>
      <c r="L4895" s="5">
        <f>SUM(G4895-C4895)</f>
        <v>1176</v>
      </c>
    </row>
    <row r="4896" spans="1:15">
      <c r="A4896" s="3" t="s">
        <v>4</v>
      </c>
      <c r="B4896" s="18">
        <v>107388</v>
      </c>
      <c r="C4896" s="16">
        <v>28235</v>
      </c>
      <c r="D4896" s="8">
        <f t="shared" ref="D4896:D4899" si="4323">SUM(B4896-C4896)</f>
        <v>79153</v>
      </c>
      <c r="E4896" s="7">
        <f t="shared" ref="E4896:E4899" si="4324">SUM(B4896/C4896)</f>
        <v>3.8033646183814414</v>
      </c>
      <c r="F4896" s="18">
        <v>106642</v>
      </c>
      <c r="G4896" s="16">
        <v>27969</v>
      </c>
      <c r="H4896" s="8">
        <f t="shared" ref="H4896:H4899" si="4325">SUM(F4896-G4896)</f>
        <v>78673</v>
      </c>
      <c r="I4896" s="7">
        <f t="shared" ref="I4896:I4899" si="4326">SUM(F4896/G4896)</f>
        <v>3.8128642425542565</v>
      </c>
      <c r="J4896" s="8">
        <f t="shared" ref="J4896:J4899" si="4327">SUM(H4896-D4896)</f>
        <v>-480</v>
      </c>
      <c r="K4896" s="4">
        <f t="shared" ref="K4896:K4899" si="4328">SUM(F4896-B4896)</f>
        <v>-746</v>
      </c>
      <c r="L4896" s="5">
        <f t="shared" ref="L4896:L4899" si="4329">SUM(G4896-C4896)</f>
        <v>-266</v>
      </c>
    </row>
    <row r="4897" spans="1:15">
      <c r="A4897" s="3" t="s">
        <v>5</v>
      </c>
      <c r="B4897" s="18">
        <v>51486</v>
      </c>
      <c r="C4897" s="16">
        <v>160615</v>
      </c>
      <c r="D4897" s="8">
        <f t="shared" si="4323"/>
        <v>-109129</v>
      </c>
      <c r="E4897" s="7">
        <f t="shared" si="4324"/>
        <v>0.32055536531457213</v>
      </c>
      <c r="F4897" s="18">
        <v>44013</v>
      </c>
      <c r="G4897" s="16">
        <v>159848</v>
      </c>
      <c r="H4897" s="8">
        <f t="shared" si="4325"/>
        <v>-115835</v>
      </c>
      <c r="I4897" s="7">
        <f t="shared" si="4326"/>
        <v>0.27534282568440016</v>
      </c>
      <c r="J4897" s="8">
        <f t="shared" si="4327"/>
        <v>-6706</v>
      </c>
      <c r="K4897" s="4">
        <f t="shared" si="4328"/>
        <v>-7473</v>
      </c>
      <c r="L4897" s="5">
        <f t="shared" si="4329"/>
        <v>-767</v>
      </c>
    </row>
    <row r="4898" spans="1:15">
      <c r="A4898" s="3" t="s">
        <v>6</v>
      </c>
      <c r="B4898" s="18">
        <v>31534</v>
      </c>
      <c r="C4898" s="16">
        <v>36618</v>
      </c>
      <c r="D4898" s="8">
        <f t="shared" si="4323"/>
        <v>-5084</v>
      </c>
      <c r="E4898" s="7">
        <f t="shared" si="4324"/>
        <v>0.86116117756294719</v>
      </c>
      <c r="F4898" s="18">
        <v>30353</v>
      </c>
      <c r="G4898" s="16">
        <v>36151</v>
      </c>
      <c r="H4898" s="8">
        <f t="shared" si="4325"/>
        <v>-5798</v>
      </c>
      <c r="I4898" s="7">
        <f t="shared" si="4326"/>
        <v>0.83961716135099995</v>
      </c>
      <c r="J4898" s="8">
        <f t="shared" si="4327"/>
        <v>-714</v>
      </c>
      <c r="K4898" s="4">
        <f t="shared" si="4328"/>
        <v>-1181</v>
      </c>
      <c r="L4898" s="5">
        <f t="shared" si="4329"/>
        <v>-467</v>
      </c>
    </row>
    <row r="4899" spans="1:15">
      <c r="A4899" s="3" t="s">
        <v>7</v>
      </c>
      <c r="B4899" s="18">
        <v>329209</v>
      </c>
      <c r="C4899" s="16">
        <v>329209</v>
      </c>
      <c r="D4899" s="8">
        <f t="shared" si="4323"/>
        <v>0</v>
      </c>
      <c r="E4899" s="7">
        <f t="shared" si="4324"/>
        <v>1</v>
      </c>
      <c r="F4899" s="18">
        <v>328885</v>
      </c>
      <c r="G4899" s="16">
        <v>328885</v>
      </c>
      <c r="H4899" s="8">
        <f t="shared" si="4325"/>
        <v>0</v>
      </c>
      <c r="I4899" s="7">
        <f t="shared" si="4326"/>
        <v>1</v>
      </c>
      <c r="J4899" s="8">
        <f t="shared" si="4327"/>
        <v>0</v>
      </c>
      <c r="K4899" s="4">
        <f t="shared" si="4328"/>
        <v>-324</v>
      </c>
      <c r="L4899" s="5">
        <f t="shared" si="4329"/>
        <v>-324</v>
      </c>
      <c r="N4899" s="99" t="s">
        <v>3915</v>
      </c>
      <c r="O4899" s="17" t="s">
        <v>26</v>
      </c>
    </row>
    <row r="4901" spans="1:15">
      <c r="B4901" s="576" t="s">
        <v>4758</v>
      </c>
      <c r="C4901" s="576"/>
      <c r="D4901" s="576"/>
      <c r="E4901" s="576"/>
      <c r="F4901" s="576" t="s">
        <v>4765</v>
      </c>
      <c r="G4901" s="576"/>
      <c r="H4901" s="576"/>
      <c r="I4901" s="576"/>
      <c r="K4901" s="63" t="s">
        <v>12</v>
      </c>
      <c r="L4901" s="5" t="s">
        <v>13</v>
      </c>
    </row>
    <row r="4902" spans="1:15" ht="43.2">
      <c r="A4902" s="1" t="s">
        <v>0</v>
      </c>
      <c r="B4902" s="2" t="s">
        <v>1</v>
      </c>
      <c r="C4902" s="64" t="s">
        <v>2</v>
      </c>
      <c r="D4902" s="64" t="s">
        <v>11</v>
      </c>
      <c r="E4902" s="6" t="s">
        <v>10</v>
      </c>
      <c r="F4902" s="2" t="s">
        <v>1</v>
      </c>
      <c r="G4902" s="64" t="s">
        <v>2</v>
      </c>
      <c r="H4902" s="64" t="s">
        <v>11</v>
      </c>
      <c r="I4902" s="6" t="s">
        <v>10</v>
      </c>
      <c r="J4902" s="14" t="s">
        <v>8</v>
      </c>
      <c r="K4902" s="12" t="s">
        <v>9</v>
      </c>
      <c r="L4902" s="11"/>
    </row>
    <row r="4903" spans="1:15">
      <c r="A4903" s="3" t="s">
        <v>3</v>
      </c>
      <c r="B4903" s="18">
        <v>147877</v>
      </c>
      <c r="C4903" s="16">
        <v>104917</v>
      </c>
      <c r="D4903" s="8">
        <f>SUM(B4903-C4903)</f>
        <v>42960</v>
      </c>
      <c r="E4903" s="7">
        <f>SUM(B4903/C4903)</f>
        <v>1.4094665306861613</v>
      </c>
      <c r="F4903" s="18">
        <v>142419</v>
      </c>
      <c r="G4903" s="16">
        <v>105034</v>
      </c>
      <c r="H4903" s="8">
        <f>SUM(F4903-G4903)</f>
        <v>37385</v>
      </c>
      <c r="I4903" s="7">
        <f>SUM(F4903/G4903)</f>
        <v>1.3559323647580783</v>
      </c>
      <c r="J4903" s="8">
        <f>SUM(H4903-D4903)</f>
        <v>-5575</v>
      </c>
      <c r="K4903" s="4">
        <f>SUM(F4903-B4903)</f>
        <v>-5458</v>
      </c>
      <c r="L4903" s="5">
        <f>SUM(G4903-C4903)</f>
        <v>117</v>
      </c>
    </row>
    <row r="4904" spans="1:15">
      <c r="A4904" s="3" t="s">
        <v>4</v>
      </c>
      <c r="B4904" s="18">
        <v>106642</v>
      </c>
      <c r="C4904" s="16">
        <v>27969</v>
      </c>
      <c r="D4904" s="8">
        <f t="shared" ref="D4904:D4907" si="4330">SUM(B4904-C4904)</f>
        <v>78673</v>
      </c>
      <c r="E4904" s="7">
        <f t="shared" ref="E4904:E4907" si="4331">SUM(B4904/C4904)</f>
        <v>3.8128642425542565</v>
      </c>
      <c r="F4904" s="18">
        <v>105970</v>
      </c>
      <c r="G4904" s="16">
        <v>27969</v>
      </c>
      <c r="H4904" s="8">
        <f t="shared" ref="H4904:H4907" si="4332">SUM(F4904-G4904)</f>
        <v>78001</v>
      </c>
      <c r="I4904" s="7">
        <f t="shared" ref="I4904:I4907" si="4333">SUM(F4904/G4904)</f>
        <v>3.7888376416747112</v>
      </c>
      <c r="J4904" s="8">
        <f t="shared" ref="J4904:J4907" si="4334">SUM(H4904-D4904)</f>
        <v>-672</v>
      </c>
      <c r="K4904" s="4">
        <f t="shared" ref="K4904:K4907" si="4335">SUM(F4904-B4904)</f>
        <v>-672</v>
      </c>
      <c r="L4904" s="5">
        <f t="shared" ref="L4904:L4907" si="4336">SUM(G4904-C4904)</f>
        <v>0</v>
      </c>
    </row>
    <row r="4905" spans="1:15">
      <c r="A4905" s="3" t="s">
        <v>5</v>
      </c>
      <c r="B4905" s="18">
        <v>44013</v>
      </c>
      <c r="C4905" s="16">
        <v>159848</v>
      </c>
      <c r="D4905" s="8">
        <f t="shared" si="4330"/>
        <v>-115835</v>
      </c>
      <c r="E4905" s="7">
        <f t="shared" si="4331"/>
        <v>0.27534282568440016</v>
      </c>
      <c r="F4905" s="18">
        <v>52112</v>
      </c>
      <c r="G4905" s="16">
        <v>153346</v>
      </c>
      <c r="H4905" s="8">
        <f t="shared" si="4332"/>
        <v>-101234</v>
      </c>
      <c r="I4905" s="7">
        <f t="shared" si="4333"/>
        <v>0.33983279642116521</v>
      </c>
      <c r="J4905" s="8">
        <f t="shared" si="4334"/>
        <v>14601</v>
      </c>
      <c r="K4905" s="4">
        <f t="shared" si="4335"/>
        <v>8099</v>
      </c>
      <c r="L4905" s="5">
        <f t="shared" si="4336"/>
        <v>-6502</v>
      </c>
    </row>
    <row r="4906" spans="1:15">
      <c r="A4906" s="3" t="s">
        <v>6</v>
      </c>
      <c r="B4906" s="18">
        <v>30353</v>
      </c>
      <c r="C4906" s="16">
        <v>36151</v>
      </c>
      <c r="D4906" s="8">
        <f t="shared" si="4330"/>
        <v>-5798</v>
      </c>
      <c r="E4906" s="7">
        <f t="shared" si="4331"/>
        <v>0.83961716135099995</v>
      </c>
      <c r="F4906" s="18">
        <v>27906</v>
      </c>
      <c r="G4906" s="16">
        <v>42058</v>
      </c>
      <c r="H4906" s="8">
        <f t="shared" si="4332"/>
        <v>-14152</v>
      </c>
      <c r="I4906" s="7">
        <f t="shared" si="4333"/>
        <v>0.66351229254838562</v>
      </c>
      <c r="J4906" s="8">
        <f t="shared" si="4334"/>
        <v>-8354</v>
      </c>
      <c r="K4906" s="4">
        <f t="shared" si="4335"/>
        <v>-2447</v>
      </c>
      <c r="L4906" s="5">
        <f t="shared" si="4336"/>
        <v>5907</v>
      </c>
    </row>
    <row r="4907" spans="1:15">
      <c r="A4907" s="3" t="s">
        <v>7</v>
      </c>
      <c r="B4907" s="18">
        <v>328885</v>
      </c>
      <c r="C4907" s="16">
        <v>328885</v>
      </c>
      <c r="D4907" s="8">
        <f t="shared" si="4330"/>
        <v>0</v>
      </c>
      <c r="E4907" s="7">
        <f t="shared" si="4331"/>
        <v>1</v>
      </c>
      <c r="F4907" s="18">
        <v>328407</v>
      </c>
      <c r="G4907" s="16">
        <v>328407</v>
      </c>
      <c r="H4907" s="8">
        <f t="shared" si="4332"/>
        <v>0</v>
      </c>
      <c r="I4907" s="7">
        <f t="shared" si="4333"/>
        <v>1</v>
      </c>
      <c r="J4907" s="8">
        <f t="shared" si="4334"/>
        <v>0</v>
      </c>
      <c r="K4907" s="4">
        <f t="shared" si="4335"/>
        <v>-478</v>
      </c>
      <c r="L4907" s="5">
        <f t="shared" si="4336"/>
        <v>-478</v>
      </c>
      <c r="N4907" s="98" t="s">
        <v>3951</v>
      </c>
      <c r="O4907" s="30" t="s">
        <v>165</v>
      </c>
    </row>
    <row r="4909" spans="1:15">
      <c r="B4909" s="576" t="s">
        <v>4765</v>
      </c>
      <c r="C4909" s="576"/>
      <c r="D4909" s="576"/>
      <c r="E4909" s="576"/>
      <c r="F4909" s="576" t="s">
        <v>4772</v>
      </c>
      <c r="G4909" s="576"/>
      <c r="H4909" s="576"/>
      <c r="I4909" s="576"/>
      <c r="K4909" s="63" t="s">
        <v>12</v>
      </c>
      <c r="L4909" s="5" t="s">
        <v>13</v>
      </c>
    </row>
    <row r="4910" spans="1:15" ht="43.2">
      <c r="A4910" s="1" t="s">
        <v>0</v>
      </c>
      <c r="B4910" s="2" t="s">
        <v>1</v>
      </c>
      <c r="C4910" s="64" t="s">
        <v>2</v>
      </c>
      <c r="D4910" s="64" t="s">
        <v>11</v>
      </c>
      <c r="E4910" s="6" t="s">
        <v>10</v>
      </c>
      <c r="F4910" s="2" t="s">
        <v>1</v>
      </c>
      <c r="G4910" s="64" t="s">
        <v>2</v>
      </c>
      <c r="H4910" s="64" t="s">
        <v>11</v>
      </c>
      <c r="I4910" s="6" t="s">
        <v>10</v>
      </c>
      <c r="J4910" s="14" t="s">
        <v>8</v>
      </c>
      <c r="K4910" s="12" t="s">
        <v>9</v>
      </c>
      <c r="L4910" s="11"/>
    </row>
    <row r="4911" spans="1:15">
      <c r="A4911" s="3" t="s">
        <v>3</v>
      </c>
      <c r="B4911" s="18">
        <v>142419</v>
      </c>
      <c r="C4911" s="16">
        <v>105034</v>
      </c>
      <c r="D4911" s="8">
        <f>SUM(B4911-C4911)</f>
        <v>37385</v>
      </c>
      <c r="E4911" s="7">
        <f>SUM(B4911/C4911)</f>
        <v>1.3559323647580783</v>
      </c>
      <c r="F4911" s="18">
        <v>133789</v>
      </c>
      <c r="G4911" s="16">
        <v>101001</v>
      </c>
      <c r="H4911" s="8">
        <f>SUM(F4911-G4911)</f>
        <v>32788</v>
      </c>
      <c r="I4911" s="7">
        <f>SUM(F4911/G4911)</f>
        <v>1.3246304492034733</v>
      </c>
      <c r="J4911" s="8">
        <f>SUM(H4911-D4911)</f>
        <v>-4597</v>
      </c>
      <c r="K4911" s="4">
        <f>SUM(F4911-B4911)</f>
        <v>-8630</v>
      </c>
      <c r="L4911" s="5">
        <f>SUM(G4911-C4911)</f>
        <v>-4033</v>
      </c>
    </row>
    <row r="4912" spans="1:15">
      <c r="A4912" s="3" t="s">
        <v>4</v>
      </c>
      <c r="B4912" s="18">
        <v>105970</v>
      </c>
      <c r="C4912" s="16">
        <v>27969</v>
      </c>
      <c r="D4912" s="8">
        <f t="shared" ref="D4912:D4915" si="4337">SUM(B4912-C4912)</f>
        <v>78001</v>
      </c>
      <c r="E4912" s="7">
        <f t="shared" ref="E4912:E4915" si="4338">SUM(B4912/C4912)</f>
        <v>3.7888376416747112</v>
      </c>
      <c r="F4912" s="18">
        <v>106919</v>
      </c>
      <c r="G4912" s="16">
        <v>27878</v>
      </c>
      <c r="H4912" s="8">
        <f t="shared" ref="H4912:H4915" si="4339">SUM(F4912-G4912)</f>
        <v>79041</v>
      </c>
      <c r="I4912" s="7">
        <f t="shared" ref="I4912:I4915" si="4340">SUM(F4912/G4912)</f>
        <v>3.8352464308773944</v>
      </c>
      <c r="J4912" s="8">
        <f t="shared" ref="J4912:J4915" si="4341">SUM(H4912-D4912)</f>
        <v>1040</v>
      </c>
      <c r="K4912" s="4">
        <f t="shared" ref="K4912:K4915" si="4342">SUM(F4912-B4912)</f>
        <v>949</v>
      </c>
      <c r="L4912" s="5">
        <f t="shared" ref="L4912:L4915" si="4343">SUM(G4912-C4912)</f>
        <v>-91</v>
      </c>
    </row>
    <row r="4913" spans="1:15">
      <c r="A4913" s="3" t="s">
        <v>5</v>
      </c>
      <c r="B4913" s="18">
        <v>52112</v>
      </c>
      <c r="C4913" s="16">
        <v>153346</v>
      </c>
      <c r="D4913" s="8">
        <f t="shared" si="4337"/>
        <v>-101234</v>
      </c>
      <c r="E4913" s="7">
        <f t="shared" si="4338"/>
        <v>0.33983279642116521</v>
      </c>
      <c r="F4913" s="18">
        <v>56255</v>
      </c>
      <c r="G4913" s="16">
        <v>143602</v>
      </c>
      <c r="H4913" s="8">
        <f t="shared" si="4339"/>
        <v>-87347</v>
      </c>
      <c r="I4913" s="7">
        <f t="shared" si="4340"/>
        <v>0.39174245484046183</v>
      </c>
      <c r="J4913" s="8">
        <f t="shared" si="4341"/>
        <v>13887</v>
      </c>
      <c r="K4913" s="4">
        <f t="shared" si="4342"/>
        <v>4143</v>
      </c>
      <c r="L4913" s="5">
        <f t="shared" si="4343"/>
        <v>-9744</v>
      </c>
    </row>
    <row r="4914" spans="1:15">
      <c r="A4914" s="3" t="s">
        <v>6</v>
      </c>
      <c r="B4914" s="18">
        <v>27906</v>
      </c>
      <c r="C4914" s="16">
        <v>42058</v>
      </c>
      <c r="D4914" s="8">
        <f t="shared" si="4337"/>
        <v>-14152</v>
      </c>
      <c r="E4914" s="7">
        <f t="shared" si="4338"/>
        <v>0.66351229254838562</v>
      </c>
      <c r="F4914" s="18">
        <v>26174</v>
      </c>
      <c r="G4914" s="16">
        <v>50656</v>
      </c>
      <c r="H4914" s="8">
        <f t="shared" si="4339"/>
        <v>-24482</v>
      </c>
      <c r="I4914" s="7">
        <f t="shared" si="4340"/>
        <v>0.51670088439671513</v>
      </c>
      <c r="J4914" s="8">
        <f t="shared" si="4341"/>
        <v>-10330</v>
      </c>
      <c r="K4914" s="4">
        <f t="shared" si="4342"/>
        <v>-1732</v>
      </c>
      <c r="L4914" s="5">
        <f t="shared" si="4343"/>
        <v>8598</v>
      </c>
    </row>
    <row r="4915" spans="1:15">
      <c r="A4915" s="3" t="s">
        <v>7</v>
      </c>
      <c r="B4915" s="18">
        <v>328407</v>
      </c>
      <c r="C4915" s="16">
        <v>328407</v>
      </c>
      <c r="D4915" s="8">
        <f t="shared" si="4337"/>
        <v>0</v>
      </c>
      <c r="E4915" s="7">
        <f t="shared" si="4338"/>
        <v>1</v>
      </c>
      <c r="F4915" s="18">
        <v>323137</v>
      </c>
      <c r="G4915" s="16">
        <v>323137</v>
      </c>
      <c r="H4915" s="8">
        <f t="shared" si="4339"/>
        <v>0</v>
      </c>
      <c r="I4915" s="7">
        <f t="shared" si="4340"/>
        <v>1</v>
      </c>
      <c r="J4915" s="8">
        <f t="shared" si="4341"/>
        <v>0</v>
      </c>
      <c r="K4915" s="4">
        <f t="shared" si="4342"/>
        <v>-5270</v>
      </c>
      <c r="L4915" s="5">
        <f t="shared" si="4343"/>
        <v>-5270</v>
      </c>
      <c r="N4915" s="98" t="s">
        <v>3951</v>
      </c>
      <c r="O4915" s="30" t="s">
        <v>165</v>
      </c>
    </row>
    <row r="4917" spans="1:15">
      <c r="B4917" s="576" t="s">
        <v>4772</v>
      </c>
      <c r="C4917" s="576"/>
      <c r="D4917" s="576"/>
      <c r="E4917" s="576"/>
      <c r="F4917" s="576" t="s">
        <v>4779</v>
      </c>
      <c r="G4917" s="576"/>
      <c r="H4917" s="576"/>
      <c r="I4917" s="576"/>
      <c r="K4917" s="63" t="s">
        <v>12</v>
      </c>
      <c r="L4917" s="5" t="s">
        <v>13</v>
      </c>
    </row>
    <row r="4918" spans="1:15" ht="43.2">
      <c r="A4918" s="1" t="s">
        <v>0</v>
      </c>
      <c r="B4918" s="2" t="s">
        <v>1</v>
      </c>
      <c r="C4918" s="64" t="s">
        <v>2</v>
      </c>
      <c r="D4918" s="64" t="s">
        <v>11</v>
      </c>
      <c r="E4918" s="6" t="s">
        <v>10</v>
      </c>
      <c r="F4918" s="2" t="s">
        <v>1</v>
      </c>
      <c r="G4918" s="64" t="s">
        <v>2</v>
      </c>
      <c r="H4918" s="64" t="s">
        <v>11</v>
      </c>
      <c r="I4918" s="6" t="s">
        <v>10</v>
      </c>
      <c r="J4918" s="14" t="s">
        <v>8</v>
      </c>
      <c r="K4918" s="12" t="s">
        <v>9</v>
      </c>
      <c r="L4918" s="11"/>
    </row>
    <row r="4919" spans="1:15">
      <c r="A4919" s="3" t="s">
        <v>3</v>
      </c>
      <c r="B4919" s="18">
        <v>133789</v>
      </c>
      <c r="C4919" s="16">
        <v>101001</v>
      </c>
      <c r="D4919" s="8">
        <f>SUM(B4919-C4919)</f>
        <v>32788</v>
      </c>
      <c r="E4919" s="7">
        <f>SUM(B4919/C4919)</f>
        <v>1.3246304492034733</v>
      </c>
      <c r="F4919" s="18">
        <v>130774</v>
      </c>
      <c r="G4919" s="16">
        <v>99694</v>
      </c>
      <c r="H4919" s="8">
        <f>SUM(F4919-G4919)</f>
        <v>31080</v>
      </c>
      <c r="I4919" s="7">
        <f>SUM(F4919/G4919)</f>
        <v>1.3117539671394467</v>
      </c>
      <c r="J4919" s="8">
        <f>SUM(H4919-D4919)</f>
        <v>-1708</v>
      </c>
      <c r="K4919" s="4">
        <f>SUM(F4919-B4919)</f>
        <v>-3015</v>
      </c>
      <c r="L4919" s="5">
        <f>SUM(G4919-C4919)</f>
        <v>-1307</v>
      </c>
    </row>
    <row r="4920" spans="1:15">
      <c r="A4920" s="3" t="s">
        <v>4</v>
      </c>
      <c r="B4920" s="18">
        <v>106919</v>
      </c>
      <c r="C4920" s="16">
        <v>27878</v>
      </c>
      <c r="D4920" s="8">
        <f t="shared" ref="D4920:D4923" si="4344">SUM(B4920-C4920)</f>
        <v>79041</v>
      </c>
      <c r="E4920" s="7">
        <f t="shared" ref="E4920:E4923" si="4345">SUM(B4920/C4920)</f>
        <v>3.8352464308773944</v>
      </c>
      <c r="F4920" s="18">
        <v>107318</v>
      </c>
      <c r="G4920" s="16">
        <v>27778</v>
      </c>
      <c r="H4920" s="8">
        <f t="shared" ref="H4920:H4923" si="4346">SUM(F4920-G4920)</f>
        <v>79540</v>
      </c>
      <c r="I4920" s="7">
        <f t="shared" ref="I4920:I4923" si="4347">SUM(F4920/G4920)</f>
        <v>3.8634170926632585</v>
      </c>
      <c r="J4920" s="8">
        <f t="shared" ref="J4920:J4923" si="4348">SUM(H4920-D4920)</f>
        <v>499</v>
      </c>
      <c r="K4920" s="4">
        <f t="shared" ref="K4920:K4923" si="4349">SUM(F4920-B4920)</f>
        <v>399</v>
      </c>
      <c r="L4920" s="5">
        <f t="shared" ref="L4920:L4923" si="4350">SUM(G4920-C4920)</f>
        <v>-100</v>
      </c>
    </row>
    <row r="4921" spans="1:15">
      <c r="A4921" s="3" t="s">
        <v>5</v>
      </c>
      <c r="B4921" s="18">
        <v>56255</v>
      </c>
      <c r="C4921" s="16">
        <v>143602</v>
      </c>
      <c r="D4921" s="8">
        <f t="shared" si="4344"/>
        <v>-87347</v>
      </c>
      <c r="E4921" s="7">
        <f t="shared" si="4345"/>
        <v>0.39174245484046183</v>
      </c>
      <c r="F4921" s="18">
        <v>56156</v>
      </c>
      <c r="G4921" s="16">
        <v>142225</v>
      </c>
      <c r="H4921" s="8">
        <f t="shared" si="4346"/>
        <v>-86069</v>
      </c>
      <c r="I4921" s="7">
        <f t="shared" si="4347"/>
        <v>0.39483916329759183</v>
      </c>
      <c r="J4921" s="8">
        <f t="shared" si="4348"/>
        <v>1278</v>
      </c>
      <c r="K4921" s="4">
        <f t="shared" si="4349"/>
        <v>-99</v>
      </c>
      <c r="L4921" s="5">
        <f t="shared" si="4350"/>
        <v>-1377</v>
      </c>
    </row>
    <row r="4922" spans="1:15">
      <c r="A4922" s="3" t="s">
        <v>6</v>
      </c>
      <c r="B4922" s="18">
        <v>26174</v>
      </c>
      <c r="C4922" s="16">
        <v>50656</v>
      </c>
      <c r="D4922" s="8">
        <f t="shared" si="4344"/>
        <v>-24482</v>
      </c>
      <c r="E4922" s="7">
        <f t="shared" si="4345"/>
        <v>0.51670088439671513</v>
      </c>
      <c r="F4922" s="18">
        <v>26129</v>
      </c>
      <c r="G4922" s="16">
        <v>50680</v>
      </c>
      <c r="H4922" s="8">
        <f t="shared" si="4346"/>
        <v>-24551</v>
      </c>
      <c r="I4922" s="7">
        <f t="shared" si="4347"/>
        <v>0.51556827150749807</v>
      </c>
      <c r="J4922" s="8">
        <f t="shared" si="4348"/>
        <v>-69</v>
      </c>
      <c r="K4922" s="4">
        <f t="shared" si="4349"/>
        <v>-45</v>
      </c>
      <c r="L4922" s="5">
        <f t="shared" si="4350"/>
        <v>24</v>
      </c>
    </row>
    <row r="4923" spans="1:15">
      <c r="A4923" s="3" t="s">
        <v>7</v>
      </c>
      <c r="B4923" s="18">
        <v>323137</v>
      </c>
      <c r="C4923" s="16">
        <v>323137</v>
      </c>
      <c r="D4923" s="8">
        <f t="shared" si="4344"/>
        <v>0</v>
      </c>
      <c r="E4923" s="7">
        <f t="shared" si="4345"/>
        <v>1</v>
      </c>
      <c r="F4923" s="18">
        <v>320377</v>
      </c>
      <c r="G4923" s="16">
        <v>320377</v>
      </c>
      <c r="H4923" s="8">
        <f t="shared" si="4346"/>
        <v>0</v>
      </c>
      <c r="I4923" s="7">
        <f t="shared" si="4347"/>
        <v>1</v>
      </c>
      <c r="J4923" s="8">
        <f t="shared" si="4348"/>
        <v>0</v>
      </c>
      <c r="K4923" s="4">
        <f t="shared" si="4349"/>
        <v>-2760</v>
      </c>
      <c r="L4923" s="5">
        <f t="shared" si="4350"/>
        <v>-2760</v>
      </c>
      <c r="N4923" s="98" t="s">
        <v>3951</v>
      </c>
      <c r="O4923" s="30" t="s">
        <v>165</v>
      </c>
    </row>
    <row r="4925" spans="1:15">
      <c r="B4925" s="576" t="s">
        <v>4779</v>
      </c>
      <c r="C4925" s="576"/>
      <c r="D4925" s="576"/>
      <c r="E4925" s="576"/>
      <c r="F4925" s="576" t="s">
        <v>4786</v>
      </c>
      <c r="G4925" s="576"/>
      <c r="H4925" s="576"/>
      <c r="I4925" s="576"/>
      <c r="K4925" s="63" t="s">
        <v>12</v>
      </c>
      <c r="L4925" s="5" t="s">
        <v>13</v>
      </c>
    </row>
    <row r="4926" spans="1:15" ht="43.2">
      <c r="A4926" s="1" t="s">
        <v>0</v>
      </c>
      <c r="B4926" s="2" t="s">
        <v>1</v>
      </c>
      <c r="C4926" s="64" t="s">
        <v>2</v>
      </c>
      <c r="D4926" s="64" t="s">
        <v>11</v>
      </c>
      <c r="E4926" s="6" t="s">
        <v>10</v>
      </c>
      <c r="F4926" s="2" t="s">
        <v>1</v>
      </c>
      <c r="G4926" s="64" t="s">
        <v>2</v>
      </c>
      <c r="H4926" s="64" t="s">
        <v>11</v>
      </c>
      <c r="I4926" s="6" t="s">
        <v>10</v>
      </c>
      <c r="J4926" s="14" t="s">
        <v>8</v>
      </c>
      <c r="K4926" s="12" t="s">
        <v>9</v>
      </c>
      <c r="L4926" s="11"/>
    </row>
    <row r="4927" spans="1:15">
      <c r="A4927" s="3" t="s">
        <v>3</v>
      </c>
      <c r="B4927" s="18">
        <v>130774</v>
      </c>
      <c r="C4927" s="16">
        <v>99694</v>
      </c>
      <c r="D4927" s="8">
        <f>SUM(B4927-C4927)</f>
        <v>31080</v>
      </c>
      <c r="E4927" s="7">
        <f>SUM(B4927/C4927)</f>
        <v>1.3117539671394467</v>
      </c>
      <c r="F4927" s="18">
        <v>126867</v>
      </c>
      <c r="G4927" s="16">
        <v>110606</v>
      </c>
      <c r="H4927" s="8">
        <f>SUM(F4927-G4927)</f>
        <v>16261</v>
      </c>
      <c r="I4927" s="7">
        <f>SUM(F4927/G4927)</f>
        <v>1.1470173408314197</v>
      </c>
      <c r="J4927" s="8">
        <f>SUM(H4927-D4927)</f>
        <v>-14819</v>
      </c>
      <c r="K4927" s="4">
        <f>SUM(F4927-B4927)</f>
        <v>-3907</v>
      </c>
      <c r="L4927" s="5">
        <f>SUM(G4927-C4927)</f>
        <v>10912</v>
      </c>
    </row>
    <row r="4928" spans="1:15">
      <c r="A4928" s="3" t="s">
        <v>4</v>
      </c>
      <c r="B4928" s="18">
        <v>107318</v>
      </c>
      <c r="C4928" s="16">
        <v>27778</v>
      </c>
      <c r="D4928" s="8">
        <f t="shared" ref="D4928:D4931" si="4351">SUM(B4928-C4928)</f>
        <v>79540</v>
      </c>
      <c r="E4928" s="7">
        <f t="shared" ref="E4928:E4931" si="4352">SUM(B4928/C4928)</f>
        <v>3.8634170926632585</v>
      </c>
      <c r="F4928" s="18">
        <v>106642</v>
      </c>
      <c r="G4928" s="16">
        <v>28553</v>
      </c>
      <c r="H4928" s="8">
        <f t="shared" ref="H4928:H4931" si="4353">SUM(F4928-G4928)</f>
        <v>78089</v>
      </c>
      <c r="I4928" s="7">
        <f t="shared" ref="I4928:I4931" si="4354">SUM(F4928/G4928)</f>
        <v>3.7348789969530345</v>
      </c>
      <c r="J4928" s="8">
        <f t="shared" ref="J4928:J4931" si="4355">SUM(H4928-D4928)</f>
        <v>-1451</v>
      </c>
      <c r="K4928" s="4">
        <f t="shared" ref="K4928:K4931" si="4356">SUM(F4928-B4928)</f>
        <v>-676</v>
      </c>
      <c r="L4928" s="5">
        <f t="shared" ref="L4928:L4931" si="4357">SUM(G4928-C4928)</f>
        <v>775</v>
      </c>
    </row>
    <row r="4929" spans="1:15">
      <c r="A4929" s="3" t="s">
        <v>5</v>
      </c>
      <c r="B4929" s="18">
        <v>56156</v>
      </c>
      <c r="C4929" s="16">
        <v>142225</v>
      </c>
      <c r="D4929" s="8">
        <f t="shared" si="4351"/>
        <v>-86069</v>
      </c>
      <c r="E4929" s="7">
        <f t="shared" si="4352"/>
        <v>0.39483916329759183</v>
      </c>
      <c r="F4929" s="18">
        <v>60033</v>
      </c>
      <c r="G4929" s="16">
        <v>143306</v>
      </c>
      <c r="H4929" s="8">
        <f t="shared" si="4353"/>
        <v>-83273</v>
      </c>
      <c r="I4929" s="7">
        <f t="shared" si="4354"/>
        <v>0.41891476979330944</v>
      </c>
      <c r="J4929" s="8">
        <f t="shared" si="4355"/>
        <v>2796</v>
      </c>
      <c r="K4929" s="4">
        <f t="shared" si="4356"/>
        <v>3877</v>
      </c>
      <c r="L4929" s="5">
        <f t="shared" si="4357"/>
        <v>1081</v>
      </c>
    </row>
    <row r="4930" spans="1:15">
      <c r="A4930" s="3" t="s">
        <v>6</v>
      </c>
      <c r="B4930" s="18">
        <v>26129</v>
      </c>
      <c r="C4930" s="16">
        <v>50680</v>
      </c>
      <c r="D4930" s="8">
        <f t="shared" si="4351"/>
        <v>-24551</v>
      </c>
      <c r="E4930" s="7">
        <f t="shared" si="4352"/>
        <v>0.51556827150749807</v>
      </c>
      <c r="F4930" s="18">
        <v>32074</v>
      </c>
      <c r="G4930" s="16">
        <v>43151</v>
      </c>
      <c r="H4930" s="8">
        <f t="shared" si="4353"/>
        <v>-11077</v>
      </c>
      <c r="I4930" s="7">
        <f t="shared" si="4354"/>
        <v>0.74329679497578272</v>
      </c>
      <c r="J4930" s="8">
        <f t="shared" si="4355"/>
        <v>13474</v>
      </c>
      <c r="K4930" s="4">
        <f t="shared" si="4356"/>
        <v>5945</v>
      </c>
      <c r="L4930" s="5">
        <f t="shared" si="4357"/>
        <v>-7529</v>
      </c>
    </row>
    <row r="4931" spans="1:15">
      <c r="A4931" s="3" t="s">
        <v>7</v>
      </c>
      <c r="B4931" s="18">
        <v>320377</v>
      </c>
      <c r="C4931" s="16">
        <v>320377</v>
      </c>
      <c r="D4931" s="8">
        <f t="shared" si="4351"/>
        <v>0</v>
      </c>
      <c r="E4931" s="7">
        <f t="shared" si="4352"/>
        <v>1</v>
      </c>
      <c r="F4931" s="18">
        <v>325616</v>
      </c>
      <c r="G4931" s="16">
        <v>325616</v>
      </c>
      <c r="H4931" s="8">
        <f t="shared" si="4353"/>
        <v>0</v>
      </c>
      <c r="I4931" s="7">
        <f t="shared" si="4354"/>
        <v>1</v>
      </c>
      <c r="J4931" s="8">
        <f t="shared" si="4355"/>
        <v>0</v>
      </c>
      <c r="K4931" s="4">
        <f t="shared" si="4356"/>
        <v>5239</v>
      </c>
      <c r="L4931" s="5">
        <f t="shared" si="4357"/>
        <v>5239</v>
      </c>
      <c r="N4931" s="98" t="s">
        <v>3994</v>
      </c>
      <c r="O4931" s="30" t="s">
        <v>165</v>
      </c>
    </row>
    <row r="4933" spans="1:15">
      <c r="B4933" s="576" t="s">
        <v>4786</v>
      </c>
      <c r="C4933" s="576"/>
      <c r="D4933" s="576"/>
      <c r="E4933" s="576"/>
      <c r="F4933" s="576" t="s">
        <v>4793</v>
      </c>
      <c r="G4933" s="576"/>
      <c r="H4933" s="576"/>
      <c r="I4933" s="576"/>
      <c r="K4933" s="63" t="s">
        <v>12</v>
      </c>
      <c r="L4933" s="5" t="s">
        <v>13</v>
      </c>
    </row>
    <row r="4934" spans="1:15" ht="43.2">
      <c r="A4934" s="1" t="s">
        <v>0</v>
      </c>
      <c r="B4934" s="2" t="s">
        <v>1</v>
      </c>
      <c r="C4934" s="64" t="s">
        <v>2</v>
      </c>
      <c r="D4934" s="64" t="s">
        <v>11</v>
      </c>
      <c r="E4934" s="6" t="s">
        <v>10</v>
      </c>
      <c r="F4934" s="2" t="s">
        <v>1</v>
      </c>
      <c r="G4934" s="64" t="s">
        <v>2</v>
      </c>
      <c r="H4934" s="64" t="s">
        <v>11</v>
      </c>
      <c r="I4934" s="6" t="s">
        <v>10</v>
      </c>
      <c r="J4934" s="14" t="s">
        <v>8</v>
      </c>
      <c r="K4934" s="12" t="s">
        <v>9</v>
      </c>
      <c r="L4934" s="11"/>
    </row>
    <row r="4935" spans="1:15">
      <c r="A4935" s="3" t="s">
        <v>3</v>
      </c>
      <c r="B4935" s="18">
        <v>126867</v>
      </c>
      <c r="C4935" s="16">
        <v>110606</v>
      </c>
      <c r="D4935" s="8">
        <f>SUM(B4935-C4935)</f>
        <v>16261</v>
      </c>
      <c r="E4935" s="7">
        <f>SUM(B4935/C4935)</f>
        <v>1.1470173408314197</v>
      </c>
      <c r="F4935" s="18">
        <v>131978</v>
      </c>
      <c r="G4935" s="16">
        <v>123879</v>
      </c>
      <c r="H4935" s="8">
        <f>SUM(F4935-G4935)</f>
        <v>8099</v>
      </c>
      <c r="I4935" s="7">
        <f>SUM(F4935/G4935)</f>
        <v>1.0653783127083687</v>
      </c>
      <c r="J4935" s="8">
        <f>SUM(H4935-D4935)</f>
        <v>-8162</v>
      </c>
      <c r="K4935" s="4">
        <f>SUM(F4935-B4935)</f>
        <v>5111</v>
      </c>
      <c r="L4935" s="5">
        <f>SUM(G4935-C4935)</f>
        <v>13273</v>
      </c>
    </row>
    <row r="4936" spans="1:15">
      <c r="A4936" s="3" t="s">
        <v>4</v>
      </c>
      <c r="B4936" s="18">
        <v>106642</v>
      </c>
      <c r="C4936" s="16">
        <v>28553</v>
      </c>
      <c r="D4936" s="8">
        <f t="shared" ref="D4936:D4939" si="4358">SUM(B4936-C4936)</f>
        <v>78089</v>
      </c>
      <c r="E4936" s="7">
        <f t="shared" ref="E4936:E4939" si="4359">SUM(B4936/C4936)</f>
        <v>3.7348789969530345</v>
      </c>
      <c r="F4936" s="18">
        <v>105535</v>
      </c>
      <c r="G4936" s="16">
        <v>28593</v>
      </c>
      <c r="H4936" s="8">
        <f t="shared" ref="H4936:H4939" si="4360">SUM(F4936-G4936)</f>
        <v>76942</v>
      </c>
      <c r="I4936" s="7">
        <f t="shared" ref="I4936:I4939" si="4361">SUM(F4936/G4936)</f>
        <v>3.690938341552128</v>
      </c>
      <c r="J4936" s="8">
        <f t="shared" ref="J4936:J4939" si="4362">SUM(H4936-D4936)</f>
        <v>-1147</v>
      </c>
      <c r="K4936" s="4">
        <f t="shared" ref="K4936:K4939" si="4363">SUM(F4936-B4936)</f>
        <v>-1107</v>
      </c>
      <c r="L4936" s="5">
        <f t="shared" ref="L4936:L4939" si="4364">SUM(G4936-C4936)</f>
        <v>40</v>
      </c>
    </row>
    <row r="4937" spans="1:15">
      <c r="A4937" s="3" t="s">
        <v>5</v>
      </c>
      <c r="B4937" s="18">
        <v>60033</v>
      </c>
      <c r="C4937" s="16">
        <v>143306</v>
      </c>
      <c r="D4937" s="8">
        <f t="shared" si="4358"/>
        <v>-83273</v>
      </c>
      <c r="E4937" s="7">
        <f t="shared" si="4359"/>
        <v>0.41891476979330944</v>
      </c>
      <c r="F4937" s="18">
        <v>66585</v>
      </c>
      <c r="G4937" s="16">
        <v>143855</v>
      </c>
      <c r="H4937" s="8">
        <f t="shared" si="4360"/>
        <v>-77270</v>
      </c>
      <c r="I4937" s="7">
        <f t="shared" si="4361"/>
        <v>0.46286190956171147</v>
      </c>
      <c r="J4937" s="8">
        <f t="shared" si="4362"/>
        <v>6003</v>
      </c>
      <c r="K4937" s="4">
        <f t="shared" si="4363"/>
        <v>6552</v>
      </c>
      <c r="L4937" s="5">
        <f t="shared" si="4364"/>
        <v>549</v>
      </c>
    </row>
    <row r="4938" spans="1:15">
      <c r="A4938" s="3" t="s">
        <v>6</v>
      </c>
      <c r="B4938" s="18">
        <v>32074</v>
      </c>
      <c r="C4938" s="16">
        <v>43151</v>
      </c>
      <c r="D4938" s="8">
        <f t="shared" si="4358"/>
        <v>-11077</v>
      </c>
      <c r="E4938" s="7">
        <f t="shared" si="4359"/>
        <v>0.74329679497578272</v>
      </c>
      <c r="F4938" s="18">
        <v>42322</v>
      </c>
      <c r="G4938" s="16">
        <v>50093</v>
      </c>
      <c r="H4938" s="8">
        <f t="shared" si="4360"/>
        <v>-7771</v>
      </c>
      <c r="I4938" s="7">
        <f t="shared" si="4361"/>
        <v>0.8448685445072166</v>
      </c>
      <c r="J4938" s="8">
        <f t="shared" si="4362"/>
        <v>3306</v>
      </c>
      <c r="K4938" s="4">
        <f t="shared" si="4363"/>
        <v>10248</v>
      </c>
      <c r="L4938" s="5">
        <f t="shared" si="4364"/>
        <v>6942</v>
      </c>
    </row>
    <row r="4939" spans="1:15">
      <c r="A4939" s="3" t="s">
        <v>7</v>
      </c>
      <c r="B4939" s="18">
        <v>325616</v>
      </c>
      <c r="C4939" s="16">
        <v>325616</v>
      </c>
      <c r="D4939" s="8">
        <f t="shared" si="4358"/>
        <v>0</v>
      </c>
      <c r="E4939" s="7">
        <f t="shared" si="4359"/>
        <v>1</v>
      </c>
      <c r="F4939" s="18">
        <v>346420</v>
      </c>
      <c r="G4939" s="16">
        <v>346420</v>
      </c>
      <c r="H4939" s="8">
        <f t="shared" si="4360"/>
        <v>0</v>
      </c>
      <c r="I4939" s="7">
        <f t="shared" si="4361"/>
        <v>1</v>
      </c>
      <c r="J4939" s="8">
        <f t="shared" si="4362"/>
        <v>0</v>
      </c>
      <c r="K4939" s="4">
        <f t="shared" si="4363"/>
        <v>20804</v>
      </c>
      <c r="L4939" s="5">
        <f t="shared" si="4364"/>
        <v>20804</v>
      </c>
      <c r="N4939" s="98" t="s">
        <v>3994</v>
      </c>
      <c r="O4939" s="30" t="s">
        <v>165</v>
      </c>
    </row>
    <row r="4941" spans="1:15">
      <c r="B4941" s="576" t="s">
        <v>4793</v>
      </c>
      <c r="C4941" s="576"/>
      <c r="D4941" s="576"/>
      <c r="E4941" s="576"/>
      <c r="F4941" s="576" t="s">
        <v>4800</v>
      </c>
      <c r="G4941" s="576"/>
      <c r="H4941" s="576"/>
      <c r="I4941" s="576"/>
      <c r="K4941" s="63" t="s">
        <v>12</v>
      </c>
      <c r="L4941" s="5" t="s">
        <v>13</v>
      </c>
    </row>
    <row r="4942" spans="1:15" ht="43.2">
      <c r="A4942" s="1" t="s">
        <v>0</v>
      </c>
      <c r="B4942" s="2" t="s">
        <v>1</v>
      </c>
      <c r="C4942" s="64" t="s">
        <v>2</v>
      </c>
      <c r="D4942" s="64" t="s">
        <v>11</v>
      </c>
      <c r="E4942" s="6" t="s">
        <v>10</v>
      </c>
      <c r="F4942" s="2" t="s">
        <v>1</v>
      </c>
      <c r="G4942" s="64" t="s">
        <v>2</v>
      </c>
      <c r="H4942" s="64" t="s">
        <v>11</v>
      </c>
      <c r="I4942" s="6" t="s">
        <v>10</v>
      </c>
      <c r="J4942" s="14" t="s">
        <v>8</v>
      </c>
      <c r="K4942" s="12" t="s">
        <v>9</v>
      </c>
      <c r="L4942" s="11"/>
    </row>
    <row r="4943" spans="1:15">
      <c r="A4943" s="3" t="s">
        <v>3</v>
      </c>
      <c r="B4943" s="18">
        <v>131978</v>
      </c>
      <c r="C4943" s="16">
        <v>123879</v>
      </c>
      <c r="D4943" s="8">
        <f>SUM(B4943-C4943)</f>
        <v>8099</v>
      </c>
      <c r="E4943" s="7">
        <f>SUM(B4943/C4943)</f>
        <v>1.0653783127083687</v>
      </c>
      <c r="F4943" s="18">
        <v>136665</v>
      </c>
      <c r="G4943" s="16">
        <v>132995</v>
      </c>
      <c r="H4943" s="8">
        <f>SUM(F4943-G4943)</f>
        <v>3670</v>
      </c>
      <c r="I4943" s="7">
        <f>SUM(F4943/G4943)</f>
        <v>1.027595022369262</v>
      </c>
      <c r="J4943" s="8">
        <f>SUM(H4943-D4943)</f>
        <v>-4429</v>
      </c>
      <c r="K4943" s="4">
        <f>SUM(F4943-B4943)</f>
        <v>4687</v>
      </c>
      <c r="L4943" s="5">
        <f>SUM(G4943-C4943)</f>
        <v>9116</v>
      </c>
    </row>
    <row r="4944" spans="1:15">
      <c r="A4944" s="3" t="s">
        <v>4</v>
      </c>
      <c r="B4944" s="18">
        <v>105535</v>
      </c>
      <c r="C4944" s="16">
        <v>28593</v>
      </c>
      <c r="D4944" s="8">
        <f t="shared" ref="D4944:D4947" si="4365">SUM(B4944-C4944)</f>
        <v>76942</v>
      </c>
      <c r="E4944" s="7">
        <f t="shared" ref="E4944:E4947" si="4366">SUM(B4944/C4944)</f>
        <v>3.690938341552128</v>
      </c>
      <c r="F4944" s="18">
        <v>104170</v>
      </c>
      <c r="G4944" s="16">
        <v>31758</v>
      </c>
      <c r="H4944" s="8">
        <f t="shared" ref="H4944:H4947" si="4367">SUM(F4944-G4944)</f>
        <v>72412</v>
      </c>
      <c r="I4944" s="7">
        <f t="shared" ref="I4944:I4947" si="4368">SUM(F4944/G4944)</f>
        <v>3.2801183953649473</v>
      </c>
      <c r="J4944" s="8">
        <f t="shared" ref="J4944:J4947" si="4369">SUM(H4944-D4944)</f>
        <v>-4530</v>
      </c>
      <c r="K4944" s="4">
        <f t="shared" ref="K4944:K4947" si="4370">SUM(F4944-B4944)</f>
        <v>-1365</v>
      </c>
      <c r="L4944" s="5">
        <f t="shared" ref="L4944:L4947" si="4371">SUM(G4944-C4944)</f>
        <v>3165</v>
      </c>
    </row>
    <row r="4945" spans="1:15">
      <c r="A4945" s="3" t="s">
        <v>5</v>
      </c>
      <c r="B4945" s="18">
        <v>66585</v>
      </c>
      <c r="C4945" s="16">
        <v>143855</v>
      </c>
      <c r="D4945" s="8">
        <f t="shared" si="4365"/>
        <v>-77270</v>
      </c>
      <c r="E4945" s="7">
        <f t="shared" si="4366"/>
        <v>0.46286190956171147</v>
      </c>
      <c r="F4945" s="18">
        <v>67276</v>
      </c>
      <c r="G4945" s="16">
        <v>145611</v>
      </c>
      <c r="H4945" s="8">
        <f t="shared" si="4367"/>
        <v>-78335</v>
      </c>
      <c r="I4945" s="7">
        <f t="shared" si="4368"/>
        <v>0.46202553378522226</v>
      </c>
      <c r="J4945" s="8">
        <f t="shared" si="4369"/>
        <v>-1065</v>
      </c>
      <c r="K4945" s="4">
        <f t="shared" si="4370"/>
        <v>691</v>
      </c>
      <c r="L4945" s="5">
        <f t="shared" si="4371"/>
        <v>1756</v>
      </c>
    </row>
    <row r="4946" spans="1:15">
      <c r="A4946" s="3" t="s">
        <v>6</v>
      </c>
      <c r="B4946" s="18">
        <v>42322</v>
      </c>
      <c r="C4946" s="16">
        <v>50093</v>
      </c>
      <c r="D4946" s="8">
        <f t="shared" si="4365"/>
        <v>-7771</v>
      </c>
      <c r="E4946" s="7">
        <f t="shared" si="4366"/>
        <v>0.8448685445072166</v>
      </c>
      <c r="F4946" s="18">
        <v>53593</v>
      </c>
      <c r="G4946" s="16">
        <v>51340</v>
      </c>
      <c r="H4946" s="8">
        <f t="shared" si="4367"/>
        <v>2253</v>
      </c>
      <c r="I4946" s="7">
        <f t="shared" si="4368"/>
        <v>1.0438839111803662</v>
      </c>
      <c r="J4946" s="8">
        <f t="shared" si="4369"/>
        <v>10024</v>
      </c>
      <c r="K4946" s="4">
        <f t="shared" si="4370"/>
        <v>11271</v>
      </c>
      <c r="L4946" s="5">
        <f t="shared" si="4371"/>
        <v>1247</v>
      </c>
    </row>
    <row r="4947" spans="1:15">
      <c r="A4947" s="3" t="s">
        <v>7</v>
      </c>
      <c r="B4947" s="18">
        <v>346420</v>
      </c>
      <c r="C4947" s="16">
        <v>346420</v>
      </c>
      <c r="D4947" s="8">
        <f t="shared" si="4365"/>
        <v>0</v>
      </c>
      <c r="E4947" s="7">
        <f t="shared" si="4366"/>
        <v>1</v>
      </c>
      <c r="F4947" s="18">
        <v>361704</v>
      </c>
      <c r="G4947" s="16">
        <v>361704</v>
      </c>
      <c r="H4947" s="8">
        <f t="shared" si="4367"/>
        <v>0</v>
      </c>
      <c r="I4947" s="7">
        <f t="shared" si="4368"/>
        <v>1</v>
      </c>
      <c r="J4947" s="8">
        <f t="shared" si="4369"/>
        <v>0</v>
      </c>
      <c r="K4947" s="4">
        <f t="shared" si="4370"/>
        <v>15284</v>
      </c>
      <c r="L4947" s="5">
        <f t="shared" si="4371"/>
        <v>15284</v>
      </c>
      <c r="N4947" s="98" t="s">
        <v>3994</v>
      </c>
      <c r="O4947" s="30" t="s">
        <v>165</v>
      </c>
    </row>
    <row r="4949" spans="1:15">
      <c r="B4949" s="576" t="s">
        <v>4800</v>
      </c>
      <c r="C4949" s="576"/>
      <c r="D4949" s="576"/>
      <c r="E4949" s="576"/>
      <c r="F4949" s="576" t="s">
        <v>4807</v>
      </c>
      <c r="G4949" s="576"/>
      <c r="H4949" s="576"/>
      <c r="I4949" s="576"/>
      <c r="K4949" s="63" t="s">
        <v>12</v>
      </c>
      <c r="L4949" s="5" t="s">
        <v>13</v>
      </c>
    </row>
    <row r="4950" spans="1:15" ht="43.2">
      <c r="A4950" s="1" t="s">
        <v>0</v>
      </c>
      <c r="B4950" s="2" t="s">
        <v>1</v>
      </c>
      <c r="C4950" s="64" t="s">
        <v>2</v>
      </c>
      <c r="D4950" s="64" t="s">
        <v>11</v>
      </c>
      <c r="E4950" s="6" t="s">
        <v>10</v>
      </c>
      <c r="F4950" s="2" t="s">
        <v>1</v>
      </c>
      <c r="G4950" s="64" t="s">
        <v>2</v>
      </c>
      <c r="H4950" s="64" t="s">
        <v>11</v>
      </c>
      <c r="I4950" s="6" t="s">
        <v>10</v>
      </c>
      <c r="J4950" s="14" t="s">
        <v>8</v>
      </c>
      <c r="K4950" s="12" t="s">
        <v>9</v>
      </c>
      <c r="L4950" s="11"/>
    </row>
    <row r="4951" spans="1:15">
      <c r="A4951" s="3" t="s">
        <v>3</v>
      </c>
      <c r="B4951" s="18">
        <v>136665</v>
      </c>
      <c r="C4951" s="16">
        <v>132995</v>
      </c>
      <c r="D4951" s="8">
        <f>SUM(B4951-C4951)</f>
        <v>3670</v>
      </c>
      <c r="E4951" s="7">
        <f>SUM(B4951/C4951)</f>
        <v>1.027595022369262</v>
      </c>
      <c r="F4951" s="18">
        <v>136201</v>
      </c>
      <c r="G4951" s="16">
        <v>133225</v>
      </c>
      <c r="H4951" s="8">
        <f>SUM(F4951-G4951)</f>
        <v>2976</v>
      </c>
      <c r="I4951" s="7">
        <f>SUM(F4951/G4951)</f>
        <v>1.0223381497466693</v>
      </c>
      <c r="J4951" s="8">
        <f>SUM(H4951-D4951)</f>
        <v>-694</v>
      </c>
      <c r="K4951" s="4">
        <f>SUM(F4951-B4951)</f>
        <v>-464</v>
      </c>
      <c r="L4951" s="5">
        <f>SUM(G4951-C4951)</f>
        <v>230</v>
      </c>
    </row>
    <row r="4952" spans="1:15">
      <c r="A4952" s="3" t="s">
        <v>4</v>
      </c>
      <c r="B4952" s="18">
        <v>104170</v>
      </c>
      <c r="C4952" s="16">
        <v>31758</v>
      </c>
      <c r="D4952" s="8">
        <f t="shared" ref="D4952:D4955" si="4372">SUM(B4952-C4952)</f>
        <v>72412</v>
      </c>
      <c r="E4952" s="7">
        <f t="shared" ref="E4952:E4955" si="4373">SUM(B4952/C4952)</f>
        <v>3.2801183953649473</v>
      </c>
      <c r="F4952" s="18">
        <v>103982</v>
      </c>
      <c r="G4952" s="16">
        <v>33461</v>
      </c>
      <c r="H4952" s="8">
        <f t="shared" ref="H4952:H4955" si="4374">SUM(F4952-G4952)</f>
        <v>70521</v>
      </c>
      <c r="I4952" s="7">
        <f t="shared" ref="I4952:I4955" si="4375">SUM(F4952/G4952)</f>
        <v>3.1075580526583186</v>
      </c>
      <c r="J4952" s="8">
        <f t="shared" ref="J4952:J4955" si="4376">SUM(H4952-D4952)</f>
        <v>-1891</v>
      </c>
      <c r="K4952" s="4">
        <f t="shared" ref="K4952:K4955" si="4377">SUM(F4952-B4952)</f>
        <v>-188</v>
      </c>
      <c r="L4952" s="5">
        <f t="shared" ref="L4952:L4955" si="4378">SUM(G4952-C4952)</f>
        <v>1703</v>
      </c>
    </row>
    <row r="4953" spans="1:15">
      <c r="A4953" s="3" t="s">
        <v>5</v>
      </c>
      <c r="B4953" s="18">
        <v>67276</v>
      </c>
      <c r="C4953" s="16">
        <v>145611</v>
      </c>
      <c r="D4953" s="8">
        <f t="shared" si="4372"/>
        <v>-78335</v>
      </c>
      <c r="E4953" s="7">
        <f t="shared" si="4373"/>
        <v>0.46202553378522226</v>
      </c>
      <c r="F4953" s="18">
        <v>68912</v>
      </c>
      <c r="G4953" s="16">
        <v>139683</v>
      </c>
      <c r="H4953" s="8">
        <f t="shared" si="4374"/>
        <v>-70771</v>
      </c>
      <c r="I4953" s="7">
        <f t="shared" si="4375"/>
        <v>0.49334564692911809</v>
      </c>
      <c r="J4953" s="8">
        <f t="shared" si="4376"/>
        <v>7564</v>
      </c>
      <c r="K4953" s="4">
        <f t="shared" si="4377"/>
        <v>1636</v>
      </c>
      <c r="L4953" s="5">
        <f t="shared" si="4378"/>
        <v>-5928</v>
      </c>
    </row>
    <row r="4954" spans="1:15">
      <c r="A4954" s="3" t="s">
        <v>6</v>
      </c>
      <c r="B4954" s="18">
        <v>53593</v>
      </c>
      <c r="C4954" s="16">
        <v>51340</v>
      </c>
      <c r="D4954" s="8">
        <f t="shared" si="4372"/>
        <v>2253</v>
      </c>
      <c r="E4954" s="7">
        <f t="shared" si="4373"/>
        <v>1.0438839111803662</v>
      </c>
      <c r="F4954" s="18">
        <v>45776</v>
      </c>
      <c r="G4954" s="16">
        <v>48502</v>
      </c>
      <c r="H4954" s="8">
        <f t="shared" si="4374"/>
        <v>-2726</v>
      </c>
      <c r="I4954" s="7">
        <f t="shared" si="4375"/>
        <v>0.94379613211826319</v>
      </c>
      <c r="J4954" s="8">
        <f t="shared" si="4376"/>
        <v>-4979</v>
      </c>
      <c r="K4954" s="4">
        <f t="shared" si="4377"/>
        <v>-7817</v>
      </c>
      <c r="L4954" s="5">
        <f t="shared" si="4378"/>
        <v>-2838</v>
      </c>
    </row>
    <row r="4955" spans="1:15">
      <c r="A4955" s="3" t="s">
        <v>7</v>
      </c>
      <c r="B4955" s="18">
        <v>361704</v>
      </c>
      <c r="C4955" s="16">
        <v>361704</v>
      </c>
      <c r="D4955" s="8">
        <f t="shared" si="4372"/>
        <v>0</v>
      </c>
      <c r="E4955" s="7">
        <f t="shared" si="4373"/>
        <v>1</v>
      </c>
      <c r="F4955" s="18">
        <v>354871</v>
      </c>
      <c r="G4955" s="16">
        <v>354871</v>
      </c>
      <c r="H4955" s="8">
        <f t="shared" si="4374"/>
        <v>0</v>
      </c>
      <c r="I4955" s="7">
        <f t="shared" si="4375"/>
        <v>1</v>
      </c>
      <c r="J4955" s="8">
        <f t="shared" si="4376"/>
        <v>0</v>
      </c>
      <c r="K4955" s="4">
        <f t="shared" si="4377"/>
        <v>-6833</v>
      </c>
      <c r="L4955" s="5">
        <f t="shared" si="4378"/>
        <v>-6833</v>
      </c>
      <c r="N4955" s="98" t="s">
        <v>3951</v>
      </c>
      <c r="O4955" s="30" t="s">
        <v>165</v>
      </c>
    </row>
    <row r="4957" spans="1:15">
      <c r="B4957" s="576" t="s">
        <v>4807</v>
      </c>
      <c r="C4957" s="576"/>
      <c r="D4957" s="576"/>
      <c r="E4957" s="576"/>
      <c r="F4957" s="576" t="s">
        <v>4808</v>
      </c>
      <c r="G4957" s="576"/>
      <c r="H4957" s="576"/>
      <c r="I4957" s="576"/>
      <c r="K4957" s="63" t="s">
        <v>12</v>
      </c>
      <c r="L4957" s="5" t="s">
        <v>13</v>
      </c>
    </row>
    <row r="4958" spans="1:15" ht="43.2">
      <c r="A4958" s="1" t="s">
        <v>0</v>
      </c>
      <c r="B4958" s="2" t="s">
        <v>1</v>
      </c>
      <c r="C4958" s="64" t="s">
        <v>2</v>
      </c>
      <c r="D4958" s="64" t="s">
        <v>11</v>
      </c>
      <c r="E4958" s="6" t="s">
        <v>10</v>
      </c>
      <c r="F4958" s="2" t="s">
        <v>1</v>
      </c>
      <c r="G4958" s="64" t="s">
        <v>2</v>
      </c>
      <c r="H4958" s="64" t="s">
        <v>11</v>
      </c>
      <c r="I4958" s="6" t="s">
        <v>10</v>
      </c>
      <c r="J4958" s="14" t="s">
        <v>8</v>
      </c>
      <c r="K4958" s="12" t="s">
        <v>9</v>
      </c>
      <c r="L4958" s="11"/>
    </row>
    <row r="4959" spans="1:15">
      <c r="A4959" s="3" t="s">
        <v>3</v>
      </c>
      <c r="B4959" s="18">
        <v>136201</v>
      </c>
      <c r="C4959" s="16">
        <v>133225</v>
      </c>
      <c r="D4959" s="8">
        <f>SUM(B4959-C4959)</f>
        <v>2976</v>
      </c>
      <c r="E4959" s="7">
        <f>SUM(B4959/C4959)</f>
        <v>1.0223381497466693</v>
      </c>
      <c r="F4959" s="18">
        <v>107750</v>
      </c>
      <c r="G4959" s="16">
        <v>128621</v>
      </c>
      <c r="H4959" s="8">
        <f>SUM(F4959-G4959)</f>
        <v>-20871</v>
      </c>
      <c r="I4959" s="7">
        <f>SUM(F4959/G4959)</f>
        <v>0.83773256311177802</v>
      </c>
      <c r="J4959" s="8">
        <f>SUM(H4959-D4959)</f>
        <v>-23847</v>
      </c>
      <c r="K4959" s="4">
        <f>SUM(F4959-B4959)</f>
        <v>-28451</v>
      </c>
      <c r="L4959" s="5">
        <f>SUM(G4959-C4959)</f>
        <v>-4604</v>
      </c>
    </row>
    <row r="4960" spans="1:15">
      <c r="A4960" s="3" t="s">
        <v>4</v>
      </c>
      <c r="B4960" s="18">
        <v>103982</v>
      </c>
      <c r="C4960" s="16">
        <v>33461</v>
      </c>
      <c r="D4960" s="8">
        <f t="shared" ref="D4960:D4963" si="4379">SUM(B4960-C4960)</f>
        <v>70521</v>
      </c>
      <c r="E4960" s="7">
        <f t="shared" ref="E4960:E4963" si="4380">SUM(B4960/C4960)</f>
        <v>3.1075580526583186</v>
      </c>
      <c r="F4960" s="18">
        <v>101735</v>
      </c>
      <c r="G4960" s="16">
        <v>33923</v>
      </c>
      <c r="H4960" s="8">
        <f t="shared" ref="H4960:H4963" si="4381">SUM(F4960-G4960)</f>
        <v>67812</v>
      </c>
      <c r="I4960" s="7">
        <f t="shared" ref="I4960:I4963" si="4382">SUM(F4960/G4960)</f>
        <v>2.9989977301535831</v>
      </c>
      <c r="J4960" s="8">
        <f t="shared" ref="J4960:J4963" si="4383">SUM(H4960-D4960)</f>
        <v>-2709</v>
      </c>
      <c r="K4960" s="4">
        <f t="shared" ref="K4960:K4963" si="4384">SUM(F4960-B4960)</f>
        <v>-2247</v>
      </c>
      <c r="L4960" s="5">
        <f t="shared" ref="L4960:L4963" si="4385">SUM(G4960-C4960)</f>
        <v>462</v>
      </c>
    </row>
    <row r="4961" spans="1:15">
      <c r="A4961" s="3" t="s">
        <v>5</v>
      </c>
      <c r="B4961" s="18">
        <v>68912</v>
      </c>
      <c r="C4961" s="16">
        <v>139683</v>
      </c>
      <c r="D4961" s="8">
        <f t="shared" si="4379"/>
        <v>-70771</v>
      </c>
      <c r="E4961" s="7">
        <f t="shared" si="4380"/>
        <v>0.49334564692911809</v>
      </c>
      <c r="F4961" s="18">
        <v>55516</v>
      </c>
      <c r="G4961" s="16">
        <v>80356</v>
      </c>
      <c r="H4961" s="8">
        <f t="shared" si="4381"/>
        <v>-24840</v>
      </c>
      <c r="I4961" s="7">
        <f t="shared" si="4382"/>
        <v>0.69087560356413957</v>
      </c>
      <c r="J4961" s="8">
        <f t="shared" si="4383"/>
        <v>45931</v>
      </c>
      <c r="K4961" s="4">
        <f t="shared" si="4384"/>
        <v>-13396</v>
      </c>
      <c r="L4961" s="5">
        <f t="shared" si="4385"/>
        <v>-59327</v>
      </c>
    </row>
    <row r="4962" spans="1:15">
      <c r="A4962" s="3" t="s">
        <v>6</v>
      </c>
      <c r="B4962" s="18">
        <v>45776</v>
      </c>
      <c r="C4962" s="16">
        <v>48502</v>
      </c>
      <c r="D4962" s="8">
        <f t="shared" si="4379"/>
        <v>-2726</v>
      </c>
      <c r="E4962" s="7">
        <f t="shared" si="4380"/>
        <v>0.94379613211826319</v>
      </c>
      <c r="F4962" s="18">
        <v>20154</v>
      </c>
      <c r="G4962" s="16">
        <v>42255</v>
      </c>
      <c r="H4962" s="8">
        <f t="shared" si="4381"/>
        <v>-22101</v>
      </c>
      <c r="I4962" s="7">
        <f t="shared" si="4382"/>
        <v>0.47696130635427758</v>
      </c>
      <c r="J4962" s="8">
        <f t="shared" si="4383"/>
        <v>-19375</v>
      </c>
      <c r="K4962" s="4">
        <f t="shared" si="4384"/>
        <v>-25622</v>
      </c>
      <c r="L4962" s="5">
        <f t="shared" si="4385"/>
        <v>-6247</v>
      </c>
    </row>
    <row r="4963" spans="1:15">
      <c r="A4963" s="3" t="s">
        <v>7</v>
      </c>
      <c r="B4963" s="18">
        <v>354871</v>
      </c>
      <c r="C4963" s="16">
        <v>354871</v>
      </c>
      <c r="D4963" s="8">
        <f t="shared" si="4379"/>
        <v>0</v>
      </c>
      <c r="E4963" s="7">
        <f t="shared" si="4380"/>
        <v>1</v>
      </c>
      <c r="F4963" s="18">
        <v>285155</v>
      </c>
      <c r="G4963" s="16">
        <v>285155</v>
      </c>
      <c r="H4963" s="8">
        <f t="shared" si="4381"/>
        <v>0</v>
      </c>
      <c r="I4963" s="7">
        <f t="shared" si="4382"/>
        <v>1</v>
      </c>
      <c r="J4963" s="8">
        <f t="shared" si="4383"/>
        <v>0</v>
      </c>
      <c r="K4963" s="4">
        <f t="shared" si="4384"/>
        <v>-69716</v>
      </c>
      <c r="L4963" s="5">
        <f t="shared" si="4385"/>
        <v>-69716</v>
      </c>
      <c r="N4963" s="98" t="s">
        <v>3915</v>
      </c>
      <c r="O4963" s="30" t="s">
        <v>165</v>
      </c>
    </row>
    <row r="4965" spans="1:15">
      <c r="B4965" s="576" t="s">
        <v>4808</v>
      </c>
      <c r="C4965" s="576"/>
      <c r="D4965" s="576"/>
      <c r="E4965" s="576"/>
      <c r="F4965" s="576" t="s">
        <v>4815</v>
      </c>
      <c r="G4965" s="576"/>
      <c r="H4965" s="576"/>
      <c r="I4965" s="576"/>
      <c r="K4965" s="63" t="s">
        <v>12</v>
      </c>
      <c r="L4965" s="5" t="s">
        <v>13</v>
      </c>
    </row>
    <row r="4966" spans="1:15" ht="43.2">
      <c r="A4966" s="1" t="s">
        <v>0</v>
      </c>
      <c r="B4966" s="2" t="s">
        <v>1</v>
      </c>
      <c r="C4966" s="64" t="s">
        <v>2</v>
      </c>
      <c r="D4966" s="64" t="s">
        <v>11</v>
      </c>
      <c r="E4966" s="6" t="s">
        <v>10</v>
      </c>
      <c r="F4966" s="2" t="s">
        <v>1</v>
      </c>
      <c r="G4966" s="64" t="s">
        <v>2</v>
      </c>
      <c r="H4966" s="64" t="s">
        <v>11</v>
      </c>
      <c r="I4966" s="6" t="s">
        <v>10</v>
      </c>
      <c r="J4966" s="14" t="s">
        <v>8</v>
      </c>
      <c r="K4966" s="12" t="s">
        <v>9</v>
      </c>
      <c r="L4966" s="11"/>
    </row>
    <row r="4967" spans="1:15">
      <c r="A4967" s="3" t="s">
        <v>3</v>
      </c>
      <c r="B4967" s="18">
        <v>107750</v>
      </c>
      <c r="C4967" s="16">
        <v>128621</v>
      </c>
      <c r="D4967" s="8">
        <f>SUM(B4967-C4967)</f>
        <v>-20871</v>
      </c>
      <c r="E4967" s="7">
        <f>SUM(B4967/C4967)</f>
        <v>0.83773256311177802</v>
      </c>
      <c r="F4967" s="18">
        <v>111063</v>
      </c>
      <c r="G4967" s="16">
        <v>128604</v>
      </c>
      <c r="H4967" s="8">
        <f>SUM(F4967-G4967)</f>
        <v>-17541</v>
      </c>
      <c r="I4967" s="7">
        <f>SUM(F4967/G4967)</f>
        <v>0.86360455351311005</v>
      </c>
      <c r="J4967" s="8">
        <f>SUM(H4967-D4967)</f>
        <v>3330</v>
      </c>
      <c r="K4967" s="4">
        <f>SUM(F4967-B4967)</f>
        <v>3313</v>
      </c>
      <c r="L4967" s="5">
        <f>SUM(G4967-C4967)</f>
        <v>-17</v>
      </c>
    </row>
    <row r="4968" spans="1:15">
      <c r="A4968" s="3" t="s">
        <v>4</v>
      </c>
      <c r="B4968" s="18">
        <v>101735</v>
      </c>
      <c r="C4968" s="16">
        <v>33923</v>
      </c>
      <c r="D4968" s="8">
        <f t="shared" ref="D4968:D4971" si="4386">SUM(B4968-C4968)</f>
        <v>67812</v>
      </c>
      <c r="E4968" s="7">
        <f t="shared" ref="E4968:E4971" si="4387">SUM(B4968/C4968)</f>
        <v>2.9989977301535831</v>
      </c>
      <c r="F4968" s="18">
        <v>98422</v>
      </c>
      <c r="G4968" s="16">
        <v>33846</v>
      </c>
      <c r="H4968" s="8">
        <f t="shared" ref="H4968:H4971" si="4388">SUM(F4968-G4968)</f>
        <v>64576</v>
      </c>
      <c r="I4968" s="7">
        <f t="shared" ref="I4968:I4971" si="4389">SUM(F4968/G4968)</f>
        <v>2.9079359451633873</v>
      </c>
      <c r="J4968" s="8">
        <f t="shared" ref="J4968:J4971" si="4390">SUM(H4968-D4968)</f>
        <v>-3236</v>
      </c>
      <c r="K4968" s="4">
        <f t="shared" ref="K4968:K4971" si="4391">SUM(F4968-B4968)</f>
        <v>-3313</v>
      </c>
      <c r="L4968" s="5">
        <f t="shared" ref="L4968:L4971" si="4392">SUM(G4968-C4968)</f>
        <v>-77</v>
      </c>
    </row>
    <row r="4969" spans="1:15">
      <c r="A4969" s="3" t="s">
        <v>5</v>
      </c>
      <c r="B4969" s="18">
        <v>55516</v>
      </c>
      <c r="C4969" s="16">
        <v>80356</v>
      </c>
      <c r="D4969" s="8">
        <f t="shared" si="4386"/>
        <v>-24840</v>
      </c>
      <c r="E4969" s="7">
        <f t="shared" si="4387"/>
        <v>0.69087560356413957</v>
      </c>
      <c r="F4969" s="18">
        <v>53607</v>
      </c>
      <c r="G4969" s="16">
        <v>88833</v>
      </c>
      <c r="H4969" s="8">
        <f t="shared" si="4388"/>
        <v>-35226</v>
      </c>
      <c r="I4969" s="7">
        <f t="shared" si="4389"/>
        <v>0.60345817432710813</v>
      </c>
      <c r="J4969" s="8">
        <f t="shared" si="4390"/>
        <v>-10386</v>
      </c>
      <c r="K4969" s="4">
        <f t="shared" si="4391"/>
        <v>-1909</v>
      </c>
      <c r="L4969" s="5">
        <f t="shared" si="4392"/>
        <v>8477</v>
      </c>
    </row>
    <row r="4970" spans="1:15">
      <c r="A4970" s="3" t="s">
        <v>6</v>
      </c>
      <c r="B4970" s="18">
        <v>20154</v>
      </c>
      <c r="C4970" s="16">
        <v>42255</v>
      </c>
      <c r="D4970" s="8">
        <f t="shared" si="4386"/>
        <v>-22101</v>
      </c>
      <c r="E4970" s="7">
        <f t="shared" si="4387"/>
        <v>0.47696130635427758</v>
      </c>
      <c r="F4970" s="18">
        <v>22486</v>
      </c>
      <c r="G4970" s="16">
        <v>34295</v>
      </c>
      <c r="H4970" s="8">
        <f t="shared" si="4388"/>
        <v>-11809</v>
      </c>
      <c r="I4970" s="7">
        <f t="shared" si="4389"/>
        <v>0.65566409097536082</v>
      </c>
      <c r="J4970" s="8">
        <f t="shared" si="4390"/>
        <v>10292</v>
      </c>
      <c r="K4970" s="4">
        <f t="shared" si="4391"/>
        <v>2332</v>
      </c>
      <c r="L4970" s="5">
        <f t="shared" si="4392"/>
        <v>-7960</v>
      </c>
    </row>
    <row r="4971" spans="1:15">
      <c r="A4971" s="3" t="s">
        <v>7</v>
      </c>
      <c r="B4971" s="18">
        <v>285155</v>
      </c>
      <c r="C4971" s="16">
        <v>285155</v>
      </c>
      <c r="D4971" s="8">
        <f t="shared" si="4386"/>
        <v>0</v>
      </c>
      <c r="E4971" s="7">
        <f t="shared" si="4387"/>
        <v>1</v>
      </c>
      <c r="F4971" s="18">
        <v>285578</v>
      </c>
      <c r="G4971" s="16">
        <v>285578</v>
      </c>
      <c r="H4971" s="8">
        <f t="shared" si="4388"/>
        <v>0</v>
      </c>
      <c r="I4971" s="7">
        <f t="shared" si="4389"/>
        <v>1</v>
      </c>
      <c r="J4971" s="8">
        <f t="shared" si="4390"/>
        <v>0</v>
      </c>
      <c r="K4971" s="4">
        <f t="shared" si="4391"/>
        <v>423</v>
      </c>
      <c r="L4971" s="5">
        <f t="shared" si="4392"/>
        <v>423</v>
      </c>
      <c r="N4971" s="99" t="s">
        <v>4388</v>
      </c>
      <c r="O4971" s="17" t="s">
        <v>26</v>
      </c>
    </row>
    <row r="4973" spans="1:15">
      <c r="B4973" s="576" t="s">
        <v>4815</v>
      </c>
      <c r="C4973" s="576"/>
      <c r="D4973" s="576"/>
      <c r="E4973" s="576"/>
      <c r="F4973" s="576" t="s">
        <v>4822</v>
      </c>
      <c r="G4973" s="576"/>
      <c r="H4973" s="576"/>
      <c r="I4973" s="576"/>
      <c r="K4973" s="63" t="s">
        <v>12</v>
      </c>
      <c r="L4973" s="5" t="s">
        <v>13</v>
      </c>
    </row>
    <row r="4974" spans="1:15" ht="43.2">
      <c r="A4974" s="1" t="s">
        <v>0</v>
      </c>
      <c r="B4974" s="2" t="s">
        <v>1</v>
      </c>
      <c r="C4974" s="64" t="s">
        <v>2</v>
      </c>
      <c r="D4974" s="64" t="s">
        <v>11</v>
      </c>
      <c r="E4974" s="6" t="s">
        <v>10</v>
      </c>
      <c r="F4974" s="2" t="s">
        <v>1</v>
      </c>
      <c r="G4974" s="64" t="s">
        <v>2</v>
      </c>
      <c r="H4974" s="64" t="s">
        <v>11</v>
      </c>
      <c r="I4974" s="6" t="s">
        <v>10</v>
      </c>
      <c r="J4974" s="14" t="s">
        <v>8</v>
      </c>
      <c r="K4974" s="12" t="s">
        <v>9</v>
      </c>
      <c r="L4974" s="11"/>
    </row>
    <row r="4975" spans="1:15">
      <c r="A4975" s="3" t="s">
        <v>3</v>
      </c>
      <c r="B4975" s="18">
        <v>111063</v>
      </c>
      <c r="C4975" s="16">
        <v>128604</v>
      </c>
      <c r="D4975" s="8">
        <f>SUM(B4975-C4975)</f>
        <v>-17541</v>
      </c>
      <c r="E4975" s="7">
        <f>SUM(B4975/C4975)</f>
        <v>0.86360455351311005</v>
      </c>
      <c r="F4975" s="18">
        <v>116102</v>
      </c>
      <c r="G4975" s="16">
        <v>143073</v>
      </c>
      <c r="H4975" s="8">
        <f>SUM(F4975-G4975)</f>
        <v>-26971</v>
      </c>
      <c r="I4975" s="7">
        <f>SUM(F4975/G4975)</f>
        <v>0.81148784187093304</v>
      </c>
      <c r="J4975" s="8">
        <f>SUM(H4975-D4975)</f>
        <v>-9430</v>
      </c>
      <c r="K4975" s="4">
        <f>SUM(F4975-B4975)</f>
        <v>5039</v>
      </c>
      <c r="L4975" s="5">
        <f>SUM(G4975-C4975)</f>
        <v>14469</v>
      </c>
    </row>
    <row r="4976" spans="1:15">
      <c r="A4976" s="3" t="s">
        <v>4</v>
      </c>
      <c r="B4976" s="18">
        <v>98422</v>
      </c>
      <c r="C4976" s="16">
        <v>33846</v>
      </c>
      <c r="D4976" s="8">
        <f t="shared" ref="D4976:D4979" si="4393">SUM(B4976-C4976)</f>
        <v>64576</v>
      </c>
      <c r="E4976" s="7">
        <f t="shared" ref="E4976:E4979" si="4394">SUM(B4976/C4976)</f>
        <v>2.9079359451633873</v>
      </c>
      <c r="F4976" s="18">
        <v>91782</v>
      </c>
      <c r="G4976" s="16">
        <v>38293</v>
      </c>
      <c r="H4976" s="8">
        <f t="shared" ref="H4976:H4979" si="4395">SUM(F4976-G4976)</f>
        <v>53489</v>
      </c>
      <c r="I4976" s="7">
        <f t="shared" ref="I4976:I4979" si="4396">SUM(F4976/G4976)</f>
        <v>2.3968349306661794</v>
      </c>
      <c r="J4976" s="8">
        <f t="shared" ref="J4976:J4979" si="4397">SUM(H4976-D4976)</f>
        <v>-11087</v>
      </c>
      <c r="K4976" s="4">
        <f t="shared" ref="K4976:K4979" si="4398">SUM(F4976-B4976)</f>
        <v>-6640</v>
      </c>
      <c r="L4976" s="5">
        <f t="shared" ref="L4976:L4979" si="4399">SUM(G4976-C4976)</f>
        <v>4447</v>
      </c>
    </row>
    <row r="4977" spans="1:15">
      <c r="A4977" s="3" t="s">
        <v>5</v>
      </c>
      <c r="B4977" s="18">
        <v>53607</v>
      </c>
      <c r="C4977" s="16">
        <v>88833</v>
      </c>
      <c r="D4977" s="8">
        <f t="shared" si="4393"/>
        <v>-35226</v>
      </c>
      <c r="E4977" s="7">
        <f t="shared" si="4394"/>
        <v>0.60345817432710813</v>
      </c>
      <c r="F4977" s="18">
        <v>62890</v>
      </c>
      <c r="G4977" s="16">
        <v>85666</v>
      </c>
      <c r="H4977" s="8">
        <f t="shared" si="4395"/>
        <v>-22776</v>
      </c>
      <c r="I4977" s="7">
        <f t="shared" si="4396"/>
        <v>0.73413022669437111</v>
      </c>
      <c r="J4977" s="8">
        <f t="shared" si="4397"/>
        <v>12450</v>
      </c>
      <c r="K4977" s="4">
        <f t="shared" si="4398"/>
        <v>9283</v>
      </c>
      <c r="L4977" s="5">
        <f t="shared" si="4399"/>
        <v>-3167</v>
      </c>
    </row>
    <row r="4978" spans="1:15">
      <c r="A4978" s="3" t="s">
        <v>6</v>
      </c>
      <c r="B4978" s="18">
        <v>22486</v>
      </c>
      <c r="C4978" s="16">
        <v>34295</v>
      </c>
      <c r="D4978" s="8">
        <f t="shared" si="4393"/>
        <v>-11809</v>
      </c>
      <c r="E4978" s="7">
        <f t="shared" si="4394"/>
        <v>0.65566409097536082</v>
      </c>
      <c r="F4978" s="18">
        <v>30871</v>
      </c>
      <c r="G4978" s="16">
        <v>34613</v>
      </c>
      <c r="H4978" s="8">
        <f t="shared" si="4395"/>
        <v>-3742</v>
      </c>
      <c r="I4978" s="7">
        <f t="shared" si="4396"/>
        <v>0.89189033022274866</v>
      </c>
      <c r="J4978" s="8">
        <f t="shared" si="4397"/>
        <v>8067</v>
      </c>
      <c r="K4978" s="4">
        <f t="shared" si="4398"/>
        <v>8385</v>
      </c>
      <c r="L4978" s="5">
        <f t="shared" si="4399"/>
        <v>318</v>
      </c>
    </row>
    <row r="4979" spans="1:15">
      <c r="A4979" s="3" t="s">
        <v>7</v>
      </c>
      <c r="B4979" s="18">
        <v>285578</v>
      </c>
      <c r="C4979" s="16">
        <v>285578</v>
      </c>
      <c r="D4979" s="8">
        <f t="shared" si="4393"/>
        <v>0</v>
      </c>
      <c r="E4979" s="7">
        <f t="shared" si="4394"/>
        <v>1</v>
      </c>
      <c r="F4979" s="18">
        <v>301645</v>
      </c>
      <c r="G4979" s="16">
        <v>301645</v>
      </c>
      <c r="H4979" s="8">
        <f t="shared" si="4395"/>
        <v>0</v>
      </c>
      <c r="I4979" s="7">
        <f t="shared" si="4396"/>
        <v>1</v>
      </c>
      <c r="J4979" s="8">
        <f t="shared" si="4397"/>
        <v>0</v>
      </c>
      <c r="K4979" s="4">
        <f t="shared" si="4398"/>
        <v>16067</v>
      </c>
      <c r="L4979" s="5">
        <f t="shared" si="4399"/>
        <v>16067</v>
      </c>
      <c r="N4979" s="98" t="s">
        <v>3951</v>
      </c>
      <c r="O4979" s="30" t="s">
        <v>165</v>
      </c>
    </row>
    <row r="4981" spans="1:15">
      <c r="B4981" s="576" t="s">
        <v>4822</v>
      </c>
      <c r="C4981" s="576"/>
      <c r="D4981" s="576"/>
      <c r="E4981" s="576"/>
      <c r="F4981" s="576" t="s">
        <v>4829</v>
      </c>
      <c r="G4981" s="576"/>
      <c r="H4981" s="576"/>
      <c r="I4981" s="576"/>
      <c r="K4981" s="63" t="s">
        <v>12</v>
      </c>
      <c r="L4981" s="5" t="s">
        <v>13</v>
      </c>
    </row>
    <row r="4982" spans="1:15" ht="43.2">
      <c r="A4982" s="1" t="s">
        <v>0</v>
      </c>
      <c r="B4982" s="2" t="s">
        <v>1</v>
      </c>
      <c r="C4982" s="64" t="s">
        <v>2</v>
      </c>
      <c r="D4982" s="64" t="s">
        <v>11</v>
      </c>
      <c r="E4982" s="6" t="s">
        <v>10</v>
      </c>
      <c r="F4982" s="2" t="s">
        <v>1</v>
      </c>
      <c r="G4982" s="64" t="s">
        <v>2</v>
      </c>
      <c r="H4982" s="64" t="s">
        <v>11</v>
      </c>
      <c r="I4982" s="6" t="s">
        <v>10</v>
      </c>
      <c r="J4982" s="14" t="s">
        <v>8</v>
      </c>
      <c r="K4982" s="12" t="s">
        <v>9</v>
      </c>
      <c r="L4982" s="11"/>
    </row>
    <row r="4983" spans="1:15">
      <c r="A4983" s="3" t="s">
        <v>3</v>
      </c>
      <c r="B4983" s="18">
        <v>116102</v>
      </c>
      <c r="C4983" s="16">
        <v>143073</v>
      </c>
      <c r="D4983" s="8">
        <f>SUM(B4983-C4983)</f>
        <v>-26971</v>
      </c>
      <c r="E4983" s="7">
        <f>SUM(B4983/C4983)</f>
        <v>0.81148784187093304</v>
      </c>
      <c r="F4983" s="18">
        <v>118393</v>
      </c>
      <c r="G4983" s="16">
        <v>142096</v>
      </c>
      <c r="H4983" s="8">
        <f>SUM(F4983-G4983)</f>
        <v>-23703</v>
      </c>
      <c r="I4983" s="7">
        <f>SUM(F4983/G4983)</f>
        <v>0.83319023758585742</v>
      </c>
      <c r="J4983" s="8">
        <f>SUM(H4983-D4983)</f>
        <v>3268</v>
      </c>
      <c r="K4983" s="4">
        <f>SUM(F4983-B4983)</f>
        <v>2291</v>
      </c>
      <c r="L4983" s="5">
        <f>SUM(G4983-C4983)</f>
        <v>-977</v>
      </c>
    </row>
    <row r="4984" spans="1:15">
      <c r="A4984" s="3" t="s">
        <v>4</v>
      </c>
      <c r="B4984" s="18">
        <v>91782</v>
      </c>
      <c r="C4984" s="16">
        <v>38293</v>
      </c>
      <c r="D4984" s="8">
        <f t="shared" ref="D4984:D4987" si="4400">SUM(B4984-C4984)</f>
        <v>53489</v>
      </c>
      <c r="E4984" s="7">
        <f t="shared" ref="E4984:E4987" si="4401">SUM(B4984/C4984)</f>
        <v>2.3968349306661794</v>
      </c>
      <c r="F4984" s="18">
        <v>88477</v>
      </c>
      <c r="G4984" s="16">
        <v>44123</v>
      </c>
      <c r="H4984" s="8">
        <f t="shared" ref="H4984:H4987" si="4402">SUM(F4984-G4984)</f>
        <v>44354</v>
      </c>
      <c r="I4984" s="7">
        <f t="shared" ref="I4984:I4987" si="4403">SUM(F4984/G4984)</f>
        <v>2.0052353647757406</v>
      </c>
      <c r="J4984" s="8">
        <f t="shared" ref="J4984:J4987" si="4404">SUM(H4984-D4984)</f>
        <v>-9135</v>
      </c>
      <c r="K4984" s="4">
        <f>SUM(F4984-B4984)</f>
        <v>-3305</v>
      </c>
      <c r="L4984" s="5">
        <f t="shared" ref="L4984:L4987" si="4405">SUM(G4984-C4984)</f>
        <v>5830</v>
      </c>
    </row>
    <row r="4985" spans="1:15">
      <c r="A4985" s="3" t="s">
        <v>5</v>
      </c>
      <c r="B4985" s="18">
        <v>62890</v>
      </c>
      <c r="C4985" s="16">
        <v>85666</v>
      </c>
      <c r="D4985" s="8">
        <f t="shared" si="4400"/>
        <v>-22776</v>
      </c>
      <c r="E4985" s="7">
        <f t="shared" si="4401"/>
        <v>0.73413022669437111</v>
      </c>
      <c r="F4985" s="18">
        <v>69575</v>
      </c>
      <c r="G4985" s="16">
        <v>87472</v>
      </c>
      <c r="H4985" s="8">
        <f t="shared" si="4402"/>
        <v>-17897</v>
      </c>
      <c r="I4985" s="7">
        <f t="shared" si="4403"/>
        <v>0.79539738430583506</v>
      </c>
      <c r="J4985" s="8">
        <f t="shared" si="4404"/>
        <v>4879</v>
      </c>
      <c r="K4985" s="4">
        <f t="shared" ref="K4985:K4987" si="4406">SUM(F4985-B4985)</f>
        <v>6685</v>
      </c>
      <c r="L4985" s="5">
        <f t="shared" si="4405"/>
        <v>1806</v>
      </c>
    </row>
    <row r="4986" spans="1:15">
      <c r="A4986" s="3" t="s">
        <v>6</v>
      </c>
      <c r="B4986" s="18">
        <v>30871</v>
      </c>
      <c r="C4986" s="16">
        <v>34613</v>
      </c>
      <c r="D4986" s="8">
        <f t="shared" si="4400"/>
        <v>-3742</v>
      </c>
      <c r="E4986" s="7">
        <f t="shared" si="4401"/>
        <v>0.89189033022274866</v>
      </c>
      <c r="F4986" s="18">
        <v>30428</v>
      </c>
      <c r="G4986" s="16">
        <v>33182</v>
      </c>
      <c r="H4986" s="8">
        <f t="shared" si="4402"/>
        <v>-2754</v>
      </c>
      <c r="I4986" s="7">
        <f t="shared" si="4403"/>
        <v>0.91700319450304379</v>
      </c>
      <c r="J4986" s="8">
        <f t="shared" si="4404"/>
        <v>988</v>
      </c>
      <c r="K4986" s="4">
        <f t="shared" si="4406"/>
        <v>-443</v>
      </c>
      <c r="L4986" s="5">
        <f t="shared" si="4405"/>
        <v>-1431</v>
      </c>
    </row>
    <row r="4987" spans="1:15">
      <c r="A4987" s="3" t="s">
        <v>7</v>
      </c>
      <c r="B4987" s="18">
        <v>301645</v>
      </c>
      <c r="C4987" s="16">
        <v>301645</v>
      </c>
      <c r="D4987" s="8">
        <f t="shared" si="4400"/>
        <v>0</v>
      </c>
      <c r="E4987" s="7">
        <f t="shared" si="4401"/>
        <v>1</v>
      </c>
      <c r="F4987" s="18">
        <v>306873</v>
      </c>
      <c r="G4987" s="16">
        <v>306873</v>
      </c>
      <c r="H4987" s="8">
        <f t="shared" si="4402"/>
        <v>0</v>
      </c>
      <c r="I4987" s="7">
        <f t="shared" si="4403"/>
        <v>1</v>
      </c>
      <c r="J4987" s="8">
        <f t="shared" si="4404"/>
        <v>0</v>
      </c>
      <c r="K4987" s="4">
        <f t="shared" si="4406"/>
        <v>5228</v>
      </c>
      <c r="L4987" s="5">
        <f t="shared" si="4405"/>
        <v>5228</v>
      </c>
      <c r="N4987" s="125" t="s">
        <v>3994</v>
      </c>
      <c r="O4987" s="154" t="s">
        <v>71</v>
      </c>
    </row>
    <row r="4989" spans="1:15">
      <c r="B4989" s="576" t="s">
        <v>4829</v>
      </c>
      <c r="C4989" s="576"/>
      <c r="D4989" s="576"/>
      <c r="E4989" s="576"/>
      <c r="F4989" s="576" t="s">
        <v>4836</v>
      </c>
      <c r="G4989" s="576"/>
      <c r="H4989" s="576"/>
      <c r="I4989" s="576"/>
      <c r="K4989" s="63" t="s">
        <v>12</v>
      </c>
      <c r="L4989" s="5" t="s">
        <v>13</v>
      </c>
    </row>
    <row r="4990" spans="1:15" ht="43.2">
      <c r="A4990" s="1" t="s">
        <v>0</v>
      </c>
      <c r="B4990" s="2" t="s">
        <v>1</v>
      </c>
      <c r="C4990" s="64" t="s">
        <v>2</v>
      </c>
      <c r="D4990" s="64" t="s">
        <v>11</v>
      </c>
      <c r="E4990" s="6" t="s">
        <v>10</v>
      </c>
      <c r="F4990" s="2" t="s">
        <v>1</v>
      </c>
      <c r="G4990" s="64" t="s">
        <v>2</v>
      </c>
      <c r="H4990" s="64" t="s">
        <v>11</v>
      </c>
      <c r="I4990" s="6" t="s">
        <v>10</v>
      </c>
      <c r="J4990" s="14" t="s">
        <v>8</v>
      </c>
      <c r="K4990" s="12" t="s">
        <v>9</v>
      </c>
      <c r="L4990" s="11"/>
    </row>
    <row r="4991" spans="1:15">
      <c r="A4991" s="3" t="s">
        <v>3</v>
      </c>
      <c r="B4991" s="18">
        <v>118393</v>
      </c>
      <c r="C4991" s="16">
        <v>142096</v>
      </c>
      <c r="D4991" s="8">
        <f>SUM(B4991-C4991)</f>
        <v>-23703</v>
      </c>
      <c r="E4991" s="7">
        <f>SUM(B4991/C4991)</f>
        <v>0.83319023758585742</v>
      </c>
      <c r="F4991" s="18">
        <v>115435</v>
      </c>
      <c r="G4991" s="16">
        <v>145270</v>
      </c>
      <c r="H4991" s="8">
        <f>SUM(F4991-G4991)</f>
        <v>-29835</v>
      </c>
      <c r="I4991" s="7">
        <f>SUM(F4991/G4991)</f>
        <v>0.7946238039512632</v>
      </c>
      <c r="J4991" s="8">
        <f>SUM(H4991-D4991)</f>
        <v>-6132</v>
      </c>
      <c r="K4991" s="4">
        <f>SUM(F4991-B4991)</f>
        <v>-2958</v>
      </c>
      <c r="L4991" s="5">
        <f>SUM(G4991-C4991)</f>
        <v>3174</v>
      </c>
    </row>
    <row r="4992" spans="1:15">
      <c r="A4992" s="3" t="s">
        <v>4</v>
      </c>
      <c r="B4992" s="18">
        <v>88477</v>
      </c>
      <c r="C4992" s="16">
        <v>44123</v>
      </c>
      <c r="D4992" s="8">
        <f t="shared" ref="D4992:D4995" si="4407">SUM(B4992-C4992)</f>
        <v>44354</v>
      </c>
      <c r="E4992" s="7">
        <f t="shared" ref="E4992:E4995" si="4408">SUM(B4992/C4992)</f>
        <v>2.0052353647757406</v>
      </c>
      <c r="F4992" s="18">
        <v>87283</v>
      </c>
      <c r="G4992" s="16">
        <v>45848</v>
      </c>
      <c r="H4992" s="8">
        <f t="shared" ref="H4992:H4995" si="4409">SUM(F4992-G4992)</f>
        <v>41435</v>
      </c>
      <c r="I4992" s="7">
        <f t="shared" ref="I4992:I4995" si="4410">SUM(F4992/G4992)</f>
        <v>1.9037471645437096</v>
      </c>
      <c r="J4992" s="8">
        <f t="shared" ref="J4992:J4995" si="4411">SUM(H4992-D4992)</f>
        <v>-2919</v>
      </c>
      <c r="K4992" s="4">
        <f t="shared" ref="K4992:K4995" si="4412">SUM(F4992-B4992)</f>
        <v>-1194</v>
      </c>
      <c r="L4992" s="5">
        <f t="shared" ref="L4992:L4995" si="4413">SUM(G4992-C4992)</f>
        <v>1725</v>
      </c>
    </row>
    <row r="4993" spans="1:15">
      <c r="A4993" s="3" t="s">
        <v>5</v>
      </c>
      <c r="B4993" s="18">
        <v>69575</v>
      </c>
      <c r="C4993" s="16">
        <v>87472</v>
      </c>
      <c r="D4993" s="8">
        <f t="shared" si="4407"/>
        <v>-17897</v>
      </c>
      <c r="E4993" s="7">
        <f t="shared" si="4408"/>
        <v>0.79539738430583506</v>
      </c>
      <c r="F4993" s="18">
        <v>75093</v>
      </c>
      <c r="G4993" s="16">
        <v>85093</v>
      </c>
      <c r="H4993" s="8">
        <f t="shared" si="4409"/>
        <v>-10000</v>
      </c>
      <c r="I4993" s="7">
        <f t="shared" si="4410"/>
        <v>0.88248152021905446</v>
      </c>
      <c r="J4993" s="8">
        <f t="shared" si="4411"/>
        <v>7897</v>
      </c>
      <c r="K4993" s="4">
        <f t="shared" si="4412"/>
        <v>5518</v>
      </c>
      <c r="L4993" s="5">
        <f t="shared" si="4413"/>
        <v>-2379</v>
      </c>
    </row>
    <row r="4994" spans="1:15">
      <c r="A4994" s="3" t="s">
        <v>6</v>
      </c>
      <c r="B4994" s="18">
        <v>30428</v>
      </c>
      <c r="C4994" s="16">
        <v>33182</v>
      </c>
      <c r="D4994" s="8">
        <f t="shared" si="4407"/>
        <v>-2754</v>
      </c>
      <c r="E4994" s="7">
        <f t="shared" si="4408"/>
        <v>0.91700319450304379</v>
      </c>
      <c r="F4994" s="18">
        <v>30717</v>
      </c>
      <c r="G4994" s="16">
        <v>32317</v>
      </c>
      <c r="H4994" s="8">
        <f t="shared" si="4409"/>
        <v>-1600</v>
      </c>
      <c r="I4994" s="7">
        <f t="shared" si="4410"/>
        <v>0.95049045394065046</v>
      </c>
      <c r="J4994" s="8">
        <f t="shared" si="4411"/>
        <v>1154</v>
      </c>
      <c r="K4994" s="4">
        <f t="shared" si="4412"/>
        <v>289</v>
      </c>
      <c r="L4994" s="5">
        <f t="shared" si="4413"/>
        <v>-865</v>
      </c>
    </row>
    <row r="4995" spans="1:15">
      <c r="A4995" s="3" t="s">
        <v>7</v>
      </c>
      <c r="B4995" s="18">
        <v>306873</v>
      </c>
      <c r="C4995" s="16">
        <v>306873</v>
      </c>
      <c r="D4995" s="8">
        <f t="shared" si="4407"/>
        <v>0</v>
      </c>
      <c r="E4995" s="7">
        <f t="shared" si="4408"/>
        <v>1</v>
      </c>
      <c r="F4995" s="18">
        <v>308528</v>
      </c>
      <c r="G4995" s="16">
        <v>308528</v>
      </c>
      <c r="H4995" s="8">
        <f t="shared" si="4409"/>
        <v>0</v>
      </c>
      <c r="I4995" s="7">
        <f t="shared" si="4410"/>
        <v>1</v>
      </c>
      <c r="J4995" s="8">
        <f t="shared" si="4411"/>
        <v>0</v>
      </c>
      <c r="K4995" s="4">
        <f t="shared" si="4412"/>
        <v>1655</v>
      </c>
      <c r="L4995" s="5">
        <f t="shared" si="4413"/>
        <v>1655</v>
      </c>
      <c r="N4995" s="125" t="s">
        <v>3951</v>
      </c>
      <c r="O4995" s="154" t="s">
        <v>71</v>
      </c>
    </row>
    <row r="4997" spans="1:15">
      <c r="B4997" s="576" t="s">
        <v>4836</v>
      </c>
      <c r="C4997" s="576"/>
      <c r="D4997" s="576"/>
      <c r="E4997" s="576"/>
      <c r="F4997" s="576" t="s">
        <v>4843</v>
      </c>
      <c r="G4997" s="576"/>
      <c r="H4997" s="576"/>
      <c r="I4997" s="576"/>
      <c r="K4997" s="63" t="s">
        <v>12</v>
      </c>
      <c r="L4997" s="5" t="s">
        <v>13</v>
      </c>
    </row>
    <row r="4998" spans="1:15" ht="43.2">
      <c r="A4998" s="1" t="s">
        <v>0</v>
      </c>
      <c r="B4998" s="2" t="s">
        <v>1</v>
      </c>
      <c r="C4998" s="64" t="s">
        <v>2</v>
      </c>
      <c r="D4998" s="64" t="s">
        <v>11</v>
      </c>
      <c r="E4998" s="6" t="s">
        <v>10</v>
      </c>
      <c r="F4998" s="2" t="s">
        <v>1</v>
      </c>
      <c r="G4998" s="64" t="s">
        <v>2</v>
      </c>
      <c r="H4998" s="64" t="s">
        <v>11</v>
      </c>
      <c r="I4998" s="6" t="s">
        <v>10</v>
      </c>
      <c r="J4998" s="14" t="s">
        <v>8</v>
      </c>
      <c r="K4998" s="12" t="s">
        <v>9</v>
      </c>
      <c r="L4998" s="11"/>
    </row>
    <row r="4999" spans="1:15">
      <c r="A4999" s="3" t="s">
        <v>3</v>
      </c>
      <c r="B4999" s="18">
        <v>115435</v>
      </c>
      <c r="C4999" s="16">
        <v>145270</v>
      </c>
      <c r="D4999" s="8">
        <f>SUM(B4999-C4999)</f>
        <v>-29835</v>
      </c>
      <c r="E4999" s="7">
        <f>SUM(B4999/C4999)</f>
        <v>0.7946238039512632</v>
      </c>
      <c r="F4999" s="18">
        <v>115991</v>
      </c>
      <c r="G4999" s="16">
        <v>142938</v>
      </c>
      <c r="H4999" s="8">
        <f>SUM(F4999-G4999)</f>
        <v>-26947</v>
      </c>
      <c r="I4999" s="7">
        <f>SUM(F4999/G4999)</f>
        <v>0.81147770361975124</v>
      </c>
      <c r="J4999" s="8">
        <f>SUM(H4999-D4999)</f>
        <v>2888</v>
      </c>
      <c r="K4999" s="4">
        <f>SUM(F4999-B4999)</f>
        <v>556</v>
      </c>
      <c r="L4999" s="5">
        <f>SUM(G4999-C4999)</f>
        <v>-2332</v>
      </c>
    </row>
    <row r="5000" spans="1:15">
      <c r="A5000" s="3" t="s">
        <v>4</v>
      </c>
      <c r="B5000" s="18">
        <v>87283</v>
      </c>
      <c r="C5000" s="16">
        <v>45848</v>
      </c>
      <c r="D5000" s="8">
        <f t="shared" ref="D5000:D5003" si="4414">SUM(B5000-C5000)</f>
        <v>41435</v>
      </c>
      <c r="E5000" s="7">
        <f t="shared" ref="E5000:E5003" si="4415">SUM(B5000/C5000)</f>
        <v>1.9037471645437096</v>
      </c>
      <c r="F5000" s="18">
        <v>84312</v>
      </c>
      <c r="G5000" s="16">
        <v>42617</v>
      </c>
      <c r="H5000" s="8">
        <f t="shared" ref="H5000:H5003" si="4416">SUM(F5000-G5000)</f>
        <v>41695</v>
      </c>
      <c r="I5000" s="7">
        <f t="shared" ref="I5000:I5003" si="4417">SUM(F5000/G5000)</f>
        <v>1.9783654410211888</v>
      </c>
      <c r="J5000" s="8">
        <f t="shared" ref="J5000:J5003" si="4418">SUM(H5000-D5000)</f>
        <v>260</v>
      </c>
      <c r="K5000" s="4">
        <f t="shared" ref="K5000:K5003" si="4419">SUM(F5000-B5000)</f>
        <v>-2971</v>
      </c>
      <c r="L5000" s="5">
        <f t="shared" ref="L5000:L5003" si="4420">SUM(G5000-C5000)</f>
        <v>-3231</v>
      </c>
    </row>
    <row r="5001" spans="1:15">
      <c r="A5001" s="3" t="s">
        <v>5</v>
      </c>
      <c r="B5001" s="18">
        <v>75093</v>
      </c>
      <c r="C5001" s="16">
        <v>85093</v>
      </c>
      <c r="D5001" s="8">
        <f t="shared" si="4414"/>
        <v>-10000</v>
      </c>
      <c r="E5001" s="7">
        <f t="shared" si="4415"/>
        <v>0.88248152021905446</v>
      </c>
      <c r="F5001" s="18">
        <v>76566</v>
      </c>
      <c r="G5001" s="16">
        <v>85054</v>
      </c>
      <c r="H5001" s="8">
        <f t="shared" si="4416"/>
        <v>-8488</v>
      </c>
      <c r="I5001" s="7">
        <f t="shared" si="4417"/>
        <v>0.90020457591647662</v>
      </c>
      <c r="J5001" s="8">
        <f t="shared" si="4418"/>
        <v>1512</v>
      </c>
      <c r="K5001" s="4">
        <f t="shared" si="4419"/>
        <v>1473</v>
      </c>
      <c r="L5001" s="5">
        <f t="shared" si="4420"/>
        <v>-39</v>
      </c>
    </row>
    <row r="5002" spans="1:15">
      <c r="A5002" s="3" t="s">
        <v>6</v>
      </c>
      <c r="B5002" s="18">
        <v>30717</v>
      </c>
      <c r="C5002" s="16">
        <v>32317</v>
      </c>
      <c r="D5002" s="8">
        <f t="shared" si="4414"/>
        <v>-1600</v>
      </c>
      <c r="E5002" s="7">
        <f t="shared" si="4415"/>
        <v>0.95049045394065046</v>
      </c>
      <c r="F5002" s="18">
        <v>25361</v>
      </c>
      <c r="G5002" s="16">
        <v>31621</v>
      </c>
      <c r="H5002" s="8">
        <f t="shared" si="4416"/>
        <v>-6260</v>
      </c>
      <c r="I5002" s="7">
        <f t="shared" si="4417"/>
        <v>0.80203029632206446</v>
      </c>
      <c r="J5002" s="8">
        <f t="shared" si="4418"/>
        <v>-4660</v>
      </c>
      <c r="K5002" s="4">
        <f t="shared" si="4419"/>
        <v>-5356</v>
      </c>
      <c r="L5002" s="5">
        <f t="shared" si="4420"/>
        <v>-696</v>
      </c>
    </row>
    <row r="5003" spans="1:15">
      <c r="A5003" s="3" t="s">
        <v>7</v>
      </c>
      <c r="B5003" s="18">
        <v>308528</v>
      </c>
      <c r="C5003" s="16">
        <v>308528</v>
      </c>
      <c r="D5003" s="8">
        <f t="shared" si="4414"/>
        <v>0</v>
      </c>
      <c r="E5003" s="7">
        <f t="shared" si="4415"/>
        <v>1</v>
      </c>
      <c r="F5003" s="18">
        <v>302230</v>
      </c>
      <c r="G5003" s="16">
        <v>302230</v>
      </c>
      <c r="H5003" s="8">
        <f t="shared" si="4416"/>
        <v>0</v>
      </c>
      <c r="I5003" s="7">
        <f t="shared" si="4417"/>
        <v>1</v>
      </c>
      <c r="J5003" s="8">
        <f t="shared" si="4418"/>
        <v>0</v>
      </c>
      <c r="K5003" s="4">
        <f t="shared" si="4419"/>
        <v>-6298</v>
      </c>
      <c r="L5003" s="5">
        <f t="shared" si="4420"/>
        <v>-6298</v>
      </c>
      <c r="N5003" s="125" t="s">
        <v>3951</v>
      </c>
      <c r="O5003" s="154" t="s">
        <v>71</v>
      </c>
    </row>
    <row r="5005" spans="1:15">
      <c r="B5005" s="576" t="s">
        <v>4843</v>
      </c>
      <c r="C5005" s="576"/>
      <c r="D5005" s="576"/>
      <c r="E5005" s="576"/>
      <c r="F5005" s="576" t="s">
        <v>4850</v>
      </c>
      <c r="G5005" s="576"/>
      <c r="H5005" s="576"/>
      <c r="I5005" s="576"/>
      <c r="K5005" s="63" t="s">
        <v>12</v>
      </c>
      <c r="L5005" s="5" t="s">
        <v>13</v>
      </c>
    </row>
    <row r="5006" spans="1:15" ht="43.2">
      <c r="A5006" s="1" t="s">
        <v>0</v>
      </c>
      <c r="B5006" s="2" t="s">
        <v>1</v>
      </c>
      <c r="C5006" s="64" t="s">
        <v>2</v>
      </c>
      <c r="D5006" s="64" t="s">
        <v>11</v>
      </c>
      <c r="E5006" s="6" t="s">
        <v>10</v>
      </c>
      <c r="F5006" s="2" t="s">
        <v>1</v>
      </c>
      <c r="G5006" s="64" t="s">
        <v>2</v>
      </c>
      <c r="H5006" s="64" t="s">
        <v>11</v>
      </c>
      <c r="I5006" s="6" t="s">
        <v>10</v>
      </c>
      <c r="J5006" s="14" t="s">
        <v>8</v>
      </c>
      <c r="K5006" s="12" t="s">
        <v>9</v>
      </c>
      <c r="L5006" s="11"/>
    </row>
    <row r="5007" spans="1:15">
      <c r="A5007" s="3" t="s">
        <v>3</v>
      </c>
      <c r="B5007" s="18">
        <v>115991</v>
      </c>
      <c r="C5007" s="16">
        <v>142938</v>
      </c>
      <c r="D5007" s="8">
        <f>SUM(B5007-C5007)</f>
        <v>-26947</v>
      </c>
      <c r="E5007" s="7">
        <f>SUM(B5007/C5007)</f>
        <v>0.81147770361975124</v>
      </c>
      <c r="F5007" s="18">
        <v>117710</v>
      </c>
      <c r="G5007" s="16">
        <v>144584</v>
      </c>
      <c r="H5007" s="8">
        <f>SUM(F5007-G5007)</f>
        <v>-26874</v>
      </c>
      <c r="I5007" s="7">
        <f>SUM(F5007/G5007)</f>
        <v>0.81412881093343659</v>
      </c>
      <c r="J5007" s="8">
        <f>SUM(H5007-D5007)</f>
        <v>73</v>
      </c>
      <c r="K5007" s="4">
        <f>SUM(F5007-B5007)</f>
        <v>1719</v>
      </c>
      <c r="L5007" s="5">
        <f>SUM(G5007-C5007)</f>
        <v>1646</v>
      </c>
    </row>
    <row r="5008" spans="1:15">
      <c r="A5008" s="3" t="s">
        <v>4</v>
      </c>
      <c r="B5008" s="18">
        <v>84312</v>
      </c>
      <c r="C5008" s="16">
        <v>42617</v>
      </c>
      <c r="D5008" s="8">
        <f t="shared" ref="D5008:D5011" si="4421">SUM(B5008-C5008)</f>
        <v>41695</v>
      </c>
      <c r="E5008" s="7">
        <f t="shared" ref="E5008:E5011" si="4422">SUM(B5008/C5008)</f>
        <v>1.9783654410211888</v>
      </c>
      <c r="F5008" s="18">
        <v>84314</v>
      </c>
      <c r="G5008" s="16">
        <v>43812</v>
      </c>
      <c r="H5008" s="8">
        <f t="shared" ref="H5008:H5011" si="4423">SUM(F5008-G5008)</f>
        <v>40502</v>
      </c>
      <c r="I5008" s="7">
        <f t="shared" ref="I5008:I5011" si="4424">SUM(F5008/G5008)</f>
        <v>1.9244499223956906</v>
      </c>
      <c r="J5008" s="8">
        <f t="shared" ref="J5008:J5011" si="4425">SUM(H5008-D5008)</f>
        <v>-1193</v>
      </c>
      <c r="K5008" s="4">
        <f t="shared" ref="K5008:K5011" si="4426">SUM(F5008-B5008)</f>
        <v>2</v>
      </c>
      <c r="L5008" s="5">
        <f t="shared" ref="L5008:L5011" si="4427">SUM(G5008-C5008)</f>
        <v>1195</v>
      </c>
    </row>
    <row r="5009" spans="1:15">
      <c r="A5009" s="3" t="s">
        <v>5</v>
      </c>
      <c r="B5009" s="18">
        <v>76566</v>
      </c>
      <c r="C5009" s="16">
        <v>85054</v>
      </c>
      <c r="D5009" s="8">
        <f t="shared" si="4421"/>
        <v>-8488</v>
      </c>
      <c r="E5009" s="7">
        <f t="shared" si="4422"/>
        <v>0.90020457591647662</v>
      </c>
      <c r="F5009" s="18">
        <v>79468</v>
      </c>
      <c r="G5009" s="16">
        <v>84337</v>
      </c>
      <c r="H5009" s="8">
        <f t="shared" si="4423"/>
        <v>-4869</v>
      </c>
      <c r="I5009" s="7">
        <f t="shared" si="4424"/>
        <v>0.94226733225037651</v>
      </c>
      <c r="J5009" s="8">
        <f t="shared" si="4425"/>
        <v>3619</v>
      </c>
      <c r="K5009" s="4">
        <f t="shared" si="4426"/>
        <v>2902</v>
      </c>
      <c r="L5009" s="5">
        <f t="shared" si="4427"/>
        <v>-717</v>
      </c>
    </row>
    <row r="5010" spans="1:15">
      <c r="A5010" s="3" t="s">
        <v>6</v>
      </c>
      <c r="B5010" s="18">
        <v>25361</v>
      </c>
      <c r="C5010" s="16">
        <v>31621</v>
      </c>
      <c r="D5010" s="8">
        <f t="shared" si="4421"/>
        <v>-6260</v>
      </c>
      <c r="E5010" s="7">
        <f t="shared" si="4422"/>
        <v>0.80203029632206446</v>
      </c>
      <c r="F5010" s="18">
        <v>27672</v>
      </c>
      <c r="G5010" s="16">
        <v>36431</v>
      </c>
      <c r="H5010" s="8">
        <f t="shared" si="4423"/>
        <v>-8759</v>
      </c>
      <c r="I5010" s="7">
        <f t="shared" si="4424"/>
        <v>0.75957289121901672</v>
      </c>
      <c r="J5010" s="8">
        <f t="shared" si="4425"/>
        <v>-2499</v>
      </c>
      <c r="K5010" s="4">
        <f t="shared" si="4426"/>
        <v>2311</v>
      </c>
      <c r="L5010" s="5">
        <f t="shared" si="4427"/>
        <v>4810</v>
      </c>
    </row>
    <row r="5011" spans="1:15">
      <c r="A5011" s="3" t="s">
        <v>7</v>
      </c>
      <c r="B5011" s="18">
        <v>302230</v>
      </c>
      <c r="C5011" s="16">
        <v>302230</v>
      </c>
      <c r="D5011" s="8">
        <f t="shared" si="4421"/>
        <v>0</v>
      </c>
      <c r="E5011" s="7">
        <f t="shared" si="4422"/>
        <v>1</v>
      </c>
      <c r="F5011" s="18">
        <v>309164</v>
      </c>
      <c r="G5011" s="16">
        <v>309164</v>
      </c>
      <c r="H5011" s="8">
        <f t="shared" si="4423"/>
        <v>0</v>
      </c>
      <c r="I5011" s="7">
        <f t="shared" si="4424"/>
        <v>1</v>
      </c>
      <c r="J5011" s="8">
        <f t="shared" si="4425"/>
        <v>0</v>
      </c>
      <c r="K5011" s="4">
        <f t="shared" si="4426"/>
        <v>6934</v>
      </c>
      <c r="L5011" s="5">
        <f t="shared" si="4427"/>
        <v>6934</v>
      </c>
      <c r="N5011" s="98" t="s">
        <v>3951</v>
      </c>
      <c r="O5011" s="30" t="s">
        <v>165</v>
      </c>
    </row>
    <row r="5013" spans="1:15">
      <c r="B5013" s="576" t="s">
        <v>4850</v>
      </c>
      <c r="C5013" s="576"/>
      <c r="D5013" s="576"/>
      <c r="E5013" s="576"/>
      <c r="F5013" s="576" t="s">
        <v>4857</v>
      </c>
      <c r="G5013" s="576"/>
      <c r="H5013" s="576"/>
      <c r="I5013" s="576"/>
      <c r="K5013" s="63" t="s">
        <v>12</v>
      </c>
      <c r="L5013" s="5" t="s">
        <v>13</v>
      </c>
    </row>
    <row r="5014" spans="1:15" ht="43.2">
      <c r="A5014" s="1" t="s">
        <v>0</v>
      </c>
      <c r="B5014" s="2" t="s">
        <v>1</v>
      </c>
      <c r="C5014" s="64" t="s">
        <v>2</v>
      </c>
      <c r="D5014" s="64" t="s">
        <v>11</v>
      </c>
      <c r="E5014" s="6" t="s">
        <v>10</v>
      </c>
      <c r="F5014" s="2" t="s">
        <v>1</v>
      </c>
      <c r="G5014" s="64" t="s">
        <v>2</v>
      </c>
      <c r="H5014" s="64" t="s">
        <v>11</v>
      </c>
      <c r="I5014" s="6" t="s">
        <v>10</v>
      </c>
      <c r="J5014" s="14" t="s">
        <v>8</v>
      </c>
      <c r="K5014" s="12" t="s">
        <v>9</v>
      </c>
      <c r="L5014" s="11"/>
    </row>
    <row r="5015" spans="1:15">
      <c r="A5015" s="3" t="s">
        <v>3</v>
      </c>
      <c r="B5015" s="18">
        <v>117710</v>
      </c>
      <c r="C5015" s="16">
        <v>144584</v>
      </c>
      <c r="D5015" s="8">
        <f>SUM(B5015-C5015)</f>
        <v>-26874</v>
      </c>
      <c r="E5015" s="7">
        <f>SUM(B5015/C5015)</f>
        <v>0.81412881093343659</v>
      </c>
      <c r="F5015" s="18">
        <v>113610</v>
      </c>
      <c r="G5015" s="16">
        <v>143841</v>
      </c>
      <c r="H5015" s="8">
        <f>SUM(F5015-G5015)</f>
        <v>-30231</v>
      </c>
      <c r="I5015" s="7">
        <f>SUM(F5015/G5015)</f>
        <v>0.78983043777504325</v>
      </c>
      <c r="J5015" s="8">
        <f>SUM(H5015-D5015)</f>
        <v>-3357</v>
      </c>
      <c r="K5015" s="4">
        <f>SUM(F5015-B5015)</f>
        <v>-4100</v>
      </c>
      <c r="L5015" s="5">
        <f>SUM(G5015-C5015)</f>
        <v>-743</v>
      </c>
    </row>
    <row r="5016" spans="1:15">
      <c r="A5016" s="3" t="s">
        <v>4</v>
      </c>
      <c r="B5016" s="18">
        <v>84314</v>
      </c>
      <c r="C5016" s="16">
        <v>43812</v>
      </c>
      <c r="D5016" s="8">
        <f t="shared" ref="D5016:D5019" si="4428">SUM(B5016-C5016)</f>
        <v>40502</v>
      </c>
      <c r="E5016" s="7">
        <f t="shared" ref="E5016:E5019" si="4429">SUM(B5016/C5016)</f>
        <v>1.9244499223956906</v>
      </c>
      <c r="F5016" s="18">
        <v>82591</v>
      </c>
      <c r="G5016" s="16">
        <v>43812</v>
      </c>
      <c r="H5016" s="8">
        <f t="shared" ref="H5016:H5019" si="4430">SUM(F5016-G5016)</f>
        <v>38779</v>
      </c>
      <c r="I5016" s="7">
        <f t="shared" ref="I5016:I5019" si="4431">SUM(F5016/G5016)</f>
        <v>1.885122797407103</v>
      </c>
      <c r="J5016" s="8">
        <f t="shared" ref="J5016:J5019" si="4432">SUM(H5016-D5016)</f>
        <v>-1723</v>
      </c>
      <c r="K5016" s="4">
        <f t="shared" ref="K5016:K5019" si="4433">SUM(F5016-B5016)</f>
        <v>-1723</v>
      </c>
      <c r="L5016" s="5">
        <f t="shared" ref="L5016:L5019" si="4434">SUM(G5016-C5016)</f>
        <v>0</v>
      </c>
    </row>
    <row r="5017" spans="1:15">
      <c r="A5017" s="3" t="s">
        <v>5</v>
      </c>
      <c r="B5017" s="18">
        <v>79468</v>
      </c>
      <c r="C5017" s="16">
        <v>84337</v>
      </c>
      <c r="D5017" s="8">
        <f t="shared" si="4428"/>
        <v>-4869</v>
      </c>
      <c r="E5017" s="7">
        <f t="shared" si="4429"/>
        <v>0.94226733225037651</v>
      </c>
      <c r="F5017" s="18">
        <v>84387</v>
      </c>
      <c r="G5017" s="16">
        <v>87034</v>
      </c>
      <c r="H5017" s="8">
        <f t="shared" si="4430"/>
        <v>-2647</v>
      </c>
      <c r="I5017" s="7">
        <f t="shared" si="4431"/>
        <v>0.96958659834087824</v>
      </c>
      <c r="J5017" s="8">
        <f t="shared" si="4432"/>
        <v>2222</v>
      </c>
      <c r="K5017" s="4">
        <f t="shared" si="4433"/>
        <v>4919</v>
      </c>
      <c r="L5017" s="5">
        <f t="shared" si="4434"/>
        <v>2697</v>
      </c>
    </row>
    <row r="5018" spans="1:15">
      <c r="A5018" s="3" t="s">
        <v>6</v>
      </c>
      <c r="B5018" s="18">
        <v>27672</v>
      </c>
      <c r="C5018" s="16">
        <v>36431</v>
      </c>
      <c r="D5018" s="8">
        <f t="shared" si="4428"/>
        <v>-8759</v>
      </c>
      <c r="E5018" s="7">
        <f t="shared" si="4429"/>
        <v>0.75957289121901672</v>
      </c>
      <c r="F5018" s="18">
        <v>26784</v>
      </c>
      <c r="G5018" s="16">
        <v>32685</v>
      </c>
      <c r="H5018" s="8">
        <f t="shared" si="4430"/>
        <v>-5901</v>
      </c>
      <c r="I5018" s="7">
        <f t="shared" si="4431"/>
        <v>0.81945846718678295</v>
      </c>
      <c r="J5018" s="8">
        <f t="shared" si="4432"/>
        <v>2858</v>
      </c>
      <c r="K5018" s="4">
        <f t="shared" si="4433"/>
        <v>-888</v>
      </c>
      <c r="L5018" s="5">
        <f t="shared" si="4434"/>
        <v>-3746</v>
      </c>
    </row>
    <row r="5019" spans="1:15">
      <c r="A5019" s="3" t="s">
        <v>7</v>
      </c>
      <c r="B5019" s="18">
        <v>309164</v>
      </c>
      <c r="C5019" s="16">
        <v>309164</v>
      </c>
      <c r="D5019" s="8">
        <f t="shared" si="4428"/>
        <v>0</v>
      </c>
      <c r="E5019" s="7">
        <f t="shared" si="4429"/>
        <v>1</v>
      </c>
      <c r="F5019" s="18">
        <v>307372</v>
      </c>
      <c r="G5019" s="16">
        <v>307372</v>
      </c>
      <c r="H5019" s="8">
        <f t="shared" si="4430"/>
        <v>0</v>
      </c>
      <c r="I5019" s="7">
        <f t="shared" si="4431"/>
        <v>1</v>
      </c>
      <c r="J5019" s="8">
        <f t="shared" si="4432"/>
        <v>0</v>
      </c>
      <c r="K5019" s="4">
        <f t="shared" si="4433"/>
        <v>-1792</v>
      </c>
      <c r="L5019" s="5">
        <f t="shared" si="4434"/>
        <v>-1792</v>
      </c>
      <c r="N5019" s="99" t="s">
        <v>3951</v>
      </c>
      <c r="O5019" s="17" t="s">
        <v>26</v>
      </c>
    </row>
    <row r="5021" spans="1:15">
      <c r="B5021" s="576" t="s">
        <v>4857</v>
      </c>
      <c r="C5021" s="576"/>
      <c r="D5021" s="576"/>
      <c r="E5021" s="576"/>
      <c r="F5021" s="576" t="s">
        <v>4864</v>
      </c>
      <c r="G5021" s="576"/>
      <c r="H5021" s="576"/>
      <c r="I5021" s="576"/>
      <c r="K5021" s="63" t="s">
        <v>12</v>
      </c>
      <c r="L5021" s="5" t="s">
        <v>13</v>
      </c>
    </row>
    <row r="5022" spans="1:15" ht="43.2">
      <c r="A5022" s="1" t="s">
        <v>0</v>
      </c>
      <c r="B5022" s="2" t="s">
        <v>1</v>
      </c>
      <c r="C5022" s="64" t="s">
        <v>2</v>
      </c>
      <c r="D5022" s="64" t="s">
        <v>11</v>
      </c>
      <c r="E5022" s="6" t="s">
        <v>10</v>
      </c>
      <c r="F5022" s="2" t="s">
        <v>1</v>
      </c>
      <c r="G5022" s="64" t="s">
        <v>2</v>
      </c>
      <c r="H5022" s="64" t="s">
        <v>11</v>
      </c>
      <c r="I5022" s="6" t="s">
        <v>10</v>
      </c>
      <c r="J5022" s="14" t="s">
        <v>8</v>
      </c>
      <c r="K5022" s="12" t="s">
        <v>9</v>
      </c>
      <c r="L5022" s="11"/>
    </row>
    <row r="5023" spans="1:15">
      <c r="A5023" s="3" t="s">
        <v>3</v>
      </c>
      <c r="B5023" s="18">
        <v>113610</v>
      </c>
      <c r="C5023" s="16">
        <v>143841</v>
      </c>
      <c r="D5023" s="8">
        <f>SUM(B5023-C5023)</f>
        <v>-30231</v>
      </c>
      <c r="E5023" s="7">
        <f>SUM(B5023/C5023)</f>
        <v>0.78983043777504325</v>
      </c>
      <c r="F5023" s="18">
        <v>115376</v>
      </c>
      <c r="G5023" s="16">
        <v>137177</v>
      </c>
      <c r="H5023" s="8">
        <f>SUM(F5023-G5023)</f>
        <v>-21801</v>
      </c>
      <c r="I5023" s="7">
        <f>SUM(F5023/G5023)</f>
        <v>0.84107394096678012</v>
      </c>
      <c r="J5023" s="8">
        <f>SUM(H5023-D5023)</f>
        <v>8430</v>
      </c>
      <c r="K5023" s="4">
        <f>SUM(F5023-B5023)</f>
        <v>1766</v>
      </c>
      <c r="L5023" s="5">
        <f>SUM(G5023-C5023)</f>
        <v>-6664</v>
      </c>
    </row>
    <row r="5024" spans="1:15">
      <c r="A5024" s="3" t="s">
        <v>4</v>
      </c>
      <c r="B5024" s="18">
        <v>82591</v>
      </c>
      <c r="C5024" s="16">
        <v>43812</v>
      </c>
      <c r="D5024" s="8">
        <f t="shared" ref="D5024:D5027" si="4435">SUM(B5024-C5024)</f>
        <v>38779</v>
      </c>
      <c r="E5024" s="7">
        <f t="shared" ref="E5024:E5027" si="4436">SUM(B5024/C5024)</f>
        <v>1.885122797407103</v>
      </c>
      <c r="F5024" s="18">
        <v>76784</v>
      </c>
      <c r="G5024" s="16">
        <v>41984</v>
      </c>
      <c r="H5024" s="8">
        <f t="shared" ref="H5024:H5027" si="4437">SUM(F5024-G5024)</f>
        <v>34800</v>
      </c>
      <c r="I5024" s="7">
        <f t="shared" ref="I5024:I5027" si="4438">SUM(F5024/G5024)</f>
        <v>1.8288871951219512</v>
      </c>
      <c r="J5024" s="8">
        <f t="shared" ref="J5024:J5027" si="4439">SUM(H5024-D5024)</f>
        <v>-3979</v>
      </c>
      <c r="K5024" s="4">
        <f t="shared" ref="K5024:K5027" si="4440">SUM(F5024-B5024)</f>
        <v>-5807</v>
      </c>
      <c r="L5024" s="5">
        <f t="shared" ref="L5024:L5027" si="4441">SUM(G5024-C5024)</f>
        <v>-1828</v>
      </c>
    </row>
    <row r="5025" spans="1:15">
      <c r="A5025" s="3" t="s">
        <v>5</v>
      </c>
      <c r="B5025" s="18">
        <v>84387</v>
      </c>
      <c r="C5025" s="16">
        <v>87034</v>
      </c>
      <c r="D5025" s="8">
        <f t="shared" si="4435"/>
        <v>-2647</v>
      </c>
      <c r="E5025" s="7">
        <f t="shared" si="4436"/>
        <v>0.96958659834087824</v>
      </c>
      <c r="F5025" s="18">
        <v>83473</v>
      </c>
      <c r="G5025" s="16">
        <v>83015</v>
      </c>
      <c r="H5025" s="8">
        <f t="shared" si="4437"/>
        <v>458</v>
      </c>
      <c r="I5025" s="7">
        <f t="shared" si="4438"/>
        <v>1.0055170752273686</v>
      </c>
      <c r="J5025" s="8">
        <f t="shared" si="4439"/>
        <v>3105</v>
      </c>
      <c r="K5025" s="4">
        <f t="shared" si="4440"/>
        <v>-914</v>
      </c>
      <c r="L5025" s="5">
        <f t="shared" si="4441"/>
        <v>-4019</v>
      </c>
    </row>
    <row r="5026" spans="1:15">
      <c r="A5026" s="3" t="s">
        <v>6</v>
      </c>
      <c r="B5026" s="18">
        <v>26784</v>
      </c>
      <c r="C5026" s="16">
        <v>32685</v>
      </c>
      <c r="D5026" s="8">
        <f t="shared" si="4435"/>
        <v>-5901</v>
      </c>
      <c r="E5026" s="7">
        <f t="shared" si="4436"/>
        <v>0.81945846718678295</v>
      </c>
      <c r="F5026" s="18">
        <v>23408</v>
      </c>
      <c r="G5026" s="16">
        <v>36865</v>
      </c>
      <c r="H5026" s="8">
        <f t="shared" si="4437"/>
        <v>-13457</v>
      </c>
      <c r="I5026" s="7">
        <f t="shared" si="4438"/>
        <v>0.63496541434965414</v>
      </c>
      <c r="J5026" s="8">
        <f t="shared" si="4439"/>
        <v>-7556</v>
      </c>
      <c r="K5026" s="4">
        <f t="shared" si="4440"/>
        <v>-3376</v>
      </c>
      <c r="L5026" s="5">
        <f t="shared" si="4441"/>
        <v>4180</v>
      </c>
    </row>
    <row r="5027" spans="1:15">
      <c r="A5027" s="3" t="s">
        <v>7</v>
      </c>
      <c r="B5027" s="18">
        <v>307372</v>
      </c>
      <c r="C5027" s="16">
        <v>307372</v>
      </c>
      <c r="D5027" s="8">
        <f t="shared" si="4435"/>
        <v>0</v>
      </c>
      <c r="E5027" s="7">
        <f t="shared" si="4436"/>
        <v>1</v>
      </c>
      <c r="F5027" s="18">
        <v>299041</v>
      </c>
      <c r="G5027" s="16">
        <v>299041</v>
      </c>
      <c r="H5027" s="8">
        <f t="shared" si="4437"/>
        <v>0</v>
      </c>
      <c r="I5027" s="7">
        <f t="shared" si="4438"/>
        <v>1</v>
      </c>
      <c r="J5027" s="8">
        <f t="shared" si="4439"/>
        <v>0</v>
      </c>
      <c r="K5027" s="4">
        <f t="shared" si="4440"/>
        <v>-8331</v>
      </c>
      <c r="L5027" s="5">
        <f t="shared" si="4441"/>
        <v>-8331</v>
      </c>
      <c r="N5027" s="125" t="s">
        <v>3951</v>
      </c>
      <c r="O5027" s="154" t="s">
        <v>71</v>
      </c>
    </row>
    <row r="5029" spans="1:15">
      <c r="B5029" s="576" t="s">
        <v>4864</v>
      </c>
      <c r="C5029" s="576"/>
      <c r="D5029" s="576"/>
      <c r="E5029" s="576"/>
      <c r="F5029" s="576" t="s">
        <v>4871</v>
      </c>
      <c r="G5029" s="576"/>
      <c r="H5029" s="576"/>
      <c r="I5029" s="576"/>
      <c r="K5029" s="63" t="s">
        <v>12</v>
      </c>
      <c r="L5029" s="5" t="s">
        <v>13</v>
      </c>
    </row>
    <row r="5030" spans="1:15" ht="43.2">
      <c r="A5030" s="1" t="s">
        <v>0</v>
      </c>
      <c r="B5030" s="2" t="s">
        <v>1</v>
      </c>
      <c r="C5030" s="64" t="s">
        <v>2</v>
      </c>
      <c r="D5030" s="64" t="s">
        <v>11</v>
      </c>
      <c r="E5030" s="6" t="s">
        <v>10</v>
      </c>
      <c r="F5030" s="2" t="s">
        <v>1</v>
      </c>
      <c r="G5030" s="64" t="s">
        <v>2</v>
      </c>
      <c r="H5030" s="64" t="s">
        <v>11</v>
      </c>
      <c r="I5030" s="6" t="s">
        <v>10</v>
      </c>
      <c r="J5030" s="14" t="s">
        <v>8</v>
      </c>
      <c r="K5030" s="12" t="s">
        <v>9</v>
      </c>
      <c r="L5030" s="11"/>
    </row>
    <row r="5031" spans="1:15">
      <c r="A5031" s="3" t="s">
        <v>3</v>
      </c>
      <c r="B5031" s="18">
        <v>115376</v>
      </c>
      <c r="C5031" s="16">
        <v>137177</v>
      </c>
      <c r="D5031" s="8">
        <f>SUM(B5031-C5031)</f>
        <v>-21801</v>
      </c>
      <c r="E5031" s="7">
        <f>SUM(B5031/C5031)</f>
        <v>0.84107394096678012</v>
      </c>
      <c r="F5031" s="18">
        <v>107666</v>
      </c>
      <c r="G5031" s="16">
        <v>142248</v>
      </c>
      <c r="H5031" s="8">
        <f>SUM(F5031-G5031)</f>
        <v>-34582</v>
      </c>
      <c r="I5031" s="7">
        <f>SUM(F5031/G5031)</f>
        <v>0.75688937630054554</v>
      </c>
      <c r="J5031" s="8">
        <f>SUM(H5031-D5031)</f>
        <v>-12781</v>
      </c>
      <c r="K5031" s="4">
        <f>SUM(F5031-B5031)</f>
        <v>-7710</v>
      </c>
      <c r="L5031" s="5">
        <f>SUM(G5031-C5031)</f>
        <v>5071</v>
      </c>
    </row>
    <row r="5032" spans="1:15">
      <c r="A5032" s="3" t="s">
        <v>4</v>
      </c>
      <c r="B5032" s="18">
        <v>76784</v>
      </c>
      <c r="C5032" s="16">
        <v>41984</v>
      </c>
      <c r="D5032" s="8">
        <f t="shared" ref="D5032:D5035" si="4442">SUM(B5032-C5032)</f>
        <v>34800</v>
      </c>
      <c r="E5032" s="7">
        <f t="shared" ref="E5032:E5035" si="4443">SUM(B5032/C5032)</f>
        <v>1.8288871951219512</v>
      </c>
      <c r="F5032" s="18">
        <v>76763</v>
      </c>
      <c r="G5032" s="16">
        <v>34315</v>
      </c>
      <c r="H5032" s="8">
        <f t="shared" ref="H5032:H5035" si="4444">SUM(F5032-G5032)</f>
        <v>42448</v>
      </c>
      <c r="I5032" s="7">
        <f t="shared" ref="I5032:I5035" si="4445">SUM(F5032/G5032)</f>
        <v>2.2370100539122832</v>
      </c>
      <c r="J5032" s="8">
        <f t="shared" ref="J5032:J5035" si="4446">SUM(H5032-D5032)</f>
        <v>7648</v>
      </c>
      <c r="K5032" s="4">
        <f t="shared" ref="K5032:K5035" si="4447">SUM(F5032-B5032)</f>
        <v>-21</v>
      </c>
      <c r="L5032" s="5">
        <f t="shared" ref="L5032:L5035" si="4448">SUM(G5032-C5032)</f>
        <v>-7669</v>
      </c>
    </row>
    <row r="5033" spans="1:15">
      <c r="A5033" s="3" t="s">
        <v>5</v>
      </c>
      <c r="B5033" s="18">
        <v>83473</v>
      </c>
      <c r="C5033" s="16">
        <v>83015</v>
      </c>
      <c r="D5033" s="8">
        <f t="shared" si="4442"/>
        <v>458</v>
      </c>
      <c r="E5033" s="7">
        <f t="shared" si="4443"/>
        <v>1.0055170752273686</v>
      </c>
      <c r="F5033" s="18">
        <v>89606</v>
      </c>
      <c r="G5033" s="16">
        <v>82142</v>
      </c>
      <c r="H5033" s="8">
        <f t="shared" si="4444"/>
        <v>7464</v>
      </c>
      <c r="I5033" s="7">
        <f t="shared" si="4445"/>
        <v>1.0908670351342797</v>
      </c>
      <c r="J5033" s="8">
        <f t="shared" si="4446"/>
        <v>7006</v>
      </c>
      <c r="K5033" s="4">
        <f t="shared" si="4447"/>
        <v>6133</v>
      </c>
      <c r="L5033" s="5">
        <f t="shared" si="4448"/>
        <v>-873</v>
      </c>
    </row>
    <row r="5034" spans="1:15">
      <c r="A5034" s="3" t="s">
        <v>6</v>
      </c>
      <c r="B5034" s="18">
        <v>23408</v>
      </c>
      <c r="C5034" s="16">
        <v>36865</v>
      </c>
      <c r="D5034" s="8">
        <f t="shared" si="4442"/>
        <v>-13457</v>
      </c>
      <c r="E5034" s="7">
        <f t="shared" si="4443"/>
        <v>0.63496541434965414</v>
      </c>
      <c r="F5034" s="18">
        <v>21912</v>
      </c>
      <c r="G5034" s="16">
        <v>37242</v>
      </c>
      <c r="H5034" s="8">
        <f t="shared" si="4444"/>
        <v>-15330</v>
      </c>
      <c r="I5034" s="7">
        <f t="shared" si="4445"/>
        <v>0.58836797164491705</v>
      </c>
      <c r="J5034" s="8">
        <f t="shared" si="4446"/>
        <v>-1873</v>
      </c>
      <c r="K5034" s="4">
        <f t="shared" si="4447"/>
        <v>-1496</v>
      </c>
      <c r="L5034" s="5">
        <f t="shared" si="4448"/>
        <v>377</v>
      </c>
    </row>
    <row r="5035" spans="1:15">
      <c r="A5035" s="3" t="s">
        <v>7</v>
      </c>
      <c r="B5035" s="18">
        <v>299041</v>
      </c>
      <c r="C5035" s="16">
        <v>299041</v>
      </c>
      <c r="D5035" s="8">
        <f t="shared" si="4442"/>
        <v>0</v>
      </c>
      <c r="E5035" s="7">
        <f t="shared" si="4443"/>
        <v>1</v>
      </c>
      <c r="F5035" s="18">
        <v>295947</v>
      </c>
      <c r="G5035" s="16">
        <v>295947</v>
      </c>
      <c r="H5035" s="8">
        <f t="shared" si="4444"/>
        <v>0</v>
      </c>
      <c r="I5035" s="7">
        <f t="shared" si="4445"/>
        <v>1</v>
      </c>
      <c r="J5035" s="8">
        <f t="shared" si="4446"/>
        <v>0</v>
      </c>
      <c r="K5035" s="4">
        <f t="shared" si="4447"/>
        <v>-3094</v>
      </c>
      <c r="L5035" s="5">
        <f t="shared" si="4448"/>
        <v>-3094</v>
      </c>
      <c r="N5035" s="99" t="s">
        <v>3951</v>
      </c>
      <c r="O5035" s="17" t="s">
        <v>26</v>
      </c>
    </row>
    <row r="5037" spans="1:15">
      <c r="B5037" s="576" t="s">
        <v>4871</v>
      </c>
      <c r="C5037" s="576"/>
      <c r="D5037" s="576"/>
      <c r="E5037" s="576"/>
      <c r="F5037" s="576" t="s">
        <v>4878</v>
      </c>
      <c r="G5037" s="576"/>
      <c r="H5037" s="576"/>
      <c r="I5037" s="576"/>
      <c r="K5037" s="63" t="s">
        <v>12</v>
      </c>
      <c r="L5037" s="5" t="s">
        <v>13</v>
      </c>
    </row>
    <row r="5038" spans="1:15" ht="43.2">
      <c r="A5038" s="1" t="s">
        <v>0</v>
      </c>
      <c r="B5038" s="2" t="s">
        <v>1</v>
      </c>
      <c r="C5038" s="64" t="s">
        <v>2</v>
      </c>
      <c r="D5038" s="64" t="s">
        <v>11</v>
      </c>
      <c r="E5038" s="6" t="s">
        <v>10</v>
      </c>
      <c r="F5038" s="2" t="s">
        <v>1</v>
      </c>
      <c r="G5038" s="64" t="s">
        <v>2</v>
      </c>
      <c r="H5038" s="64" t="s">
        <v>11</v>
      </c>
      <c r="I5038" s="6" t="s">
        <v>10</v>
      </c>
      <c r="J5038" s="14" t="s">
        <v>8</v>
      </c>
      <c r="K5038" s="12" t="s">
        <v>9</v>
      </c>
      <c r="L5038" s="11"/>
    </row>
    <row r="5039" spans="1:15">
      <c r="A5039" s="3" t="s">
        <v>3</v>
      </c>
      <c r="B5039" s="18">
        <v>107666</v>
      </c>
      <c r="C5039" s="16">
        <v>142248</v>
      </c>
      <c r="D5039" s="8">
        <f>SUM(B5039-C5039)</f>
        <v>-34582</v>
      </c>
      <c r="E5039" s="7">
        <f>SUM(B5039/C5039)</f>
        <v>0.75688937630054554</v>
      </c>
      <c r="F5039" s="18">
        <v>112445</v>
      </c>
      <c r="G5039" s="16">
        <v>132935</v>
      </c>
      <c r="H5039" s="8">
        <f>SUM(F5039-G5039)</f>
        <v>-20490</v>
      </c>
      <c r="I5039" s="7">
        <f>SUM(F5039/G5039)</f>
        <v>0.84586452025425962</v>
      </c>
      <c r="J5039" s="8">
        <f>SUM(H5039-D5039)</f>
        <v>14092</v>
      </c>
      <c r="K5039" s="4">
        <f>SUM(F5039-B5039)</f>
        <v>4779</v>
      </c>
      <c r="L5039" s="5">
        <f>SUM(G5039-C5039)</f>
        <v>-9313</v>
      </c>
    </row>
    <row r="5040" spans="1:15">
      <c r="A5040" s="3" t="s">
        <v>4</v>
      </c>
      <c r="B5040" s="18">
        <v>76763</v>
      </c>
      <c r="C5040" s="16">
        <v>34315</v>
      </c>
      <c r="D5040" s="8">
        <f t="shared" ref="D5040:D5043" si="4449">SUM(B5040-C5040)</f>
        <v>42448</v>
      </c>
      <c r="E5040" s="7">
        <f t="shared" ref="E5040:E5043" si="4450">SUM(B5040/C5040)</f>
        <v>2.2370100539122832</v>
      </c>
      <c r="F5040" s="18">
        <v>86635</v>
      </c>
      <c r="G5040" s="16">
        <v>27456</v>
      </c>
      <c r="H5040" s="8">
        <f t="shared" ref="H5040:H5043" si="4451">SUM(F5040-G5040)</f>
        <v>59179</v>
      </c>
      <c r="I5040" s="7">
        <f t="shared" ref="I5040:I5043" si="4452">SUM(F5040/G5040)</f>
        <v>3.1554122960372961</v>
      </c>
      <c r="J5040" s="8">
        <f t="shared" ref="J5040:J5043" si="4453">SUM(H5040-D5040)</f>
        <v>16731</v>
      </c>
      <c r="K5040" s="4">
        <f t="shared" ref="K5040:K5043" si="4454">SUM(F5040-B5040)</f>
        <v>9872</v>
      </c>
      <c r="L5040" s="5">
        <f t="shared" ref="L5040:L5043" si="4455">SUM(G5040-C5040)</f>
        <v>-6859</v>
      </c>
    </row>
    <row r="5041" spans="1:15">
      <c r="A5041" s="3" t="s">
        <v>5</v>
      </c>
      <c r="B5041" s="18">
        <v>89606</v>
      </c>
      <c r="C5041" s="16">
        <v>82142</v>
      </c>
      <c r="D5041" s="8">
        <f t="shared" si="4449"/>
        <v>7464</v>
      </c>
      <c r="E5041" s="7">
        <f t="shared" si="4450"/>
        <v>1.0908670351342797</v>
      </c>
      <c r="F5041" s="18">
        <v>77186</v>
      </c>
      <c r="G5041" s="16">
        <v>84606</v>
      </c>
      <c r="H5041" s="8">
        <f t="shared" si="4451"/>
        <v>-7420</v>
      </c>
      <c r="I5041" s="7">
        <f t="shared" si="4452"/>
        <v>0.91229936411129231</v>
      </c>
      <c r="J5041" s="8">
        <f t="shared" si="4453"/>
        <v>-14884</v>
      </c>
      <c r="K5041" s="4">
        <f t="shared" si="4454"/>
        <v>-12420</v>
      </c>
      <c r="L5041" s="5">
        <f t="shared" si="4455"/>
        <v>2464</v>
      </c>
    </row>
    <row r="5042" spans="1:15">
      <c r="A5042" s="3" t="s">
        <v>6</v>
      </c>
      <c r="B5042" s="18">
        <v>21912</v>
      </c>
      <c r="C5042" s="16">
        <v>37242</v>
      </c>
      <c r="D5042" s="8">
        <f t="shared" si="4449"/>
        <v>-15330</v>
      </c>
      <c r="E5042" s="7">
        <f t="shared" si="4450"/>
        <v>0.58836797164491705</v>
      </c>
      <c r="F5042" s="18">
        <v>17837</v>
      </c>
      <c r="G5042" s="16">
        <v>49106</v>
      </c>
      <c r="H5042" s="8">
        <f t="shared" si="4451"/>
        <v>-31269</v>
      </c>
      <c r="I5042" s="7">
        <f t="shared" si="4452"/>
        <v>0.36323463527878469</v>
      </c>
      <c r="J5042" s="8">
        <f t="shared" si="4453"/>
        <v>-15939</v>
      </c>
      <c r="K5042" s="4">
        <f t="shared" si="4454"/>
        <v>-4075</v>
      </c>
      <c r="L5042" s="5">
        <f t="shared" si="4455"/>
        <v>11864</v>
      </c>
    </row>
    <row r="5043" spans="1:15">
      <c r="A5043" s="3" t="s">
        <v>7</v>
      </c>
      <c r="B5043" s="18">
        <v>295947</v>
      </c>
      <c r="C5043" s="16">
        <v>295947</v>
      </c>
      <c r="D5043" s="8">
        <f t="shared" si="4449"/>
        <v>0</v>
      </c>
      <c r="E5043" s="7">
        <f t="shared" si="4450"/>
        <v>1</v>
      </c>
      <c r="F5043" s="18">
        <v>294103</v>
      </c>
      <c r="G5043" s="16">
        <v>294103</v>
      </c>
      <c r="H5043" s="8">
        <f t="shared" si="4451"/>
        <v>0</v>
      </c>
      <c r="I5043" s="7">
        <f t="shared" si="4452"/>
        <v>1</v>
      </c>
      <c r="J5043" s="8">
        <f t="shared" si="4453"/>
        <v>0</v>
      </c>
      <c r="K5043" s="4">
        <f t="shared" si="4454"/>
        <v>-1844</v>
      </c>
      <c r="L5043" s="5">
        <f t="shared" si="4455"/>
        <v>-1844</v>
      </c>
      <c r="N5043" s="99" t="s">
        <v>4388</v>
      </c>
      <c r="O5043" s="17" t="s">
        <v>26</v>
      </c>
    </row>
    <row r="5045" spans="1:15">
      <c r="B5045" s="576" t="s">
        <v>4878</v>
      </c>
      <c r="C5045" s="576"/>
      <c r="D5045" s="576"/>
      <c r="E5045" s="576"/>
      <c r="F5045" s="576" t="s">
        <v>4885</v>
      </c>
      <c r="G5045" s="576"/>
      <c r="H5045" s="576"/>
      <c r="I5045" s="576"/>
      <c r="K5045" s="63" t="s">
        <v>12</v>
      </c>
      <c r="L5045" s="5" t="s">
        <v>13</v>
      </c>
    </row>
    <row r="5046" spans="1:15" ht="43.2">
      <c r="A5046" s="1" t="s">
        <v>0</v>
      </c>
      <c r="B5046" s="2" t="s">
        <v>1</v>
      </c>
      <c r="C5046" s="64" t="s">
        <v>2</v>
      </c>
      <c r="D5046" s="64" t="s">
        <v>11</v>
      </c>
      <c r="E5046" s="6" t="s">
        <v>10</v>
      </c>
      <c r="F5046" s="2" t="s">
        <v>1</v>
      </c>
      <c r="G5046" s="64" t="s">
        <v>2</v>
      </c>
      <c r="H5046" s="64" t="s">
        <v>11</v>
      </c>
      <c r="I5046" s="6" t="s">
        <v>10</v>
      </c>
      <c r="J5046" s="14" t="s">
        <v>8</v>
      </c>
      <c r="K5046" s="12" t="s">
        <v>9</v>
      </c>
      <c r="L5046" s="11"/>
    </row>
    <row r="5047" spans="1:15">
      <c r="A5047" s="3" t="s">
        <v>3</v>
      </c>
      <c r="B5047" s="18">
        <v>112445</v>
      </c>
      <c r="C5047" s="16">
        <v>132935</v>
      </c>
      <c r="D5047" s="8">
        <f>SUM(B5047-C5047)</f>
        <v>-20490</v>
      </c>
      <c r="E5047" s="7">
        <f>SUM(B5047/C5047)</f>
        <v>0.84586452025425962</v>
      </c>
      <c r="F5047" s="34">
        <v>125063</v>
      </c>
      <c r="G5047" s="16">
        <v>143176</v>
      </c>
      <c r="H5047" s="8">
        <f>SUM(F5047-G5047)</f>
        <v>-18113</v>
      </c>
      <c r="I5047" s="7">
        <f>SUM(F5047/G5047)</f>
        <v>0.87349136726825727</v>
      </c>
      <c r="J5047" s="8">
        <f>SUM(H5047-D5047)</f>
        <v>2377</v>
      </c>
      <c r="K5047" s="4">
        <f>SUM(F5047-B5047)</f>
        <v>12618</v>
      </c>
      <c r="L5047" s="5">
        <f>SUM(G5047-C5047)</f>
        <v>10241</v>
      </c>
    </row>
    <row r="5048" spans="1:15">
      <c r="A5048" s="3" t="s">
        <v>4</v>
      </c>
      <c r="B5048" s="18">
        <v>86635</v>
      </c>
      <c r="C5048" s="16">
        <v>27456</v>
      </c>
      <c r="D5048" s="8">
        <f t="shared" ref="D5048:D5051" si="4456">SUM(B5048-C5048)</f>
        <v>59179</v>
      </c>
      <c r="E5048" s="7">
        <f t="shared" ref="E5048:E5051" si="4457">SUM(B5048/C5048)</f>
        <v>3.1554122960372961</v>
      </c>
      <c r="F5048" s="34">
        <v>83392</v>
      </c>
      <c r="G5048" s="16">
        <v>30566</v>
      </c>
      <c r="H5048" s="8">
        <f t="shared" ref="H5048:H5051" si="4458">SUM(F5048-G5048)</f>
        <v>52826</v>
      </c>
      <c r="I5048" s="7">
        <f t="shared" ref="I5048:I5051" si="4459">SUM(F5048/G5048)</f>
        <v>2.7282601583458743</v>
      </c>
      <c r="J5048" s="8">
        <f t="shared" ref="J5048:J5051" si="4460">SUM(H5048-D5048)</f>
        <v>-6353</v>
      </c>
      <c r="K5048" s="4">
        <f t="shared" ref="K5048:K5051" si="4461">SUM(F5048-B5048)</f>
        <v>-3243</v>
      </c>
      <c r="L5048" s="5">
        <f t="shared" ref="L5048:L5051" si="4462">SUM(G5048-C5048)</f>
        <v>3110</v>
      </c>
    </row>
    <row r="5049" spans="1:15">
      <c r="A5049" s="3" t="s">
        <v>5</v>
      </c>
      <c r="B5049" s="18">
        <v>77186</v>
      </c>
      <c r="C5049" s="16">
        <v>84606</v>
      </c>
      <c r="D5049" s="8">
        <f t="shared" si="4456"/>
        <v>-7420</v>
      </c>
      <c r="E5049" s="7">
        <f t="shared" si="4457"/>
        <v>0.91229936411129231</v>
      </c>
      <c r="F5049" s="34">
        <v>80301</v>
      </c>
      <c r="G5049" s="16">
        <v>80148</v>
      </c>
      <c r="H5049" s="8">
        <f t="shared" si="4458"/>
        <v>153</v>
      </c>
      <c r="I5049" s="7">
        <f t="shared" si="4459"/>
        <v>1.0019089684084443</v>
      </c>
      <c r="J5049" s="8">
        <f t="shared" si="4460"/>
        <v>7573</v>
      </c>
      <c r="K5049" s="4">
        <f t="shared" si="4461"/>
        <v>3115</v>
      </c>
      <c r="L5049" s="5">
        <f t="shared" si="4462"/>
        <v>-4458</v>
      </c>
    </row>
    <row r="5050" spans="1:15">
      <c r="A5050" s="3" t="s">
        <v>6</v>
      </c>
      <c r="B5050" s="18">
        <v>17837</v>
      </c>
      <c r="C5050" s="16">
        <v>49106</v>
      </c>
      <c r="D5050" s="8">
        <f t="shared" si="4456"/>
        <v>-31269</v>
      </c>
      <c r="E5050" s="7">
        <f t="shared" si="4457"/>
        <v>0.36323463527878469</v>
      </c>
      <c r="F5050" s="34">
        <v>19452</v>
      </c>
      <c r="G5050" s="16">
        <v>54318</v>
      </c>
      <c r="H5050" s="8">
        <f t="shared" si="4458"/>
        <v>-34866</v>
      </c>
      <c r="I5050" s="7">
        <f t="shared" si="4459"/>
        <v>0.35811333259692918</v>
      </c>
      <c r="J5050" s="8">
        <f t="shared" si="4460"/>
        <v>-3597</v>
      </c>
      <c r="K5050" s="4">
        <f t="shared" si="4461"/>
        <v>1615</v>
      </c>
      <c r="L5050" s="5">
        <f t="shared" si="4462"/>
        <v>5212</v>
      </c>
    </row>
    <row r="5051" spans="1:15">
      <c r="A5051" s="3" t="s">
        <v>7</v>
      </c>
      <c r="B5051" s="18">
        <v>294103</v>
      </c>
      <c r="C5051" s="16">
        <v>294103</v>
      </c>
      <c r="D5051" s="8">
        <f t="shared" si="4456"/>
        <v>0</v>
      </c>
      <c r="E5051" s="7">
        <f t="shared" si="4457"/>
        <v>1</v>
      </c>
      <c r="F5051" s="34">
        <v>308208</v>
      </c>
      <c r="G5051" s="16">
        <v>308208</v>
      </c>
      <c r="H5051" s="8">
        <f t="shared" si="4458"/>
        <v>0</v>
      </c>
      <c r="I5051" s="7">
        <f t="shared" si="4459"/>
        <v>1</v>
      </c>
      <c r="J5051" s="8">
        <f t="shared" si="4460"/>
        <v>0</v>
      </c>
      <c r="K5051" s="4">
        <f t="shared" si="4461"/>
        <v>14105</v>
      </c>
      <c r="L5051" s="5">
        <f t="shared" si="4462"/>
        <v>14105</v>
      </c>
      <c r="N5051" s="98" t="s">
        <v>3951</v>
      </c>
      <c r="O5051" s="30" t="s">
        <v>165</v>
      </c>
    </row>
    <row r="5053" spans="1:15">
      <c r="B5053" s="576" t="s">
        <v>4885</v>
      </c>
      <c r="C5053" s="576"/>
      <c r="D5053" s="576"/>
      <c r="E5053" s="576"/>
      <c r="F5053" s="576" t="s">
        <v>4892</v>
      </c>
      <c r="G5053" s="576"/>
      <c r="H5053" s="576"/>
      <c r="I5053" s="576"/>
      <c r="K5053" s="63" t="s">
        <v>12</v>
      </c>
      <c r="L5053" s="5" t="s">
        <v>13</v>
      </c>
    </row>
    <row r="5054" spans="1:15" ht="43.2">
      <c r="A5054" s="1" t="s">
        <v>0</v>
      </c>
      <c r="B5054" s="2" t="s">
        <v>1</v>
      </c>
      <c r="C5054" s="64" t="s">
        <v>2</v>
      </c>
      <c r="D5054" s="64" t="s">
        <v>11</v>
      </c>
      <c r="E5054" s="6" t="s">
        <v>10</v>
      </c>
      <c r="F5054" s="2" t="s">
        <v>1</v>
      </c>
      <c r="G5054" s="64" t="s">
        <v>2</v>
      </c>
      <c r="H5054" s="64" t="s">
        <v>11</v>
      </c>
      <c r="I5054" s="6" t="s">
        <v>10</v>
      </c>
      <c r="J5054" s="14" t="s">
        <v>8</v>
      </c>
      <c r="K5054" s="12" t="s">
        <v>9</v>
      </c>
      <c r="L5054" s="11"/>
    </row>
    <row r="5055" spans="1:15">
      <c r="A5055" s="3" t="s">
        <v>3</v>
      </c>
      <c r="B5055" s="34">
        <v>125063</v>
      </c>
      <c r="C5055" s="16">
        <v>143176</v>
      </c>
      <c r="D5055" s="8">
        <f>SUM(B5055-C5055)</f>
        <v>-18113</v>
      </c>
      <c r="E5055" s="7">
        <f>SUM(B5055/C5055)</f>
        <v>0.87349136726825727</v>
      </c>
      <c r="F5055" s="18">
        <v>146838</v>
      </c>
      <c r="G5055" s="16">
        <v>124763</v>
      </c>
      <c r="H5055" s="8">
        <f>SUM(F5055-G5055)</f>
        <v>22075</v>
      </c>
      <c r="I5055" s="7">
        <f>SUM(F5055/G5055)</f>
        <v>1.1769354696504573</v>
      </c>
      <c r="J5055" s="8">
        <f>SUM(H5055-D5055)</f>
        <v>40188</v>
      </c>
      <c r="K5055" s="4">
        <f>SUM(F5055-B5055)</f>
        <v>21775</v>
      </c>
      <c r="L5055" s="5">
        <f>SUM(G5055-C5055)</f>
        <v>-18413</v>
      </c>
    </row>
    <row r="5056" spans="1:15">
      <c r="A5056" s="3" t="s">
        <v>4</v>
      </c>
      <c r="B5056" s="34">
        <v>83392</v>
      </c>
      <c r="C5056" s="16">
        <v>30566</v>
      </c>
      <c r="D5056" s="8">
        <f t="shared" ref="D5056:D5059" si="4463">SUM(B5056-C5056)</f>
        <v>52826</v>
      </c>
      <c r="E5056" s="7">
        <f t="shared" ref="E5056:E5059" si="4464">SUM(B5056/C5056)</f>
        <v>2.7282601583458743</v>
      </c>
      <c r="F5056" s="18">
        <v>83800</v>
      </c>
      <c r="G5056" s="16">
        <v>35187</v>
      </c>
      <c r="H5056" s="8">
        <f t="shared" ref="H5056:H5059" si="4465">SUM(F5056-G5056)</f>
        <v>48613</v>
      </c>
      <c r="I5056" s="7">
        <f t="shared" ref="I5056:I5059" si="4466">SUM(F5056/G5056)</f>
        <v>2.3815613720976496</v>
      </c>
      <c r="J5056" s="8">
        <f t="shared" ref="J5056:J5059" si="4467">SUM(H5056-D5056)</f>
        <v>-4213</v>
      </c>
      <c r="K5056" s="4">
        <f t="shared" ref="K5056:K5059" si="4468">SUM(F5056-B5056)</f>
        <v>408</v>
      </c>
      <c r="L5056" s="5">
        <f t="shared" ref="L5056:L5059" si="4469">SUM(G5056-C5056)</f>
        <v>4621</v>
      </c>
    </row>
    <row r="5057" spans="1:15">
      <c r="A5057" s="3" t="s">
        <v>5</v>
      </c>
      <c r="B5057" s="34">
        <v>80301</v>
      </c>
      <c r="C5057" s="16">
        <v>80148</v>
      </c>
      <c r="D5057" s="8">
        <f t="shared" si="4463"/>
        <v>153</v>
      </c>
      <c r="E5057" s="7">
        <f t="shared" si="4464"/>
        <v>1.0019089684084443</v>
      </c>
      <c r="F5057" s="18">
        <v>54961</v>
      </c>
      <c r="G5057" s="16">
        <v>91461</v>
      </c>
      <c r="H5057" s="8">
        <f t="shared" si="4465"/>
        <v>-36500</v>
      </c>
      <c r="I5057" s="7">
        <f t="shared" si="4466"/>
        <v>0.60092279769519252</v>
      </c>
      <c r="J5057" s="8">
        <f t="shared" si="4467"/>
        <v>-36653</v>
      </c>
      <c r="K5057" s="4">
        <f t="shared" si="4468"/>
        <v>-25340</v>
      </c>
      <c r="L5057" s="5">
        <f t="shared" si="4469"/>
        <v>11313</v>
      </c>
    </row>
    <row r="5058" spans="1:15">
      <c r="A5058" s="3" t="s">
        <v>6</v>
      </c>
      <c r="B5058" s="34">
        <v>19452</v>
      </c>
      <c r="C5058" s="16">
        <v>54318</v>
      </c>
      <c r="D5058" s="8">
        <f t="shared" si="4463"/>
        <v>-34866</v>
      </c>
      <c r="E5058" s="7">
        <f t="shared" si="4464"/>
        <v>0.35811333259692918</v>
      </c>
      <c r="F5058" s="18">
        <v>15598</v>
      </c>
      <c r="G5058" s="16">
        <v>49786</v>
      </c>
      <c r="H5058" s="8">
        <f t="shared" si="4465"/>
        <v>-34188</v>
      </c>
      <c r="I5058" s="7">
        <f t="shared" si="4466"/>
        <v>0.31330092797171893</v>
      </c>
      <c r="J5058" s="8">
        <f t="shared" si="4467"/>
        <v>678</v>
      </c>
      <c r="K5058" s="4">
        <f t="shared" si="4468"/>
        <v>-3854</v>
      </c>
      <c r="L5058" s="5">
        <f t="shared" si="4469"/>
        <v>-4532</v>
      </c>
    </row>
    <row r="5059" spans="1:15">
      <c r="A5059" s="3" t="s">
        <v>7</v>
      </c>
      <c r="B5059" s="34">
        <v>308208</v>
      </c>
      <c r="C5059" s="16">
        <v>308208</v>
      </c>
      <c r="D5059" s="8">
        <f t="shared" si="4463"/>
        <v>0</v>
      </c>
      <c r="E5059" s="7">
        <f t="shared" si="4464"/>
        <v>1</v>
      </c>
      <c r="F5059" s="18">
        <v>301197</v>
      </c>
      <c r="G5059" s="16">
        <v>301197</v>
      </c>
      <c r="H5059" s="8">
        <f t="shared" si="4465"/>
        <v>0</v>
      </c>
      <c r="I5059" s="7">
        <f t="shared" si="4466"/>
        <v>1</v>
      </c>
      <c r="J5059" s="8">
        <f t="shared" si="4467"/>
        <v>0</v>
      </c>
      <c r="K5059" s="4">
        <f t="shared" si="4468"/>
        <v>-7011</v>
      </c>
      <c r="L5059" s="5">
        <f t="shared" si="4469"/>
        <v>-7011</v>
      </c>
      <c r="N5059" s="99" t="s">
        <v>4388</v>
      </c>
      <c r="O5059" s="17" t="s">
        <v>26</v>
      </c>
    </row>
    <row r="5061" spans="1:15">
      <c r="B5061" s="576" t="s">
        <v>4892</v>
      </c>
      <c r="C5061" s="576"/>
      <c r="D5061" s="576"/>
      <c r="E5061" s="576"/>
      <c r="F5061" s="576" t="s">
        <v>4899</v>
      </c>
      <c r="G5061" s="576"/>
      <c r="H5061" s="576"/>
      <c r="I5061" s="576"/>
      <c r="K5061" s="63" t="s">
        <v>12</v>
      </c>
      <c r="L5061" s="5" t="s">
        <v>13</v>
      </c>
    </row>
    <row r="5062" spans="1:15" ht="43.2">
      <c r="A5062" s="1" t="s">
        <v>0</v>
      </c>
      <c r="B5062" s="2" t="s">
        <v>1</v>
      </c>
      <c r="C5062" s="64" t="s">
        <v>2</v>
      </c>
      <c r="D5062" s="64" t="s">
        <v>11</v>
      </c>
      <c r="E5062" s="6" t="s">
        <v>10</v>
      </c>
      <c r="F5062" s="2" t="s">
        <v>1</v>
      </c>
      <c r="G5062" s="64" t="s">
        <v>2</v>
      </c>
      <c r="H5062" s="64" t="s">
        <v>11</v>
      </c>
      <c r="I5062" s="6" t="s">
        <v>10</v>
      </c>
      <c r="J5062" s="14" t="s">
        <v>8</v>
      </c>
      <c r="K5062" s="12" t="s">
        <v>9</v>
      </c>
      <c r="L5062" s="11"/>
    </row>
    <row r="5063" spans="1:15">
      <c r="A5063" s="3" t="s">
        <v>3</v>
      </c>
      <c r="B5063" s="18">
        <v>146838</v>
      </c>
      <c r="C5063" s="16">
        <v>124763</v>
      </c>
      <c r="D5063" s="8">
        <f>SUM(B5063-C5063)</f>
        <v>22075</v>
      </c>
      <c r="E5063" s="7">
        <f>SUM(B5063/C5063)</f>
        <v>1.1769354696504573</v>
      </c>
      <c r="F5063" s="18">
        <v>138345</v>
      </c>
      <c r="G5063" s="16">
        <v>122578</v>
      </c>
      <c r="H5063" s="8">
        <f>SUM(F5063-G5063)</f>
        <v>15767</v>
      </c>
      <c r="I5063" s="7">
        <f>SUM(F5063/G5063)</f>
        <v>1.1286283019791479</v>
      </c>
      <c r="J5063" s="8">
        <f>SUM(H5063-D5063)</f>
        <v>-6308</v>
      </c>
      <c r="K5063" s="4">
        <f>SUM(F5063-B5063)</f>
        <v>-8493</v>
      </c>
      <c r="L5063" s="5">
        <f>SUM(G5063-C5063)</f>
        <v>-2185</v>
      </c>
    </row>
    <row r="5064" spans="1:15">
      <c r="A5064" s="3" t="s">
        <v>4</v>
      </c>
      <c r="B5064" s="18">
        <v>83800</v>
      </c>
      <c r="C5064" s="16">
        <v>35187</v>
      </c>
      <c r="D5064" s="8">
        <f t="shared" ref="D5064:D5067" si="4470">SUM(B5064-C5064)</f>
        <v>48613</v>
      </c>
      <c r="E5064" s="7">
        <f t="shared" ref="E5064:E5067" si="4471">SUM(B5064/C5064)</f>
        <v>2.3815613720976496</v>
      </c>
      <c r="F5064" s="18">
        <v>83742</v>
      </c>
      <c r="G5064" s="16">
        <v>35321</v>
      </c>
      <c r="H5064" s="8">
        <f t="shared" ref="H5064:H5067" si="4472">SUM(F5064-G5064)</f>
        <v>48421</v>
      </c>
      <c r="I5064" s="7">
        <f t="shared" ref="I5064:I5067" si="4473">SUM(F5064/G5064)</f>
        <v>2.3708841765521926</v>
      </c>
      <c r="J5064" s="8">
        <f t="shared" ref="J5064:J5067" si="4474">SUM(H5064-D5064)</f>
        <v>-192</v>
      </c>
      <c r="K5064" s="4">
        <f t="shared" ref="K5064:K5067" si="4475">SUM(F5064-B5064)</f>
        <v>-58</v>
      </c>
      <c r="L5064" s="5">
        <f t="shared" ref="L5064:L5067" si="4476">SUM(G5064-C5064)</f>
        <v>134</v>
      </c>
    </row>
    <row r="5065" spans="1:15">
      <c r="A5065" s="3" t="s">
        <v>5</v>
      </c>
      <c r="B5065" s="18">
        <v>54961</v>
      </c>
      <c r="C5065" s="16">
        <v>91461</v>
      </c>
      <c r="D5065" s="8">
        <f t="shared" si="4470"/>
        <v>-36500</v>
      </c>
      <c r="E5065" s="7">
        <f t="shared" si="4471"/>
        <v>0.60092279769519252</v>
      </c>
      <c r="F5065" s="18">
        <v>56759</v>
      </c>
      <c r="G5065" s="16">
        <v>91562</v>
      </c>
      <c r="H5065" s="8">
        <f t="shared" si="4472"/>
        <v>-34803</v>
      </c>
      <c r="I5065" s="7">
        <f t="shared" si="4473"/>
        <v>0.61989690046088985</v>
      </c>
      <c r="J5065" s="8">
        <f t="shared" si="4474"/>
        <v>1697</v>
      </c>
      <c r="K5065" s="4">
        <f t="shared" si="4475"/>
        <v>1798</v>
      </c>
      <c r="L5065" s="5">
        <f t="shared" si="4476"/>
        <v>101</v>
      </c>
    </row>
    <row r="5066" spans="1:15">
      <c r="A5066" s="3" t="s">
        <v>6</v>
      </c>
      <c r="B5066" s="18">
        <v>15598</v>
      </c>
      <c r="C5066" s="16">
        <v>49786</v>
      </c>
      <c r="D5066" s="8">
        <f t="shared" si="4470"/>
        <v>-34188</v>
      </c>
      <c r="E5066" s="7">
        <f t="shared" si="4471"/>
        <v>0.31330092797171893</v>
      </c>
      <c r="F5066" s="18">
        <v>16602</v>
      </c>
      <c r="G5066" s="16">
        <v>45987</v>
      </c>
      <c r="H5066" s="8">
        <f t="shared" si="4472"/>
        <v>-29385</v>
      </c>
      <c r="I5066" s="7">
        <f t="shared" si="4473"/>
        <v>0.3610150694761563</v>
      </c>
      <c r="J5066" s="8">
        <f t="shared" si="4474"/>
        <v>4803</v>
      </c>
      <c r="K5066" s="4">
        <f t="shared" si="4475"/>
        <v>1004</v>
      </c>
      <c r="L5066" s="5">
        <f t="shared" si="4476"/>
        <v>-3799</v>
      </c>
    </row>
    <row r="5067" spans="1:15">
      <c r="A5067" s="3" t="s">
        <v>7</v>
      </c>
      <c r="B5067" s="18">
        <v>301197</v>
      </c>
      <c r="C5067" s="16">
        <v>301197</v>
      </c>
      <c r="D5067" s="8">
        <f t="shared" si="4470"/>
        <v>0</v>
      </c>
      <c r="E5067" s="7">
        <f t="shared" si="4471"/>
        <v>1</v>
      </c>
      <c r="F5067" s="18">
        <v>295448</v>
      </c>
      <c r="G5067" s="16">
        <v>295448</v>
      </c>
      <c r="H5067" s="8">
        <f t="shared" si="4472"/>
        <v>0</v>
      </c>
      <c r="I5067" s="7">
        <f t="shared" si="4473"/>
        <v>1</v>
      </c>
      <c r="J5067" s="8">
        <f t="shared" si="4474"/>
        <v>0</v>
      </c>
      <c r="K5067" s="4">
        <f t="shared" si="4475"/>
        <v>-5749</v>
      </c>
      <c r="L5067" s="5">
        <f t="shared" si="4476"/>
        <v>-5749</v>
      </c>
      <c r="N5067" s="98" t="s">
        <v>3951</v>
      </c>
      <c r="O5067" s="30" t="s">
        <v>165</v>
      </c>
    </row>
    <row r="5069" spans="1:15">
      <c r="B5069" s="576" t="s">
        <v>4899</v>
      </c>
      <c r="C5069" s="576"/>
      <c r="D5069" s="576"/>
      <c r="E5069" s="576"/>
      <c r="F5069" s="576" t="s">
        <v>4906</v>
      </c>
      <c r="G5069" s="576"/>
      <c r="H5069" s="576"/>
      <c r="I5069" s="576"/>
      <c r="K5069" s="63" t="s">
        <v>12</v>
      </c>
      <c r="L5069" s="5" t="s">
        <v>13</v>
      </c>
    </row>
    <row r="5070" spans="1:15" ht="43.2">
      <c r="A5070" s="1" t="s">
        <v>0</v>
      </c>
      <c r="B5070" s="2" t="s">
        <v>1</v>
      </c>
      <c r="C5070" s="64" t="s">
        <v>2</v>
      </c>
      <c r="D5070" s="64" t="s">
        <v>11</v>
      </c>
      <c r="E5070" s="6" t="s">
        <v>10</v>
      </c>
      <c r="F5070" s="2" t="s">
        <v>1</v>
      </c>
      <c r="G5070" s="64" t="s">
        <v>2</v>
      </c>
      <c r="H5070" s="64" t="s">
        <v>11</v>
      </c>
      <c r="I5070" s="6" t="s">
        <v>10</v>
      </c>
      <c r="J5070" s="14" t="s">
        <v>8</v>
      </c>
      <c r="K5070" s="12" t="s">
        <v>9</v>
      </c>
      <c r="L5070" s="11"/>
    </row>
    <row r="5071" spans="1:15">
      <c r="A5071" s="3" t="s">
        <v>3</v>
      </c>
      <c r="B5071" s="18">
        <v>138345</v>
      </c>
      <c r="C5071" s="16">
        <v>122578</v>
      </c>
      <c r="D5071" s="8">
        <f>SUM(B5071-C5071)</f>
        <v>15767</v>
      </c>
      <c r="E5071" s="7">
        <f>SUM(B5071/C5071)</f>
        <v>1.1286283019791479</v>
      </c>
      <c r="F5071" s="18">
        <v>136977</v>
      </c>
      <c r="G5071" s="16">
        <v>135823</v>
      </c>
      <c r="H5071" s="8">
        <f>SUM(F5071-G5071)</f>
        <v>1154</v>
      </c>
      <c r="I5071" s="7">
        <f>SUM(F5071/G5071)</f>
        <v>1.0084963518697128</v>
      </c>
      <c r="J5071" s="8">
        <f>SUM(H5071-D5071)</f>
        <v>-14613</v>
      </c>
      <c r="K5071" s="4">
        <f>SUM(F5071-B5071)</f>
        <v>-1368</v>
      </c>
      <c r="L5071" s="5">
        <f>SUM(G5071-C5071)</f>
        <v>13245</v>
      </c>
    </row>
    <row r="5072" spans="1:15">
      <c r="A5072" s="3" t="s">
        <v>4</v>
      </c>
      <c r="B5072" s="18">
        <v>83742</v>
      </c>
      <c r="C5072" s="16">
        <v>35321</v>
      </c>
      <c r="D5072" s="8">
        <f t="shared" ref="D5072:D5075" si="4477">SUM(B5072-C5072)</f>
        <v>48421</v>
      </c>
      <c r="E5072" s="7">
        <f t="shared" ref="E5072:E5075" si="4478">SUM(B5072/C5072)</f>
        <v>2.3708841765521926</v>
      </c>
      <c r="F5072" s="18">
        <v>79399</v>
      </c>
      <c r="G5072" s="16">
        <v>48751</v>
      </c>
      <c r="H5072" s="8">
        <f t="shared" ref="H5072:H5075" si="4479">SUM(F5072-G5072)</f>
        <v>30648</v>
      </c>
      <c r="I5072" s="7">
        <f t="shared" ref="I5072:I5075" si="4480">SUM(F5072/G5072)</f>
        <v>1.6286640274045661</v>
      </c>
      <c r="J5072" s="8">
        <f t="shared" ref="J5072:J5075" si="4481">SUM(H5072-D5072)</f>
        <v>-17773</v>
      </c>
      <c r="K5072" s="4">
        <f t="shared" ref="K5072:K5075" si="4482">SUM(F5072-B5072)</f>
        <v>-4343</v>
      </c>
      <c r="L5072" s="5">
        <f t="shared" ref="L5072:L5075" si="4483">SUM(G5072-C5072)</f>
        <v>13430</v>
      </c>
    </row>
    <row r="5073" spans="1:15">
      <c r="A5073" s="3" t="s">
        <v>5</v>
      </c>
      <c r="B5073" s="18">
        <v>56759</v>
      </c>
      <c r="C5073" s="16">
        <v>91562</v>
      </c>
      <c r="D5073" s="8">
        <f t="shared" si="4477"/>
        <v>-34803</v>
      </c>
      <c r="E5073" s="7">
        <f t="shared" si="4478"/>
        <v>0.61989690046088985</v>
      </c>
      <c r="F5073" s="18">
        <v>70023</v>
      </c>
      <c r="G5073" s="16">
        <v>83544</v>
      </c>
      <c r="H5073" s="8">
        <f t="shared" si="4479"/>
        <v>-13521</v>
      </c>
      <c r="I5073" s="7">
        <f t="shared" si="4480"/>
        <v>0.83815713875323183</v>
      </c>
      <c r="J5073" s="8">
        <f t="shared" si="4481"/>
        <v>21282</v>
      </c>
      <c r="K5073" s="4">
        <f t="shared" si="4482"/>
        <v>13264</v>
      </c>
      <c r="L5073" s="5">
        <f t="shared" si="4483"/>
        <v>-8018</v>
      </c>
    </row>
    <row r="5074" spans="1:15">
      <c r="A5074" s="3" t="s">
        <v>6</v>
      </c>
      <c r="B5074" s="18">
        <v>16602</v>
      </c>
      <c r="C5074" s="16">
        <v>45987</v>
      </c>
      <c r="D5074" s="8">
        <f t="shared" si="4477"/>
        <v>-29385</v>
      </c>
      <c r="E5074" s="7">
        <f t="shared" si="4478"/>
        <v>0.3610150694761563</v>
      </c>
      <c r="F5074" s="18">
        <v>25367</v>
      </c>
      <c r="G5074" s="16">
        <v>43648</v>
      </c>
      <c r="H5074" s="8">
        <f t="shared" si="4479"/>
        <v>-18281</v>
      </c>
      <c r="I5074" s="7">
        <f t="shared" si="4480"/>
        <v>0.58117210410557185</v>
      </c>
      <c r="J5074" s="8">
        <f t="shared" si="4481"/>
        <v>11104</v>
      </c>
      <c r="K5074" s="4">
        <f t="shared" si="4482"/>
        <v>8765</v>
      </c>
      <c r="L5074" s="5">
        <f t="shared" si="4483"/>
        <v>-2339</v>
      </c>
    </row>
    <row r="5075" spans="1:15">
      <c r="A5075" s="3" t="s">
        <v>7</v>
      </c>
      <c r="B5075" s="18">
        <v>295448</v>
      </c>
      <c r="C5075" s="16">
        <v>295448</v>
      </c>
      <c r="D5075" s="8">
        <f t="shared" si="4477"/>
        <v>0</v>
      </c>
      <c r="E5075" s="7">
        <f t="shared" si="4478"/>
        <v>1</v>
      </c>
      <c r="F5075" s="18">
        <v>311766</v>
      </c>
      <c r="G5075" s="16">
        <v>311766</v>
      </c>
      <c r="H5075" s="8">
        <f t="shared" si="4479"/>
        <v>0</v>
      </c>
      <c r="I5075" s="7">
        <f t="shared" si="4480"/>
        <v>1</v>
      </c>
      <c r="J5075" s="8">
        <f t="shared" si="4481"/>
        <v>0</v>
      </c>
      <c r="K5075" s="4">
        <f t="shared" si="4482"/>
        <v>16318</v>
      </c>
      <c r="L5075" s="5">
        <f t="shared" si="4483"/>
        <v>16318</v>
      </c>
      <c r="N5075" s="98" t="s">
        <v>3951</v>
      </c>
      <c r="O5075" s="30" t="s">
        <v>165</v>
      </c>
    </row>
    <row r="5077" spans="1:15">
      <c r="B5077" s="576" t="s">
        <v>4906</v>
      </c>
      <c r="C5077" s="576"/>
      <c r="D5077" s="576"/>
      <c r="E5077" s="576"/>
      <c r="F5077" s="576" t="s">
        <v>4913</v>
      </c>
      <c r="G5077" s="576"/>
      <c r="H5077" s="576"/>
      <c r="I5077" s="576"/>
      <c r="K5077" s="63" t="s">
        <v>12</v>
      </c>
      <c r="L5077" s="5" t="s">
        <v>13</v>
      </c>
    </row>
    <row r="5078" spans="1:15" ht="43.2">
      <c r="A5078" s="1" t="s">
        <v>0</v>
      </c>
      <c r="B5078" s="2" t="s">
        <v>1</v>
      </c>
      <c r="C5078" s="64" t="s">
        <v>2</v>
      </c>
      <c r="D5078" s="64" t="s">
        <v>11</v>
      </c>
      <c r="E5078" s="6" t="s">
        <v>10</v>
      </c>
      <c r="F5078" s="2" t="s">
        <v>1</v>
      </c>
      <c r="G5078" s="64" t="s">
        <v>2</v>
      </c>
      <c r="H5078" s="64" t="s">
        <v>11</v>
      </c>
      <c r="I5078" s="6" t="s">
        <v>10</v>
      </c>
      <c r="J5078" s="14" t="s">
        <v>8</v>
      </c>
      <c r="K5078" s="12" t="s">
        <v>9</v>
      </c>
      <c r="L5078" s="11"/>
    </row>
    <row r="5079" spans="1:15">
      <c r="A5079" s="3" t="s">
        <v>3</v>
      </c>
      <c r="B5079" s="18">
        <v>136977</v>
      </c>
      <c r="C5079" s="16">
        <v>135823</v>
      </c>
      <c r="D5079" s="8">
        <f>SUM(B5079-C5079)</f>
        <v>1154</v>
      </c>
      <c r="E5079" s="7">
        <f>SUM(B5079/C5079)</f>
        <v>1.0084963518697128</v>
      </c>
      <c r="F5079" s="18">
        <v>143410</v>
      </c>
      <c r="G5079" s="16">
        <v>132309</v>
      </c>
      <c r="H5079" s="8">
        <f>SUM(F5079-G5079)</f>
        <v>11101</v>
      </c>
      <c r="I5079" s="7">
        <f>SUM(F5079/G5079)</f>
        <v>1.0839020777120225</v>
      </c>
      <c r="J5079" s="8">
        <f>SUM(H5079-D5079)</f>
        <v>9947</v>
      </c>
      <c r="K5079" s="4">
        <f>SUM(F5079-B5079)</f>
        <v>6433</v>
      </c>
      <c r="L5079" s="5">
        <f>SUM(G5079-C5079)</f>
        <v>-3514</v>
      </c>
    </row>
    <row r="5080" spans="1:15">
      <c r="A5080" s="3" t="s">
        <v>4</v>
      </c>
      <c r="B5080" s="18">
        <v>79399</v>
      </c>
      <c r="C5080" s="16">
        <v>48751</v>
      </c>
      <c r="D5080" s="8">
        <f t="shared" ref="D5080:D5083" si="4484">SUM(B5080-C5080)</f>
        <v>30648</v>
      </c>
      <c r="E5080" s="7">
        <f t="shared" ref="E5080:E5083" si="4485">SUM(B5080/C5080)</f>
        <v>1.6286640274045661</v>
      </c>
      <c r="F5080" s="18">
        <v>79181</v>
      </c>
      <c r="G5080" s="16">
        <v>47151</v>
      </c>
      <c r="H5080" s="8">
        <f t="shared" ref="H5080:H5083" si="4486">SUM(F5080-G5080)</f>
        <v>32030</v>
      </c>
      <c r="I5080" s="7">
        <f t="shared" ref="I5080:I5083" si="4487">SUM(F5080/G5080)</f>
        <v>1.6793069075947489</v>
      </c>
      <c r="J5080" s="8">
        <f t="shared" ref="J5080:J5083" si="4488">SUM(H5080-D5080)</f>
        <v>1382</v>
      </c>
      <c r="K5080" s="4">
        <f t="shared" ref="K5080:K5083" si="4489">SUM(F5080-B5080)</f>
        <v>-218</v>
      </c>
      <c r="L5080" s="5">
        <f t="shared" ref="L5080:L5083" si="4490">SUM(G5080-C5080)</f>
        <v>-1600</v>
      </c>
    </row>
    <row r="5081" spans="1:15">
      <c r="A5081" s="3" t="s">
        <v>5</v>
      </c>
      <c r="B5081" s="18">
        <v>70023</v>
      </c>
      <c r="C5081" s="16">
        <v>83544</v>
      </c>
      <c r="D5081" s="8">
        <f t="shared" si="4484"/>
        <v>-13521</v>
      </c>
      <c r="E5081" s="7">
        <f t="shared" si="4485"/>
        <v>0.83815713875323183</v>
      </c>
      <c r="F5081" s="18">
        <v>64538</v>
      </c>
      <c r="G5081" s="16">
        <v>87773</v>
      </c>
      <c r="H5081" s="8">
        <f t="shared" si="4486"/>
        <v>-23235</v>
      </c>
      <c r="I5081" s="7">
        <f t="shared" si="4487"/>
        <v>0.73528305971084507</v>
      </c>
      <c r="J5081" s="8">
        <f t="shared" si="4488"/>
        <v>-9714</v>
      </c>
      <c r="K5081" s="4">
        <f t="shared" si="4489"/>
        <v>-5485</v>
      </c>
      <c r="L5081" s="5">
        <f t="shared" si="4490"/>
        <v>4229</v>
      </c>
    </row>
    <row r="5082" spans="1:15">
      <c r="A5082" s="3" t="s">
        <v>6</v>
      </c>
      <c r="B5082" s="18">
        <v>25367</v>
      </c>
      <c r="C5082" s="16">
        <v>43648</v>
      </c>
      <c r="D5082" s="8">
        <f t="shared" si="4484"/>
        <v>-18281</v>
      </c>
      <c r="E5082" s="7">
        <f t="shared" si="4485"/>
        <v>0.58117210410557185</v>
      </c>
      <c r="F5082" s="18">
        <v>22011</v>
      </c>
      <c r="G5082" s="16">
        <v>41907</v>
      </c>
      <c r="H5082" s="8">
        <f t="shared" si="4486"/>
        <v>-19896</v>
      </c>
      <c r="I5082" s="7">
        <f t="shared" si="4487"/>
        <v>0.52523444770563388</v>
      </c>
      <c r="J5082" s="8">
        <f t="shared" si="4488"/>
        <v>-1615</v>
      </c>
      <c r="K5082" s="4">
        <f t="shared" si="4489"/>
        <v>-3356</v>
      </c>
      <c r="L5082" s="5">
        <f t="shared" si="4490"/>
        <v>-1741</v>
      </c>
    </row>
    <row r="5083" spans="1:15">
      <c r="A5083" s="3" t="s">
        <v>7</v>
      </c>
      <c r="B5083" s="18">
        <v>311766</v>
      </c>
      <c r="C5083" s="16">
        <v>311766</v>
      </c>
      <c r="D5083" s="8">
        <f t="shared" si="4484"/>
        <v>0</v>
      </c>
      <c r="E5083" s="7">
        <f t="shared" si="4485"/>
        <v>1</v>
      </c>
      <c r="F5083" s="18">
        <v>309140</v>
      </c>
      <c r="G5083" s="16">
        <v>309140</v>
      </c>
      <c r="H5083" s="8">
        <f t="shared" si="4486"/>
        <v>0</v>
      </c>
      <c r="I5083" s="7">
        <f t="shared" si="4487"/>
        <v>1</v>
      </c>
      <c r="J5083" s="8">
        <f t="shared" si="4488"/>
        <v>0</v>
      </c>
      <c r="K5083" s="4">
        <f t="shared" si="4489"/>
        <v>-2626</v>
      </c>
      <c r="L5083" s="5">
        <f t="shared" si="4490"/>
        <v>-2626</v>
      </c>
      <c r="N5083" s="125" t="s">
        <v>4388</v>
      </c>
      <c r="O5083" s="154" t="s">
        <v>71</v>
      </c>
    </row>
    <row r="5085" spans="1:15">
      <c r="B5085" s="576" t="s">
        <v>4913</v>
      </c>
      <c r="C5085" s="576"/>
      <c r="D5085" s="576"/>
      <c r="E5085" s="576"/>
      <c r="F5085" s="576" t="s">
        <v>4920</v>
      </c>
      <c r="G5085" s="576"/>
      <c r="H5085" s="576"/>
      <c r="I5085" s="576"/>
      <c r="K5085" s="63" t="s">
        <v>12</v>
      </c>
      <c r="L5085" s="5" t="s">
        <v>13</v>
      </c>
    </row>
    <row r="5086" spans="1:15" ht="43.2">
      <c r="A5086" s="1" t="s">
        <v>0</v>
      </c>
      <c r="B5086" s="2" t="s">
        <v>1</v>
      </c>
      <c r="C5086" s="64" t="s">
        <v>2</v>
      </c>
      <c r="D5086" s="64" t="s">
        <v>11</v>
      </c>
      <c r="E5086" s="6" t="s">
        <v>10</v>
      </c>
      <c r="F5086" s="2" t="s">
        <v>1</v>
      </c>
      <c r="G5086" s="64" t="s">
        <v>2</v>
      </c>
      <c r="H5086" s="64" t="s">
        <v>11</v>
      </c>
      <c r="I5086" s="6" t="s">
        <v>10</v>
      </c>
      <c r="J5086" s="14" t="s">
        <v>8</v>
      </c>
      <c r="K5086" s="12" t="s">
        <v>9</v>
      </c>
      <c r="L5086" s="11"/>
    </row>
    <row r="5087" spans="1:15">
      <c r="A5087" s="3" t="s">
        <v>3</v>
      </c>
      <c r="B5087" s="18">
        <v>143410</v>
      </c>
      <c r="C5087" s="16">
        <v>132309</v>
      </c>
      <c r="D5087" s="8">
        <f>SUM(B5087-C5087)</f>
        <v>11101</v>
      </c>
      <c r="E5087" s="7">
        <f>SUM(B5087/C5087)</f>
        <v>1.0839020777120225</v>
      </c>
      <c r="F5087" s="18">
        <v>143387</v>
      </c>
      <c r="G5087" s="16">
        <v>134331</v>
      </c>
      <c r="H5087" s="8">
        <f>SUM(F5087-G5087)</f>
        <v>9056</v>
      </c>
      <c r="I5087" s="7">
        <f>SUM(F5087/G5087)</f>
        <v>1.0674155630494822</v>
      </c>
      <c r="J5087" s="8">
        <f>SUM(H5087-D5087)</f>
        <v>-2045</v>
      </c>
      <c r="K5087" s="4">
        <f>SUM(F5087-B5087)</f>
        <v>-23</v>
      </c>
      <c r="L5087" s="5">
        <f>SUM(G5087-C5087)</f>
        <v>2022</v>
      </c>
    </row>
    <row r="5088" spans="1:15">
      <c r="A5088" s="3" t="s">
        <v>4</v>
      </c>
      <c r="B5088" s="18">
        <v>79181</v>
      </c>
      <c r="C5088" s="16">
        <v>47151</v>
      </c>
      <c r="D5088" s="8">
        <f t="shared" ref="D5088:D5091" si="4491">SUM(B5088-C5088)</f>
        <v>32030</v>
      </c>
      <c r="E5088" s="7">
        <f t="shared" ref="E5088:E5091" si="4492">SUM(B5088/C5088)</f>
        <v>1.6793069075947489</v>
      </c>
      <c r="F5088" s="18">
        <v>79421</v>
      </c>
      <c r="G5088" s="16">
        <v>48216</v>
      </c>
      <c r="H5088" s="8">
        <f t="shared" ref="H5088:H5091" si="4493">SUM(F5088-G5088)</f>
        <v>31205</v>
      </c>
      <c r="I5088" s="7">
        <f t="shared" ref="I5088:I5091" si="4494">SUM(F5088/G5088)</f>
        <v>1.6471918035506885</v>
      </c>
      <c r="J5088" s="8">
        <f t="shared" ref="J5088:J5091" si="4495">SUM(H5088-D5088)</f>
        <v>-825</v>
      </c>
      <c r="K5088" s="4">
        <f t="shared" ref="K5088:K5091" si="4496">SUM(F5088-B5088)</f>
        <v>240</v>
      </c>
      <c r="L5088" s="5">
        <f t="shared" ref="L5088:L5091" si="4497">SUM(G5088-C5088)</f>
        <v>1065</v>
      </c>
    </row>
    <row r="5089" spans="1:15">
      <c r="A5089" s="3" t="s">
        <v>5</v>
      </c>
      <c r="B5089" s="18">
        <v>64538</v>
      </c>
      <c r="C5089" s="16">
        <v>87773</v>
      </c>
      <c r="D5089" s="8">
        <f t="shared" si="4491"/>
        <v>-23235</v>
      </c>
      <c r="E5089" s="7">
        <f t="shared" si="4492"/>
        <v>0.73528305971084507</v>
      </c>
      <c r="F5089" s="18">
        <v>64745</v>
      </c>
      <c r="G5089" s="16">
        <v>88243</v>
      </c>
      <c r="H5089" s="8">
        <f t="shared" si="4493"/>
        <v>-23498</v>
      </c>
      <c r="I5089" s="7">
        <f t="shared" si="4494"/>
        <v>0.73371258910055193</v>
      </c>
      <c r="J5089" s="8">
        <f t="shared" si="4495"/>
        <v>-263</v>
      </c>
      <c r="K5089" s="4">
        <f t="shared" si="4496"/>
        <v>207</v>
      </c>
      <c r="L5089" s="5">
        <f t="shared" si="4497"/>
        <v>470</v>
      </c>
    </row>
    <row r="5090" spans="1:15">
      <c r="A5090" s="3" t="s">
        <v>6</v>
      </c>
      <c r="B5090" s="18">
        <v>22011</v>
      </c>
      <c r="C5090" s="16">
        <v>41907</v>
      </c>
      <c r="D5090" s="8">
        <f t="shared" si="4491"/>
        <v>-19896</v>
      </c>
      <c r="E5090" s="7">
        <f t="shared" si="4492"/>
        <v>0.52523444770563388</v>
      </c>
      <c r="F5090" s="18">
        <v>23264</v>
      </c>
      <c r="G5090" s="16">
        <v>40027</v>
      </c>
      <c r="H5090" s="8">
        <f t="shared" si="4493"/>
        <v>-16763</v>
      </c>
      <c r="I5090" s="7">
        <f t="shared" si="4494"/>
        <v>0.58120768481275142</v>
      </c>
      <c r="J5090" s="8">
        <f t="shared" si="4495"/>
        <v>3133</v>
      </c>
      <c r="K5090" s="4">
        <f t="shared" si="4496"/>
        <v>1253</v>
      </c>
      <c r="L5090" s="5">
        <f t="shared" si="4497"/>
        <v>-1880</v>
      </c>
    </row>
    <row r="5091" spans="1:15">
      <c r="A5091" s="3" t="s">
        <v>7</v>
      </c>
      <c r="B5091" s="18">
        <v>309140</v>
      </c>
      <c r="C5091" s="16">
        <v>309140</v>
      </c>
      <c r="D5091" s="8">
        <f t="shared" si="4491"/>
        <v>0</v>
      </c>
      <c r="E5091" s="7">
        <f t="shared" si="4492"/>
        <v>1</v>
      </c>
      <c r="F5091" s="18">
        <v>310817</v>
      </c>
      <c r="G5091" s="16">
        <v>310817</v>
      </c>
      <c r="H5091" s="8">
        <f t="shared" si="4493"/>
        <v>0</v>
      </c>
      <c r="I5091" s="7">
        <f t="shared" si="4494"/>
        <v>1</v>
      </c>
      <c r="J5091" s="8">
        <f t="shared" si="4495"/>
        <v>0</v>
      </c>
      <c r="K5091" s="4">
        <f t="shared" si="4496"/>
        <v>1677</v>
      </c>
      <c r="L5091" s="5">
        <f t="shared" si="4497"/>
        <v>1677</v>
      </c>
      <c r="N5091" s="125" t="s">
        <v>3994</v>
      </c>
      <c r="O5091" s="154" t="s">
        <v>71</v>
      </c>
    </row>
    <row r="5093" spans="1:15">
      <c r="B5093" s="576" t="s">
        <v>4920</v>
      </c>
      <c r="C5093" s="576"/>
      <c r="D5093" s="576"/>
      <c r="E5093" s="576"/>
      <c r="F5093" s="576" t="s">
        <v>4927</v>
      </c>
      <c r="G5093" s="576"/>
      <c r="H5093" s="576"/>
      <c r="I5093" s="576"/>
      <c r="K5093" s="63" t="s">
        <v>12</v>
      </c>
      <c r="L5093" s="5" t="s">
        <v>13</v>
      </c>
    </row>
    <row r="5094" spans="1:15" ht="43.2">
      <c r="A5094" s="1" t="s">
        <v>0</v>
      </c>
      <c r="B5094" s="2" t="s">
        <v>1</v>
      </c>
      <c r="C5094" s="64" t="s">
        <v>2</v>
      </c>
      <c r="D5094" s="64" t="s">
        <v>11</v>
      </c>
      <c r="E5094" s="6" t="s">
        <v>10</v>
      </c>
      <c r="F5094" s="2" t="s">
        <v>1</v>
      </c>
      <c r="G5094" s="64" t="s">
        <v>2</v>
      </c>
      <c r="H5094" s="64" t="s">
        <v>11</v>
      </c>
      <c r="I5094" s="6" t="s">
        <v>10</v>
      </c>
      <c r="J5094" s="14" t="s">
        <v>8</v>
      </c>
      <c r="K5094" s="12" t="s">
        <v>9</v>
      </c>
      <c r="L5094" s="11"/>
    </row>
    <row r="5095" spans="1:15">
      <c r="A5095" s="3" t="s">
        <v>3</v>
      </c>
      <c r="B5095" s="18">
        <v>143387</v>
      </c>
      <c r="C5095" s="16">
        <v>134331</v>
      </c>
      <c r="D5095" s="8">
        <f>SUM(B5095-C5095)</f>
        <v>9056</v>
      </c>
      <c r="E5095" s="7">
        <f>SUM(B5095/C5095)</f>
        <v>1.0674155630494822</v>
      </c>
      <c r="F5095" s="18">
        <v>162424</v>
      </c>
      <c r="G5095" s="16">
        <v>127201</v>
      </c>
      <c r="H5095" s="8">
        <f>SUM(F5095-G5095)</f>
        <v>35223</v>
      </c>
      <c r="I5095" s="7">
        <f>SUM(F5095/G5095)</f>
        <v>1.2769082004072294</v>
      </c>
      <c r="J5095" s="8">
        <f>SUM(H5095-D5095)</f>
        <v>26167</v>
      </c>
      <c r="K5095" s="4">
        <f>SUM(F5095-B5095)</f>
        <v>19037</v>
      </c>
      <c r="L5095" s="5">
        <f>SUM(G5095-C5095)</f>
        <v>-7130</v>
      </c>
    </row>
    <row r="5096" spans="1:15">
      <c r="A5096" s="3" t="s">
        <v>4</v>
      </c>
      <c r="B5096" s="18">
        <v>79421</v>
      </c>
      <c r="C5096" s="16">
        <v>48216</v>
      </c>
      <c r="D5096" s="8">
        <f t="shared" ref="D5096:D5099" si="4498">SUM(B5096-C5096)</f>
        <v>31205</v>
      </c>
      <c r="E5096" s="7">
        <f t="shared" ref="E5096:E5099" si="4499">SUM(B5096/C5096)</f>
        <v>1.6471918035506885</v>
      </c>
      <c r="F5096" s="18">
        <v>82434</v>
      </c>
      <c r="G5096" s="16">
        <v>65752</v>
      </c>
      <c r="H5096" s="8">
        <f t="shared" ref="H5096:H5099" si="4500">SUM(F5096-G5096)</f>
        <v>16682</v>
      </c>
      <c r="I5096" s="7">
        <f t="shared" ref="I5096:I5099" si="4501">SUM(F5096/G5096)</f>
        <v>1.2537109137364644</v>
      </c>
      <c r="J5096" s="8">
        <f t="shared" ref="J5096:J5099" si="4502">SUM(H5096-D5096)</f>
        <v>-14523</v>
      </c>
      <c r="K5096" s="4">
        <f t="shared" ref="K5096:K5099" si="4503">SUM(F5096-B5096)</f>
        <v>3013</v>
      </c>
      <c r="L5096" s="5">
        <f t="shared" ref="L5096:L5099" si="4504">SUM(G5096-C5096)</f>
        <v>17536</v>
      </c>
    </row>
    <row r="5097" spans="1:15">
      <c r="A5097" s="3" t="s">
        <v>5</v>
      </c>
      <c r="B5097" s="18">
        <v>64745</v>
      </c>
      <c r="C5097" s="16">
        <v>88243</v>
      </c>
      <c r="D5097" s="8">
        <f t="shared" si="4498"/>
        <v>-23498</v>
      </c>
      <c r="E5097" s="7">
        <f t="shared" si="4499"/>
        <v>0.73371258910055193</v>
      </c>
      <c r="F5097" s="18">
        <v>55387</v>
      </c>
      <c r="G5097" s="16">
        <v>94135</v>
      </c>
      <c r="H5097" s="8">
        <f t="shared" si="4500"/>
        <v>-38748</v>
      </c>
      <c r="I5097" s="7">
        <f t="shared" si="4501"/>
        <v>0.58837839273383974</v>
      </c>
      <c r="J5097" s="8">
        <f t="shared" si="4502"/>
        <v>-15250</v>
      </c>
      <c r="K5097" s="4">
        <f t="shared" si="4503"/>
        <v>-9358</v>
      </c>
      <c r="L5097" s="5">
        <f t="shared" si="4504"/>
        <v>5892</v>
      </c>
    </row>
    <row r="5098" spans="1:15">
      <c r="A5098" s="3" t="s">
        <v>6</v>
      </c>
      <c r="B5098" s="18">
        <v>23264</v>
      </c>
      <c r="C5098" s="16">
        <v>40027</v>
      </c>
      <c r="D5098" s="8">
        <f t="shared" si="4498"/>
        <v>-16763</v>
      </c>
      <c r="E5098" s="7">
        <f t="shared" si="4499"/>
        <v>0.58120768481275142</v>
      </c>
      <c r="F5098" s="18">
        <v>30355</v>
      </c>
      <c r="G5098" s="16">
        <v>43512</v>
      </c>
      <c r="H5098" s="8">
        <f t="shared" si="4500"/>
        <v>-13157</v>
      </c>
      <c r="I5098" s="7">
        <f t="shared" si="4501"/>
        <v>0.69762364405221544</v>
      </c>
      <c r="J5098" s="8">
        <f t="shared" si="4502"/>
        <v>3606</v>
      </c>
      <c r="K5098" s="4">
        <f t="shared" si="4503"/>
        <v>7091</v>
      </c>
      <c r="L5098" s="5">
        <f t="shared" si="4504"/>
        <v>3485</v>
      </c>
    </row>
    <row r="5099" spans="1:15">
      <c r="A5099" s="3" t="s">
        <v>7</v>
      </c>
      <c r="B5099" s="18">
        <v>310817</v>
      </c>
      <c r="C5099" s="16">
        <v>310817</v>
      </c>
      <c r="D5099" s="8">
        <f t="shared" si="4498"/>
        <v>0</v>
      </c>
      <c r="E5099" s="7">
        <f t="shared" si="4499"/>
        <v>1</v>
      </c>
      <c r="F5099" s="18">
        <v>330600</v>
      </c>
      <c r="G5099" s="16">
        <v>330600</v>
      </c>
      <c r="H5099" s="8">
        <f t="shared" si="4500"/>
        <v>0</v>
      </c>
      <c r="I5099" s="7">
        <f t="shared" si="4501"/>
        <v>1</v>
      </c>
      <c r="J5099" s="8">
        <f t="shared" si="4502"/>
        <v>0</v>
      </c>
      <c r="K5099" s="4">
        <f t="shared" si="4503"/>
        <v>19783</v>
      </c>
      <c r="L5099" s="5">
        <f t="shared" si="4504"/>
        <v>19783</v>
      </c>
      <c r="N5099" s="99" t="s">
        <v>4388</v>
      </c>
      <c r="O5099" s="17" t="s">
        <v>26</v>
      </c>
    </row>
    <row r="5101" spans="1:15">
      <c r="B5101" s="576" t="s">
        <v>4927</v>
      </c>
      <c r="C5101" s="576"/>
      <c r="D5101" s="576"/>
      <c r="E5101" s="576"/>
      <c r="F5101" s="576" t="s">
        <v>4934</v>
      </c>
      <c r="G5101" s="576"/>
      <c r="H5101" s="576"/>
      <c r="I5101" s="576"/>
      <c r="K5101" s="63" t="s">
        <v>12</v>
      </c>
      <c r="L5101" s="5" t="s">
        <v>13</v>
      </c>
    </row>
    <row r="5102" spans="1:15" ht="43.2">
      <c r="A5102" s="1" t="s">
        <v>0</v>
      </c>
      <c r="B5102" s="2" t="s">
        <v>1</v>
      </c>
      <c r="C5102" s="64" t="s">
        <v>2</v>
      </c>
      <c r="D5102" s="64" t="s">
        <v>11</v>
      </c>
      <c r="E5102" s="6" t="s">
        <v>10</v>
      </c>
      <c r="F5102" s="2" t="s">
        <v>1</v>
      </c>
      <c r="G5102" s="64" t="s">
        <v>2</v>
      </c>
      <c r="H5102" s="64" t="s">
        <v>11</v>
      </c>
      <c r="I5102" s="6" t="s">
        <v>10</v>
      </c>
      <c r="J5102" s="14" t="s">
        <v>8</v>
      </c>
      <c r="K5102" s="12" t="s">
        <v>9</v>
      </c>
      <c r="L5102" s="11"/>
    </row>
    <row r="5103" spans="1:15">
      <c r="A5103" s="3" t="s">
        <v>3</v>
      </c>
      <c r="B5103" s="18">
        <v>162424</v>
      </c>
      <c r="C5103" s="16">
        <v>127201</v>
      </c>
      <c r="D5103" s="8">
        <f>SUM(B5103-C5103)</f>
        <v>35223</v>
      </c>
      <c r="E5103" s="7">
        <f>SUM(B5103/C5103)</f>
        <v>1.2769082004072294</v>
      </c>
      <c r="F5103" s="18">
        <v>169860</v>
      </c>
      <c r="G5103" s="16">
        <v>126290</v>
      </c>
      <c r="H5103" s="8">
        <f>SUM(F5103-G5103)</f>
        <v>43570</v>
      </c>
      <c r="I5103" s="7">
        <f>SUM(F5103/G5103)</f>
        <v>1.3449996040858343</v>
      </c>
      <c r="J5103" s="8">
        <f>SUM(H5103-D5103)</f>
        <v>8347</v>
      </c>
      <c r="K5103" s="4">
        <f>SUM(F5103-B5103)</f>
        <v>7436</v>
      </c>
      <c r="L5103" s="5">
        <f>SUM(G5103-C5103)</f>
        <v>-911</v>
      </c>
    </row>
    <row r="5104" spans="1:15">
      <c r="A5104" s="3" t="s">
        <v>4</v>
      </c>
      <c r="B5104" s="18">
        <v>82434</v>
      </c>
      <c r="C5104" s="16">
        <v>65752</v>
      </c>
      <c r="D5104" s="8">
        <f t="shared" ref="D5104:D5107" si="4505">SUM(B5104-C5104)</f>
        <v>16682</v>
      </c>
      <c r="E5104" s="7">
        <f t="shared" ref="E5104:E5107" si="4506">SUM(B5104/C5104)</f>
        <v>1.2537109137364644</v>
      </c>
      <c r="F5104" s="18">
        <v>82436</v>
      </c>
      <c r="G5104" s="16">
        <v>82511</v>
      </c>
      <c r="H5104" s="8">
        <f t="shared" ref="H5104:H5107" si="4507">SUM(F5104-G5104)</f>
        <v>-75</v>
      </c>
      <c r="I5104" s="7">
        <f t="shared" ref="I5104:I5107" si="4508">SUM(F5104/G5104)</f>
        <v>0.99909103028687085</v>
      </c>
      <c r="J5104" s="8">
        <f t="shared" ref="J5104:J5107" si="4509">SUM(H5104-D5104)</f>
        <v>-16757</v>
      </c>
      <c r="K5104" s="4">
        <f t="shared" ref="K5104:K5107" si="4510">SUM(F5104-B5104)</f>
        <v>2</v>
      </c>
      <c r="L5104" s="5">
        <f t="shared" ref="L5104:L5107" si="4511">SUM(G5104-C5104)</f>
        <v>16759</v>
      </c>
    </row>
    <row r="5105" spans="1:15">
      <c r="A5105" s="3" t="s">
        <v>5</v>
      </c>
      <c r="B5105" s="18">
        <v>55387</v>
      </c>
      <c r="C5105" s="16">
        <v>94135</v>
      </c>
      <c r="D5105" s="8">
        <f t="shared" si="4505"/>
        <v>-38748</v>
      </c>
      <c r="E5105" s="7">
        <f t="shared" si="4506"/>
        <v>0.58837839273383974</v>
      </c>
      <c r="F5105" s="18">
        <v>55963</v>
      </c>
      <c r="G5105" s="16">
        <v>93552</v>
      </c>
      <c r="H5105" s="8">
        <f t="shared" si="4507"/>
        <v>-37589</v>
      </c>
      <c r="I5105" s="7">
        <f t="shared" si="4508"/>
        <v>0.59820206943731824</v>
      </c>
      <c r="J5105" s="8">
        <f t="shared" si="4509"/>
        <v>1159</v>
      </c>
      <c r="K5105" s="4">
        <f t="shared" si="4510"/>
        <v>576</v>
      </c>
      <c r="L5105" s="5">
        <f t="shared" si="4511"/>
        <v>-583</v>
      </c>
    </row>
    <row r="5106" spans="1:15">
      <c r="A5106" s="3" t="s">
        <v>6</v>
      </c>
      <c r="B5106" s="18">
        <v>30355</v>
      </c>
      <c r="C5106" s="16">
        <v>43512</v>
      </c>
      <c r="D5106" s="8">
        <f t="shared" si="4505"/>
        <v>-13157</v>
      </c>
      <c r="E5106" s="7">
        <f t="shared" si="4506"/>
        <v>0.69762364405221544</v>
      </c>
      <c r="F5106" s="18">
        <v>36314</v>
      </c>
      <c r="G5106" s="16">
        <v>42220</v>
      </c>
      <c r="H5106" s="8">
        <f t="shared" si="4507"/>
        <v>-5906</v>
      </c>
      <c r="I5106" s="7">
        <f t="shared" si="4508"/>
        <v>0.86011369019422079</v>
      </c>
      <c r="J5106" s="8">
        <f t="shared" si="4509"/>
        <v>7251</v>
      </c>
      <c r="K5106" s="4">
        <f t="shared" si="4510"/>
        <v>5959</v>
      </c>
      <c r="L5106" s="5">
        <f t="shared" si="4511"/>
        <v>-1292</v>
      </c>
    </row>
    <row r="5107" spans="1:15">
      <c r="A5107" s="3" t="s">
        <v>7</v>
      </c>
      <c r="B5107" s="18">
        <v>330600</v>
      </c>
      <c r="C5107" s="16">
        <v>330600</v>
      </c>
      <c r="D5107" s="8">
        <f t="shared" si="4505"/>
        <v>0</v>
      </c>
      <c r="E5107" s="7">
        <f t="shared" si="4506"/>
        <v>1</v>
      </c>
      <c r="F5107" s="18">
        <v>344573</v>
      </c>
      <c r="G5107" s="16">
        <v>344573</v>
      </c>
      <c r="H5107" s="8">
        <f t="shared" si="4507"/>
        <v>0</v>
      </c>
      <c r="I5107" s="7">
        <f t="shared" si="4508"/>
        <v>1</v>
      </c>
      <c r="J5107" s="8">
        <f t="shared" si="4509"/>
        <v>0</v>
      </c>
      <c r="K5107" s="4">
        <f t="shared" si="4510"/>
        <v>13973</v>
      </c>
      <c r="L5107" s="5">
        <f t="shared" si="4511"/>
        <v>13973</v>
      </c>
      <c r="N5107" s="99" t="s">
        <v>3994</v>
      </c>
      <c r="O5107" s="17" t="s">
        <v>26</v>
      </c>
    </row>
    <row r="5109" spans="1:15">
      <c r="B5109" s="576" t="s">
        <v>4934</v>
      </c>
      <c r="C5109" s="576"/>
      <c r="D5109" s="576"/>
      <c r="E5109" s="576"/>
      <c r="F5109" s="576" t="s">
        <v>4935</v>
      </c>
      <c r="G5109" s="576"/>
      <c r="H5109" s="576"/>
      <c r="I5109" s="576"/>
      <c r="K5109" s="63" t="s">
        <v>12</v>
      </c>
      <c r="L5109" s="5" t="s">
        <v>13</v>
      </c>
    </row>
    <row r="5110" spans="1:15" ht="43.2">
      <c r="A5110" s="1" t="s">
        <v>0</v>
      </c>
      <c r="B5110" s="2" t="s">
        <v>1</v>
      </c>
      <c r="C5110" s="64" t="s">
        <v>2</v>
      </c>
      <c r="D5110" s="64" t="s">
        <v>11</v>
      </c>
      <c r="E5110" s="6" t="s">
        <v>10</v>
      </c>
      <c r="F5110" s="2" t="s">
        <v>1</v>
      </c>
      <c r="G5110" s="64" t="s">
        <v>2</v>
      </c>
      <c r="H5110" s="64" t="s">
        <v>11</v>
      </c>
      <c r="I5110" s="6" t="s">
        <v>10</v>
      </c>
      <c r="J5110" s="14" t="s">
        <v>8</v>
      </c>
      <c r="K5110" s="12" t="s">
        <v>9</v>
      </c>
      <c r="L5110" s="11"/>
    </row>
    <row r="5111" spans="1:15">
      <c r="A5111" s="3" t="s">
        <v>3</v>
      </c>
      <c r="B5111" s="18">
        <v>169860</v>
      </c>
      <c r="C5111" s="16">
        <v>126290</v>
      </c>
      <c r="D5111" s="8">
        <f>SUM(B5111-C5111)</f>
        <v>43570</v>
      </c>
      <c r="E5111" s="7">
        <f>SUM(B5111/C5111)</f>
        <v>1.3449996040858343</v>
      </c>
      <c r="F5111" s="18">
        <v>180017</v>
      </c>
      <c r="G5111" s="16">
        <v>115177</v>
      </c>
      <c r="H5111" s="8">
        <f>SUM(F5111-G5111)</f>
        <v>64840</v>
      </c>
      <c r="I5111" s="7">
        <f>SUM(F5111/G5111)</f>
        <v>1.5629596186738672</v>
      </c>
      <c r="J5111" s="8">
        <f>SUM(H5111-D5111)</f>
        <v>21270</v>
      </c>
      <c r="K5111" s="4">
        <f>SUM(F5111-B5111)</f>
        <v>10157</v>
      </c>
      <c r="L5111" s="5">
        <f>SUM(G5111-C5111)</f>
        <v>-11113</v>
      </c>
    </row>
    <row r="5112" spans="1:15">
      <c r="A5112" s="3" t="s">
        <v>4</v>
      </c>
      <c r="B5112" s="18">
        <v>82436</v>
      </c>
      <c r="C5112" s="16">
        <v>82511</v>
      </c>
      <c r="D5112" s="8">
        <f t="shared" ref="D5112:D5115" si="4512">SUM(B5112-C5112)</f>
        <v>-75</v>
      </c>
      <c r="E5112" s="7">
        <f t="shared" ref="E5112:E5115" si="4513">SUM(B5112/C5112)</f>
        <v>0.99909103028687085</v>
      </c>
      <c r="F5112" s="18">
        <v>82701</v>
      </c>
      <c r="G5112" s="16">
        <v>85858</v>
      </c>
      <c r="H5112" s="8">
        <f t="shared" ref="H5112:H5115" si="4514">SUM(F5112-G5112)</f>
        <v>-3157</v>
      </c>
      <c r="I5112" s="7">
        <f t="shared" ref="I5112:I5115" si="4515">SUM(F5112/G5112)</f>
        <v>0.96322998439283469</v>
      </c>
      <c r="J5112" s="8">
        <f t="shared" ref="J5112:J5115" si="4516">SUM(H5112-D5112)</f>
        <v>-3082</v>
      </c>
      <c r="K5112" s="4">
        <f t="shared" ref="K5112:K5115" si="4517">SUM(F5112-B5112)</f>
        <v>265</v>
      </c>
      <c r="L5112" s="5">
        <f t="shared" ref="L5112:L5115" si="4518">SUM(G5112-C5112)</f>
        <v>3347</v>
      </c>
    </row>
    <row r="5113" spans="1:15">
      <c r="A5113" s="3" t="s">
        <v>5</v>
      </c>
      <c r="B5113" s="18">
        <v>55963</v>
      </c>
      <c r="C5113" s="16">
        <v>93552</v>
      </c>
      <c r="D5113" s="8">
        <f t="shared" si="4512"/>
        <v>-37589</v>
      </c>
      <c r="E5113" s="7">
        <f t="shared" si="4513"/>
        <v>0.59820206943731824</v>
      </c>
      <c r="F5113" s="18">
        <v>48897</v>
      </c>
      <c r="G5113" s="16">
        <v>104206</v>
      </c>
      <c r="H5113" s="8">
        <f t="shared" si="4514"/>
        <v>-55309</v>
      </c>
      <c r="I5113" s="7">
        <f t="shared" si="4515"/>
        <v>0.469234017235092</v>
      </c>
      <c r="J5113" s="8">
        <f t="shared" si="4516"/>
        <v>-17720</v>
      </c>
      <c r="K5113" s="4">
        <f t="shared" si="4517"/>
        <v>-7066</v>
      </c>
      <c r="L5113" s="5">
        <f t="shared" si="4518"/>
        <v>10654</v>
      </c>
    </row>
    <row r="5114" spans="1:15">
      <c r="A5114" s="3" t="s">
        <v>6</v>
      </c>
      <c r="B5114" s="18">
        <v>36314</v>
      </c>
      <c r="C5114" s="16">
        <v>42220</v>
      </c>
      <c r="D5114" s="8">
        <f t="shared" si="4512"/>
        <v>-5906</v>
      </c>
      <c r="E5114" s="7">
        <f t="shared" si="4513"/>
        <v>0.86011369019422079</v>
      </c>
      <c r="F5114" s="18">
        <v>36587</v>
      </c>
      <c r="G5114" s="16">
        <v>42961</v>
      </c>
      <c r="H5114" s="8">
        <f t="shared" si="4514"/>
        <v>-6374</v>
      </c>
      <c r="I5114" s="7">
        <f t="shared" si="4515"/>
        <v>0.85163287632969442</v>
      </c>
      <c r="J5114" s="8">
        <f t="shared" si="4516"/>
        <v>-468</v>
      </c>
      <c r="K5114" s="4">
        <f t="shared" si="4517"/>
        <v>273</v>
      </c>
      <c r="L5114" s="5">
        <f t="shared" si="4518"/>
        <v>741</v>
      </c>
    </row>
    <row r="5115" spans="1:15">
      <c r="A5115" s="3" t="s">
        <v>7</v>
      </c>
      <c r="B5115" s="18">
        <v>344573</v>
      </c>
      <c r="C5115" s="16">
        <v>344573</v>
      </c>
      <c r="D5115" s="8">
        <f t="shared" si="4512"/>
        <v>0</v>
      </c>
      <c r="E5115" s="7">
        <f t="shared" si="4513"/>
        <v>1</v>
      </c>
      <c r="F5115" s="18">
        <v>348202</v>
      </c>
      <c r="G5115" s="16">
        <v>348202</v>
      </c>
      <c r="H5115" s="8">
        <f t="shared" si="4514"/>
        <v>0</v>
      </c>
      <c r="I5115" s="7">
        <f t="shared" si="4515"/>
        <v>1</v>
      </c>
      <c r="J5115" s="8">
        <f t="shared" si="4516"/>
        <v>0</v>
      </c>
      <c r="K5115" s="4">
        <f t="shared" si="4517"/>
        <v>3629</v>
      </c>
      <c r="L5115" s="5">
        <f t="shared" si="4518"/>
        <v>3629</v>
      </c>
      <c r="N5115" s="99" t="s">
        <v>3994</v>
      </c>
      <c r="O5115" s="17" t="s">
        <v>26</v>
      </c>
    </row>
    <row r="5117" spans="1:15">
      <c r="B5117" s="576" t="s">
        <v>4935</v>
      </c>
      <c r="C5117" s="576"/>
      <c r="D5117" s="576"/>
      <c r="E5117" s="576"/>
      <c r="F5117" s="576" t="s">
        <v>4948</v>
      </c>
      <c r="G5117" s="576"/>
      <c r="H5117" s="576"/>
      <c r="I5117" s="576"/>
      <c r="K5117" s="63" t="s">
        <v>12</v>
      </c>
      <c r="L5117" s="5" t="s">
        <v>13</v>
      </c>
    </row>
    <row r="5118" spans="1:15" ht="43.2">
      <c r="A5118" s="1" t="s">
        <v>0</v>
      </c>
      <c r="B5118" s="2" t="s">
        <v>1</v>
      </c>
      <c r="C5118" s="64" t="s">
        <v>2</v>
      </c>
      <c r="D5118" s="64" t="s">
        <v>11</v>
      </c>
      <c r="E5118" s="6" t="s">
        <v>10</v>
      </c>
      <c r="F5118" s="2" t="s">
        <v>1</v>
      </c>
      <c r="G5118" s="64" t="s">
        <v>2</v>
      </c>
      <c r="H5118" s="64" t="s">
        <v>11</v>
      </c>
      <c r="I5118" s="6" t="s">
        <v>10</v>
      </c>
      <c r="J5118" s="14" t="s">
        <v>8</v>
      </c>
      <c r="K5118" s="12" t="s">
        <v>9</v>
      </c>
      <c r="L5118" s="11"/>
    </row>
    <row r="5119" spans="1:15">
      <c r="A5119" s="3" t="s">
        <v>3</v>
      </c>
      <c r="B5119" s="18">
        <v>180017</v>
      </c>
      <c r="C5119" s="16">
        <v>115177</v>
      </c>
      <c r="D5119" s="8">
        <f>SUM(B5119-C5119)</f>
        <v>64840</v>
      </c>
      <c r="E5119" s="7">
        <f>SUM(B5119/C5119)</f>
        <v>1.5629596186738672</v>
      </c>
      <c r="F5119" s="18">
        <v>177228</v>
      </c>
      <c r="G5119" s="16">
        <v>118281</v>
      </c>
      <c r="H5119" s="8">
        <f>SUM(F5119-G5119)</f>
        <v>58947</v>
      </c>
      <c r="I5119" s="7">
        <f>SUM(F5119/G5119)</f>
        <v>1.4983640652344841</v>
      </c>
      <c r="J5119" s="8">
        <f>SUM(H5119-D5119)</f>
        <v>-5893</v>
      </c>
      <c r="K5119" s="4">
        <f>SUM(F5119-B5119)</f>
        <v>-2789</v>
      </c>
      <c r="L5119" s="5">
        <f>SUM(G5119-C5119)</f>
        <v>3104</v>
      </c>
    </row>
    <row r="5120" spans="1:15">
      <c r="A5120" s="3" t="s">
        <v>4</v>
      </c>
      <c r="B5120" s="18">
        <v>82701</v>
      </c>
      <c r="C5120" s="16">
        <v>85858</v>
      </c>
      <c r="D5120" s="8">
        <f t="shared" ref="D5120:D5123" si="4519">SUM(B5120-C5120)</f>
        <v>-3157</v>
      </c>
      <c r="E5120" s="7">
        <f t="shared" ref="E5120:E5123" si="4520">SUM(B5120/C5120)</f>
        <v>0.96322998439283469</v>
      </c>
      <c r="F5120" s="18">
        <v>82709</v>
      </c>
      <c r="G5120" s="16">
        <v>88923</v>
      </c>
      <c r="H5120" s="8">
        <f t="shared" ref="H5120:H5123" si="4521">SUM(F5120-G5120)</f>
        <v>-6214</v>
      </c>
      <c r="I5120" s="7">
        <f t="shared" ref="I5120:I5123" si="4522">SUM(F5120/G5120)</f>
        <v>0.93011931671221171</v>
      </c>
      <c r="J5120" s="8">
        <f t="shared" ref="J5120:J5123" si="4523">SUM(H5120-D5120)</f>
        <v>-3057</v>
      </c>
      <c r="K5120" s="4">
        <f t="shared" ref="K5120:K5123" si="4524">SUM(F5120-B5120)</f>
        <v>8</v>
      </c>
      <c r="L5120" s="5">
        <f t="shared" ref="L5120:L5123" si="4525">SUM(G5120-C5120)</f>
        <v>3065</v>
      </c>
    </row>
    <row r="5121" spans="1:15">
      <c r="A5121" s="3" t="s">
        <v>5</v>
      </c>
      <c r="B5121" s="18">
        <v>48897</v>
      </c>
      <c r="C5121" s="16">
        <v>104206</v>
      </c>
      <c r="D5121" s="8">
        <f t="shared" si="4519"/>
        <v>-55309</v>
      </c>
      <c r="E5121" s="7">
        <f t="shared" si="4520"/>
        <v>0.469234017235092</v>
      </c>
      <c r="F5121" s="18">
        <v>52567</v>
      </c>
      <c r="G5121" s="16">
        <v>106764</v>
      </c>
      <c r="H5121" s="8">
        <f t="shared" si="4521"/>
        <v>-54197</v>
      </c>
      <c r="I5121" s="7">
        <f t="shared" si="4522"/>
        <v>0.4923663407140984</v>
      </c>
      <c r="J5121" s="8">
        <f t="shared" si="4523"/>
        <v>1112</v>
      </c>
      <c r="K5121" s="4">
        <f t="shared" si="4524"/>
        <v>3670</v>
      </c>
      <c r="L5121" s="5">
        <f t="shared" si="4525"/>
        <v>2558</v>
      </c>
    </row>
    <row r="5122" spans="1:15">
      <c r="A5122" s="3" t="s">
        <v>6</v>
      </c>
      <c r="B5122" s="18">
        <v>36587</v>
      </c>
      <c r="C5122" s="16">
        <v>42961</v>
      </c>
      <c r="D5122" s="8">
        <f t="shared" si="4519"/>
        <v>-6374</v>
      </c>
      <c r="E5122" s="7">
        <f t="shared" si="4520"/>
        <v>0.85163287632969442</v>
      </c>
      <c r="F5122" s="18">
        <v>41749</v>
      </c>
      <c r="G5122" s="16">
        <v>40285</v>
      </c>
      <c r="H5122" s="8">
        <f t="shared" si="4521"/>
        <v>1464</v>
      </c>
      <c r="I5122" s="7">
        <f t="shared" si="4522"/>
        <v>1.0363410698771254</v>
      </c>
      <c r="J5122" s="8">
        <f t="shared" si="4523"/>
        <v>7838</v>
      </c>
      <c r="K5122" s="4">
        <f t="shared" si="4524"/>
        <v>5162</v>
      </c>
      <c r="L5122" s="5">
        <f t="shared" si="4525"/>
        <v>-2676</v>
      </c>
    </row>
    <row r="5123" spans="1:15">
      <c r="A5123" s="3" t="s">
        <v>7</v>
      </c>
      <c r="B5123" s="18">
        <v>348202</v>
      </c>
      <c r="C5123" s="16">
        <v>348202</v>
      </c>
      <c r="D5123" s="8">
        <f t="shared" si="4519"/>
        <v>0</v>
      </c>
      <c r="E5123" s="7">
        <f t="shared" si="4520"/>
        <v>1</v>
      </c>
      <c r="F5123" s="18">
        <v>354253</v>
      </c>
      <c r="G5123" s="16">
        <v>354253</v>
      </c>
      <c r="H5123" s="8">
        <f t="shared" si="4521"/>
        <v>0</v>
      </c>
      <c r="I5123" s="7">
        <f t="shared" si="4522"/>
        <v>1</v>
      </c>
      <c r="J5123" s="8">
        <f t="shared" si="4523"/>
        <v>0</v>
      </c>
      <c r="K5123" s="4">
        <f t="shared" si="4524"/>
        <v>6051</v>
      </c>
      <c r="L5123" s="5">
        <f t="shared" si="4525"/>
        <v>6051</v>
      </c>
      <c r="N5123" s="98" t="s">
        <v>3994</v>
      </c>
      <c r="O5123" s="30" t="s">
        <v>165</v>
      </c>
    </row>
    <row r="5125" spans="1:15">
      <c r="B5125" s="576" t="s">
        <v>4948</v>
      </c>
      <c r="C5125" s="576"/>
      <c r="D5125" s="576"/>
      <c r="E5125" s="576"/>
      <c r="F5125" s="576" t="s">
        <v>4955</v>
      </c>
      <c r="G5125" s="576"/>
      <c r="H5125" s="576"/>
      <c r="I5125" s="576"/>
      <c r="K5125" s="63" t="s">
        <v>12</v>
      </c>
      <c r="L5125" s="5" t="s">
        <v>13</v>
      </c>
    </row>
    <row r="5126" spans="1:15" ht="43.2">
      <c r="A5126" s="1" t="s">
        <v>0</v>
      </c>
      <c r="B5126" s="2" t="s">
        <v>1</v>
      </c>
      <c r="C5126" s="64" t="s">
        <v>2</v>
      </c>
      <c r="D5126" s="64" t="s">
        <v>11</v>
      </c>
      <c r="E5126" s="6" t="s">
        <v>10</v>
      </c>
      <c r="F5126" s="2" t="s">
        <v>1</v>
      </c>
      <c r="G5126" s="64" t="s">
        <v>2</v>
      </c>
      <c r="H5126" s="64" t="s">
        <v>11</v>
      </c>
      <c r="I5126" s="6" t="s">
        <v>10</v>
      </c>
      <c r="J5126" s="14" t="s">
        <v>8</v>
      </c>
      <c r="K5126" s="12" t="s">
        <v>9</v>
      </c>
      <c r="L5126" s="11"/>
    </row>
    <row r="5127" spans="1:15">
      <c r="A5127" s="3" t="s">
        <v>3</v>
      </c>
      <c r="B5127" s="18">
        <v>177228</v>
      </c>
      <c r="C5127" s="16">
        <v>118281</v>
      </c>
      <c r="D5127" s="8">
        <f>SUM(B5127-C5127)</f>
        <v>58947</v>
      </c>
      <c r="E5127" s="7">
        <f>SUM(B5127/C5127)</f>
        <v>1.4983640652344841</v>
      </c>
      <c r="F5127" s="18">
        <v>178404</v>
      </c>
      <c r="G5127" s="16">
        <v>120087</v>
      </c>
      <c r="H5127" s="8">
        <f>SUM(F5127-G5127)</f>
        <v>58317</v>
      </c>
      <c r="I5127" s="7">
        <f>SUM(F5127/G5127)</f>
        <v>1.4856229233805491</v>
      </c>
      <c r="J5127" s="8">
        <f>SUM(H5127-D5127)</f>
        <v>-630</v>
      </c>
      <c r="K5127" s="4">
        <f>SUM(F5127-B5127)</f>
        <v>1176</v>
      </c>
      <c r="L5127" s="5">
        <f>SUM(G5127-C5127)</f>
        <v>1806</v>
      </c>
    </row>
    <row r="5128" spans="1:15">
      <c r="A5128" s="3" t="s">
        <v>4</v>
      </c>
      <c r="B5128" s="18">
        <v>82709</v>
      </c>
      <c r="C5128" s="16">
        <v>88923</v>
      </c>
      <c r="D5128" s="8">
        <f t="shared" ref="D5128:D5131" si="4526">SUM(B5128-C5128)</f>
        <v>-6214</v>
      </c>
      <c r="E5128" s="7">
        <f t="shared" ref="E5128:E5131" si="4527">SUM(B5128/C5128)</f>
        <v>0.93011931671221171</v>
      </c>
      <c r="F5128" s="18">
        <v>79474</v>
      </c>
      <c r="G5128" s="16">
        <v>92523</v>
      </c>
      <c r="H5128" s="8">
        <f t="shared" ref="H5128:H5131" si="4528">SUM(F5128-G5128)</f>
        <v>-13049</v>
      </c>
      <c r="I5128" s="7">
        <f t="shared" ref="I5128:I5131" si="4529">SUM(F5128/G5128)</f>
        <v>0.85896479794213332</v>
      </c>
      <c r="J5128" s="8">
        <f t="shared" ref="J5128:J5131" si="4530">SUM(H5128-D5128)</f>
        <v>-6835</v>
      </c>
      <c r="K5128" s="4">
        <f t="shared" ref="K5128:K5131" si="4531">SUM(F5128-B5128)</f>
        <v>-3235</v>
      </c>
      <c r="L5128" s="5">
        <f t="shared" ref="L5128:L5131" si="4532">SUM(G5128-C5128)</f>
        <v>3600</v>
      </c>
    </row>
    <row r="5129" spans="1:15">
      <c r="A5129" s="3" t="s">
        <v>5</v>
      </c>
      <c r="B5129" s="18">
        <v>52567</v>
      </c>
      <c r="C5129" s="16">
        <v>106764</v>
      </c>
      <c r="D5129" s="8">
        <f t="shared" si="4526"/>
        <v>-54197</v>
      </c>
      <c r="E5129" s="7">
        <f t="shared" si="4527"/>
        <v>0.4923663407140984</v>
      </c>
      <c r="F5129" s="18">
        <v>58418</v>
      </c>
      <c r="G5129" s="16">
        <v>109730</v>
      </c>
      <c r="H5129" s="8">
        <f t="shared" si="4528"/>
        <v>-51312</v>
      </c>
      <c r="I5129" s="7">
        <f t="shared" si="4529"/>
        <v>0.53237947689784015</v>
      </c>
      <c r="J5129" s="8">
        <f t="shared" si="4530"/>
        <v>2885</v>
      </c>
      <c r="K5129" s="4">
        <f t="shared" si="4531"/>
        <v>5851</v>
      </c>
      <c r="L5129" s="5">
        <f t="shared" si="4532"/>
        <v>2966</v>
      </c>
    </row>
    <row r="5130" spans="1:15">
      <c r="A5130" s="3" t="s">
        <v>6</v>
      </c>
      <c r="B5130" s="18">
        <v>41749</v>
      </c>
      <c r="C5130" s="16">
        <v>40285</v>
      </c>
      <c r="D5130" s="8">
        <f t="shared" si="4526"/>
        <v>1464</v>
      </c>
      <c r="E5130" s="7">
        <f t="shared" si="4527"/>
        <v>1.0363410698771254</v>
      </c>
      <c r="F5130" s="18">
        <v>43636</v>
      </c>
      <c r="G5130" s="16">
        <v>37592</v>
      </c>
      <c r="H5130" s="8">
        <f t="shared" si="4528"/>
        <v>6044</v>
      </c>
      <c r="I5130" s="7">
        <f t="shared" si="4529"/>
        <v>1.1607788891253459</v>
      </c>
      <c r="J5130" s="8">
        <f t="shared" si="4530"/>
        <v>4580</v>
      </c>
      <c r="K5130" s="4">
        <f t="shared" si="4531"/>
        <v>1887</v>
      </c>
      <c r="L5130" s="5">
        <f t="shared" si="4532"/>
        <v>-2693</v>
      </c>
    </row>
    <row r="5131" spans="1:15">
      <c r="A5131" s="3" t="s">
        <v>7</v>
      </c>
      <c r="B5131" s="18">
        <v>354253</v>
      </c>
      <c r="C5131" s="16">
        <v>354253</v>
      </c>
      <c r="D5131" s="8">
        <f t="shared" si="4526"/>
        <v>0</v>
      </c>
      <c r="E5131" s="7">
        <f t="shared" si="4527"/>
        <v>1</v>
      </c>
      <c r="F5131" s="18">
        <v>359932</v>
      </c>
      <c r="G5131" s="16">
        <v>359932</v>
      </c>
      <c r="H5131" s="8">
        <f t="shared" si="4528"/>
        <v>0</v>
      </c>
      <c r="I5131" s="7">
        <f t="shared" si="4529"/>
        <v>1</v>
      </c>
      <c r="J5131" s="8">
        <f t="shared" si="4530"/>
        <v>0</v>
      </c>
      <c r="K5131" s="4">
        <f t="shared" si="4531"/>
        <v>5679</v>
      </c>
      <c r="L5131" s="5">
        <f t="shared" si="4532"/>
        <v>5679</v>
      </c>
      <c r="N5131" s="98" t="s">
        <v>3994</v>
      </c>
      <c r="O5131" s="30" t="s">
        <v>165</v>
      </c>
    </row>
    <row r="5133" spans="1:15">
      <c r="B5133" s="576" t="s">
        <v>4955</v>
      </c>
      <c r="C5133" s="576"/>
      <c r="D5133" s="576"/>
      <c r="E5133" s="576"/>
      <c r="F5133" s="576" t="s">
        <v>4962</v>
      </c>
      <c r="G5133" s="576"/>
      <c r="H5133" s="576"/>
      <c r="I5133" s="576"/>
      <c r="K5133" s="63" t="s">
        <v>12</v>
      </c>
      <c r="L5133" s="5" t="s">
        <v>13</v>
      </c>
    </row>
    <row r="5134" spans="1:15" ht="43.2">
      <c r="A5134" s="1" t="s">
        <v>0</v>
      </c>
      <c r="B5134" s="2" t="s">
        <v>1</v>
      </c>
      <c r="C5134" s="64" t="s">
        <v>2</v>
      </c>
      <c r="D5134" s="64" t="s">
        <v>11</v>
      </c>
      <c r="E5134" s="6" t="s">
        <v>10</v>
      </c>
      <c r="F5134" s="2" t="s">
        <v>1</v>
      </c>
      <c r="G5134" s="64" t="s">
        <v>2</v>
      </c>
      <c r="H5134" s="64" t="s">
        <v>11</v>
      </c>
      <c r="I5134" s="6" t="s">
        <v>10</v>
      </c>
      <c r="J5134" s="14" t="s">
        <v>8</v>
      </c>
      <c r="K5134" s="12" t="s">
        <v>9</v>
      </c>
      <c r="L5134" s="11"/>
    </row>
    <row r="5135" spans="1:15">
      <c r="A5135" s="3" t="s">
        <v>3</v>
      </c>
      <c r="B5135" s="18">
        <v>178404</v>
      </c>
      <c r="C5135" s="16">
        <v>120087</v>
      </c>
      <c r="D5135" s="8">
        <f>SUM(B5135-C5135)</f>
        <v>58317</v>
      </c>
      <c r="E5135" s="7">
        <f>SUM(B5135/C5135)</f>
        <v>1.4856229233805491</v>
      </c>
      <c r="F5135" s="18">
        <v>181980</v>
      </c>
      <c r="G5135" s="16">
        <v>116169</v>
      </c>
      <c r="H5135" s="8">
        <f>SUM(F5135-G5135)</f>
        <v>65811</v>
      </c>
      <c r="I5135" s="7">
        <f>SUM(F5135/G5135)</f>
        <v>1.5665108591792991</v>
      </c>
      <c r="J5135" s="8">
        <f>SUM(H5135-D5135)</f>
        <v>7494</v>
      </c>
      <c r="K5135" s="4">
        <f>SUM(F5135-B5135)</f>
        <v>3576</v>
      </c>
      <c r="L5135" s="5">
        <f>SUM(G5135-C5135)</f>
        <v>-3918</v>
      </c>
    </row>
    <row r="5136" spans="1:15">
      <c r="A5136" s="3" t="s">
        <v>4</v>
      </c>
      <c r="B5136" s="18">
        <v>79474</v>
      </c>
      <c r="C5136" s="16">
        <v>92523</v>
      </c>
      <c r="D5136" s="8">
        <f t="shared" ref="D5136:D5139" si="4533">SUM(B5136-C5136)</f>
        <v>-13049</v>
      </c>
      <c r="E5136" s="7">
        <f t="shared" ref="E5136:E5139" si="4534">SUM(B5136/C5136)</f>
        <v>0.85896479794213332</v>
      </c>
      <c r="F5136" s="18">
        <v>83097</v>
      </c>
      <c r="G5136" s="16">
        <v>73308</v>
      </c>
      <c r="H5136" s="8">
        <f t="shared" ref="H5136:H5139" si="4535">SUM(F5136-G5136)</f>
        <v>9789</v>
      </c>
      <c r="I5136" s="7">
        <f t="shared" ref="I5136:I5139" si="4536">SUM(F5136/G5136)</f>
        <v>1.1335324930430513</v>
      </c>
      <c r="J5136" s="8">
        <f t="shared" ref="J5136:J5139" si="4537">SUM(H5136-D5136)</f>
        <v>22838</v>
      </c>
      <c r="K5136" s="4">
        <f t="shared" ref="K5136:K5139" si="4538">SUM(F5136-B5136)</f>
        <v>3623</v>
      </c>
      <c r="L5136" s="5">
        <f t="shared" ref="L5136:L5139" si="4539">SUM(G5136-C5136)</f>
        <v>-19215</v>
      </c>
    </row>
    <row r="5137" spans="1:15">
      <c r="A5137" s="3" t="s">
        <v>5</v>
      </c>
      <c r="B5137" s="18">
        <v>58418</v>
      </c>
      <c r="C5137" s="16">
        <v>109730</v>
      </c>
      <c r="D5137" s="8">
        <f t="shared" si="4533"/>
        <v>-51312</v>
      </c>
      <c r="E5137" s="7">
        <f t="shared" si="4534"/>
        <v>0.53237947689784015</v>
      </c>
      <c r="F5137" s="18">
        <v>56668</v>
      </c>
      <c r="G5137" s="16">
        <v>124087</v>
      </c>
      <c r="H5137" s="8">
        <f t="shared" si="4535"/>
        <v>-67419</v>
      </c>
      <c r="I5137" s="7">
        <f t="shared" si="4536"/>
        <v>0.45667958770862377</v>
      </c>
      <c r="J5137" s="8">
        <f t="shared" si="4537"/>
        <v>-16107</v>
      </c>
      <c r="K5137" s="4">
        <f t="shared" si="4538"/>
        <v>-1750</v>
      </c>
      <c r="L5137" s="5">
        <f t="shared" si="4539"/>
        <v>14357</v>
      </c>
    </row>
    <row r="5138" spans="1:15">
      <c r="A5138" s="3" t="s">
        <v>6</v>
      </c>
      <c r="B5138" s="18">
        <v>43636</v>
      </c>
      <c r="C5138" s="16">
        <v>37592</v>
      </c>
      <c r="D5138" s="8">
        <f t="shared" si="4533"/>
        <v>6044</v>
      </c>
      <c r="E5138" s="7">
        <f t="shared" si="4534"/>
        <v>1.1607788891253459</v>
      </c>
      <c r="F5138" s="18">
        <v>30400</v>
      </c>
      <c r="G5138" s="16">
        <v>38581</v>
      </c>
      <c r="H5138" s="8">
        <f t="shared" si="4535"/>
        <v>-8181</v>
      </c>
      <c r="I5138" s="7">
        <f t="shared" si="4536"/>
        <v>0.78795261916487391</v>
      </c>
      <c r="J5138" s="8">
        <f t="shared" si="4537"/>
        <v>-14225</v>
      </c>
      <c r="K5138" s="4">
        <f t="shared" si="4538"/>
        <v>-13236</v>
      </c>
      <c r="L5138" s="5">
        <f t="shared" si="4539"/>
        <v>989</v>
      </c>
    </row>
    <row r="5139" spans="1:15">
      <c r="A5139" s="3" t="s">
        <v>7</v>
      </c>
      <c r="B5139" s="18">
        <v>359932</v>
      </c>
      <c r="C5139" s="16">
        <v>359932</v>
      </c>
      <c r="D5139" s="8">
        <f t="shared" si="4533"/>
        <v>0</v>
      </c>
      <c r="E5139" s="7">
        <f t="shared" si="4534"/>
        <v>1</v>
      </c>
      <c r="F5139" s="18">
        <v>352145</v>
      </c>
      <c r="G5139" s="16">
        <v>352145</v>
      </c>
      <c r="H5139" s="8">
        <f t="shared" si="4535"/>
        <v>0</v>
      </c>
      <c r="I5139" s="7">
        <f t="shared" si="4536"/>
        <v>1</v>
      </c>
      <c r="J5139" s="8">
        <f t="shared" si="4537"/>
        <v>0</v>
      </c>
      <c r="K5139" s="4">
        <f t="shared" si="4538"/>
        <v>-7787</v>
      </c>
      <c r="L5139" s="5">
        <f t="shared" si="4539"/>
        <v>-7787</v>
      </c>
      <c r="N5139" s="99" t="s">
        <v>4388</v>
      </c>
      <c r="O5139" s="17" t="s">
        <v>26</v>
      </c>
    </row>
    <row r="5141" spans="1:15">
      <c r="B5141" s="576" t="s">
        <v>4962</v>
      </c>
      <c r="C5141" s="576"/>
      <c r="D5141" s="576"/>
      <c r="E5141" s="576"/>
      <c r="F5141" s="576" t="s">
        <v>4969</v>
      </c>
      <c r="G5141" s="576"/>
      <c r="H5141" s="576"/>
      <c r="I5141" s="576"/>
      <c r="K5141" s="63" t="s">
        <v>12</v>
      </c>
      <c r="L5141" s="5" t="s">
        <v>13</v>
      </c>
    </row>
    <row r="5142" spans="1:15" ht="43.2">
      <c r="A5142" s="1" t="s">
        <v>0</v>
      </c>
      <c r="B5142" s="2" t="s">
        <v>1</v>
      </c>
      <c r="C5142" s="64" t="s">
        <v>2</v>
      </c>
      <c r="D5142" s="64" t="s">
        <v>11</v>
      </c>
      <c r="E5142" s="6" t="s">
        <v>10</v>
      </c>
      <c r="F5142" s="2" t="s">
        <v>1</v>
      </c>
      <c r="G5142" s="64" t="s">
        <v>2</v>
      </c>
      <c r="H5142" s="64" t="s">
        <v>11</v>
      </c>
      <c r="I5142" s="6" t="s">
        <v>10</v>
      </c>
      <c r="J5142" s="14" t="s">
        <v>8</v>
      </c>
      <c r="K5142" s="12" t="s">
        <v>9</v>
      </c>
      <c r="L5142" s="11"/>
    </row>
    <row r="5143" spans="1:15">
      <c r="A5143" s="3" t="s">
        <v>3</v>
      </c>
      <c r="B5143" s="18">
        <v>181980</v>
      </c>
      <c r="C5143" s="16">
        <v>116169</v>
      </c>
      <c r="D5143" s="8">
        <f>SUM(B5143-C5143)</f>
        <v>65811</v>
      </c>
      <c r="E5143" s="7">
        <f>SUM(B5143/C5143)</f>
        <v>1.5665108591792991</v>
      </c>
      <c r="F5143" s="18">
        <v>190883</v>
      </c>
      <c r="G5143" s="16">
        <v>118440</v>
      </c>
      <c r="H5143" s="8">
        <f>SUM(F5143-G5143)</f>
        <v>72443</v>
      </c>
      <c r="I5143" s="7">
        <f>SUM(F5143/G5143)</f>
        <v>1.6116430260047281</v>
      </c>
      <c r="J5143" s="8">
        <f>SUM(H5143-D5143)</f>
        <v>6632</v>
      </c>
      <c r="K5143" s="4">
        <f>SUM(F5143-B5143)</f>
        <v>8903</v>
      </c>
      <c r="L5143" s="5">
        <f>SUM(G5143-C5143)</f>
        <v>2271</v>
      </c>
    </row>
    <row r="5144" spans="1:15">
      <c r="A5144" s="3" t="s">
        <v>4</v>
      </c>
      <c r="B5144" s="18">
        <v>83097</v>
      </c>
      <c r="C5144" s="16">
        <v>73308</v>
      </c>
      <c r="D5144" s="8">
        <f t="shared" ref="D5144:D5147" si="4540">SUM(B5144-C5144)</f>
        <v>9789</v>
      </c>
      <c r="E5144" s="7">
        <f t="shared" ref="E5144:E5147" si="4541">SUM(B5144/C5144)</f>
        <v>1.1335324930430513</v>
      </c>
      <c r="F5144" s="18">
        <v>83883</v>
      </c>
      <c r="G5144" s="16">
        <v>71408</v>
      </c>
      <c r="H5144" s="8">
        <f t="shared" ref="H5144:H5147" si="4542">SUM(F5144-G5144)</f>
        <v>12475</v>
      </c>
      <c r="I5144" s="7">
        <f t="shared" ref="I5144:I5147" si="4543">SUM(F5144/G5144)</f>
        <v>1.1747003136903429</v>
      </c>
      <c r="J5144" s="8">
        <f t="shared" ref="J5144:J5147" si="4544">SUM(H5144-D5144)</f>
        <v>2686</v>
      </c>
      <c r="K5144" s="4">
        <f t="shared" ref="K5144:K5147" si="4545">SUM(F5144-B5144)</f>
        <v>786</v>
      </c>
      <c r="L5144" s="5">
        <f t="shared" ref="L5144:L5147" si="4546">SUM(G5144-C5144)</f>
        <v>-1900</v>
      </c>
    </row>
    <row r="5145" spans="1:15">
      <c r="A5145" s="3" t="s">
        <v>5</v>
      </c>
      <c r="B5145" s="18">
        <v>56668</v>
      </c>
      <c r="C5145" s="16">
        <v>124087</v>
      </c>
      <c r="D5145" s="8">
        <f t="shared" si="4540"/>
        <v>-67419</v>
      </c>
      <c r="E5145" s="7">
        <f t="shared" si="4541"/>
        <v>0.45667958770862377</v>
      </c>
      <c r="F5145" s="18">
        <v>53684</v>
      </c>
      <c r="G5145" s="16">
        <v>132671</v>
      </c>
      <c r="H5145" s="8">
        <f t="shared" si="4542"/>
        <v>-78987</v>
      </c>
      <c r="I5145" s="7">
        <f t="shared" si="4543"/>
        <v>0.4046400494456211</v>
      </c>
      <c r="J5145" s="8">
        <f t="shared" si="4544"/>
        <v>-11568</v>
      </c>
      <c r="K5145" s="4">
        <f t="shared" si="4545"/>
        <v>-2984</v>
      </c>
      <c r="L5145" s="5">
        <f t="shared" si="4546"/>
        <v>8584</v>
      </c>
    </row>
    <row r="5146" spans="1:15">
      <c r="A5146" s="3" t="s">
        <v>6</v>
      </c>
      <c r="B5146" s="18">
        <v>30400</v>
      </c>
      <c r="C5146" s="16">
        <v>38581</v>
      </c>
      <c r="D5146" s="8">
        <f t="shared" si="4540"/>
        <v>-8181</v>
      </c>
      <c r="E5146" s="7">
        <f t="shared" si="4541"/>
        <v>0.78795261916487391</v>
      </c>
      <c r="F5146" s="18">
        <v>35291</v>
      </c>
      <c r="G5146" s="16">
        <v>41222</v>
      </c>
      <c r="H5146" s="8">
        <f t="shared" si="4542"/>
        <v>-5931</v>
      </c>
      <c r="I5146" s="7">
        <f t="shared" si="4543"/>
        <v>0.85612051816990931</v>
      </c>
      <c r="J5146" s="8">
        <f t="shared" si="4544"/>
        <v>2250</v>
      </c>
      <c r="K5146" s="4">
        <f t="shared" si="4545"/>
        <v>4891</v>
      </c>
      <c r="L5146" s="5">
        <f t="shared" si="4546"/>
        <v>2641</v>
      </c>
    </row>
    <row r="5147" spans="1:15">
      <c r="A5147" s="3" t="s">
        <v>7</v>
      </c>
      <c r="B5147" s="18">
        <v>352145</v>
      </c>
      <c r="C5147" s="16">
        <v>352145</v>
      </c>
      <c r="D5147" s="8">
        <f t="shared" si="4540"/>
        <v>0</v>
      </c>
      <c r="E5147" s="7">
        <f t="shared" si="4541"/>
        <v>1</v>
      </c>
      <c r="F5147" s="18">
        <v>363741</v>
      </c>
      <c r="G5147" s="16">
        <v>363741</v>
      </c>
      <c r="H5147" s="8">
        <f t="shared" si="4542"/>
        <v>0</v>
      </c>
      <c r="I5147" s="7">
        <f t="shared" si="4543"/>
        <v>1</v>
      </c>
      <c r="J5147" s="8">
        <f t="shared" si="4544"/>
        <v>0</v>
      </c>
      <c r="K5147" s="4">
        <f t="shared" si="4545"/>
        <v>11596</v>
      </c>
      <c r="L5147" s="5">
        <f t="shared" si="4546"/>
        <v>11596</v>
      </c>
      <c r="N5147" s="99" t="s">
        <v>4388</v>
      </c>
      <c r="O5147" s="17" t="s">
        <v>26</v>
      </c>
    </row>
    <row r="5149" spans="1:15">
      <c r="B5149" s="576" t="s">
        <v>4969</v>
      </c>
      <c r="C5149" s="576"/>
      <c r="D5149" s="576"/>
      <c r="E5149" s="576"/>
      <c r="F5149" s="576" t="s">
        <v>4976</v>
      </c>
      <c r="G5149" s="576"/>
      <c r="H5149" s="576"/>
      <c r="I5149" s="576"/>
      <c r="K5149" s="63" t="s">
        <v>12</v>
      </c>
      <c r="L5149" s="5" t="s">
        <v>13</v>
      </c>
    </row>
    <row r="5150" spans="1:15" ht="43.2">
      <c r="A5150" s="1" t="s">
        <v>0</v>
      </c>
      <c r="B5150" s="2" t="s">
        <v>1</v>
      </c>
      <c r="C5150" s="64" t="s">
        <v>2</v>
      </c>
      <c r="D5150" s="64" t="s">
        <v>11</v>
      </c>
      <c r="E5150" s="6" t="s">
        <v>10</v>
      </c>
      <c r="F5150" s="2" t="s">
        <v>1</v>
      </c>
      <c r="G5150" s="64" t="s">
        <v>2</v>
      </c>
      <c r="H5150" s="64" t="s">
        <v>11</v>
      </c>
      <c r="I5150" s="6" t="s">
        <v>10</v>
      </c>
      <c r="J5150" s="14" t="s">
        <v>8</v>
      </c>
      <c r="K5150" s="12" t="s">
        <v>9</v>
      </c>
      <c r="L5150" s="11"/>
    </row>
    <row r="5151" spans="1:15">
      <c r="A5151" s="3" t="s">
        <v>3</v>
      </c>
      <c r="B5151" s="18">
        <v>190883</v>
      </c>
      <c r="C5151" s="16">
        <v>118440</v>
      </c>
      <c r="D5151" s="8">
        <f>SUM(B5151-C5151)</f>
        <v>72443</v>
      </c>
      <c r="E5151" s="7">
        <f>SUM(B5151/C5151)</f>
        <v>1.6116430260047281</v>
      </c>
      <c r="F5151" s="18">
        <v>163518</v>
      </c>
      <c r="G5151" s="16">
        <v>105626</v>
      </c>
      <c r="H5151" s="8">
        <f>SUM(F5151-G5151)</f>
        <v>57892</v>
      </c>
      <c r="I5151" s="7">
        <f>SUM(F5151/G5151)</f>
        <v>1.5480847518603373</v>
      </c>
      <c r="J5151" s="8">
        <f>SUM(H5151-D5151)</f>
        <v>-14551</v>
      </c>
      <c r="K5151" s="4">
        <f>SUM(F5151-B5151)</f>
        <v>-27365</v>
      </c>
      <c r="L5151" s="5">
        <f>SUM(G5151-C5151)</f>
        <v>-12814</v>
      </c>
    </row>
    <row r="5152" spans="1:15">
      <c r="A5152" s="3" t="s">
        <v>4</v>
      </c>
      <c r="B5152" s="18">
        <v>83883</v>
      </c>
      <c r="C5152" s="16">
        <v>71408</v>
      </c>
      <c r="D5152" s="8">
        <f t="shared" ref="D5152:D5155" si="4547">SUM(B5152-C5152)</f>
        <v>12475</v>
      </c>
      <c r="E5152" s="7">
        <f t="shared" ref="E5152:E5155" si="4548">SUM(B5152/C5152)</f>
        <v>1.1747003136903429</v>
      </c>
      <c r="F5152" s="18">
        <v>76697</v>
      </c>
      <c r="G5152" s="16">
        <v>40378</v>
      </c>
      <c r="H5152" s="8">
        <f t="shared" ref="H5152:H5155" si="4549">SUM(F5152-G5152)</f>
        <v>36319</v>
      </c>
      <c r="I5152" s="7">
        <f t="shared" ref="I5152:I5155" si="4550">SUM(F5152/G5152)</f>
        <v>1.8994749616127595</v>
      </c>
      <c r="J5152" s="8">
        <f t="shared" ref="J5152:J5155" si="4551">SUM(H5152-D5152)</f>
        <v>23844</v>
      </c>
      <c r="K5152" s="4">
        <f t="shared" ref="K5152:K5155" si="4552">SUM(F5152-B5152)</f>
        <v>-7186</v>
      </c>
      <c r="L5152" s="5">
        <f t="shared" ref="L5152:L5155" si="4553">SUM(G5152-C5152)</f>
        <v>-31030</v>
      </c>
    </row>
    <row r="5153" spans="1:15">
      <c r="A5153" s="3" t="s">
        <v>5</v>
      </c>
      <c r="B5153" s="18">
        <v>53684</v>
      </c>
      <c r="C5153" s="16">
        <v>132671</v>
      </c>
      <c r="D5153" s="8">
        <f t="shared" si="4547"/>
        <v>-78987</v>
      </c>
      <c r="E5153" s="7">
        <f t="shared" si="4548"/>
        <v>0.4046400494456211</v>
      </c>
      <c r="F5153" s="18">
        <v>25371</v>
      </c>
      <c r="G5153" s="16">
        <v>103334</v>
      </c>
      <c r="H5153" s="8">
        <f t="shared" si="4549"/>
        <v>-77963</v>
      </c>
      <c r="I5153" s="7">
        <f t="shared" si="4550"/>
        <v>0.24552422242437147</v>
      </c>
      <c r="J5153" s="8">
        <f t="shared" si="4551"/>
        <v>1024</v>
      </c>
      <c r="K5153" s="4">
        <f t="shared" si="4552"/>
        <v>-28313</v>
      </c>
      <c r="L5153" s="5">
        <f t="shared" si="4553"/>
        <v>-29337</v>
      </c>
    </row>
    <row r="5154" spans="1:15">
      <c r="A5154" s="3" t="s">
        <v>6</v>
      </c>
      <c r="B5154" s="18">
        <v>35291</v>
      </c>
      <c r="C5154" s="16">
        <v>41222</v>
      </c>
      <c r="D5154" s="8">
        <f t="shared" si="4547"/>
        <v>-5931</v>
      </c>
      <c r="E5154" s="7">
        <f t="shared" si="4548"/>
        <v>0.85612051816990931</v>
      </c>
      <c r="F5154" s="18">
        <v>16354</v>
      </c>
      <c r="G5154" s="16">
        <v>32602</v>
      </c>
      <c r="H5154" s="8">
        <f t="shared" si="4549"/>
        <v>-16248</v>
      </c>
      <c r="I5154" s="7">
        <f t="shared" si="4550"/>
        <v>0.50162566713698542</v>
      </c>
      <c r="J5154" s="8">
        <f t="shared" si="4551"/>
        <v>-10317</v>
      </c>
      <c r="K5154" s="4">
        <f t="shared" si="4552"/>
        <v>-18937</v>
      </c>
      <c r="L5154" s="5">
        <f t="shared" si="4553"/>
        <v>-8620</v>
      </c>
    </row>
    <row r="5155" spans="1:15">
      <c r="A5155" s="3" t="s">
        <v>7</v>
      </c>
      <c r="B5155" s="18">
        <v>363741</v>
      </c>
      <c r="C5155" s="16">
        <v>363741</v>
      </c>
      <c r="D5155" s="8">
        <f t="shared" si="4547"/>
        <v>0</v>
      </c>
      <c r="E5155" s="7">
        <f t="shared" si="4548"/>
        <v>1</v>
      </c>
      <c r="F5155" s="18">
        <v>281940</v>
      </c>
      <c r="G5155" s="16">
        <v>281940</v>
      </c>
      <c r="H5155" s="8">
        <f t="shared" si="4549"/>
        <v>0</v>
      </c>
      <c r="I5155" s="7">
        <f t="shared" si="4550"/>
        <v>1</v>
      </c>
      <c r="J5155" s="8">
        <f t="shared" si="4551"/>
        <v>0</v>
      </c>
      <c r="K5155" s="4">
        <f t="shared" si="4552"/>
        <v>-81801</v>
      </c>
      <c r="L5155" s="5">
        <f t="shared" si="4553"/>
        <v>-81801</v>
      </c>
      <c r="N5155" s="98" t="s">
        <v>3915</v>
      </c>
      <c r="O5155" s="30" t="s">
        <v>165</v>
      </c>
    </row>
    <row r="5157" spans="1:15">
      <c r="B5157" s="576" t="s">
        <v>4976</v>
      </c>
      <c r="C5157" s="576"/>
      <c r="D5157" s="576"/>
      <c r="E5157" s="576"/>
      <c r="F5157" s="576" t="s">
        <v>4983</v>
      </c>
      <c r="G5157" s="576"/>
      <c r="H5157" s="576"/>
      <c r="I5157" s="576"/>
      <c r="K5157" s="63" t="s">
        <v>12</v>
      </c>
      <c r="L5157" s="5" t="s">
        <v>13</v>
      </c>
    </row>
    <row r="5158" spans="1:15" ht="43.2">
      <c r="A5158" s="1" t="s">
        <v>0</v>
      </c>
      <c r="B5158" s="2" t="s">
        <v>1</v>
      </c>
      <c r="C5158" s="64" t="s">
        <v>2</v>
      </c>
      <c r="D5158" s="64" t="s">
        <v>11</v>
      </c>
      <c r="E5158" s="6" t="s">
        <v>10</v>
      </c>
      <c r="F5158" s="2" t="s">
        <v>1</v>
      </c>
      <c r="G5158" s="64" t="s">
        <v>2</v>
      </c>
      <c r="H5158" s="64" t="s">
        <v>11</v>
      </c>
      <c r="I5158" s="6" t="s">
        <v>10</v>
      </c>
      <c r="J5158" s="14" t="s">
        <v>8</v>
      </c>
      <c r="K5158" s="12" t="s">
        <v>9</v>
      </c>
      <c r="L5158" s="11"/>
    </row>
    <row r="5159" spans="1:15">
      <c r="A5159" s="3" t="s">
        <v>3</v>
      </c>
      <c r="B5159" s="18">
        <v>163518</v>
      </c>
      <c r="C5159" s="16">
        <v>105626</v>
      </c>
      <c r="D5159" s="8">
        <f>SUM(B5159-C5159)</f>
        <v>57892</v>
      </c>
      <c r="E5159" s="7">
        <f>SUM(B5159/C5159)</f>
        <v>1.5480847518603373</v>
      </c>
      <c r="F5159" s="18">
        <v>171398</v>
      </c>
      <c r="G5159" s="16">
        <v>109608</v>
      </c>
      <c r="H5159" s="8">
        <f>SUM(F5159-G5159)</f>
        <v>61790</v>
      </c>
      <c r="I5159" s="7">
        <f>SUM(F5159/G5159)</f>
        <v>1.5637362236333114</v>
      </c>
      <c r="J5159" s="8">
        <f>SUM(H5159-D5159)</f>
        <v>3898</v>
      </c>
      <c r="K5159" s="4">
        <f>SUM(F5159-B5159)</f>
        <v>7880</v>
      </c>
      <c r="L5159" s="5">
        <f>SUM(G5159-C5159)</f>
        <v>3982</v>
      </c>
    </row>
    <row r="5160" spans="1:15">
      <c r="A5160" s="3" t="s">
        <v>4</v>
      </c>
      <c r="B5160" s="18">
        <v>76697</v>
      </c>
      <c r="C5160" s="16">
        <v>40378</v>
      </c>
      <c r="D5160" s="8">
        <f t="shared" ref="D5160:D5163" si="4554">SUM(B5160-C5160)</f>
        <v>36319</v>
      </c>
      <c r="E5160" s="7">
        <f t="shared" ref="E5160:E5163" si="4555">SUM(B5160/C5160)</f>
        <v>1.8994749616127595</v>
      </c>
      <c r="F5160" s="18">
        <v>77035</v>
      </c>
      <c r="G5160" s="16">
        <v>41978</v>
      </c>
      <c r="H5160" s="8">
        <f t="shared" ref="H5160:H5163" si="4556">SUM(F5160-G5160)</f>
        <v>35057</v>
      </c>
      <c r="I5160" s="7">
        <f t="shared" ref="I5160:I5163" si="4557">SUM(F5160/G5160)</f>
        <v>1.8351279241507457</v>
      </c>
      <c r="J5160" s="8">
        <f t="shared" ref="J5160:J5163" si="4558">SUM(H5160-D5160)</f>
        <v>-1262</v>
      </c>
      <c r="K5160" s="4">
        <f t="shared" ref="K5160:K5163" si="4559">SUM(F5160-B5160)</f>
        <v>338</v>
      </c>
      <c r="L5160" s="5">
        <f t="shared" ref="L5160:L5163" si="4560">SUM(G5160-C5160)</f>
        <v>1600</v>
      </c>
    </row>
    <row r="5161" spans="1:15">
      <c r="A5161" s="3" t="s">
        <v>5</v>
      </c>
      <c r="B5161" s="18">
        <v>25371</v>
      </c>
      <c r="C5161" s="16">
        <v>103334</v>
      </c>
      <c r="D5161" s="8">
        <f t="shared" si="4554"/>
        <v>-77963</v>
      </c>
      <c r="E5161" s="7">
        <f t="shared" si="4555"/>
        <v>0.24552422242437147</v>
      </c>
      <c r="F5161" s="18">
        <v>26158</v>
      </c>
      <c r="G5161" s="16">
        <v>109842</v>
      </c>
      <c r="H5161" s="8">
        <f t="shared" si="4556"/>
        <v>-83684</v>
      </c>
      <c r="I5161" s="7">
        <f t="shared" si="4557"/>
        <v>0.23814205859325213</v>
      </c>
      <c r="J5161" s="8">
        <f t="shared" si="4558"/>
        <v>-5721</v>
      </c>
      <c r="K5161" s="4">
        <f t="shared" si="4559"/>
        <v>787</v>
      </c>
      <c r="L5161" s="5">
        <f t="shared" si="4560"/>
        <v>6508</v>
      </c>
    </row>
    <row r="5162" spans="1:15">
      <c r="A5162" s="3" t="s">
        <v>6</v>
      </c>
      <c r="B5162" s="18">
        <v>16354</v>
      </c>
      <c r="C5162" s="16">
        <v>32602</v>
      </c>
      <c r="D5162" s="8">
        <f t="shared" si="4554"/>
        <v>-16248</v>
      </c>
      <c r="E5162" s="7">
        <f t="shared" si="4555"/>
        <v>0.50162566713698542</v>
      </c>
      <c r="F5162" s="18">
        <v>19518</v>
      </c>
      <c r="G5162" s="16">
        <v>32681</v>
      </c>
      <c r="H5162" s="8">
        <f t="shared" si="4556"/>
        <v>-13163</v>
      </c>
      <c r="I5162" s="7">
        <f t="shared" si="4557"/>
        <v>0.59722774700896541</v>
      </c>
      <c r="J5162" s="8">
        <f t="shared" si="4558"/>
        <v>3085</v>
      </c>
      <c r="K5162" s="4">
        <f t="shared" si="4559"/>
        <v>3164</v>
      </c>
      <c r="L5162" s="5">
        <f t="shared" si="4560"/>
        <v>79</v>
      </c>
    </row>
    <row r="5163" spans="1:15">
      <c r="A5163" s="3" t="s">
        <v>7</v>
      </c>
      <c r="B5163" s="18">
        <v>281940</v>
      </c>
      <c r="C5163" s="16">
        <v>281940</v>
      </c>
      <c r="D5163" s="8">
        <f t="shared" si="4554"/>
        <v>0</v>
      </c>
      <c r="E5163" s="7">
        <f t="shared" si="4555"/>
        <v>1</v>
      </c>
      <c r="F5163" s="18">
        <v>294109</v>
      </c>
      <c r="G5163" s="16">
        <v>294109</v>
      </c>
      <c r="H5163" s="8">
        <f t="shared" si="4556"/>
        <v>0</v>
      </c>
      <c r="I5163" s="7">
        <f t="shared" si="4557"/>
        <v>1</v>
      </c>
      <c r="J5163" s="8">
        <f t="shared" si="4558"/>
        <v>0</v>
      </c>
      <c r="K5163" s="4">
        <f t="shared" si="4559"/>
        <v>12169</v>
      </c>
      <c r="L5163" s="5">
        <f t="shared" si="4560"/>
        <v>12169</v>
      </c>
      <c r="N5163" s="99" t="s">
        <v>3994</v>
      </c>
      <c r="O5163" s="17" t="s">
        <v>26</v>
      </c>
    </row>
    <row r="5165" spans="1:15">
      <c r="B5165" s="576" t="s">
        <v>4983</v>
      </c>
      <c r="C5165" s="576"/>
      <c r="D5165" s="576"/>
      <c r="E5165" s="576"/>
      <c r="F5165" s="576" t="s">
        <v>4990</v>
      </c>
      <c r="G5165" s="576"/>
      <c r="H5165" s="576"/>
      <c r="I5165" s="576"/>
      <c r="K5165" s="63" t="s">
        <v>12</v>
      </c>
      <c r="L5165" s="5" t="s">
        <v>13</v>
      </c>
    </row>
    <row r="5166" spans="1:15" ht="43.2">
      <c r="A5166" s="1" t="s">
        <v>0</v>
      </c>
      <c r="B5166" s="2" t="s">
        <v>1</v>
      </c>
      <c r="C5166" s="64" t="s">
        <v>2</v>
      </c>
      <c r="D5166" s="64" t="s">
        <v>11</v>
      </c>
      <c r="E5166" s="6" t="s">
        <v>10</v>
      </c>
      <c r="F5166" s="2" t="s">
        <v>1</v>
      </c>
      <c r="G5166" s="64" t="s">
        <v>2</v>
      </c>
      <c r="H5166" s="64" t="s">
        <v>11</v>
      </c>
      <c r="I5166" s="6" t="s">
        <v>10</v>
      </c>
      <c r="J5166" s="14" t="s">
        <v>8</v>
      </c>
      <c r="K5166" s="12" t="s">
        <v>9</v>
      </c>
      <c r="L5166" s="11"/>
    </row>
    <row r="5167" spans="1:15">
      <c r="A5167" s="3" t="s">
        <v>3</v>
      </c>
      <c r="B5167" s="18">
        <v>171398</v>
      </c>
      <c r="C5167" s="16">
        <v>109608</v>
      </c>
      <c r="D5167" s="8">
        <f>SUM(B5167-C5167)</f>
        <v>61790</v>
      </c>
      <c r="E5167" s="7">
        <f>SUM(B5167/C5167)</f>
        <v>1.5637362236333114</v>
      </c>
      <c r="F5167" s="18">
        <v>172394</v>
      </c>
      <c r="G5167" s="16">
        <v>110418</v>
      </c>
      <c r="H5167" s="8">
        <f>SUM(F5167-G5167)</f>
        <v>61976</v>
      </c>
      <c r="I5167" s="7">
        <f>SUM(F5167/G5167)</f>
        <v>1.5612852976869713</v>
      </c>
      <c r="J5167" s="8">
        <f>SUM(H5167-D5167)</f>
        <v>186</v>
      </c>
      <c r="K5167" s="4">
        <f>SUM(F5167-B5167)</f>
        <v>996</v>
      </c>
      <c r="L5167" s="5">
        <f>SUM(G5167-C5167)</f>
        <v>810</v>
      </c>
    </row>
    <row r="5168" spans="1:15">
      <c r="A5168" s="3" t="s">
        <v>4</v>
      </c>
      <c r="B5168" s="18">
        <v>77035</v>
      </c>
      <c r="C5168" s="16">
        <v>41978</v>
      </c>
      <c r="D5168" s="8">
        <f t="shared" ref="D5168:D5171" si="4561">SUM(B5168-C5168)</f>
        <v>35057</v>
      </c>
      <c r="E5168" s="7">
        <f t="shared" ref="E5168:E5171" si="4562">SUM(B5168/C5168)</f>
        <v>1.8351279241507457</v>
      </c>
      <c r="F5168" s="18">
        <v>77035</v>
      </c>
      <c r="G5168" s="16">
        <v>36606</v>
      </c>
      <c r="H5168" s="8">
        <f t="shared" ref="H5168:H5171" si="4563">SUM(F5168-G5168)</f>
        <v>40429</v>
      </c>
      <c r="I5168" s="7">
        <f t="shared" ref="I5168:I5171" si="4564">SUM(F5168/G5168)</f>
        <v>2.1044364311861443</v>
      </c>
      <c r="J5168" s="8">
        <f t="shared" ref="J5168:J5171" si="4565">SUM(H5168-D5168)</f>
        <v>5372</v>
      </c>
      <c r="K5168" s="4">
        <f t="shared" ref="K5168:K5171" si="4566">SUM(F5168-B5168)</f>
        <v>0</v>
      </c>
      <c r="L5168" s="5">
        <f t="shared" ref="L5168:L5171" si="4567">SUM(G5168-C5168)</f>
        <v>-5372</v>
      </c>
    </row>
    <row r="5169" spans="1:15">
      <c r="A5169" s="3" t="s">
        <v>5</v>
      </c>
      <c r="B5169" s="18">
        <v>26158</v>
      </c>
      <c r="C5169" s="16">
        <v>109842</v>
      </c>
      <c r="D5169" s="8">
        <f t="shared" si="4561"/>
        <v>-83684</v>
      </c>
      <c r="E5169" s="7">
        <f t="shared" si="4562"/>
        <v>0.23814205859325213</v>
      </c>
      <c r="F5169" s="18">
        <v>26663</v>
      </c>
      <c r="G5169" s="16">
        <v>115729</v>
      </c>
      <c r="H5169" s="8">
        <f t="shared" si="4563"/>
        <v>-89066</v>
      </c>
      <c r="I5169" s="7">
        <f t="shared" si="4564"/>
        <v>0.23039169093312825</v>
      </c>
      <c r="J5169" s="8">
        <f t="shared" si="4565"/>
        <v>-5382</v>
      </c>
      <c r="K5169" s="4">
        <f t="shared" si="4566"/>
        <v>505</v>
      </c>
      <c r="L5169" s="5">
        <f t="shared" si="4567"/>
        <v>5887</v>
      </c>
    </row>
    <row r="5170" spans="1:15">
      <c r="A5170" s="3" t="s">
        <v>6</v>
      </c>
      <c r="B5170" s="18">
        <v>19518</v>
      </c>
      <c r="C5170" s="16">
        <v>32681</v>
      </c>
      <c r="D5170" s="8">
        <f t="shared" si="4561"/>
        <v>-13163</v>
      </c>
      <c r="E5170" s="7">
        <f t="shared" si="4562"/>
        <v>0.59722774700896541</v>
      </c>
      <c r="F5170" s="18">
        <v>18025</v>
      </c>
      <c r="G5170" s="16">
        <v>31364</v>
      </c>
      <c r="H5170" s="8">
        <f t="shared" si="4563"/>
        <v>-13339</v>
      </c>
      <c r="I5170" s="7">
        <f t="shared" si="4564"/>
        <v>0.57470348169876295</v>
      </c>
      <c r="J5170" s="8">
        <f t="shared" si="4565"/>
        <v>-176</v>
      </c>
      <c r="K5170" s="4">
        <f t="shared" si="4566"/>
        <v>-1493</v>
      </c>
      <c r="L5170" s="5">
        <f t="shared" si="4567"/>
        <v>-1317</v>
      </c>
    </row>
    <row r="5171" spans="1:15">
      <c r="A5171" s="3" t="s">
        <v>7</v>
      </c>
      <c r="B5171" s="18">
        <v>294109</v>
      </c>
      <c r="C5171" s="16">
        <v>294109</v>
      </c>
      <c r="D5171" s="8">
        <f t="shared" si="4561"/>
        <v>0</v>
      </c>
      <c r="E5171" s="7">
        <f t="shared" si="4562"/>
        <v>1</v>
      </c>
      <c r="F5171" s="18">
        <v>294117</v>
      </c>
      <c r="G5171" s="16">
        <v>294117</v>
      </c>
      <c r="H5171" s="8">
        <f t="shared" si="4563"/>
        <v>0</v>
      </c>
      <c r="I5171" s="7">
        <f t="shared" si="4564"/>
        <v>1</v>
      </c>
      <c r="J5171" s="8">
        <f t="shared" si="4565"/>
        <v>0</v>
      </c>
      <c r="K5171" s="4">
        <f t="shared" si="4566"/>
        <v>8</v>
      </c>
      <c r="L5171" s="5">
        <f t="shared" si="4567"/>
        <v>8</v>
      </c>
      <c r="N5171" s="99" t="s">
        <v>3994</v>
      </c>
      <c r="O5171" s="17" t="s">
        <v>26</v>
      </c>
    </row>
    <row r="5173" spans="1:15">
      <c r="B5173" s="576" t="s">
        <v>4990</v>
      </c>
      <c r="C5173" s="576"/>
      <c r="D5173" s="576"/>
      <c r="E5173" s="576"/>
      <c r="F5173" s="576" t="s">
        <v>4997</v>
      </c>
      <c r="G5173" s="576"/>
      <c r="H5173" s="576"/>
      <c r="I5173" s="576"/>
      <c r="K5173" s="63" t="s">
        <v>12</v>
      </c>
      <c r="L5173" s="5" t="s">
        <v>13</v>
      </c>
    </row>
    <row r="5174" spans="1:15" ht="43.2">
      <c r="A5174" s="1" t="s">
        <v>0</v>
      </c>
      <c r="B5174" s="2" t="s">
        <v>1</v>
      </c>
      <c r="C5174" s="64" t="s">
        <v>2</v>
      </c>
      <c r="D5174" s="64" t="s">
        <v>11</v>
      </c>
      <c r="E5174" s="6" t="s">
        <v>10</v>
      </c>
      <c r="F5174" s="2" t="s">
        <v>1</v>
      </c>
      <c r="G5174" s="64" t="s">
        <v>2</v>
      </c>
      <c r="H5174" s="64" t="s">
        <v>11</v>
      </c>
      <c r="I5174" s="6" t="s">
        <v>10</v>
      </c>
      <c r="J5174" s="14" t="s">
        <v>8</v>
      </c>
      <c r="K5174" s="12" t="s">
        <v>9</v>
      </c>
      <c r="L5174" s="11"/>
    </row>
    <row r="5175" spans="1:15">
      <c r="A5175" s="3" t="s">
        <v>3</v>
      </c>
      <c r="B5175" s="18">
        <v>172394</v>
      </c>
      <c r="C5175" s="16">
        <v>110418</v>
      </c>
      <c r="D5175" s="8">
        <f>SUM(B5175-C5175)</f>
        <v>61976</v>
      </c>
      <c r="E5175" s="7">
        <f>SUM(B5175/C5175)</f>
        <v>1.5612852976869713</v>
      </c>
      <c r="F5175" s="18">
        <v>181370</v>
      </c>
      <c r="G5175" s="16">
        <v>111981</v>
      </c>
      <c r="H5175" s="8">
        <f>SUM(F5175-G5175)</f>
        <v>69389</v>
      </c>
      <c r="I5175" s="7">
        <f>SUM(F5175/G5175)</f>
        <v>1.6196497620131987</v>
      </c>
      <c r="J5175" s="8">
        <f>SUM(H5175-D5175)</f>
        <v>7413</v>
      </c>
      <c r="K5175" s="4">
        <f>SUM(F5175-B5175)</f>
        <v>8976</v>
      </c>
      <c r="L5175" s="5">
        <f>SUM(G5175-C5175)</f>
        <v>1563</v>
      </c>
    </row>
    <row r="5176" spans="1:15">
      <c r="A5176" s="3" t="s">
        <v>4</v>
      </c>
      <c r="B5176" s="18">
        <v>77035</v>
      </c>
      <c r="C5176" s="16">
        <v>36606</v>
      </c>
      <c r="D5176" s="8">
        <f t="shared" ref="D5176:D5179" si="4568">SUM(B5176-C5176)</f>
        <v>40429</v>
      </c>
      <c r="E5176" s="7">
        <f t="shared" ref="E5176:E5179" si="4569">SUM(B5176/C5176)</f>
        <v>2.1044364311861443</v>
      </c>
      <c r="F5176" s="18">
        <v>80002</v>
      </c>
      <c r="G5176" s="16">
        <v>34766</v>
      </c>
      <c r="H5176" s="8">
        <f t="shared" ref="H5176:H5179" si="4570">SUM(F5176-G5176)</f>
        <v>45236</v>
      </c>
      <c r="I5176" s="7">
        <f t="shared" ref="I5176:I5179" si="4571">SUM(F5176/G5176)</f>
        <v>2.3011563021342689</v>
      </c>
      <c r="J5176" s="8">
        <f t="shared" ref="J5176:J5179" si="4572">SUM(H5176-D5176)</f>
        <v>4807</v>
      </c>
      <c r="K5176" s="4">
        <f t="shared" ref="K5176:K5179" si="4573">SUM(F5176-B5176)</f>
        <v>2967</v>
      </c>
      <c r="L5176" s="5">
        <f t="shared" ref="L5176:L5179" si="4574">SUM(G5176-C5176)</f>
        <v>-1840</v>
      </c>
    </row>
    <row r="5177" spans="1:15">
      <c r="A5177" s="3" t="s">
        <v>5</v>
      </c>
      <c r="B5177" s="18">
        <v>26663</v>
      </c>
      <c r="C5177" s="16">
        <v>115729</v>
      </c>
      <c r="D5177" s="8">
        <f t="shared" si="4568"/>
        <v>-89066</v>
      </c>
      <c r="E5177" s="7">
        <f t="shared" si="4569"/>
        <v>0.23039169093312825</v>
      </c>
      <c r="F5177" s="18">
        <v>25786</v>
      </c>
      <c r="G5177" s="16">
        <v>128940</v>
      </c>
      <c r="H5177" s="8">
        <f t="shared" si="4570"/>
        <v>-103154</v>
      </c>
      <c r="I5177" s="7">
        <f t="shared" si="4571"/>
        <v>0.19998448890957035</v>
      </c>
      <c r="J5177" s="8">
        <f t="shared" si="4572"/>
        <v>-14088</v>
      </c>
      <c r="K5177" s="4">
        <f t="shared" si="4573"/>
        <v>-877</v>
      </c>
      <c r="L5177" s="5">
        <f t="shared" si="4574"/>
        <v>13211</v>
      </c>
    </row>
    <row r="5178" spans="1:15">
      <c r="A5178" s="3" t="s">
        <v>6</v>
      </c>
      <c r="B5178" s="18">
        <v>18025</v>
      </c>
      <c r="C5178" s="16">
        <v>31364</v>
      </c>
      <c r="D5178" s="8">
        <f t="shared" si="4568"/>
        <v>-13339</v>
      </c>
      <c r="E5178" s="7">
        <f t="shared" si="4569"/>
        <v>0.57470348169876295</v>
      </c>
      <c r="F5178" s="18">
        <v>21169</v>
      </c>
      <c r="G5178" s="16">
        <v>32640</v>
      </c>
      <c r="H5178" s="8">
        <f t="shared" si="4570"/>
        <v>-11471</v>
      </c>
      <c r="I5178" s="7">
        <f t="shared" si="4571"/>
        <v>0.64856004901960784</v>
      </c>
      <c r="J5178" s="8">
        <f t="shared" si="4572"/>
        <v>1868</v>
      </c>
      <c r="K5178" s="4">
        <f t="shared" si="4573"/>
        <v>3144</v>
      </c>
      <c r="L5178" s="5">
        <f t="shared" si="4574"/>
        <v>1276</v>
      </c>
    </row>
    <row r="5179" spans="1:15">
      <c r="A5179" s="3" t="s">
        <v>7</v>
      </c>
      <c r="B5179" s="18">
        <v>294117</v>
      </c>
      <c r="C5179" s="16">
        <v>294117</v>
      </c>
      <c r="D5179" s="8">
        <f t="shared" si="4568"/>
        <v>0</v>
      </c>
      <c r="E5179" s="7">
        <f t="shared" si="4569"/>
        <v>1</v>
      </c>
      <c r="F5179" s="18">
        <v>308327</v>
      </c>
      <c r="G5179" s="16">
        <v>308327</v>
      </c>
      <c r="H5179" s="8">
        <f t="shared" si="4570"/>
        <v>0</v>
      </c>
      <c r="I5179" s="7">
        <f t="shared" si="4571"/>
        <v>1</v>
      </c>
      <c r="J5179" s="8">
        <f t="shared" si="4572"/>
        <v>0</v>
      </c>
      <c r="K5179" s="4">
        <f t="shared" si="4573"/>
        <v>14210</v>
      </c>
      <c r="L5179" s="5">
        <f t="shared" si="4574"/>
        <v>14210</v>
      </c>
      <c r="N5179" s="99" t="s">
        <v>3994</v>
      </c>
      <c r="O5179" s="17" t="s">
        <v>26</v>
      </c>
    </row>
    <row r="5181" spans="1:15">
      <c r="B5181" s="576" t="s">
        <v>4997</v>
      </c>
      <c r="C5181" s="576"/>
      <c r="D5181" s="576"/>
      <c r="E5181" s="576"/>
      <c r="F5181" s="576" t="s">
        <v>4998</v>
      </c>
      <c r="G5181" s="576"/>
      <c r="H5181" s="576"/>
      <c r="I5181" s="576"/>
      <c r="K5181" s="63" t="s">
        <v>12</v>
      </c>
      <c r="L5181" s="5" t="s">
        <v>13</v>
      </c>
    </row>
    <row r="5182" spans="1:15" ht="43.2">
      <c r="A5182" s="1" t="s">
        <v>0</v>
      </c>
      <c r="B5182" s="2" t="s">
        <v>1</v>
      </c>
      <c r="C5182" s="64" t="s">
        <v>2</v>
      </c>
      <c r="D5182" s="64" t="s">
        <v>11</v>
      </c>
      <c r="E5182" s="6" t="s">
        <v>10</v>
      </c>
      <c r="F5182" s="2" t="s">
        <v>1</v>
      </c>
      <c r="G5182" s="64" t="s">
        <v>2</v>
      </c>
      <c r="H5182" s="64" t="s">
        <v>11</v>
      </c>
      <c r="I5182" s="6" t="s">
        <v>10</v>
      </c>
      <c r="J5182" s="14" t="s">
        <v>8</v>
      </c>
      <c r="K5182" s="12" t="s">
        <v>9</v>
      </c>
      <c r="L5182" s="11"/>
    </row>
    <row r="5183" spans="1:15">
      <c r="A5183" s="3" t="s">
        <v>3</v>
      </c>
      <c r="B5183" s="18">
        <v>181370</v>
      </c>
      <c r="C5183" s="16">
        <v>111981</v>
      </c>
      <c r="D5183" s="8">
        <f>SUM(B5183-C5183)</f>
        <v>69389</v>
      </c>
      <c r="E5183" s="7">
        <f>SUM(B5183/C5183)</f>
        <v>1.6196497620131987</v>
      </c>
      <c r="F5183" s="18">
        <v>184832</v>
      </c>
      <c r="G5183" s="16">
        <v>116197</v>
      </c>
      <c r="H5183" s="8">
        <f>SUM(F5183-G5183)</f>
        <v>68635</v>
      </c>
      <c r="I5183" s="7">
        <f>SUM(F5183/G5183)</f>
        <v>1.5906779004621461</v>
      </c>
      <c r="J5183" s="8">
        <f>SUM(H5183-D5183)</f>
        <v>-754</v>
      </c>
      <c r="K5183" s="4">
        <f>SUM(F5183-B5183)</f>
        <v>3462</v>
      </c>
      <c r="L5183" s="5">
        <f>SUM(G5183-C5183)</f>
        <v>4216</v>
      </c>
    </row>
    <row r="5184" spans="1:15">
      <c r="A5184" s="3" t="s">
        <v>4</v>
      </c>
      <c r="B5184" s="18">
        <v>80002</v>
      </c>
      <c r="C5184" s="16">
        <v>34766</v>
      </c>
      <c r="D5184" s="8">
        <f t="shared" ref="D5184:D5187" si="4575">SUM(B5184-C5184)</f>
        <v>45236</v>
      </c>
      <c r="E5184" s="7">
        <f t="shared" ref="E5184:E5187" si="4576">SUM(B5184/C5184)</f>
        <v>2.3011563021342689</v>
      </c>
      <c r="F5184" s="18">
        <v>79608</v>
      </c>
      <c r="G5184" s="16">
        <v>35017</v>
      </c>
      <c r="H5184" s="8">
        <f t="shared" ref="H5184:H5187" si="4577">SUM(F5184-G5184)</f>
        <v>44591</v>
      </c>
      <c r="I5184" s="7">
        <f t="shared" ref="I5184:I5187" si="4578">SUM(F5184/G5184)</f>
        <v>2.2734100579718421</v>
      </c>
      <c r="J5184" s="8">
        <f t="shared" ref="J5184:J5187" si="4579">SUM(H5184-D5184)</f>
        <v>-645</v>
      </c>
      <c r="K5184" s="4">
        <f t="shared" ref="K5184:K5187" si="4580">SUM(F5184-B5184)</f>
        <v>-394</v>
      </c>
      <c r="L5184" s="5">
        <f t="shared" ref="L5184:L5187" si="4581">SUM(G5184-C5184)</f>
        <v>251</v>
      </c>
    </row>
    <row r="5185" spans="1:15">
      <c r="A5185" s="3" t="s">
        <v>5</v>
      </c>
      <c r="B5185" s="18">
        <v>25786</v>
      </c>
      <c r="C5185" s="16">
        <v>128940</v>
      </c>
      <c r="D5185" s="8">
        <f t="shared" si="4575"/>
        <v>-103154</v>
      </c>
      <c r="E5185" s="7">
        <f t="shared" si="4576"/>
        <v>0.19998448890957035</v>
      </c>
      <c r="F5185" s="18">
        <v>26924</v>
      </c>
      <c r="G5185" s="16">
        <v>129859</v>
      </c>
      <c r="H5185" s="8">
        <f t="shared" si="4577"/>
        <v>-102935</v>
      </c>
      <c r="I5185" s="7">
        <f t="shared" si="4578"/>
        <v>0.20733256840111197</v>
      </c>
      <c r="J5185" s="8">
        <f t="shared" si="4579"/>
        <v>219</v>
      </c>
      <c r="K5185" s="4">
        <f t="shared" si="4580"/>
        <v>1138</v>
      </c>
      <c r="L5185" s="5">
        <f t="shared" si="4581"/>
        <v>919</v>
      </c>
    </row>
    <row r="5186" spans="1:15">
      <c r="A5186" s="3" t="s">
        <v>6</v>
      </c>
      <c r="B5186" s="18">
        <v>21169</v>
      </c>
      <c r="C5186" s="16">
        <v>32640</v>
      </c>
      <c r="D5186" s="8">
        <f t="shared" si="4575"/>
        <v>-11471</v>
      </c>
      <c r="E5186" s="7">
        <f t="shared" si="4576"/>
        <v>0.64856004901960784</v>
      </c>
      <c r="F5186" s="18">
        <v>20720</v>
      </c>
      <c r="G5186" s="16">
        <v>31011</v>
      </c>
      <c r="H5186" s="8">
        <f t="shared" si="4577"/>
        <v>-10291</v>
      </c>
      <c r="I5186" s="7">
        <f t="shared" si="4578"/>
        <v>0.66815001128631779</v>
      </c>
      <c r="J5186" s="8">
        <f t="shared" si="4579"/>
        <v>1180</v>
      </c>
      <c r="K5186" s="4">
        <f t="shared" si="4580"/>
        <v>-449</v>
      </c>
      <c r="L5186" s="5">
        <f t="shared" si="4581"/>
        <v>-1629</v>
      </c>
    </row>
    <row r="5187" spans="1:15">
      <c r="A5187" s="3" t="s">
        <v>7</v>
      </c>
      <c r="B5187" s="18">
        <v>308327</v>
      </c>
      <c r="C5187" s="16">
        <v>308327</v>
      </c>
      <c r="D5187" s="8">
        <f t="shared" si="4575"/>
        <v>0</v>
      </c>
      <c r="E5187" s="7">
        <f t="shared" si="4576"/>
        <v>1</v>
      </c>
      <c r="F5187" s="18">
        <v>312084</v>
      </c>
      <c r="G5187" s="16">
        <v>312084</v>
      </c>
      <c r="H5187" s="8">
        <f t="shared" si="4577"/>
        <v>0</v>
      </c>
      <c r="I5187" s="7">
        <f t="shared" si="4578"/>
        <v>1</v>
      </c>
      <c r="J5187" s="8">
        <f t="shared" si="4579"/>
        <v>0</v>
      </c>
      <c r="K5187" s="4">
        <f t="shared" si="4580"/>
        <v>3757</v>
      </c>
      <c r="L5187" s="5">
        <f t="shared" si="4581"/>
        <v>3757</v>
      </c>
      <c r="N5187" s="125" t="s">
        <v>3994</v>
      </c>
      <c r="O5187" s="154" t="s">
        <v>71</v>
      </c>
    </row>
    <row r="5189" spans="1:15">
      <c r="B5189" s="576" t="s">
        <v>4998</v>
      </c>
      <c r="C5189" s="576"/>
      <c r="D5189" s="576"/>
      <c r="E5189" s="576"/>
      <c r="F5189" s="576" t="s">
        <v>5011</v>
      </c>
      <c r="G5189" s="576"/>
      <c r="H5189" s="576"/>
      <c r="I5189" s="576"/>
      <c r="K5189" s="63" t="s">
        <v>12</v>
      </c>
      <c r="L5189" s="5" t="s">
        <v>13</v>
      </c>
    </row>
    <row r="5190" spans="1:15" ht="43.2">
      <c r="A5190" s="1" t="s">
        <v>0</v>
      </c>
      <c r="B5190" s="2" t="s">
        <v>1</v>
      </c>
      <c r="C5190" s="64" t="s">
        <v>2</v>
      </c>
      <c r="D5190" s="64" t="s">
        <v>11</v>
      </c>
      <c r="E5190" s="6" t="s">
        <v>10</v>
      </c>
      <c r="F5190" s="2" t="s">
        <v>1</v>
      </c>
      <c r="G5190" s="64" t="s">
        <v>2</v>
      </c>
      <c r="H5190" s="64" t="s">
        <v>11</v>
      </c>
      <c r="I5190" s="6" t="s">
        <v>10</v>
      </c>
      <c r="J5190" s="14" t="s">
        <v>8</v>
      </c>
      <c r="K5190" s="12" t="s">
        <v>9</v>
      </c>
      <c r="L5190" s="11"/>
    </row>
    <row r="5191" spans="1:15">
      <c r="A5191" s="3" t="s">
        <v>3</v>
      </c>
      <c r="B5191" s="18">
        <v>184832</v>
      </c>
      <c r="C5191" s="16">
        <v>116197</v>
      </c>
      <c r="D5191" s="8">
        <f>SUM(B5191-C5191)</f>
        <v>68635</v>
      </c>
      <c r="E5191" s="7">
        <f>SUM(B5191/C5191)</f>
        <v>1.5906779004621461</v>
      </c>
      <c r="F5191" s="18">
        <v>189297</v>
      </c>
      <c r="G5191" s="16">
        <v>120628</v>
      </c>
      <c r="H5191" s="8">
        <f>SUM(F5191-G5191)</f>
        <v>68669</v>
      </c>
      <c r="I5191" s="7">
        <f>SUM(F5191/G5191)</f>
        <v>1.5692625261133402</v>
      </c>
      <c r="J5191" s="8">
        <f>SUM(H5191-D5191)</f>
        <v>34</v>
      </c>
      <c r="K5191" s="4">
        <f>SUM(F5191-B5191)</f>
        <v>4465</v>
      </c>
      <c r="L5191" s="5">
        <f>SUM(G5191-C5191)</f>
        <v>4431</v>
      </c>
    </row>
    <row r="5192" spans="1:15">
      <c r="A5192" s="3" t="s">
        <v>4</v>
      </c>
      <c r="B5192" s="18">
        <v>79608</v>
      </c>
      <c r="C5192" s="16">
        <v>35017</v>
      </c>
      <c r="D5192" s="8">
        <f t="shared" ref="D5192:D5195" si="4582">SUM(B5192-C5192)</f>
        <v>44591</v>
      </c>
      <c r="E5192" s="7">
        <f t="shared" ref="E5192:E5195" si="4583">SUM(B5192/C5192)</f>
        <v>2.2734100579718421</v>
      </c>
      <c r="F5192" s="18">
        <v>78032</v>
      </c>
      <c r="G5192" s="16">
        <v>38942</v>
      </c>
      <c r="H5192" s="8">
        <f t="shared" ref="H5192:H5195" si="4584">SUM(F5192-G5192)</f>
        <v>39090</v>
      </c>
      <c r="I5192" s="7">
        <f t="shared" ref="I5192:I5195" si="4585">SUM(F5192/G5192)</f>
        <v>2.0038005238559911</v>
      </c>
      <c r="J5192" s="8">
        <f t="shared" ref="J5192:J5195" si="4586">SUM(H5192-D5192)</f>
        <v>-5501</v>
      </c>
      <c r="K5192" s="4">
        <f t="shared" ref="K5192:K5195" si="4587">SUM(F5192-B5192)</f>
        <v>-1576</v>
      </c>
      <c r="L5192" s="5">
        <f t="shared" ref="L5192:L5195" si="4588">SUM(G5192-C5192)</f>
        <v>3925</v>
      </c>
    </row>
    <row r="5193" spans="1:15">
      <c r="A5193" s="3" t="s">
        <v>5</v>
      </c>
      <c r="B5193" s="18">
        <v>26924</v>
      </c>
      <c r="C5193" s="16">
        <v>129859</v>
      </c>
      <c r="D5193" s="8">
        <f t="shared" si="4582"/>
        <v>-102935</v>
      </c>
      <c r="E5193" s="7">
        <f t="shared" si="4583"/>
        <v>0.20733256840111197</v>
      </c>
      <c r="F5193" s="18">
        <v>26304</v>
      </c>
      <c r="G5193" s="16">
        <v>133292</v>
      </c>
      <c r="H5193" s="8">
        <f t="shared" si="4584"/>
        <v>-106988</v>
      </c>
      <c r="I5193" s="7">
        <f t="shared" si="4585"/>
        <v>0.19734117576448698</v>
      </c>
      <c r="J5193" s="8">
        <f t="shared" si="4586"/>
        <v>-4053</v>
      </c>
      <c r="K5193" s="4">
        <f t="shared" si="4587"/>
        <v>-620</v>
      </c>
      <c r="L5193" s="5">
        <f t="shared" si="4588"/>
        <v>3433</v>
      </c>
    </row>
    <row r="5194" spans="1:15">
      <c r="A5194" s="3" t="s">
        <v>6</v>
      </c>
      <c r="B5194" s="18">
        <v>20720</v>
      </c>
      <c r="C5194" s="16">
        <v>31011</v>
      </c>
      <c r="D5194" s="8">
        <f t="shared" si="4582"/>
        <v>-10291</v>
      </c>
      <c r="E5194" s="7">
        <f t="shared" si="4583"/>
        <v>0.66815001128631779</v>
      </c>
      <c r="F5194" s="18">
        <v>27870</v>
      </c>
      <c r="G5194" s="16">
        <v>28641</v>
      </c>
      <c r="H5194" s="8">
        <f t="shared" si="4584"/>
        <v>-771</v>
      </c>
      <c r="I5194" s="7">
        <f t="shared" si="4585"/>
        <v>0.97308054886351736</v>
      </c>
      <c r="J5194" s="8">
        <f t="shared" si="4586"/>
        <v>9520</v>
      </c>
      <c r="K5194" s="4">
        <f t="shared" si="4587"/>
        <v>7150</v>
      </c>
      <c r="L5194" s="5">
        <f t="shared" si="4588"/>
        <v>-2370</v>
      </c>
    </row>
    <row r="5195" spans="1:15">
      <c r="A5195" s="3" t="s">
        <v>7</v>
      </c>
      <c r="B5195" s="18">
        <v>312084</v>
      </c>
      <c r="C5195" s="16">
        <v>312084</v>
      </c>
      <c r="D5195" s="8">
        <f t="shared" si="4582"/>
        <v>0</v>
      </c>
      <c r="E5195" s="7">
        <f t="shared" si="4583"/>
        <v>1</v>
      </c>
      <c r="F5195" s="18">
        <v>321503</v>
      </c>
      <c r="G5195" s="16">
        <v>321503</v>
      </c>
      <c r="H5195" s="8">
        <f t="shared" si="4584"/>
        <v>0</v>
      </c>
      <c r="I5195" s="7">
        <f t="shared" si="4585"/>
        <v>1</v>
      </c>
      <c r="J5195" s="8">
        <f t="shared" si="4586"/>
        <v>0</v>
      </c>
      <c r="K5195" s="4">
        <f t="shared" si="4587"/>
        <v>9419</v>
      </c>
      <c r="L5195" s="5">
        <f t="shared" si="4588"/>
        <v>9419</v>
      </c>
      <c r="N5195" s="98" t="s">
        <v>3994</v>
      </c>
      <c r="O5195" s="30" t="s">
        <v>165</v>
      </c>
    </row>
    <row r="5197" spans="1:15">
      <c r="B5197" s="576" t="s">
        <v>5011</v>
      </c>
      <c r="C5197" s="576"/>
      <c r="D5197" s="576"/>
      <c r="E5197" s="576"/>
      <c r="F5197" s="576" t="s">
        <v>5018</v>
      </c>
      <c r="G5197" s="576"/>
      <c r="H5197" s="576"/>
      <c r="I5197" s="576"/>
      <c r="K5197" s="63" t="s">
        <v>12</v>
      </c>
      <c r="L5197" s="5" t="s">
        <v>13</v>
      </c>
    </row>
    <row r="5198" spans="1:15" ht="43.2">
      <c r="A5198" s="1" t="s">
        <v>0</v>
      </c>
      <c r="B5198" s="2" t="s">
        <v>1</v>
      </c>
      <c r="C5198" s="64" t="s">
        <v>2</v>
      </c>
      <c r="D5198" s="64" t="s">
        <v>11</v>
      </c>
      <c r="E5198" s="6" t="s">
        <v>10</v>
      </c>
      <c r="F5198" s="2" t="s">
        <v>1</v>
      </c>
      <c r="G5198" s="64" t="s">
        <v>2</v>
      </c>
      <c r="H5198" s="64" t="s">
        <v>11</v>
      </c>
      <c r="I5198" s="6" t="s">
        <v>10</v>
      </c>
      <c r="J5198" s="14" t="s">
        <v>8</v>
      </c>
      <c r="K5198" s="12" t="s">
        <v>9</v>
      </c>
      <c r="L5198" s="11"/>
    </row>
    <row r="5199" spans="1:15">
      <c r="A5199" s="3" t="s">
        <v>3</v>
      </c>
      <c r="B5199" s="18">
        <v>189297</v>
      </c>
      <c r="C5199" s="16">
        <v>120628</v>
      </c>
      <c r="D5199" s="8">
        <f>SUM(B5199-C5199)</f>
        <v>68669</v>
      </c>
      <c r="E5199" s="7">
        <f>SUM(B5199/C5199)</f>
        <v>1.5692625261133402</v>
      </c>
      <c r="F5199" s="18">
        <v>188351</v>
      </c>
      <c r="G5199" s="16">
        <v>126827</v>
      </c>
      <c r="H5199" s="8">
        <f>SUM(F5199-G5199)</f>
        <v>61524</v>
      </c>
      <c r="I5199" s="7">
        <f>SUM(F5199/G5199)</f>
        <v>1.4851017527813479</v>
      </c>
      <c r="J5199" s="8">
        <f>SUM(H5199-D5199)</f>
        <v>-7145</v>
      </c>
      <c r="K5199" s="4">
        <f>SUM(F5199-B5199)</f>
        <v>-946</v>
      </c>
      <c r="L5199" s="5">
        <f>SUM(G5199-C5199)</f>
        <v>6199</v>
      </c>
    </row>
    <row r="5200" spans="1:15">
      <c r="A5200" s="3" t="s">
        <v>4</v>
      </c>
      <c r="B5200" s="18">
        <v>78032</v>
      </c>
      <c r="C5200" s="16">
        <v>38942</v>
      </c>
      <c r="D5200" s="8">
        <f t="shared" ref="D5200:D5203" si="4589">SUM(B5200-C5200)</f>
        <v>39090</v>
      </c>
      <c r="E5200" s="7">
        <f t="shared" ref="E5200:E5203" si="4590">SUM(B5200/C5200)</f>
        <v>2.0038005238559911</v>
      </c>
      <c r="F5200" s="18">
        <v>79043</v>
      </c>
      <c r="G5200" s="16">
        <v>39677</v>
      </c>
      <c r="H5200" s="8">
        <f t="shared" ref="H5200:H5203" si="4591">SUM(F5200-G5200)</f>
        <v>39366</v>
      </c>
      <c r="I5200" s="7">
        <f t="shared" ref="I5200:I5203" si="4592">SUM(F5200/G5200)</f>
        <v>1.9921617057741261</v>
      </c>
      <c r="J5200" s="8">
        <f t="shared" ref="J5200:J5203" si="4593">SUM(H5200-D5200)</f>
        <v>276</v>
      </c>
      <c r="K5200" s="4">
        <f t="shared" ref="K5200:K5203" si="4594">SUM(F5200-B5200)</f>
        <v>1011</v>
      </c>
      <c r="L5200" s="5">
        <f t="shared" ref="L5200:L5203" si="4595">SUM(G5200-C5200)</f>
        <v>735</v>
      </c>
    </row>
    <row r="5201" spans="1:15">
      <c r="A5201" s="3" t="s">
        <v>5</v>
      </c>
      <c r="B5201" s="18">
        <v>26304</v>
      </c>
      <c r="C5201" s="16">
        <v>133292</v>
      </c>
      <c r="D5201" s="8">
        <f t="shared" si="4589"/>
        <v>-106988</v>
      </c>
      <c r="E5201" s="7">
        <f t="shared" si="4590"/>
        <v>0.19734117576448698</v>
      </c>
      <c r="F5201" s="18">
        <v>33228</v>
      </c>
      <c r="G5201" s="16">
        <v>125958</v>
      </c>
      <c r="H5201" s="8">
        <f t="shared" si="4591"/>
        <v>-92730</v>
      </c>
      <c r="I5201" s="7">
        <f t="shared" si="4592"/>
        <v>0.26380221978754825</v>
      </c>
      <c r="J5201" s="8">
        <f t="shared" si="4593"/>
        <v>14258</v>
      </c>
      <c r="K5201" s="4">
        <f t="shared" si="4594"/>
        <v>6924</v>
      </c>
      <c r="L5201" s="5">
        <f t="shared" si="4595"/>
        <v>-7334</v>
      </c>
    </row>
    <row r="5202" spans="1:15">
      <c r="A5202" s="3" t="s">
        <v>6</v>
      </c>
      <c r="B5202" s="18">
        <v>27870</v>
      </c>
      <c r="C5202" s="16">
        <v>28641</v>
      </c>
      <c r="D5202" s="8">
        <f t="shared" si="4589"/>
        <v>-771</v>
      </c>
      <c r="E5202" s="7">
        <f t="shared" si="4590"/>
        <v>0.97308054886351736</v>
      </c>
      <c r="F5202" s="18">
        <v>29566</v>
      </c>
      <c r="G5202" s="16">
        <v>37726</v>
      </c>
      <c r="H5202" s="8">
        <f t="shared" si="4591"/>
        <v>-8160</v>
      </c>
      <c r="I5202" s="7">
        <f t="shared" si="4592"/>
        <v>0.78370354662566932</v>
      </c>
      <c r="J5202" s="8">
        <f t="shared" si="4593"/>
        <v>-7389</v>
      </c>
      <c r="K5202" s="4">
        <f t="shared" si="4594"/>
        <v>1696</v>
      </c>
      <c r="L5202" s="5">
        <f t="shared" si="4595"/>
        <v>9085</v>
      </c>
    </row>
    <row r="5203" spans="1:15">
      <c r="A5203" s="3" t="s">
        <v>7</v>
      </c>
      <c r="B5203" s="18">
        <v>321503</v>
      </c>
      <c r="C5203" s="16">
        <v>321503</v>
      </c>
      <c r="D5203" s="8">
        <f t="shared" si="4589"/>
        <v>0</v>
      </c>
      <c r="E5203" s="7">
        <f t="shared" si="4590"/>
        <v>1</v>
      </c>
      <c r="F5203" s="18">
        <v>330188</v>
      </c>
      <c r="G5203" s="16">
        <v>330188</v>
      </c>
      <c r="H5203" s="8">
        <f t="shared" si="4591"/>
        <v>0</v>
      </c>
      <c r="I5203" s="7">
        <f t="shared" si="4592"/>
        <v>1</v>
      </c>
      <c r="J5203" s="8">
        <f t="shared" si="4593"/>
        <v>0</v>
      </c>
      <c r="K5203" s="4">
        <f t="shared" si="4594"/>
        <v>8685</v>
      </c>
      <c r="L5203" s="5">
        <f t="shared" si="4595"/>
        <v>8685</v>
      </c>
      <c r="N5203" s="98" t="s">
        <v>3951</v>
      </c>
      <c r="O5203" s="30" t="s">
        <v>165</v>
      </c>
    </row>
    <row r="5205" spans="1:15">
      <c r="B5205" s="576" t="s">
        <v>5018</v>
      </c>
      <c r="C5205" s="576"/>
      <c r="D5205" s="576"/>
      <c r="E5205" s="576"/>
      <c r="F5205" s="576" t="s">
        <v>5025</v>
      </c>
      <c r="G5205" s="576"/>
      <c r="H5205" s="576"/>
      <c r="I5205" s="576"/>
      <c r="K5205" s="63" t="s">
        <v>12</v>
      </c>
      <c r="L5205" s="5" t="s">
        <v>13</v>
      </c>
    </row>
    <row r="5206" spans="1:15" ht="43.2">
      <c r="A5206" s="1" t="s">
        <v>0</v>
      </c>
      <c r="B5206" s="2" t="s">
        <v>1</v>
      </c>
      <c r="C5206" s="64" t="s">
        <v>2</v>
      </c>
      <c r="D5206" s="64" t="s">
        <v>11</v>
      </c>
      <c r="E5206" s="6" t="s">
        <v>10</v>
      </c>
      <c r="F5206" s="2" t="s">
        <v>1</v>
      </c>
      <c r="G5206" s="64" t="s">
        <v>2</v>
      </c>
      <c r="H5206" s="64" t="s">
        <v>11</v>
      </c>
      <c r="I5206" s="6" t="s">
        <v>10</v>
      </c>
      <c r="J5206" s="14" t="s">
        <v>8</v>
      </c>
      <c r="K5206" s="12" t="s">
        <v>9</v>
      </c>
      <c r="L5206" s="11"/>
    </row>
    <row r="5207" spans="1:15">
      <c r="A5207" s="3" t="s">
        <v>3</v>
      </c>
      <c r="B5207" s="18">
        <v>188351</v>
      </c>
      <c r="C5207" s="16">
        <v>126827</v>
      </c>
      <c r="D5207" s="8">
        <f>SUM(B5207-C5207)</f>
        <v>61524</v>
      </c>
      <c r="E5207" s="7">
        <f>SUM(B5207/C5207)</f>
        <v>1.4851017527813479</v>
      </c>
      <c r="F5207" s="18">
        <v>193456</v>
      </c>
      <c r="G5207" s="16">
        <v>126885</v>
      </c>
      <c r="H5207" s="8">
        <f>SUM(F5207-G5207)</f>
        <v>66571</v>
      </c>
      <c r="I5207" s="7">
        <f>SUM(F5207/G5207)</f>
        <v>1.5246561847342082</v>
      </c>
      <c r="J5207" s="8">
        <f>SUM(H5207-D5207)</f>
        <v>5047</v>
      </c>
      <c r="K5207" s="4">
        <f>SUM(F5207-B5207)</f>
        <v>5105</v>
      </c>
      <c r="L5207" s="5">
        <f>SUM(G5207-C5207)</f>
        <v>58</v>
      </c>
    </row>
    <row r="5208" spans="1:15">
      <c r="A5208" s="3" t="s">
        <v>4</v>
      </c>
      <c r="B5208" s="18">
        <v>79043</v>
      </c>
      <c r="C5208" s="16">
        <v>39677</v>
      </c>
      <c r="D5208" s="8">
        <f t="shared" ref="D5208:D5211" si="4596">SUM(B5208-C5208)</f>
        <v>39366</v>
      </c>
      <c r="E5208" s="7">
        <f t="shared" ref="E5208:E5211" si="4597">SUM(B5208/C5208)</f>
        <v>1.9921617057741261</v>
      </c>
      <c r="F5208" s="18">
        <v>82151</v>
      </c>
      <c r="G5208" s="16">
        <v>39725</v>
      </c>
      <c r="H5208" s="8">
        <f t="shared" ref="H5208:H5211" si="4598">SUM(F5208-G5208)</f>
        <v>42426</v>
      </c>
      <c r="I5208" s="7">
        <f t="shared" ref="I5208:I5211" si="4599">SUM(F5208/G5208)</f>
        <v>2.0679924480805538</v>
      </c>
      <c r="J5208" s="8">
        <f t="shared" ref="J5208:J5211" si="4600">SUM(H5208-D5208)</f>
        <v>3060</v>
      </c>
      <c r="K5208" s="4">
        <f t="shared" ref="K5208:K5211" si="4601">SUM(F5208-B5208)</f>
        <v>3108</v>
      </c>
      <c r="L5208" s="5">
        <f t="shared" ref="L5208:L5211" si="4602">SUM(G5208-C5208)</f>
        <v>48</v>
      </c>
    </row>
    <row r="5209" spans="1:15">
      <c r="A5209" s="3" t="s">
        <v>5</v>
      </c>
      <c r="B5209" s="18">
        <v>33228</v>
      </c>
      <c r="C5209" s="16">
        <v>125958</v>
      </c>
      <c r="D5209" s="8">
        <f t="shared" si="4596"/>
        <v>-92730</v>
      </c>
      <c r="E5209" s="7">
        <f t="shared" si="4597"/>
        <v>0.26380221978754825</v>
      </c>
      <c r="F5209" s="18">
        <v>31072</v>
      </c>
      <c r="G5209" s="16">
        <v>126944</v>
      </c>
      <c r="H5209" s="8">
        <f t="shared" si="4598"/>
        <v>-95872</v>
      </c>
      <c r="I5209" s="7">
        <f t="shared" si="4599"/>
        <v>0.24476934711368792</v>
      </c>
      <c r="J5209" s="8">
        <f t="shared" si="4600"/>
        <v>-3142</v>
      </c>
      <c r="K5209" s="4">
        <f t="shared" si="4601"/>
        <v>-2156</v>
      </c>
      <c r="L5209" s="5">
        <f t="shared" si="4602"/>
        <v>986</v>
      </c>
    </row>
    <row r="5210" spans="1:15">
      <c r="A5210" s="3" t="s">
        <v>6</v>
      </c>
      <c r="B5210" s="18">
        <v>29566</v>
      </c>
      <c r="C5210" s="16">
        <v>37726</v>
      </c>
      <c r="D5210" s="8">
        <f t="shared" si="4596"/>
        <v>-8160</v>
      </c>
      <c r="E5210" s="7">
        <f t="shared" si="4597"/>
        <v>0.78370354662566932</v>
      </c>
      <c r="F5210" s="18">
        <v>26205</v>
      </c>
      <c r="G5210" s="16">
        <v>39330</v>
      </c>
      <c r="H5210" s="8">
        <f t="shared" si="4598"/>
        <v>-13125</v>
      </c>
      <c r="I5210" s="7">
        <f t="shared" si="4599"/>
        <v>0.66628527841342489</v>
      </c>
      <c r="J5210" s="8">
        <f t="shared" si="4600"/>
        <v>-4965</v>
      </c>
      <c r="K5210" s="4">
        <f t="shared" si="4601"/>
        <v>-3361</v>
      </c>
      <c r="L5210" s="5">
        <f t="shared" si="4602"/>
        <v>1604</v>
      </c>
    </row>
    <row r="5211" spans="1:15">
      <c r="A5211" s="3" t="s">
        <v>7</v>
      </c>
      <c r="B5211" s="18">
        <v>330188</v>
      </c>
      <c r="C5211" s="16">
        <v>330188</v>
      </c>
      <c r="D5211" s="8">
        <f t="shared" si="4596"/>
        <v>0</v>
      </c>
      <c r="E5211" s="7">
        <f t="shared" si="4597"/>
        <v>1</v>
      </c>
      <c r="F5211" s="18">
        <v>332884</v>
      </c>
      <c r="G5211" s="16">
        <v>332884</v>
      </c>
      <c r="H5211" s="8">
        <f t="shared" si="4598"/>
        <v>0</v>
      </c>
      <c r="I5211" s="7">
        <f t="shared" si="4599"/>
        <v>1</v>
      </c>
      <c r="J5211" s="8">
        <f t="shared" si="4600"/>
        <v>0</v>
      </c>
      <c r="K5211" s="4">
        <f t="shared" si="4601"/>
        <v>2696</v>
      </c>
      <c r="L5211" s="5">
        <f t="shared" si="4602"/>
        <v>2696</v>
      </c>
      <c r="N5211" s="98" t="s">
        <v>3994</v>
      </c>
      <c r="O5211" s="30" t="s">
        <v>165</v>
      </c>
    </row>
    <row r="5213" spans="1:15">
      <c r="B5213" s="576" t="s">
        <v>5025</v>
      </c>
      <c r="C5213" s="576"/>
      <c r="D5213" s="576"/>
      <c r="E5213" s="576"/>
      <c r="F5213" s="576" t="s">
        <v>5026</v>
      </c>
      <c r="G5213" s="576"/>
      <c r="H5213" s="576"/>
      <c r="I5213" s="576"/>
      <c r="K5213" s="63" t="s">
        <v>12</v>
      </c>
      <c r="L5213" s="5" t="s">
        <v>13</v>
      </c>
    </row>
    <row r="5214" spans="1:15" ht="43.2">
      <c r="A5214" s="1" t="s">
        <v>0</v>
      </c>
      <c r="B5214" s="2" t="s">
        <v>1</v>
      </c>
      <c r="C5214" s="64" t="s">
        <v>2</v>
      </c>
      <c r="D5214" s="64" t="s">
        <v>11</v>
      </c>
      <c r="E5214" s="6" t="s">
        <v>10</v>
      </c>
      <c r="F5214" s="2" t="s">
        <v>1</v>
      </c>
      <c r="G5214" s="64" t="s">
        <v>2</v>
      </c>
      <c r="H5214" s="64" t="s">
        <v>11</v>
      </c>
      <c r="I5214" s="6" t="s">
        <v>10</v>
      </c>
      <c r="J5214" s="14" t="s">
        <v>8</v>
      </c>
      <c r="K5214" s="12" t="s">
        <v>9</v>
      </c>
      <c r="L5214" s="11"/>
    </row>
    <row r="5215" spans="1:15">
      <c r="A5215" s="3" t="s">
        <v>3</v>
      </c>
      <c r="B5215" s="18">
        <v>193456</v>
      </c>
      <c r="C5215" s="16">
        <v>126885</v>
      </c>
      <c r="D5215" s="8">
        <f>SUM(B5215-C5215)</f>
        <v>66571</v>
      </c>
      <c r="E5215" s="7">
        <f>SUM(B5215/C5215)</f>
        <v>1.5246561847342082</v>
      </c>
      <c r="F5215" s="18">
        <v>193068</v>
      </c>
      <c r="G5215" s="16">
        <v>123968</v>
      </c>
      <c r="H5215" s="8">
        <f>SUM(F5215-G5215)</f>
        <v>69100</v>
      </c>
      <c r="I5215" s="7">
        <f>SUM(F5215/G5215)</f>
        <v>1.5574019101703664</v>
      </c>
      <c r="J5215" s="8">
        <f>SUM(H5215-D5215)</f>
        <v>2529</v>
      </c>
      <c r="K5215" s="4">
        <f>SUM(F5215-B5215)</f>
        <v>-388</v>
      </c>
      <c r="L5215" s="5">
        <f>SUM(G5215-C5215)</f>
        <v>-2917</v>
      </c>
    </row>
    <row r="5216" spans="1:15">
      <c r="A5216" s="3" t="s">
        <v>4</v>
      </c>
      <c r="B5216" s="18">
        <v>82151</v>
      </c>
      <c r="C5216" s="16">
        <v>39725</v>
      </c>
      <c r="D5216" s="8">
        <f t="shared" ref="D5216:D5219" si="4603">SUM(B5216-C5216)</f>
        <v>42426</v>
      </c>
      <c r="E5216" s="7">
        <f t="shared" ref="E5216:E5219" si="4604">SUM(B5216/C5216)</f>
        <v>2.0679924480805538</v>
      </c>
      <c r="F5216" s="18">
        <v>80452</v>
      </c>
      <c r="G5216" s="16">
        <v>40925</v>
      </c>
      <c r="H5216" s="8">
        <f t="shared" ref="H5216:H5219" si="4605">SUM(F5216-G5216)</f>
        <v>39527</v>
      </c>
      <c r="I5216" s="7">
        <f t="shared" ref="I5216:I5219" si="4606">SUM(F5216/G5216)</f>
        <v>1.9658399511301161</v>
      </c>
      <c r="J5216" s="8">
        <f t="shared" ref="J5216:J5219" si="4607">SUM(H5216-D5216)</f>
        <v>-2899</v>
      </c>
      <c r="K5216" s="4">
        <f t="shared" ref="K5216:K5219" si="4608">SUM(F5216-B5216)</f>
        <v>-1699</v>
      </c>
      <c r="L5216" s="5">
        <f t="shared" ref="L5216:L5219" si="4609">SUM(G5216-C5216)</f>
        <v>1200</v>
      </c>
    </row>
    <row r="5217" spans="1:15">
      <c r="A5217" s="3" t="s">
        <v>5</v>
      </c>
      <c r="B5217" s="18">
        <v>31072</v>
      </c>
      <c r="C5217" s="16">
        <v>126944</v>
      </c>
      <c r="D5217" s="8">
        <f t="shared" si="4603"/>
        <v>-95872</v>
      </c>
      <c r="E5217" s="7">
        <f t="shared" si="4604"/>
        <v>0.24476934711368792</v>
      </c>
      <c r="F5217" s="18">
        <v>30942</v>
      </c>
      <c r="G5217" s="16">
        <v>123966</v>
      </c>
      <c r="H5217" s="8">
        <f t="shared" si="4605"/>
        <v>-93024</v>
      </c>
      <c r="I5217" s="7">
        <f t="shared" si="4606"/>
        <v>0.24960069696529694</v>
      </c>
      <c r="J5217" s="8">
        <f t="shared" si="4607"/>
        <v>2848</v>
      </c>
      <c r="K5217" s="4">
        <f t="shared" si="4608"/>
        <v>-130</v>
      </c>
      <c r="L5217" s="5">
        <f t="shared" si="4609"/>
        <v>-2978</v>
      </c>
    </row>
    <row r="5218" spans="1:15">
      <c r="A5218" s="3" t="s">
        <v>6</v>
      </c>
      <c r="B5218" s="18">
        <v>26205</v>
      </c>
      <c r="C5218" s="16">
        <v>39330</v>
      </c>
      <c r="D5218" s="8">
        <f t="shared" si="4603"/>
        <v>-13125</v>
      </c>
      <c r="E5218" s="7">
        <f t="shared" si="4604"/>
        <v>0.66628527841342489</v>
      </c>
      <c r="F5218" s="18">
        <v>22060</v>
      </c>
      <c r="G5218" s="16">
        <v>37663</v>
      </c>
      <c r="H5218" s="8">
        <f t="shared" si="4605"/>
        <v>-15603</v>
      </c>
      <c r="I5218" s="7">
        <f t="shared" si="4606"/>
        <v>0.58572073387674906</v>
      </c>
      <c r="J5218" s="8">
        <f t="shared" si="4607"/>
        <v>-2478</v>
      </c>
      <c r="K5218" s="4">
        <f t="shared" si="4608"/>
        <v>-4145</v>
      </c>
      <c r="L5218" s="5">
        <f t="shared" si="4609"/>
        <v>-1667</v>
      </c>
    </row>
    <row r="5219" spans="1:15">
      <c r="A5219" s="3" t="s">
        <v>7</v>
      </c>
      <c r="B5219" s="18">
        <v>332884</v>
      </c>
      <c r="C5219" s="16">
        <v>332884</v>
      </c>
      <c r="D5219" s="8">
        <f t="shared" si="4603"/>
        <v>0</v>
      </c>
      <c r="E5219" s="7">
        <f t="shared" si="4604"/>
        <v>1</v>
      </c>
      <c r="F5219" s="18">
        <v>326522</v>
      </c>
      <c r="G5219" s="16">
        <v>326522</v>
      </c>
      <c r="H5219" s="8">
        <f t="shared" si="4605"/>
        <v>0</v>
      </c>
      <c r="I5219" s="7">
        <f t="shared" si="4606"/>
        <v>1</v>
      </c>
      <c r="J5219" s="8">
        <f t="shared" si="4607"/>
        <v>0</v>
      </c>
      <c r="K5219" s="4">
        <f t="shared" si="4608"/>
        <v>-6362</v>
      </c>
      <c r="L5219" s="5">
        <f t="shared" si="4609"/>
        <v>-6362</v>
      </c>
      <c r="N5219" s="125" t="s">
        <v>5027</v>
      </c>
      <c r="O5219" s="154" t="s">
        <v>71</v>
      </c>
    </row>
    <row r="5221" spans="1:15">
      <c r="B5221" s="576" t="s">
        <v>5026</v>
      </c>
      <c r="C5221" s="576"/>
      <c r="D5221" s="576"/>
      <c r="E5221" s="576"/>
      <c r="F5221" s="576" t="s">
        <v>5039</v>
      </c>
      <c r="G5221" s="576"/>
      <c r="H5221" s="576"/>
      <c r="I5221" s="576"/>
      <c r="K5221" s="63" t="s">
        <v>12</v>
      </c>
      <c r="L5221" s="5" t="s">
        <v>13</v>
      </c>
    </row>
    <row r="5222" spans="1:15" ht="43.2">
      <c r="A5222" s="1" t="s">
        <v>0</v>
      </c>
      <c r="B5222" s="2" t="s">
        <v>1</v>
      </c>
      <c r="C5222" s="64" t="s">
        <v>2</v>
      </c>
      <c r="D5222" s="64" t="s">
        <v>11</v>
      </c>
      <c r="E5222" s="6" t="s">
        <v>10</v>
      </c>
      <c r="F5222" s="2" t="s">
        <v>1</v>
      </c>
      <c r="G5222" s="64" t="s">
        <v>2</v>
      </c>
      <c r="H5222" s="64" t="s">
        <v>11</v>
      </c>
      <c r="I5222" s="6" t="s">
        <v>10</v>
      </c>
      <c r="J5222" s="14" t="s">
        <v>8</v>
      </c>
      <c r="K5222" s="12" t="s">
        <v>9</v>
      </c>
      <c r="L5222" s="11"/>
    </row>
    <row r="5223" spans="1:15">
      <c r="A5223" s="3" t="s">
        <v>3</v>
      </c>
      <c r="B5223" s="18">
        <v>193068</v>
      </c>
      <c r="C5223" s="16">
        <v>123968</v>
      </c>
      <c r="D5223" s="8">
        <f>SUM(B5223-C5223)</f>
        <v>69100</v>
      </c>
      <c r="E5223" s="7">
        <f>SUM(B5223/C5223)</f>
        <v>1.5574019101703664</v>
      </c>
      <c r="F5223" s="18">
        <v>190746</v>
      </c>
      <c r="G5223" s="16">
        <v>129409</v>
      </c>
      <c r="H5223" s="8">
        <f>SUM(F5223-G5223)</f>
        <v>61337</v>
      </c>
      <c r="I5223" s="7">
        <f>SUM(F5223/G5223)</f>
        <v>1.4739778531632266</v>
      </c>
      <c r="J5223" s="8">
        <f>SUM(H5223-D5223)</f>
        <v>-7763</v>
      </c>
      <c r="K5223" s="4">
        <f>SUM(F5223-B5223)</f>
        <v>-2322</v>
      </c>
      <c r="L5223" s="5">
        <f>SUM(G5223-C5223)</f>
        <v>5441</v>
      </c>
    </row>
    <row r="5224" spans="1:15">
      <c r="A5224" s="3" t="s">
        <v>4</v>
      </c>
      <c r="B5224" s="18">
        <v>80452</v>
      </c>
      <c r="C5224" s="16">
        <v>40925</v>
      </c>
      <c r="D5224" s="8">
        <f t="shared" ref="D5224:D5227" si="4610">SUM(B5224-C5224)</f>
        <v>39527</v>
      </c>
      <c r="E5224" s="7">
        <f t="shared" ref="E5224:E5227" si="4611">SUM(B5224/C5224)</f>
        <v>1.9658399511301161</v>
      </c>
      <c r="F5224" s="18">
        <v>78822</v>
      </c>
      <c r="G5224" s="16">
        <v>42740</v>
      </c>
      <c r="H5224" s="8">
        <f t="shared" ref="H5224:H5227" si="4612">SUM(F5224-G5224)</f>
        <v>36082</v>
      </c>
      <c r="I5224" s="7">
        <f t="shared" ref="I5224:I5227" si="4613">SUM(F5224/G5224)</f>
        <v>1.8442208703790359</v>
      </c>
      <c r="J5224" s="8">
        <f t="shared" ref="J5224:J5227" si="4614">SUM(H5224-D5224)</f>
        <v>-3445</v>
      </c>
      <c r="K5224" s="4">
        <f t="shared" ref="K5224:K5227" si="4615">SUM(F5224-B5224)</f>
        <v>-1630</v>
      </c>
      <c r="L5224" s="5">
        <f t="shared" ref="L5224:L5227" si="4616">SUM(G5224-C5224)</f>
        <v>1815</v>
      </c>
    </row>
    <row r="5225" spans="1:15">
      <c r="A5225" s="3" t="s">
        <v>5</v>
      </c>
      <c r="B5225" s="18">
        <v>30942</v>
      </c>
      <c r="C5225" s="16">
        <v>123966</v>
      </c>
      <c r="D5225" s="8">
        <f t="shared" si="4610"/>
        <v>-93024</v>
      </c>
      <c r="E5225" s="7">
        <f t="shared" si="4611"/>
        <v>0.24960069696529694</v>
      </c>
      <c r="F5225" s="18">
        <v>34473</v>
      </c>
      <c r="G5225" s="16">
        <v>121022</v>
      </c>
      <c r="H5225" s="8">
        <f t="shared" si="4612"/>
        <v>-86549</v>
      </c>
      <c r="I5225" s="7">
        <f t="shared" si="4613"/>
        <v>0.28484903571251508</v>
      </c>
      <c r="J5225" s="8">
        <f t="shared" si="4614"/>
        <v>6475</v>
      </c>
      <c r="K5225" s="4">
        <f t="shared" si="4615"/>
        <v>3531</v>
      </c>
      <c r="L5225" s="5">
        <f t="shared" si="4616"/>
        <v>-2944</v>
      </c>
    </row>
    <row r="5226" spans="1:15">
      <c r="A5226" s="3" t="s">
        <v>6</v>
      </c>
      <c r="B5226" s="18">
        <v>22060</v>
      </c>
      <c r="C5226" s="16">
        <v>37663</v>
      </c>
      <c r="D5226" s="8">
        <f t="shared" si="4610"/>
        <v>-15603</v>
      </c>
      <c r="E5226" s="7">
        <f t="shared" si="4611"/>
        <v>0.58572073387674906</v>
      </c>
      <c r="F5226" s="18">
        <v>22450</v>
      </c>
      <c r="G5226" s="16">
        <v>33320</v>
      </c>
      <c r="H5226" s="8">
        <f t="shared" si="4612"/>
        <v>-10870</v>
      </c>
      <c r="I5226" s="7">
        <f t="shared" si="4613"/>
        <v>0.67376950780312128</v>
      </c>
      <c r="J5226" s="8">
        <f t="shared" si="4614"/>
        <v>4733</v>
      </c>
      <c r="K5226" s="4">
        <f t="shared" si="4615"/>
        <v>390</v>
      </c>
      <c r="L5226" s="5">
        <f t="shared" si="4616"/>
        <v>-4343</v>
      </c>
    </row>
    <row r="5227" spans="1:15">
      <c r="A5227" s="3" t="s">
        <v>7</v>
      </c>
      <c r="B5227" s="18">
        <v>326522</v>
      </c>
      <c r="C5227" s="16">
        <v>326522</v>
      </c>
      <c r="D5227" s="8">
        <f t="shared" si="4610"/>
        <v>0</v>
      </c>
      <c r="E5227" s="7">
        <f t="shared" si="4611"/>
        <v>1</v>
      </c>
      <c r="F5227" s="18">
        <v>326491</v>
      </c>
      <c r="G5227" s="16">
        <v>326491</v>
      </c>
      <c r="H5227" s="8">
        <f t="shared" si="4612"/>
        <v>0</v>
      </c>
      <c r="I5227" s="7">
        <f t="shared" si="4613"/>
        <v>1</v>
      </c>
      <c r="J5227" s="8">
        <f t="shared" si="4614"/>
        <v>0</v>
      </c>
      <c r="K5227" s="4">
        <f t="shared" si="4615"/>
        <v>-31</v>
      </c>
      <c r="L5227" s="5">
        <f t="shared" si="4616"/>
        <v>-31</v>
      </c>
      <c r="N5227" s="125" t="s">
        <v>5027</v>
      </c>
      <c r="O5227" s="154" t="s">
        <v>71</v>
      </c>
    </row>
    <row r="5229" spans="1:15">
      <c r="B5229" s="576" t="s">
        <v>5039</v>
      </c>
      <c r="C5229" s="576"/>
      <c r="D5229" s="576"/>
      <c r="E5229" s="576"/>
      <c r="F5229" s="576" t="s">
        <v>5041</v>
      </c>
      <c r="G5229" s="576"/>
      <c r="H5229" s="576"/>
      <c r="I5229" s="576"/>
      <c r="K5229" s="63" t="s">
        <v>12</v>
      </c>
      <c r="L5229" s="5" t="s">
        <v>13</v>
      </c>
    </row>
    <row r="5230" spans="1:15" ht="43.2">
      <c r="A5230" s="1" t="s">
        <v>0</v>
      </c>
      <c r="B5230" s="2" t="s">
        <v>1</v>
      </c>
      <c r="C5230" s="64" t="s">
        <v>2</v>
      </c>
      <c r="D5230" s="64" t="s">
        <v>11</v>
      </c>
      <c r="E5230" s="6" t="s">
        <v>10</v>
      </c>
      <c r="F5230" s="2" t="s">
        <v>1</v>
      </c>
      <c r="G5230" s="64" t="s">
        <v>2</v>
      </c>
      <c r="H5230" s="64" t="s">
        <v>11</v>
      </c>
      <c r="I5230" s="6" t="s">
        <v>10</v>
      </c>
      <c r="J5230" s="14" t="s">
        <v>8</v>
      </c>
      <c r="K5230" s="12" t="s">
        <v>9</v>
      </c>
      <c r="L5230" s="11"/>
    </row>
    <row r="5231" spans="1:15">
      <c r="A5231" s="3" t="s">
        <v>3</v>
      </c>
      <c r="B5231" s="18">
        <v>190746</v>
      </c>
      <c r="C5231" s="16">
        <v>129409</v>
      </c>
      <c r="D5231" s="8">
        <f>SUM(B5231-C5231)</f>
        <v>61337</v>
      </c>
      <c r="E5231" s="7">
        <f>SUM(B5231/C5231)</f>
        <v>1.4739778531632266</v>
      </c>
      <c r="F5231" s="18">
        <v>197044</v>
      </c>
      <c r="G5231" s="16">
        <v>123776</v>
      </c>
      <c r="H5231" s="8">
        <f>SUM(F5231-G5231)</f>
        <v>73268</v>
      </c>
      <c r="I5231" s="7">
        <f>SUM(F5231/G5231)</f>
        <v>1.5919402792140642</v>
      </c>
      <c r="J5231" s="8">
        <f>SUM(H5231-D5231)</f>
        <v>11931</v>
      </c>
      <c r="K5231" s="4">
        <f>SUM(F5231-B5231)</f>
        <v>6298</v>
      </c>
      <c r="L5231" s="5">
        <f>SUM(G5231-C5231)</f>
        <v>-5633</v>
      </c>
    </row>
    <row r="5232" spans="1:15">
      <c r="A5232" s="3" t="s">
        <v>4</v>
      </c>
      <c r="B5232" s="18">
        <v>78822</v>
      </c>
      <c r="C5232" s="16">
        <v>42740</v>
      </c>
      <c r="D5232" s="8">
        <f t="shared" ref="D5232:D5235" si="4617">SUM(B5232-C5232)</f>
        <v>36082</v>
      </c>
      <c r="E5232" s="7">
        <f t="shared" ref="E5232:E5235" si="4618">SUM(B5232/C5232)</f>
        <v>1.8442208703790359</v>
      </c>
      <c r="F5232" s="18">
        <v>80391</v>
      </c>
      <c r="G5232" s="16">
        <v>37140</v>
      </c>
      <c r="H5232" s="8">
        <f t="shared" ref="H5232:H5235" si="4619">SUM(F5232-G5232)</f>
        <v>43251</v>
      </c>
      <c r="I5232" s="7">
        <f t="shared" ref="I5232:I5235" si="4620">SUM(F5232/G5232)</f>
        <v>2.1645395799676899</v>
      </c>
      <c r="J5232" s="8">
        <f t="shared" ref="J5232:J5235" si="4621">SUM(H5232-D5232)</f>
        <v>7169</v>
      </c>
      <c r="K5232" s="4">
        <f t="shared" ref="K5232:K5235" si="4622">SUM(F5232-B5232)</f>
        <v>1569</v>
      </c>
      <c r="L5232" s="5">
        <f t="shared" ref="L5232:L5235" si="4623">SUM(G5232-C5232)</f>
        <v>-5600</v>
      </c>
    </row>
    <row r="5233" spans="1:15">
      <c r="A5233" s="3" t="s">
        <v>5</v>
      </c>
      <c r="B5233" s="18">
        <v>34473</v>
      </c>
      <c r="C5233" s="16">
        <v>121022</v>
      </c>
      <c r="D5233" s="8">
        <f t="shared" si="4617"/>
        <v>-86549</v>
      </c>
      <c r="E5233" s="7">
        <f t="shared" si="4618"/>
        <v>0.28484903571251508</v>
      </c>
      <c r="F5233" s="18">
        <v>31951</v>
      </c>
      <c r="G5233" s="16">
        <v>131429</v>
      </c>
      <c r="H5233" s="8">
        <f t="shared" si="4619"/>
        <v>-99478</v>
      </c>
      <c r="I5233" s="7">
        <f t="shared" si="4620"/>
        <v>0.24310464205008028</v>
      </c>
      <c r="J5233" s="8">
        <f t="shared" si="4621"/>
        <v>-12929</v>
      </c>
      <c r="K5233" s="4">
        <f t="shared" si="4622"/>
        <v>-2522</v>
      </c>
      <c r="L5233" s="5">
        <f t="shared" si="4623"/>
        <v>10407</v>
      </c>
    </row>
    <row r="5234" spans="1:15">
      <c r="A5234" s="3" t="s">
        <v>6</v>
      </c>
      <c r="B5234" s="18">
        <v>22450</v>
      </c>
      <c r="C5234" s="16">
        <v>33320</v>
      </c>
      <c r="D5234" s="8">
        <f t="shared" si="4617"/>
        <v>-10870</v>
      </c>
      <c r="E5234" s="7">
        <f t="shared" si="4618"/>
        <v>0.67376950780312128</v>
      </c>
      <c r="F5234" s="18">
        <v>21360</v>
      </c>
      <c r="G5234" s="16">
        <v>38401</v>
      </c>
      <c r="H5234" s="8">
        <f t="shared" si="4619"/>
        <v>-17041</v>
      </c>
      <c r="I5234" s="7">
        <f t="shared" si="4620"/>
        <v>0.55623551470013799</v>
      </c>
      <c r="J5234" s="8">
        <f t="shared" si="4621"/>
        <v>-6171</v>
      </c>
      <c r="K5234" s="4">
        <f t="shared" si="4622"/>
        <v>-1090</v>
      </c>
      <c r="L5234" s="5">
        <f t="shared" si="4623"/>
        <v>5081</v>
      </c>
    </row>
    <row r="5235" spans="1:15">
      <c r="A5235" s="3" t="s">
        <v>7</v>
      </c>
      <c r="B5235" s="18">
        <v>326491</v>
      </c>
      <c r="C5235" s="16">
        <v>326491</v>
      </c>
      <c r="D5235" s="8">
        <f t="shared" si="4617"/>
        <v>0</v>
      </c>
      <c r="E5235" s="7">
        <f t="shared" si="4618"/>
        <v>1</v>
      </c>
      <c r="F5235" s="18">
        <v>330746</v>
      </c>
      <c r="G5235" s="16">
        <v>330746</v>
      </c>
      <c r="H5235" s="8">
        <f t="shared" si="4619"/>
        <v>0</v>
      </c>
      <c r="I5235" s="7">
        <f t="shared" si="4620"/>
        <v>1</v>
      </c>
      <c r="J5235" s="8">
        <f t="shared" si="4621"/>
        <v>0</v>
      </c>
      <c r="K5235" s="4">
        <f t="shared" si="4622"/>
        <v>4255</v>
      </c>
      <c r="L5235" s="5">
        <f t="shared" si="4623"/>
        <v>4255</v>
      </c>
      <c r="N5235" s="99" t="s">
        <v>5040</v>
      </c>
      <c r="O5235" s="17" t="s">
        <v>26</v>
      </c>
    </row>
    <row r="5237" spans="1:15">
      <c r="B5237" s="576" t="s">
        <v>5041</v>
      </c>
      <c r="C5237" s="576"/>
      <c r="D5237" s="576"/>
      <c r="E5237" s="576"/>
      <c r="F5237" s="576" t="s">
        <v>5042</v>
      </c>
      <c r="G5237" s="576"/>
      <c r="H5237" s="576"/>
      <c r="I5237" s="576"/>
      <c r="K5237" s="63" t="s">
        <v>12</v>
      </c>
      <c r="L5237" s="5" t="s">
        <v>13</v>
      </c>
    </row>
    <row r="5238" spans="1:15" ht="43.2">
      <c r="A5238" s="1" t="s">
        <v>0</v>
      </c>
      <c r="B5238" s="2" t="s">
        <v>1</v>
      </c>
      <c r="C5238" s="64" t="s">
        <v>2</v>
      </c>
      <c r="D5238" s="64" t="s">
        <v>11</v>
      </c>
      <c r="E5238" s="6" t="s">
        <v>10</v>
      </c>
      <c r="F5238" s="2" t="s">
        <v>1</v>
      </c>
      <c r="G5238" s="64" t="s">
        <v>2</v>
      </c>
      <c r="H5238" s="64" t="s">
        <v>11</v>
      </c>
      <c r="I5238" s="6" t="s">
        <v>10</v>
      </c>
      <c r="J5238" s="14" t="s">
        <v>8</v>
      </c>
      <c r="K5238" s="12" t="s">
        <v>9</v>
      </c>
      <c r="L5238" s="11"/>
    </row>
    <row r="5239" spans="1:15">
      <c r="A5239" s="3" t="s">
        <v>3</v>
      </c>
      <c r="B5239" s="18">
        <v>197044</v>
      </c>
      <c r="C5239" s="16">
        <v>123776</v>
      </c>
      <c r="D5239" s="8">
        <f>SUM(B5239-C5239)</f>
        <v>73268</v>
      </c>
      <c r="E5239" s="7">
        <f>SUM(B5239/C5239)</f>
        <v>1.5919402792140642</v>
      </c>
      <c r="F5239" s="18">
        <v>200462</v>
      </c>
      <c r="G5239" s="16">
        <v>123905</v>
      </c>
      <c r="H5239" s="8">
        <f>SUM(F5239-G5239)</f>
        <v>76557</v>
      </c>
      <c r="I5239" s="7">
        <f>SUM(F5239/G5239)</f>
        <v>1.6178685283079779</v>
      </c>
      <c r="J5239" s="8">
        <f>SUM(H5239-D5239)</f>
        <v>3289</v>
      </c>
      <c r="K5239" s="4">
        <f>SUM(F5239-B5239)</f>
        <v>3418</v>
      </c>
      <c r="L5239" s="5">
        <f>SUM(G5239-C5239)</f>
        <v>129</v>
      </c>
    </row>
    <row r="5240" spans="1:15">
      <c r="A5240" s="3" t="s">
        <v>4</v>
      </c>
      <c r="B5240" s="18">
        <v>80391</v>
      </c>
      <c r="C5240" s="16">
        <v>37140</v>
      </c>
      <c r="D5240" s="8">
        <f t="shared" ref="D5240:D5243" si="4624">SUM(B5240-C5240)</f>
        <v>43251</v>
      </c>
      <c r="E5240" s="7">
        <f t="shared" ref="E5240:E5243" si="4625">SUM(B5240/C5240)</f>
        <v>2.1645395799676899</v>
      </c>
      <c r="F5240" s="18">
        <v>87622</v>
      </c>
      <c r="G5240" s="16">
        <v>34557</v>
      </c>
      <c r="H5240" s="8">
        <f t="shared" ref="H5240:H5243" si="4626">SUM(F5240-G5240)</f>
        <v>53065</v>
      </c>
      <c r="I5240" s="7">
        <f t="shared" ref="I5240:I5243" si="4627">SUM(F5240/G5240)</f>
        <v>2.5355788986312469</v>
      </c>
      <c r="J5240" s="8">
        <f t="shared" ref="J5240:J5243" si="4628">SUM(H5240-D5240)</f>
        <v>9814</v>
      </c>
      <c r="K5240" s="4">
        <f t="shared" ref="K5240:K5243" si="4629">SUM(F5240-B5240)</f>
        <v>7231</v>
      </c>
      <c r="L5240" s="5">
        <f t="shared" ref="L5240:L5243" si="4630">SUM(G5240-C5240)</f>
        <v>-2583</v>
      </c>
    </row>
    <row r="5241" spans="1:15">
      <c r="A5241" s="3" t="s">
        <v>5</v>
      </c>
      <c r="B5241" s="18">
        <v>31951</v>
      </c>
      <c r="C5241" s="16">
        <v>131429</v>
      </c>
      <c r="D5241" s="8">
        <f t="shared" si="4624"/>
        <v>-99478</v>
      </c>
      <c r="E5241" s="7">
        <f t="shared" si="4625"/>
        <v>0.24310464205008028</v>
      </c>
      <c r="F5241" s="18">
        <v>32115</v>
      </c>
      <c r="G5241" s="16">
        <v>136324</v>
      </c>
      <c r="H5241" s="8">
        <f t="shared" si="4626"/>
        <v>-104209</v>
      </c>
      <c r="I5241" s="7">
        <f t="shared" si="4627"/>
        <v>0.23557847481001146</v>
      </c>
      <c r="J5241" s="8">
        <f t="shared" si="4628"/>
        <v>-4731</v>
      </c>
      <c r="K5241" s="4">
        <f t="shared" si="4629"/>
        <v>164</v>
      </c>
      <c r="L5241" s="5">
        <f t="shared" si="4630"/>
        <v>4895</v>
      </c>
    </row>
    <row r="5242" spans="1:15">
      <c r="A5242" s="3" t="s">
        <v>6</v>
      </c>
      <c r="B5242" s="18">
        <v>21360</v>
      </c>
      <c r="C5242" s="16">
        <v>38401</v>
      </c>
      <c r="D5242" s="8">
        <f t="shared" si="4624"/>
        <v>-17041</v>
      </c>
      <c r="E5242" s="7">
        <f t="shared" si="4625"/>
        <v>0.55623551470013799</v>
      </c>
      <c r="F5242" s="18">
        <v>19890</v>
      </c>
      <c r="G5242" s="16">
        <v>45303</v>
      </c>
      <c r="H5242" s="8">
        <f t="shared" si="4626"/>
        <v>-25413</v>
      </c>
      <c r="I5242" s="7">
        <f t="shared" si="4627"/>
        <v>0.43904377193563338</v>
      </c>
      <c r="J5242" s="8">
        <f t="shared" si="4628"/>
        <v>-8372</v>
      </c>
      <c r="K5242" s="4">
        <f t="shared" si="4629"/>
        <v>-1470</v>
      </c>
      <c r="L5242" s="5">
        <f t="shared" si="4630"/>
        <v>6902</v>
      </c>
    </row>
    <row r="5243" spans="1:15">
      <c r="A5243" s="3" t="s">
        <v>7</v>
      </c>
      <c r="B5243" s="18">
        <v>330746</v>
      </c>
      <c r="C5243" s="16">
        <v>330746</v>
      </c>
      <c r="D5243" s="8">
        <f t="shared" si="4624"/>
        <v>0</v>
      </c>
      <c r="E5243" s="7">
        <f t="shared" si="4625"/>
        <v>1</v>
      </c>
      <c r="F5243" s="18">
        <v>340089</v>
      </c>
      <c r="G5243" s="16">
        <v>340089</v>
      </c>
      <c r="H5243" s="8">
        <f t="shared" si="4626"/>
        <v>0</v>
      </c>
      <c r="I5243" s="7">
        <f t="shared" si="4627"/>
        <v>1</v>
      </c>
      <c r="J5243" s="8">
        <f t="shared" si="4628"/>
        <v>0</v>
      </c>
      <c r="K5243" s="4">
        <f t="shared" si="4629"/>
        <v>9343</v>
      </c>
      <c r="L5243" s="5">
        <f t="shared" si="4630"/>
        <v>9343</v>
      </c>
      <c r="N5243" s="99" t="s">
        <v>5043</v>
      </c>
      <c r="O5243" s="17" t="s">
        <v>26</v>
      </c>
    </row>
    <row r="5245" spans="1:15">
      <c r="B5245" s="576" t="s">
        <v>5042</v>
      </c>
      <c r="C5245" s="576"/>
      <c r="D5245" s="576"/>
      <c r="E5245" s="576"/>
      <c r="F5245" s="576" t="s">
        <v>5062</v>
      </c>
      <c r="G5245" s="576"/>
      <c r="H5245" s="576"/>
      <c r="I5245" s="576"/>
      <c r="K5245" s="63" t="s">
        <v>12</v>
      </c>
      <c r="L5245" s="5" t="s">
        <v>13</v>
      </c>
    </row>
    <row r="5246" spans="1:15" ht="43.2">
      <c r="A5246" s="1" t="s">
        <v>0</v>
      </c>
      <c r="B5246" s="2" t="s">
        <v>1</v>
      </c>
      <c r="C5246" s="64" t="s">
        <v>2</v>
      </c>
      <c r="D5246" s="64" t="s">
        <v>11</v>
      </c>
      <c r="E5246" s="6" t="s">
        <v>10</v>
      </c>
      <c r="F5246" s="2" t="s">
        <v>1</v>
      </c>
      <c r="G5246" s="64" t="s">
        <v>2</v>
      </c>
      <c r="H5246" s="64" t="s">
        <v>11</v>
      </c>
      <c r="I5246" s="6" t="s">
        <v>10</v>
      </c>
      <c r="J5246" s="14" t="s">
        <v>8</v>
      </c>
      <c r="K5246" s="12" t="s">
        <v>9</v>
      </c>
      <c r="L5246" s="11"/>
    </row>
    <row r="5247" spans="1:15">
      <c r="A5247" s="3" t="s">
        <v>3</v>
      </c>
      <c r="B5247" s="18">
        <v>200462</v>
      </c>
      <c r="C5247" s="16">
        <v>123905</v>
      </c>
      <c r="D5247" s="8">
        <f>SUM(B5247-C5247)</f>
        <v>76557</v>
      </c>
      <c r="E5247" s="7">
        <f>SUM(B5247/C5247)</f>
        <v>1.6178685283079779</v>
      </c>
      <c r="F5247" s="18">
        <v>192737</v>
      </c>
      <c r="G5247" s="16">
        <v>127208</v>
      </c>
      <c r="H5247" s="8">
        <f>SUM(F5247-G5247)</f>
        <v>65529</v>
      </c>
      <c r="I5247" s="7">
        <f>SUM(F5247/G5247)</f>
        <v>1.5151326960568519</v>
      </c>
      <c r="J5247" s="8">
        <f>SUM(H5247-D5247)</f>
        <v>-11028</v>
      </c>
      <c r="K5247" s="4">
        <f>SUM(F5247-B5247)</f>
        <v>-7725</v>
      </c>
      <c r="L5247" s="5">
        <f>SUM(G5247-C5247)</f>
        <v>3303</v>
      </c>
    </row>
    <row r="5248" spans="1:15">
      <c r="A5248" s="3" t="s">
        <v>4</v>
      </c>
      <c r="B5248" s="18">
        <v>87622</v>
      </c>
      <c r="C5248" s="16">
        <v>34557</v>
      </c>
      <c r="D5248" s="8">
        <f t="shared" ref="D5248:D5251" si="4631">SUM(B5248-C5248)</f>
        <v>53065</v>
      </c>
      <c r="E5248" s="7">
        <f t="shared" ref="E5248:E5251" si="4632">SUM(B5248/C5248)</f>
        <v>2.5355788986312469</v>
      </c>
      <c r="F5248" s="18">
        <v>86414</v>
      </c>
      <c r="G5248" s="16">
        <v>39787</v>
      </c>
      <c r="H5248" s="8">
        <f t="shared" ref="H5248:H5251" si="4633">SUM(F5248-G5248)</f>
        <v>46627</v>
      </c>
      <c r="I5248" s="7">
        <f t="shared" ref="I5248:I5251" si="4634">SUM(F5248/G5248)</f>
        <v>2.1719154497700255</v>
      </c>
      <c r="J5248" s="8">
        <f t="shared" ref="J5248:J5251" si="4635">SUM(H5248-D5248)</f>
        <v>-6438</v>
      </c>
      <c r="K5248" s="4">
        <f t="shared" ref="K5248:K5251" si="4636">SUM(F5248-B5248)</f>
        <v>-1208</v>
      </c>
      <c r="L5248" s="5">
        <f t="shared" ref="L5248:L5251" si="4637">SUM(G5248-C5248)</f>
        <v>5230</v>
      </c>
    </row>
    <row r="5249" spans="1:15">
      <c r="A5249" s="3" t="s">
        <v>5</v>
      </c>
      <c r="B5249" s="18">
        <v>32115</v>
      </c>
      <c r="C5249" s="16">
        <v>136324</v>
      </c>
      <c r="D5249" s="8">
        <f t="shared" si="4631"/>
        <v>-104209</v>
      </c>
      <c r="E5249" s="7">
        <f t="shared" si="4632"/>
        <v>0.23557847481001146</v>
      </c>
      <c r="F5249" s="18">
        <v>34514</v>
      </c>
      <c r="G5249" s="16">
        <v>136257</v>
      </c>
      <c r="H5249" s="8">
        <f t="shared" si="4633"/>
        <v>-101743</v>
      </c>
      <c r="I5249" s="7">
        <f t="shared" si="4634"/>
        <v>0.25330074785148654</v>
      </c>
      <c r="J5249" s="8">
        <f t="shared" si="4635"/>
        <v>2466</v>
      </c>
      <c r="K5249" s="4">
        <f t="shared" si="4636"/>
        <v>2399</v>
      </c>
      <c r="L5249" s="5">
        <f t="shared" si="4637"/>
        <v>-67</v>
      </c>
    </row>
    <row r="5250" spans="1:15">
      <c r="A5250" s="3" t="s">
        <v>6</v>
      </c>
      <c r="B5250" s="18">
        <v>19890</v>
      </c>
      <c r="C5250" s="16">
        <v>45303</v>
      </c>
      <c r="D5250" s="8">
        <f t="shared" si="4631"/>
        <v>-25413</v>
      </c>
      <c r="E5250" s="7">
        <f t="shared" si="4632"/>
        <v>0.43904377193563338</v>
      </c>
      <c r="F5250" s="18">
        <v>27801</v>
      </c>
      <c r="G5250" s="16">
        <v>38214</v>
      </c>
      <c r="H5250" s="8">
        <f t="shared" si="4633"/>
        <v>-10413</v>
      </c>
      <c r="I5250" s="7">
        <f t="shared" si="4634"/>
        <v>0.72750824305228445</v>
      </c>
      <c r="J5250" s="8">
        <f t="shared" si="4635"/>
        <v>15000</v>
      </c>
      <c r="K5250" s="4">
        <f t="shared" si="4636"/>
        <v>7911</v>
      </c>
      <c r="L5250" s="5">
        <f t="shared" si="4637"/>
        <v>-7089</v>
      </c>
    </row>
    <row r="5251" spans="1:15">
      <c r="A5251" s="3" t="s">
        <v>7</v>
      </c>
      <c r="B5251" s="18">
        <v>340089</v>
      </c>
      <c r="C5251" s="16">
        <v>340089</v>
      </c>
      <c r="D5251" s="8">
        <f t="shared" si="4631"/>
        <v>0</v>
      </c>
      <c r="E5251" s="7">
        <f t="shared" si="4632"/>
        <v>1</v>
      </c>
      <c r="F5251" s="18">
        <v>341466</v>
      </c>
      <c r="G5251" s="16">
        <v>341466</v>
      </c>
      <c r="H5251" s="8">
        <f t="shared" si="4633"/>
        <v>0</v>
      </c>
      <c r="I5251" s="7">
        <f t="shared" si="4634"/>
        <v>1</v>
      </c>
      <c r="J5251" s="8">
        <f t="shared" si="4635"/>
        <v>0</v>
      </c>
      <c r="K5251" s="4">
        <f t="shared" si="4636"/>
        <v>1377</v>
      </c>
      <c r="L5251" s="5">
        <f t="shared" si="4637"/>
        <v>1377</v>
      </c>
      <c r="N5251" s="98" t="s">
        <v>5043</v>
      </c>
      <c r="O5251" s="30" t="s">
        <v>5063</v>
      </c>
    </row>
    <row r="5253" spans="1:15">
      <c r="B5253" s="576" t="s">
        <v>5062</v>
      </c>
      <c r="C5253" s="576"/>
      <c r="D5253" s="576"/>
      <c r="E5253" s="576"/>
      <c r="F5253" s="576" t="s">
        <v>5070</v>
      </c>
      <c r="G5253" s="576"/>
      <c r="H5253" s="576"/>
      <c r="I5253" s="576"/>
      <c r="K5253" s="63" t="s">
        <v>12</v>
      </c>
      <c r="L5253" s="5" t="s">
        <v>13</v>
      </c>
    </row>
    <row r="5254" spans="1:15" ht="43.2">
      <c r="A5254" s="1" t="s">
        <v>0</v>
      </c>
      <c r="B5254" s="2" t="s">
        <v>1</v>
      </c>
      <c r="C5254" s="64" t="s">
        <v>2</v>
      </c>
      <c r="D5254" s="64" t="s">
        <v>11</v>
      </c>
      <c r="E5254" s="6" t="s">
        <v>10</v>
      </c>
      <c r="F5254" s="2" t="s">
        <v>1</v>
      </c>
      <c r="G5254" s="64" t="s">
        <v>2</v>
      </c>
      <c r="H5254" s="64" t="s">
        <v>11</v>
      </c>
      <c r="I5254" s="6" t="s">
        <v>10</v>
      </c>
      <c r="J5254" s="14" t="s">
        <v>8</v>
      </c>
      <c r="K5254" s="12" t="s">
        <v>9</v>
      </c>
      <c r="L5254" s="11"/>
    </row>
    <row r="5255" spans="1:15">
      <c r="A5255" s="3" t="s">
        <v>3</v>
      </c>
      <c r="B5255" s="18">
        <v>192737</v>
      </c>
      <c r="C5255" s="16">
        <v>127208</v>
      </c>
      <c r="D5255" s="8">
        <f>SUM(B5255-C5255)</f>
        <v>65529</v>
      </c>
      <c r="E5255" s="7">
        <f>SUM(B5255/C5255)</f>
        <v>1.5151326960568519</v>
      </c>
      <c r="F5255" s="18">
        <v>195916</v>
      </c>
      <c r="G5255" s="16">
        <v>125829</v>
      </c>
      <c r="H5255" s="8">
        <f>SUM(F5255-G5255)</f>
        <v>70087</v>
      </c>
      <c r="I5255" s="7">
        <f>SUM(F5255/G5255)</f>
        <v>1.5570019629815066</v>
      </c>
      <c r="J5255" s="8">
        <f>SUM(H5255-D5255)</f>
        <v>4558</v>
      </c>
      <c r="K5255" s="4">
        <f>SUM(F5255-B5255)</f>
        <v>3179</v>
      </c>
      <c r="L5255" s="5">
        <f>SUM(G5255-C5255)</f>
        <v>-1379</v>
      </c>
    </row>
    <row r="5256" spans="1:15">
      <c r="A5256" s="3" t="s">
        <v>4</v>
      </c>
      <c r="B5256" s="18">
        <v>86414</v>
      </c>
      <c r="C5256" s="16">
        <v>39787</v>
      </c>
      <c r="D5256" s="8">
        <f t="shared" ref="D5256:D5259" si="4638">SUM(B5256-C5256)</f>
        <v>46627</v>
      </c>
      <c r="E5256" s="7">
        <f t="shared" ref="E5256:E5259" si="4639">SUM(B5256/C5256)</f>
        <v>2.1719154497700255</v>
      </c>
      <c r="F5256" s="18">
        <v>86182</v>
      </c>
      <c r="G5256" s="16">
        <v>39912</v>
      </c>
      <c r="H5256" s="8">
        <f t="shared" ref="H5256:H5259" si="4640">SUM(F5256-G5256)</f>
        <v>46270</v>
      </c>
      <c r="I5256" s="7">
        <f t="shared" ref="I5256:I5259" si="4641">SUM(F5256/G5256)</f>
        <v>2.1593004610142312</v>
      </c>
      <c r="J5256" s="8">
        <f t="shared" ref="J5256:J5259" si="4642">SUM(H5256-D5256)</f>
        <v>-357</v>
      </c>
      <c r="K5256" s="4">
        <f t="shared" ref="K5256:K5259" si="4643">SUM(F5256-B5256)</f>
        <v>-232</v>
      </c>
      <c r="L5256" s="5">
        <f t="shared" ref="L5256:L5259" si="4644">SUM(G5256-C5256)</f>
        <v>125</v>
      </c>
    </row>
    <row r="5257" spans="1:15">
      <c r="A5257" s="3" t="s">
        <v>5</v>
      </c>
      <c r="B5257" s="18">
        <v>34514</v>
      </c>
      <c r="C5257" s="16">
        <v>136257</v>
      </c>
      <c r="D5257" s="8">
        <f t="shared" si="4638"/>
        <v>-101743</v>
      </c>
      <c r="E5257" s="7">
        <f t="shared" si="4639"/>
        <v>0.25330074785148654</v>
      </c>
      <c r="F5257" s="18">
        <v>35733</v>
      </c>
      <c r="G5257" s="16">
        <v>135216</v>
      </c>
      <c r="H5257" s="8">
        <f t="shared" si="4640"/>
        <v>-99483</v>
      </c>
      <c r="I5257" s="7">
        <f t="shared" si="4641"/>
        <v>0.26426606318778845</v>
      </c>
      <c r="J5257" s="8">
        <f t="shared" si="4642"/>
        <v>2260</v>
      </c>
      <c r="K5257" s="4">
        <f t="shared" si="4643"/>
        <v>1219</v>
      </c>
      <c r="L5257" s="5">
        <f t="shared" si="4644"/>
        <v>-1041</v>
      </c>
    </row>
    <row r="5258" spans="1:15">
      <c r="A5258" s="3" t="s">
        <v>6</v>
      </c>
      <c r="B5258" s="18">
        <v>27801</v>
      </c>
      <c r="C5258" s="16">
        <v>38214</v>
      </c>
      <c r="D5258" s="8">
        <f t="shared" si="4638"/>
        <v>-10413</v>
      </c>
      <c r="E5258" s="7">
        <f t="shared" si="4639"/>
        <v>0.72750824305228445</v>
      </c>
      <c r="F5258" s="18">
        <v>24165</v>
      </c>
      <c r="G5258" s="16">
        <v>41039</v>
      </c>
      <c r="H5258" s="8">
        <f t="shared" si="4640"/>
        <v>-16874</v>
      </c>
      <c r="I5258" s="7">
        <f t="shared" si="4641"/>
        <v>0.58883013718657862</v>
      </c>
      <c r="J5258" s="8">
        <f t="shared" si="4642"/>
        <v>-6461</v>
      </c>
      <c r="K5258" s="4">
        <f t="shared" si="4643"/>
        <v>-3636</v>
      </c>
      <c r="L5258" s="5">
        <f t="shared" si="4644"/>
        <v>2825</v>
      </c>
    </row>
    <row r="5259" spans="1:15">
      <c r="A5259" s="3" t="s">
        <v>7</v>
      </c>
      <c r="B5259" s="18">
        <v>341466</v>
      </c>
      <c r="C5259" s="16">
        <v>341466</v>
      </c>
      <c r="D5259" s="8">
        <f t="shared" si="4638"/>
        <v>0</v>
      </c>
      <c r="E5259" s="7">
        <f t="shared" si="4639"/>
        <v>1</v>
      </c>
      <c r="F5259" s="18">
        <v>341996</v>
      </c>
      <c r="G5259" s="16">
        <v>341996</v>
      </c>
      <c r="H5259" s="8">
        <f t="shared" si="4640"/>
        <v>0</v>
      </c>
      <c r="I5259" s="7">
        <f t="shared" si="4641"/>
        <v>1</v>
      </c>
      <c r="J5259" s="8">
        <f t="shared" si="4642"/>
        <v>0</v>
      </c>
      <c r="K5259" s="4">
        <f t="shared" si="4643"/>
        <v>530</v>
      </c>
      <c r="L5259" s="5">
        <f t="shared" si="4644"/>
        <v>530</v>
      </c>
      <c r="N5259" s="99" t="s">
        <v>5040</v>
      </c>
      <c r="O5259" s="17" t="s">
        <v>26</v>
      </c>
    </row>
    <row r="5261" spans="1:15">
      <c r="B5261" s="576" t="s">
        <v>5070</v>
      </c>
      <c r="C5261" s="576"/>
      <c r="D5261" s="576"/>
      <c r="E5261" s="576"/>
      <c r="F5261" s="576" t="s">
        <v>5071</v>
      </c>
      <c r="G5261" s="576"/>
      <c r="H5261" s="576"/>
      <c r="I5261" s="576"/>
      <c r="K5261" s="63" t="s">
        <v>12</v>
      </c>
      <c r="L5261" s="5" t="s">
        <v>13</v>
      </c>
    </row>
    <row r="5262" spans="1:15" ht="43.2">
      <c r="A5262" s="1" t="s">
        <v>0</v>
      </c>
      <c r="B5262" s="2" t="s">
        <v>1</v>
      </c>
      <c r="C5262" s="64" t="s">
        <v>2</v>
      </c>
      <c r="D5262" s="64" t="s">
        <v>11</v>
      </c>
      <c r="E5262" s="6" t="s">
        <v>10</v>
      </c>
      <c r="F5262" s="2" t="s">
        <v>1</v>
      </c>
      <c r="G5262" s="64" t="s">
        <v>2</v>
      </c>
      <c r="H5262" s="64" t="s">
        <v>11</v>
      </c>
      <c r="I5262" s="6" t="s">
        <v>10</v>
      </c>
      <c r="J5262" s="14" t="s">
        <v>8</v>
      </c>
      <c r="K5262" s="12" t="s">
        <v>9</v>
      </c>
      <c r="L5262" s="11"/>
    </row>
    <row r="5263" spans="1:15">
      <c r="A5263" s="3" t="s">
        <v>3</v>
      </c>
      <c r="B5263" s="18">
        <v>195916</v>
      </c>
      <c r="C5263" s="16">
        <v>125829</v>
      </c>
      <c r="D5263" s="8">
        <f>SUM(B5263-C5263)</f>
        <v>70087</v>
      </c>
      <c r="E5263" s="7">
        <f>SUM(B5263/C5263)</f>
        <v>1.5570019629815066</v>
      </c>
      <c r="F5263" s="18">
        <v>193128</v>
      </c>
      <c r="G5263" s="16">
        <v>124467</v>
      </c>
      <c r="H5263" s="8">
        <f>SUM(F5263-G5263)</f>
        <v>68661</v>
      </c>
      <c r="I5263" s="7">
        <f>SUM(F5263/G5263)</f>
        <v>1.5516401937863049</v>
      </c>
      <c r="J5263" s="8">
        <f>SUM(H5263-D5263)</f>
        <v>-1426</v>
      </c>
      <c r="K5263" s="4">
        <f>SUM(F5263-B5263)</f>
        <v>-2788</v>
      </c>
      <c r="L5263" s="5">
        <f>SUM(G5263-C5263)</f>
        <v>-1362</v>
      </c>
    </row>
    <row r="5264" spans="1:15">
      <c r="A5264" s="3" t="s">
        <v>4</v>
      </c>
      <c r="B5264" s="18">
        <v>86182</v>
      </c>
      <c r="C5264" s="16">
        <v>39912</v>
      </c>
      <c r="D5264" s="8">
        <f t="shared" ref="D5264:D5267" si="4645">SUM(B5264-C5264)</f>
        <v>46270</v>
      </c>
      <c r="E5264" s="7">
        <f t="shared" ref="E5264:E5267" si="4646">SUM(B5264/C5264)</f>
        <v>2.1593004610142312</v>
      </c>
      <c r="F5264" s="18">
        <v>86174</v>
      </c>
      <c r="G5264" s="16">
        <v>43628</v>
      </c>
      <c r="H5264" s="8">
        <f t="shared" ref="H5264:H5267" si="4647">SUM(F5264-G5264)</f>
        <v>42546</v>
      </c>
      <c r="I5264" s="7">
        <f t="shared" ref="I5264:I5267" si="4648">SUM(F5264/G5264)</f>
        <v>1.9751994132208672</v>
      </c>
      <c r="J5264" s="8">
        <f t="shared" ref="J5264:J5267" si="4649">SUM(H5264-D5264)</f>
        <v>-3724</v>
      </c>
      <c r="K5264" s="4">
        <f t="shared" ref="K5264:K5267" si="4650">SUM(F5264-B5264)</f>
        <v>-8</v>
      </c>
      <c r="L5264" s="5">
        <f t="shared" ref="L5264:L5267" si="4651">SUM(G5264-C5264)</f>
        <v>3716</v>
      </c>
    </row>
    <row r="5265" spans="1:15">
      <c r="A5265" s="3" t="s">
        <v>5</v>
      </c>
      <c r="B5265" s="18">
        <v>35733</v>
      </c>
      <c r="C5265" s="16">
        <v>135216</v>
      </c>
      <c r="D5265" s="8">
        <f t="shared" si="4645"/>
        <v>-99483</v>
      </c>
      <c r="E5265" s="7">
        <f t="shared" si="4646"/>
        <v>0.26426606318778845</v>
      </c>
      <c r="F5265" s="18">
        <v>34368</v>
      </c>
      <c r="G5265" s="16">
        <v>133501</v>
      </c>
      <c r="H5265" s="8">
        <f t="shared" si="4647"/>
        <v>-99133</v>
      </c>
      <c r="I5265" s="7">
        <f t="shared" si="4648"/>
        <v>0.25743627388558887</v>
      </c>
      <c r="J5265" s="8">
        <f t="shared" si="4649"/>
        <v>350</v>
      </c>
      <c r="K5265" s="4">
        <f t="shared" si="4650"/>
        <v>-1365</v>
      </c>
      <c r="L5265" s="5">
        <f t="shared" si="4651"/>
        <v>-1715</v>
      </c>
    </row>
    <row r="5266" spans="1:15">
      <c r="A5266" s="3" t="s">
        <v>6</v>
      </c>
      <c r="B5266" s="18">
        <v>24165</v>
      </c>
      <c r="C5266" s="16">
        <v>41039</v>
      </c>
      <c r="D5266" s="8">
        <f t="shared" si="4645"/>
        <v>-16874</v>
      </c>
      <c r="E5266" s="7">
        <f t="shared" si="4646"/>
        <v>0.58883013718657862</v>
      </c>
      <c r="F5266" s="18">
        <v>24492</v>
      </c>
      <c r="G5266" s="16">
        <v>36566</v>
      </c>
      <c r="H5266" s="8">
        <f t="shared" si="4647"/>
        <v>-12074</v>
      </c>
      <c r="I5266" s="7">
        <f t="shared" si="4648"/>
        <v>0.66980254881583989</v>
      </c>
      <c r="J5266" s="8">
        <f t="shared" si="4649"/>
        <v>4800</v>
      </c>
      <c r="K5266" s="4">
        <f t="shared" si="4650"/>
        <v>327</v>
      </c>
      <c r="L5266" s="5">
        <f t="shared" si="4651"/>
        <v>-4473</v>
      </c>
    </row>
    <row r="5267" spans="1:15">
      <c r="A5267" s="3" t="s">
        <v>7</v>
      </c>
      <c r="B5267" s="18">
        <v>341996</v>
      </c>
      <c r="C5267" s="16">
        <v>341996</v>
      </c>
      <c r="D5267" s="8">
        <f t="shared" si="4645"/>
        <v>0</v>
      </c>
      <c r="E5267" s="7">
        <f t="shared" si="4646"/>
        <v>1</v>
      </c>
      <c r="F5267" s="18">
        <v>338162</v>
      </c>
      <c r="G5267" s="16">
        <v>338162</v>
      </c>
      <c r="H5267" s="8">
        <f t="shared" si="4647"/>
        <v>0</v>
      </c>
      <c r="I5267" s="7">
        <f t="shared" si="4648"/>
        <v>1</v>
      </c>
      <c r="J5267" s="8">
        <f t="shared" si="4649"/>
        <v>0</v>
      </c>
      <c r="K5267" s="4">
        <f t="shared" si="4650"/>
        <v>-3834</v>
      </c>
      <c r="L5267" s="5">
        <f t="shared" si="4651"/>
        <v>-3834</v>
      </c>
      <c r="N5267" s="125" t="s">
        <v>5027</v>
      </c>
      <c r="O5267" s="154" t="s">
        <v>71</v>
      </c>
    </row>
    <row r="5269" spans="1:15">
      <c r="B5269" s="576" t="s">
        <v>5071</v>
      </c>
      <c r="C5269" s="576"/>
      <c r="D5269" s="576"/>
      <c r="E5269" s="576"/>
      <c r="F5269" s="576" t="s">
        <v>5072</v>
      </c>
      <c r="G5269" s="576"/>
      <c r="H5269" s="576"/>
      <c r="I5269" s="576"/>
      <c r="K5269" s="63" t="s">
        <v>12</v>
      </c>
      <c r="L5269" s="5" t="s">
        <v>13</v>
      </c>
    </row>
    <row r="5270" spans="1:15" ht="43.2">
      <c r="A5270" s="1" t="s">
        <v>0</v>
      </c>
      <c r="B5270" s="2" t="s">
        <v>1</v>
      </c>
      <c r="C5270" s="64" t="s">
        <v>2</v>
      </c>
      <c r="D5270" s="64" t="s">
        <v>11</v>
      </c>
      <c r="E5270" s="6" t="s">
        <v>10</v>
      </c>
      <c r="F5270" s="2" t="s">
        <v>1</v>
      </c>
      <c r="G5270" s="64" t="s">
        <v>2</v>
      </c>
      <c r="H5270" s="64" t="s">
        <v>11</v>
      </c>
      <c r="I5270" s="6" t="s">
        <v>10</v>
      </c>
      <c r="J5270" s="14" t="s">
        <v>8</v>
      </c>
      <c r="K5270" s="12" t="s">
        <v>9</v>
      </c>
      <c r="L5270" s="11"/>
    </row>
    <row r="5271" spans="1:15">
      <c r="A5271" s="3" t="s">
        <v>3</v>
      </c>
      <c r="B5271" s="18">
        <v>193128</v>
      </c>
      <c r="C5271" s="16">
        <v>124467</v>
      </c>
      <c r="D5271" s="8">
        <f>SUM(B5271-C5271)</f>
        <v>68661</v>
      </c>
      <c r="E5271" s="7">
        <f>SUM(B5271/C5271)</f>
        <v>1.5516401937863049</v>
      </c>
      <c r="F5271" s="18">
        <v>189943</v>
      </c>
      <c r="G5271" s="16">
        <v>126090</v>
      </c>
      <c r="H5271" s="8">
        <f>SUM(F5271-G5271)</f>
        <v>63853</v>
      </c>
      <c r="I5271" s="7">
        <f>SUM(F5271/G5271)</f>
        <v>1.5064081211832818</v>
      </c>
      <c r="J5271" s="8">
        <f>SUM(H5271-D5271)</f>
        <v>-4808</v>
      </c>
      <c r="K5271" s="4">
        <f>SUM(F5271-B5271)</f>
        <v>-3185</v>
      </c>
      <c r="L5271" s="5">
        <f>SUM(G5271-C5271)</f>
        <v>1623</v>
      </c>
    </row>
    <row r="5272" spans="1:15">
      <c r="A5272" s="3" t="s">
        <v>4</v>
      </c>
      <c r="B5272" s="18">
        <v>86174</v>
      </c>
      <c r="C5272" s="16">
        <v>43628</v>
      </c>
      <c r="D5272" s="8">
        <f t="shared" ref="D5272:D5275" si="4652">SUM(B5272-C5272)</f>
        <v>42546</v>
      </c>
      <c r="E5272" s="7">
        <f t="shared" ref="E5272:E5275" si="4653">SUM(B5272/C5272)</f>
        <v>1.9751994132208672</v>
      </c>
      <c r="F5272" s="18">
        <v>86051</v>
      </c>
      <c r="G5272" s="16">
        <v>43811</v>
      </c>
      <c r="H5272" s="8">
        <f t="shared" ref="H5272:H5275" si="4654">SUM(F5272-G5272)</f>
        <v>42240</v>
      </c>
      <c r="I5272" s="7">
        <f t="shared" ref="I5272:I5275" si="4655">SUM(F5272/G5272)</f>
        <v>1.9641414256693523</v>
      </c>
      <c r="J5272" s="8">
        <f t="shared" ref="J5272:J5275" si="4656">SUM(H5272-D5272)</f>
        <v>-306</v>
      </c>
      <c r="K5272" s="4">
        <f t="shared" ref="K5272:K5275" si="4657">SUM(F5272-B5272)</f>
        <v>-123</v>
      </c>
      <c r="L5272" s="5">
        <f t="shared" ref="L5272:L5275" si="4658">SUM(G5272-C5272)</f>
        <v>183</v>
      </c>
    </row>
    <row r="5273" spans="1:15">
      <c r="A5273" s="3" t="s">
        <v>5</v>
      </c>
      <c r="B5273" s="18">
        <v>34368</v>
      </c>
      <c r="C5273" s="16">
        <v>133501</v>
      </c>
      <c r="D5273" s="8">
        <f t="shared" si="4652"/>
        <v>-99133</v>
      </c>
      <c r="E5273" s="7">
        <f t="shared" si="4653"/>
        <v>0.25743627388558887</v>
      </c>
      <c r="F5273" s="18">
        <v>39173</v>
      </c>
      <c r="G5273" s="16">
        <v>136135</v>
      </c>
      <c r="H5273" s="8">
        <f t="shared" si="4654"/>
        <v>-96962</v>
      </c>
      <c r="I5273" s="7">
        <f t="shared" si="4655"/>
        <v>0.28775112939361663</v>
      </c>
      <c r="J5273" s="8">
        <f t="shared" si="4656"/>
        <v>2171</v>
      </c>
      <c r="K5273" s="4">
        <f t="shared" si="4657"/>
        <v>4805</v>
      </c>
      <c r="L5273" s="5">
        <f t="shared" si="4658"/>
        <v>2634</v>
      </c>
    </row>
    <row r="5274" spans="1:15">
      <c r="A5274" s="3" t="s">
        <v>6</v>
      </c>
      <c r="B5274" s="18">
        <v>24492</v>
      </c>
      <c r="C5274" s="16">
        <v>36566</v>
      </c>
      <c r="D5274" s="8">
        <f t="shared" si="4652"/>
        <v>-12074</v>
      </c>
      <c r="E5274" s="7">
        <f t="shared" si="4653"/>
        <v>0.66980254881583989</v>
      </c>
      <c r="F5274" s="18">
        <v>23893</v>
      </c>
      <c r="G5274" s="16">
        <v>33024</v>
      </c>
      <c r="H5274" s="8">
        <f t="shared" si="4654"/>
        <v>-9131</v>
      </c>
      <c r="I5274" s="7">
        <f t="shared" si="4655"/>
        <v>0.72350411821705429</v>
      </c>
      <c r="J5274" s="8">
        <f t="shared" si="4656"/>
        <v>2943</v>
      </c>
      <c r="K5274" s="4">
        <f t="shared" si="4657"/>
        <v>-599</v>
      </c>
      <c r="L5274" s="5">
        <f t="shared" si="4658"/>
        <v>-3542</v>
      </c>
    </row>
    <row r="5275" spans="1:15">
      <c r="A5275" s="3" t="s">
        <v>7</v>
      </c>
      <c r="B5275" s="18">
        <v>338162</v>
      </c>
      <c r="C5275" s="16">
        <v>338162</v>
      </c>
      <c r="D5275" s="8">
        <f t="shared" si="4652"/>
        <v>0</v>
      </c>
      <c r="E5275" s="7">
        <f t="shared" si="4653"/>
        <v>1</v>
      </c>
      <c r="F5275" s="18">
        <v>339060</v>
      </c>
      <c r="G5275" s="16">
        <v>339060</v>
      </c>
      <c r="H5275" s="8">
        <f t="shared" si="4654"/>
        <v>0</v>
      </c>
      <c r="I5275" s="7">
        <f t="shared" si="4655"/>
        <v>1</v>
      </c>
      <c r="J5275" s="8">
        <f t="shared" si="4656"/>
        <v>0</v>
      </c>
      <c r="K5275" s="4">
        <f t="shared" si="4657"/>
        <v>898</v>
      </c>
      <c r="L5275" s="5">
        <f t="shared" si="4658"/>
        <v>898</v>
      </c>
      <c r="N5275" s="125" t="s">
        <v>5043</v>
      </c>
      <c r="O5275" s="154" t="s">
        <v>71</v>
      </c>
    </row>
    <row r="5277" spans="1:15">
      <c r="B5277" s="576" t="s">
        <v>5072</v>
      </c>
      <c r="C5277" s="576"/>
      <c r="D5277" s="576"/>
      <c r="E5277" s="576"/>
      <c r="F5277" s="576" t="s">
        <v>5073</v>
      </c>
      <c r="G5277" s="576"/>
      <c r="H5277" s="576"/>
      <c r="I5277" s="576"/>
      <c r="K5277" s="63" t="s">
        <v>12</v>
      </c>
      <c r="L5277" s="5" t="s">
        <v>13</v>
      </c>
    </row>
    <row r="5278" spans="1:15" ht="43.2">
      <c r="A5278" s="1" t="s">
        <v>0</v>
      </c>
      <c r="B5278" s="2" t="s">
        <v>1</v>
      </c>
      <c r="C5278" s="64" t="s">
        <v>2</v>
      </c>
      <c r="D5278" s="64" t="s">
        <v>11</v>
      </c>
      <c r="E5278" s="6" t="s">
        <v>10</v>
      </c>
      <c r="F5278" s="2" t="s">
        <v>1</v>
      </c>
      <c r="G5278" s="64" t="s">
        <v>2</v>
      </c>
      <c r="H5278" s="64" t="s">
        <v>11</v>
      </c>
      <c r="I5278" s="6" t="s">
        <v>10</v>
      </c>
      <c r="J5278" s="14" t="s">
        <v>8</v>
      </c>
      <c r="K5278" s="12" t="s">
        <v>9</v>
      </c>
      <c r="L5278" s="11"/>
    </row>
    <row r="5279" spans="1:15">
      <c r="A5279" s="3" t="s">
        <v>3</v>
      </c>
      <c r="B5279" s="18">
        <v>189943</v>
      </c>
      <c r="C5279" s="16">
        <v>126090</v>
      </c>
      <c r="D5279" s="8">
        <f>SUM(B5279-C5279)</f>
        <v>63853</v>
      </c>
      <c r="E5279" s="7">
        <f>SUM(B5279/C5279)</f>
        <v>1.5064081211832818</v>
      </c>
      <c r="F5279" s="18">
        <v>184737</v>
      </c>
      <c r="G5279" s="16">
        <v>126982</v>
      </c>
      <c r="H5279" s="8">
        <f>SUM(F5279-G5279)</f>
        <v>57755</v>
      </c>
      <c r="I5279" s="7">
        <f>SUM(F5279/G5279)</f>
        <v>1.4548282433730766</v>
      </c>
      <c r="J5279" s="8">
        <f>SUM(H5279-D5279)</f>
        <v>-6098</v>
      </c>
      <c r="K5279" s="4">
        <f>SUM(F5279-B5279)</f>
        <v>-5206</v>
      </c>
      <c r="L5279" s="5">
        <f>SUM(G5279-C5279)</f>
        <v>892</v>
      </c>
    </row>
    <row r="5280" spans="1:15">
      <c r="A5280" s="3" t="s">
        <v>4</v>
      </c>
      <c r="B5280" s="18">
        <v>86051</v>
      </c>
      <c r="C5280" s="16">
        <v>43811</v>
      </c>
      <c r="D5280" s="8">
        <f t="shared" ref="D5280:D5283" si="4659">SUM(B5280-C5280)</f>
        <v>42240</v>
      </c>
      <c r="E5280" s="7">
        <f t="shared" ref="E5280:E5283" si="4660">SUM(B5280/C5280)</f>
        <v>1.9641414256693523</v>
      </c>
      <c r="F5280" s="18">
        <v>81593</v>
      </c>
      <c r="G5280" s="16">
        <v>51037</v>
      </c>
      <c r="H5280" s="8">
        <f t="shared" ref="H5280:H5283" si="4661">SUM(F5280-G5280)</f>
        <v>30556</v>
      </c>
      <c r="I5280" s="7">
        <f t="shared" ref="I5280:I5283" si="4662">SUM(F5280/G5280)</f>
        <v>1.5987029018163292</v>
      </c>
      <c r="J5280" s="8">
        <f t="shared" ref="J5280:J5283" si="4663">SUM(H5280-D5280)</f>
        <v>-11684</v>
      </c>
      <c r="K5280" s="4">
        <f t="shared" ref="K5280:K5283" si="4664">SUM(F5280-B5280)</f>
        <v>-4458</v>
      </c>
      <c r="L5280" s="5">
        <f t="shared" ref="L5280:L5283" si="4665">SUM(G5280-C5280)</f>
        <v>7226</v>
      </c>
    </row>
    <row r="5281" spans="1:15">
      <c r="A5281" s="3" t="s">
        <v>5</v>
      </c>
      <c r="B5281" s="18">
        <v>39173</v>
      </c>
      <c r="C5281" s="16">
        <v>136135</v>
      </c>
      <c r="D5281" s="8">
        <f t="shared" si="4659"/>
        <v>-96962</v>
      </c>
      <c r="E5281" s="7">
        <f t="shared" si="4660"/>
        <v>0.28775112939361663</v>
      </c>
      <c r="F5281" s="18">
        <v>43734</v>
      </c>
      <c r="G5281" s="16">
        <v>140102</v>
      </c>
      <c r="H5281" s="8">
        <f t="shared" si="4661"/>
        <v>-96368</v>
      </c>
      <c r="I5281" s="7">
        <f t="shared" si="4662"/>
        <v>0.31215828467830581</v>
      </c>
      <c r="J5281" s="8">
        <f t="shared" si="4663"/>
        <v>594</v>
      </c>
      <c r="K5281" s="4">
        <f t="shared" si="4664"/>
        <v>4561</v>
      </c>
      <c r="L5281" s="5">
        <f t="shared" si="4665"/>
        <v>3967</v>
      </c>
    </row>
    <row r="5282" spans="1:15">
      <c r="A5282" s="3" t="s">
        <v>6</v>
      </c>
      <c r="B5282" s="18">
        <v>23893</v>
      </c>
      <c r="C5282" s="16">
        <v>33024</v>
      </c>
      <c r="D5282" s="8">
        <f t="shared" si="4659"/>
        <v>-9131</v>
      </c>
      <c r="E5282" s="7">
        <f t="shared" si="4660"/>
        <v>0.72350411821705429</v>
      </c>
      <c r="F5282" s="18">
        <v>38294</v>
      </c>
      <c r="G5282" s="16">
        <v>30237</v>
      </c>
      <c r="H5282" s="8">
        <f t="shared" si="4661"/>
        <v>8057</v>
      </c>
      <c r="I5282" s="7">
        <f t="shared" si="4662"/>
        <v>1.2664616198696961</v>
      </c>
      <c r="J5282" s="8">
        <f t="shared" si="4663"/>
        <v>17188</v>
      </c>
      <c r="K5282" s="4">
        <f t="shared" si="4664"/>
        <v>14401</v>
      </c>
      <c r="L5282" s="5">
        <f t="shared" si="4665"/>
        <v>-2787</v>
      </c>
    </row>
    <row r="5283" spans="1:15">
      <c r="A5283" s="3" t="s">
        <v>7</v>
      </c>
      <c r="B5283" s="18">
        <v>339060</v>
      </c>
      <c r="C5283" s="16">
        <v>339060</v>
      </c>
      <c r="D5283" s="8">
        <f t="shared" si="4659"/>
        <v>0</v>
      </c>
      <c r="E5283" s="7">
        <f t="shared" si="4660"/>
        <v>1</v>
      </c>
      <c r="F5283" s="18">
        <v>348358</v>
      </c>
      <c r="G5283" s="16">
        <v>348358</v>
      </c>
      <c r="H5283" s="8">
        <f t="shared" si="4661"/>
        <v>0</v>
      </c>
      <c r="I5283" s="7">
        <f t="shared" si="4662"/>
        <v>1</v>
      </c>
      <c r="J5283" s="8">
        <f t="shared" si="4663"/>
        <v>0</v>
      </c>
      <c r="K5283" s="4">
        <f t="shared" si="4664"/>
        <v>9298</v>
      </c>
      <c r="L5283" s="5">
        <f t="shared" si="4665"/>
        <v>9298</v>
      </c>
      <c r="N5283" s="98" t="s">
        <v>5043</v>
      </c>
      <c r="O5283" s="30" t="s">
        <v>165</v>
      </c>
    </row>
    <row r="5285" spans="1:15">
      <c r="B5285" s="576" t="s">
        <v>5073</v>
      </c>
      <c r="C5285" s="576"/>
      <c r="D5285" s="576"/>
      <c r="E5285" s="576"/>
      <c r="F5285" s="576" t="s">
        <v>5074</v>
      </c>
      <c r="G5285" s="576"/>
      <c r="H5285" s="576"/>
      <c r="I5285" s="576"/>
      <c r="K5285" s="63" t="s">
        <v>12</v>
      </c>
      <c r="L5285" s="5" t="s">
        <v>13</v>
      </c>
    </row>
    <row r="5286" spans="1:15" ht="43.2">
      <c r="A5286" s="1" t="s">
        <v>0</v>
      </c>
      <c r="B5286" s="2" t="s">
        <v>1</v>
      </c>
      <c r="C5286" s="64" t="s">
        <v>2</v>
      </c>
      <c r="D5286" s="64" t="s">
        <v>11</v>
      </c>
      <c r="E5286" s="6" t="s">
        <v>10</v>
      </c>
      <c r="F5286" s="2" t="s">
        <v>1</v>
      </c>
      <c r="G5286" s="64" t="s">
        <v>2</v>
      </c>
      <c r="H5286" s="64" t="s">
        <v>11</v>
      </c>
      <c r="I5286" s="6" t="s">
        <v>10</v>
      </c>
      <c r="J5286" s="14" t="s">
        <v>8</v>
      </c>
      <c r="K5286" s="12" t="s">
        <v>9</v>
      </c>
      <c r="L5286" s="11"/>
    </row>
    <row r="5287" spans="1:15">
      <c r="A5287" s="3" t="s">
        <v>3</v>
      </c>
      <c r="B5287" s="18">
        <v>184737</v>
      </c>
      <c r="C5287" s="16">
        <v>126982</v>
      </c>
      <c r="D5287" s="8">
        <f>SUM(B5287-C5287)</f>
        <v>57755</v>
      </c>
      <c r="E5287" s="7">
        <f>SUM(B5287/C5287)</f>
        <v>1.4548282433730766</v>
      </c>
      <c r="F5287" s="18">
        <v>184906</v>
      </c>
      <c r="G5287" s="16">
        <v>116906</v>
      </c>
      <c r="H5287" s="8">
        <f>SUM(F5287-G5287)</f>
        <v>68000</v>
      </c>
      <c r="I5287" s="7">
        <f>SUM(F5287/G5287)</f>
        <v>1.5816639009118436</v>
      </c>
      <c r="J5287" s="8">
        <f>SUM(H5287-D5287)</f>
        <v>10245</v>
      </c>
      <c r="K5287" s="4">
        <f>SUM(F5287-B5287)</f>
        <v>169</v>
      </c>
      <c r="L5287" s="5">
        <f>SUM(G5287-C5287)</f>
        <v>-10076</v>
      </c>
    </row>
    <row r="5288" spans="1:15">
      <c r="A5288" s="3" t="s">
        <v>4</v>
      </c>
      <c r="B5288" s="18">
        <v>81593</v>
      </c>
      <c r="C5288" s="16">
        <v>51037</v>
      </c>
      <c r="D5288" s="8">
        <f t="shared" ref="D5288:D5291" si="4666">SUM(B5288-C5288)</f>
        <v>30556</v>
      </c>
      <c r="E5288" s="7">
        <f t="shared" ref="E5288:E5291" si="4667">SUM(B5288/C5288)</f>
        <v>1.5987029018163292</v>
      </c>
      <c r="F5288" s="18">
        <v>80448</v>
      </c>
      <c r="G5288" s="16">
        <v>48021</v>
      </c>
      <c r="H5288" s="8">
        <f t="shared" ref="H5288:H5291" si="4668">SUM(F5288-G5288)</f>
        <v>32427</v>
      </c>
      <c r="I5288" s="7">
        <f t="shared" ref="I5288:I5291" si="4669">SUM(F5288/G5288)</f>
        <v>1.6752670706565878</v>
      </c>
      <c r="J5288" s="8">
        <f t="shared" ref="J5288:J5291" si="4670">SUM(H5288-D5288)</f>
        <v>1871</v>
      </c>
      <c r="K5288" s="4">
        <f t="shared" ref="K5288:K5291" si="4671">SUM(F5288-B5288)</f>
        <v>-1145</v>
      </c>
      <c r="L5288" s="5">
        <f t="shared" ref="L5288:L5291" si="4672">SUM(G5288-C5288)</f>
        <v>-3016</v>
      </c>
    </row>
    <row r="5289" spans="1:15">
      <c r="A5289" s="3" t="s">
        <v>5</v>
      </c>
      <c r="B5289" s="18">
        <v>43734</v>
      </c>
      <c r="C5289" s="16">
        <v>140102</v>
      </c>
      <c r="D5289" s="8">
        <f t="shared" si="4666"/>
        <v>-96368</v>
      </c>
      <c r="E5289" s="7">
        <f t="shared" si="4667"/>
        <v>0.31215828467830581</v>
      </c>
      <c r="F5289" s="18">
        <v>42664</v>
      </c>
      <c r="G5289" s="16">
        <v>145371</v>
      </c>
      <c r="H5289" s="8">
        <f t="shared" si="4668"/>
        <v>-102707</v>
      </c>
      <c r="I5289" s="7">
        <f t="shared" si="4669"/>
        <v>0.29348356962530353</v>
      </c>
      <c r="J5289" s="8">
        <f t="shared" si="4670"/>
        <v>-6339</v>
      </c>
      <c r="K5289" s="4">
        <f t="shared" si="4671"/>
        <v>-1070</v>
      </c>
      <c r="L5289" s="5">
        <f t="shared" si="4672"/>
        <v>5269</v>
      </c>
    </row>
    <row r="5290" spans="1:15">
      <c r="A5290" s="3" t="s">
        <v>6</v>
      </c>
      <c r="B5290" s="18">
        <v>38294</v>
      </c>
      <c r="C5290" s="16">
        <v>30237</v>
      </c>
      <c r="D5290" s="8">
        <f t="shared" si="4666"/>
        <v>8057</v>
      </c>
      <c r="E5290" s="7">
        <f t="shared" si="4667"/>
        <v>1.2664616198696961</v>
      </c>
      <c r="F5290" s="18">
        <v>32826</v>
      </c>
      <c r="G5290" s="16">
        <v>30546</v>
      </c>
      <c r="H5290" s="8">
        <f t="shared" si="4668"/>
        <v>2280</v>
      </c>
      <c r="I5290" s="7">
        <f t="shared" si="4669"/>
        <v>1.0746415242584955</v>
      </c>
      <c r="J5290" s="8">
        <f t="shared" si="4670"/>
        <v>-5777</v>
      </c>
      <c r="K5290" s="4">
        <f t="shared" si="4671"/>
        <v>-5468</v>
      </c>
      <c r="L5290" s="5">
        <f t="shared" si="4672"/>
        <v>309</v>
      </c>
    </row>
    <row r="5291" spans="1:15">
      <c r="A5291" s="3" t="s">
        <v>7</v>
      </c>
      <c r="B5291" s="18">
        <v>348358</v>
      </c>
      <c r="C5291" s="16">
        <v>348358</v>
      </c>
      <c r="D5291" s="8">
        <f t="shared" si="4666"/>
        <v>0</v>
      </c>
      <c r="E5291" s="7">
        <f t="shared" si="4667"/>
        <v>1</v>
      </c>
      <c r="F5291" s="18">
        <v>340844</v>
      </c>
      <c r="G5291" s="16">
        <v>340844</v>
      </c>
      <c r="H5291" s="8">
        <f t="shared" si="4668"/>
        <v>0</v>
      </c>
      <c r="I5291" s="7">
        <f t="shared" si="4669"/>
        <v>1</v>
      </c>
      <c r="J5291" s="8">
        <f t="shared" si="4670"/>
        <v>0</v>
      </c>
      <c r="K5291" s="4">
        <f t="shared" si="4671"/>
        <v>-7514</v>
      </c>
      <c r="L5291" s="5">
        <f t="shared" si="4672"/>
        <v>-7514</v>
      </c>
      <c r="N5291" s="98" t="s">
        <v>5040</v>
      </c>
      <c r="O5291" s="30" t="s">
        <v>165</v>
      </c>
    </row>
    <row r="5293" spans="1:15">
      <c r="B5293" s="576" t="s">
        <v>5074</v>
      </c>
      <c r="C5293" s="576"/>
      <c r="D5293" s="576"/>
      <c r="E5293" s="576"/>
      <c r="F5293" s="576" t="s">
        <v>5075</v>
      </c>
      <c r="G5293" s="576"/>
      <c r="H5293" s="576"/>
      <c r="I5293" s="576"/>
      <c r="K5293" s="63" t="s">
        <v>12</v>
      </c>
      <c r="L5293" s="5" t="s">
        <v>13</v>
      </c>
    </row>
    <row r="5294" spans="1:15" ht="43.2">
      <c r="A5294" s="1" t="s">
        <v>0</v>
      </c>
      <c r="B5294" s="2" t="s">
        <v>1</v>
      </c>
      <c r="C5294" s="64" t="s">
        <v>2</v>
      </c>
      <c r="D5294" s="64" t="s">
        <v>11</v>
      </c>
      <c r="E5294" s="6" t="s">
        <v>10</v>
      </c>
      <c r="F5294" s="2" t="s">
        <v>1</v>
      </c>
      <c r="G5294" s="64" t="s">
        <v>2</v>
      </c>
      <c r="H5294" s="64" t="s">
        <v>11</v>
      </c>
      <c r="I5294" s="6" t="s">
        <v>10</v>
      </c>
      <c r="J5294" s="14" t="s">
        <v>8</v>
      </c>
      <c r="K5294" s="12" t="s">
        <v>9</v>
      </c>
      <c r="L5294" s="11"/>
    </row>
    <row r="5295" spans="1:15">
      <c r="A5295" s="3" t="s">
        <v>3</v>
      </c>
      <c r="B5295" s="18">
        <v>184906</v>
      </c>
      <c r="C5295" s="16">
        <v>116906</v>
      </c>
      <c r="D5295" s="8">
        <f>SUM(B5295-C5295)</f>
        <v>68000</v>
      </c>
      <c r="E5295" s="7">
        <f>SUM(B5295/C5295)</f>
        <v>1.5816639009118436</v>
      </c>
      <c r="F5295" s="18">
        <v>186962</v>
      </c>
      <c r="G5295" s="16">
        <v>115164</v>
      </c>
      <c r="H5295" s="8">
        <f>SUM(F5295-G5295)</f>
        <v>71798</v>
      </c>
      <c r="I5295" s="7">
        <f>SUM(F5295/G5295)</f>
        <v>1.6234413532006531</v>
      </c>
      <c r="J5295" s="8">
        <f>SUM(H5295-D5295)</f>
        <v>3798</v>
      </c>
      <c r="K5295" s="4">
        <f>SUM(F5295-B5295)</f>
        <v>2056</v>
      </c>
      <c r="L5295" s="5">
        <f>SUM(G5295-C5295)</f>
        <v>-1742</v>
      </c>
    </row>
    <row r="5296" spans="1:15">
      <c r="A5296" s="3" t="s">
        <v>4</v>
      </c>
      <c r="B5296" s="18">
        <v>80448</v>
      </c>
      <c r="C5296" s="16">
        <v>48021</v>
      </c>
      <c r="D5296" s="8">
        <f t="shared" ref="D5296:D5299" si="4673">SUM(B5296-C5296)</f>
        <v>32427</v>
      </c>
      <c r="E5296" s="7">
        <f t="shared" ref="E5296:E5299" si="4674">SUM(B5296/C5296)</f>
        <v>1.6752670706565878</v>
      </c>
      <c r="F5296" s="18">
        <v>77256</v>
      </c>
      <c r="G5296" s="16">
        <v>42747</v>
      </c>
      <c r="H5296" s="8">
        <f t="shared" ref="H5296:H5299" si="4675">SUM(F5296-G5296)</f>
        <v>34509</v>
      </c>
      <c r="I5296" s="7">
        <f t="shared" ref="I5296:I5299" si="4676">SUM(F5296/G5296)</f>
        <v>1.8072847217348587</v>
      </c>
      <c r="J5296" s="8">
        <f t="shared" ref="J5296:J5299" si="4677">SUM(H5296-D5296)</f>
        <v>2082</v>
      </c>
      <c r="K5296" s="4">
        <f t="shared" ref="K5296:K5299" si="4678">SUM(F5296-B5296)</f>
        <v>-3192</v>
      </c>
      <c r="L5296" s="5">
        <f t="shared" ref="L5296:L5299" si="4679">SUM(G5296-C5296)</f>
        <v>-5274</v>
      </c>
    </row>
    <row r="5297" spans="1:15">
      <c r="A5297" s="3" t="s">
        <v>5</v>
      </c>
      <c r="B5297" s="18">
        <v>42664</v>
      </c>
      <c r="C5297" s="16">
        <v>145371</v>
      </c>
      <c r="D5297" s="8">
        <f t="shared" si="4673"/>
        <v>-102707</v>
      </c>
      <c r="E5297" s="7">
        <f t="shared" si="4674"/>
        <v>0.29348356962530353</v>
      </c>
      <c r="F5297" s="18">
        <v>46141</v>
      </c>
      <c r="G5297" s="16">
        <v>155612</v>
      </c>
      <c r="H5297" s="8">
        <f t="shared" si="4675"/>
        <v>-109471</v>
      </c>
      <c r="I5297" s="7">
        <f t="shared" si="4676"/>
        <v>0.29651312238130734</v>
      </c>
      <c r="J5297" s="8">
        <f t="shared" si="4677"/>
        <v>-6764</v>
      </c>
      <c r="K5297" s="4">
        <f t="shared" si="4678"/>
        <v>3477</v>
      </c>
      <c r="L5297" s="5">
        <f t="shared" si="4679"/>
        <v>10241</v>
      </c>
    </row>
    <row r="5298" spans="1:15">
      <c r="A5298" s="3" t="s">
        <v>6</v>
      </c>
      <c r="B5298" s="18">
        <v>32826</v>
      </c>
      <c r="C5298" s="16">
        <v>30546</v>
      </c>
      <c r="D5298" s="8">
        <f t="shared" si="4673"/>
        <v>2280</v>
      </c>
      <c r="E5298" s="7">
        <f t="shared" si="4674"/>
        <v>1.0746415242584955</v>
      </c>
      <c r="F5298" s="18">
        <v>39683</v>
      </c>
      <c r="G5298" s="16">
        <v>36519</v>
      </c>
      <c r="H5298" s="8">
        <f t="shared" si="4675"/>
        <v>3164</v>
      </c>
      <c r="I5298" s="7">
        <f t="shared" si="4676"/>
        <v>1.0866398313206824</v>
      </c>
      <c r="J5298" s="8">
        <f t="shared" si="4677"/>
        <v>884</v>
      </c>
      <c r="K5298" s="4">
        <f t="shared" si="4678"/>
        <v>6857</v>
      </c>
      <c r="L5298" s="5">
        <f t="shared" si="4679"/>
        <v>5973</v>
      </c>
    </row>
    <row r="5299" spans="1:15">
      <c r="A5299" s="3" t="s">
        <v>7</v>
      </c>
      <c r="B5299" s="18">
        <v>340844</v>
      </c>
      <c r="C5299" s="16">
        <v>340844</v>
      </c>
      <c r="D5299" s="8">
        <f t="shared" si="4673"/>
        <v>0</v>
      </c>
      <c r="E5299" s="7">
        <f t="shared" si="4674"/>
        <v>1</v>
      </c>
      <c r="F5299" s="18">
        <v>350042</v>
      </c>
      <c r="G5299" s="16">
        <v>350042</v>
      </c>
      <c r="H5299" s="8">
        <f t="shared" si="4675"/>
        <v>0</v>
      </c>
      <c r="I5299" s="7">
        <f t="shared" si="4676"/>
        <v>1</v>
      </c>
      <c r="J5299" s="8">
        <f t="shared" si="4677"/>
        <v>0</v>
      </c>
      <c r="K5299" s="4">
        <f t="shared" si="4678"/>
        <v>9198</v>
      </c>
      <c r="L5299" s="5">
        <f t="shared" si="4679"/>
        <v>9198</v>
      </c>
    </row>
    <row r="5300" spans="1:15">
      <c r="N5300" s="99" t="s">
        <v>5043</v>
      </c>
      <c r="O5300" s="17" t="s">
        <v>26</v>
      </c>
    </row>
    <row r="5301" spans="1:15">
      <c r="B5301" s="576" t="s">
        <v>5075</v>
      </c>
      <c r="C5301" s="576"/>
      <c r="D5301" s="576"/>
      <c r="E5301" s="576"/>
      <c r="F5301" s="576" t="s">
        <v>5076</v>
      </c>
      <c r="G5301" s="576"/>
      <c r="H5301" s="576"/>
      <c r="I5301" s="576"/>
      <c r="K5301" s="63" t="s">
        <v>12</v>
      </c>
      <c r="L5301" s="5" t="s">
        <v>13</v>
      </c>
    </row>
    <row r="5302" spans="1:15" ht="43.2">
      <c r="A5302" s="1" t="s">
        <v>0</v>
      </c>
      <c r="B5302" s="2" t="s">
        <v>1</v>
      </c>
      <c r="C5302" s="64" t="s">
        <v>2</v>
      </c>
      <c r="D5302" s="64" t="s">
        <v>11</v>
      </c>
      <c r="E5302" s="6" t="s">
        <v>10</v>
      </c>
      <c r="F5302" s="2" t="s">
        <v>1</v>
      </c>
      <c r="G5302" s="64" t="s">
        <v>2</v>
      </c>
      <c r="H5302" s="64" t="s">
        <v>11</v>
      </c>
      <c r="I5302" s="6" t="s">
        <v>10</v>
      </c>
      <c r="J5302" s="14" t="s">
        <v>8</v>
      </c>
      <c r="K5302" s="12" t="s">
        <v>9</v>
      </c>
      <c r="L5302" s="11"/>
    </row>
    <row r="5303" spans="1:15">
      <c r="A5303" s="3" t="s">
        <v>3</v>
      </c>
      <c r="B5303" s="18">
        <v>186962</v>
      </c>
      <c r="C5303" s="16">
        <v>115164</v>
      </c>
      <c r="D5303" s="8">
        <f>SUM(B5303-C5303)</f>
        <v>71798</v>
      </c>
      <c r="E5303" s="7">
        <f>SUM(B5303/C5303)</f>
        <v>1.6234413532006531</v>
      </c>
      <c r="F5303" s="18">
        <v>179448</v>
      </c>
      <c r="G5303" s="16">
        <v>123519</v>
      </c>
      <c r="H5303" s="8">
        <f>SUM(F5303-G5303)</f>
        <v>55929</v>
      </c>
      <c r="I5303" s="7">
        <f>SUM(F5303/G5303)</f>
        <v>1.4527967357248683</v>
      </c>
      <c r="J5303" s="8">
        <f>SUM(H5303-D5303)</f>
        <v>-15869</v>
      </c>
      <c r="K5303" s="4">
        <f>SUM(F5303-B5303)</f>
        <v>-7514</v>
      </c>
      <c r="L5303" s="5">
        <f>SUM(G5303-C5303)</f>
        <v>8355</v>
      </c>
    </row>
    <row r="5304" spans="1:15">
      <c r="A5304" s="3" t="s">
        <v>4</v>
      </c>
      <c r="B5304" s="18">
        <v>77256</v>
      </c>
      <c r="C5304" s="16">
        <v>42747</v>
      </c>
      <c r="D5304" s="8">
        <f t="shared" ref="D5304:D5307" si="4680">SUM(B5304-C5304)</f>
        <v>34509</v>
      </c>
      <c r="E5304" s="7">
        <f t="shared" ref="E5304:E5307" si="4681">SUM(B5304/C5304)</f>
        <v>1.8072847217348587</v>
      </c>
      <c r="F5304" s="18">
        <v>75682</v>
      </c>
      <c r="G5304" s="16">
        <v>45247</v>
      </c>
      <c r="H5304" s="8">
        <f t="shared" ref="H5304:H5307" si="4682">SUM(F5304-G5304)</f>
        <v>30435</v>
      </c>
      <c r="I5304" s="7">
        <f t="shared" ref="I5304:I5307" si="4683">SUM(F5304/G5304)</f>
        <v>1.6726412800848676</v>
      </c>
      <c r="J5304" s="8">
        <f t="shared" ref="J5304:J5307" si="4684">SUM(H5304-D5304)</f>
        <v>-4074</v>
      </c>
      <c r="K5304" s="4">
        <f t="shared" ref="K5304:K5307" si="4685">SUM(F5304-B5304)</f>
        <v>-1574</v>
      </c>
      <c r="L5304" s="5">
        <f t="shared" ref="L5304:L5307" si="4686">SUM(G5304-C5304)</f>
        <v>2500</v>
      </c>
    </row>
    <row r="5305" spans="1:15">
      <c r="A5305" s="3" t="s">
        <v>5</v>
      </c>
      <c r="B5305" s="18">
        <v>46141</v>
      </c>
      <c r="C5305" s="16">
        <v>155612</v>
      </c>
      <c r="D5305" s="8">
        <f t="shared" si="4680"/>
        <v>-109471</v>
      </c>
      <c r="E5305" s="7">
        <f t="shared" si="4681"/>
        <v>0.29651312238130734</v>
      </c>
      <c r="F5305" s="18">
        <v>46451</v>
      </c>
      <c r="G5305" s="16">
        <v>153321</v>
      </c>
      <c r="H5305" s="8">
        <f t="shared" si="4682"/>
        <v>-106870</v>
      </c>
      <c r="I5305" s="7">
        <f t="shared" si="4683"/>
        <v>0.30296567332589797</v>
      </c>
      <c r="J5305" s="8">
        <f t="shared" si="4684"/>
        <v>2601</v>
      </c>
      <c r="K5305" s="4">
        <f t="shared" si="4685"/>
        <v>310</v>
      </c>
      <c r="L5305" s="5">
        <f t="shared" si="4686"/>
        <v>-2291</v>
      </c>
    </row>
    <row r="5306" spans="1:15">
      <c r="A5306" s="3" t="s">
        <v>6</v>
      </c>
      <c r="B5306" s="18">
        <v>39683</v>
      </c>
      <c r="C5306" s="16">
        <v>36519</v>
      </c>
      <c r="D5306" s="8">
        <f t="shared" si="4680"/>
        <v>3164</v>
      </c>
      <c r="E5306" s="7">
        <f t="shared" si="4681"/>
        <v>1.0866398313206824</v>
      </c>
      <c r="F5306" s="18">
        <v>55863</v>
      </c>
      <c r="G5306" s="16">
        <v>35357</v>
      </c>
      <c r="H5306" s="8">
        <f t="shared" si="4682"/>
        <v>20506</v>
      </c>
      <c r="I5306" s="7">
        <f t="shared" si="4683"/>
        <v>1.5799700200808893</v>
      </c>
      <c r="J5306" s="8">
        <f t="shared" si="4684"/>
        <v>17342</v>
      </c>
      <c r="K5306" s="4">
        <f t="shared" si="4685"/>
        <v>16180</v>
      </c>
      <c r="L5306" s="5">
        <f t="shared" si="4686"/>
        <v>-1162</v>
      </c>
    </row>
    <row r="5307" spans="1:15">
      <c r="A5307" s="3" t="s">
        <v>7</v>
      </c>
      <c r="B5307" s="18">
        <v>350042</v>
      </c>
      <c r="C5307" s="16">
        <v>350042</v>
      </c>
      <c r="D5307" s="8">
        <f t="shared" si="4680"/>
        <v>0</v>
      </c>
      <c r="E5307" s="7">
        <f t="shared" si="4681"/>
        <v>1</v>
      </c>
      <c r="F5307" s="18">
        <v>357444</v>
      </c>
      <c r="G5307" s="16">
        <v>357444</v>
      </c>
      <c r="H5307" s="8">
        <f t="shared" si="4682"/>
        <v>0</v>
      </c>
      <c r="I5307" s="7">
        <f t="shared" si="4683"/>
        <v>1</v>
      </c>
      <c r="J5307" s="8">
        <f t="shared" si="4684"/>
        <v>0</v>
      </c>
      <c r="K5307" s="4">
        <f t="shared" si="4685"/>
        <v>7402</v>
      </c>
      <c r="L5307" s="5">
        <f t="shared" si="4686"/>
        <v>7402</v>
      </c>
      <c r="N5307" s="98" t="s">
        <v>5043</v>
      </c>
      <c r="O5307" s="30" t="s">
        <v>165</v>
      </c>
    </row>
    <row r="5309" spans="1:15">
      <c r="B5309" s="576" t="s">
        <v>5076</v>
      </c>
      <c r="C5309" s="576"/>
      <c r="D5309" s="576"/>
      <c r="E5309" s="576"/>
      <c r="F5309" s="576" t="s">
        <v>5077</v>
      </c>
      <c r="G5309" s="576"/>
      <c r="H5309" s="576"/>
      <c r="I5309" s="576"/>
      <c r="K5309" s="63" t="s">
        <v>12</v>
      </c>
      <c r="L5309" s="5" t="s">
        <v>13</v>
      </c>
    </row>
    <row r="5310" spans="1:15" ht="43.2">
      <c r="A5310" s="1" t="s">
        <v>0</v>
      </c>
      <c r="B5310" s="2" t="s">
        <v>1</v>
      </c>
      <c r="C5310" s="64" t="s">
        <v>2</v>
      </c>
      <c r="D5310" s="64" t="s">
        <v>11</v>
      </c>
      <c r="E5310" s="6" t="s">
        <v>10</v>
      </c>
      <c r="F5310" s="2" t="s">
        <v>1</v>
      </c>
      <c r="G5310" s="64" t="s">
        <v>2</v>
      </c>
      <c r="H5310" s="64" t="s">
        <v>11</v>
      </c>
      <c r="I5310" s="6" t="s">
        <v>10</v>
      </c>
      <c r="J5310" s="14" t="s">
        <v>8</v>
      </c>
      <c r="K5310" s="12" t="s">
        <v>9</v>
      </c>
      <c r="L5310" s="11"/>
    </row>
    <row r="5311" spans="1:15">
      <c r="A5311" s="3" t="s">
        <v>3</v>
      </c>
      <c r="B5311" s="18">
        <v>179448</v>
      </c>
      <c r="C5311" s="16">
        <v>123519</v>
      </c>
      <c r="D5311" s="8">
        <f>SUM(B5311-C5311)</f>
        <v>55929</v>
      </c>
      <c r="E5311" s="7">
        <f>SUM(B5311/C5311)</f>
        <v>1.4527967357248683</v>
      </c>
      <c r="F5311" s="18">
        <v>144501</v>
      </c>
      <c r="G5311" s="16">
        <v>125452</v>
      </c>
      <c r="H5311" s="8">
        <f>SUM(F5311-G5311)</f>
        <v>19049</v>
      </c>
      <c r="I5311" s="7">
        <f>SUM(F5311/G5311)</f>
        <v>1.1518429359436277</v>
      </c>
      <c r="J5311" s="8">
        <f>SUM(H5311-D5311)</f>
        <v>-36880</v>
      </c>
      <c r="K5311" s="4">
        <f>SUM(F5311-B5311)</f>
        <v>-34947</v>
      </c>
      <c r="L5311" s="5">
        <f>SUM(G5311-C5311)</f>
        <v>1933</v>
      </c>
    </row>
    <row r="5312" spans="1:15">
      <c r="A5312" s="3" t="s">
        <v>4</v>
      </c>
      <c r="B5312" s="18">
        <v>75682</v>
      </c>
      <c r="C5312" s="16">
        <v>45247</v>
      </c>
      <c r="D5312" s="8">
        <f t="shared" ref="D5312:D5315" si="4687">SUM(B5312-C5312)</f>
        <v>30435</v>
      </c>
      <c r="E5312" s="7">
        <f t="shared" ref="E5312:E5315" si="4688">SUM(B5312/C5312)</f>
        <v>1.6726412800848676</v>
      </c>
      <c r="F5312" s="18">
        <v>76126</v>
      </c>
      <c r="G5312" s="16">
        <v>47899</v>
      </c>
      <c r="H5312" s="8">
        <f t="shared" ref="H5312:H5315" si="4689">SUM(F5312-G5312)</f>
        <v>28227</v>
      </c>
      <c r="I5312" s="7">
        <f t="shared" ref="I5312:I5315" si="4690">SUM(F5312/G5312)</f>
        <v>1.5893024906574249</v>
      </c>
      <c r="J5312" s="8">
        <f t="shared" ref="J5312:J5315" si="4691">SUM(H5312-D5312)</f>
        <v>-2208</v>
      </c>
      <c r="K5312" s="4">
        <f t="shared" ref="K5312:K5315" si="4692">SUM(F5312-B5312)</f>
        <v>444</v>
      </c>
      <c r="L5312" s="5">
        <f t="shared" ref="L5312:L5315" si="4693">SUM(G5312-C5312)</f>
        <v>2652</v>
      </c>
    </row>
    <row r="5313" spans="1:15">
      <c r="A5313" s="3" t="s">
        <v>5</v>
      </c>
      <c r="B5313" s="18">
        <v>46451</v>
      </c>
      <c r="C5313" s="16">
        <v>153321</v>
      </c>
      <c r="D5313" s="8">
        <f t="shared" si="4687"/>
        <v>-106870</v>
      </c>
      <c r="E5313" s="7">
        <f t="shared" si="4688"/>
        <v>0.30296567332589797</v>
      </c>
      <c r="F5313" s="18">
        <v>54903</v>
      </c>
      <c r="G5313" s="16">
        <v>89870</v>
      </c>
      <c r="H5313" s="8">
        <f t="shared" si="4689"/>
        <v>-34967</v>
      </c>
      <c r="I5313" s="7">
        <f t="shared" si="4690"/>
        <v>0.61091576721931684</v>
      </c>
      <c r="J5313" s="8">
        <f t="shared" si="4691"/>
        <v>71903</v>
      </c>
      <c r="K5313" s="4">
        <f t="shared" si="4692"/>
        <v>8452</v>
      </c>
      <c r="L5313" s="5">
        <f t="shared" si="4693"/>
        <v>-63451</v>
      </c>
    </row>
    <row r="5314" spans="1:15">
      <c r="A5314" s="3" t="s">
        <v>6</v>
      </c>
      <c r="B5314" s="18">
        <v>55863</v>
      </c>
      <c r="C5314" s="16">
        <v>35357</v>
      </c>
      <c r="D5314" s="8">
        <f t="shared" si="4687"/>
        <v>20506</v>
      </c>
      <c r="E5314" s="7">
        <f t="shared" si="4688"/>
        <v>1.5799700200808893</v>
      </c>
      <c r="F5314" s="18">
        <v>25101</v>
      </c>
      <c r="G5314" s="16">
        <v>37410</v>
      </c>
      <c r="H5314" s="8">
        <f t="shared" si="4689"/>
        <v>-12309</v>
      </c>
      <c r="I5314" s="7">
        <f t="shared" si="4690"/>
        <v>0.6709703287890938</v>
      </c>
      <c r="J5314" s="8">
        <f t="shared" si="4691"/>
        <v>-32815</v>
      </c>
      <c r="K5314" s="4">
        <f t="shared" si="4692"/>
        <v>-30762</v>
      </c>
      <c r="L5314" s="5">
        <f t="shared" si="4693"/>
        <v>2053</v>
      </c>
    </row>
    <row r="5315" spans="1:15">
      <c r="A5315" s="3" t="s">
        <v>7</v>
      </c>
      <c r="B5315" s="18">
        <v>357444</v>
      </c>
      <c r="C5315" s="16">
        <v>357444</v>
      </c>
      <c r="D5315" s="8">
        <f t="shared" si="4687"/>
        <v>0</v>
      </c>
      <c r="E5315" s="7">
        <f t="shared" si="4688"/>
        <v>1</v>
      </c>
      <c r="F5315" s="18">
        <v>300631</v>
      </c>
      <c r="G5315" s="16">
        <v>300631</v>
      </c>
      <c r="H5315" s="8">
        <f t="shared" si="4689"/>
        <v>0</v>
      </c>
      <c r="I5315" s="7">
        <f t="shared" si="4690"/>
        <v>1</v>
      </c>
      <c r="J5315" s="8">
        <f t="shared" si="4691"/>
        <v>0</v>
      </c>
      <c r="K5315" s="4">
        <f t="shared" si="4692"/>
        <v>-56813</v>
      </c>
      <c r="L5315" s="5">
        <f t="shared" si="4693"/>
        <v>-56813</v>
      </c>
      <c r="N5315" s="98" t="s">
        <v>5141</v>
      </c>
      <c r="O5315" s="30" t="s">
        <v>165</v>
      </c>
    </row>
    <row r="5317" spans="1:15">
      <c r="B5317" s="576" t="s">
        <v>5077</v>
      </c>
      <c r="C5317" s="576"/>
      <c r="D5317" s="576"/>
      <c r="E5317" s="576"/>
      <c r="F5317" s="576" t="s">
        <v>5078</v>
      </c>
      <c r="G5317" s="576"/>
      <c r="H5317" s="576"/>
      <c r="I5317" s="576"/>
      <c r="K5317" s="63" t="s">
        <v>12</v>
      </c>
      <c r="L5317" s="5" t="s">
        <v>13</v>
      </c>
    </row>
    <row r="5318" spans="1:15" ht="43.2">
      <c r="A5318" s="1" t="s">
        <v>0</v>
      </c>
      <c r="B5318" s="2" t="s">
        <v>1</v>
      </c>
      <c r="C5318" s="64" t="s">
        <v>2</v>
      </c>
      <c r="D5318" s="64" t="s">
        <v>11</v>
      </c>
      <c r="E5318" s="6" t="s">
        <v>10</v>
      </c>
      <c r="F5318" s="2" t="s">
        <v>1</v>
      </c>
      <c r="G5318" s="64" t="s">
        <v>2</v>
      </c>
      <c r="H5318" s="64" t="s">
        <v>11</v>
      </c>
      <c r="I5318" s="6" t="s">
        <v>10</v>
      </c>
      <c r="J5318" s="14" t="s">
        <v>8</v>
      </c>
      <c r="K5318" s="12" t="s">
        <v>9</v>
      </c>
      <c r="L5318" s="11"/>
    </row>
    <row r="5319" spans="1:15">
      <c r="A5319" s="3" t="s">
        <v>3</v>
      </c>
      <c r="B5319" s="18">
        <v>144501</v>
      </c>
      <c r="C5319" s="16">
        <v>125452</v>
      </c>
      <c r="D5319" s="8">
        <f>SUM(B5319-C5319)</f>
        <v>19049</v>
      </c>
      <c r="E5319" s="7">
        <f>SUM(B5319/C5319)</f>
        <v>1.1518429359436277</v>
      </c>
      <c r="F5319" s="18">
        <v>148580</v>
      </c>
      <c r="G5319" s="16">
        <v>132231</v>
      </c>
      <c r="H5319" s="8">
        <f>SUM(F5319-G5319)</f>
        <v>16349</v>
      </c>
      <c r="I5319" s="7">
        <f>SUM(F5319/G5319)</f>
        <v>1.123639691146554</v>
      </c>
      <c r="J5319" s="8">
        <f>SUM(H5319-D5319)</f>
        <v>-2700</v>
      </c>
      <c r="K5319" s="4">
        <f>SUM(F5319-B5319)</f>
        <v>4079</v>
      </c>
      <c r="L5319" s="5">
        <f>SUM(G5319-C5319)</f>
        <v>6779</v>
      </c>
    </row>
    <row r="5320" spans="1:15">
      <c r="A5320" s="3" t="s">
        <v>4</v>
      </c>
      <c r="B5320" s="18">
        <v>76126</v>
      </c>
      <c r="C5320" s="16">
        <v>47899</v>
      </c>
      <c r="D5320" s="8">
        <f t="shared" ref="D5320:D5323" si="4694">SUM(B5320-C5320)</f>
        <v>28227</v>
      </c>
      <c r="E5320" s="7">
        <f t="shared" ref="E5320:E5323" si="4695">SUM(B5320/C5320)</f>
        <v>1.5893024906574249</v>
      </c>
      <c r="F5320" s="18">
        <v>78508</v>
      </c>
      <c r="G5320" s="16">
        <v>49599</v>
      </c>
      <c r="H5320" s="8">
        <f t="shared" ref="H5320:H5323" si="4696">SUM(F5320-G5320)</f>
        <v>28909</v>
      </c>
      <c r="I5320" s="7">
        <f t="shared" ref="I5320:I5323" si="4697">SUM(F5320/G5320)</f>
        <v>1.5828544930341337</v>
      </c>
      <c r="J5320" s="8">
        <f t="shared" ref="J5320:J5323" si="4698">SUM(H5320-D5320)</f>
        <v>682</v>
      </c>
      <c r="K5320" s="4">
        <f t="shared" ref="K5320:K5323" si="4699">SUM(F5320-B5320)</f>
        <v>2382</v>
      </c>
      <c r="L5320" s="5">
        <f t="shared" ref="L5320:L5323" si="4700">SUM(G5320-C5320)</f>
        <v>1700</v>
      </c>
    </row>
    <row r="5321" spans="1:15">
      <c r="A5321" s="3" t="s">
        <v>5</v>
      </c>
      <c r="B5321" s="18">
        <v>54903</v>
      </c>
      <c r="C5321" s="16">
        <v>89870</v>
      </c>
      <c r="D5321" s="8">
        <f t="shared" si="4694"/>
        <v>-34967</v>
      </c>
      <c r="E5321" s="7">
        <f t="shared" si="4695"/>
        <v>0.61091576721931684</v>
      </c>
      <c r="F5321" s="18">
        <v>55702</v>
      </c>
      <c r="G5321" s="16">
        <v>89220</v>
      </c>
      <c r="H5321" s="8">
        <f t="shared" si="4696"/>
        <v>-33518</v>
      </c>
      <c r="I5321" s="7">
        <f t="shared" si="4697"/>
        <v>0.62432190091907647</v>
      </c>
      <c r="J5321" s="8">
        <f t="shared" si="4698"/>
        <v>1449</v>
      </c>
      <c r="K5321" s="4">
        <f t="shared" si="4699"/>
        <v>799</v>
      </c>
      <c r="L5321" s="5">
        <f t="shared" si="4700"/>
        <v>-650</v>
      </c>
    </row>
    <row r="5322" spans="1:15">
      <c r="A5322" s="3" t="s">
        <v>6</v>
      </c>
      <c r="B5322" s="18">
        <v>25101</v>
      </c>
      <c r="C5322" s="16">
        <v>37410</v>
      </c>
      <c r="D5322" s="8">
        <f t="shared" si="4694"/>
        <v>-12309</v>
      </c>
      <c r="E5322" s="7">
        <f t="shared" si="4695"/>
        <v>0.6709703287890938</v>
      </c>
      <c r="F5322" s="18">
        <v>28155</v>
      </c>
      <c r="G5322" s="16">
        <v>39895</v>
      </c>
      <c r="H5322" s="8">
        <f t="shared" si="4696"/>
        <v>-11740</v>
      </c>
      <c r="I5322" s="7">
        <f t="shared" si="4697"/>
        <v>0.70572753477879435</v>
      </c>
      <c r="J5322" s="8">
        <f t="shared" si="4698"/>
        <v>569</v>
      </c>
      <c r="K5322" s="4">
        <f t="shared" si="4699"/>
        <v>3054</v>
      </c>
      <c r="L5322" s="5">
        <f t="shared" si="4700"/>
        <v>2485</v>
      </c>
    </row>
    <row r="5323" spans="1:15">
      <c r="A5323" s="3" t="s">
        <v>7</v>
      </c>
      <c r="B5323" s="18">
        <v>300631</v>
      </c>
      <c r="C5323" s="16">
        <v>300631</v>
      </c>
      <c r="D5323" s="8">
        <f t="shared" si="4694"/>
        <v>0</v>
      </c>
      <c r="E5323" s="7">
        <f t="shared" si="4695"/>
        <v>1</v>
      </c>
      <c r="F5323" s="18">
        <v>310945</v>
      </c>
      <c r="G5323" s="16">
        <v>310945</v>
      </c>
      <c r="H5323" s="8">
        <f t="shared" si="4696"/>
        <v>0</v>
      </c>
      <c r="I5323" s="7">
        <f t="shared" si="4697"/>
        <v>1</v>
      </c>
      <c r="J5323" s="8">
        <f t="shared" si="4698"/>
        <v>0</v>
      </c>
      <c r="K5323" s="4">
        <f t="shared" si="4699"/>
        <v>10314</v>
      </c>
      <c r="L5323" s="5">
        <f t="shared" si="4700"/>
        <v>10314</v>
      </c>
      <c r="N5323" s="98" t="s">
        <v>5142</v>
      </c>
      <c r="O5323" s="30" t="s">
        <v>165</v>
      </c>
    </row>
    <row r="5325" spans="1:15">
      <c r="B5325" s="576" t="s">
        <v>5078</v>
      </c>
      <c r="C5325" s="576"/>
      <c r="D5325" s="576"/>
      <c r="E5325" s="576"/>
      <c r="F5325" s="576" t="s">
        <v>5133</v>
      </c>
      <c r="G5325" s="576"/>
      <c r="H5325" s="576"/>
      <c r="I5325" s="576"/>
      <c r="K5325" s="63" t="s">
        <v>12</v>
      </c>
      <c r="L5325" s="5" t="s">
        <v>13</v>
      </c>
    </row>
    <row r="5326" spans="1:15" ht="43.2">
      <c r="A5326" s="1" t="s">
        <v>0</v>
      </c>
      <c r="B5326" s="2" t="s">
        <v>1</v>
      </c>
      <c r="C5326" s="64" t="s">
        <v>2</v>
      </c>
      <c r="D5326" s="64" t="s">
        <v>11</v>
      </c>
      <c r="E5326" s="6" t="s">
        <v>10</v>
      </c>
      <c r="F5326" s="2" t="s">
        <v>1</v>
      </c>
      <c r="G5326" s="64" t="s">
        <v>2</v>
      </c>
      <c r="H5326" s="64" t="s">
        <v>11</v>
      </c>
      <c r="I5326" s="6" t="s">
        <v>10</v>
      </c>
      <c r="J5326" s="14" t="s">
        <v>8</v>
      </c>
      <c r="K5326" s="12" t="s">
        <v>9</v>
      </c>
      <c r="L5326" s="11"/>
    </row>
    <row r="5327" spans="1:15">
      <c r="A5327" s="3" t="s">
        <v>3</v>
      </c>
      <c r="B5327" s="18">
        <v>148580</v>
      </c>
      <c r="C5327" s="16">
        <v>132231</v>
      </c>
      <c r="D5327" s="8">
        <f>SUM(B5327-C5327)</f>
        <v>16349</v>
      </c>
      <c r="E5327" s="7">
        <f>SUM(B5327/C5327)</f>
        <v>1.123639691146554</v>
      </c>
      <c r="F5327" s="18">
        <v>138935</v>
      </c>
      <c r="G5327" s="16">
        <v>129345</v>
      </c>
      <c r="H5327" s="8">
        <f>SUM(F5327-G5327)</f>
        <v>9590</v>
      </c>
      <c r="I5327" s="7">
        <f>SUM(F5327/G5327)</f>
        <v>1.0741427963972323</v>
      </c>
      <c r="J5327" s="8">
        <f>SUM(H5327-D5327)</f>
        <v>-6759</v>
      </c>
      <c r="K5327" s="4">
        <f>SUM(F5327-B5327)</f>
        <v>-9645</v>
      </c>
      <c r="L5327" s="5">
        <f>SUM(G5327-C5327)</f>
        <v>-2886</v>
      </c>
    </row>
    <row r="5328" spans="1:15">
      <c r="A5328" s="3" t="s">
        <v>4</v>
      </c>
      <c r="B5328" s="18">
        <v>78508</v>
      </c>
      <c r="C5328" s="16">
        <v>49599</v>
      </c>
      <c r="D5328" s="8">
        <f t="shared" ref="D5328:D5331" si="4701">SUM(B5328-C5328)</f>
        <v>28909</v>
      </c>
      <c r="E5328" s="7">
        <f t="shared" ref="E5328:E5331" si="4702">SUM(B5328/C5328)</f>
        <v>1.5828544930341337</v>
      </c>
      <c r="F5328" s="18">
        <v>78304</v>
      </c>
      <c r="G5328" s="16">
        <v>48099</v>
      </c>
      <c r="H5328" s="8">
        <f t="shared" ref="H5328:H5331" si="4703">SUM(F5328-G5328)</f>
        <v>30205</v>
      </c>
      <c r="I5328" s="7">
        <f t="shared" ref="I5328:I5331" si="4704">SUM(F5328/G5328)</f>
        <v>1.6279756335890558</v>
      </c>
      <c r="J5328" s="8">
        <f t="shared" ref="J5328:J5331" si="4705">SUM(H5328-D5328)</f>
        <v>1296</v>
      </c>
      <c r="K5328" s="4">
        <f t="shared" ref="K5328:K5331" si="4706">SUM(F5328-B5328)</f>
        <v>-204</v>
      </c>
      <c r="L5328" s="5">
        <f t="shared" ref="L5328:L5331" si="4707">SUM(G5328-C5328)</f>
        <v>-1500</v>
      </c>
    </row>
    <row r="5329" spans="1:15">
      <c r="A5329" s="3" t="s">
        <v>5</v>
      </c>
      <c r="B5329" s="18">
        <v>55702</v>
      </c>
      <c r="C5329" s="16">
        <v>89220</v>
      </c>
      <c r="D5329" s="8">
        <f t="shared" si="4701"/>
        <v>-33518</v>
      </c>
      <c r="E5329" s="7">
        <f t="shared" si="4702"/>
        <v>0.62432190091907647</v>
      </c>
      <c r="F5329" s="18">
        <v>51034</v>
      </c>
      <c r="G5329" s="16">
        <v>89157</v>
      </c>
      <c r="H5329" s="8">
        <f t="shared" si="4703"/>
        <v>-38123</v>
      </c>
      <c r="I5329" s="7">
        <f t="shared" si="4704"/>
        <v>0.57240598046143321</v>
      </c>
      <c r="J5329" s="8">
        <f t="shared" si="4705"/>
        <v>-4605</v>
      </c>
      <c r="K5329" s="4">
        <f t="shared" si="4706"/>
        <v>-4668</v>
      </c>
      <c r="L5329" s="5">
        <f t="shared" si="4707"/>
        <v>-63</v>
      </c>
    </row>
    <row r="5330" spans="1:15">
      <c r="A5330" s="3" t="s">
        <v>6</v>
      </c>
      <c r="B5330" s="18">
        <v>28155</v>
      </c>
      <c r="C5330" s="16">
        <v>39895</v>
      </c>
      <c r="D5330" s="8">
        <f t="shared" si="4701"/>
        <v>-11740</v>
      </c>
      <c r="E5330" s="7">
        <f t="shared" si="4702"/>
        <v>0.70572753477879435</v>
      </c>
      <c r="F5330" s="18">
        <v>39419</v>
      </c>
      <c r="G5330" s="16">
        <v>41091</v>
      </c>
      <c r="H5330" s="8">
        <f t="shared" si="4703"/>
        <v>-1672</v>
      </c>
      <c r="I5330" s="7">
        <f t="shared" si="4704"/>
        <v>0.95930982453578639</v>
      </c>
      <c r="J5330" s="8">
        <f t="shared" si="4705"/>
        <v>10068</v>
      </c>
      <c r="K5330" s="4">
        <f t="shared" si="4706"/>
        <v>11264</v>
      </c>
      <c r="L5330" s="5">
        <f t="shared" si="4707"/>
        <v>1196</v>
      </c>
    </row>
    <row r="5331" spans="1:15">
      <c r="A5331" s="3" t="s">
        <v>7</v>
      </c>
      <c r="B5331" s="18">
        <v>310945</v>
      </c>
      <c r="C5331" s="16">
        <v>310945</v>
      </c>
      <c r="D5331" s="8">
        <f t="shared" si="4701"/>
        <v>0</v>
      </c>
      <c r="E5331" s="7">
        <f t="shared" si="4702"/>
        <v>1</v>
      </c>
      <c r="F5331" s="18">
        <v>307692</v>
      </c>
      <c r="G5331" s="16">
        <v>307692</v>
      </c>
      <c r="H5331" s="8">
        <f t="shared" si="4703"/>
        <v>0</v>
      </c>
      <c r="I5331" s="7">
        <f t="shared" si="4704"/>
        <v>1</v>
      </c>
      <c r="J5331" s="8">
        <f t="shared" si="4705"/>
        <v>0</v>
      </c>
      <c r="K5331" s="4">
        <f t="shared" si="4706"/>
        <v>-3253</v>
      </c>
      <c r="L5331" s="5">
        <f t="shared" si="4707"/>
        <v>-3253</v>
      </c>
      <c r="N5331" s="99" t="s">
        <v>5143</v>
      </c>
      <c r="O5331" s="17" t="s">
        <v>26</v>
      </c>
    </row>
    <row r="5333" spans="1:15">
      <c r="B5333" s="576" t="s">
        <v>5133</v>
      </c>
      <c r="C5333" s="576"/>
      <c r="D5333" s="576"/>
      <c r="E5333" s="576"/>
      <c r="F5333" s="576" t="s">
        <v>5140</v>
      </c>
      <c r="G5333" s="576"/>
      <c r="H5333" s="576"/>
      <c r="I5333" s="576"/>
      <c r="K5333" s="63" t="s">
        <v>12</v>
      </c>
      <c r="L5333" s="5" t="s">
        <v>13</v>
      </c>
    </row>
    <row r="5334" spans="1:15" ht="43.2">
      <c r="A5334" s="1" t="s">
        <v>0</v>
      </c>
      <c r="B5334" s="2" t="s">
        <v>1</v>
      </c>
      <c r="C5334" s="64" t="s">
        <v>2</v>
      </c>
      <c r="D5334" s="64" t="s">
        <v>11</v>
      </c>
      <c r="E5334" s="6" t="s">
        <v>10</v>
      </c>
      <c r="F5334" s="2" t="s">
        <v>1</v>
      </c>
      <c r="G5334" s="64" t="s">
        <v>2</v>
      </c>
      <c r="H5334" s="64" t="s">
        <v>11</v>
      </c>
      <c r="I5334" s="6" t="s">
        <v>10</v>
      </c>
      <c r="J5334" s="14" t="s">
        <v>8</v>
      </c>
      <c r="K5334" s="12" t="s">
        <v>9</v>
      </c>
      <c r="L5334" s="11"/>
    </row>
    <row r="5335" spans="1:15">
      <c r="A5335" s="3" t="s">
        <v>3</v>
      </c>
      <c r="B5335" s="18">
        <v>138935</v>
      </c>
      <c r="C5335" s="16">
        <v>129345</v>
      </c>
      <c r="D5335" s="8">
        <f>SUM(B5335-C5335)</f>
        <v>9590</v>
      </c>
      <c r="E5335" s="7">
        <f>SUM(B5335/C5335)</f>
        <v>1.0741427963972323</v>
      </c>
      <c r="F5335" s="18">
        <v>136360</v>
      </c>
      <c r="G5335" s="16">
        <v>130815</v>
      </c>
      <c r="H5335" s="8">
        <f>SUM(F5335-G5335)</f>
        <v>5545</v>
      </c>
      <c r="I5335" s="7">
        <f>SUM(F5335/G5335)</f>
        <v>1.0423881053396018</v>
      </c>
      <c r="J5335" s="8">
        <f>SUM(H5335-D5335)</f>
        <v>-4045</v>
      </c>
      <c r="K5335" s="4">
        <f>SUM(F5335-B5335)</f>
        <v>-2575</v>
      </c>
      <c r="L5335" s="5">
        <f>SUM(G5335-C5335)</f>
        <v>1470</v>
      </c>
    </row>
    <row r="5336" spans="1:15">
      <c r="A5336" s="3" t="s">
        <v>4</v>
      </c>
      <c r="B5336" s="18">
        <v>78304</v>
      </c>
      <c r="C5336" s="16">
        <v>48099</v>
      </c>
      <c r="D5336" s="8">
        <f t="shared" ref="D5336:D5339" si="4708">SUM(B5336-C5336)</f>
        <v>30205</v>
      </c>
      <c r="E5336" s="7">
        <f t="shared" ref="E5336:E5339" si="4709">SUM(B5336/C5336)</f>
        <v>1.6279756335890558</v>
      </c>
      <c r="F5336" s="18">
        <v>77978</v>
      </c>
      <c r="G5336" s="16">
        <v>48099</v>
      </c>
      <c r="H5336" s="8">
        <f t="shared" ref="H5336:H5339" si="4710">SUM(F5336-G5336)</f>
        <v>29879</v>
      </c>
      <c r="I5336" s="7">
        <f t="shared" ref="I5336:I5339" si="4711">SUM(F5336/G5336)</f>
        <v>1.6211979459032413</v>
      </c>
      <c r="J5336" s="8">
        <f t="shared" ref="J5336:J5339" si="4712">SUM(H5336-D5336)</f>
        <v>-326</v>
      </c>
      <c r="K5336" s="4">
        <f t="shared" ref="K5336:K5339" si="4713">SUM(F5336-B5336)</f>
        <v>-326</v>
      </c>
      <c r="L5336" s="5">
        <f t="shared" ref="L5336:L5339" si="4714">SUM(G5336-C5336)</f>
        <v>0</v>
      </c>
    </row>
    <row r="5337" spans="1:15">
      <c r="A5337" s="3" t="s">
        <v>5</v>
      </c>
      <c r="B5337" s="18">
        <v>51034</v>
      </c>
      <c r="C5337" s="16">
        <v>89157</v>
      </c>
      <c r="D5337" s="8">
        <f t="shared" si="4708"/>
        <v>-38123</v>
      </c>
      <c r="E5337" s="7">
        <f t="shared" si="4709"/>
        <v>0.57240598046143321</v>
      </c>
      <c r="F5337" s="18">
        <v>53195</v>
      </c>
      <c r="G5337" s="16">
        <v>91901</v>
      </c>
      <c r="H5337" s="8">
        <f t="shared" si="4710"/>
        <v>-38706</v>
      </c>
      <c r="I5337" s="7">
        <f t="shared" si="4711"/>
        <v>0.57882939249844945</v>
      </c>
      <c r="J5337" s="8">
        <f t="shared" si="4712"/>
        <v>-583</v>
      </c>
      <c r="K5337" s="4">
        <f t="shared" si="4713"/>
        <v>2161</v>
      </c>
      <c r="L5337" s="5">
        <f t="shared" si="4714"/>
        <v>2744</v>
      </c>
    </row>
    <row r="5338" spans="1:15">
      <c r="A5338" s="3" t="s">
        <v>6</v>
      </c>
      <c r="B5338" s="18">
        <v>39419</v>
      </c>
      <c r="C5338" s="16">
        <v>41091</v>
      </c>
      <c r="D5338" s="8">
        <f t="shared" si="4708"/>
        <v>-1672</v>
      </c>
      <c r="E5338" s="7">
        <f t="shared" si="4709"/>
        <v>0.95930982453578639</v>
      </c>
      <c r="F5338" s="18">
        <v>43165</v>
      </c>
      <c r="G5338" s="16">
        <v>39883</v>
      </c>
      <c r="H5338" s="8">
        <f t="shared" si="4710"/>
        <v>3282</v>
      </c>
      <c r="I5338" s="7">
        <f t="shared" si="4711"/>
        <v>1.0822907002983728</v>
      </c>
      <c r="J5338" s="8">
        <f t="shared" si="4712"/>
        <v>4954</v>
      </c>
      <c r="K5338" s="4">
        <f t="shared" si="4713"/>
        <v>3746</v>
      </c>
      <c r="L5338" s="5">
        <f t="shared" si="4714"/>
        <v>-1208</v>
      </c>
    </row>
    <row r="5339" spans="1:15">
      <c r="A5339" s="3" t="s">
        <v>7</v>
      </c>
      <c r="B5339" s="18">
        <v>307692</v>
      </c>
      <c r="C5339" s="16">
        <v>307692</v>
      </c>
      <c r="D5339" s="8">
        <f t="shared" si="4708"/>
        <v>0</v>
      </c>
      <c r="E5339" s="7">
        <f t="shared" si="4709"/>
        <v>1</v>
      </c>
      <c r="F5339" s="18">
        <v>310698</v>
      </c>
      <c r="G5339" s="16">
        <v>310698</v>
      </c>
      <c r="H5339" s="8">
        <f t="shared" si="4710"/>
        <v>0</v>
      </c>
      <c r="I5339" s="7">
        <f t="shared" si="4711"/>
        <v>1</v>
      </c>
      <c r="J5339" s="8">
        <f t="shared" si="4712"/>
        <v>0</v>
      </c>
      <c r="K5339" s="4">
        <f t="shared" si="4713"/>
        <v>3006</v>
      </c>
      <c r="L5339" s="5">
        <f t="shared" si="4714"/>
        <v>3006</v>
      </c>
      <c r="N5339" s="125" t="s">
        <v>5142</v>
      </c>
      <c r="O5339" s="154" t="s">
        <v>71</v>
      </c>
    </row>
    <row r="5341" spans="1:15">
      <c r="B5341" s="576" t="s">
        <v>5140</v>
      </c>
      <c r="C5341" s="576"/>
      <c r="D5341" s="576"/>
      <c r="E5341" s="576"/>
      <c r="F5341" s="576" t="s">
        <v>5150</v>
      </c>
      <c r="G5341" s="576"/>
      <c r="H5341" s="576"/>
      <c r="I5341" s="576"/>
      <c r="K5341" s="63" t="s">
        <v>12</v>
      </c>
      <c r="L5341" s="5" t="s">
        <v>13</v>
      </c>
    </row>
    <row r="5342" spans="1:15" ht="43.2">
      <c r="A5342" s="1" t="s">
        <v>0</v>
      </c>
      <c r="B5342" s="2" t="s">
        <v>1</v>
      </c>
      <c r="C5342" s="64" t="s">
        <v>2</v>
      </c>
      <c r="D5342" s="64" t="s">
        <v>11</v>
      </c>
      <c r="E5342" s="6" t="s">
        <v>10</v>
      </c>
      <c r="F5342" s="2" t="s">
        <v>1</v>
      </c>
      <c r="G5342" s="64" t="s">
        <v>2</v>
      </c>
      <c r="H5342" s="64" t="s">
        <v>11</v>
      </c>
      <c r="I5342" s="6" t="s">
        <v>10</v>
      </c>
      <c r="J5342" s="14" t="s">
        <v>8</v>
      </c>
      <c r="K5342" s="12" t="s">
        <v>9</v>
      </c>
      <c r="L5342" s="11"/>
    </row>
    <row r="5343" spans="1:15">
      <c r="A5343" s="3" t="s">
        <v>3</v>
      </c>
      <c r="B5343" s="18">
        <v>136360</v>
      </c>
      <c r="C5343" s="16">
        <v>130815</v>
      </c>
      <c r="D5343" s="8">
        <f>SUM(B5343-C5343)</f>
        <v>5545</v>
      </c>
      <c r="E5343" s="7">
        <f>SUM(B5343/C5343)</f>
        <v>1.0423881053396018</v>
      </c>
      <c r="F5343" s="18">
        <v>141425</v>
      </c>
      <c r="G5343" s="16">
        <v>123767</v>
      </c>
      <c r="H5343" s="8">
        <f>SUM(F5343-G5343)</f>
        <v>17658</v>
      </c>
      <c r="I5343" s="7">
        <f>SUM(F5343/G5343)</f>
        <v>1.142671309799866</v>
      </c>
      <c r="J5343" s="8">
        <f>SUM(H5343-D5343)</f>
        <v>12113</v>
      </c>
      <c r="K5343" s="4">
        <f>SUM(F5343-B5343)</f>
        <v>5065</v>
      </c>
      <c r="L5343" s="5">
        <f>SUM(G5343-C5343)</f>
        <v>-7048</v>
      </c>
    </row>
    <row r="5344" spans="1:15">
      <c r="A5344" s="3" t="s">
        <v>4</v>
      </c>
      <c r="B5344" s="18">
        <v>77978</v>
      </c>
      <c r="C5344" s="16">
        <v>48099</v>
      </c>
      <c r="D5344" s="8">
        <f t="shared" ref="D5344:D5347" si="4715">SUM(B5344-C5344)</f>
        <v>29879</v>
      </c>
      <c r="E5344" s="7">
        <f t="shared" ref="E5344:E5347" si="4716">SUM(B5344/C5344)</f>
        <v>1.6211979459032413</v>
      </c>
      <c r="F5344" s="18">
        <v>76861</v>
      </c>
      <c r="G5344" s="16">
        <v>45420</v>
      </c>
      <c r="H5344" s="8">
        <f t="shared" ref="H5344:H5347" si="4717">SUM(F5344-G5344)</f>
        <v>31441</v>
      </c>
      <c r="I5344" s="7">
        <f t="shared" ref="I5344:I5347" si="4718">SUM(F5344/G5344)</f>
        <v>1.6922280933509468</v>
      </c>
      <c r="J5344" s="8">
        <f t="shared" ref="J5344:J5347" si="4719">SUM(H5344-D5344)</f>
        <v>1562</v>
      </c>
      <c r="K5344" s="4">
        <f t="shared" ref="K5344:K5347" si="4720">SUM(F5344-B5344)</f>
        <v>-1117</v>
      </c>
      <c r="L5344" s="5">
        <f t="shared" ref="L5344:L5347" si="4721">SUM(G5344-C5344)</f>
        <v>-2679</v>
      </c>
    </row>
    <row r="5345" spans="1:15">
      <c r="A5345" s="3" t="s">
        <v>5</v>
      </c>
      <c r="B5345" s="18">
        <v>53195</v>
      </c>
      <c r="C5345" s="16">
        <v>91901</v>
      </c>
      <c r="D5345" s="8">
        <f t="shared" si="4715"/>
        <v>-38706</v>
      </c>
      <c r="E5345" s="7">
        <f t="shared" si="4716"/>
        <v>0.57882939249844945</v>
      </c>
      <c r="F5345" s="18">
        <v>49508</v>
      </c>
      <c r="G5345" s="16">
        <v>98729</v>
      </c>
      <c r="H5345" s="8">
        <f t="shared" si="4717"/>
        <v>-49221</v>
      </c>
      <c r="I5345" s="7">
        <f t="shared" si="4718"/>
        <v>0.50145347365009263</v>
      </c>
      <c r="J5345" s="8">
        <f t="shared" si="4719"/>
        <v>-10515</v>
      </c>
      <c r="K5345" s="4">
        <f t="shared" si="4720"/>
        <v>-3687</v>
      </c>
      <c r="L5345" s="5">
        <f t="shared" si="4721"/>
        <v>6828</v>
      </c>
    </row>
    <row r="5346" spans="1:15">
      <c r="A5346" s="3" t="s">
        <v>6</v>
      </c>
      <c r="B5346" s="18">
        <v>43165</v>
      </c>
      <c r="C5346" s="16">
        <v>39883</v>
      </c>
      <c r="D5346" s="8">
        <f t="shared" si="4715"/>
        <v>3282</v>
      </c>
      <c r="E5346" s="7">
        <f t="shared" si="4716"/>
        <v>1.0822907002983728</v>
      </c>
      <c r="F5346" s="18">
        <v>33577</v>
      </c>
      <c r="G5346" s="16">
        <v>33455</v>
      </c>
      <c r="H5346" s="8">
        <f t="shared" si="4717"/>
        <v>122</v>
      </c>
      <c r="I5346" s="7">
        <f t="shared" si="4718"/>
        <v>1.0036466895830221</v>
      </c>
      <c r="J5346" s="8">
        <f t="shared" si="4719"/>
        <v>-3160</v>
      </c>
      <c r="K5346" s="4">
        <f t="shared" si="4720"/>
        <v>-9588</v>
      </c>
      <c r="L5346" s="5">
        <f t="shared" si="4721"/>
        <v>-6428</v>
      </c>
    </row>
    <row r="5347" spans="1:15">
      <c r="A5347" s="3" t="s">
        <v>7</v>
      </c>
      <c r="B5347" s="18">
        <v>310698</v>
      </c>
      <c r="C5347" s="16">
        <v>310698</v>
      </c>
      <c r="D5347" s="8">
        <f t="shared" si="4715"/>
        <v>0</v>
      </c>
      <c r="E5347" s="7">
        <f t="shared" si="4716"/>
        <v>1</v>
      </c>
      <c r="F5347" s="18">
        <v>301371</v>
      </c>
      <c r="G5347" s="16">
        <v>301371</v>
      </c>
      <c r="H5347" s="8">
        <f t="shared" si="4717"/>
        <v>0</v>
      </c>
      <c r="I5347" s="7">
        <f t="shared" si="4718"/>
        <v>1</v>
      </c>
      <c r="J5347" s="8">
        <f t="shared" si="4719"/>
        <v>0</v>
      </c>
      <c r="K5347" s="4">
        <f t="shared" si="4720"/>
        <v>-9327</v>
      </c>
      <c r="L5347" s="5">
        <f t="shared" si="4721"/>
        <v>-9327</v>
      </c>
      <c r="N5347" s="99" t="s">
        <v>5151</v>
      </c>
      <c r="O5347" s="17" t="s">
        <v>26</v>
      </c>
    </row>
    <row r="5349" spans="1:15">
      <c r="B5349" s="576" t="s">
        <v>5150</v>
      </c>
      <c r="C5349" s="576"/>
      <c r="D5349" s="576"/>
      <c r="E5349" s="576"/>
      <c r="F5349" s="576" t="s">
        <v>5158</v>
      </c>
      <c r="G5349" s="576"/>
      <c r="H5349" s="576"/>
      <c r="I5349" s="576"/>
      <c r="K5349" s="63" t="s">
        <v>12</v>
      </c>
      <c r="L5349" s="5" t="s">
        <v>13</v>
      </c>
    </row>
    <row r="5350" spans="1:15" ht="43.2">
      <c r="A5350" s="1" t="s">
        <v>0</v>
      </c>
      <c r="B5350" s="2" t="s">
        <v>1</v>
      </c>
      <c r="C5350" s="64" t="s">
        <v>2</v>
      </c>
      <c r="D5350" s="64" t="s">
        <v>11</v>
      </c>
      <c r="E5350" s="6" t="s">
        <v>10</v>
      </c>
      <c r="F5350" s="2" t="s">
        <v>1</v>
      </c>
      <c r="G5350" s="64" t="s">
        <v>2</v>
      </c>
      <c r="H5350" s="64" t="s">
        <v>11</v>
      </c>
      <c r="I5350" s="6" t="s">
        <v>10</v>
      </c>
      <c r="J5350" s="14" t="s">
        <v>8</v>
      </c>
      <c r="K5350" s="12" t="s">
        <v>9</v>
      </c>
      <c r="L5350" s="11"/>
    </row>
    <row r="5351" spans="1:15">
      <c r="A5351" s="3" t="s">
        <v>3</v>
      </c>
      <c r="B5351" s="18">
        <v>141425</v>
      </c>
      <c r="C5351" s="16">
        <v>123767</v>
      </c>
      <c r="D5351" s="8">
        <f>SUM(B5351-C5351)</f>
        <v>17658</v>
      </c>
      <c r="E5351" s="7">
        <f>SUM(B5351/C5351)</f>
        <v>1.142671309799866</v>
      </c>
      <c r="F5351" s="18">
        <v>146071</v>
      </c>
      <c r="G5351" s="16">
        <v>120524</v>
      </c>
      <c r="H5351" s="8">
        <f>SUM(F5351-G5351)</f>
        <v>25547</v>
      </c>
      <c r="I5351" s="7">
        <f>SUM(F5351/G5351)</f>
        <v>1.2119660814443596</v>
      </c>
      <c r="J5351" s="8">
        <f>SUM(H5351-D5351)</f>
        <v>7889</v>
      </c>
      <c r="K5351" s="4">
        <f>SUM(F5351-B5351)</f>
        <v>4646</v>
      </c>
      <c r="L5351" s="5">
        <f>SUM(G5351-C5351)</f>
        <v>-3243</v>
      </c>
    </row>
    <row r="5352" spans="1:15">
      <c r="A5352" s="3" t="s">
        <v>4</v>
      </c>
      <c r="B5352" s="18">
        <v>76861</v>
      </c>
      <c r="C5352" s="16">
        <v>45420</v>
      </c>
      <c r="D5352" s="8">
        <f t="shared" ref="D5352:D5355" si="4722">SUM(B5352-C5352)</f>
        <v>31441</v>
      </c>
      <c r="E5352" s="7">
        <f t="shared" ref="E5352:E5355" si="4723">SUM(B5352/C5352)</f>
        <v>1.6922280933509468</v>
      </c>
      <c r="F5352" s="18">
        <v>76337</v>
      </c>
      <c r="G5352" s="16">
        <v>42920</v>
      </c>
      <c r="H5352" s="8">
        <f t="shared" ref="H5352:H5355" si="4724">SUM(F5352-G5352)</f>
        <v>33417</v>
      </c>
      <c r="I5352" s="7">
        <f t="shared" ref="I5352:I5355" si="4725">SUM(F5352/G5352)</f>
        <v>1.7785880708294501</v>
      </c>
      <c r="J5352" s="8">
        <f t="shared" ref="J5352:J5355" si="4726">SUM(H5352-D5352)</f>
        <v>1976</v>
      </c>
      <c r="K5352" s="4">
        <f t="shared" ref="K5352:K5355" si="4727">SUM(F5352-B5352)</f>
        <v>-524</v>
      </c>
      <c r="L5352" s="5">
        <f t="shared" ref="L5352:L5355" si="4728">SUM(G5352-C5352)</f>
        <v>-2500</v>
      </c>
    </row>
    <row r="5353" spans="1:15">
      <c r="A5353" s="3" t="s">
        <v>5</v>
      </c>
      <c r="B5353" s="18">
        <v>49508</v>
      </c>
      <c r="C5353" s="16">
        <v>98729</v>
      </c>
      <c r="D5353" s="8">
        <f t="shared" si="4722"/>
        <v>-49221</v>
      </c>
      <c r="E5353" s="7">
        <f t="shared" si="4723"/>
        <v>0.50145347365009263</v>
      </c>
      <c r="F5353" s="18">
        <v>43723</v>
      </c>
      <c r="G5353" s="16">
        <v>105530</v>
      </c>
      <c r="H5353" s="8">
        <f t="shared" si="4724"/>
        <v>-61807</v>
      </c>
      <c r="I5353" s="7">
        <f t="shared" si="4725"/>
        <v>0.41431820335449637</v>
      </c>
      <c r="J5353" s="8">
        <f t="shared" si="4726"/>
        <v>-12586</v>
      </c>
      <c r="K5353" s="4">
        <f t="shared" si="4727"/>
        <v>-5785</v>
      </c>
      <c r="L5353" s="5">
        <f t="shared" si="4728"/>
        <v>6801</v>
      </c>
    </row>
    <row r="5354" spans="1:15">
      <c r="A5354" s="3" t="s">
        <v>6</v>
      </c>
      <c r="B5354" s="18">
        <v>33577</v>
      </c>
      <c r="C5354" s="16">
        <v>33455</v>
      </c>
      <c r="D5354" s="8">
        <f t="shared" si="4722"/>
        <v>122</v>
      </c>
      <c r="E5354" s="7">
        <f t="shared" si="4723"/>
        <v>1.0036466895830221</v>
      </c>
      <c r="F5354" s="18">
        <v>31934</v>
      </c>
      <c r="G5354" s="16">
        <v>29091</v>
      </c>
      <c r="H5354" s="8">
        <f t="shared" si="4724"/>
        <v>2843</v>
      </c>
      <c r="I5354" s="7">
        <f t="shared" si="4725"/>
        <v>1.0977278196005638</v>
      </c>
      <c r="J5354" s="8">
        <f t="shared" si="4726"/>
        <v>2721</v>
      </c>
      <c r="K5354" s="4">
        <f t="shared" si="4727"/>
        <v>-1643</v>
      </c>
      <c r="L5354" s="5">
        <f t="shared" si="4728"/>
        <v>-4364</v>
      </c>
    </row>
    <row r="5355" spans="1:15">
      <c r="A5355" s="3" t="s">
        <v>7</v>
      </c>
      <c r="B5355" s="18">
        <v>301371</v>
      </c>
      <c r="C5355" s="16">
        <v>301371</v>
      </c>
      <c r="D5355" s="8">
        <f t="shared" si="4722"/>
        <v>0</v>
      </c>
      <c r="E5355" s="7">
        <f t="shared" si="4723"/>
        <v>1</v>
      </c>
      <c r="F5355" s="18">
        <v>298065</v>
      </c>
      <c r="G5355" s="16">
        <v>298065</v>
      </c>
      <c r="H5355" s="8">
        <f t="shared" si="4724"/>
        <v>0</v>
      </c>
      <c r="I5355" s="7">
        <f t="shared" si="4725"/>
        <v>1</v>
      </c>
      <c r="J5355" s="8">
        <f t="shared" si="4726"/>
        <v>0</v>
      </c>
      <c r="K5355" s="4">
        <f t="shared" si="4727"/>
        <v>-3306</v>
      </c>
      <c r="L5355" s="5">
        <f t="shared" si="4728"/>
        <v>-3306</v>
      </c>
      <c r="N5355" s="99" t="s">
        <v>5151</v>
      </c>
      <c r="O5355" s="17" t="s">
        <v>26</v>
      </c>
    </row>
    <row r="5357" spans="1:15">
      <c r="B5357" s="576" t="s">
        <v>5158</v>
      </c>
      <c r="C5357" s="576"/>
      <c r="D5357" s="576"/>
      <c r="E5357" s="576"/>
      <c r="F5357" s="576" t="s">
        <v>5165</v>
      </c>
      <c r="G5357" s="576"/>
      <c r="H5357" s="576"/>
      <c r="I5357" s="576"/>
      <c r="K5357" s="63" t="s">
        <v>12</v>
      </c>
      <c r="L5357" s="5" t="s">
        <v>13</v>
      </c>
    </row>
    <row r="5358" spans="1:15" ht="43.2">
      <c r="A5358" s="1" t="s">
        <v>0</v>
      </c>
      <c r="B5358" s="2" t="s">
        <v>1</v>
      </c>
      <c r="C5358" s="64" t="s">
        <v>2</v>
      </c>
      <c r="D5358" s="64" t="s">
        <v>11</v>
      </c>
      <c r="E5358" s="6" t="s">
        <v>10</v>
      </c>
      <c r="F5358" s="2" t="s">
        <v>1</v>
      </c>
      <c r="G5358" s="64" t="s">
        <v>2</v>
      </c>
      <c r="H5358" s="64" t="s">
        <v>11</v>
      </c>
      <c r="I5358" s="6" t="s">
        <v>10</v>
      </c>
      <c r="J5358" s="14" t="s">
        <v>8</v>
      </c>
      <c r="K5358" s="12" t="s">
        <v>9</v>
      </c>
      <c r="L5358" s="11"/>
    </row>
    <row r="5359" spans="1:15">
      <c r="A5359" s="3" t="s">
        <v>3</v>
      </c>
      <c r="B5359" s="18">
        <v>146071</v>
      </c>
      <c r="C5359" s="16">
        <v>120524</v>
      </c>
      <c r="D5359" s="8">
        <f>SUM(B5359-C5359)</f>
        <v>25547</v>
      </c>
      <c r="E5359" s="7">
        <f>SUM(B5359/C5359)</f>
        <v>1.2119660814443596</v>
      </c>
      <c r="F5359" s="18">
        <v>146766</v>
      </c>
      <c r="G5359" s="16">
        <v>115062</v>
      </c>
      <c r="H5359" s="8">
        <f>SUM(F5359-G5359)</f>
        <v>31704</v>
      </c>
      <c r="I5359" s="7">
        <f>SUM(F5359/G5359)</f>
        <v>1.2755384053814465</v>
      </c>
      <c r="J5359" s="8">
        <f>SUM(H5359-D5359)</f>
        <v>6157</v>
      </c>
      <c r="K5359" s="4">
        <f>SUM(F5359-B5359)</f>
        <v>695</v>
      </c>
      <c r="L5359" s="5">
        <f>SUM(G5359-C5359)</f>
        <v>-5462</v>
      </c>
    </row>
    <row r="5360" spans="1:15">
      <c r="A5360" s="3" t="s">
        <v>4</v>
      </c>
      <c r="B5360" s="18">
        <v>76337</v>
      </c>
      <c r="C5360" s="16">
        <v>42920</v>
      </c>
      <c r="D5360" s="8">
        <f t="shared" ref="D5360:D5363" si="4729">SUM(B5360-C5360)</f>
        <v>33417</v>
      </c>
      <c r="E5360" s="7">
        <f t="shared" ref="E5360:E5363" si="4730">SUM(B5360/C5360)</f>
        <v>1.7785880708294501</v>
      </c>
      <c r="F5360" s="18">
        <v>75272</v>
      </c>
      <c r="G5360" s="16">
        <v>43720</v>
      </c>
      <c r="H5360" s="8">
        <f t="shared" ref="H5360:H5363" si="4731">SUM(F5360-G5360)</f>
        <v>31552</v>
      </c>
      <c r="I5360" s="7">
        <f t="shared" ref="I5360:I5363" si="4732">SUM(F5360/G5360)</f>
        <v>1.7216834400731931</v>
      </c>
      <c r="J5360" s="8">
        <f t="shared" ref="J5360:J5363" si="4733">SUM(H5360-D5360)</f>
        <v>-1865</v>
      </c>
      <c r="K5360" s="4">
        <f t="shared" ref="K5360:K5363" si="4734">SUM(F5360-B5360)</f>
        <v>-1065</v>
      </c>
      <c r="L5360" s="5">
        <f t="shared" ref="L5360:L5363" si="4735">SUM(G5360-C5360)</f>
        <v>800</v>
      </c>
    </row>
    <row r="5361" spans="1:15">
      <c r="A5361" s="3" t="s">
        <v>5</v>
      </c>
      <c r="B5361" s="18">
        <v>43723</v>
      </c>
      <c r="C5361" s="16">
        <v>105530</v>
      </c>
      <c r="D5361" s="8">
        <f t="shared" si="4729"/>
        <v>-61807</v>
      </c>
      <c r="E5361" s="7">
        <f t="shared" si="4730"/>
        <v>0.41431820335449637</v>
      </c>
      <c r="F5361" s="18">
        <v>43986</v>
      </c>
      <c r="G5361" s="16">
        <v>109673</v>
      </c>
      <c r="H5361" s="8">
        <f t="shared" si="4731"/>
        <v>-65687</v>
      </c>
      <c r="I5361" s="7">
        <f t="shared" si="4732"/>
        <v>0.40106498408906477</v>
      </c>
      <c r="J5361" s="8">
        <f t="shared" si="4733"/>
        <v>-3880</v>
      </c>
      <c r="K5361" s="4">
        <f t="shared" si="4734"/>
        <v>263</v>
      </c>
      <c r="L5361" s="5">
        <f t="shared" si="4735"/>
        <v>4143</v>
      </c>
    </row>
    <row r="5362" spans="1:15">
      <c r="A5362" s="3" t="s">
        <v>6</v>
      </c>
      <c r="B5362" s="18">
        <v>31934</v>
      </c>
      <c r="C5362" s="16">
        <v>29091</v>
      </c>
      <c r="D5362" s="8">
        <f t="shared" si="4729"/>
        <v>2843</v>
      </c>
      <c r="E5362" s="7">
        <f t="shared" si="4730"/>
        <v>1.0977278196005638</v>
      </c>
      <c r="F5362" s="18">
        <v>29928</v>
      </c>
      <c r="G5362" s="16">
        <v>27497</v>
      </c>
      <c r="H5362" s="8">
        <f t="shared" si="4731"/>
        <v>2431</v>
      </c>
      <c r="I5362" s="7">
        <f t="shared" si="4732"/>
        <v>1.0884096446885114</v>
      </c>
      <c r="J5362" s="8">
        <f t="shared" si="4733"/>
        <v>-412</v>
      </c>
      <c r="K5362" s="4">
        <f t="shared" si="4734"/>
        <v>-2006</v>
      </c>
      <c r="L5362" s="5">
        <f t="shared" si="4735"/>
        <v>-1594</v>
      </c>
    </row>
    <row r="5363" spans="1:15">
      <c r="A5363" s="3" t="s">
        <v>7</v>
      </c>
      <c r="B5363" s="18">
        <v>298065</v>
      </c>
      <c r="C5363" s="16">
        <v>298065</v>
      </c>
      <c r="D5363" s="8">
        <f t="shared" si="4729"/>
        <v>0</v>
      </c>
      <c r="E5363" s="7">
        <f t="shared" si="4730"/>
        <v>1</v>
      </c>
      <c r="F5363" s="18">
        <v>295952</v>
      </c>
      <c r="G5363" s="16">
        <v>295952</v>
      </c>
      <c r="H5363" s="8">
        <f t="shared" si="4731"/>
        <v>0</v>
      </c>
      <c r="I5363" s="7">
        <f t="shared" si="4732"/>
        <v>1</v>
      </c>
      <c r="J5363" s="8">
        <f t="shared" si="4733"/>
        <v>0</v>
      </c>
      <c r="K5363" s="4">
        <f t="shared" si="4734"/>
        <v>-2113</v>
      </c>
      <c r="L5363" s="5">
        <f t="shared" si="4735"/>
        <v>-2113</v>
      </c>
      <c r="N5363" s="99" t="s">
        <v>5151</v>
      </c>
      <c r="O5363" s="17" t="s">
        <v>26</v>
      </c>
    </row>
    <row r="5365" spans="1:15">
      <c r="B5365" s="576" t="s">
        <v>5165</v>
      </c>
      <c r="C5365" s="576"/>
      <c r="D5365" s="576"/>
      <c r="E5365" s="576"/>
      <c r="F5365" s="576" t="s">
        <v>5166</v>
      </c>
      <c r="G5365" s="576"/>
      <c r="H5365" s="576"/>
      <c r="I5365" s="576"/>
      <c r="K5365" s="63" t="s">
        <v>12</v>
      </c>
      <c r="L5365" s="5" t="s">
        <v>13</v>
      </c>
    </row>
    <row r="5366" spans="1:15" ht="43.2">
      <c r="A5366" s="1" t="s">
        <v>0</v>
      </c>
      <c r="B5366" s="2" t="s">
        <v>1</v>
      </c>
      <c r="C5366" s="64" t="s">
        <v>2</v>
      </c>
      <c r="D5366" s="64" t="s">
        <v>11</v>
      </c>
      <c r="E5366" s="6" t="s">
        <v>10</v>
      </c>
      <c r="F5366" s="2" t="s">
        <v>1</v>
      </c>
      <c r="G5366" s="64" t="s">
        <v>2</v>
      </c>
      <c r="H5366" s="64" t="s">
        <v>11</v>
      </c>
      <c r="I5366" s="6" t="s">
        <v>10</v>
      </c>
      <c r="J5366" s="14" t="s">
        <v>8</v>
      </c>
      <c r="K5366" s="12" t="s">
        <v>9</v>
      </c>
      <c r="L5366" s="11"/>
    </row>
    <row r="5367" spans="1:15">
      <c r="A5367" s="3" t="s">
        <v>3</v>
      </c>
      <c r="B5367" s="18">
        <v>146766</v>
      </c>
      <c r="C5367" s="16">
        <v>115062</v>
      </c>
      <c r="D5367" s="8">
        <f>SUM(B5367-C5367)</f>
        <v>31704</v>
      </c>
      <c r="E5367" s="7">
        <f>SUM(B5367/C5367)</f>
        <v>1.2755384053814465</v>
      </c>
      <c r="F5367" s="18">
        <v>153022</v>
      </c>
      <c r="G5367" s="16">
        <v>115506</v>
      </c>
      <c r="H5367" s="8">
        <f>SUM(F5367-G5367)</f>
        <v>37516</v>
      </c>
      <c r="I5367" s="7">
        <f>SUM(F5367/G5367)</f>
        <v>1.3247969802434505</v>
      </c>
      <c r="J5367" s="8">
        <f>SUM(H5367-D5367)</f>
        <v>5812</v>
      </c>
      <c r="K5367" s="4">
        <f>SUM(F5367-B5367)</f>
        <v>6256</v>
      </c>
      <c r="L5367" s="5">
        <f>SUM(G5367-C5367)</f>
        <v>444</v>
      </c>
    </row>
    <row r="5368" spans="1:15">
      <c r="A5368" s="3" t="s">
        <v>4</v>
      </c>
      <c r="B5368" s="18">
        <v>75272</v>
      </c>
      <c r="C5368" s="16">
        <v>43720</v>
      </c>
      <c r="D5368" s="8">
        <f t="shared" ref="D5368:D5371" si="4736">SUM(B5368-C5368)</f>
        <v>31552</v>
      </c>
      <c r="E5368" s="7">
        <f t="shared" ref="E5368:E5371" si="4737">SUM(B5368/C5368)</f>
        <v>1.7216834400731931</v>
      </c>
      <c r="F5368" s="18">
        <v>75152</v>
      </c>
      <c r="G5368" s="16">
        <v>43720</v>
      </c>
      <c r="H5368" s="8">
        <f t="shared" ref="H5368:H5371" si="4738">SUM(F5368-G5368)</f>
        <v>31432</v>
      </c>
      <c r="I5368" s="7">
        <f t="shared" ref="I5368:I5371" si="4739">SUM(F5368/G5368)</f>
        <v>1.7189387008234218</v>
      </c>
      <c r="J5368" s="8">
        <f t="shared" ref="J5368:J5371" si="4740">SUM(H5368-D5368)</f>
        <v>-120</v>
      </c>
      <c r="K5368" s="4">
        <f t="shared" ref="K5368:K5371" si="4741">SUM(F5368-B5368)</f>
        <v>-120</v>
      </c>
      <c r="L5368" s="5">
        <f t="shared" ref="L5368:L5371" si="4742">SUM(G5368-C5368)</f>
        <v>0</v>
      </c>
    </row>
    <row r="5369" spans="1:15">
      <c r="A5369" s="3" t="s">
        <v>5</v>
      </c>
      <c r="B5369" s="18">
        <v>43986</v>
      </c>
      <c r="C5369" s="16">
        <v>109673</v>
      </c>
      <c r="D5369" s="8">
        <f t="shared" si="4736"/>
        <v>-65687</v>
      </c>
      <c r="E5369" s="7">
        <f t="shared" si="4737"/>
        <v>0.40106498408906477</v>
      </c>
      <c r="F5369" s="18">
        <v>44888</v>
      </c>
      <c r="G5369" s="16">
        <v>113991</v>
      </c>
      <c r="H5369" s="8">
        <f t="shared" si="4738"/>
        <v>-69103</v>
      </c>
      <c r="I5369" s="7">
        <f t="shared" si="4739"/>
        <v>0.39378547429183008</v>
      </c>
      <c r="J5369" s="8">
        <f t="shared" si="4740"/>
        <v>-3416</v>
      </c>
      <c r="K5369" s="4">
        <f t="shared" si="4741"/>
        <v>902</v>
      </c>
      <c r="L5369" s="5">
        <f t="shared" si="4742"/>
        <v>4318</v>
      </c>
    </row>
    <row r="5370" spans="1:15">
      <c r="A5370" s="3" t="s">
        <v>6</v>
      </c>
      <c r="B5370" s="18">
        <v>29928</v>
      </c>
      <c r="C5370" s="16">
        <v>27497</v>
      </c>
      <c r="D5370" s="8">
        <f t="shared" si="4736"/>
        <v>2431</v>
      </c>
      <c r="E5370" s="7">
        <f t="shared" si="4737"/>
        <v>1.0884096446885114</v>
      </c>
      <c r="F5370" s="18">
        <v>26723</v>
      </c>
      <c r="G5370" s="16">
        <v>26568</v>
      </c>
      <c r="H5370" s="8">
        <f t="shared" si="4738"/>
        <v>155</v>
      </c>
      <c r="I5370" s="7">
        <f t="shared" si="4739"/>
        <v>1.005834086118639</v>
      </c>
      <c r="J5370" s="8">
        <f t="shared" si="4740"/>
        <v>-2276</v>
      </c>
      <c r="K5370" s="4">
        <f t="shared" si="4741"/>
        <v>-3205</v>
      </c>
      <c r="L5370" s="5">
        <f t="shared" si="4742"/>
        <v>-929</v>
      </c>
    </row>
    <row r="5371" spans="1:15">
      <c r="A5371" s="3" t="s">
        <v>7</v>
      </c>
      <c r="B5371" s="18">
        <v>295952</v>
      </c>
      <c r="C5371" s="16">
        <v>295952</v>
      </c>
      <c r="D5371" s="8">
        <f t="shared" si="4736"/>
        <v>0</v>
      </c>
      <c r="E5371" s="7">
        <f t="shared" si="4737"/>
        <v>1</v>
      </c>
      <c r="F5371" s="18">
        <v>299785</v>
      </c>
      <c r="G5371" s="16">
        <v>299785</v>
      </c>
      <c r="H5371" s="8">
        <f t="shared" si="4738"/>
        <v>0</v>
      </c>
      <c r="I5371" s="7">
        <f t="shared" si="4739"/>
        <v>1</v>
      </c>
      <c r="J5371" s="8">
        <f t="shared" si="4740"/>
        <v>0</v>
      </c>
      <c r="K5371" s="4">
        <f t="shared" si="4741"/>
        <v>3833</v>
      </c>
      <c r="L5371" s="5">
        <f t="shared" si="4742"/>
        <v>3833</v>
      </c>
      <c r="N5371" s="99" t="s">
        <v>5151</v>
      </c>
      <c r="O5371" s="17" t="s">
        <v>26</v>
      </c>
    </row>
    <row r="5373" spans="1:15">
      <c r="B5373" s="576" t="s">
        <v>5166</v>
      </c>
      <c r="C5373" s="576"/>
      <c r="D5373" s="576"/>
      <c r="E5373" s="576"/>
      <c r="F5373" s="576" t="s">
        <v>5179</v>
      </c>
      <c r="G5373" s="576"/>
      <c r="H5373" s="576"/>
      <c r="I5373" s="576"/>
      <c r="K5373" s="63" t="s">
        <v>12</v>
      </c>
      <c r="L5373" s="5" t="s">
        <v>13</v>
      </c>
    </row>
    <row r="5374" spans="1:15" ht="43.2">
      <c r="A5374" s="1" t="s">
        <v>0</v>
      </c>
      <c r="B5374" s="2" t="s">
        <v>1</v>
      </c>
      <c r="C5374" s="64" t="s">
        <v>2</v>
      </c>
      <c r="D5374" s="64" t="s">
        <v>11</v>
      </c>
      <c r="E5374" s="6" t="s">
        <v>10</v>
      </c>
      <c r="F5374" s="2" t="s">
        <v>1</v>
      </c>
      <c r="G5374" s="64" t="s">
        <v>2</v>
      </c>
      <c r="H5374" s="64" t="s">
        <v>11</v>
      </c>
      <c r="I5374" s="6" t="s">
        <v>10</v>
      </c>
      <c r="J5374" s="14" t="s">
        <v>8</v>
      </c>
      <c r="K5374" s="12" t="s">
        <v>9</v>
      </c>
      <c r="L5374" s="11"/>
    </row>
    <row r="5375" spans="1:15">
      <c r="A5375" s="3" t="s">
        <v>3</v>
      </c>
      <c r="B5375" s="18">
        <v>153022</v>
      </c>
      <c r="C5375" s="16">
        <v>115506</v>
      </c>
      <c r="D5375" s="8">
        <f>SUM(B5375-C5375)</f>
        <v>37516</v>
      </c>
      <c r="E5375" s="7">
        <f>SUM(B5375/C5375)</f>
        <v>1.3247969802434505</v>
      </c>
      <c r="F5375" s="18">
        <v>161642</v>
      </c>
      <c r="G5375" s="16">
        <v>117727</v>
      </c>
      <c r="H5375" s="8">
        <f>SUM(F5375-G5375)</f>
        <v>43915</v>
      </c>
      <c r="I5375" s="7">
        <f>SUM(F5375/G5375)</f>
        <v>1.3730240301714984</v>
      </c>
      <c r="J5375" s="8">
        <f>SUM(H5375-D5375)</f>
        <v>6399</v>
      </c>
      <c r="K5375" s="4">
        <f>SUM(F5375-B5375)</f>
        <v>8620</v>
      </c>
      <c r="L5375" s="5">
        <f>SUM(G5375-C5375)</f>
        <v>2221</v>
      </c>
    </row>
    <row r="5376" spans="1:15">
      <c r="A5376" s="3" t="s">
        <v>4</v>
      </c>
      <c r="B5376" s="18">
        <v>75152</v>
      </c>
      <c r="C5376" s="16">
        <v>43720</v>
      </c>
      <c r="D5376" s="8">
        <f t="shared" ref="D5376:D5379" si="4743">SUM(B5376-C5376)</f>
        <v>31432</v>
      </c>
      <c r="E5376" s="7">
        <f t="shared" ref="E5376:E5379" si="4744">SUM(B5376/C5376)</f>
        <v>1.7189387008234218</v>
      </c>
      <c r="F5376" s="18">
        <v>75119</v>
      </c>
      <c r="G5376" s="16">
        <v>43720</v>
      </c>
      <c r="H5376" s="8">
        <f t="shared" ref="H5376:H5379" si="4745">SUM(F5376-G5376)</f>
        <v>31399</v>
      </c>
      <c r="I5376" s="7">
        <f t="shared" ref="I5376:I5379" si="4746">SUM(F5376/G5376)</f>
        <v>1.7181838975297348</v>
      </c>
      <c r="J5376" s="8">
        <f t="shared" ref="J5376:J5379" si="4747">SUM(H5376-D5376)</f>
        <v>-33</v>
      </c>
      <c r="K5376" s="4">
        <f t="shared" ref="K5376:K5379" si="4748">SUM(F5376-B5376)</f>
        <v>-33</v>
      </c>
      <c r="L5376" s="5">
        <f t="shared" ref="L5376:L5379" si="4749">SUM(G5376-C5376)</f>
        <v>0</v>
      </c>
    </row>
    <row r="5377" spans="1:15">
      <c r="A5377" s="3" t="s">
        <v>5</v>
      </c>
      <c r="B5377" s="18">
        <v>44888</v>
      </c>
      <c r="C5377" s="16">
        <v>113991</v>
      </c>
      <c r="D5377" s="8">
        <f t="shared" si="4743"/>
        <v>-69103</v>
      </c>
      <c r="E5377" s="7">
        <f t="shared" si="4744"/>
        <v>0.39378547429183008</v>
      </c>
      <c r="F5377" s="18">
        <v>47671</v>
      </c>
      <c r="G5377" s="16">
        <v>118184</v>
      </c>
      <c r="H5377" s="8">
        <f t="shared" si="4745"/>
        <v>-70513</v>
      </c>
      <c r="I5377" s="7">
        <f t="shared" si="4746"/>
        <v>0.40336255330670817</v>
      </c>
      <c r="J5377" s="8">
        <f t="shared" si="4747"/>
        <v>-1410</v>
      </c>
      <c r="K5377" s="4">
        <f t="shared" si="4748"/>
        <v>2783</v>
      </c>
      <c r="L5377" s="5">
        <f t="shared" si="4749"/>
        <v>4193</v>
      </c>
    </row>
    <row r="5378" spans="1:15">
      <c r="A5378" s="3" t="s">
        <v>6</v>
      </c>
      <c r="B5378" s="18">
        <v>26723</v>
      </c>
      <c r="C5378" s="16">
        <v>26568</v>
      </c>
      <c r="D5378" s="8">
        <f t="shared" si="4743"/>
        <v>155</v>
      </c>
      <c r="E5378" s="7">
        <f t="shared" si="4744"/>
        <v>1.005834086118639</v>
      </c>
      <c r="F5378" s="18">
        <v>25703</v>
      </c>
      <c r="G5378" s="16">
        <v>30504</v>
      </c>
      <c r="H5378" s="8">
        <f t="shared" si="4745"/>
        <v>-4801</v>
      </c>
      <c r="I5378" s="7">
        <f t="shared" si="4746"/>
        <v>0.8426108051403095</v>
      </c>
      <c r="J5378" s="8">
        <f t="shared" si="4747"/>
        <v>-4956</v>
      </c>
      <c r="K5378" s="4">
        <f t="shared" si="4748"/>
        <v>-1020</v>
      </c>
      <c r="L5378" s="5">
        <f t="shared" si="4749"/>
        <v>3936</v>
      </c>
    </row>
    <row r="5379" spans="1:15">
      <c r="A5379" s="3" t="s">
        <v>7</v>
      </c>
      <c r="B5379" s="18">
        <v>299785</v>
      </c>
      <c r="C5379" s="16">
        <v>299785</v>
      </c>
      <c r="D5379" s="8">
        <f t="shared" si="4743"/>
        <v>0</v>
      </c>
      <c r="E5379" s="7">
        <f t="shared" si="4744"/>
        <v>1</v>
      </c>
      <c r="F5379" s="18">
        <v>310135</v>
      </c>
      <c r="G5379" s="16">
        <v>310135</v>
      </c>
      <c r="H5379" s="8">
        <f t="shared" si="4745"/>
        <v>0</v>
      </c>
      <c r="I5379" s="7">
        <f t="shared" si="4746"/>
        <v>1</v>
      </c>
      <c r="J5379" s="8">
        <f t="shared" si="4747"/>
        <v>0</v>
      </c>
      <c r="K5379" s="4">
        <f t="shared" si="4748"/>
        <v>10350</v>
      </c>
      <c r="L5379" s="5">
        <f t="shared" si="4749"/>
        <v>10350</v>
      </c>
      <c r="N5379" s="99" t="s">
        <v>5151</v>
      </c>
      <c r="O5379" s="17" t="s">
        <v>26</v>
      </c>
    </row>
    <row r="5381" spans="1:15">
      <c r="B5381" s="576" t="s">
        <v>5179</v>
      </c>
      <c r="C5381" s="576"/>
      <c r="D5381" s="576"/>
      <c r="E5381" s="576"/>
      <c r="F5381" s="576" t="s">
        <v>5186</v>
      </c>
      <c r="G5381" s="576"/>
      <c r="H5381" s="576"/>
      <c r="I5381" s="576"/>
      <c r="K5381" s="63" t="s">
        <v>12</v>
      </c>
      <c r="L5381" s="5" t="s">
        <v>13</v>
      </c>
    </row>
    <row r="5382" spans="1:15" ht="43.2">
      <c r="A5382" s="1" t="s">
        <v>0</v>
      </c>
      <c r="B5382" s="2" t="s">
        <v>1</v>
      </c>
      <c r="C5382" s="64" t="s">
        <v>2</v>
      </c>
      <c r="D5382" s="64" t="s">
        <v>11</v>
      </c>
      <c r="E5382" s="6" t="s">
        <v>10</v>
      </c>
      <c r="F5382" s="2" t="s">
        <v>1</v>
      </c>
      <c r="G5382" s="64" t="s">
        <v>2</v>
      </c>
      <c r="H5382" s="64" t="s">
        <v>11</v>
      </c>
      <c r="I5382" s="6" t="s">
        <v>10</v>
      </c>
      <c r="J5382" s="14" t="s">
        <v>8</v>
      </c>
      <c r="K5382" s="12" t="s">
        <v>9</v>
      </c>
      <c r="L5382" s="11"/>
    </row>
    <row r="5383" spans="1:15">
      <c r="A5383" s="3" t="s">
        <v>3</v>
      </c>
      <c r="B5383" s="18">
        <v>161642</v>
      </c>
      <c r="C5383" s="16">
        <v>117727</v>
      </c>
      <c r="D5383" s="8">
        <f>SUM(B5383-C5383)</f>
        <v>43915</v>
      </c>
      <c r="E5383" s="7">
        <f>SUM(B5383/C5383)</f>
        <v>1.3730240301714984</v>
      </c>
      <c r="F5383" s="18">
        <v>166250</v>
      </c>
      <c r="G5383" s="16">
        <v>120455</v>
      </c>
      <c r="H5383" s="8">
        <f>SUM(F5383-G5383)</f>
        <v>45795</v>
      </c>
      <c r="I5383" s="7">
        <f>SUM(F5383/G5383)</f>
        <v>1.3801834710057699</v>
      </c>
      <c r="J5383" s="8">
        <f>SUM(H5383-D5383)</f>
        <v>1880</v>
      </c>
      <c r="K5383" s="4">
        <f>SUM(F5383-B5383)</f>
        <v>4608</v>
      </c>
      <c r="L5383" s="5">
        <f>SUM(G5383-C5383)</f>
        <v>2728</v>
      </c>
    </row>
    <row r="5384" spans="1:15">
      <c r="A5384" s="3" t="s">
        <v>4</v>
      </c>
      <c r="B5384" s="18">
        <v>75119</v>
      </c>
      <c r="C5384" s="16">
        <v>43720</v>
      </c>
      <c r="D5384" s="8">
        <f t="shared" ref="D5384:D5387" si="4750">SUM(B5384-C5384)</f>
        <v>31399</v>
      </c>
      <c r="E5384" s="7">
        <f t="shared" ref="E5384:E5387" si="4751">SUM(B5384/C5384)</f>
        <v>1.7181838975297348</v>
      </c>
      <c r="F5384" s="18">
        <v>75137</v>
      </c>
      <c r="G5384" s="16">
        <v>43720</v>
      </c>
      <c r="H5384" s="8">
        <f t="shared" ref="H5384:H5387" si="4752">SUM(F5384-G5384)</f>
        <v>31417</v>
      </c>
      <c r="I5384" s="7">
        <f t="shared" ref="I5384:I5387" si="4753">SUM(F5384/G5384)</f>
        <v>1.7185956084172003</v>
      </c>
      <c r="J5384" s="8">
        <f t="shared" ref="J5384:J5387" si="4754">SUM(H5384-D5384)</f>
        <v>18</v>
      </c>
      <c r="K5384" s="4">
        <f t="shared" ref="K5384:K5387" si="4755">SUM(F5384-B5384)</f>
        <v>18</v>
      </c>
      <c r="L5384" s="5">
        <f t="shared" ref="L5384:L5387" si="4756">SUM(G5384-C5384)</f>
        <v>0</v>
      </c>
    </row>
    <row r="5385" spans="1:15">
      <c r="A5385" s="3" t="s">
        <v>5</v>
      </c>
      <c r="B5385" s="18">
        <v>47671</v>
      </c>
      <c r="C5385" s="16">
        <v>118184</v>
      </c>
      <c r="D5385" s="8">
        <f t="shared" si="4750"/>
        <v>-70513</v>
      </c>
      <c r="E5385" s="7">
        <f t="shared" si="4751"/>
        <v>0.40336255330670817</v>
      </c>
      <c r="F5385" s="18">
        <v>47032</v>
      </c>
      <c r="G5385" s="16">
        <v>122737</v>
      </c>
      <c r="H5385" s="8">
        <f t="shared" si="4752"/>
        <v>-75705</v>
      </c>
      <c r="I5385" s="7">
        <f t="shared" si="4753"/>
        <v>0.38319333208404965</v>
      </c>
      <c r="J5385" s="8">
        <f t="shared" si="4754"/>
        <v>-5192</v>
      </c>
      <c r="K5385" s="4">
        <f t="shared" si="4755"/>
        <v>-639</v>
      </c>
      <c r="L5385" s="5">
        <f t="shared" si="4756"/>
        <v>4553</v>
      </c>
    </row>
    <row r="5386" spans="1:15">
      <c r="A5386" s="3" t="s">
        <v>6</v>
      </c>
      <c r="B5386" s="18">
        <v>25703</v>
      </c>
      <c r="C5386" s="16">
        <v>30504</v>
      </c>
      <c r="D5386" s="8">
        <f t="shared" si="4750"/>
        <v>-4801</v>
      </c>
      <c r="E5386" s="7">
        <f t="shared" si="4751"/>
        <v>0.8426108051403095</v>
      </c>
      <c r="F5386" s="18">
        <v>29972</v>
      </c>
      <c r="G5386" s="16">
        <v>31479</v>
      </c>
      <c r="H5386" s="8">
        <f t="shared" si="4752"/>
        <v>-1507</v>
      </c>
      <c r="I5386" s="7">
        <f t="shared" si="4753"/>
        <v>0.95212681470186478</v>
      </c>
      <c r="J5386" s="8">
        <f t="shared" si="4754"/>
        <v>3294</v>
      </c>
      <c r="K5386" s="4">
        <f t="shared" si="4755"/>
        <v>4269</v>
      </c>
      <c r="L5386" s="5">
        <f t="shared" si="4756"/>
        <v>975</v>
      </c>
    </row>
    <row r="5387" spans="1:15">
      <c r="A5387" s="3" t="s">
        <v>7</v>
      </c>
      <c r="B5387" s="18">
        <v>310135</v>
      </c>
      <c r="C5387" s="16">
        <v>310135</v>
      </c>
      <c r="D5387" s="8">
        <f t="shared" si="4750"/>
        <v>0</v>
      </c>
      <c r="E5387" s="7">
        <f t="shared" si="4751"/>
        <v>1</v>
      </c>
      <c r="F5387" s="18">
        <v>318391</v>
      </c>
      <c r="G5387" s="16">
        <v>318391</v>
      </c>
      <c r="H5387" s="8">
        <f t="shared" si="4752"/>
        <v>0</v>
      </c>
      <c r="I5387" s="7">
        <f t="shared" si="4753"/>
        <v>1</v>
      </c>
      <c r="J5387" s="8">
        <f t="shared" si="4754"/>
        <v>0</v>
      </c>
      <c r="K5387" s="4">
        <f t="shared" si="4755"/>
        <v>8256</v>
      </c>
      <c r="L5387" s="5">
        <f t="shared" si="4756"/>
        <v>8256</v>
      </c>
      <c r="N5387" s="99" t="s">
        <v>5142</v>
      </c>
      <c r="O5387" s="17" t="s">
        <v>26</v>
      </c>
    </row>
    <row r="5389" spans="1:15">
      <c r="B5389" s="576" t="s">
        <v>5186</v>
      </c>
      <c r="C5389" s="576"/>
      <c r="D5389" s="576"/>
      <c r="E5389" s="576"/>
      <c r="F5389" s="576" t="s">
        <v>5193</v>
      </c>
      <c r="G5389" s="576"/>
      <c r="H5389" s="576"/>
      <c r="I5389" s="576"/>
      <c r="K5389" s="63" t="s">
        <v>12</v>
      </c>
      <c r="L5389" s="5" t="s">
        <v>13</v>
      </c>
    </row>
    <row r="5390" spans="1:15" ht="43.2">
      <c r="A5390" s="1" t="s">
        <v>0</v>
      </c>
      <c r="B5390" s="2" t="s">
        <v>1</v>
      </c>
      <c r="C5390" s="64" t="s">
        <v>2</v>
      </c>
      <c r="D5390" s="64" t="s">
        <v>11</v>
      </c>
      <c r="E5390" s="6" t="s">
        <v>10</v>
      </c>
      <c r="F5390" s="2" t="s">
        <v>1</v>
      </c>
      <c r="G5390" s="64" t="s">
        <v>2</v>
      </c>
      <c r="H5390" s="64" t="s">
        <v>11</v>
      </c>
      <c r="I5390" s="6" t="s">
        <v>10</v>
      </c>
      <c r="J5390" s="14" t="s">
        <v>8</v>
      </c>
      <c r="K5390" s="12" t="s">
        <v>9</v>
      </c>
      <c r="L5390" s="11"/>
    </row>
    <row r="5391" spans="1:15">
      <c r="A5391" s="3" t="s">
        <v>3</v>
      </c>
      <c r="B5391" s="18">
        <v>166250</v>
      </c>
      <c r="C5391" s="16">
        <v>120455</v>
      </c>
      <c r="D5391" s="8">
        <f>SUM(B5391-C5391)</f>
        <v>45795</v>
      </c>
      <c r="E5391" s="7">
        <f>SUM(B5391/C5391)</f>
        <v>1.3801834710057699</v>
      </c>
      <c r="F5391" s="18">
        <v>171126</v>
      </c>
      <c r="G5391" s="16">
        <v>116937</v>
      </c>
      <c r="H5391" s="8">
        <f>SUM(F5391-G5391)</f>
        <v>54189</v>
      </c>
      <c r="I5391" s="7">
        <f>SUM(F5391/G5391)</f>
        <v>1.4634033710459478</v>
      </c>
      <c r="J5391" s="8">
        <f>SUM(H5391-D5391)</f>
        <v>8394</v>
      </c>
      <c r="K5391" s="4">
        <f>SUM(F5391-B5391)</f>
        <v>4876</v>
      </c>
      <c r="L5391" s="5">
        <f>SUM(G5391-C5391)</f>
        <v>-3518</v>
      </c>
    </row>
    <row r="5392" spans="1:15">
      <c r="A5392" s="3" t="s">
        <v>4</v>
      </c>
      <c r="B5392" s="18">
        <v>75137</v>
      </c>
      <c r="C5392" s="16">
        <v>43720</v>
      </c>
      <c r="D5392" s="8">
        <f t="shared" ref="D5392:D5395" si="4757">SUM(B5392-C5392)</f>
        <v>31417</v>
      </c>
      <c r="E5392" s="7">
        <f t="shared" ref="E5392:E5395" si="4758">SUM(B5392/C5392)</f>
        <v>1.7185956084172003</v>
      </c>
      <c r="F5392" s="18">
        <v>75273</v>
      </c>
      <c r="G5392" s="16">
        <v>43720</v>
      </c>
      <c r="H5392" s="8">
        <f t="shared" ref="H5392:H5395" si="4759">SUM(F5392-G5392)</f>
        <v>31553</v>
      </c>
      <c r="I5392" s="7">
        <f t="shared" ref="I5392:I5395" si="4760">SUM(F5392/G5392)</f>
        <v>1.7217063129002745</v>
      </c>
      <c r="J5392" s="8">
        <f t="shared" ref="J5392:J5395" si="4761">SUM(H5392-D5392)</f>
        <v>136</v>
      </c>
      <c r="K5392" s="4">
        <f t="shared" ref="K5392:K5395" si="4762">SUM(F5392-B5392)</f>
        <v>136</v>
      </c>
      <c r="L5392" s="5">
        <f t="shared" ref="L5392:L5395" si="4763">SUM(G5392-C5392)</f>
        <v>0</v>
      </c>
    </row>
    <row r="5393" spans="1:15">
      <c r="A5393" s="3" t="s">
        <v>5</v>
      </c>
      <c r="B5393" s="18">
        <v>47032</v>
      </c>
      <c r="C5393" s="16">
        <v>122737</v>
      </c>
      <c r="D5393" s="8">
        <f t="shared" si="4757"/>
        <v>-75705</v>
      </c>
      <c r="E5393" s="7">
        <f t="shared" si="4758"/>
        <v>0.38319333208404965</v>
      </c>
      <c r="F5393" s="18">
        <v>41476</v>
      </c>
      <c r="G5393" s="16">
        <v>126725</v>
      </c>
      <c r="H5393" s="8">
        <f t="shared" si="4759"/>
        <v>-85249</v>
      </c>
      <c r="I5393" s="7">
        <f t="shared" si="4760"/>
        <v>0.3272913789702111</v>
      </c>
      <c r="J5393" s="8">
        <f t="shared" si="4761"/>
        <v>-9544</v>
      </c>
      <c r="K5393" s="4">
        <f t="shared" si="4762"/>
        <v>-5556</v>
      </c>
      <c r="L5393" s="5">
        <f t="shared" si="4763"/>
        <v>3988</v>
      </c>
    </row>
    <row r="5394" spans="1:15">
      <c r="A5394" s="3" t="s">
        <v>6</v>
      </c>
      <c r="B5394" s="18">
        <v>29972</v>
      </c>
      <c r="C5394" s="16">
        <v>31479</v>
      </c>
      <c r="D5394" s="8">
        <f t="shared" si="4757"/>
        <v>-1507</v>
      </c>
      <c r="E5394" s="7">
        <f t="shared" si="4758"/>
        <v>0.95212681470186478</v>
      </c>
      <c r="F5394" s="18">
        <v>31911</v>
      </c>
      <c r="G5394" s="16">
        <v>32404</v>
      </c>
      <c r="H5394" s="8">
        <f t="shared" si="4759"/>
        <v>-493</v>
      </c>
      <c r="I5394" s="7">
        <f t="shared" si="4760"/>
        <v>0.9847858289100111</v>
      </c>
      <c r="J5394" s="8">
        <f t="shared" si="4761"/>
        <v>1014</v>
      </c>
      <c r="K5394" s="4">
        <f t="shared" si="4762"/>
        <v>1939</v>
      </c>
      <c r="L5394" s="5">
        <f t="shared" si="4763"/>
        <v>925</v>
      </c>
    </row>
    <row r="5395" spans="1:15">
      <c r="A5395" s="3" t="s">
        <v>7</v>
      </c>
      <c r="B5395" s="18">
        <v>318391</v>
      </c>
      <c r="C5395" s="16">
        <v>318391</v>
      </c>
      <c r="D5395" s="8">
        <f t="shared" si="4757"/>
        <v>0</v>
      </c>
      <c r="E5395" s="7">
        <f t="shared" si="4758"/>
        <v>1</v>
      </c>
      <c r="F5395" s="18">
        <v>319786</v>
      </c>
      <c r="G5395" s="16">
        <v>319786</v>
      </c>
      <c r="H5395" s="8">
        <f t="shared" si="4759"/>
        <v>0</v>
      </c>
      <c r="I5395" s="7">
        <f t="shared" si="4760"/>
        <v>1</v>
      </c>
      <c r="J5395" s="8">
        <f t="shared" si="4761"/>
        <v>0</v>
      </c>
      <c r="K5395" s="4">
        <f t="shared" si="4762"/>
        <v>1395</v>
      </c>
      <c r="L5395" s="5">
        <f t="shared" si="4763"/>
        <v>1395</v>
      </c>
      <c r="N5395" s="99" t="s">
        <v>5142</v>
      </c>
      <c r="O5395" s="17" t="s">
        <v>26</v>
      </c>
    </row>
    <row r="5397" spans="1:15">
      <c r="B5397" s="576" t="s">
        <v>5193</v>
      </c>
      <c r="C5397" s="576"/>
      <c r="D5397" s="576"/>
      <c r="E5397" s="576"/>
      <c r="F5397" s="576" t="s">
        <v>5200</v>
      </c>
      <c r="G5397" s="576"/>
      <c r="H5397" s="576"/>
      <c r="I5397" s="576"/>
      <c r="K5397" s="63" t="s">
        <v>12</v>
      </c>
      <c r="L5397" s="5" t="s">
        <v>13</v>
      </c>
    </row>
    <row r="5398" spans="1:15" ht="43.2">
      <c r="A5398" s="1" t="s">
        <v>0</v>
      </c>
      <c r="B5398" s="2" t="s">
        <v>1</v>
      </c>
      <c r="C5398" s="64" t="s">
        <v>2</v>
      </c>
      <c r="D5398" s="64" t="s">
        <v>11</v>
      </c>
      <c r="E5398" s="6" t="s">
        <v>10</v>
      </c>
      <c r="F5398" s="2" t="s">
        <v>1</v>
      </c>
      <c r="G5398" s="64" t="s">
        <v>2</v>
      </c>
      <c r="H5398" s="64" t="s">
        <v>11</v>
      </c>
      <c r="I5398" s="6" t="s">
        <v>10</v>
      </c>
      <c r="J5398" s="14" t="s">
        <v>8</v>
      </c>
      <c r="K5398" s="12" t="s">
        <v>9</v>
      </c>
      <c r="L5398" s="11"/>
    </row>
    <row r="5399" spans="1:15">
      <c r="A5399" s="3" t="s">
        <v>3</v>
      </c>
      <c r="B5399" s="18">
        <v>171126</v>
      </c>
      <c r="C5399" s="16">
        <v>116937</v>
      </c>
      <c r="D5399" s="8">
        <f>SUM(B5399-C5399)</f>
        <v>54189</v>
      </c>
      <c r="E5399" s="7">
        <f>SUM(B5399/C5399)</f>
        <v>1.4634033710459478</v>
      </c>
      <c r="F5399" s="18">
        <v>178631</v>
      </c>
      <c r="G5399" s="16">
        <v>110608</v>
      </c>
      <c r="H5399" s="8">
        <f>SUM(F5399-G5399)</f>
        <v>68023</v>
      </c>
      <c r="I5399" s="7">
        <f>SUM(F5399/G5399)</f>
        <v>1.6149916823376247</v>
      </c>
      <c r="J5399" s="8">
        <f>SUM(H5399-D5399)</f>
        <v>13834</v>
      </c>
      <c r="K5399" s="4">
        <f>SUM(F5399-B5399)</f>
        <v>7505</v>
      </c>
      <c r="L5399" s="5">
        <f>SUM(G5399-C5399)</f>
        <v>-6329</v>
      </c>
    </row>
    <row r="5400" spans="1:15">
      <c r="A5400" s="3" t="s">
        <v>4</v>
      </c>
      <c r="B5400" s="18">
        <v>75273</v>
      </c>
      <c r="C5400" s="16">
        <v>43720</v>
      </c>
      <c r="D5400" s="8">
        <f t="shared" ref="D5400:D5403" si="4764">SUM(B5400-C5400)</f>
        <v>31553</v>
      </c>
      <c r="E5400" s="7">
        <f t="shared" ref="E5400:E5403" si="4765">SUM(B5400/C5400)</f>
        <v>1.7217063129002745</v>
      </c>
      <c r="F5400" s="18">
        <v>75383</v>
      </c>
      <c r="G5400" s="16">
        <v>41220</v>
      </c>
      <c r="H5400" s="8">
        <f t="shared" ref="H5400:H5403" si="4766">SUM(F5400-G5400)</f>
        <v>34163</v>
      </c>
      <c r="I5400" s="7">
        <f t="shared" ref="I5400:I5403" si="4767">SUM(F5400/G5400)</f>
        <v>1.8287967006307617</v>
      </c>
      <c r="J5400" s="8">
        <f t="shared" ref="J5400:J5403" si="4768">SUM(H5400-D5400)</f>
        <v>2610</v>
      </c>
      <c r="K5400" s="4">
        <f t="shared" ref="K5400:K5403" si="4769">SUM(F5400-B5400)</f>
        <v>110</v>
      </c>
      <c r="L5400" s="5">
        <f t="shared" ref="L5400:L5403" si="4770">SUM(G5400-C5400)</f>
        <v>-2500</v>
      </c>
    </row>
    <row r="5401" spans="1:15">
      <c r="A5401" s="3" t="s">
        <v>5</v>
      </c>
      <c r="B5401" s="18">
        <v>41476</v>
      </c>
      <c r="C5401" s="16">
        <v>126725</v>
      </c>
      <c r="D5401" s="8">
        <f t="shared" si="4764"/>
        <v>-85249</v>
      </c>
      <c r="E5401" s="7">
        <f t="shared" si="4765"/>
        <v>0.3272913789702111</v>
      </c>
      <c r="F5401" s="18">
        <v>35226</v>
      </c>
      <c r="G5401" s="16">
        <v>138986</v>
      </c>
      <c r="H5401" s="8">
        <f t="shared" si="4766"/>
        <v>-103760</v>
      </c>
      <c r="I5401" s="7">
        <f t="shared" si="4767"/>
        <v>0.25344998776855221</v>
      </c>
      <c r="J5401" s="8">
        <f t="shared" si="4768"/>
        <v>-18511</v>
      </c>
      <c r="K5401" s="4">
        <f t="shared" si="4769"/>
        <v>-6250</v>
      </c>
      <c r="L5401" s="5">
        <f t="shared" si="4770"/>
        <v>12261</v>
      </c>
    </row>
    <row r="5402" spans="1:15">
      <c r="A5402" s="3" t="s">
        <v>6</v>
      </c>
      <c r="B5402" s="18">
        <v>31911</v>
      </c>
      <c r="C5402" s="16">
        <v>32404</v>
      </c>
      <c r="D5402" s="8">
        <f t="shared" si="4764"/>
        <v>-493</v>
      </c>
      <c r="E5402" s="7">
        <f t="shared" si="4765"/>
        <v>0.9847858289100111</v>
      </c>
      <c r="F5402" s="18">
        <v>34480</v>
      </c>
      <c r="G5402" s="16">
        <v>32906</v>
      </c>
      <c r="H5402" s="8">
        <f t="shared" si="4766"/>
        <v>1574</v>
      </c>
      <c r="I5402" s="7">
        <f t="shared" si="4767"/>
        <v>1.0478332219048199</v>
      </c>
      <c r="J5402" s="8">
        <f t="shared" si="4768"/>
        <v>2067</v>
      </c>
      <c r="K5402" s="4">
        <f t="shared" si="4769"/>
        <v>2569</v>
      </c>
      <c r="L5402" s="5">
        <f t="shared" si="4770"/>
        <v>502</v>
      </c>
    </row>
    <row r="5403" spans="1:15">
      <c r="A5403" s="3" t="s">
        <v>7</v>
      </c>
      <c r="B5403" s="18">
        <v>319786</v>
      </c>
      <c r="C5403" s="16">
        <v>319786</v>
      </c>
      <c r="D5403" s="8">
        <f t="shared" si="4764"/>
        <v>0</v>
      </c>
      <c r="E5403" s="7">
        <f t="shared" si="4765"/>
        <v>1</v>
      </c>
      <c r="F5403" s="18">
        <v>323720</v>
      </c>
      <c r="G5403" s="16">
        <v>323720</v>
      </c>
      <c r="H5403" s="8">
        <f t="shared" si="4766"/>
        <v>0</v>
      </c>
      <c r="I5403" s="7">
        <f t="shared" si="4767"/>
        <v>1</v>
      </c>
      <c r="J5403" s="8">
        <f t="shared" si="4768"/>
        <v>0</v>
      </c>
      <c r="K5403" s="4">
        <f t="shared" si="4769"/>
        <v>3934</v>
      </c>
      <c r="L5403" s="5">
        <f t="shared" si="4770"/>
        <v>3934</v>
      </c>
      <c r="N5403" s="99" t="s">
        <v>5142</v>
      </c>
      <c r="O5403" s="17" t="s">
        <v>26</v>
      </c>
    </row>
    <row r="5405" spans="1:15">
      <c r="B5405" s="576" t="s">
        <v>5200</v>
      </c>
      <c r="C5405" s="576"/>
      <c r="D5405" s="576"/>
      <c r="E5405" s="576"/>
      <c r="F5405" s="576" t="s">
        <v>5207</v>
      </c>
      <c r="G5405" s="576"/>
      <c r="H5405" s="576"/>
      <c r="I5405" s="576"/>
      <c r="K5405" s="63" t="s">
        <v>12</v>
      </c>
      <c r="L5405" s="5" t="s">
        <v>13</v>
      </c>
    </row>
    <row r="5406" spans="1:15" ht="43.2">
      <c r="A5406" s="1" t="s">
        <v>0</v>
      </c>
      <c r="B5406" s="2" t="s">
        <v>1</v>
      </c>
      <c r="C5406" s="64" t="s">
        <v>2</v>
      </c>
      <c r="D5406" s="64" t="s">
        <v>11</v>
      </c>
      <c r="E5406" s="6" t="s">
        <v>10</v>
      </c>
      <c r="F5406" s="2" t="s">
        <v>1</v>
      </c>
      <c r="G5406" s="64" t="s">
        <v>2</v>
      </c>
      <c r="H5406" s="64" t="s">
        <v>11</v>
      </c>
      <c r="I5406" s="6" t="s">
        <v>10</v>
      </c>
      <c r="J5406" s="14" t="s">
        <v>8</v>
      </c>
      <c r="K5406" s="12" t="s">
        <v>9</v>
      </c>
      <c r="L5406" s="11"/>
    </row>
    <row r="5407" spans="1:15">
      <c r="A5407" s="3" t="s">
        <v>3</v>
      </c>
      <c r="B5407" s="18">
        <v>178631</v>
      </c>
      <c r="C5407" s="16">
        <v>110608</v>
      </c>
      <c r="D5407" s="8">
        <f>SUM(B5407-C5407)</f>
        <v>68023</v>
      </c>
      <c r="E5407" s="7">
        <f>SUM(B5407/C5407)</f>
        <v>1.6149916823376247</v>
      </c>
      <c r="F5407" s="18">
        <v>189305</v>
      </c>
      <c r="G5407" s="16">
        <v>109458</v>
      </c>
      <c r="H5407" s="8">
        <f>SUM(F5407-G5407)</f>
        <v>79847</v>
      </c>
      <c r="I5407" s="7">
        <f>SUM(F5407/G5407)</f>
        <v>1.7294761461017012</v>
      </c>
      <c r="J5407" s="8">
        <f>SUM(H5407-D5407)</f>
        <v>11824</v>
      </c>
      <c r="K5407" s="4">
        <f>SUM(F5407-B5407)</f>
        <v>10674</v>
      </c>
      <c r="L5407" s="5">
        <f>SUM(G5407-C5407)</f>
        <v>-1150</v>
      </c>
    </row>
    <row r="5408" spans="1:15">
      <c r="A5408" s="3" t="s">
        <v>4</v>
      </c>
      <c r="B5408" s="18">
        <v>75383</v>
      </c>
      <c r="C5408" s="16">
        <v>41220</v>
      </c>
      <c r="D5408" s="8">
        <f t="shared" ref="D5408:D5411" si="4771">SUM(B5408-C5408)</f>
        <v>34163</v>
      </c>
      <c r="E5408" s="7">
        <f t="shared" ref="E5408:E5411" si="4772">SUM(B5408/C5408)</f>
        <v>1.8287967006307617</v>
      </c>
      <c r="F5408" s="18">
        <v>71999</v>
      </c>
      <c r="G5408" s="16">
        <v>36220</v>
      </c>
      <c r="H5408" s="8">
        <f t="shared" ref="H5408:H5411" si="4773">SUM(F5408-G5408)</f>
        <v>35779</v>
      </c>
      <c r="I5408" s="7">
        <f t="shared" ref="I5408:I5411" si="4774">SUM(F5408/G5408)</f>
        <v>1.987824406405301</v>
      </c>
      <c r="J5408" s="8">
        <f t="shared" ref="J5408:J5411" si="4775">SUM(H5408-D5408)</f>
        <v>1616</v>
      </c>
      <c r="K5408" s="4">
        <f t="shared" ref="K5408:K5411" si="4776">SUM(F5408-B5408)</f>
        <v>-3384</v>
      </c>
      <c r="L5408" s="5">
        <f t="shared" ref="L5408:L5411" si="4777">SUM(G5408-C5408)</f>
        <v>-5000</v>
      </c>
    </row>
    <row r="5409" spans="1:15">
      <c r="A5409" s="3" t="s">
        <v>5</v>
      </c>
      <c r="B5409" s="18">
        <v>35226</v>
      </c>
      <c r="C5409" s="16">
        <v>138986</v>
      </c>
      <c r="D5409" s="8">
        <f t="shared" si="4771"/>
        <v>-103760</v>
      </c>
      <c r="E5409" s="7">
        <f t="shared" si="4772"/>
        <v>0.25344998776855221</v>
      </c>
      <c r="F5409" s="18">
        <v>34985</v>
      </c>
      <c r="G5409" s="16">
        <v>156047</v>
      </c>
      <c r="H5409" s="8">
        <f t="shared" si="4773"/>
        <v>-121062</v>
      </c>
      <c r="I5409" s="7">
        <f t="shared" si="4774"/>
        <v>0.22419527450063123</v>
      </c>
      <c r="J5409" s="8">
        <f t="shared" si="4775"/>
        <v>-17302</v>
      </c>
      <c r="K5409" s="4">
        <f t="shared" si="4776"/>
        <v>-241</v>
      </c>
      <c r="L5409" s="5">
        <f t="shared" si="4777"/>
        <v>17061</v>
      </c>
    </row>
    <row r="5410" spans="1:15">
      <c r="A5410" s="3" t="s">
        <v>6</v>
      </c>
      <c r="B5410" s="18">
        <v>34480</v>
      </c>
      <c r="C5410" s="16">
        <v>32906</v>
      </c>
      <c r="D5410" s="8">
        <f t="shared" si="4771"/>
        <v>1574</v>
      </c>
      <c r="E5410" s="7">
        <f t="shared" si="4772"/>
        <v>1.0478332219048199</v>
      </c>
      <c r="F5410" s="18">
        <v>39027</v>
      </c>
      <c r="G5410" s="16">
        <v>33591</v>
      </c>
      <c r="H5410" s="8">
        <f t="shared" si="4773"/>
        <v>5436</v>
      </c>
      <c r="I5410" s="7">
        <f t="shared" si="4774"/>
        <v>1.1618290613557203</v>
      </c>
      <c r="J5410" s="8">
        <f t="shared" si="4775"/>
        <v>3862</v>
      </c>
      <c r="K5410" s="4">
        <f t="shared" si="4776"/>
        <v>4547</v>
      </c>
      <c r="L5410" s="5">
        <f t="shared" si="4777"/>
        <v>685</v>
      </c>
    </row>
    <row r="5411" spans="1:15">
      <c r="A5411" s="3" t="s">
        <v>7</v>
      </c>
      <c r="B5411" s="18">
        <v>323720</v>
      </c>
      <c r="C5411" s="16">
        <v>323720</v>
      </c>
      <c r="D5411" s="8">
        <f t="shared" si="4771"/>
        <v>0</v>
      </c>
      <c r="E5411" s="7">
        <f t="shared" si="4772"/>
        <v>1</v>
      </c>
      <c r="F5411" s="18">
        <v>335316</v>
      </c>
      <c r="G5411" s="16">
        <v>335316</v>
      </c>
      <c r="H5411" s="8">
        <f t="shared" si="4773"/>
        <v>0</v>
      </c>
      <c r="I5411" s="7">
        <f t="shared" si="4774"/>
        <v>1</v>
      </c>
      <c r="J5411" s="8">
        <f t="shared" si="4775"/>
        <v>0</v>
      </c>
      <c r="K5411" s="4">
        <f t="shared" si="4776"/>
        <v>11596</v>
      </c>
      <c r="L5411" s="5">
        <f t="shared" si="4777"/>
        <v>11596</v>
      </c>
      <c r="N5411" s="99" t="s">
        <v>5142</v>
      </c>
      <c r="O5411" s="17" t="s">
        <v>26</v>
      </c>
    </row>
    <row r="5413" spans="1:15">
      <c r="B5413" s="576" t="s">
        <v>5207</v>
      </c>
      <c r="C5413" s="576"/>
      <c r="D5413" s="576"/>
      <c r="E5413" s="576"/>
      <c r="F5413" s="576" t="s">
        <v>5214</v>
      </c>
      <c r="G5413" s="576"/>
      <c r="H5413" s="576"/>
      <c r="I5413" s="576"/>
      <c r="K5413" s="63" t="s">
        <v>12</v>
      </c>
      <c r="L5413" s="5" t="s">
        <v>13</v>
      </c>
    </row>
    <row r="5414" spans="1:15" ht="43.2">
      <c r="A5414" s="1" t="s">
        <v>0</v>
      </c>
      <c r="B5414" s="2" t="s">
        <v>1</v>
      </c>
      <c r="C5414" s="64" t="s">
        <v>2</v>
      </c>
      <c r="D5414" s="64" t="s">
        <v>11</v>
      </c>
      <c r="E5414" s="6" t="s">
        <v>10</v>
      </c>
      <c r="F5414" s="2" t="s">
        <v>1</v>
      </c>
      <c r="G5414" s="64" t="s">
        <v>2</v>
      </c>
      <c r="H5414" s="64" t="s">
        <v>11</v>
      </c>
      <c r="I5414" s="6" t="s">
        <v>10</v>
      </c>
      <c r="J5414" s="14" t="s">
        <v>8</v>
      </c>
      <c r="K5414" s="12" t="s">
        <v>9</v>
      </c>
      <c r="L5414" s="11"/>
    </row>
    <row r="5415" spans="1:15">
      <c r="A5415" s="3" t="s">
        <v>3</v>
      </c>
      <c r="B5415" s="18">
        <v>189305</v>
      </c>
      <c r="C5415" s="16">
        <v>109458</v>
      </c>
      <c r="D5415" s="8">
        <f>SUM(B5415-C5415)</f>
        <v>79847</v>
      </c>
      <c r="E5415" s="7">
        <f>SUM(B5415/C5415)</f>
        <v>1.7294761461017012</v>
      </c>
      <c r="F5415" s="18">
        <v>191649</v>
      </c>
      <c r="G5415" s="16">
        <v>108482</v>
      </c>
      <c r="H5415" s="8">
        <f>SUM(F5415-G5415)</f>
        <v>83167</v>
      </c>
      <c r="I5415" s="7">
        <f>SUM(F5415/G5415)</f>
        <v>1.7666433140981914</v>
      </c>
      <c r="J5415" s="8">
        <f>SUM(H5415-D5415)</f>
        <v>3320</v>
      </c>
      <c r="K5415" s="4">
        <f>SUM(F5415-B5415)</f>
        <v>2344</v>
      </c>
      <c r="L5415" s="5">
        <f>SUM(G5415-C5415)</f>
        <v>-976</v>
      </c>
    </row>
    <row r="5416" spans="1:15">
      <c r="A5416" s="3" t="s">
        <v>4</v>
      </c>
      <c r="B5416" s="18">
        <v>71999</v>
      </c>
      <c r="C5416" s="16">
        <v>36220</v>
      </c>
      <c r="D5416" s="8">
        <f t="shared" ref="D5416:D5419" si="4778">SUM(B5416-C5416)</f>
        <v>35779</v>
      </c>
      <c r="E5416" s="7">
        <f t="shared" ref="E5416:E5419" si="4779">SUM(B5416/C5416)</f>
        <v>1.987824406405301</v>
      </c>
      <c r="F5416" s="18">
        <v>72050</v>
      </c>
      <c r="G5416" s="16">
        <v>36118</v>
      </c>
      <c r="H5416" s="8">
        <f t="shared" ref="H5416:H5419" si="4780">SUM(F5416-G5416)</f>
        <v>35932</v>
      </c>
      <c r="I5416" s="7">
        <f t="shared" ref="I5416:I5419" si="4781">SUM(F5416/G5416)</f>
        <v>1.9948502131900991</v>
      </c>
      <c r="J5416" s="8">
        <f t="shared" ref="J5416:J5419" si="4782">SUM(H5416-D5416)</f>
        <v>153</v>
      </c>
      <c r="K5416" s="4">
        <f t="shared" ref="K5416:K5419" si="4783">SUM(F5416-B5416)</f>
        <v>51</v>
      </c>
      <c r="L5416" s="5">
        <f t="shared" ref="L5416:L5419" si="4784">SUM(G5416-C5416)</f>
        <v>-102</v>
      </c>
    </row>
    <row r="5417" spans="1:15">
      <c r="A5417" s="3" t="s">
        <v>5</v>
      </c>
      <c r="B5417" s="18">
        <v>34985</v>
      </c>
      <c r="C5417" s="16">
        <v>156047</v>
      </c>
      <c r="D5417" s="8">
        <f t="shared" si="4778"/>
        <v>-121062</v>
      </c>
      <c r="E5417" s="7">
        <f t="shared" si="4779"/>
        <v>0.22419527450063123</v>
      </c>
      <c r="F5417" s="18">
        <v>36299</v>
      </c>
      <c r="G5417" s="16">
        <v>158119</v>
      </c>
      <c r="H5417" s="8">
        <f t="shared" si="4780"/>
        <v>-121820</v>
      </c>
      <c r="I5417" s="7">
        <f t="shared" si="4781"/>
        <v>0.22956760414624428</v>
      </c>
      <c r="J5417" s="8">
        <f t="shared" si="4782"/>
        <v>-758</v>
      </c>
      <c r="K5417" s="4">
        <f t="shared" si="4783"/>
        <v>1314</v>
      </c>
      <c r="L5417" s="5">
        <f t="shared" si="4784"/>
        <v>2072</v>
      </c>
    </row>
    <row r="5418" spans="1:15">
      <c r="A5418" s="3" t="s">
        <v>6</v>
      </c>
      <c r="B5418" s="18">
        <v>39027</v>
      </c>
      <c r="C5418" s="16">
        <v>33591</v>
      </c>
      <c r="D5418" s="8">
        <f t="shared" si="4778"/>
        <v>5436</v>
      </c>
      <c r="E5418" s="7">
        <f t="shared" si="4779"/>
        <v>1.1618290613557203</v>
      </c>
      <c r="F5418" s="18">
        <v>38547</v>
      </c>
      <c r="G5418" s="16">
        <v>35826</v>
      </c>
      <c r="H5418" s="8">
        <f t="shared" si="4780"/>
        <v>2721</v>
      </c>
      <c r="I5418" s="7">
        <f t="shared" si="4781"/>
        <v>1.0759504270641433</v>
      </c>
      <c r="J5418" s="8">
        <f t="shared" si="4782"/>
        <v>-2715</v>
      </c>
      <c r="K5418" s="4">
        <f t="shared" si="4783"/>
        <v>-480</v>
      </c>
      <c r="L5418" s="5">
        <f t="shared" si="4784"/>
        <v>2235</v>
      </c>
    </row>
    <row r="5419" spans="1:15">
      <c r="A5419" s="3" t="s">
        <v>7</v>
      </c>
      <c r="B5419" s="18">
        <v>335316</v>
      </c>
      <c r="C5419" s="16">
        <v>335316</v>
      </c>
      <c r="D5419" s="8">
        <f t="shared" si="4778"/>
        <v>0</v>
      </c>
      <c r="E5419" s="7">
        <f t="shared" si="4779"/>
        <v>1</v>
      </c>
      <c r="F5419" s="18">
        <v>338545</v>
      </c>
      <c r="G5419" s="16">
        <v>338545</v>
      </c>
      <c r="H5419" s="8">
        <f t="shared" si="4780"/>
        <v>0</v>
      </c>
      <c r="I5419" s="7">
        <f t="shared" si="4781"/>
        <v>1</v>
      </c>
      <c r="J5419" s="8">
        <f t="shared" si="4782"/>
        <v>0</v>
      </c>
      <c r="K5419" s="4">
        <f t="shared" si="4783"/>
        <v>3229</v>
      </c>
      <c r="L5419" s="5">
        <f t="shared" si="4784"/>
        <v>3229</v>
      </c>
      <c r="N5419" s="99" t="s">
        <v>5142</v>
      </c>
      <c r="O5419" s="17" t="s">
        <v>26</v>
      </c>
    </row>
    <row r="5421" spans="1:15">
      <c r="B5421" s="576" t="s">
        <v>5214</v>
      </c>
      <c r="C5421" s="576"/>
      <c r="D5421" s="576"/>
      <c r="E5421" s="576"/>
      <c r="F5421" s="576" t="s">
        <v>5221</v>
      </c>
      <c r="G5421" s="576"/>
      <c r="H5421" s="576"/>
      <c r="I5421" s="576"/>
      <c r="K5421" s="63" t="s">
        <v>12</v>
      </c>
      <c r="L5421" s="5" t="s">
        <v>13</v>
      </c>
    </row>
    <row r="5422" spans="1:15" ht="43.2">
      <c r="A5422" s="1" t="s">
        <v>0</v>
      </c>
      <c r="B5422" s="2" t="s">
        <v>1</v>
      </c>
      <c r="C5422" s="64" t="s">
        <v>2</v>
      </c>
      <c r="D5422" s="64" t="s">
        <v>11</v>
      </c>
      <c r="E5422" s="6" t="s">
        <v>10</v>
      </c>
      <c r="F5422" s="2" t="s">
        <v>1</v>
      </c>
      <c r="G5422" s="64" t="s">
        <v>2</v>
      </c>
      <c r="H5422" s="64" t="s">
        <v>11</v>
      </c>
      <c r="I5422" s="6" t="s">
        <v>10</v>
      </c>
      <c r="J5422" s="14" t="s">
        <v>8</v>
      </c>
      <c r="K5422" s="12" t="s">
        <v>9</v>
      </c>
      <c r="L5422" s="11"/>
    </row>
    <row r="5423" spans="1:15">
      <c r="A5423" s="3" t="s">
        <v>3</v>
      </c>
      <c r="B5423" s="18">
        <v>191649</v>
      </c>
      <c r="C5423" s="16">
        <v>108482</v>
      </c>
      <c r="D5423" s="8">
        <f>SUM(B5423-C5423)</f>
        <v>83167</v>
      </c>
      <c r="E5423" s="7">
        <f>SUM(B5423/C5423)</f>
        <v>1.7666433140981914</v>
      </c>
      <c r="F5423" s="18">
        <v>194340</v>
      </c>
      <c r="G5423" s="16">
        <v>110312</v>
      </c>
      <c r="H5423" s="8">
        <f>SUM(F5423-G5423)</f>
        <v>84028</v>
      </c>
      <c r="I5423" s="7">
        <f>SUM(F5423/G5423)</f>
        <v>1.7617303647835232</v>
      </c>
      <c r="J5423" s="8">
        <f>SUM(H5423-D5423)</f>
        <v>861</v>
      </c>
      <c r="K5423" s="4">
        <f>SUM(F5423-B5423)</f>
        <v>2691</v>
      </c>
      <c r="L5423" s="5">
        <f>SUM(G5423-C5423)</f>
        <v>1830</v>
      </c>
    </row>
    <row r="5424" spans="1:15">
      <c r="A5424" s="3" t="s">
        <v>4</v>
      </c>
      <c r="B5424" s="18">
        <v>72050</v>
      </c>
      <c r="C5424" s="16">
        <v>36118</v>
      </c>
      <c r="D5424" s="8">
        <f t="shared" ref="D5424:D5427" si="4785">SUM(B5424-C5424)</f>
        <v>35932</v>
      </c>
      <c r="E5424" s="7">
        <f t="shared" ref="E5424:E5427" si="4786">SUM(B5424/C5424)</f>
        <v>1.9948502131900991</v>
      </c>
      <c r="F5424" s="18">
        <v>72102</v>
      </c>
      <c r="G5424" s="16">
        <v>34118</v>
      </c>
      <c r="H5424" s="8">
        <f t="shared" ref="H5424:H5427" si="4787">SUM(F5424-G5424)</f>
        <v>37984</v>
      </c>
      <c r="I5424" s="7">
        <f t="shared" ref="I5424:I5427" si="4788">SUM(F5424/G5424)</f>
        <v>2.1133126209039217</v>
      </c>
      <c r="J5424" s="8">
        <f t="shared" ref="J5424:J5427" si="4789">SUM(H5424-D5424)</f>
        <v>2052</v>
      </c>
      <c r="K5424" s="4">
        <f t="shared" ref="K5424:K5427" si="4790">SUM(F5424-B5424)</f>
        <v>52</v>
      </c>
      <c r="L5424" s="5">
        <f t="shared" ref="L5424:L5427" si="4791">SUM(G5424-C5424)</f>
        <v>-2000</v>
      </c>
    </row>
    <row r="5425" spans="1:15">
      <c r="A5425" s="3" t="s">
        <v>5</v>
      </c>
      <c r="B5425" s="18">
        <v>36299</v>
      </c>
      <c r="C5425" s="16">
        <v>158119</v>
      </c>
      <c r="D5425" s="8">
        <f t="shared" si="4785"/>
        <v>-121820</v>
      </c>
      <c r="E5425" s="7">
        <f t="shared" si="4786"/>
        <v>0.22956760414624428</v>
      </c>
      <c r="F5425" s="18">
        <v>35961</v>
      </c>
      <c r="G5425" s="16">
        <v>161473</v>
      </c>
      <c r="H5425" s="8">
        <f t="shared" si="4787"/>
        <v>-125512</v>
      </c>
      <c r="I5425" s="7">
        <f t="shared" si="4788"/>
        <v>0.22270596322605019</v>
      </c>
      <c r="J5425" s="8">
        <f t="shared" si="4789"/>
        <v>-3692</v>
      </c>
      <c r="K5425" s="4">
        <f t="shared" si="4790"/>
        <v>-338</v>
      </c>
      <c r="L5425" s="5">
        <f t="shared" si="4791"/>
        <v>3354</v>
      </c>
    </row>
    <row r="5426" spans="1:15">
      <c r="A5426" s="3" t="s">
        <v>6</v>
      </c>
      <c r="B5426" s="18">
        <v>38547</v>
      </c>
      <c r="C5426" s="16">
        <v>35826</v>
      </c>
      <c r="D5426" s="8">
        <f t="shared" si="4785"/>
        <v>2721</v>
      </c>
      <c r="E5426" s="7">
        <f t="shared" si="4786"/>
        <v>1.0759504270641433</v>
      </c>
      <c r="F5426" s="18">
        <v>39988</v>
      </c>
      <c r="G5426" s="16">
        <v>36488</v>
      </c>
      <c r="H5426" s="8">
        <f t="shared" si="4787"/>
        <v>3500</v>
      </c>
      <c r="I5426" s="7">
        <f t="shared" si="4788"/>
        <v>1.0959219469414603</v>
      </c>
      <c r="J5426" s="8">
        <f t="shared" si="4789"/>
        <v>779</v>
      </c>
      <c r="K5426" s="4">
        <f t="shared" si="4790"/>
        <v>1441</v>
      </c>
      <c r="L5426" s="5">
        <f t="shared" si="4791"/>
        <v>662</v>
      </c>
    </row>
    <row r="5427" spans="1:15">
      <c r="A5427" s="3" t="s">
        <v>7</v>
      </c>
      <c r="B5427" s="18">
        <v>338545</v>
      </c>
      <c r="C5427" s="16">
        <v>338545</v>
      </c>
      <c r="D5427" s="8">
        <f t="shared" si="4785"/>
        <v>0</v>
      </c>
      <c r="E5427" s="7">
        <f t="shared" si="4786"/>
        <v>1</v>
      </c>
      <c r="F5427" s="18">
        <v>342391</v>
      </c>
      <c r="G5427" s="16">
        <v>342391</v>
      </c>
      <c r="H5427" s="8">
        <f t="shared" si="4787"/>
        <v>0</v>
      </c>
      <c r="I5427" s="7">
        <f t="shared" si="4788"/>
        <v>1</v>
      </c>
      <c r="J5427" s="8">
        <f t="shared" si="4789"/>
        <v>0</v>
      </c>
      <c r="K5427" s="4">
        <f t="shared" si="4790"/>
        <v>3846</v>
      </c>
      <c r="L5427" s="5">
        <f t="shared" si="4791"/>
        <v>3846</v>
      </c>
      <c r="N5427" s="99" t="s">
        <v>5142</v>
      </c>
      <c r="O5427" s="17" t="s">
        <v>26</v>
      </c>
    </row>
    <row r="5429" spans="1:15">
      <c r="B5429" s="576" t="s">
        <v>5221</v>
      </c>
      <c r="C5429" s="576"/>
      <c r="D5429" s="576"/>
      <c r="E5429" s="576"/>
      <c r="F5429" s="576" t="s">
        <v>5228</v>
      </c>
      <c r="G5429" s="576"/>
      <c r="H5429" s="576"/>
      <c r="I5429" s="576"/>
      <c r="K5429" s="63" t="s">
        <v>12</v>
      </c>
      <c r="L5429" s="5" t="s">
        <v>13</v>
      </c>
    </row>
    <row r="5430" spans="1:15" ht="43.2">
      <c r="A5430" s="1" t="s">
        <v>0</v>
      </c>
      <c r="B5430" s="2" t="s">
        <v>1</v>
      </c>
      <c r="C5430" s="64" t="s">
        <v>2</v>
      </c>
      <c r="D5430" s="64" t="s">
        <v>11</v>
      </c>
      <c r="E5430" s="6" t="s">
        <v>10</v>
      </c>
      <c r="F5430" s="2" t="s">
        <v>1</v>
      </c>
      <c r="G5430" s="64" t="s">
        <v>2</v>
      </c>
      <c r="H5430" s="64" t="s">
        <v>11</v>
      </c>
      <c r="I5430" s="6" t="s">
        <v>10</v>
      </c>
      <c r="J5430" s="14" t="s">
        <v>8</v>
      </c>
      <c r="K5430" s="12" t="s">
        <v>9</v>
      </c>
      <c r="L5430" s="11"/>
    </row>
    <row r="5431" spans="1:15">
      <c r="A5431" s="3" t="s">
        <v>3</v>
      </c>
      <c r="B5431" s="18">
        <v>194340</v>
      </c>
      <c r="C5431" s="16">
        <v>110312</v>
      </c>
      <c r="D5431" s="8">
        <f>SUM(B5431-C5431)</f>
        <v>84028</v>
      </c>
      <c r="E5431" s="7">
        <f>SUM(B5431/C5431)</f>
        <v>1.7617303647835232</v>
      </c>
      <c r="F5431" s="18">
        <v>198989</v>
      </c>
      <c r="G5431" s="16">
        <v>111997</v>
      </c>
      <c r="H5431" s="8">
        <f>SUM(F5431-G5431)</f>
        <v>86992</v>
      </c>
      <c r="I5431" s="7">
        <f>SUM(F5431/G5431)</f>
        <v>1.776735091118512</v>
      </c>
      <c r="J5431" s="8">
        <f>SUM(H5431-D5431)</f>
        <v>2964</v>
      </c>
      <c r="K5431" s="4">
        <f>SUM(F5431-B5431)</f>
        <v>4649</v>
      </c>
      <c r="L5431" s="5">
        <f>SUM(G5431-C5431)</f>
        <v>1685</v>
      </c>
    </row>
    <row r="5432" spans="1:15">
      <c r="A5432" s="3" t="s">
        <v>4</v>
      </c>
      <c r="B5432" s="18">
        <v>72102</v>
      </c>
      <c r="C5432" s="16">
        <v>34118</v>
      </c>
      <c r="D5432" s="8">
        <f t="shared" ref="D5432:D5435" si="4792">SUM(B5432-C5432)</f>
        <v>37984</v>
      </c>
      <c r="E5432" s="7">
        <f t="shared" ref="E5432:E5435" si="4793">SUM(B5432/C5432)</f>
        <v>2.1133126209039217</v>
      </c>
      <c r="F5432" s="18">
        <v>72121</v>
      </c>
      <c r="G5432" s="16">
        <v>32118</v>
      </c>
      <c r="H5432" s="8">
        <f t="shared" ref="H5432:H5435" si="4794">SUM(F5432-G5432)</f>
        <v>40003</v>
      </c>
      <c r="I5432" s="7">
        <f t="shared" ref="I5432:I5435" si="4795">SUM(F5432/G5432)</f>
        <v>2.2455009651908586</v>
      </c>
      <c r="J5432" s="8">
        <f t="shared" ref="J5432:J5435" si="4796">SUM(H5432-D5432)</f>
        <v>2019</v>
      </c>
      <c r="K5432" s="4">
        <f t="shared" ref="K5432:K5435" si="4797">SUM(F5432-B5432)</f>
        <v>19</v>
      </c>
      <c r="L5432" s="5">
        <f t="shared" ref="L5432:L5435" si="4798">SUM(G5432-C5432)</f>
        <v>-2000</v>
      </c>
    </row>
    <row r="5433" spans="1:15">
      <c r="A5433" s="3" t="s">
        <v>5</v>
      </c>
      <c r="B5433" s="18">
        <v>35961</v>
      </c>
      <c r="C5433" s="16">
        <v>161473</v>
      </c>
      <c r="D5433" s="8">
        <f t="shared" si="4792"/>
        <v>-125512</v>
      </c>
      <c r="E5433" s="7">
        <f t="shared" si="4793"/>
        <v>0.22270596322605019</v>
      </c>
      <c r="F5433" s="18">
        <v>34085</v>
      </c>
      <c r="G5433" s="16">
        <v>169832</v>
      </c>
      <c r="H5433" s="8">
        <f t="shared" si="4794"/>
        <v>-135747</v>
      </c>
      <c r="I5433" s="7">
        <f t="shared" si="4795"/>
        <v>0.20069833718027227</v>
      </c>
      <c r="J5433" s="8">
        <f t="shared" si="4796"/>
        <v>-10235</v>
      </c>
      <c r="K5433" s="4">
        <f t="shared" si="4797"/>
        <v>-1876</v>
      </c>
      <c r="L5433" s="5">
        <f t="shared" si="4798"/>
        <v>8359</v>
      </c>
    </row>
    <row r="5434" spans="1:15">
      <c r="A5434" s="3" t="s">
        <v>6</v>
      </c>
      <c r="B5434" s="18">
        <v>39988</v>
      </c>
      <c r="C5434" s="16">
        <v>36488</v>
      </c>
      <c r="D5434" s="8">
        <f t="shared" si="4792"/>
        <v>3500</v>
      </c>
      <c r="E5434" s="7">
        <f t="shared" si="4793"/>
        <v>1.0959219469414603</v>
      </c>
      <c r="F5434" s="18">
        <v>41736</v>
      </c>
      <c r="G5434" s="16">
        <v>32984</v>
      </c>
      <c r="H5434" s="8">
        <f t="shared" si="4794"/>
        <v>8752</v>
      </c>
      <c r="I5434" s="7">
        <f t="shared" si="4795"/>
        <v>1.2653407712830462</v>
      </c>
      <c r="J5434" s="8">
        <f t="shared" si="4796"/>
        <v>5252</v>
      </c>
      <c r="K5434" s="4">
        <f t="shared" si="4797"/>
        <v>1748</v>
      </c>
      <c r="L5434" s="5">
        <f t="shared" si="4798"/>
        <v>-3504</v>
      </c>
    </row>
    <row r="5435" spans="1:15">
      <c r="A5435" s="3" t="s">
        <v>7</v>
      </c>
      <c r="B5435" s="18">
        <v>342391</v>
      </c>
      <c r="C5435" s="16">
        <v>342391</v>
      </c>
      <c r="D5435" s="8">
        <f t="shared" si="4792"/>
        <v>0</v>
      </c>
      <c r="E5435" s="7">
        <f t="shared" si="4793"/>
        <v>1</v>
      </c>
      <c r="F5435" s="18">
        <v>346931</v>
      </c>
      <c r="G5435" s="16">
        <v>346931</v>
      </c>
      <c r="H5435" s="8">
        <f t="shared" si="4794"/>
        <v>0</v>
      </c>
      <c r="I5435" s="7">
        <f t="shared" si="4795"/>
        <v>1</v>
      </c>
      <c r="J5435" s="8">
        <f t="shared" si="4796"/>
        <v>0</v>
      </c>
      <c r="K5435" s="4">
        <f t="shared" si="4797"/>
        <v>4540</v>
      </c>
      <c r="L5435" s="5">
        <f t="shared" si="4798"/>
        <v>4540</v>
      </c>
      <c r="N5435" s="99" t="s">
        <v>5142</v>
      </c>
      <c r="O5435" s="17" t="s">
        <v>26</v>
      </c>
    </row>
    <row r="5437" spans="1:15">
      <c r="B5437" s="576" t="s">
        <v>5228</v>
      </c>
      <c r="C5437" s="576"/>
      <c r="D5437" s="576"/>
      <c r="E5437" s="576"/>
      <c r="F5437" s="576" t="s">
        <v>5235</v>
      </c>
      <c r="G5437" s="576"/>
      <c r="H5437" s="576"/>
      <c r="I5437" s="576"/>
      <c r="K5437" s="63" t="s">
        <v>12</v>
      </c>
      <c r="L5437" s="5" t="s">
        <v>13</v>
      </c>
    </row>
    <row r="5438" spans="1:15" ht="43.2">
      <c r="A5438" s="1" t="s">
        <v>0</v>
      </c>
      <c r="B5438" s="2" t="s">
        <v>1</v>
      </c>
      <c r="C5438" s="64" t="s">
        <v>2</v>
      </c>
      <c r="D5438" s="64" t="s">
        <v>11</v>
      </c>
      <c r="E5438" s="6" t="s">
        <v>10</v>
      </c>
      <c r="F5438" s="2" t="s">
        <v>1</v>
      </c>
      <c r="G5438" s="64" t="s">
        <v>2</v>
      </c>
      <c r="H5438" s="64" t="s">
        <v>11</v>
      </c>
      <c r="I5438" s="6" t="s">
        <v>10</v>
      </c>
      <c r="J5438" s="14" t="s">
        <v>8</v>
      </c>
      <c r="K5438" s="12" t="s">
        <v>9</v>
      </c>
      <c r="L5438" s="11"/>
    </row>
    <row r="5439" spans="1:15">
      <c r="A5439" s="3" t="s">
        <v>3</v>
      </c>
      <c r="B5439" s="18">
        <v>198989</v>
      </c>
      <c r="C5439" s="16">
        <v>111997</v>
      </c>
      <c r="D5439" s="8">
        <f>SUM(B5439-C5439)</f>
        <v>86992</v>
      </c>
      <c r="E5439" s="7">
        <f>SUM(B5439/C5439)</f>
        <v>1.776735091118512</v>
      </c>
      <c r="F5439" s="18">
        <v>206134</v>
      </c>
      <c r="G5439" s="16">
        <v>112144</v>
      </c>
      <c r="H5439" s="8">
        <f>SUM(F5439-G5439)</f>
        <v>93990</v>
      </c>
      <c r="I5439" s="7">
        <f>SUM(F5439/G5439)</f>
        <v>1.8381188471964618</v>
      </c>
      <c r="J5439" s="8">
        <f>SUM(H5439-D5439)</f>
        <v>6998</v>
      </c>
      <c r="K5439" s="4">
        <f>SUM(F5439-B5439)</f>
        <v>7145</v>
      </c>
      <c r="L5439" s="5">
        <f>SUM(G5439-C5439)</f>
        <v>147</v>
      </c>
    </row>
    <row r="5440" spans="1:15">
      <c r="A5440" s="3" t="s">
        <v>4</v>
      </c>
      <c r="B5440" s="18">
        <v>72121</v>
      </c>
      <c r="C5440" s="16">
        <v>32118</v>
      </c>
      <c r="D5440" s="8">
        <f t="shared" ref="D5440:D5443" si="4799">SUM(B5440-C5440)</f>
        <v>40003</v>
      </c>
      <c r="E5440" s="7">
        <f t="shared" ref="E5440:E5443" si="4800">SUM(B5440/C5440)</f>
        <v>2.2455009651908586</v>
      </c>
      <c r="F5440" s="18">
        <v>67768</v>
      </c>
      <c r="G5440" s="16">
        <v>31826</v>
      </c>
      <c r="H5440" s="8">
        <f t="shared" ref="H5440:H5443" si="4801">SUM(F5440-G5440)</f>
        <v>35942</v>
      </c>
      <c r="I5440" s="7">
        <f t="shared" ref="I5440:I5443" si="4802">SUM(F5440/G5440)</f>
        <v>2.1293282222082572</v>
      </c>
      <c r="J5440" s="8">
        <f t="shared" ref="J5440:J5443" si="4803">SUM(H5440-D5440)</f>
        <v>-4061</v>
      </c>
      <c r="K5440" s="4">
        <f t="shared" ref="K5440:K5443" si="4804">SUM(F5440-B5440)</f>
        <v>-4353</v>
      </c>
      <c r="L5440" s="5">
        <f t="shared" ref="L5440:L5443" si="4805">SUM(G5440-C5440)</f>
        <v>-292</v>
      </c>
    </row>
    <row r="5441" spans="1:15">
      <c r="A5441" s="3" t="s">
        <v>5</v>
      </c>
      <c r="B5441" s="18">
        <v>34085</v>
      </c>
      <c r="C5441" s="16">
        <v>169832</v>
      </c>
      <c r="D5441" s="8">
        <f t="shared" si="4799"/>
        <v>-135747</v>
      </c>
      <c r="E5441" s="7">
        <f t="shared" si="4800"/>
        <v>0.20069833718027227</v>
      </c>
      <c r="F5441" s="18">
        <v>31779</v>
      </c>
      <c r="G5441" s="16">
        <v>179843</v>
      </c>
      <c r="H5441" s="8">
        <f t="shared" si="4801"/>
        <v>-148064</v>
      </c>
      <c r="I5441" s="7">
        <f t="shared" si="4802"/>
        <v>0.1767041252648143</v>
      </c>
      <c r="J5441" s="8">
        <f t="shared" si="4803"/>
        <v>-12317</v>
      </c>
      <c r="K5441" s="4">
        <f t="shared" si="4804"/>
        <v>-2306</v>
      </c>
      <c r="L5441" s="5">
        <f t="shared" si="4805"/>
        <v>10011</v>
      </c>
    </row>
    <row r="5442" spans="1:15">
      <c r="A5442" s="3" t="s">
        <v>6</v>
      </c>
      <c r="B5442" s="18">
        <v>41736</v>
      </c>
      <c r="C5442" s="16">
        <v>32984</v>
      </c>
      <c r="D5442" s="8">
        <f t="shared" si="4799"/>
        <v>8752</v>
      </c>
      <c r="E5442" s="7">
        <f t="shared" si="4800"/>
        <v>1.2653407712830462</v>
      </c>
      <c r="F5442" s="18">
        <v>49137</v>
      </c>
      <c r="G5442" s="16">
        <v>31005</v>
      </c>
      <c r="H5442" s="8">
        <f t="shared" si="4801"/>
        <v>18132</v>
      </c>
      <c r="I5442" s="7">
        <f t="shared" si="4802"/>
        <v>1.584808901790034</v>
      </c>
      <c r="J5442" s="8">
        <f t="shared" si="4803"/>
        <v>9380</v>
      </c>
      <c r="K5442" s="4">
        <f t="shared" si="4804"/>
        <v>7401</v>
      </c>
      <c r="L5442" s="5">
        <f t="shared" si="4805"/>
        <v>-1979</v>
      </c>
    </row>
    <row r="5443" spans="1:15">
      <c r="A5443" s="3" t="s">
        <v>7</v>
      </c>
      <c r="B5443" s="18">
        <v>346931</v>
      </c>
      <c r="C5443" s="16">
        <v>346931</v>
      </c>
      <c r="D5443" s="8">
        <f t="shared" si="4799"/>
        <v>0</v>
      </c>
      <c r="E5443" s="7">
        <f t="shared" si="4800"/>
        <v>1</v>
      </c>
      <c r="F5443" s="18">
        <v>354818</v>
      </c>
      <c r="G5443" s="16">
        <v>354818</v>
      </c>
      <c r="H5443" s="8">
        <f t="shared" si="4801"/>
        <v>0</v>
      </c>
      <c r="I5443" s="7">
        <f t="shared" si="4802"/>
        <v>1</v>
      </c>
      <c r="J5443" s="8">
        <f t="shared" si="4803"/>
        <v>0</v>
      </c>
      <c r="K5443" s="4">
        <f t="shared" si="4804"/>
        <v>7887</v>
      </c>
      <c r="L5443" s="5">
        <f t="shared" si="4805"/>
        <v>7887</v>
      </c>
      <c r="N5443" s="99" t="s">
        <v>5142</v>
      </c>
      <c r="O5443" s="17" t="s">
        <v>26</v>
      </c>
    </row>
    <row r="5445" spans="1:15">
      <c r="B5445" s="576" t="s">
        <v>5235</v>
      </c>
      <c r="C5445" s="576"/>
      <c r="D5445" s="576"/>
      <c r="E5445" s="576"/>
      <c r="F5445" s="576" t="s">
        <v>5242</v>
      </c>
      <c r="G5445" s="576"/>
      <c r="H5445" s="576"/>
      <c r="I5445" s="576"/>
      <c r="K5445" s="63" t="s">
        <v>12</v>
      </c>
      <c r="L5445" s="5" t="s">
        <v>13</v>
      </c>
    </row>
    <row r="5446" spans="1:15" ht="43.2">
      <c r="A5446" s="1" t="s">
        <v>0</v>
      </c>
      <c r="B5446" s="2" t="s">
        <v>1</v>
      </c>
      <c r="C5446" s="64" t="s">
        <v>2</v>
      </c>
      <c r="D5446" s="64" t="s">
        <v>11</v>
      </c>
      <c r="E5446" s="6" t="s">
        <v>10</v>
      </c>
      <c r="F5446" s="2" t="s">
        <v>1</v>
      </c>
      <c r="G5446" s="64" t="s">
        <v>2</v>
      </c>
      <c r="H5446" s="64" t="s">
        <v>11</v>
      </c>
      <c r="I5446" s="6" t="s">
        <v>10</v>
      </c>
      <c r="J5446" s="14" t="s">
        <v>8</v>
      </c>
      <c r="K5446" s="12" t="s">
        <v>9</v>
      </c>
      <c r="L5446" s="11"/>
    </row>
    <row r="5447" spans="1:15">
      <c r="A5447" s="3" t="s">
        <v>3</v>
      </c>
      <c r="B5447" s="18">
        <v>206134</v>
      </c>
      <c r="C5447" s="16">
        <v>112144</v>
      </c>
      <c r="D5447" s="8">
        <f>SUM(B5447-C5447)</f>
        <v>93990</v>
      </c>
      <c r="E5447" s="7">
        <f>SUM(B5447/C5447)</f>
        <v>1.8381188471964618</v>
      </c>
      <c r="F5447" s="18">
        <v>206633</v>
      </c>
      <c r="G5447" s="16">
        <v>110812</v>
      </c>
      <c r="H5447" s="8">
        <f>SUM(F5447-G5447)</f>
        <v>95821</v>
      </c>
      <c r="I5447" s="7">
        <f>SUM(F5447/G5447)</f>
        <v>1.8647168176731761</v>
      </c>
      <c r="J5447" s="8">
        <f>SUM(H5447-D5447)</f>
        <v>1831</v>
      </c>
      <c r="K5447" s="4">
        <f>SUM(F5447-B5447)</f>
        <v>499</v>
      </c>
      <c r="L5447" s="5">
        <f>SUM(G5447-C5447)</f>
        <v>-1332</v>
      </c>
    </row>
    <row r="5448" spans="1:15">
      <c r="A5448" s="3" t="s">
        <v>4</v>
      </c>
      <c r="B5448" s="18">
        <v>67768</v>
      </c>
      <c r="C5448" s="16">
        <v>31826</v>
      </c>
      <c r="D5448" s="8">
        <f t="shared" ref="D5448:D5451" si="4806">SUM(B5448-C5448)</f>
        <v>35942</v>
      </c>
      <c r="E5448" s="7">
        <f t="shared" ref="E5448:E5451" si="4807">SUM(B5448/C5448)</f>
        <v>2.1293282222082572</v>
      </c>
      <c r="F5448" s="18">
        <v>66559</v>
      </c>
      <c r="G5448" s="16">
        <v>29360</v>
      </c>
      <c r="H5448" s="8">
        <f t="shared" ref="H5448:H5451" si="4808">SUM(F5448-G5448)</f>
        <v>37199</v>
      </c>
      <c r="I5448" s="7">
        <f t="shared" ref="I5448:I5451" si="4809">SUM(F5448/G5448)</f>
        <v>2.2669959128065393</v>
      </c>
      <c r="J5448" s="8">
        <f t="shared" ref="J5448:J5451" si="4810">SUM(H5448-D5448)</f>
        <v>1257</v>
      </c>
      <c r="K5448" s="4">
        <f t="shared" ref="K5448:K5451" si="4811">SUM(F5448-B5448)</f>
        <v>-1209</v>
      </c>
      <c r="L5448" s="5">
        <f t="shared" ref="L5448:L5451" si="4812">SUM(G5448-C5448)</f>
        <v>-2466</v>
      </c>
    </row>
    <row r="5449" spans="1:15">
      <c r="A5449" s="3" t="s">
        <v>5</v>
      </c>
      <c r="B5449" s="18">
        <v>31779</v>
      </c>
      <c r="C5449" s="16">
        <v>179843</v>
      </c>
      <c r="D5449" s="8">
        <f t="shared" si="4806"/>
        <v>-148064</v>
      </c>
      <c r="E5449" s="7">
        <f t="shared" si="4807"/>
        <v>0.1767041252648143</v>
      </c>
      <c r="F5449" s="18">
        <v>31538</v>
      </c>
      <c r="G5449" s="16">
        <v>176782</v>
      </c>
      <c r="H5449" s="8">
        <f t="shared" si="4808"/>
        <v>-145244</v>
      </c>
      <c r="I5449" s="7">
        <f t="shared" si="4809"/>
        <v>0.17840051588962677</v>
      </c>
      <c r="J5449" s="8">
        <f t="shared" si="4810"/>
        <v>2820</v>
      </c>
      <c r="K5449" s="4">
        <f t="shared" si="4811"/>
        <v>-241</v>
      </c>
      <c r="L5449" s="5">
        <f t="shared" si="4812"/>
        <v>-3061</v>
      </c>
    </row>
    <row r="5450" spans="1:15">
      <c r="A5450" s="3" t="s">
        <v>6</v>
      </c>
      <c r="B5450" s="18">
        <v>49137</v>
      </c>
      <c r="C5450" s="16">
        <v>31005</v>
      </c>
      <c r="D5450" s="8">
        <f t="shared" si="4806"/>
        <v>18132</v>
      </c>
      <c r="E5450" s="7">
        <f t="shared" si="4807"/>
        <v>1.584808901790034</v>
      </c>
      <c r="F5450" s="18">
        <v>41845</v>
      </c>
      <c r="G5450" s="16">
        <v>29621</v>
      </c>
      <c r="H5450" s="8">
        <f t="shared" si="4808"/>
        <v>12224</v>
      </c>
      <c r="I5450" s="7">
        <f t="shared" si="4809"/>
        <v>1.4126801931062423</v>
      </c>
      <c r="J5450" s="8">
        <f t="shared" si="4810"/>
        <v>-5908</v>
      </c>
      <c r="K5450" s="4">
        <f t="shared" si="4811"/>
        <v>-7292</v>
      </c>
      <c r="L5450" s="5">
        <f t="shared" si="4812"/>
        <v>-1384</v>
      </c>
    </row>
    <row r="5451" spans="1:15">
      <c r="A5451" s="3" t="s">
        <v>7</v>
      </c>
      <c r="B5451" s="18">
        <v>354818</v>
      </c>
      <c r="C5451" s="16">
        <v>354818</v>
      </c>
      <c r="D5451" s="8">
        <f t="shared" si="4806"/>
        <v>0</v>
      </c>
      <c r="E5451" s="7">
        <f t="shared" si="4807"/>
        <v>1</v>
      </c>
      <c r="F5451" s="18">
        <v>346575</v>
      </c>
      <c r="G5451" s="16">
        <v>346575</v>
      </c>
      <c r="H5451" s="8">
        <f t="shared" si="4808"/>
        <v>0</v>
      </c>
      <c r="I5451" s="7">
        <f t="shared" si="4809"/>
        <v>1</v>
      </c>
      <c r="J5451" s="8">
        <f t="shared" si="4810"/>
        <v>0</v>
      </c>
      <c r="K5451" s="4">
        <f t="shared" si="4811"/>
        <v>-8243</v>
      </c>
      <c r="L5451" s="5">
        <f t="shared" si="4812"/>
        <v>-8243</v>
      </c>
      <c r="N5451" s="98" t="s">
        <v>5243</v>
      </c>
      <c r="O5451" s="30" t="s">
        <v>165</v>
      </c>
    </row>
    <row r="5453" spans="1:15">
      <c r="B5453" s="576" t="s">
        <v>5242</v>
      </c>
      <c r="C5453" s="576"/>
      <c r="D5453" s="576"/>
      <c r="E5453" s="576"/>
      <c r="F5453" s="576" t="s">
        <v>5250</v>
      </c>
      <c r="G5453" s="576"/>
      <c r="H5453" s="576"/>
      <c r="I5453" s="576"/>
      <c r="K5453" s="63" t="s">
        <v>12</v>
      </c>
      <c r="L5453" s="5" t="s">
        <v>13</v>
      </c>
    </row>
    <row r="5454" spans="1:15" ht="43.2">
      <c r="A5454" s="1" t="s">
        <v>0</v>
      </c>
      <c r="B5454" s="2" t="s">
        <v>1</v>
      </c>
      <c r="C5454" s="64" t="s">
        <v>2</v>
      </c>
      <c r="D5454" s="64" t="s">
        <v>11</v>
      </c>
      <c r="E5454" s="6" t="s">
        <v>10</v>
      </c>
      <c r="F5454" s="2" t="s">
        <v>1</v>
      </c>
      <c r="G5454" s="64" t="s">
        <v>2</v>
      </c>
      <c r="H5454" s="64" t="s">
        <v>11</v>
      </c>
      <c r="I5454" s="6" t="s">
        <v>10</v>
      </c>
      <c r="J5454" s="14" t="s">
        <v>8</v>
      </c>
      <c r="K5454" s="12" t="s">
        <v>9</v>
      </c>
      <c r="L5454" s="11"/>
    </row>
    <row r="5455" spans="1:15">
      <c r="A5455" s="3" t="s">
        <v>3</v>
      </c>
      <c r="B5455" s="18">
        <v>206633</v>
      </c>
      <c r="C5455" s="16">
        <v>110812</v>
      </c>
      <c r="D5455" s="8">
        <f>SUM(B5455-C5455)</f>
        <v>95821</v>
      </c>
      <c r="E5455" s="7">
        <f>SUM(B5455/C5455)</f>
        <v>1.8647168176731761</v>
      </c>
      <c r="F5455" s="18">
        <v>207135</v>
      </c>
      <c r="G5455" s="16">
        <v>109190</v>
      </c>
      <c r="H5455" s="8">
        <f>SUM(F5455-G5455)</f>
        <v>97945</v>
      </c>
      <c r="I5455" s="7">
        <f>SUM(F5455/G5455)</f>
        <v>1.8970143786060996</v>
      </c>
      <c r="J5455" s="8">
        <f>SUM(H5455-D5455)</f>
        <v>2124</v>
      </c>
      <c r="K5455" s="4">
        <f>SUM(F5455-B5455)</f>
        <v>502</v>
      </c>
      <c r="L5455" s="5">
        <f>SUM(G5455-C5455)</f>
        <v>-1622</v>
      </c>
    </row>
    <row r="5456" spans="1:15">
      <c r="A5456" s="3" t="s">
        <v>4</v>
      </c>
      <c r="B5456" s="18">
        <v>66559</v>
      </c>
      <c r="C5456" s="16">
        <v>29360</v>
      </c>
      <c r="D5456" s="8">
        <f t="shared" ref="D5456:D5459" si="4813">SUM(B5456-C5456)</f>
        <v>37199</v>
      </c>
      <c r="E5456" s="7">
        <f t="shared" ref="E5456:E5459" si="4814">SUM(B5456/C5456)</f>
        <v>2.2669959128065393</v>
      </c>
      <c r="F5456" s="18">
        <v>65840</v>
      </c>
      <c r="G5456" s="16">
        <v>29560</v>
      </c>
      <c r="H5456" s="8">
        <f t="shared" ref="H5456:H5459" si="4815">SUM(F5456-G5456)</f>
        <v>36280</v>
      </c>
      <c r="I5456" s="7">
        <f t="shared" ref="I5456:I5459" si="4816">SUM(F5456/G5456)</f>
        <v>2.2273342354533154</v>
      </c>
      <c r="J5456" s="8">
        <f t="shared" ref="J5456:J5459" si="4817">SUM(H5456-D5456)</f>
        <v>-919</v>
      </c>
      <c r="K5456" s="4">
        <f t="shared" ref="K5456:K5459" si="4818">SUM(F5456-B5456)</f>
        <v>-719</v>
      </c>
      <c r="L5456" s="5">
        <f t="shared" ref="L5456:L5459" si="4819">SUM(G5456-C5456)</f>
        <v>200</v>
      </c>
    </row>
    <row r="5457" spans="1:15">
      <c r="A5457" s="3" t="s">
        <v>5</v>
      </c>
      <c r="B5457" s="18">
        <v>31538</v>
      </c>
      <c r="C5457" s="16">
        <v>176782</v>
      </c>
      <c r="D5457" s="8">
        <f t="shared" si="4813"/>
        <v>-145244</v>
      </c>
      <c r="E5457" s="7">
        <f t="shared" si="4814"/>
        <v>0.17840051588962677</v>
      </c>
      <c r="F5457" s="18">
        <v>30254</v>
      </c>
      <c r="G5457" s="16">
        <v>179708</v>
      </c>
      <c r="H5457" s="8">
        <f t="shared" si="4815"/>
        <v>-149454</v>
      </c>
      <c r="I5457" s="7">
        <f t="shared" si="4816"/>
        <v>0.16835088031695863</v>
      </c>
      <c r="J5457" s="8">
        <f t="shared" si="4817"/>
        <v>-4210</v>
      </c>
      <c r="K5457" s="4">
        <f t="shared" si="4818"/>
        <v>-1284</v>
      </c>
      <c r="L5457" s="5">
        <f t="shared" si="4819"/>
        <v>2926</v>
      </c>
    </row>
    <row r="5458" spans="1:15">
      <c r="A5458" s="3" t="s">
        <v>6</v>
      </c>
      <c r="B5458" s="18">
        <v>41845</v>
      </c>
      <c r="C5458" s="16">
        <v>29621</v>
      </c>
      <c r="D5458" s="8">
        <f t="shared" si="4813"/>
        <v>12224</v>
      </c>
      <c r="E5458" s="7">
        <f t="shared" si="4814"/>
        <v>1.4126801931062423</v>
      </c>
      <c r="F5458" s="18">
        <v>43873</v>
      </c>
      <c r="G5458" s="16">
        <v>28644</v>
      </c>
      <c r="H5458" s="8">
        <f t="shared" si="4815"/>
        <v>15229</v>
      </c>
      <c r="I5458" s="7">
        <f t="shared" si="4816"/>
        <v>1.5316645719871527</v>
      </c>
      <c r="J5458" s="8">
        <f t="shared" si="4817"/>
        <v>3005</v>
      </c>
      <c r="K5458" s="4">
        <f t="shared" si="4818"/>
        <v>2028</v>
      </c>
      <c r="L5458" s="5">
        <f t="shared" si="4819"/>
        <v>-977</v>
      </c>
    </row>
    <row r="5459" spans="1:15">
      <c r="A5459" s="3" t="s">
        <v>7</v>
      </c>
      <c r="B5459" s="18">
        <v>346575</v>
      </c>
      <c r="C5459" s="16">
        <v>346575</v>
      </c>
      <c r="D5459" s="8">
        <f t="shared" si="4813"/>
        <v>0</v>
      </c>
      <c r="E5459" s="7">
        <f t="shared" si="4814"/>
        <v>1</v>
      </c>
      <c r="F5459" s="18">
        <v>347102</v>
      </c>
      <c r="G5459" s="16">
        <v>347102</v>
      </c>
      <c r="H5459" s="8">
        <f t="shared" si="4815"/>
        <v>0</v>
      </c>
      <c r="I5459" s="7">
        <f t="shared" si="4816"/>
        <v>1</v>
      </c>
      <c r="J5459" s="8">
        <f t="shared" si="4817"/>
        <v>0</v>
      </c>
      <c r="K5459" s="4">
        <f t="shared" si="4818"/>
        <v>527</v>
      </c>
      <c r="L5459" s="5">
        <f t="shared" si="4819"/>
        <v>527</v>
      </c>
      <c r="N5459" s="125" t="s">
        <v>5142</v>
      </c>
      <c r="O5459" s="154" t="s">
        <v>71</v>
      </c>
    </row>
    <row r="5461" spans="1:15">
      <c r="B5461" s="576" t="s">
        <v>5250</v>
      </c>
      <c r="C5461" s="576"/>
      <c r="D5461" s="576"/>
      <c r="E5461" s="576"/>
      <c r="F5461" s="576" t="s">
        <v>5257</v>
      </c>
      <c r="G5461" s="576"/>
      <c r="H5461" s="576"/>
      <c r="I5461" s="576"/>
      <c r="K5461" s="63" t="s">
        <v>12</v>
      </c>
      <c r="L5461" s="5" t="s">
        <v>13</v>
      </c>
    </row>
    <row r="5462" spans="1:15" ht="43.2">
      <c r="A5462" s="1" t="s">
        <v>0</v>
      </c>
      <c r="B5462" s="2" t="s">
        <v>1</v>
      </c>
      <c r="C5462" s="64" t="s">
        <v>2</v>
      </c>
      <c r="D5462" s="64" t="s">
        <v>11</v>
      </c>
      <c r="E5462" s="6" t="s">
        <v>10</v>
      </c>
      <c r="F5462" s="2" t="s">
        <v>1</v>
      </c>
      <c r="G5462" s="64" t="s">
        <v>2</v>
      </c>
      <c r="H5462" s="64" t="s">
        <v>11</v>
      </c>
      <c r="I5462" s="6" t="s">
        <v>10</v>
      </c>
      <c r="J5462" s="14" t="s">
        <v>8</v>
      </c>
      <c r="K5462" s="12" t="s">
        <v>9</v>
      </c>
      <c r="L5462" s="11"/>
    </row>
    <row r="5463" spans="1:15">
      <c r="A5463" s="3" t="s">
        <v>3</v>
      </c>
      <c r="B5463" s="18">
        <v>207135</v>
      </c>
      <c r="C5463" s="16">
        <v>109190</v>
      </c>
      <c r="D5463" s="8">
        <f>SUM(B5463-C5463)</f>
        <v>97945</v>
      </c>
      <c r="E5463" s="7">
        <f>SUM(B5463/C5463)</f>
        <v>1.8970143786060996</v>
      </c>
      <c r="F5463" s="18">
        <v>204737</v>
      </c>
      <c r="G5463" s="16">
        <v>103216</v>
      </c>
      <c r="H5463" s="8">
        <f>SUM(F5463-G5463)</f>
        <v>101521</v>
      </c>
      <c r="I5463" s="7">
        <f>SUM(F5463/G5463)</f>
        <v>1.9835781274221052</v>
      </c>
      <c r="J5463" s="8">
        <f>SUM(H5463-D5463)</f>
        <v>3576</v>
      </c>
      <c r="K5463" s="4">
        <f>SUM(F5463-B5463)</f>
        <v>-2398</v>
      </c>
      <c r="L5463" s="5">
        <f>SUM(G5463-C5463)</f>
        <v>-5974</v>
      </c>
    </row>
    <row r="5464" spans="1:15">
      <c r="A5464" s="3" t="s">
        <v>4</v>
      </c>
      <c r="B5464" s="18">
        <v>65840</v>
      </c>
      <c r="C5464" s="16">
        <v>29560</v>
      </c>
      <c r="D5464" s="8">
        <f t="shared" ref="D5464:D5467" si="4820">SUM(B5464-C5464)</f>
        <v>36280</v>
      </c>
      <c r="E5464" s="7">
        <f t="shared" ref="E5464:E5467" si="4821">SUM(B5464/C5464)</f>
        <v>2.2273342354533154</v>
      </c>
      <c r="F5464" s="18">
        <v>65056</v>
      </c>
      <c r="G5464" s="16">
        <v>31260</v>
      </c>
      <c r="H5464" s="8">
        <f t="shared" ref="H5464:H5467" si="4822">SUM(F5464-G5464)</f>
        <v>33796</v>
      </c>
      <c r="I5464" s="7">
        <f t="shared" ref="I5464:I5467" si="4823">SUM(F5464/G5464)</f>
        <v>2.0811260396673066</v>
      </c>
      <c r="J5464" s="8">
        <f t="shared" ref="J5464:J5467" si="4824">SUM(H5464-D5464)</f>
        <v>-2484</v>
      </c>
      <c r="K5464" s="4">
        <f t="shared" ref="K5464:K5467" si="4825">SUM(F5464-B5464)</f>
        <v>-784</v>
      </c>
      <c r="L5464" s="5">
        <f t="shared" ref="L5464:L5467" si="4826">SUM(G5464-C5464)</f>
        <v>1700</v>
      </c>
    </row>
    <row r="5465" spans="1:15">
      <c r="A5465" s="3" t="s">
        <v>5</v>
      </c>
      <c r="B5465" s="18">
        <v>30254</v>
      </c>
      <c r="C5465" s="16">
        <v>179708</v>
      </c>
      <c r="D5465" s="8">
        <f t="shared" si="4820"/>
        <v>-149454</v>
      </c>
      <c r="E5465" s="7">
        <f t="shared" si="4821"/>
        <v>0.16835088031695863</v>
      </c>
      <c r="F5465" s="18">
        <v>32171</v>
      </c>
      <c r="G5465" s="16">
        <v>177728</v>
      </c>
      <c r="H5465" s="8">
        <f t="shared" si="4822"/>
        <v>-145557</v>
      </c>
      <c r="I5465" s="7">
        <f t="shared" si="4823"/>
        <v>0.18101255851638459</v>
      </c>
      <c r="J5465" s="8">
        <f t="shared" si="4824"/>
        <v>3897</v>
      </c>
      <c r="K5465" s="4">
        <f t="shared" si="4825"/>
        <v>1917</v>
      </c>
      <c r="L5465" s="5">
        <f t="shared" si="4826"/>
        <v>-1980</v>
      </c>
    </row>
    <row r="5466" spans="1:15">
      <c r="A5466" s="3" t="s">
        <v>6</v>
      </c>
      <c r="B5466" s="18">
        <v>43873</v>
      </c>
      <c r="C5466" s="16">
        <v>28644</v>
      </c>
      <c r="D5466" s="8">
        <f t="shared" si="4820"/>
        <v>15229</v>
      </c>
      <c r="E5466" s="7">
        <f t="shared" si="4821"/>
        <v>1.5316645719871527</v>
      </c>
      <c r="F5466" s="18">
        <v>38114</v>
      </c>
      <c r="G5466" s="16">
        <v>27874</v>
      </c>
      <c r="H5466" s="8">
        <f t="shared" si="4822"/>
        <v>10240</v>
      </c>
      <c r="I5466" s="7">
        <f t="shared" si="4823"/>
        <v>1.3673674391906436</v>
      </c>
      <c r="J5466" s="8">
        <f t="shared" si="4824"/>
        <v>-4989</v>
      </c>
      <c r="K5466" s="4">
        <f t="shared" si="4825"/>
        <v>-5759</v>
      </c>
      <c r="L5466" s="5">
        <f t="shared" si="4826"/>
        <v>-770</v>
      </c>
    </row>
    <row r="5467" spans="1:15">
      <c r="A5467" s="3" t="s">
        <v>7</v>
      </c>
      <c r="B5467" s="18">
        <v>347102</v>
      </c>
      <c r="C5467" s="16">
        <v>347102</v>
      </c>
      <c r="D5467" s="8">
        <f t="shared" si="4820"/>
        <v>0</v>
      </c>
      <c r="E5467" s="7">
        <f t="shared" si="4821"/>
        <v>1</v>
      </c>
      <c r="F5467" s="18">
        <v>340078</v>
      </c>
      <c r="G5467" s="16">
        <v>340078</v>
      </c>
      <c r="H5467" s="8">
        <f t="shared" si="4822"/>
        <v>0</v>
      </c>
      <c r="I5467" s="7">
        <f t="shared" si="4823"/>
        <v>1</v>
      </c>
      <c r="J5467" s="8">
        <f t="shared" si="4824"/>
        <v>0</v>
      </c>
      <c r="K5467" s="4">
        <f t="shared" si="4825"/>
        <v>-7024</v>
      </c>
      <c r="L5467" s="5">
        <f t="shared" si="4826"/>
        <v>-7024</v>
      </c>
      <c r="N5467" s="98" t="s">
        <v>5243</v>
      </c>
      <c r="O5467" s="30" t="s">
        <v>165</v>
      </c>
    </row>
    <row r="5469" spans="1:15">
      <c r="B5469" s="576" t="s">
        <v>5257</v>
      </c>
      <c r="C5469" s="576"/>
      <c r="D5469" s="576"/>
      <c r="E5469" s="576"/>
      <c r="F5469" s="576" t="s">
        <v>5264</v>
      </c>
      <c r="G5469" s="576"/>
      <c r="H5469" s="576"/>
      <c r="I5469" s="576"/>
      <c r="K5469" s="63" t="s">
        <v>12</v>
      </c>
      <c r="L5469" s="5" t="s">
        <v>13</v>
      </c>
    </row>
    <row r="5470" spans="1:15" ht="43.2">
      <c r="A5470" s="1" t="s">
        <v>0</v>
      </c>
      <c r="B5470" s="2" t="s">
        <v>1</v>
      </c>
      <c r="C5470" s="64" t="s">
        <v>2</v>
      </c>
      <c r="D5470" s="64" t="s">
        <v>11</v>
      </c>
      <c r="E5470" s="6" t="s">
        <v>10</v>
      </c>
      <c r="F5470" s="2" t="s">
        <v>1</v>
      </c>
      <c r="G5470" s="64" t="s">
        <v>2</v>
      </c>
      <c r="H5470" s="64" t="s">
        <v>11</v>
      </c>
      <c r="I5470" s="6" t="s">
        <v>10</v>
      </c>
      <c r="J5470" s="14" t="s">
        <v>8</v>
      </c>
      <c r="K5470" s="12" t="s">
        <v>9</v>
      </c>
      <c r="L5470" s="11"/>
    </row>
    <row r="5471" spans="1:15">
      <c r="A5471" s="3" t="s">
        <v>3</v>
      </c>
      <c r="B5471" s="18">
        <v>204737</v>
      </c>
      <c r="C5471" s="16">
        <v>103216</v>
      </c>
      <c r="D5471" s="8">
        <f>SUM(B5471-C5471)</f>
        <v>101521</v>
      </c>
      <c r="E5471" s="7">
        <f>SUM(B5471/C5471)</f>
        <v>1.9835781274221052</v>
      </c>
      <c r="F5471" s="18">
        <v>210893</v>
      </c>
      <c r="G5471" s="16">
        <v>102109</v>
      </c>
      <c r="H5471" s="8">
        <f>SUM(F5471-G5471)</f>
        <v>108784</v>
      </c>
      <c r="I5471" s="7">
        <f>SUM(F5471/G5471)</f>
        <v>2.0653713188847211</v>
      </c>
      <c r="J5471" s="8">
        <f>SUM(H5471-D5471)</f>
        <v>7263</v>
      </c>
      <c r="K5471" s="4">
        <f>SUM(F5471-B5471)</f>
        <v>6156</v>
      </c>
      <c r="L5471" s="5">
        <f>SUM(G5471-C5471)</f>
        <v>-1107</v>
      </c>
    </row>
    <row r="5472" spans="1:15">
      <c r="A5472" s="3" t="s">
        <v>4</v>
      </c>
      <c r="B5472" s="18">
        <v>65056</v>
      </c>
      <c r="C5472" s="16">
        <v>31260</v>
      </c>
      <c r="D5472" s="8">
        <f t="shared" ref="D5472:D5475" si="4827">SUM(B5472-C5472)</f>
        <v>33796</v>
      </c>
      <c r="E5472" s="7">
        <f t="shared" ref="E5472:E5475" si="4828">SUM(B5472/C5472)</f>
        <v>2.0811260396673066</v>
      </c>
      <c r="F5472" s="18">
        <v>65944</v>
      </c>
      <c r="G5472" s="16">
        <v>37689</v>
      </c>
      <c r="H5472" s="8">
        <f t="shared" ref="H5472:H5475" si="4829">SUM(F5472-G5472)</f>
        <v>28255</v>
      </c>
      <c r="I5472" s="7">
        <f t="shared" ref="I5472:I5475" si="4830">SUM(F5472/G5472)</f>
        <v>1.7496882379474117</v>
      </c>
      <c r="J5472" s="8">
        <f t="shared" ref="J5472:J5475" si="4831">SUM(H5472-D5472)</f>
        <v>-5541</v>
      </c>
      <c r="K5472" s="4">
        <f t="shared" ref="K5472:K5475" si="4832">SUM(F5472-B5472)</f>
        <v>888</v>
      </c>
      <c r="L5472" s="5">
        <f t="shared" ref="L5472:L5475" si="4833">SUM(G5472-C5472)</f>
        <v>6429</v>
      </c>
    </row>
    <row r="5473" spans="1:15">
      <c r="A5473" s="3" t="s">
        <v>5</v>
      </c>
      <c r="B5473" s="18">
        <v>32171</v>
      </c>
      <c r="C5473" s="16">
        <v>177728</v>
      </c>
      <c r="D5473" s="8">
        <f t="shared" si="4827"/>
        <v>-145557</v>
      </c>
      <c r="E5473" s="7">
        <f t="shared" si="4828"/>
        <v>0.18101255851638459</v>
      </c>
      <c r="F5473" s="18">
        <v>30674</v>
      </c>
      <c r="G5473" s="16">
        <v>176212</v>
      </c>
      <c r="H5473" s="8">
        <f t="shared" si="4829"/>
        <v>-145538</v>
      </c>
      <c r="I5473" s="7">
        <f t="shared" si="4830"/>
        <v>0.17407441036932786</v>
      </c>
      <c r="J5473" s="8">
        <f t="shared" si="4831"/>
        <v>19</v>
      </c>
      <c r="K5473" s="4">
        <f t="shared" si="4832"/>
        <v>-1497</v>
      </c>
      <c r="L5473" s="5">
        <f t="shared" si="4833"/>
        <v>-1516</v>
      </c>
    </row>
    <row r="5474" spans="1:15">
      <c r="A5474" s="3" t="s">
        <v>6</v>
      </c>
      <c r="B5474" s="18">
        <v>38114</v>
      </c>
      <c r="C5474" s="16">
        <v>27874</v>
      </c>
      <c r="D5474" s="8">
        <f t="shared" si="4827"/>
        <v>10240</v>
      </c>
      <c r="E5474" s="7">
        <f t="shared" si="4828"/>
        <v>1.3673674391906436</v>
      </c>
      <c r="F5474" s="18">
        <v>37471</v>
      </c>
      <c r="G5474" s="16">
        <v>28972</v>
      </c>
      <c r="H5474" s="8">
        <f t="shared" si="4829"/>
        <v>8499</v>
      </c>
      <c r="I5474" s="7">
        <f t="shared" si="4830"/>
        <v>1.2933522021261907</v>
      </c>
      <c r="J5474" s="8">
        <f t="shared" si="4831"/>
        <v>-1741</v>
      </c>
      <c r="K5474" s="4">
        <f t="shared" si="4832"/>
        <v>-643</v>
      </c>
      <c r="L5474" s="5">
        <f t="shared" si="4833"/>
        <v>1098</v>
      </c>
    </row>
    <row r="5475" spans="1:15">
      <c r="A5475" s="3" t="s">
        <v>7</v>
      </c>
      <c r="B5475" s="18">
        <v>340078</v>
      </c>
      <c r="C5475" s="16">
        <v>340078</v>
      </c>
      <c r="D5475" s="8">
        <f t="shared" si="4827"/>
        <v>0</v>
      </c>
      <c r="E5475" s="7">
        <f t="shared" si="4828"/>
        <v>1</v>
      </c>
      <c r="F5475" s="18">
        <v>344982</v>
      </c>
      <c r="G5475" s="16">
        <v>344982</v>
      </c>
      <c r="H5475" s="8">
        <f t="shared" si="4829"/>
        <v>0</v>
      </c>
      <c r="I5475" s="7">
        <f t="shared" si="4830"/>
        <v>1</v>
      </c>
      <c r="J5475" s="8">
        <f t="shared" si="4831"/>
        <v>0</v>
      </c>
      <c r="K5475" s="4">
        <f t="shared" si="4832"/>
        <v>4904</v>
      </c>
      <c r="L5475" s="5">
        <f t="shared" si="4833"/>
        <v>4904</v>
      </c>
      <c r="N5475" s="99" t="s">
        <v>5142</v>
      </c>
      <c r="O5475" s="17" t="s">
        <v>26</v>
      </c>
    </row>
    <row r="5477" spans="1:15">
      <c r="B5477" s="576" t="s">
        <v>5264</v>
      </c>
      <c r="C5477" s="576"/>
      <c r="D5477" s="576"/>
      <c r="E5477" s="576"/>
      <c r="F5477" s="576" t="s">
        <v>5271</v>
      </c>
      <c r="G5477" s="576"/>
      <c r="H5477" s="576"/>
      <c r="I5477" s="576"/>
      <c r="K5477" s="63" t="s">
        <v>12</v>
      </c>
      <c r="L5477" s="5" t="s">
        <v>13</v>
      </c>
    </row>
    <row r="5478" spans="1:15" ht="43.2">
      <c r="A5478" s="1" t="s">
        <v>0</v>
      </c>
      <c r="B5478" s="2" t="s">
        <v>1</v>
      </c>
      <c r="C5478" s="64" t="s">
        <v>2</v>
      </c>
      <c r="D5478" s="64" t="s">
        <v>11</v>
      </c>
      <c r="E5478" s="6" t="s">
        <v>10</v>
      </c>
      <c r="F5478" s="2" t="s">
        <v>1</v>
      </c>
      <c r="G5478" s="64" t="s">
        <v>2</v>
      </c>
      <c r="H5478" s="64" t="s">
        <v>11</v>
      </c>
      <c r="I5478" s="6" t="s">
        <v>10</v>
      </c>
      <c r="J5478" s="14" t="s">
        <v>8</v>
      </c>
      <c r="K5478" s="12" t="s">
        <v>9</v>
      </c>
      <c r="L5478" s="11"/>
    </row>
    <row r="5479" spans="1:15">
      <c r="A5479" s="3" t="s">
        <v>3</v>
      </c>
      <c r="B5479" s="18">
        <v>210893</v>
      </c>
      <c r="C5479" s="16">
        <v>102109</v>
      </c>
      <c r="D5479" s="8">
        <f>SUM(B5479-C5479)</f>
        <v>108784</v>
      </c>
      <c r="E5479" s="7">
        <f>SUM(B5479/C5479)</f>
        <v>2.0653713188847211</v>
      </c>
      <c r="F5479" s="18">
        <v>217910</v>
      </c>
      <c r="G5479" s="16">
        <v>101463</v>
      </c>
      <c r="H5479" s="8">
        <f>SUM(F5479-G5479)</f>
        <v>116447</v>
      </c>
      <c r="I5479" s="7">
        <f>SUM(F5479/G5479)</f>
        <v>2.147679449651597</v>
      </c>
      <c r="J5479" s="8">
        <f>SUM(H5479-D5479)</f>
        <v>7663</v>
      </c>
      <c r="K5479" s="4">
        <f>SUM(F5479-B5479)</f>
        <v>7017</v>
      </c>
      <c r="L5479" s="5">
        <f>SUM(G5479-C5479)</f>
        <v>-646</v>
      </c>
    </row>
    <row r="5480" spans="1:15">
      <c r="A5480" s="3" t="s">
        <v>4</v>
      </c>
      <c r="B5480" s="18">
        <v>65944</v>
      </c>
      <c r="C5480" s="16">
        <v>37689</v>
      </c>
      <c r="D5480" s="8">
        <f t="shared" ref="D5480:D5483" si="4834">SUM(B5480-C5480)</f>
        <v>28255</v>
      </c>
      <c r="E5480" s="7">
        <f t="shared" ref="E5480:E5483" si="4835">SUM(B5480/C5480)</f>
        <v>1.7496882379474117</v>
      </c>
      <c r="F5480" s="18">
        <v>62502</v>
      </c>
      <c r="G5480" s="16">
        <v>37825</v>
      </c>
      <c r="H5480" s="8">
        <f t="shared" ref="H5480:H5483" si="4836">SUM(F5480-G5480)</f>
        <v>24677</v>
      </c>
      <c r="I5480" s="7">
        <f t="shared" ref="I5480:I5483" si="4837">SUM(F5480/G5480)</f>
        <v>1.6523992068737607</v>
      </c>
      <c r="J5480" s="8">
        <f t="shared" ref="J5480:J5483" si="4838">SUM(H5480-D5480)</f>
        <v>-3578</v>
      </c>
      <c r="K5480" s="4">
        <f t="shared" ref="K5480:K5483" si="4839">SUM(F5480-B5480)</f>
        <v>-3442</v>
      </c>
      <c r="L5480" s="5">
        <f t="shared" ref="L5480:L5483" si="4840">SUM(G5480-C5480)</f>
        <v>136</v>
      </c>
    </row>
    <row r="5481" spans="1:15">
      <c r="A5481" s="3" t="s">
        <v>5</v>
      </c>
      <c r="B5481" s="18">
        <v>30674</v>
      </c>
      <c r="C5481" s="16">
        <v>176212</v>
      </c>
      <c r="D5481" s="8">
        <f t="shared" si="4834"/>
        <v>-145538</v>
      </c>
      <c r="E5481" s="7">
        <f t="shared" si="4835"/>
        <v>0.17407441036932786</v>
      </c>
      <c r="F5481" s="18">
        <v>31725</v>
      </c>
      <c r="G5481" s="16">
        <v>190245</v>
      </c>
      <c r="H5481" s="8">
        <f t="shared" si="4836"/>
        <v>-158520</v>
      </c>
      <c r="I5481" s="7">
        <f t="shared" si="4837"/>
        <v>0.16675865331546164</v>
      </c>
      <c r="J5481" s="8">
        <f t="shared" si="4838"/>
        <v>-12982</v>
      </c>
      <c r="K5481" s="4">
        <f t="shared" si="4839"/>
        <v>1051</v>
      </c>
      <c r="L5481" s="5">
        <f t="shared" si="4840"/>
        <v>14033</v>
      </c>
    </row>
    <row r="5482" spans="1:15">
      <c r="A5482" s="3" t="s">
        <v>6</v>
      </c>
      <c r="B5482" s="18">
        <v>37471</v>
      </c>
      <c r="C5482" s="16">
        <v>28972</v>
      </c>
      <c r="D5482" s="8">
        <f t="shared" si="4834"/>
        <v>8499</v>
      </c>
      <c r="E5482" s="7">
        <f t="shared" si="4835"/>
        <v>1.2933522021261907</v>
      </c>
      <c r="F5482" s="18">
        <v>45884</v>
      </c>
      <c r="G5482" s="16">
        <v>28488</v>
      </c>
      <c r="H5482" s="8">
        <f t="shared" si="4836"/>
        <v>17396</v>
      </c>
      <c r="I5482" s="7">
        <f t="shared" si="4837"/>
        <v>1.6106430777871386</v>
      </c>
      <c r="J5482" s="8">
        <f t="shared" si="4838"/>
        <v>8897</v>
      </c>
      <c r="K5482" s="4">
        <f t="shared" si="4839"/>
        <v>8413</v>
      </c>
      <c r="L5482" s="5">
        <f t="shared" si="4840"/>
        <v>-484</v>
      </c>
    </row>
    <row r="5483" spans="1:15">
      <c r="A5483" s="3" t="s">
        <v>7</v>
      </c>
      <c r="B5483" s="18">
        <v>344982</v>
      </c>
      <c r="C5483" s="16">
        <v>344982</v>
      </c>
      <c r="D5483" s="8">
        <f t="shared" si="4834"/>
        <v>0</v>
      </c>
      <c r="E5483" s="7">
        <f t="shared" si="4835"/>
        <v>1</v>
      </c>
      <c r="F5483" s="18">
        <v>358021</v>
      </c>
      <c r="G5483" s="16">
        <v>358021</v>
      </c>
      <c r="H5483" s="8">
        <f t="shared" si="4836"/>
        <v>0</v>
      </c>
      <c r="I5483" s="7">
        <f t="shared" si="4837"/>
        <v>1</v>
      </c>
      <c r="J5483" s="8">
        <f t="shared" si="4838"/>
        <v>0</v>
      </c>
      <c r="K5483" s="4">
        <f t="shared" si="4839"/>
        <v>13039</v>
      </c>
      <c r="L5483" s="5">
        <f t="shared" si="4840"/>
        <v>13039</v>
      </c>
      <c r="N5483" s="99" t="s">
        <v>5142</v>
      </c>
      <c r="O5483" s="17" t="s">
        <v>26</v>
      </c>
    </row>
    <row r="5485" spans="1:15">
      <c r="B5485" s="576" t="s">
        <v>5271</v>
      </c>
      <c r="C5485" s="576"/>
      <c r="D5485" s="576"/>
      <c r="E5485" s="576"/>
      <c r="F5485" s="576" t="s">
        <v>5278</v>
      </c>
      <c r="G5485" s="576"/>
      <c r="H5485" s="576"/>
      <c r="I5485" s="576"/>
      <c r="K5485" s="63" t="s">
        <v>12</v>
      </c>
      <c r="L5485" s="5" t="s">
        <v>13</v>
      </c>
    </row>
    <row r="5486" spans="1:15" ht="43.2">
      <c r="A5486" s="1" t="s">
        <v>0</v>
      </c>
      <c r="B5486" s="2" t="s">
        <v>1</v>
      </c>
      <c r="C5486" s="64" t="s">
        <v>2</v>
      </c>
      <c r="D5486" s="64" t="s">
        <v>11</v>
      </c>
      <c r="E5486" s="6" t="s">
        <v>10</v>
      </c>
      <c r="F5486" s="2" t="s">
        <v>1</v>
      </c>
      <c r="G5486" s="64" t="s">
        <v>2</v>
      </c>
      <c r="H5486" s="64" t="s">
        <v>11</v>
      </c>
      <c r="I5486" s="6" t="s">
        <v>10</v>
      </c>
      <c r="J5486" s="14" t="s">
        <v>8</v>
      </c>
      <c r="K5486" s="12" t="s">
        <v>9</v>
      </c>
      <c r="L5486" s="11"/>
    </row>
    <row r="5487" spans="1:15">
      <c r="A5487" s="3" t="s">
        <v>3</v>
      </c>
      <c r="B5487" s="18">
        <v>217910</v>
      </c>
      <c r="C5487" s="16">
        <v>101463</v>
      </c>
      <c r="D5487" s="8">
        <f>SUM(B5487-C5487)</f>
        <v>116447</v>
      </c>
      <c r="E5487" s="7">
        <f>SUM(B5487/C5487)</f>
        <v>2.147679449651597</v>
      </c>
      <c r="F5487" s="18">
        <v>223751</v>
      </c>
      <c r="G5487" s="16">
        <v>96914</v>
      </c>
      <c r="H5487" s="8">
        <f>SUM(F5487-G5487)</f>
        <v>126837</v>
      </c>
      <c r="I5487" s="7">
        <f>SUM(F5487/G5487)</f>
        <v>2.3087582805373836</v>
      </c>
      <c r="J5487" s="8">
        <f>SUM(H5487-D5487)</f>
        <v>10390</v>
      </c>
      <c r="K5487" s="4">
        <f>SUM(F5487-B5487)</f>
        <v>5841</v>
      </c>
      <c r="L5487" s="5">
        <f>SUM(G5487-C5487)</f>
        <v>-4549</v>
      </c>
    </row>
    <row r="5488" spans="1:15">
      <c r="A5488" s="3" t="s">
        <v>4</v>
      </c>
      <c r="B5488" s="18">
        <v>62502</v>
      </c>
      <c r="C5488" s="16">
        <v>37825</v>
      </c>
      <c r="D5488" s="8">
        <f t="shared" ref="D5488:D5491" si="4841">SUM(B5488-C5488)</f>
        <v>24677</v>
      </c>
      <c r="E5488" s="7">
        <f t="shared" ref="E5488:E5491" si="4842">SUM(B5488/C5488)</f>
        <v>1.6523992068737607</v>
      </c>
      <c r="F5488" s="18">
        <v>60723</v>
      </c>
      <c r="G5488" s="16">
        <v>38049</v>
      </c>
      <c r="H5488" s="8">
        <f t="shared" ref="H5488:H5491" si="4843">SUM(F5488-G5488)</f>
        <v>22674</v>
      </c>
      <c r="I5488" s="7">
        <f t="shared" ref="I5488:I5491" si="4844">SUM(F5488/G5488)</f>
        <v>1.595915792793503</v>
      </c>
      <c r="J5488" s="8">
        <f t="shared" ref="J5488:J5491" si="4845">SUM(H5488-D5488)</f>
        <v>-2003</v>
      </c>
      <c r="K5488" s="4">
        <f t="shared" ref="K5488:K5491" si="4846">SUM(F5488-B5488)</f>
        <v>-1779</v>
      </c>
      <c r="L5488" s="5">
        <f t="shared" ref="L5488:L5491" si="4847">SUM(G5488-C5488)</f>
        <v>224</v>
      </c>
    </row>
    <row r="5489" spans="1:15">
      <c r="A5489" s="3" t="s">
        <v>5</v>
      </c>
      <c r="B5489" s="18">
        <v>31725</v>
      </c>
      <c r="C5489" s="16">
        <v>190245</v>
      </c>
      <c r="D5489" s="8">
        <f t="shared" si="4841"/>
        <v>-158520</v>
      </c>
      <c r="E5489" s="7">
        <f t="shared" si="4842"/>
        <v>0.16675865331546164</v>
      </c>
      <c r="F5489" s="18">
        <v>33986</v>
      </c>
      <c r="G5489" s="16">
        <v>198714</v>
      </c>
      <c r="H5489" s="8">
        <f t="shared" si="4843"/>
        <v>-164728</v>
      </c>
      <c r="I5489" s="7">
        <f t="shared" si="4844"/>
        <v>0.17102972110671619</v>
      </c>
      <c r="J5489" s="8">
        <f t="shared" si="4845"/>
        <v>-6208</v>
      </c>
      <c r="K5489" s="4">
        <f t="shared" si="4846"/>
        <v>2261</v>
      </c>
      <c r="L5489" s="5">
        <f t="shared" si="4847"/>
        <v>8469</v>
      </c>
    </row>
    <row r="5490" spans="1:15">
      <c r="A5490" s="3" t="s">
        <v>6</v>
      </c>
      <c r="B5490" s="18">
        <v>45884</v>
      </c>
      <c r="C5490" s="16">
        <v>28488</v>
      </c>
      <c r="D5490" s="8">
        <f t="shared" si="4841"/>
        <v>17396</v>
      </c>
      <c r="E5490" s="7">
        <f t="shared" si="4842"/>
        <v>1.6106430777871386</v>
      </c>
      <c r="F5490" s="18">
        <v>45521</v>
      </c>
      <c r="G5490" s="16">
        <v>30304</v>
      </c>
      <c r="H5490" s="8">
        <f t="shared" si="4843"/>
        <v>15217</v>
      </c>
      <c r="I5490" s="7">
        <f t="shared" si="4844"/>
        <v>1.5021449313621964</v>
      </c>
      <c r="J5490" s="8">
        <f t="shared" si="4845"/>
        <v>-2179</v>
      </c>
      <c r="K5490" s="4">
        <f t="shared" si="4846"/>
        <v>-363</v>
      </c>
      <c r="L5490" s="5">
        <f t="shared" si="4847"/>
        <v>1816</v>
      </c>
    </row>
    <row r="5491" spans="1:15">
      <c r="A5491" s="3" t="s">
        <v>7</v>
      </c>
      <c r="B5491" s="18">
        <v>358021</v>
      </c>
      <c r="C5491" s="16">
        <v>358021</v>
      </c>
      <c r="D5491" s="8">
        <f t="shared" si="4841"/>
        <v>0</v>
      </c>
      <c r="E5491" s="7">
        <f t="shared" si="4842"/>
        <v>1</v>
      </c>
      <c r="F5491" s="18">
        <v>363981</v>
      </c>
      <c r="G5491" s="16">
        <v>363981</v>
      </c>
      <c r="H5491" s="8">
        <f t="shared" si="4843"/>
        <v>0</v>
      </c>
      <c r="I5491" s="7">
        <f t="shared" si="4844"/>
        <v>1</v>
      </c>
      <c r="J5491" s="8">
        <f t="shared" si="4845"/>
        <v>0</v>
      </c>
      <c r="K5491" s="4">
        <f t="shared" si="4846"/>
        <v>5960</v>
      </c>
      <c r="L5491" s="5">
        <f t="shared" si="4847"/>
        <v>5960</v>
      </c>
      <c r="N5491" s="99" t="s">
        <v>5142</v>
      </c>
      <c r="O5491" s="17" t="s">
        <v>26</v>
      </c>
    </row>
    <row r="5493" spans="1:15">
      <c r="B5493" s="576" t="s">
        <v>5278</v>
      </c>
      <c r="C5493" s="576"/>
      <c r="D5493" s="576"/>
      <c r="E5493" s="576"/>
      <c r="F5493" s="576" t="s">
        <v>5285</v>
      </c>
      <c r="G5493" s="576"/>
      <c r="H5493" s="576"/>
      <c r="I5493" s="576"/>
      <c r="K5493" s="63" t="s">
        <v>12</v>
      </c>
      <c r="L5493" s="5" t="s">
        <v>13</v>
      </c>
    </row>
    <row r="5494" spans="1:15" ht="43.2">
      <c r="A5494" s="1" t="s">
        <v>0</v>
      </c>
      <c r="B5494" s="2" t="s">
        <v>1</v>
      </c>
      <c r="C5494" s="64" t="s">
        <v>2</v>
      </c>
      <c r="D5494" s="64" t="s">
        <v>11</v>
      </c>
      <c r="E5494" s="6" t="s">
        <v>10</v>
      </c>
      <c r="F5494" s="2" t="s">
        <v>1</v>
      </c>
      <c r="G5494" s="64" t="s">
        <v>2</v>
      </c>
      <c r="H5494" s="64" t="s">
        <v>11</v>
      </c>
      <c r="I5494" s="6" t="s">
        <v>10</v>
      </c>
      <c r="J5494" s="14" t="s">
        <v>8</v>
      </c>
      <c r="K5494" s="12" t="s">
        <v>9</v>
      </c>
      <c r="L5494" s="11"/>
    </row>
    <row r="5495" spans="1:15">
      <c r="A5495" s="3" t="s">
        <v>3</v>
      </c>
      <c r="B5495" s="18">
        <v>223751</v>
      </c>
      <c r="C5495" s="16">
        <v>96914</v>
      </c>
      <c r="D5495" s="8">
        <f>SUM(B5495-C5495)</f>
        <v>126837</v>
      </c>
      <c r="E5495" s="7">
        <f>SUM(B5495/C5495)</f>
        <v>2.3087582805373836</v>
      </c>
      <c r="F5495" s="18">
        <v>221661</v>
      </c>
      <c r="G5495" s="16">
        <v>89857</v>
      </c>
      <c r="H5495" s="8">
        <f>SUM(F5495-G5495)</f>
        <v>131804</v>
      </c>
      <c r="I5495" s="7">
        <f>SUM(F5495/G5495)</f>
        <v>2.4668195020977777</v>
      </c>
      <c r="J5495" s="8">
        <f>SUM(H5495-D5495)</f>
        <v>4967</v>
      </c>
      <c r="K5495" s="4">
        <f>SUM(F5495-B5495)</f>
        <v>-2090</v>
      </c>
      <c r="L5495" s="5">
        <f>SUM(G5495-C5495)</f>
        <v>-7057</v>
      </c>
    </row>
    <row r="5496" spans="1:15">
      <c r="A5496" s="3" t="s">
        <v>4</v>
      </c>
      <c r="B5496" s="18">
        <v>60723</v>
      </c>
      <c r="C5496" s="16">
        <v>38049</v>
      </c>
      <c r="D5496" s="8">
        <f t="shared" ref="D5496:D5499" si="4848">SUM(B5496-C5496)</f>
        <v>22674</v>
      </c>
      <c r="E5496" s="7">
        <f t="shared" ref="E5496:E5499" si="4849">SUM(B5496/C5496)</f>
        <v>1.595915792793503</v>
      </c>
      <c r="F5496" s="18">
        <v>60573</v>
      </c>
      <c r="G5496" s="16">
        <v>31545</v>
      </c>
      <c r="H5496" s="8">
        <f t="shared" ref="H5496:H5499" si="4850">SUM(F5496-G5496)</f>
        <v>29028</v>
      </c>
      <c r="I5496" s="7">
        <f t="shared" ref="I5496:I5499" si="4851">SUM(F5496/G5496)</f>
        <v>1.9202092249167855</v>
      </c>
      <c r="J5496" s="8">
        <f t="shared" ref="J5496:J5499" si="4852">SUM(H5496-D5496)</f>
        <v>6354</v>
      </c>
      <c r="K5496" s="4">
        <f t="shared" ref="K5496:K5499" si="4853">SUM(F5496-B5496)</f>
        <v>-150</v>
      </c>
      <c r="L5496" s="5">
        <f t="shared" ref="L5496:L5499" si="4854">SUM(G5496-C5496)</f>
        <v>-6504</v>
      </c>
    </row>
    <row r="5497" spans="1:15">
      <c r="A5497" s="3" t="s">
        <v>5</v>
      </c>
      <c r="B5497" s="18">
        <v>33986</v>
      </c>
      <c r="C5497" s="16">
        <v>198714</v>
      </c>
      <c r="D5497" s="8">
        <f t="shared" si="4848"/>
        <v>-164728</v>
      </c>
      <c r="E5497" s="7">
        <f t="shared" si="4849"/>
        <v>0.17102972110671619</v>
      </c>
      <c r="F5497" s="18">
        <v>31031</v>
      </c>
      <c r="G5497" s="16">
        <v>201715</v>
      </c>
      <c r="H5497" s="8">
        <f t="shared" si="4850"/>
        <v>-170684</v>
      </c>
      <c r="I5497" s="7">
        <f t="shared" si="4851"/>
        <v>0.153835857521751</v>
      </c>
      <c r="J5497" s="8">
        <f t="shared" si="4852"/>
        <v>-5956</v>
      </c>
      <c r="K5497" s="4">
        <f t="shared" si="4853"/>
        <v>-2955</v>
      </c>
      <c r="L5497" s="5">
        <f t="shared" si="4854"/>
        <v>3001</v>
      </c>
    </row>
    <row r="5498" spans="1:15">
      <c r="A5498" s="3" t="s">
        <v>6</v>
      </c>
      <c r="B5498" s="18">
        <v>45521</v>
      </c>
      <c r="C5498" s="16">
        <v>30304</v>
      </c>
      <c r="D5498" s="8">
        <f t="shared" si="4848"/>
        <v>15217</v>
      </c>
      <c r="E5498" s="7">
        <f t="shared" si="4849"/>
        <v>1.5021449313621964</v>
      </c>
      <c r="F5498" s="18">
        <v>47730</v>
      </c>
      <c r="G5498" s="16">
        <v>37878</v>
      </c>
      <c r="H5498" s="8">
        <f t="shared" si="4850"/>
        <v>9852</v>
      </c>
      <c r="I5498" s="7">
        <f t="shared" si="4851"/>
        <v>1.2600982100427689</v>
      </c>
      <c r="J5498" s="8">
        <f t="shared" si="4852"/>
        <v>-5365</v>
      </c>
      <c r="K5498" s="4">
        <f t="shared" si="4853"/>
        <v>2209</v>
      </c>
      <c r="L5498" s="5">
        <f t="shared" si="4854"/>
        <v>7574</v>
      </c>
    </row>
    <row r="5499" spans="1:15">
      <c r="A5499" s="3" t="s">
        <v>7</v>
      </c>
      <c r="B5499" s="18">
        <v>363981</v>
      </c>
      <c r="C5499" s="16">
        <v>363981</v>
      </c>
      <c r="D5499" s="8">
        <f t="shared" si="4848"/>
        <v>0</v>
      </c>
      <c r="E5499" s="7">
        <f t="shared" si="4849"/>
        <v>1</v>
      </c>
      <c r="F5499" s="18">
        <v>360995</v>
      </c>
      <c r="G5499" s="16">
        <v>360995</v>
      </c>
      <c r="H5499" s="8">
        <f t="shared" si="4850"/>
        <v>0</v>
      </c>
      <c r="I5499" s="7">
        <f t="shared" si="4851"/>
        <v>1</v>
      </c>
      <c r="J5499" s="8">
        <f t="shared" si="4852"/>
        <v>0</v>
      </c>
      <c r="K5499" s="4">
        <f t="shared" si="4853"/>
        <v>-2986</v>
      </c>
      <c r="L5499" s="5">
        <f t="shared" si="4854"/>
        <v>-2986</v>
      </c>
      <c r="N5499" s="98" t="s">
        <v>5142</v>
      </c>
      <c r="O5499" s="30" t="s">
        <v>165</v>
      </c>
    </row>
    <row r="5501" spans="1:15">
      <c r="B5501" s="576" t="s">
        <v>5285</v>
      </c>
      <c r="C5501" s="576"/>
      <c r="D5501" s="576"/>
      <c r="E5501" s="576"/>
      <c r="F5501" s="576" t="s">
        <v>5292</v>
      </c>
      <c r="G5501" s="576"/>
      <c r="H5501" s="576"/>
      <c r="I5501" s="576"/>
      <c r="K5501" s="63" t="s">
        <v>12</v>
      </c>
      <c r="L5501" s="5" t="s">
        <v>13</v>
      </c>
    </row>
    <row r="5502" spans="1:15" ht="43.2">
      <c r="A5502" s="1" t="s">
        <v>0</v>
      </c>
      <c r="B5502" s="2" t="s">
        <v>1</v>
      </c>
      <c r="C5502" s="64" t="s">
        <v>2</v>
      </c>
      <c r="D5502" s="64" t="s">
        <v>11</v>
      </c>
      <c r="E5502" s="6" t="s">
        <v>10</v>
      </c>
      <c r="F5502" s="2" t="s">
        <v>1</v>
      </c>
      <c r="G5502" s="64" t="s">
        <v>2</v>
      </c>
      <c r="H5502" s="64" t="s">
        <v>11</v>
      </c>
      <c r="I5502" s="6" t="s">
        <v>10</v>
      </c>
      <c r="J5502" s="14" t="s">
        <v>8</v>
      </c>
      <c r="K5502" s="12" t="s">
        <v>9</v>
      </c>
      <c r="L5502" s="11"/>
    </row>
    <row r="5503" spans="1:15">
      <c r="A5503" s="3" t="s">
        <v>3</v>
      </c>
      <c r="B5503" s="18">
        <v>221661</v>
      </c>
      <c r="C5503" s="16">
        <v>89857</v>
      </c>
      <c r="D5503" s="8">
        <f>SUM(B5503-C5503)</f>
        <v>131804</v>
      </c>
      <c r="E5503" s="7">
        <f>SUM(B5503/C5503)</f>
        <v>2.4668195020977777</v>
      </c>
      <c r="F5503" s="18">
        <v>219278</v>
      </c>
      <c r="G5503" s="16">
        <v>86237</v>
      </c>
      <c r="H5503" s="8">
        <f>SUM(F5503-G5503)</f>
        <v>133041</v>
      </c>
      <c r="I5503" s="7">
        <f>SUM(F5503/G5503)</f>
        <v>2.542736876282802</v>
      </c>
      <c r="J5503" s="8">
        <f>SUM(H5503-D5503)</f>
        <v>1237</v>
      </c>
      <c r="K5503" s="4">
        <f>SUM(F5503-B5503)</f>
        <v>-2383</v>
      </c>
      <c r="L5503" s="5">
        <f>SUM(G5503-C5503)</f>
        <v>-3620</v>
      </c>
    </row>
    <row r="5504" spans="1:15">
      <c r="A5504" s="3" t="s">
        <v>4</v>
      </c>
      <c r="B5504" s="18">
        <v>60573</v>
      </c>
      <c r="C5504" s="16">
        <v>31545</v>
      </c>
      <c r="D5504" s="8">
        <f t="shared" ref="D5504:D5507" si="4855">SUM(B5504-C5504)</f>
        <v>29028</v>
      </c>
      <c r="E5504" s="7">
        <f t="shared" ref="E5504:E5507" si="4856">SUM(B5504/C5504)</f>
        <v>1.9202092249167855</v>
      </c>
      <c r="F5504" s="18">
        <v>60374</v>
      </c>
      <c r="G5504" s="16">
        <v>34515</v>
      </c>
      <c r="H5504" s="8">
        <f t="shared" ref="H5504:H5507" si="4857">SUM(F5504-G5504)</f>
        <v>25859</v>
      </c>
      <c r="I5504" s="7">
        <f t="shared" ref="I5504:I5507" si="4858">SUM(F5504/G5504)</f>
        <v>1.7492104881935391</v>
      </c>
      <c r="J5504" s="8">
        <f t="shared" ref="J5504:J5507" si="4859">SUM(H5504-D5504)</f>
        <v>-3169</v>
      </c>
      <c r="K5504" s="4">
        <f t="shared" ref="K5504:K5507" si="4860">SUM(F5504-B5504)</f>
        <v>-199</v>
      </c>
      <c r="L5504" s="5">
        <f t="shared" ref="L5504:L5507" si="4861">SUM(G5504-C5504)</f>
        <v>2970</v>
      </c>
    </row>
    <row r="5505" spans="1:15">
      <c r="A5505" s="3" t="s">
        <v>5</v>
      </c>
      <c r="B5505" s="18">
        <v>31031</v>
      </c>
      <c r="C5505" s="16">
        <v>201715</v>
      </c>
      <c r="D5505" s="8">
        <f t="shared" si="4855"/>
        <v>-170684</v>
      </c>
      <c r="E5505" s="7">
        <f t="shared" si="4856"/>
        <v>0.153835857521751</v>
      </c>
      <c r="F5505" s="18">
        <v>33838</v>
      </c>
      <c r="G5505" s="16">
        <v>206851</v>
      </c>
      <c r="H5505" s="8">
        <f t="shared" si="4857"/>
        <v>-173013</v>
      </c>
      <c r="I5505" s="7">
        <f t="shared" si="4858"/>
        <v>0.16358634959463575</v>
      </c>
      <c r="J5505" s="8">
        <f t="shared" si="4859"/>
        <v>-2329</v>
      </c>
      <c r="K5505" s="4">
        <f t="shared" si="4860"/>
        <v>2807</v>
      </c>
      <c r="L5505" s="5">
        <f t="shared" si="4861"/>
        <v>5136</v>
      </c>
    </row>
    <row r="5506" spans="1:15">
      <c r="A5506" s="3" t="s">
        <v>6</v>
      </c>
      <c r="B5506" s="18">
        <v>47730</v>
      </c>
      <c r="C5506" s="16">
        <v>37878</v>
      </c>
      <c r="D5506" s="8">
        <f t="shared" si="4855"/>
        <v>9852</v>
      </c>
      <c r="E5506" s="7">
        <f t="shared" si="4856"/>
        <v>1.2600982100427689</v>
      </c>
      <c r="F5506" s="18">
        <v>53561</v>
      </c>
      <c r="G5506" s="16">
        <v>39448</v>
      </c>
      <c r="H5506" s="8">
        <f t="shared" si="4857"/>
        <v>14113</v>
      </c>
      <c r="I5506" s="7">
        <f t="shared" si="4858"/>
        <v>1.3577621172176029</v>
      </c>
      <c r="J5506" s="8">
        <f t="shared" si="4859"/>
        <v>4261</v>
      </c>
      <c r="K5506" s="4">
        <f t="shared" si="4860"/>
        <v>5831</v>
      </c>
      <c r="L5506" s="5">
        <f t="shared" si="4861"/>
        <v>1570</v>
      </c>
    </row>
    <row r="5507" spans="1:15">
      <c r="A5507" s="3" t="s">
        <v>7</v>
      </c>
      <c r="B5507" s="18">
        <v>360995</v>
      </c>
      <c r="C5507" s="16">
        <v>360995</v>
      </c>
      <c r="D5507" s="8">
        <f t="shared" si="4855"/>
        <v>0</v>
      </c>
      <c r="E5507" s="7">
        <f t="shared" si="4856"/>
        <v>1</v>
      </c>
      <c r="F5507" s="18">
        <v>367051</v>
      </c>
      <c r="G5507" s="16">
        <v>367051</v>
      </c>
      <c r="H5507" s="8">
        <f t="shared" si="4857"/>
        <v>0</v>
      </c>
      <c r="I5507" s="7">
        <f t="shared" si="4858"/>
        <v>1</v>
      </c>
      <c r="J5507" s="8">
        <f t="shared" si="4859"/>
        <v>0</v>
      </c>
      <c r="K5507" s="4">
        <f t="shared" si="4860"/>
        <v>6056</v>
      </c>
      <c r="L5507" s="5">
        <f t="shared" si="4861"/>
        <v>6056</v>
      </c>
      <c r="N5507" s="125" t="s">
        <v>5142</v>
      </c>
      <c r="O5507" s="154" t="s">
        <v>71</v>
      </c>
    </row>
    <row r="5509" spans="1:15">
      <c r="B5509" s="576" t="s">
        <v>5292</v>
      </c>
      <c r="C5509" s="576"/>
      <c r="D5509" s="576"/>
      <c r="E5509" s="576"/>
      <c r="F5509" s="576" t="s">
        <v>5299</v>
      </c>
      <c r="G5509" s="576"/>
      <c r="H5509" s="576"/>
      <c r="I5509" s="576"/>
      <c r="K5509" s="63" t="s">
        <v>12</v>
      </c>
      <c r="L5509" s="5" t="s">
        <v>13</v>
      </c>
    </row>
    <row r="5510" spans="1:15" ht="43.2">
      <c r="A5510" s="1" t="s">
        <v>0</v>
      </c>
      <c r="B5510" s="2" t="s">
        <v>1</v>
      </c>
      <c r="C5510" s="64" t="s">
        <v>2</v>
      </c>
      <c r="D5510" s="64" t="s">
        <v>11</v>
      </c>
      <c r="E5510" s="6" t="s">
        <v>10</v>
      </c>
      <c r="F5510" s="2" t="s">
        <v>1</v>
      </c>
      <c r="G5510" s="64" t="s">
        <v>2</v>
      </c>
      <c r="H5510" s="64" t="s">
        <v>11</v>
      </c>
      <c r="I5510" s="6" t="s">
        <v>10</v>
      </c>
      <c r="J5510" s="14" t="s">
        <v>8</v>
      </c>
      <c r="K5510" s="12" t="s">
        <v>9</v>
      </c>
      <c r="L5510" s="11"/>
    </row>
    <row r="5511" spans="1:15">
      <c r="A5511" s="3" t="s">
        <v>3</v>
      </c>
      <c r="B5511" s="18">
        <v>219278</v>
      </c>
      <c r="C5511" s="16">
        <v>86237</v>
      </c>
      <c r="D5511" s="8">
        <f>SUM(B5511-C5511)</f>
        <v>133041</v>
      </c>
      <c r="E5511" s="7">
        <f>SUM(B5511/C5511)</f>
        <v>2.542736876282802</v>
      </c>
      <c r="F5511" s="18">
        <v>184815</v>
      </c>
      <c r="G5511" s="16">
        <v>80838</v>
      </c>
      <c r="H5511" s="8">
        <f>SUM(F5511-G5511)</f>
        <v>103977</v>
      </c>
      <c r="I5511" s="7">
        <f>SUM(F5511/G5511)</f>
        <v>2.2862391449565798</v>
      </c>
      <c r="J5511" s="8">
        <f>SUM(H5511-D5511)</f>
        <v>-29064</v>
      </c>
      <c r="K5511" s="4">
        <f>SUM(F5511-B5511)</f>
        <v>-34463</v>
      </c>
      <c r="L5511" s="5">
        <f>SUM(G5511-C5511)</f>
        <v>-5399</v>
      </c>
    </row>
    <row r="5512" spans="1:15">
      <c r="A5512" s="3" t="s">
        <v>4</v>
      </c>
      <c r="B5512" s="18">
        <v>60374</v>
      </c>
      <c r="C5512" s="16">
        <v>34515</v>
      </c>
      <c r="D5512" s="8">
        <f t="shared" ref="D5512:D5515" si="4862">SUM(B5512-C5512)</f>
        <v>25859</v>
      </c>
      <c r="E5512" s="7">
        <f t="shared" ref="E5512:E5515" si="4863">SUM(B5512/C5512)</f>
        <v>1.7492104881935391</v>
      </c>
      <c r="F5512" s="18">
        <v>62595</v>
      </c>
      <c r="G5512" s="16">
        <v>32404</v>
      </c>
      <c r="H5512" s="8">
        <f t="shared" ref="H5512:H5515" si="4864">SUM(F5512-G5512)</f>
        <v>30191</v>
      </c>
      <c r="I5512" s="7">
        <f t="shared" ref="I5512:I5515" si="4865">SUM(F5512/G5512)</f>
        <v>1.9317059622268855</v>
      </c>
      <c r="J5512" s="8">
        <f t="shared" ref="J5512:J5515" si="4866">SUM(H5512-D5512)</f>
        <v>4332</v>
      </c>
      <c r="K5512" s="4">
        <f t="shared" ref="K5512:K5515" si="4867">SUM(F5512-B5512)</f>
        <v>2221</v>
      </c>
      <c r="L5512" s="5">
        <f t="shared" ref="L5512:L5515" si="4868">SUM(G5512-C5512)</f>
        <v>-2111</v>
      </c>
    </row>
    <row r="5513" spans="1:15">
      <c r="A5513" s="3" t="s">
        <v>5</v>
      </c>
      <c r="B5513" s="18">
        <v>33838</v>
      </c>
      <c r="C5513" s="16">
        <v>206851</v>
      </c>
      <c r="D5513" s="8">
        <f t="shared" si="4862"/>
        <v>-173013</v>
      </c>
      <c r="E5513" s="7">
        <f t="shared" si="4863"/>
        <v>0.16358634959463575</v>
      </c>
      <c r="F5513" s="18">
        <v>16338</v>
      </c>
      <c r="G5513" s="16">
        <v>153998</v>
      </c>
      <c r="H5513" s="8">
        <f t="shared" si="4864"/>
        <v>-137660</v>
      </c>
      <c r="I5513" s="7">
        <f t="shared" si="4865"/>
        <v>0.10609228691281705</v>
      </c>
      <c r="J5513" s="8">
        <f t="shared" si="4866"/>
        <v>35353</v>
      </c>
      <c r="K5513" s="4">
        <f t="shared" si="4867"/>
        <v>-17500</v>
      </c>
      <c r="L5513" s="5">
        <f t="shared" si="4868"/>
        <v>-52853</v>
      </c>
    </row>
    <row r="5514" spans="1:15">
      <c r="A5514" s="3" t="s">
        <v>6</v>
      </c>
      <c r="B5514" s="18">
        <v>53561</v>
      </c>
      <c r="C5514" s="16">
        <v>39448</v>
      </c>
      <c r="D5514" s="8">
        <f t="shared" si="4862"/>
        <v>14113</v>
      </c>
      <c r="E5514" s="7">
        <f t="shared" si="4863"/>
        <v>1.3577621172176029</v>
      </c>
      <c r="F5514" s="18">
        <v>29278</v>
      </c>
      <c r="G5514" s="16">
        <v>25786</v>
      </c>
      <c r="H5514" s="8">
        <f t="shared" si="4864"/>
        <v>3492</v>
      </c>
      <c r="I5514" s="7">
        <f t="shared" si="4865"/>
        <v>1.1354223221903359</v>
      </c>
      <c r="J5514" s="8">
        <f t="shared" si="4866"/>
        <v>-10621</v>
      </c>
      <c r="K5514" s="4">
        <f t="shared" si="4867"/>
        <v>-24283</v>
      </c>
      <c r="L5514" s="5">
        <f t="shared" si="4868"/>
        <v>-13662</v>
      </c>
    </row>
    <row r="5515" spans="1:15">
      <c r="A5515" s="3" t="s">
        <v>7</v>
      </c>
      <c r="B5515" s="18">
        <v>367051</v>
      </c>
      <c r="C5515" s="16">
        <v>367051</v>
      </c>
      <c r="D5515" s="8">
        <f t="shared" si="4862"/>
        <v>0</v>
      </c>
      <c r="E5515" s="7">
        <f t="shared" si="4863"/>
        <v>1</v>
      </c>
      <c r="F5515" s="18">
        <v>293026</v>
      </c>
      <c r="G5515" s="16">
        <v>293026</v>
      </c>
      <c r="H5515" s="8">
        <f t="shared" si="4864"/>
        <v>0</v>
      </c>
      <c r="I5515" s="7">
        <f t="shared" si="4865"/>
        <v>1</v>
      </c>
      <c r="J5515" s="8">
        <f t="shared" si="4866"/>
        <v>0</v>
      </c>
      <c r="K5515" s="4">
        <f t="shared" si="4867"/>
        <v>-74025</v>
      </c>
      <c r="L5515" s="5">
        <f t="shared" si="4868"/>
        <v>-74025</v>
      </c>
      <c r="N5515" s="125" t="s">
        <v>5027</v>
      </c>
      <c r="O5515" s="154" t="s">
        <v>71</v>
      </c>
    </row>
    <row r="5517" spans="1:15">
      <c r="B5517" s="576" t="s">
        <v>5299</v>
      </c>
      <c r="C5517" s="576"/>
      <c r="D5517" s="576"/>
      <c r="E5517" s="576"/>
      <c r="F5517" s="576" t="s">
        <v>5306</v>
      </c>
      <c r="G5517" s="576"/>
      <c r="H5517" s="576"/>
      <c r="I5517" s="576"/>
      <c r="K5517" s="63" t="s">
        <v>12</v>
      </c>
      <c r="L5517" s="5" t="s">
        <v>13</v>
      </c>
    </row>
    <row r="5518" spans="1:15" ht="43.2">
      <c r="A5518" s="1" t="s">
        <v>0</v>
      </c>
      <c r="B5518" s="2" t="s">
        <v>1</v>
      </c>
      <c r="C5518" s="64" t="s">
        <v>2</v>
      </c>
      <c r="D5518" s="64" t="s">
        <v>11</v>
      </c>
      <c r="E5518" s="6" t="s">
        <v>10</v>
      </c>
      <c r="F5518" s="2" t="s">
        <v>1</v>
      </c>
      <c r="G5518" s="64" t="s">
        <v>2</v>
      </c>
      <c r="H5518" s="64" t="s">
        <v>11</v>
      </c>
      <c r="I5518" s="6" t="s">
        <v>10</v>
      </c>
      <c r="J5518" s="14" t="s">
        <v>8</v>
      </c>
      <c r="K5518" s="12" t="s">
        <v>9</v>
      </c>
      <c r="L5518" s="11"/>
    </row>
    <row r="5519" spans="1:15">
      <c r="A5519" s="3" t="s">
        <v>3</v>
      </c>
      <c r="B5519" s="18">
        <v>184815</v>
      </c>
      <c r="C5519" s="16">
        <v>80838</v>
      </c>
      <c r="D5519" s="8">
        <f>SUM(B5519-C5519)</f>
        <v>103977</v>
      </c>
      <c r="E5519" s="7">
        <f>SUM(B5519/C5519)</f>
        <v>2.2862391449565798</v>
      </c>
      <c r="F5519" s="18">
        <v>202002</v>
      </c>
      <c r="G5519" s="16">
        <v>86619</v>
      </c>
      <c r="H5519" s="8">
        <f>SUM(F5519-G5519)</f>
        <v>115383</v>
      </c>
      <c r="I5519" s="7">
        <f>SUM(F5519/G5519)</f>
        <v>2.3320749489142103</v>
      </c>
      <c r="J5519" s="8">
        <f>SUM(H5519-D5519)</f>
        <v>11406</v>
      </c>
      <c r="K5519" s="4">
        <f>SUM(F5519-B5519)</f>
        <v>17187</v>
      </c>
      <c r="L5519" s="5">
        <f>SUM(G5519-C5519)</f>
        <v>5781</v>
      </c>
    </row>
    <row r="5520" spans="1:15">
      <c r="A5520" s="3" t="s">
        <v>4</v>
      </c>
      <c r="B5520" s="18">
        <v>62595</v>
      </c>
      <c r="C5520" s="16">
        <v>32404</v>
      </c>
      <c r="D5520" s="8">
        <f t="shared" ref="D5520:D5523" si="4869">SUM(B5520-C5520)</f>
        <v>30191</v>
      </c>
      <c r="E5520" s="7">
        <f t="shared" ref="E5520:E5523" si="4870">SUM(B5520/C5520)</f>
        <v>1.9317059622268855</v>
      </c>
      <c r="F5520" s="18">
        <v>62957</v>
      </c>
      <c r="G5520" s="16">
        <v>31218</v>
      </c>
      <c r="H5520" s="8">
        <f t="shared" ref="H5520:H5523" si="4871">SUM(F5520-G5520)</f>
        <v>31739</v>
      </c>
      <c r="I5520" s="7">
        <f t="shared" ref="I5520:I5523" si="4872">SUM(F5520/G5520)</f>
        <v>2.0166890896277789</v>
      </c>
      <c r="J5520" s="8">
        <f t="shared" ref="J5520:J5523" si="4873">SUM(H5520-D5520)</f>
        <v>1548</v>
      </c>
      <c r="K5520" s="4">
        <f t="shared" ref="K5520:K5523" si="4874">SUM(F5520-B5520)</f>
        <v>362</v>
      </c>
      <c r="L5520" s="5">
        <f t="shared" ref="L5520:L5523" si="4875">SUM(G5520-C5520)</f>
        <v>-1186</v>
      </c>
    </row>
    <row r="5521" spans="1:15">
      <c r="A5521" s="3" t="s">
        <v>5</v>
      </c>
      <c r="B5521" s="18">
        <v>16338</v>
      </c>
      <c r="C5521" s="16">
        <v>153998</v>
      </c>
      <c r="D5521" s="8">
        <f t="shared" si="4869"/>
        <v>-137660</v>
      </c>
      <c r="E5521" s="7">
        <f t="shared" si="4870"/>
        <v>0.10609228691281705</v>
      </c>
      <c r="F5521" s="18">
        <v>16421</v>
      </c>
      <c r="G5521" s="16">
        <v>174605</v>
      </c>
      <c r="H5521" s="8">
        <f t="shared" si="4871"/>
        <v>-158184</v>
      </c>
      <c r="I5521" s="7">
        <f t="shared" si="4872"/>
        <v>9.4046562240485673E-2</v>
      </c>
      <c r="J5521" s="8">
        <f t="shared" si="4873"/>
        <v>-20524</v>
      </c>
      <c r="K5521" s="4">
        <f t="shared" si="4874"/>
        <v>83</v>
      </c>
      <c r="L5521" s="5">
        <f t="shared" si="4875"/>
        <v>20607</v>
      </c>
    </row>
    <row r="5522" spans="1:15">
      <c r="A5522" s="3" t="s">
        <v>6</v>
      </c>
      <c r="B5522" s="18">
        <v>29278</v>
      </c>
      <c r="C5522" s="16">
        <v>25786</v>
      </c>
      <c r="D5522" s="8">
        <f t="shared" si="4869"/>
        <v>3492</v>
      </c>
      <c r="E5522" s="7">
        <f t="shared" si="4870"/>
        <v>1.1354223221903359</v>
      </c>
      <c r="F5522" s="18">
        <v>40378</v>
      </c>
      <c r="G5522" s="16">
        <v>29316</v>
      </c>
      <c r="H5522" s="8">
        <f t="shared" si="4871"/>
        <v>11062</v>
      </c>
      <c r="I5522" s="7">
        <f t="shared" si="4872"/>
        <v>1.3773366079956337</v>
      </c>
      <c r="J5522" s="8">
        <f t="shared" si="4873"/>
        <v>7570</v>
      </c>
      <c r="K5522" s="4">
        <f t="shared" si="4874"/>
        <v>11100</v>
      </c>
      <c r="L5522" s="5">
        <f t="shared" si="4875"/>
        <v>3530</v>
      </c>
    </row>
    <row r="5523" spans="1:15">
      <c r="A5523" s="3" t="s">
        <v>7</v>
      </c>
      <c r="B5523" s="18">
        <v>293026</v>
      </c>
      <c r="C5523" s="16">
        <v>293026</v>
      </c>
      <c r="D5523" s="8">
        <f t="shared" si="4869"/>
        <v>0</v>
      </c>
      <c r="E5523" s="7">
        <f t="shared" si="4870"/>
        <v>1</v>
      </c>
      <c r="F5523" s="18">
        <v>321758</v>
      </c>
      <c r="G5523" s="16">
        <v>321758</v>
      </c>
      <c r="H5523" s="8">
        <f t="shared" si="4871"/>
        <v>0</v>
      </c>
      <c r="I5523" s="7">
        <f t="shared" si="4872"/>
        <v>1</v>
      </c>
      <c r="J5523" s="8">
        <f t="shared" si="4873"/>
        <v>0</v>
      </c>
      <c r="K5523" s="4">
        <f t="shared" si="4874"/>
        <v>28732</v>
      </c>
      <c r="L5523" s="5">
        <f t="shared" si="4875"/>
        <v>28732</v>
      </c>
      <c r="N5523" s="99" t="s">
        <v>5142</v>
      </c>
      <c r="O5523" s="17" t="s">
        <v>26</v>
      </c>
    </row>
    <row r="5525" spans="1:15">
      <c r="B5525" s="576" t="s">
        <v>5306</v>
      </c>
      <c r="C5525" s="576"/>
      <c r="D5525" s="576"/>
      <c r="E5525" s="576"/>
      <c r="F5525" s="576" t="s">
        <v>5313</v>
      </c>
      <c r="G5525" s="576"/>
      <c r="H5525" s="576"/>
      <c r="I5525" s="576"/>
      <c r="K5525" s="63" t="s">
        <v>12</v>
      </c>
      <c r="L5525" s="5" t="s">
        <v>13</v>
      </c>
    </row>
    <row r="5526" spans="1:15" ht="43.2">
      <c r="A5526" s="1" t="s">
        <v>0</v>
      </c>
      <c r="B5526" s="2" t="s">
        <v>1</v>
      </c>
      <c r="C5526" s="64" t="s">
        <v>2</v>
      </c>
      <c r="D5526" s="64" t="s">
        <v>11</v>
      </c>
      <c r="E5526" s="6" t="s">
        <v>10</v>
      </c>
      <c r="F5526" s="2" t="s">
        <v>1</v>
      </c>
      <c r="G5526" s="64" t="s">
        <v>2</v>
      </c>
      <c r="H5526" s="64" t="s">
        <v>11</v>
      </c>
      <c r="I5526" s="6" t="s">
        <v>10</v>
      </c>
      <c r="J5526" s="14" t="s">
        <v>8</v>
      </c>
      <c r="K5526" s="12" t="s">
        <v>9</v>
      </c>
      <c r="L5526" s="11"/>
    </row>
    <row r="5527" spans="1:15">
      <c r="A5527" s="3" t="s">
        <v>3</v>
      </c>
      <c r="B5527" s="18">
        <v>202002</v>
      </c>
      <c r="C5527" s="16">
        <v>86619</v>
      </c>
      <c r="D5527" s="8">
        <f>SUM(B5527-C5527)</f>
        <v>115383</v>
      </c>
      <c r="E5527" s="7">
        <f>SUM(B5527/C5527)</f>
        <v>2.3320749489142103</v>
      </c>
      <c r="F5527" s="18">
        <v>199081</v>
      </c>
      <c r="G5527" s="16">
        <v>86254</v>
      </c>
      <c r="H5527" s="8">
        <f>SUM(F5527-G5527)</f>
        <v>112827</v>
      </c>
      <c r="I5527" s="7">
        <f>SUM(F5527/G5527)</f>
        <v>2.3080784659262181</v>
      </c>
      <c r="J5527" s="8">
        <f>SUM(H5527-D5527)</f>
        <v>-2556</v>
      </c>
      <c r="K5527" s="4">
        <f>SUM(F5527-B5527)</f>
        <v>-2921</v>
      </c>
      <c r="L5527" s="5">
        <f>SUM(G5527-C5527)</f>
        <v>-365</v>
      </c>
    </row>
    <row r="5528" spans="1:15">
      <c r="A5528" s="3" t="s">
        <v>4</v>
      </c>
      <c r="B5528" s="18">
        <v>62957</v>
      </c>
      <c r="C5528" s="16">
        <v>31218</v>
      </c>
      <c r="D5528" s="8">
        <f t="shared" ref="D5528:D5531" si="4876">SUM(B5528-C5528)</f>
        <v>31739</v>
      </c>
      <c r="E5528" s="7">
        <f t="shared" ref="E5528:E5531" si="4877">SUM(B5528/C5528)</f>
        <v>2.0166890896277789</v>
      </c>
      <c r="F5528" s="18">
        <v>62911</v>
      </c>
      <c r="G5528" s="16">
        <v>31218</v>
      </c>
      <c r="H5528" s="8">
        <f t="shared" ref="H5528:H5531" si="4878">SUM(F5528-G5528)</f>
        <v>31693</v>
      </c>
      <c r="I5528" s="7">
        <f t="shared" ref="I5528:I5531" si="4879">SUM(F5528/G5528)</f>
        <v>2.0152155807546928</v>
      </c>
      <c r="J5528" s="8">
        <f t="shared" ref="J5528:J5531" si="4880">SUM(H5528-D5528)</f>
        <v>-46</v>
      </c>
      <c r="K5528" s="4">
        <f t="shared" ref="K5528:K5531" si="4881">SUM(F5528-B5528)</f>
        <v>-46</v>
      </c>
      <c r="L5528" s="5">
        <f t="shared" ref="L5528:L5531" si="4882">SUM(G5528-C5528)</f>
        <v>0</v>
      </c>
    </row>
    <row r="5529" spans="1:15">
      <c r="A5529" s="3" t="s">
        <v>5</v>
      </c>
      <c r="B5529" s="18">
        <v>16421</v>
      </c>
      <c r="C5529" s="16">
        <v>174605</v>
      </c>
      <c r="D5529" s="8">
        <f t="shared" si="4876"/>
        <v>-158184</v>
      </c>
      <c r="E5529" s="7">
        <f t="shared" si="4877"/>
        <v>9.4046562240485673E-2</v>
      </c>
      <c r="F5529" s="18">
        <v>17230</v>
      </c>
      <c r="G5529" s="16">
        <v>174180</v>
      </c>
      <c r="H5529" s="8">
        <f t="shared" si="4878"/>
        <v>-156950</v>
      </c>
      <c r="I5529" s="7">
        <f t="shared" si="4879"/>
        <v>9.8920656791824546E-2</v>
      </c>
      <c r="J5529" s="8">
        <f t="shared" si="4880"/>
        <v>1234</v>
      </c>
      <c r="K5529" s="4">
        <f t="shared" si="4881"/>
        <v>809</v>
      </c>
      <c r="L5529" s="5">
        <f t="shared" si="4882"/>
        <v>-425</v>
      </c>
    </row>
    <row r="5530" spans="1:15">
      <c r="A5530" s="3" t="s">
        <v>6</v>
      </c>
      <c r="B5530" s="18">
        <v>40378</v>
      </c>
      <c r="C5530" s="16">
        <v>29316</v>
      </c>
      <c r="D5530" s="8">
        <f t="shared" si="4876"/>
        <v>11062</v>
      </c>
      <c r="E5530" s="7">
        <f t="shared" si="4877"/>
        <v>1.3773366079956337</v>
      </c>
      <c r="F5530" s="18">
        <v>40704</v>
      </c>
      <c r="G5530" s="16">
        <v>28274</v>
      </c>
      <c r="H5530" s="8">
        <f t="shared" si="4878"/>
        <v>12430</v>
      </c>
      <c r="I5530" s="7">
        <f t="shared" si="4879"/>
        <v>1.439626511989814</v>
      </c>
      <c r="J5530" s="8">
        <f t="shared" si="4880"/>
        <v>1368</v>
      </c>
      <c r="K5530" s="4">
        <f t="shared" si="4881"/>
        <v>326</v>
      </c>
      <c r="L5530" s="5">
        <f t="shared" si="4882"/>
        <v>-1042</v>
      </c>
    </row>
    <row r="5531" spans="1:15">
      <c r="A5531" s="3" t="s">
        <v>7</v>
      </c>
      <c r="B5531" s="18">
        <v>321758</v>
      </c>
      <c r="C5531" s="16">
        <v>321758</v>
      </c>
      <c r="D5531" s="8">
        <f t="shared" si="4876"/>
        <v>0</v>
      </c>
      <c r="E5531" s="7">
        <f t="shared" si="4877"/>
        <v>1</v>
      </c>
      <c r="F5531" s="18">
        <v>319926</v>
      </c>
      <c r="G5531" s="16">
        <v>319926</v>
      </c>
      <c r="H5531" s="8">
        <f t="shared" si="4878"/>
        <v>0</v>
      </c>
      <c r="I5531" s="7">
        <f t="shared" si="4879"/>
        <v>1</v>
      </c>
      <c r="J5531" s="8">
        <f t="shared" si="4880"/>
        <v>0</v>
      </c>
      <c r="K5531" s="4">
        <f t="shared" si="4881"/>
        <v>-1832</v>
      </c>
      <c r="L5531" s="5">
        <f t="shared" si="4882"/>
        <v>-1832</v>
      </c>
      <c r="N5531" s="98" t="s">
        <v>5243</v>
      </c>
      <c r="O5531" s="30" t="s">
        <v>165</v>
      </c>
    </row>
    <row r="5533" spans="1:15">
      <c r="B5533" s="576" t="s">
        <v>5313</v>
      </c>
      <c r="C5533" s="576"/>
      <c r="D5533" s="576"/>
      <c r="E5533" s="576"/>
      <c r="F5533" s="576" t="s">
        <v>5320</v>
      </c>
      <c r="G5533" s="576"/>
      <c r="H5533" s="576"/>
      <c r="I5533" s="576"/>
      <c r="K5533" s="63" t="s">
        <v>12</v>
      </c>
      <c r="L5533" s="5" t="s">
        <v>13</v>
      </c>
    </row>
    <row r="5534" spans="1:15" ht="43.2">
      <c r="A5534" s="1" t="s">
        <v>0</v>
      </c>
      <c r="B5534" s="2" t="s">
        <v>1</v>
      </c>
      <c r="C5534" s="64" t="s">
        <v>2</v>
      </c>
      <c r="D5534" s="64" t="s">
        <v>11</v>
      </c>
      <c r="E5534" s="6" t="s">
        <v>10</v>
      </c>
      <c r="F5534" s="2" t="s">
        <v>1</v>
      </c>
      <c r="G5534" s="64" t="s">
        <v>2</v>
      </c>
      <c r="H5534" s="64" t="s">
        <v>11</v>
      </c>
      <c r="I5534" s="6" t="s">
        <v>10</v>
      </c>
      <c r="J5534" s="14" t="s">
        <v>8</v>
      </c>
      <c r="K5534" s="12" t="s">
        <v>9</v>
      </c>
      <c r="L5534" s="11"/>
    </row>
    <row r="5535" spans="1:15">
      <c r="A5535" s="3" t="s">
        <v>3</v>
      </c>
      <c r="B5535" s="18">
        <v>199081</v>
      </c>
      <c r="C5535" s="16">
        <v>86254</v>
      </c>
      <c r="D5535" s="8">
        <f>SUM(B5535-C5535)</f>
        <v>112827</v>
      </c>
      <c r="E5535" s="7">
        <f>SUM(B5535/C5535)</f>
        <v>2.3080784659262181</v>
      </c>
      <c r="F5535" s="18">
        <v>207549</v>
      </c>
      <c r="G5535" s="16">
        <v>89052</v>
      </c>
      <c r="H5535" s="8">
        <f>SUM(F5535-G5535)</f>
        <v>118497</v>
      </c>
      <c r="I5535" s="7">
        <f>SUM(F5535/G5535)</f>
        <v>2.3306495081525402</v>
      </c>
      <c r="J5535" s="8">
        <f>SUM(H5535-D5535)</f>
        <v>5670</v>
      </c>
      <c r="K5535" s="4">
        <f>SUM(F5535-B5535)</f>
        <v>8468</v>
      </c>
      <c r="L5535" s="5">
        <f>SUM(G5535-C5535)</f>
        <v>2798</v>
      </c>
    </row>
    <row r="5536" spans="1:15">
      <c r="A5536" s="3" t="s">
        <v>4</v>
      </c>
      <c r="B5536" s="18">
        <v>62911</v>
      </c>
      <c r="C5536" s="16">
        <v>31218</v>
      </c>
      <c r="D5536" s="8">
        <f t="shared" ref="D5536:D5539" si="4883">SUM(B5536-C5536)</f>
        <v>31693</v>
      </c>
      <c r="E5536" s="7">
        <f t="shared" ref="E5536:E5539" si="4884">SUM(B5536/C5536)</f>
        <v>2.0152155807546928</v>
      </c>
      <c r="F5536" s="18">
        <v>62935</v>
      </c>
      <c r="G5536" s="16">
        <v>29518</v>
      </c>
      <c r="H5536" s="8">
        <f t="shared" ref="H5536:H5539" si="4885">SUM(F5536-G5536)</f>
        <v>33417</v>
      </c>
      <c r="I5536" s="7">
        <f t="shared" ref="I5536:I5539" si="4886">SUM(F5536/G5536)</f>
        <v>2.1320888949115795</v>
      </c>
      <c r="J5536" s="8">
        <f t="shared" ref="J5536:J5539" si="4887">SUM(H5536-D5536)</f>
        <v>1724</v>
      </c>
      <c r="K5536" s="4">
        <f t="shared" ref="K5536:K5539" si="4888">SUM(F5536-B5536)</f>
        <v>24</v>
      </c>
      <c r="L5536" s="5">
        <f t="shared" ref="L5536:L5539" si="4889">SUM(G5536-C5536)</f>
        <v>-1700</v>
      </c>
    </row>
    <row r="5537" spans="1:15">
      <c r="A5537" s="3" t="s">
        <v>5</v>
      </c>
      <c r="B5537" s="18">
        <v>17230</v>
      </c>
      <c r="C5537" s="16">
        <v>174180</v>
      </c>
      <c r="D5537" s="8">
        <f t="shared" si="4883"/>
        <v>-156950</v>
      </c>
      <c r="E5537" s="7">
        <f t="shared" si="4884"/>
        <v>9.8920656791824546E-2</v>
      </c>
      <c r="F5537" s="18">
        <v>17090</v>
      </c>
      <c r="G5537" s="16">
        <v>185864</v>
      </c>
      <c r="H5537" s="8">
        <f t="shared" si="4885"/>
        <v>-168774</v>
      </c>
      <c r="I5537" s="7">
        <f t="shared" si="4886"/>
        <v>9.1948951921835317E-2</v>
      </c>
      <c r="J5537" s="8">
        <f t="shared" si="4887"/>
        <v>-11824</v>
      </c>
      <c r="K5537" s="4">
        <f t="shared" si="4888"/>
        <v>-140</v>
      </c>
      <c r="L5537" s="5">
        <f t="shared" si="4889"/>
        <v>11684</v>
      </c>
    </row>
    <row r="5538" spans="1:15">
      <c r="A5538" s="3" t="s">
        <v>6</v>
      </c>
      <c r="B5538" s="18">
        <v>40704</v>
      </c>
      <c r="C5538" s="16">
        <v>28274</v>
      </c>
      <c r="D5538" s="8">
        <f t="shared" si="4883"/>
        <v>12430</v>
      </c>
      <c r="E5538" s="7">
        <f t="shared" si="4884"/>
        <v>1.439626511989814</v>
      </c>
      <c r="F5538" s="18">
        <v>46349</v>
      </c>
      <c r="G5538" s="16">
        <v>29489</v>
      </c>
      <c r="H5538" s="8">
        <f t="shared" si="4885"/>
        <v>16860</v>
      </c>
      <c r="I5538" s="7">
        <f t="shared" si="4886"/>
        <v>1.5717386143985892</v>
      </c>
      <c r="J5538" s="8">
        <f t="shared" si="4887"/>
        <v>4430</v>
      </c>
      <c r="K5538" s="4">
        <f t="shared" si="4888"/>
        <v>5645</v>
      </c>
      <c r="L5538" s="5">
        <f t="shared" si="4889"/>
        <v>1215</v>
      </c>
    </row>
    <row r="5539" spans="1:15">
      <c r="A5539" s="3" t="s">
        <v>7</v>
      </c>
      <c r="B5539" s="18">
        <v>319926</v>
      </c>
      <c r="C5539" s="16">
        <v>319926</v>
      </c>
      <c r="D5539" s="8">
        <f t="shared" si="4883"/>
        <v>0</v>
      </c>
      <c r="E5539" s="7">
        <f t="shared" si="4884"/>
        <v>1</v>
      </c>
      <c r="F5539" s="18">
        <v>333923</v>
      </c>
      <c r="G5539" s="16">
        <v>333923</v>
      </c>
      <c r="H5539" s="8">
        <f t="shared" si="4885"/>
        <v>0</v>
      </c>
      <c r="I5539" s="7">
        <f t="shared" si="4886"/>
        <v>1</v>
      </c>
      <c r="J5539" s="8">
        <f t="shared" si="4887"/>
        <v>0</v>
      </c>
      <c r="K5539" s="4">
        <f t="shared" si="4888"/>
        <v>13997</v>
      </c>
      <c r="L5539" s="5">
        <f t="shared" si="4889"/>
        <v>13997</v>
      </c>
      <c r="N5539" s="99" t="s">
        <v>5142</v>
      </c>
      <c r="O5539" s="17" t="s">
        <v>26</v>
      </c>
    </row>
    <row r="5541" spans="1:15">
      <c r="B5541" s="576" t="s">
        <v>5320</v>
      </c>
      <c r="C5541" s="576"/>
      <c r="D5541" s="576"/>
      <c r="E5541" s="576"/>
      <c r="F5541" s="576" t="s">
        <v>5327</v>
      </c>
      <c r="G5541" s="576"/>
      <c r="H5541" s="576"/>
      <c r="I5541" s="576"/>
      <c r="K5541" s="63" t="s">
        <v>12</v>
      </c>
      <c r="L5541" s="5" t="s">
        <v>13</v>
      </c>
    </row>
    <row r="5542" spans="1:15" ht="43.2">
      <c r="A5542" s="1" t="s">
        <v>0</v>
      </c>
      <c r="B5542" s="2" t="s">
        <v>1</v>
      </c>
      <c r="C5542" s="64" t="s">
        <v>2</v>
      </c>
      <c r="D5542" s="64" t="s">
        <v>11</v>
      </c>
      <c r="E5542" s="6" t="s">
        <v>10</v>
      </c>
      <c r="F5542" s="2" t="s">
        <v>1</v>
      </c>
      <c r="G5542" s="64" t="s">
        <v>2</v>
      </c>
      <c r="H5542" s="64" t="s">
        <v>11</v>
      </c>
      <c r="I5542" s="6" t="s">
        <v>10</v>
      </c>
      <c r="J5542" s="14" t="s">
        <v>8</v>
      </c>
      <c r="K5542" s="12" t="s">
        <v>9</v>
      </c>
      <c r="L5542" s="11"/>
    </row>
    <row r="5543" spans="1:15">
      <c r="A5543" s="3" t="s">
        <v>3</v>
      </c>
      <c r="B5543" s="18">
        <v>207549</v>
      </c>
      <c r="C5543" s="16">
        <v>89052</v>
      </c>
      <c r="D5543" s="8">
        <f>SUM(B5543-C5543)</f>
        <v>118497</v>
      </c>
      <c r="E5543" s="7">
        <f>SUM(B5543/C5543)</f>
        <v>2.3306495081525402</v>
      </c>
      <c r="F5543" s="18">
        <v>208133</v>
      </c>
      <c r="G5543" s="16">
        <v>93259</v>
      </c>
      <c r="H5543" s="8">
        <f>SUM(F5543-G5543)</f>
        <v>114874</v>
      </c>
      <c r="I5543" s="7">
        <f>SUM(F5543/G5543)</f>
        <v>2.2317738770520807</v>
      </c>
      <c r="J5543" s="8">
        <f>SUM(H5543-D5543)</f>
        <v>-3623</v>
      </c>
      <c r="K5543" s="4">
        <f>SUM(F5543-B5543)</f>
        <v>584</v>
      </c>
      <c r="L5543" s="5">
        <f>SUM(G5543-C5543)</f>
        <v>4207</v>
      </c>
    </row>
    <row r="5544" spans="1:15">
      <c r="A5544" s="3" t="s">
        <v>4</v>
      </c>
      <c r="B5544" s="18">
        <v>62935</v>
      </c>
      <c r="C5544" s="16">
        <v>29518</v>
      </c>
      <c r="D5544" s="8">
        <f t="shared" ref="D5544:D5547" si="4890">SUM(B5544-C5544)</f>
        <v>33417</v>
      </c>
      <c r="E5544" s="7">
        <f t="shared" ref="E5544:E5547" si="4891">SUM(B5544/C5544)</f>
        <v>2.1320888949115795</v>
      </c>
      <c r="F5544" s="18">
        <v>62924</v>
      </c>
      <c r="G5544" s="16">
        <v>29081</v>
      </c>
      <c r="H5544" s="8">
        <f t="shared" ref="H5544:H5547" si="4892">SUM(F5544-G5544)</f>
        <v>33843</v>
      </c>
      <c r="I5544" s="7">
        <f t="shared" ref="I5544:I5547" si="4893">SUM(F5544/G5544)</f>
        <v>2.1637495271826968</v>
      </c>
      <c r="J5544" s="8">
        <f t="shared" ref="J5544:J5547" si="4894">SUM(H5544-D5544)</f>
        <v>426</v>
      </c>
      <c r="K5544" s="4">
        <f t="shared" ref="K5544:K5547" si="4895">SUM(F5544-B5544)</f>
        <v>-11</v>
      </c>
      <c r="L5544" s="5">
        <f t="shared" ref="L5544:L5547" si="4896">SUM(G5544-C5544)</f>
        <v>-437</v>
      </c>
    </row>
    <row r="5545" spans="1:15">
      <c r="A5545" s="3" t="s">
        <v>5</v>
      </c>
      <c r="B5545" s="18">
        <v>17090</v>
      </c>
      <c r="C5545" s="16">
        <v>185864</v>
      </c>
      <c r="D5545" s="8">
        <f t="shared" si="4890"/>
        <v>-168774</v>
      </c>
      <c r="E5545" s="7">
        <f t="shared" si="4891"/>
        <v>9.1948951921835317E-2</v>
      </c>
      <c r="F5545" s="18">
        <v>17310</v>
      </c>
      <c r="G5545" s="16">
        <v>184401</v>
      </c>
      <c r="H5545" s="8">
        <f t="shared" si="4892"/>
        <v>-167091</v>
      </c>
      <c r="I5545" s="7">
        <f t="shared" si="4893"/>
        <v>9.3871508289000608E-2</v>
      </c>
      <c r="J5545" s="8">
        <f t="shared" si="4894"/>
        <v>1683</v>
      </c>
      <c r="K5545" s="4">
        <f t="shared" si="4895"/>
        <v>220</v>
      </c>
      <c r="L5545" s="5">
        <f t="shared" si="4896"/>
        <v>-1463</v>
      </c>
    </row>
    <row r="5546" spans="1:15">
      <c r="A5546" s="3" t="s">
        <v>6</v>
      </c>
      <c r="B5546" s="18">
        <v>46349</v>
      </c>
      <c r="C5546" s="16">
        <v>29489</v>
      </c>
      <c r="D5546" s="8">
        <f t="shared" si="4890"/>
        <v>16860</v>
      </c>
      <c r="E5546" s="7">
        <f t="shared" si="4891"/>
        <v>1.5717386143985892</v>
      </c>
      <c r="F5546" s="18">
        <v>46578</v>
      </c>
      <c r="G5546" s="16">
        <v>28204</v>
      </c>
      <c r="H5546" s="8">
        <f t="shared" si="4892"/>
        <v>18374</v>
      </c>
      <c r="I5546" s="7">
        <f t="shared" si="4893"/>
        <v>1.651467876896894</v>
      </c>
      <c r="J5546" s="8">
        <f t="shared" si="4894"/>
        <v>1514</v>
      </c>
      <c r="K5546" s="4">
        <f t="shared" si="4895"/>
        <v>229</v>
      </c>
      <c r="L5546" s="5">
        <f t="shared" si="4896"/>
        <v>-1285</v>
      </c>
    </row>
    <row r="5547" spans="1:15">
      <c r="A5547" s="3" t="s">
        <v>7</v>
      </c>
      <c r="B5547" s="18">
        <v>333923</v>
      </c>
      <c r="C5547" s="16">
        <v>333923</v>
      </c>
      <c r="D5547" s="8">
        <f t="shared" si="4890"/>
        <v>0</v>
      </c>
      <c r="E5547" s="7">
        <f t="shared" si="4891"/>
        <v>1</v>
      </c>
      <c r="F5547" s="18">
        <v>334945</v>
      </c>
      <c r="G5547" s="16">
        <v>334945</v>
      </c>
      <c r="H5547" s="8">
        <f t="shared" si="4892"/>
        <v>0</v>
      </c>
      <c r="I5547" s="7">
        <f t="shared" si="4893"/>
        <v>1</v>
      </c>
      <c r="J5547" s="8">
        <f t="shared" si="4894"/>
        <v>0</v>
      </c>
      <c r="K5547" s="4">
        <f t="shared" si="4895"/>
        <v>1022</v>
      </c>
      <c r="L5547" s="5">
        <f t="shared" si="4896"/>
        <v>1022</v>
      </c>
      <c r="N5547" s="99" t="s">
        <v>5143</v>
      </c>
      <c r="O5547" s="17" t="s">
        <v>26</v>
      </c>
    </row>
    <row r="5549" spans="1:15">
      <c r="B5549" s="576" t="s">
        <v>5327</v>
      </c>
      <c r="C5549" s="576"/>
      <c r="D5549" s="576"/>
      <c r="E5549" s="576"/>
      <c r="F5549" s="576" t="s">
        <v>5334</v>
      </c>
      <c r="G5549" s="576"/>
      <c r="H5549" s="576"/>
      <c r="I5549" s="576"/>
      <c r="K5549" s="63" t="s">
        <v>12</v>
      </c>
      <c r="L5549" s="5" t="s">
        <v>13</v>
      </c>
    </row>
    <row r="5550" spans="1:15" ht="43.2">
      <c r="A5550" s="1" t="s">
        <v>0</v>
      </c>
      <c r="B5550" s="2" t="s">
        <v>1</v>
      </c>
      <c r="C5550" s="64" t="s">
        <v>2</v>
      </c>
      <c r="D5550" s="64" t="s">
        <v>11</v>
      </c>
      <c r="E5550" s="6" t="s">
        <v>10</v>
      </c>
      <c r="F5550" s="2" t="s">
        <v>1</v>
      </c>
      <c r="G5550" s="64" t="s">
        <v>2</v>
      </c>
      <c r="H5550" s="64" t="s">
        <v>11</v>
      </c>
      <c r="I5550" s="6" t="s">
        <v>10</v>
      </c>
      <c r="J5550" s="14" t="s">
        <v>8</v>
      </c>
      <c r="K5550" s="12" t="s">
        <v>9</v>
      </c>
      <c r="L5550" s="11"/>
    </row>
    <row r="5551" spans="1:15">
      <c r="A5551" s="3" t="s">
        <v>3</v>
      </c>
      <c r="B5551" s="18">
        <v>208133</v>
      </c>
      <c r="C5551" s="16">
        <v>93259</v>
      </c>
      <c r="D5551" s="8">
        <f>SUM(B5551-C5551)</f>
        <v>114874</v>
      </c>
      <c r="E5551" s="7">
        <f>SUM(B5551/C5551)</f>
        <v>2.2317738770520807</v>
      </c>
      <c r="F5551" s="18">
        <v>209403</v>
      </c>
      <c r="G5551" s="16">
        <v>89593</v>
      </c>
      <c r="H5551" s="8">
        <f>SUM(F5551-G5551)</f>
        <v>119810</v>
      </c>
      <c r="I5551" s="7">
        <f>SUM(F5551/G5551)</f>
        <v>2.3372696527630508</v>
      </c>
      <c r="J5551" s="8">
        <f>SUM(H5551-D5551)</f>
        <v>4936</v>
      </c>
      <c r="K5551" s="4">
        <f>SUM(F5551-B5551)</f>
        <v>1270</v>
      </c>
      <c r="L5551" s="5">
        <f>SUM(G5551-C5551)</f>
        <v>-3666</v>
      </c>
    </row>
    <row r="5552" spans="1:15">
      <c r="A5552" s="3" t="s">
        <v>4</v>
      </c>
      <c r="B5552" s="18">
        <v>62924</v>
      </c>
      <c r="C5552" s="16">
        <v>29081</v>
      </c>
      <c r="D5552" s="8">
        <f t="shared" ref="D5552:D5555" si="4897">SUM(B5552-C5552)</f>
        <v>33843</v>
      </c>
      <c r="E5552" s="7">
        <f t="shared" ref="E5552:E5555" si="4898">SUM(B5552/C5552)</f>
        <v>2.1637495271826968</v>
      </c>
      <c r="F5552" s="18">
        <v>64020</v>
      </c>
      <c r="G5552" s="16">
        <v>27088</v>
      </c>
      <c r="H5552" s="8">
        <f t="shared" ref="H5552:H5555" si="4899">SUM(F5552-G5552)</f>
        <v>36932</v>
      </c>
      <c r="I5552" s="7">
        <f t="shared" ref="I5552:I5555" si="4900">SUM(F5552/G5552)</f>
        <v>2.3634081512108684</v>
      </c>
      <c r="J5552" s="8">
        <f t="shared" ref="J5552:J5555" si="4901">SUM(H5552-D5552)</f>
        <v>3089</v>
      </c>
      <c r="K5552" s="4">
        <f t="shared" ref="K5552:K5555" si="4902">SUM(F5552-B5552)</f>
        <v>1096</v>
      </c>
      <c r="L5552" s="5">
        <f t="shared" ref="L5552:L5555" si="4903">SUM(G5552-C5552)</f>
        <v>-1993</v>
      </c>
    </row>
    <row r="5553" spans="1:15">
      <c r="A5553" s="3" t="s">
        <v>5</v>
      </c>
      <c r="B5553" s="18">
        <v>17310</v>
      </c>
      <c r="C5553" s="16">
        <v>184401</v>
      </c>
      <c r="D5553" s="8">
        <f t="shared" si="4897"/>
        <v>-167091</v>
      </c>
      <c r="E5553" s="7">
        <f t="shared" si="4898"/>
        <v>9.3871508289000608E-2</v>
      </c>
      <c r="F5553" s="18">
        <v>17977</v>
      </c>
      <c r="G5553" s="16">
        <v>191236</v>
      </c>
      <c r="H5553" s="8">
        <f t="shared" si="4899"/>
        <v>-173259</v>
      </c>
      <c r="I5553" s="7">
        <f t="shared" si="4900"/>
        <v>9.4004266979020687E-2</v>
      </c>
      <c r="J5553" s="8">
        <f t="shared" si="4901"/>
        <v>-6168</v>
      </c>
      <c r="K5553" s="4">
        <f t="shared" si="4902"/>
        <v>667</v>
      </c>
      <c r="L5553" s="5">
        <f t="shared" si="4903"/>
        <v>6835</v>
      </c>
    </row>
    <row r="5554" spans="1:15">
      <c r="A5554" s="3" t="s">
        <v>6</v>
      </c>
      <c r="B5554" s="18">
        <v>46578</v>
      </c>
      <c r="C5554" s="16">
        <v>28204</v>
      </c>
      <c r="D5554" s="8">
        <f t="shared" si="4897"/>
        <v>18374</v>
      </c>
      <c r="E5554" s="7">
        <f t="shared" si="4898"/>
        <v>1.651467876896894</v>
      </c>
      <c r="F5554" s="18">
        <v>46623</v>
      </c>
      <c r="G5554" s="16">
        <v>30106</v>
      </c>
      <c r="H5554" s="8">
        <f t="shared" si="4899"/>
        <v>16517</v>
      </c>
      <c r="I5554" s="7">
        <f t="shared" si="4900"/>
        <v>1.5486281804291504</v>
      </c>
      <c r="J5554" s="8">
        <f t="shared" si="4901"/>
        <v>-1857</v>
      </c>
      <c r="K5554" s="4">
        <f t="shared" si="4902"/>
        <v>45</v>
      </c>
      <c r="L5554" s="5">
        <f t="shared" si="4903"/>
        <v>1902</v>
      </c>
    </row>
    <row r="5555" spans="1:15">
      <c r="A5555" s="3" t="s">
        <v>7</v>
      </c>
      <c r="B5555" s="18">
        <v>334945</v>
      </c>
      <c r="C5555" s="16">
        <v>334945</v>
      </c>
      <c r="D5555" s="8">
        <f t="shared" si="4897"/>
        <v>0</v>
      </c>
      <c r="E5555" s="7">
        <f t="shared" si="4898"/>
        <v>1</v>
      </c>
      <c r="F5555" s="18">
        <v>338023</v>
      </c>
      <c r="G5555" s="16">
        <v>338023</v>
      </c>
      <c r="H5555" s="8">
        <f t="shared" si="4899"/>
        <v>0</v>
      </c>
      <c r="I5555" s="7">
        <f t="shared" si="4900"/>
        <v>1</v>
      </c>
      <c r="J5555" s="8">
        <f t="shared" si="4901"/>
        <v>0</v>
      </c>
      <c r="K5555" s="4">
        <f t="shared" si="4902"/>
        <v>3078</v>
      </c>
      <c r="L5555" s="5">
        <f t="shared" si="4903"/>
        <v>3078</v>
      </c>
      <c r="N5555" s="125" t="s">
        <v>5142</v>
      </c>
      <c r="O5555" s="154" t="s">
        <v>71</v>
      </c>
    </row>
    <row r="5557" spans="1:15">
      <c r="B5557" s="576" t="s">
        <v>5334</v>
      </c>
      <c r="C5557" s="576"/>
      <c r="D5557" s="576"/>
      <c r="E5557" s="576"/>
      <c r="F5557" s="576" t="s">
        <v>5341</v>
      </c>
      <c r="G5557" s="576"/>
      <c r="H5557" s="576"/>
      <c r="I5557" s="576"/>
      <c r="K5557" s="63" t="s">
        <v>12</v>
      </c>
      <c r="L5557" s="5" t="s">
        <v>13</v>
      </c>
    </row>
    <row r="5558" spans="1:15" ht="43.2">
      <c r="A5558" s="1" t="s">
        <v>0</v>
      </c>
      <c r="B5558" s="2" t="s">
        <v>1</v>
      </c>
      <c r="C5558" s="64" t="s">
        <v>2</v>
      </c>
      <c r="D5558" s="64" t="s">
        <v>11</v>
      </c>
      <c r="E5558" s="6" t="s">
        <v>10</v>
      </c>
      <c r="F5558" s="2" t="s">
        <v>1</v>
      </c>
      <c r="G5558" s="64" t="s">
        <v>2</v>
      </c>
      <c r="H5558" s="64" t="s">
        <v>11</v>
      </c>
      <c r="I5558" s="6" t="s">
        <v>10</v>
      </c>
      <c r="J5558" s="14" t="s">
        <v>8</v>
      </c>
      <c r="K5558" s="12" t="s">
        <v>9</v>
      </c>
      <c r="L5558" s="11"/>
    </row>
    <row r="5559" spans="1:15">
      <c r="A5559" s="3" t="s">
        <v>3</v>
      </c>
      <c r="B5559" s="18">
        <v>209403</v>
      </c>
      <c r="C5559" s="16">
        <v>89593</v>
      </c>
      <c r="D5559" s="8">
        <f>SUM(B5559-C5559)</f>
        <v>119810</v>
      </c>
      <c r="E5559" s="7">
        <f>SUM(B5559/C5559)</f>
        <v>2.3372696527630508</v>
      </c>
      <c r="F5559" s="18">
        <v>217668</v>
      </c>
      <c r="G5559" s="16">
        <v>93510</v>
      </c>
      <c r="H5559" s="8">
        <f>SUM(F5559-G5559)</f>
        <v>124158</v>
      </c>
      <c r="I5559" s="7">
        <f>SUM(F5559/G5559)</f>
        <v>2.3277510426692332</v>
      </c>
      <c r="J5559" s="8">
        <f>SUM(H5559-D5559)</f>
        <v>4348</v>
      </c>
      <c r="K5559" s="4">
        <f>SUM(F5559-B5559)</f>
        <v>8265</v>
      </c>
      <c r="L5559" s="5">
        <f>SUM(G5559-C5559)</f>
        <v>3917</v>
      </c>
    </row>
    <row r="5560" spans="1:15">
      <c r="A5560" s="3" t="s">
        <v>4</v>
      </c>
      <c r="B5560" s="18">
        <v>64020</v>
      </c>
      <c r="C5560" s="16">
        <v>27088</v>
      </c>
      <c r="D5560" s="8">
        <f t="shared" ref="D5560:D5563" si="4904">SUM(B5560-C5560)</f>
        <v>36932</v>
      </c>
      <c r="E5560" s="7">
        <f t="shared" ref="E5560:E5563" si="4905">SUM(B5560/C5560)</f>
        <v>2.3634081512108684</v>
      </c>
      <c r="F5560" s="18">
        <v>66935</v>
      </c>
      <c r="G5560" s="16">
        <v>25435</v>
      </c>
      <c r="H5560" s="8">
        <f t="shared" ref="H5560:H5563" si="4906">SUM(F5560-G5560)</f>
        <v>41500</v>
      </c>
      <c r="I5560" s="7">
        <f t="shared" ref="I5560:I5563" si="4907">SUM(F5560/G5560)</f>
        <v>2.6316099862394338</v>
      </c>
      <c r="J5560" s="8">
        <f t="shared" ref="J5560:J5563" si="4908">SUM(H5560-D5560)</f>
        <v>4568</v>
      </c>
      <c r="K5560" s="4">
        <f t="shared" ref="K5560:K5563" si="4909">SUM(F5560-B5560)</f>
        <v>2915</v>
      </c>
      <c r="L5560" s="5">
        <f t="shared" ref="L5560:L5563" si="4910">SUM(G5560-C5560)</f>
        <v>-1653</v>
      </c>
    </row>
    <row r="5561" spans="1:15">
      <c r="A5561" s="3" t="s">
        <v>5</v>
      </c>
      <c r="B5561" s="18">
        <v>17977</v>
      </c>
      <c r="C5561" s="16">
        <v>191236</v>
      </c>
      <c r="D5561" s="8">
        <f t="shared" si="4904"/>
        <v>-173259</v>
      </c>
      <c r="E5561" s="7">
        <f t="shared" si="4905"/>
        <v>9.4004266979020687E-2</v>
      </c>
      <c r="F5561" s="18">
        <v>18122</v>
      </c>
      <c r="G5561" s="16">
        <v>200792</v>
      </c>
      <c r="H5561" s="8">
        <f t="shared" si="4906"/>
        <v>-182670</v>
      </c>
      <c r="I5561" s="7">
        <f t="shared" si="4907"/>
        <v>9.0252599705167538E-2</v>
      </c>
      <c r="J5561" s="8">
        <f t="shared" si="4908"/>
        <v>-9411</v>
      </c>
      <c r="K5561" s="4">
        <f t="shared" si="4909"/>
        <v>145</v>
      </c>
      <c r="L5561" s="5">
        <f t="shared" si="4910"/>
        <v>9556</v>
      </c>
    </row>
    <row r="5562" spans="1:15">
      <c r="A5562" s="3" t="s">
        <v>6</v>
      </c>
      <c r="B5562" s="18">
        <v>46623</v>
      </c>
      <c r="C5562" s="16">
        <v>30106</v>
      </c>
      <c r="D5562" s="8">
        <f t="shared" si="4904"/>
        <v>16517</v>
      </c>
      <c r="E5562" s="7">
        <f t="shared" si="4905"/>
        <v>1.5486281804291504</v>
      </c>
      <c r="F5562" s="18">
        <v>52876</v>
      </c>
      <c r="G5562" s="16">
        <v>35864</v>
      </c>
      <c r="H5562" s="8">
        <f t="shared" si="4906"/>
        <v>17012</v>
      </c>
      <c r="I5562" s="7">
        <f t="shared" si="4907"/>
        <v>1.4743475351327235</v>
      </c>
      <c r="J5562" s="8">
        <f t="shared" si="4908"/>
        <v>495</v>
      </c>
      <c r="K5562" s="4">
        <f t="shared" si="4909"/>
        <v>6253</v>
      </c>
      <c r="L5562" s="5">
        <f t="shared" si="4910"/>
        <v>5758</v>
      </c>
    </row>
    <row r="5563" spans="1:15">
      <c r="A5563" s="3" t="s">
        <v>7</v>
      </c>
      <c r="B5563" s="18">
        <v>338023</v>
      </c>
      <c r="C5563" s="16">
        <v>338023</v>
      </c>
      <c r="D5563" s="8">
        <f t="shared" si="4904"/>
        <v>0</v>
      </c>
      <c r="E5563" s="7">
        <f t="shared" si="4905"/>
        <v>1</v>
      </c>
      <c r="F5563" s="18">
        <v>355601</v>
      </c>
      <c r="G5563" s="16">
        <v>355601</v>
      </c>
      <c r="H5563" s="8">
        <f t="shared" si="4906"/>
        <v>0</v>
      </c>
      <c r="I5563" s="7">
        <f t="shared" si="4907"/>
        <v>1</v>
      </c>
      <c r="J5563" s="8">
        <f t="shared" si="4908"/>
        <v>0</v>
      </c>
      <c r="K5563" s="4">
        <f t="shared" si="4909"/>
        <v>17578</v>
      </c>
      <c r="L5563" s="5">
        <f t="shared" si="4910"/>
        <v>17578</v>
      </c>
      <c r="N5563" s="99" t="s">
        <v>5143</v>
      </c>
      <c r="O5563" s="17" t="s">
        <v>26</v>
      </c>
    </row>
    <row r="5565" spans="1:15">
      <c r="B5565" s="576" t="s">
        <v>5341</v>
      </c>
      <c r="C5565" s="576"/>
      <c r="D5565" s="576"/>
      <c r="E5565" s="576"/>
      <c r="F5565" s="576" t="s">
        <v>5348</v>
      </c>
      <c r="G5565" s="576"/>
      <c r="H5565" s="576"/>
      <c r="I5565" s="576"/>
      <c r="K5565" s="63" t="s">
        <v>12</v>
      </c>
      <c r="L5565" s="5" t="s">
        <v>13</v>
      </c>
    </row>
    <row r="5566" spans="1:15" ht="43.2">
      <c r="A5566" s="1" t="s">
        <v>0</v>
      </c>
      <c r="B5566" s="2" t="s">
        <v>1</v>
      </c>
      <c r="C5566" s="64" t="s">
        <v>2</v>
      </c>
      <c r="D5566" s="64" t="s">
        <v>11</v>
      </c>
      <c r="E5566" s="6" t="s">
        <v>10</v>
      </c>
      <c r="F5566" s="2" t="s">
        <v>1</v>
      </c>
      <c r="G5566" s="64" t="s">
        <v>2</v>
      </c>
      <c r="H5566" s="64" t="s">
        <v>11</v>
      </c>
      <c r="I5566" s="6" t="s">
        <v>10</v>
      </c>
      <c r="J5566" s="14" t="s">
        <v>8</v>
      </c>
      <c r="K5566" s="12" t="s">
        <v>9</v>
      </c>
      <c r="L5566" s="11"/>
    </row>
    <row r="5567" spans="1:15">
      <c r="A5567" s="3" t="s">
        <v>3</v>
      </c>
      <c r="B5567" s="18">
        <v>217668</v>
      </c>
      <c r="C5567" s="16">
        <v>93510</v>
      </c>
      <c r="D5567" s="8">
        <f>SUM(B5567-C5567)</f>
        <v>124158</v>
      </c>
      <c r="E5567" s="7">
        <f>SUM(B5567/C5567)</f>
        <v>2.3277510426692332</v>
      </c>
      <c r="F5567" s="18">
        <v>215716</v>
      </c>
      <c r="G5567" s="16">
        <v>93362</v>
      </c>
      <c r="H5567" s="8">
        <f>SUM(F5567-G5567)</f>
        <v>122354</v>
      </c>
      <c r="I5567" s="7">
        <f>SUM(F5567/G5567)</f>
        <v>2.3105331933763202</v>
      </c>
      <c r="J5567" s="8">
        <f>SUM(H5567-D5567)</f>
        <v>-1804</v>
      </c>
      <c r="K5567" s="4">
        <f>SUM(F5567-B5567)</f>
        <v>-1952</v>
      </c>
      <c r="L5567" s="5">
        <f>SUM(G5567-C5567)</f>
        <v>-148</v>
      </c>
    </row>
    <row r="5568" spans="1:15">
      <c r="A5568" s="3" t="s">
        <v>4</v>
      </c>
      <c r="B5568" s="18">
        <v>66935</v>
      </c>
      <c r="C5568" s="16">
        <v>25435</v>
      </c>
      <c r="D5568" s="8">
        <f t="shared" ref="D5568:D5571" si="4911">SUM(B5568-C5568)</f>
        <v>41500</v>
      </c>
      <c r="E5568" s="7">
        <f t="shared" ref="E5568:E5571" si="4912">SUM(B5568/C5568)</f>
        <v>2.6316099862394338</v>
      </c>
      <c r="F5568" s="18">
        <v>66412</v>
      </c>
      <c r="G5568" s="16">
        <v>27135</v>
      </c>
      <c r="H5568" s="8">
        <f t="shared" ref="H5568:H5571" si="4913">SUM(F5568-G5568)</f>
        <v>39277</v>
      </c>
      <c r="I5568" s="7">
        <f t="shared" ref="I5568:I5571" si="4914">SUM(F5568/G5568)</f>
        <v>2.4474663718444813</v>
      </c>
      <c r="J5568" s="8">
        <f t="shared" ref="J5568:J5571" si="4915">SUM(H5568-D5568)</f>
        <v>-2223</v>
      </c>
      <c r="K5568" s="4">
        <f t="shared" ref="K5568:K5571" si="4916">SUM(F5568-B5568)</f>
        <v>-523</v>
      </c>
      <c r="L5568" s="5">
        <f t="shared" ref="L5568:L5571" si="4917">SUM(G5568-C5568)</f>
        <v>1700</v>
      </c>
    </row>
    <row r="5569" spans="1:15">
      <c r="A5569" s="3" t="s">
        <v>5</v>
      </c>
      <c r="B5569" s="18">
        <v>18122</v>
      </c>
      <c r="C5569" s="16">
        <v>200792</v>
      </c>
      <c r="D5569" s="8">
        <f t="shared" si="4911"/>
        <v>-182670</v>
      </c>
      <c r="E5569" s="7">
        <f t="shared" si="4912"/>
        <v>9.0252599705167538E-2</v>
      </c>
      <c r="F5569" s="18">
        <v>18282</v>
      </c>
      <c r="G5569" s="16">
        <v>198009</v>
      </c>
      <c r="H5569" s="8">
        <f t="shared" si="4913"/>
        <v>-179727</v>
      </c>
      <c r="I5569" s="7">
        <f t="shared" si="4914"/>
        <v>9.2329136554399047E-2</v>
      </c>
      <c r="J5569" s="8">
        <f t="shared" si="4915"/>
        <v>2943</v>
      </c>
      <c r="K5569" s="4">
        <f t="shared" si="4916"/>
        <v>160</v>
      </c>
      <c r="L5569" s="5">
        <f t="shared" si="4917"/>
        <v>-2783</v>
      </c>
    </row>
    <row r="5570" spans="1:15">
      <c r="A5570" s="3" t="s">
        <v>6</v>
      </c>
      <c r="B5570" s="18">
        <v>52876</v>
      </c>
      <c r="C5570" s="16">
        <v>35864</v>
      </c>
      <c r="D5570" s="8">
        <f t="shared" si="4911"/>
        <v>17012</v>
      </c>
      <c r="E5570" s="7">
        <f t="shared" si="4912"/>
        <v>1.4743475351327235</v>
      </c>
      <c r="F5570" s="18">
        <v>48925</v>
      </c>
      <c r="G5570" s="16">
        <v>30829</v>
      </c>
      <c r="H5570" s="8">
        <f t="shared" si="4913"/>
        <v>18096</v>
      </c>
      <c r="I5570" s="7">
        <f t="shared" si="4914"/>
        <v>1.5869797917545168</v>
      </c>
      <c r="J5570" s="8">
        <f t="shared" si="4915"/>
        <v>1084</v>
      </c>
      <c r="K5570" s="4">
        <f t="shared" si="4916"/>
        <v>-3951</v>
      </c>
      <c r="L5570" s="5">
        <f t="shared" si="4917"/>
        <v>-5035</v>
      </c>
    </row>
    <row r="5571" spans="1:15">
      <c r="A5571" s="3" t="s">
        <v>7</v>
      </c>
      <c r="B5571" s="18">
        <v>355601</v>
      </c>
      <c r="C5571" s="16">
        <v>355601</v>
      </c>
      <c r="D5571" s="8">
        <f t="shared" si="4911"/>
        <v>0</v>
      </c>
      <c r="E5571" s="7">
        <f t="shared" si="4912"/>
        <v>1</v>
      </c>
      <c r="F5571" s="18">
        <v>349335</v>
      </c>
      <c r="G5571" s="16">
        <v>349335</v>
      </c>
      <c r="H5571" s="8">
        <f t="shared" si="4913"/>
        <v>0</v>
      </c>
      <c r="I5571" s="7">
        <f t="shared" si="4914"/>
        <v>1</v>
      </c>
      <c r="J5571" s="8">
        <f t="shared" si="4915"/>
        <v>0</v>
      </c>
      <c r="K5571" s="4">
        <f t="shared" si="4916"/>
        <v>-6266</v>
      </c>
      <c r="L5571" s="5">
        <f t="shared" si="4917"/>
        <v>-6266</v>
      </c>
      <c r="N5571" s="98" t="s">
        <v>5243</v>
      </c>
      <c r="O5571" s="30" t="s">
        <v>165</v>
      </c>
    </row>
    <row r="5573" spans="1:15">
      <c r="B5573" s="576" t="s">
        <v>5348</v>
      </c>
      <c r="C5573" s="576"/>
      <c r="D5573" s="576"/>
      <c r="E5573" s="576"/>
      <c r="F5573" s="576" t="s">
        <v>5355</v>
      </c>
      <c r="G5573" s="576"/>
      <c r="H5573" s="576"/>
      <c r="I5573" s="576"/>
      <c r="K5573" s="63" t="s">
        <v>12</v>
      </c>
      <c r="L5573" s="5" t="s">
        <v>13</v>
      </c>
    </row>
    <row r="5574" spans="1:15" ht="43.2">
      <c r="A5574" s="1" t="s">
        <v>0</v>
      </c>
      <c r="B5574" s="2" t="s">
        <v>1</v>
      </c>
      <c r="C5574" s="64" t="s">
        <v>2</v>
      </c>
      <c r="D5574" s="64" t="s">
        <v>11</v>
      </c>
      <c r="E5574" s="6" t="s">
        <v>10</v>
      </c>
      <c r="F5574" s="2" t="s">
        <v>1</v>
      </c>
      <c r="G5574" s="64" t="s">
        <v>2</v>
      </c>
      <c r="H5574" s="64" t="s">
        <v>11</v>
      </c>
      <c r="I5574" s="6" t="s">
        <v>10</v>
      </c>
      <c r="J5574" s="14" t="s">
        <v>8</v>
      </c>
      <c r="K5574" s="12" t="s">
        <v>9</v>
      </c>
      <c r="L5574" s="11"/>
    </row>
    <row r="5575" spans="1:15">
      <c r="A5575" s="3" t="s">
        <v>3</v>
      </c>
      <c r="B5575" s="18">
        <v>215716</v>
      </c>
      <c r="C5575" s="16">
        <v>93362</v>
      </c>
      <c r="D5575" s="8">
        <f>SUM(B5575-C5575)</f>
        <v>122354</v>
      </c>
      <c r="E5575" s="7">
        <f>SUM(B5575/C5575)</f>
        <v>2.3105331933763202</v>
      </c>
      <c r="F5575" s="18">
        <v>218633</v>
      </c>
      <c r="G5575" s="16">
        <v>91345</v>
      </c>
      <c r="H5575" s="8">
        <f>SUM(F5575-G5575)</f>
        <v>127288</v>
      </c>
      <c r="I5575" s="7">
        <f>SUM(F5575/G5575)</f>
        <v>2.393486233510318</v>
      </c>
      <c r="J5575" s="8">
        <f>SUM(H5575-D5575)</f>
        <v>4934</v>
      </c>
      <c r="K5575" s="4">
        <f>SUM(F5575-B5575)</f>
        <v>2917</v>
      </c>
      <c r="L5575" s="5">
        <f>SUM(G5575-C5575)</f>
        <v>-2017</v>
      </c>
    </row>
    <row r="5576" spans="1:15">
      <c r="A5576" s="3" t="s">
        <v>4</v>
      </c>
      <c r="B5576" s="18">
        <v>66412</v>
      </c>
      <c r="C5576" s="16">
        <v>27135</v>
      </c>
      <c r="D5576" s="8">
        <f t="shared" ref="D5576:D5579" si="4918">SUM(B5576-C5576)</f>
        <v>39277</v>
      </c>
      <c r="E5576" s="7">
        <f t="shared" ref="E5576:E5579" si="4919">SUM(B5576/C5576)</f>
        <v>2.4474663718444813</v>
      </c>
      <c r="F5576" s="18">
        <v>66527</v>
      </c>
      <c r="G5576" s="16">
        <v>27985</v>
      </c>
      <c r="H5576" s="8">
        <f t="shared" ref="H5576:H5579" si="4920">SUM(F5576-G5576)</f>
        <v>38542</v>
      </c>
      <c r="I5576" s="7">
        <f t="shared" ref="I5576:I5579" si="4921">SUM(F5576/G5576)</f>
        <v>2.3772378059674826</v>
      </c>
      <c r="J5576" s="8">
        <f t="shared" ref="J5576:J5579" si="4922">SUM(H5576-D5576)</f>
        <v>-735</v>
      </c>
      <c r="K5576" s="4">
        <f t="shared" ref="K5576:K5579" si="4923">SUM(F5576-B5576)</f>
        <v>115</v>
      </c>
      <c r="L5576" s="5">
        <f t="shared" ref="L5576:L5579" si="4924">SUM(G5576-C5576)</f>
        <v>850</v>
      </c>
    </row>
    <row r="5577" spans="1:15">
      <c r="A5577" s="3" t="s">
        <v>5</v>
      </c>
      <c r="B5577" s="18">
        <v>18282</v>
      </c>
      <c r="C5577" s="16">
        <v>198009</v>
      </c>
      <c r="D5577" s="8">
        <f t="shared" si="4918"/>
        <v>-179727</v>
      </c>
      <c r="E5577" s="7">
        <f t="shared" si="4919"/>
        <v>9.2329136554399047E-2</v>
      </c>
      <c r="F5577" s="18">
        <v>17520</v>
      </c>
      <c r="G5577" s="16">
        <v>202778</v>
      </c>
      <c r="H5577" s="8">
        <f t="shared" si="4920"/>
        <v>-185258</v>
      </c>
      <c r="I5577" s="7">
        <f t="shared" si="4921"/>
        <v>8.6399905315172262E-2</v>
      </c>
      <c r="J5577" s="8">
        <f t="shared" si="4922"/>
        <v>-5531</v>
      </c>
      <c r="K5577" s="4">
        <f t="shared" si="4923"/>
        <v>-762</v>
      </c>
      <c r="L5577" s="5">
        <f t="shared" si="4924"/>
        <v>4769</v>
      </c>
    </row>
    <row r="5578" spans="1:15">
      <c r="A5578" s="3" t="s">
        <v>6</v>
      </c>
      <c r="B5578" s="18">
        <v>48925</v>
      </c>
      <c r="C5578" s="16">
        <v>30829</v>
      </c>
      <c r="D5578" s="8">
        <f t="shared" si="4918"/>
        <v>18096</v>
      </c>
      <c r="E5578" s="7">
        <f t="shared" si="4919"/>
        <v>1.5869797917545168</v>
      </c>
      <c r="F5578" s="18">
        <v>51682</v>
      </c>
      <c r="G5578" s="16">
        <v>32254</v>
      </c>
      <c r="H5578" s="8">
        <f t="shared" si="4920"/>
        <v>19428</v>
      </c>
      <c r="I5578" s="7">
        <f t="shared" si="4921"/>
        <v>1.6023438953308118</v>
      </c>
      <c r="J5578" s="8">
        <f t="shared" si="4922"/>
        <v>1332</v>
      </c>
      <c r="K5578" s="4">
        <f t="shared" si="4923"/>
        <v>2757</v>
      </c>
      <c r="L5578" s="5">
        <f t="shared" si="4924"/>
        <v>1425</v>
      </c>
    </row>
    <row r="5579" spans="1:15">
      <c r="A5579" s="3" t="s">
        <v>7</v>
      </c>
      <c r="B5579" s="18">
        <v>349335</v>
      </c>
      <c r="C5579" s="16">
        <v>349335</v>
      </c>
      <c r="D5579" s="8">
        <f t="shared" si="4918"/>
        <v>0</v>
      </c>
      <c r="E5579" s="7">
        <f t="shared" si="4919"/>
        <v>1</v>
      </c>
      <c r="F5579" s="18">
        <v>354362</v>
      </c>
      <c r="G5579" s="16">
        <v>354362</v>
      </c>
      <c r="H5579" s="8">
        <f t="shared" si="4920"/>
        <v>0</v>
      </c>
      <c r="I5579" s="7">
        <f t="shared" si="4921"/>
        <v>1</v>
      </c>
      <c r="J5579" s="8">
        <f t="shared" si="4922"/>
        <v>0</v>
      </c>
      <c r="K5579" s="4">
        <f t="shared" si="4923"/>
        <v>5027</v>
      </c>
      <c r="L5579" s="5">
        <f t="shared" si="4924"/>
        <v>5027</v>
      </c>
      <c r="N5579" s="99" t="s">
        <v>5043</v>
      </c>
      <c r="O5579" s="17" t="s">
        <v>26</v>
      </c>
    </row>
    <row r="5581" spans="1:15">
      <c r="B5581" s="576" t="s">
        <v>5355</v>
      </c>
      <c r="C5581" s="576"/>
      <c r="D5581" s="576"/>
      <c r="E5581" s="576"/>
      <c r="F5581" s="576" t="s">
        <v>5362</v>
      </c>
      <c r="G5581" s="576"/>
      <c r="H5581" s="576"/>
      <c r="I5581" s="576"/>
      <c r="K5581" s="63" t="s">
        <v>12</v>
      </c>
      <c r="L5581" s="5" t="s">
        <v>13</v>
      </c>
    </row>
    <row r="5582" spans="1:15" ht="43.2">
      <c r="A5582" s="1" t="s">
        <v>0</v>
      </c>
      <c r="B5582" s="2" t="s">
        <v>1</v>
      </c>
      <c r="C5582" s="64" t="s">
        <v>2</v>
      </c>
      <c r="D5582" s="64" t="s">
        <v>11</v>
      </c>
      <c r="E5582" s="6" t="s">
        <v>10</v>
      </c>
      <c r="F5582" s="2" t="s">
        <v>1</v>
      </c>
      <c r="G5582" s="64" t="s">
        <v>2</v>
      </c>
      <c r="H5582" s="64" t="s">
        <v>11</v>
      </c>
      <c r="I5582" s="6" t="s">
        <v>10</v>
      </c>
      <c r="J5582" s="14" t="s">
        <v>8</v>
      </c>
      <c r="K5582" s="12" t="s">
        <v>9</v>
      </c>
      <c r="L5582" s="11"/>
    </row>
    <row r="5583" spans="1:15">
      <c r="A5583" s="3" t="s">
        <v>3</v>
      </c>
      <c r="B5583" s="18">
        <v>218633</v>
      </c>
      <c r="C5583" s="16">
        <v>91345</v>
      </c>
      <c r="D5583" s="8">
        <f>SUM(B5583-C5583)</f>
        <v>127288</v>
      </c>
      <c r="E5583" s="7">
        <f>SUM(B5583/C5583)</f>
        <v>2.393486233510318</v>
      </c>
      <c r="F5583" s="18">
        <v>217862</v>
      </c>
      <c r="G5583" s="16">
        <v>91683</v>
      </c>
      <c r="H5583" s="8">
        <f>SUM(F5583-G5583)</f>
        <v>126179</v>
      </c>
      <c r="I5583" s="7">
        <f>SUM(F5583/G5583)</f>
        <v>2.3762529585637466</v>
      </c>
      <c r="J5583" s="8">
        <f>SUM(H5583-D5583)</f>
        <v>-1109</v>
      </c>
      <c r="K5583" s="4">
        <f>SUM(F5583-B5583)</f>
        <v>-771</v>
      </c>
      <c r="L5583" s="5">
        <f>SUM(G5583-C5583)</f>
        <v>338</v>
      </c>
    </row>
    <row r="5584" spans="1:15">
      <c r="A5584" s="3" t="s">
        <v>4</v>
      </c>
      <c r="B5584" s="18">
        <v>66527</v>
      </c>
      <c r="C5584" s="16">
        <v>27985</v>
      </c>
      <c r="D5584" s="8">
        <f t="shared" ref="D5584:D5587" si="4925">SUM(B5584-C5584)</f>
        <v>38542</v>
      </c>
      <c r="E5584" s="7">
        <f t="shared" ref="E5584:E5587" si="4926">SUM(B5584/C5584)</f>
        <v>2.3772378059674826</v>
      </c>
      <c r="F5584" s="18">
        <v>66606</v>
      </c>
      <c r="G5584" s="16">
        <v>29131</v>
      </c>
      <c r="H5584" s="8">
        <f t="shared" ref="H5584:H5587" si="4927">SUM(F5584-G5584)</f>
        <v>37475</v>
      </c>
      <c r="I5584" s="7">
        <f t="shared" ref="I5584:I5587" si="4928">SUM(F5584/G5584)</f>
        <v>2.2864302632933988</v>
      </c>
      <c r="J5584" s="8">
        <f t="shared" ref="J5584:J5587" si="4929">SUM(H5584-D5584)</f>
        <v>-1067</v>
      </c>
      <c r="K5584" s="4">
        <f t="shared" ref="K5584:K5587" si="4930">SUM(F5584-B5584)</f>
        <v>79</v>
      </c>
      <c r="L5584" s="5">
        <f t="shared" ref="L5584:L5587" si="4931">SUM(G5584-C5584)</f>
        <v>1146</v>
      </c>
    </row>
    <row r="5585" spans="1:15">
      <c r="A5585" s="3" t="s">
        <v>5</v>
      </c>
      <c r="B5585" s="18">
        <v>17520</v>
      </c>
      <c r="C5585" s="16">
        <v>202778</v>
      </c>
      <c r="D5585" s="8">
        <f t="shared" si="4925"/>
        <v>-185258</v>
      </c>
      <c r="E5585" s="7">
        <f t="shared" si="4926"/>
        <v>8.6399905315172262E-2</v>
      </c>
      <c r="F5585" s="18">
        <v>19155</v>
      </c>
      <c r="G5585" s="16">
        <v>201912</v>
      </c>
      <c r="H5585" s="8">
        <f t="shared" si="4927"/>
        <v>-182757</v>
      </c>
      <c r="I5585" s="7">
        <f t="shared" si="4928"/>
        <v>9.4868061333650305E-2</v>
      </c>
      <c r="J5585" s="8">
        <f t="shared" si="4929"/>
        <v>2501</v>
      </c>
      <c r="K5585" s="4">
        <f t="shared" si="4930"/>
        <v>1635</v>
      </c>
      <c r="L5585" s="5">
        <f t="shared" si="4931"/>
        <v>-866</v>
      </c>
    </row>
    <row r="5586" spans="1:15">
      <c r="A5586" s="3" t="s">
        <v>6</v>
      </c>
      <c r="B5586" s="18">
        <v>51682</v>
      </c>
      <c r="C5586" s="16">
        <v>32254</v>
      </c>
      <c r="D5586" s="8">
        <f t="shared" si="4925"/>
        <v>19428</v>
      </c>
      <c r="E5586" s="7">
        <f t="shared" si="4926"/>
        <v>1.6023438953308118</v>
      </c>
      <c r="F5586" s="18">
        <v>52560</v>
      </c>
      <c r="G5586" s="16">
        <v>33457</v>
      </c>
      <c r="H5586" s="8">
        <f t="shared" si="4927"/>
        <v>19103</v>
      </c>
      <c r="I5586" s="7">
        <f t="shared" si="4928"/>
        <v>1.5709716950115074</v>
      </c>
      <c r="J5586" s="8">
        <f t="shared" si="4929"/>
        <v>-325</v>
      </c>
      <c r="K5586" s="4">
        <f t="shared" si="4930"/>
        <v>878</v>
      </c>
      <c r="L5586" s="5">
        <f t="shared" si="4931"/>
        <v>1203</v>
      </c>
    </row>
    <row r="5587" spans="1:15">
      <c r="A5587" s="3" t="s">
        <v>7</v>
      </c>
      <c r="B5587" s="18">
        <v>354362</v>
      </c>
      <c r="C5587" s="16">
        <v>354362</v>
      </c>
      <c r="D5587" s="8">
        <f t="shared" si="4925"/>
        <v>0</v>
      </c>
      <c r="E5587" s="7">
        <f t="shared" si="4926"/>
        <v>1</v>
      </c>
      <c r="F5587" s="18">
        <v>356183</v>
      </c>
      <c r="G5587" s="16">
        <v>356183</v>
      </c>
      <c r="H5587" s="8">
        <f t="shared" si="4927"/>
        <v>0</v>
      </c>
      <c r="I5587" s="7">
        <f t="shared" si="4928"/>
        <v>1</v>
      </c>
      <c r="J5587" s="8">
        <f t="shared" si="4929"/>
        <v>0</v>
      </c>
      <c r="K5587" s="4">
        <f t="shared" si="4930"/>
        <v>1821</v>
      </c>
      <c r="L5587" s="5">
        <f t="shared" si="4931"/>
        <v>1821</v>
      </c>
      <c r="N5587" s="98" t="s">
        <v>5043</v>
      </c>
      <c r="O5587" s="30" t="s">
        <v>165</v>
      </c>
    </row>
    <row r="5589" spans="1:15">
      <c r="B5589" s="576" t="s">
        <v>5362</v>
      </c>
      <c r="C5589" s="576"/>
      <c r="D5589" s="576"/>
      <c r="E5589" s="576"/>
      <c r="F5589" s="576" t="s">
        <v>5369</v>
      </c>
      <c r="G5589" s="576"/>
      <c r="H5589" s="576"/>
      <c r="I5589" s="576"/>
      <c r="K5589" s="63" t="s">
        <v>12</v>
      </c>
      <c r="L5589" s="5" t="s">
        <v>13</v>
      </c>
    </row>
    <row r="5590" spans="1:15" ht="43.2">
      <c r="A5590" s="1" t="s">
        <v>0</v>
      </c>
      <c r="B5590" s="2" t="s">
        <v>1</v>
      </c>
      <c r="C5590" s="64" t="s">
        <v>2</v>
      </c>
      <c r="D5590" s="64" t="s">
        <v>11</v>
      </c>
      <c r="E5590" s="6" t="s">
        <v>10</v>
      </c>
      <c r="F5590" s="2" t="s">
        <v>1</v>
      </c>
      <c r="G5590" s="64" t="s">
        <v>2</v>
      </c>
      <c r="H5590" s="64" t="s">
        <v>11</v>
      </c>
      <c r="I5590" s="6" t="s">
        <v>10</v>
      </c>
      <c r="J5590" s="14" t="s">
        <v>8</v>
      </c>
      <c r="K5590" s="12" t="s">
        <v>9</v>
      </c>
      <c r="L5590" s="11"/>
    </row>
    <row r="5591" spans="1:15">
      <c r="A5591" s="3" t="s">
        <v>3</v>
      </c>
      <c r="B5591" s="18">
        <v>217862</v>
      </c>
      <c r="C5591" s="16">
        <v>91683</v>
      </c>
      <c r="D5591" s="8">
        <f>SUM(B5591-C5591)</f>
        <v>126179</v>
      </c>
      <c r="E5591" s="7">
        <f>SUM(B5591/C5591)</f>
        <v>2.3762529585637466</v>
      </c>
      <c r="F5591" s="18">
        <v>214029</v>
      </c>
      <c r="G5591" s="16">
        <v>89898</v>
      </c>
      <c r="H5591" s="8">
        <f>SUM(F5591-G5591)</f>
        <v>124131</v>
      </c>
      <c r="I5591" s="7">
        <f>SUM(F5591/G5591)</f>
        <v>2.3807982380030701</v>
      </c>
      <c r="J5591" s="8">
        <f>SUM(H5591-D5591)</f>
        <v>-2048</v>
      </c>
      <c r="K5591" s="4">
        <f>SUM(F5591-B5591)</f>
        <v>-3833</v>
      </c>
      <c r="L5591" s="5">
        <f>SUM(G5591-C5591)</f>
        <v>-1785</v>
      </c>
    </row>
    <row r="5592" spans="1:15">
      <c r="A5592" s="3" t="s">
        <v>4</v>
      </c>
      <c r="B5592" s="18">
        <v>66606</v>
      </c>
      <c r="C5592" s="16">
        <v>29131</v>
      </c>
      <c r="D5592" s="8">
        <f t="shared" ref="D5592:D5595" si="4932">SUM(B5592-C5592)</f>
        <v>37475</v>
      </c>
      <c r="E5592" s="7">
        <f t="shared" ref="E5592:E5595" si="4933">SUM(B5592/C5592)</f>
        <v>2.2864302632933988</v>
      </c>
      <c r="F5592" s="18">
        <v>66066</v>
      </c>
      <c r="G5592" s="16">
        <v>31131</v>
      </c>
      <c r="H5592" s="8">
        <f t="shared" ref="H5592:H5595" si="4934">SUM(F5592-G5592)</f>
        <v>34935</v>
      </c>
      <c r="I5592" s="7">
        <f t="shared" ref="I5592:I5595" si="4935">SUM(F5592/G5592)</f>
        <v>2.1221933121326009</v>
      </c>
      <c r="J5592" s="8">
        <f t="shared" ref="J5592:J5595" si="4936">SUM(H5592-D5592)</f>
        <v>-2540</v>
      </c>
      <c r="K5592" s="4">
        <f t="shared" ref="K5592:K5595" si="4937">SUM(F5592-B5592)</f>
        <v>-540</v>
      </c>
      <c r="L5592" s="5">
        <f t="shared" ref="L5592:L5595" si="4938">SUM(G5592-C5592)</f>
        <v>2000</v>
      </c>
    </row>
    <row r="5593" spans="1:15">
      <c r="A5593" s="3" t="s">
        <v>5</v>
      </c>
      <c r="B5593" s="18">
        <v>19155</v>
      </c>
      <c r="C5593" s="16">
        <v>201912</v>
      </c>
      <c r="D5593" s="8">
        <f t="shared" si="4932"/>
        <v>-182757</v>
      </c>
      <c r="E5593" s="7">
        <f t="shared" si="4933"/>
        <v>9.4868061333650305E-2</v>
      </c>
      <c r="F5593" s="18">
        <v>18213</v>
      </c>
      <c r="G5593" s="16">
        <v>201092</v>
      </c>
      <c r="H5593" s="8">
        <f t="shared" si="4934"/>
        <v>-182879</v>
      </c>
      <c r="I5593" s="7">
        <f t="shared" si="4935"/>
        <v>9.0570485151075131E-2</v>
      </c>
      <c r="J5593" s="8">
        <f t="shared" si="4936"/>
        <v>-122</v>
      </c>
      <c r="K5593" s="4">
        <f t="shared" si="4937"/>
        <v>-942</v>
      </c>
      <c r="L5593" s="5">
        <f t="shared" si="4938"/>
        <v>-820</v>
      </c>
    </row>
    <row r="5594" spans="1:15">
      <c r="A5594" s="3" t="s">
        <v>6</v>
      </c>
      <c r="B5594" s="18">
        <v>52560</v>
      </c>
      <c r="C5594" s="16">
        <v>33457</v>
      </c>
      <c r="D5594" s="8">
        <f t="shared" si="4932"/>
        <v>19103</v>
      </c>
      <c r="E5594" s="7">
        <f t="shared" si="4933"/>
        <v>1.5709716950115074</v>
      </c>
      <c r="F5594" s="18">
        <v>54976</v>
      </c>
      <c r="G5594" s="16">
        <v>31163</v>
      </c>
      <c r="H5594" s="8">
        <f t="shared" si="4934"/>
        <v>23813</v>
      </c>
      <c r="I5594" s="7">
        <f t="shared" si="4935"/>
        <v>1.7641433751564355</v>
      </c>
      <c r="J5594" s="8">
        <f t="shared" si="4936"/>
        <v>4710</v>
      </c>
      <c r="K5594" s="4">
        <f t="shared" si="4937"/>
        <v>2416</v>
      </c>
      <c r="L5594" s="5">
        <f t="shared" si="4938"/>
        <v>-2294</v>
      </c>
    </row>
    <row r="5595" spans="1:15">
      <c r="A5595" s="3" t="s">
        <v>7</v>
      </c>
      <c r="B5595" s="18">
        <v>356183</v>
      </c>
      <c r="C5595" s="16">
        <v>356183</v>
      </c>
      <c r="D5595" s="8">
        <f t="shared" si="4932"/>
        <v>0</v>
      </c>
      <c r="E5595" s="7">
        <f t="shared" si="4933"/>
        <v>1</v>
      </c>
      <c r="F5595" s="18">
        <v>353284</v>
      </c>
      <c r="G5595" s="16">
        <v>353284</v>
      </c>
      <c r="H5595" s="8">
        <f t="shared" si="4934"/>
        <v>0</v>
      </c>
      <c r="I5595" s="7">
        <f t="shared" si="4935"/>
        <v>1</v>
      </c>
      <c r="J5595" s="8">
        <f t="shared" si="4936"/>
        <v>0</v>
      </c>
      <c r="K5595" s="4">
        <f t="shared" si="4937"/>
        <v>-2899</v>
      </c>
      <c r="L5595" s="5">
        <f t="shared" si="4938"/>
        <v>-2899</v>
      </c>
      <c r="N5595" s="125" t="s">
        <v>5243</v>
      </c>
      <c r="O5595" s="154" t="s">
        <v>71</v>
      </c>
    </row>
    <row r="5597" spans="1:15">
      <c r="B5597" s="576" t="s">
        <v>5369</v>
      </c>
      <c r="C5597" s="576"/>
      <c r="D5597" s="576"/>
      <c r="E5597" s="576"/>
      <c r="F5597" s="576" t="s">
        <v>5376</v>
      </c>
      <c r="G5597" s="576"/>
      <c r="H5597" s="576"/>
      <c r="I5597" s="576"/>
      <c r="K5597" s="63" t="s">
        <v>12</v>
      </c>
      <c r="L5597" s="5" t="s">
        <v>13</v>
      </c>
    </row>
    <row r="5598" spans="1:15" ht="43.2">
      <c r="A5598" s="1" t="s">
        <v>0</v>
      </c>
      <c r="B5598" s="2" t="s">
        <v>1</v>
      </c>
      <c r="C5598" s="64" t="s">
        <v>2</v>
      </c>
      <c r="D5598" s="64" t="s">
        <v>11</v>
      </c>
      <c r="E5598" s="6" t="s">
        <v>10</v>
      </c>
      <c r="F5598" s="2" t="s">
        <v>1</v>
      </c>
      <c r="G5598" s="64" t="s">
        <v>2</v>
      </c>
      <c r="H5598" s="64" t="s">
        <v>11</v>
      </c>
      <c r="I5598" s="6" t="s">
        <v>10</v>
      </c>
      <c r="J5598" s="14" t="s">
        <v>8</v>
      </c>
      <c r="K5598" s="12" t="s">
        <v>9</v>
      </c>
      <c r="L5598" s="11"/>
    </row>
    <row r="5599" spans="1:15">
      <c r="A5599" s="3" t="s">
        <v>3</v>
      </c>
      <c r="B5599" s="18">
        <v>214029</v>
      </c>
      <c r="C5599" s="16">
        <v>89898</v>
      </c>
      <c r="D5599" s="8">
        <f>SUM(B5599-C5599)</f>
        <v>124131</v>
      </c>
      <c r="E5599" s="7">
        <f>SUM(B5599/C5599)</f>
        <v>2.3807982380030701</v>
      </c>
      <c r="F5599" s="18">
        <v>203467</v>
      </c>
      <c r="G5599" s="16">
        <v>87665</v>
      </c>
      <c r="H5599" s="8">
        <f>SUM(F5599-G5599)</f>
        <v>115802</v>
      </c>
      <c r="I5599" s="7">
        <f>SUM(F5599/G5599)</f>
        <v>2.3209604745337362</v>
      </c>
      <c r="J5599" s="8">
        <f>SUM(H5599-D5599)</f>
        <v>-8329</v>
      </c>
      <c r="K5599" s="4">
        <f>SUM(F5599-B5599)</f>
        <v>-10562</v>
      </c>
      <c r="L5599" s="5">
        <f>SUM(G5599-C5599)</f>
        <v>-2233</v>
      </c>
    </row>
    <row r="5600" spans="1:15">
      <c r="A5600" s="3" t="s">
        <v>4</v>
      </c>
      <c r="B5600" s="18">
        <v>66066</v>
      </c>
      <c r="C5600" s="16">
        <v>31131</v>
      </c>
      <c r="D5600" s="8">
        <f t="shared" ref="D5600:D5603" si="4939">SUM(B5600-C5600)</f>
        <v>34935</v>
      </c>
      <c r="E5600" s="7">
        <f t="shared" ref="E5600:E5603" si="4940">SUM(B5600/C5600)</f>
        <v>2.1221933121326009</v>
      </c>
      <c r="F5600" s="18">
        <v>72060</v>
      </c>
      <c r="G5600" s="16">
        <v>34952</v>
      </c>
      <c r="H5600" s="8">
        <f t="shared" ref="H5600:H5603" si="4941">SUM(F5600-G5600)</f>
        <v>37108</v>
      </c>
      <c r="I5600" s="7">
        <f t="shared" ref="I5600:I5603" si="4942">SUM(F5600/G5600)</f>
        <v>2.0616845960173951</v>
      </c>
      <c r="J5600" s="8">
        <f t="shared" ref="J5600:J5603" si="4943">SUM(H5600-D5600)</f>
        <v>2173</v>
      </c>
      <c r="K5600" s="4">
        <f t="shared" ref="K5600:K5603" si="4944">SUM(F5600-B5600)</f>
        <v>5994</v>
      </c>
      <c r="L5600" s="5">
        <f t="shared" ref="L5600:L5603" si="4945">SUM(G5600-C5600)</f>
        <v>3821</v>
      </c>
    </row>
    <row r="5601" spans="1:15">
      <c r="A5601" s="3" t="s">
        <v>5</v>
      </c>
      <c r="B5601" s="18">
        <v>18213</v>
      </c>
      <c r="C5601" s="16">
        <v>201092</v>
      </c>
      <c r="D5601" s="8">
        <f t="shared" si="4939"/>
        <v>-182879</v>
      </c>
      <c r="E5601" s="7">
        <f t="shared" si="4940"/>
        <v>9.0570485151075131E-2</v>
      </c>
      <c r="F5601" s="18">
        <v>20703</v>
      </c>
      <c r="G5601" s="16">
        <v>192027</v>
      </c>
      <c r="H5601" s="8">
        <f t="shared" si="4941"/>
        <v>-171324</v>
      </c>
      <c r="I5601" s="7">
        <f t="shared" si="4942"/>
        <v>0.10781296380196535</v>
      </c>
      <c r="J5601" s="8">
        <f t="shared" si="4943"/>
        <v>11555</v>
      </c>
      <c r="K5601" s="4">
        <f t="shared" si="4944"/>
        <v>2490</v>
      </c>
      <c r="L5601" s="5">
        <f t="shared" si="4945"/>
        <v>-9065</v>
      </c>
    </row>
    <row r="5602" spans="1:15">
      <c r="A5602" s="3" t="s">
        <v>6</v>
      </c>
      <c r="B5602" s="18">
        <v>54976</v>
      </c>
      <c r="C5602" s="16">
        <v>31163</v>
      </c>
      <c r="D5602" s="8">
        <f t="shared" si="4939"/>
        <v>23813</v>
      </c>
      <c r="E5602" s="7">
        <f t="shared" si="4940"/>
        <v>1.7641433751564355</v>
      </c>
      <c r="F5602" s="18">
        <v>51648</v>
      </c>
      <c r="G5602" s="16">
        <v>33234</v>
      </c>
      <c r="H5602" s="8">
        <f t="shared" si="4941"/>
        <v>18414</v>
      </c>
      <c r="I5602" s="7">
        <f t="shared" si="4942"/>
        <v>1.5540711319732803</v>
      </c>
      <c r="J5602" s="8">
        <f t="shared" si="4943"/>
        <v>-5399</v>
      </c>
      <c r="K5602" s="4">
        <f t="shared" si="4944"/>
        <v>-3328</v>
      </c>
      <c r="L5602" s="5">
        <f t="shared" si="4945"/>
        <v>2071</v>
      </c>
    </row>
    <row r="5603" spans="1:15">
      <c r="A5603" s="3" t="s">
        <v>7</v>
      </c>
      <c r="B5603" s="18">
        <v>353284</v>
      </c>
      <c r="C5603" s="16">
        <v>353284</v>
      </c>
      <c r="D5603" s="8">
        <f t="shared" si="4939"/>
        <v>0</v>
      </c>
      <c r="E5603" s="7">
        <f t="shared" si="4940"/>
        <v>1</v>
      </c>
      <c r="F5603" s="18">
        <v>347878</v>
      </c>
      <c r="G5603" s="16">
        <v>347878</v>
      </c>
      <c r="H5603" s="8">
        <f t="shared" si="4941"/>
        <v>0</v>
      </c>
      <c r="I5603" s="7">
        <f t="shared" si="4942"/>
        <v>1</v>
      </c>
      <c r="J5603" s="8">
        <f t="shared" si="4943"/>
        <v>0</v>
      </c>
      <c r="K5603" s="4">
        <f t="shared" si="4944"/>
        <v>-5406</v>
      </c>
      <c r="L5603" s="5">
        <f t="shared" si="4945"/>
        <v>-5406</v>
      </c>
      <c r="N5603" s="98" t="s">
        <v>5141</v>
      </c>
      <c r="O5603" s="30" t="s">
        <v>165</v>
      </c>
    </row>
    <row r="5605" spans="1:15">
      <c r="B5605" s="576" t="s">
        <v>5376</v>
      </c>
      <c r="C5605" s="576"/>
      <c r="D5605" s="576"/>
      <c r="E5605" s="576"/>
      <c r="F5605" s="576" t="s">
        <v>5383</v>
      </c>
      <c r="G5605" s="576"/>
      <c r="H5605" s="576"/>
      <c r="I5605" s="576"/>
      <c r="K5605" s="63" t="s">
        <v>12</v>
      </c>
      <c r="L5605" s="5" t="s">
        <v>13</v>
      </c>
    </row>
    <row r="5606" spans="1:15" ht="43.2">
      <c r="A5606" s="1" t="s">
        <v>0</v>
      </c>
      <c r="B5606" s="2" t="s">
        <v>1</v>
      </c>
      <c r="C5606" s="64" t="s">
        <v>2</v>
      </c>
      <c r="D5606" s="64" t="s">
        <v>11</v>
      </c>
      <c r="E5606" s="6" t="s">
        <v>10</v>
      </c>
      <c r="F5606" s="2" t="s">
        <v>1</v>
      </c>
      <c r="G5606" s="64" t="s">
        <v>2</v>
      </c>
      <c r="H5606" s="64" t="s">
        <v>11</v>
      </c>
      <c r="I5606" s="6" t="s">
        <v>10</v>
      </c>
      <c r="J5606" s="14" t="s">
        <v>8</v>
      </c>
      <c r="K5606" s="12" t="s">
        <v>9</v>
      </c>
      <c r="L5606" s="11"/>
    </row>
    <row r="5607" spans="1:15">
      <c r="A5607" s="3" t="s">
        <v>3</v>
      </c>
      <c r="B5607" s="18">
        <v>203467</v>
      </c>
      <c r="C5607" s="16">
        <v>87665</v>
      </c>
      <c r="D5607" s="8">
        <f>SUM(B5607-C5607)</f>
        <v>115802</v>
      </c>
      <c r="E5607" s="7">
        <f>SUM(B5607/C5607)</f>
        <v>2.3209604745337362</v>
      </c>
      <c r="F5607" s="18">
        <v>202833</v>
      </c>
      <c r="G5607" s="16">
        <v>85183</v>
      </c>
      <c r="H5607" s="8">
        <f>SUM(F5607-G5607)</f>
        <v>117650</v>
      </c>
      <c r="I5607" s="7">
        <f>SUM(F5607/G5607)</f>
        <v>2.3811441250014673</v>
      </c>
      <c r="J5607" s="8">
        <f>SUM(H5607-D5607)</f>
        <v>1848</v>
      </c>
      <c r="K5607" s="4">
        <f>SUM(F5607-B5607)</f>
        <v>-634</v>
      </c>
      <c r="L5607" s="5">
        <f>SUM(G5607-C5607)</f>
        <v>-2482</v>
      </c>
    </row>
    <row r="5608" spans="1:15">
      <c r="A5608" s="3" t="s">
        <v>4</v>
      </c>
      <c r="B5608" s="18">
        <v>72060</v>
      </c>
      <c r="C5608" s="16">
        <v>34952</v>
      </c>
      <c r="D5608" s="8">
        <f t="shared" ref="D5608:D5611" si="4946">SUM(B5608-C5608)</f>
        <v>37108</v>
      </c>
      <c r="E5608" s="7">
        <f t="shared" ref="E5608:E5611" si="4947">SUM(B5608/C5608)</f>
        <v>2.0616845960173951</v>
      </c>
      <c r="F5608" s="18">
        <v>72435</v>
      </c>
      <c r="G5608" s="16">
        <v>35473</v>
      </c>
      <c r="H5608" s="8">
        <f t="shared" ref="H5608:H5611" si="4948">SUM(F5608-G5608)</f>
        <v>36962</v>
      </c>
      <c r="I5608" s="7">
        <f t="shared" ref="I5608:I5611" si="4949">SUM(F5608/G5608)</f>
        <v>2.0419755870662195</v>
      </c>
      <c r="J5608" s="8">
        <f t="shared" ref="J5608:J5611" si="4950">SUM(H5608-D5608)</f>
        <v>-146</v>
      </c>
      <c r="K5608" s="4">
        <f t="shared" ref="K5608:K5611" si="4951">SUM(F5608-B5608)</f>
        <v>375</v>
      </c>
      <c r="L5608" s="5">
        <f t="shared" ref="L5608:L5611" si="4952">SUM(G5608-C5608)</f>
        <v>521</v>
      </c>
    </row>
    <row r="5609" spans="1:15">
      <c r="A5609" s="3" t="s">
        <v>5</v>
      </c>
      <c r="B5609" s="18">
        <v>20703</v>
      </c>
      <c r="C5609" s="16">
        <v>192027</v>
      </c>
      <c r="D5609" s="8">
        <f t="shared" si="4946"/>
        <v>-171324</v>
      </c>
      <c r="E5609" s="7">
        <f t="shared" si="4947"/>
        <v>0.10781296380196535</v>
      </c>
      <c r="F5609" s="18">
        <v>20682</v>
      </c>
      <c r="G5609" s="16">
        <v>192213</v>
      </c>
      <c r="H5609" s="8">
        <f t="shared" si="4948"/>
        <v>-171531</v>
      </c>
      <c r="I5609" s="7">
        <f t="shared" si="4949"/>
        <v>0.10759938193566512</v>
      </c>
      <c r="J5609" s="8">
        <f t="shared" si="4950"/>
        <v>-207</v>
      </c>
      <c r="K5609" s="4">
        <f t="shared" si="4951"/>
        <v>-21</v>
      </c>
      <c r="L5609" s="5">
        <f t="shared" si="4952"/>
        <v>186</v>
      </c>
    </row>
    <row r="5610" spans="1:15">
      <c r="A5610" s="3" t="s">
        <v>6</v>
      </c>
      <c r="B5610" s="18">
        <v>51648</v>
      </c>
      <c r="C5610" s="16">
        <v>33234</v>
      </c>
      <c r="D5610" s="8">
        <f t="shared" si="4946"/>
        <v>18414</v>
      </c>
      <c r="E5610" s="7">
        <f t="shared" si="4947"/>
        <v>1.5540711319732803</v>
      </c>
      <c r="F5610" s="18">
        <v>48726</v>
      </c>
      <c r="G5610" s="16">
        <v>31807</v>
      </c>
      <c r="H5610" s="8">
        <f t="shared" si="4948"/>
        <v>16919</v>
      </c>
      <c r="I5610" s="7">
        <f t="shared" si="4949"/>
        <v>1.5319269343226334</v>
      </c>
      <c r="J5610" s="8">
        <f t="shared" si="4950"/>
        <v>-1495</v>
      </c>
      <c r="K5610" s="4">
        <f t="shared" si="4951"/>
        <v>-2922</v>
      </c>
      <c r="L5610" s="5">
        <f t="shared" si="4952"/>
        <v>-1427</v>
      </c>
    </row>
    <row r="5611" spans="1:15">
      <c r="A5611" s="3" t="s">
        <v>7</v>
      </c>
      <c r="B5611" s="18">
        <v>347878</v>
      </c>
      <c r="C5611" s="16">
        <v>347878</v>
      </c>
      <c r="D5611" s="8">
        <f t="shared" si="4946"/>
        <v>0</v>
      </c>
      <c r="E5611" s="7">
        <f t="shared" si="4947"/>
        <v>1</v>
      </c>
      <c r="F5611" s="18">
        <v>344676</v>
      </c>
      <c r="G5611" s="16">
        <v>344676</v>
      </c>
      <c r="H5611" s="8">
        <f t="shared" si="4948"/>
        <v>0</v>
      </c>
      <c r="I5611" s="7">
        <f t="shared" si="4949"/>
        <v>1</v>
      </c>
      <c r="J5611" s="8">
        <f t="shared" si="4950"/>
        <v>0</v>
      </c>
      <c r="K5611" s="4">
        <f t="shared" si="4951"/>
        <v>-3202</v>
      </c>
      <c r="L5611" s="5">
        <f t="shared" si="4952"/>
        <v>-3202</v>
      </c>
      <c r="N5611" s="98" t="s">
        <v>5027</v>
      </c>
      <c r="O5611" s="30" t="s">
        <v>165</v>
      </c>
    </row>
    <row r="5613" spans="1:15">
      <c r="B5613" s="576" t="s">
        <v>5383</v>
      </c>
      <c r="C5613" s="576"/>
      <c r="D5613" s="576"/>
      <c r="E5613" s="576"/>
      <c r="F5613" s="576" t="s">
        <v>5390</v>
      </c>
      <c r="G5613" s="576"/>
      <c r="H5613" s="576"/>
      <c r="I5613" s="576"/>
      <c r="K5613" s="63" t="s">
        <v>12</v>
      </c>
      <c r="L5613" s="5" t="s">
        <v>13</v>
      </c>
    </row>
    <row r="5614" spans="1:15" ht="43.2">
      <c r="A5614" s="1" t="s">
        <v>0</v>
      </c>
      <c r="B5614" s="2" t="s">
        <v>1</v>
      </c>
      <c r="C5614" s="64" t="s">
        <v>2</v>
      </c>
      <c r="D5614" s="64" t="s">
        <v>11</v>
      </c>
      <c r="E5614" s="6" t="s">
        <v>10</v>
      </c>
      <c r="F5614" s="2" t="s">
        <v>1</v>
      </c>
      <c r="G5614" s="64" t="s">
        <v>2</v>
      </c>
      <c r="H5614" s="64" t="s">
        <v>11</v>
      </c>
      <c r="I5614" s="6" t="s">
        <v>10</v>
      </c>
      <c r="J5614" s="14" t="s">
        <v>8</v>
      </c>
      <c r="K5614" s="12" t="s">
        <v>9</v>
      </c>
      <c r="L5614" s="11"/>
    </row>
    <row r="5615" spans="1:15">
      <c r="A5615" s="3" t="s">
        <v>3</v>
      </c>
      <c r="B5615" s="18">
        <v>202833</v>
      </c>
      <c r="C5615" s="16">
        <v>85183</v>
      </c>
      <c r="D5615" s="8">
        <f>SUM(B5615-C5615)</f>
        <v>117650</v>
      </c>
      <c r="E5615" s="7">
        <f>SUM(B5615/C5615)</f>
        <v>2.3811441250014673</v>
      </c>
      <c r="F5615" s="18">
        <v>202829</v>
      </c>
      <c r="G5615" s="16">
        <v>83714</v>
      </c>
      <c r="H5615" s="8">
        <f>SUM(F5615-G5615)</f>
        <v>119115</v>
      </c>
      <c r="I5615" s="7">
        <f>SUM(F5615/G5615)</f>
        <v>2.4228802828678595</v>
      </c>
      <c r="J5615" s="8">
        <f>SUM(H5615-D5615)</f>
        <v>1465</v>
      </c>
      <c r="K5615" s="4">
        <f>SUM(F5615-B5615)</f>
        <v>-4</v>
      </c>
      <c r="L5615" s="5">
        <f>SUM(G5615-C5615)</f>
        <v>-1469</v>
      </c>
    </row>
    <row r="5616" spans="1:15">
      <c r="A5616" s="3" t="s">
        <v>4</v>
      </c>
      <c r="B5616" s="18">
        <v>72435</v>
      </c>
      <c r="C5616" s="16">
        <v>35473</v>
      </c>
      <c r="D5616" s="8">
        <f t="shared" ref="D5616:D5619" si="4953">SUM(B5616-C5616)</f>
        <v>36962</v>
      </c>
      <c r="E5616" s="7">
        <f t="shared" ref="E5616:E5619" si="4954">SUM(B5616/C5616)</f>
        <v>2.0419755870662195</v>
      </c>
      <c r="F5616" s="18">
        <v>72307</v>
      </c>
      <c r="G5616" s="16">
        <v>40103</v>
      </c>
      <c r="H5616" s="8">
        <f t="shared" ref="H5616:H5619" si="4955">SUM(F5616-G5616)</f>
        <v>32204</v>
      </c>
      <c r="I5616" s="7">
        <f t="shared" ref="I5616:I5619" si="4956">SUM(F5616/G5616)</f>
        <v>1.8030321921053287</v>
      </c>
      <c r="J5616" s="8">
        <f t="shared" ref="J5616:J5619" si="4957">SUM(H5616-D5616)</f>
        <v>-4758</v>
      </c>
      <c r="K5616" s="4">
        <f t="shared" ref="K5616:K5619" si="4958">SUM(F5616-B5616)</f>
        <v>-128</v>
      </c>
      <c r="L5616" s="5">
        <f t="shared" ref="L5616:L5619" si="4959">SUM(G5616-C5616)</f>
        <v>4630</v>
      </c>
    </row>
    <row r="5617" spans="1:15">
      <c r="A5617" s="3" t="s">
        <v>5</v>
      </c>
      <c r="B5617" s="18">
        <v>20682</v>
      </c>
      <c r="C5617" s="16">
        <v>192213</v>
      </c>
      <c r="D5617" s="8">
        <f t="shared" si="4953"/>
        <v>-171531</v>
      </c>
      <c r="E5617" s="7">
        <f t="shared" si="4954"/>
        <v>0.10759938193566512</v>
      </c>
      <c r="F5617" s="18">
        <v>21383</v>
      </c>
      <c r="G5617" s="16">
        <v>194575</v>
      </c>
      <c r="H5617" s="8">
        <f t="shared" si="4955"/>
        <v>-173192</v>
      </c>
      <c r="I5617" s="7">
        <f t="shared" si="4956"/>
        <v>0.10989592702042913</v>
      </c>
      <c r="J5617" s="8">
        <f t="shared" si="4957"/>
        <v>-1661</v>
      </c>
      <c r="K5617" s="4">
        <f t="shared" si="4958"/>
        <v>701</v>
      </c>
      <c r="L5617" s="5">
        <f t="shared" si="4959"/>
        <v>2362</v>
      </c>
    </row>
    <row r="5618" spans="1:15">
      <c r="A5618" s="3" t="s">
        <v>6</v>
      </c>
      <c r="B5618" s="18">
        <v>48726</v>
      </c>
      <c r="C5618" s="16">
        <v>31807</v>
      </c>
      <c r="D5618" s="8">
        <f t="shared" si="4953"/>
        <v>16919</v>
      </c>
      <c r="E5618" s="7">
        <f t="shared" si="4954"/>
        <v>1.5319269343226334</v>
      </c>
      <c r="F5618" s="18">
        <v>50211</v>
      </c>
      <c r="G5618" s="16">
        <v>28338</v>
      </c>
      <c r="H5618" s="8">
        <f t="shared" si="4955"/>
        <v>21873</v>
      </c>
      <c r="I5618" s="7">
        <f t="shared" si="4956"/>
        <v>1.7718611052297268</v>
      </c>
      <c r="J5618" s="8">
        <f t="shared" si="4957"/>
        <v>4954</v>
      </c>
      <c r="K5618" s="4">
        <f t="shared" si="4958"/>
        <v>1485</v>
      </c>
      <c r="L5618" s="5">
        <f t="shared" si="4959"/>
        <v>-3469</v>
      </c>
    </row>
    <row r="5619" spans="1:15">
      <c r="A5619" s="3" t="s">
        <v>7</v>
      </c>
      <c r="B5619" s="18">
        <v>344676</v>
      </c>
      <c r="C5619" s="16">
        <v>344676</v>
      </c>
      <c r="D5619" s="8">
        <f t="shared" si="4953"/>
        <v>0</v>
      </c>
      <c r="E5619" s="7">
        <f t="shared" si="4954"/>
        <v>1</v>
      </c>
      <c r="F5619" s="18">
        <v>346730</v>
      </c>
      <c r="G5619" s="16">
        <v>346730</v>
      </c>
      <c r="H5619" s="8">
        <f t="shared" si="4955"/>
        <v>0</v>
      </c>
      <c r="I5619" s="7">
        <f t="shared" si="4956"/>
        <v>1</v>
      </c>
      <c r="J5619" s="8">
        <f t="shared" si="4957"/>
        <v>0</v>
      </c>
      <c r="K5619" s="4">
        <f t="shared" si="4958"/>
        <v>2054</v>
      </c>
      <c r="L5619" s="5">
        <f t="shared" si="4959"/>
        <v>2054</v>
      </c>
      <c r="N5619" s="98" t="s">
        <v>5141</v>
      </c>
      <c r="O5619" s="30" t="s">
        <v>165</v>
      </c>
    </row>
    <row r="5621" spans="1:15">
      <c r="B5621" s="576" t="s">
        <v>5390</v>
      </c>
      <c r="C5621" s="576"/>
      <c r="D5621" s="576"/>
      <c r="E5621" s="576"/>
      <c r="F5621" s="576" t="s">
        <v>5397</v>
      </c>
      <c r="G5621" s="576"/>
      <c r="H5621" s="576"/>
      <c r="I5621" s="576"/>
      <c r="K5621" s="63" t="s">
        <v>12</v>
      </c>
      <c r="L5621" s="5" t="s">
        <v>13</v>
      </c>
    </row>
    <row r="5622" spans="1:15" ht="43.2">
      <c r="A5622" s="1" t="s">
        <v>0</v>
      </c>
      <c r="B5622" s="2" t="s">
        <v>1</v>
      </c>
      <c r="C5622" s="64" t="s">
        <v>2</v>
      </c>
      <c r="D5622" s="64" t="s">
        <v>11</v>
      </c>
      <c r="E5622" s="6" t="s">
        <v>10</v>
      </c>
      <c r="F5622" s="2" t="s">
        <v>1</v>
      </c>
      <c r="G5622" s="64" t="s">
        <v>2</v>
      </c>
      <c r="H5622" s="64" t="s">
        <v>11</v>
      </c>
      <c r="I5622" s="6" t="s">
        <v>10</v>
      </c>
      <c r="J5622" s="14" t="s">
        <v>8</v>
      </c>
      <c r="K5622" s="12" t="s">
        <v>9</v>
      </c>
      <c r="L5622" s="11"/>
    </row>
    <row r="5623" spans="1:15">
      <c r="A5623" s="3" t="s">
        <v>3</v>
      </c>
      <c r="B5623" s="18">
        <v>202829</v>
      </c>
      <c r="C5623" s="16">
        <v>83714</v>
      </c>
      <c r="D5623" s="8">
        <f>SUM(B5623-C5623)</f>
        <v>119115</v>
      </c>
      <c r="E5623" s="7">
        <f>SUM(B5623/C5623)</f>
        <v>2.4228802828678595</v>
      </c>
      <c r="F5623" s="18">
        <v>197261</v>
      </c>
      <c r="G5623" s="16">
        <v>85821</v>
      </c>
      <c r="H5623" s="8">
        <f>SUM(F5623-G5623)</f>
        <v>111440</v>
      </c>
      <c r="I5623" s="7">
        <f>SUM(F5623/G5623)</f>
        <v>2.2985166800666503</v>
      </c>
      <c r="J5623" s="8">
        <f>SUM(H5623-D5623)</f>
        <v>-7675</v>
      </c>
      <c r="K5623" s="4">
        <f>SUM(F5623-B5623)</f>
        <v>-5568</v>
      </c>
      <c r="L5623" s="5">
        <f>SUM(G5623-C5623)</f>
        <v>2107</v>
      </c>
    </row>
    <row r="5624" spans="1:15">
      <c r="A5624" s="3" t="s">
        <v>4</v>
      </c>
      <c r="B5624" s="18">
        <v>72307</v>
      </c>
      <c r="C5624" s="16">
        <v>40103</v>
      </c>
      <c r="D5624" s="8">
        <f t="shared" ref="D5624:D5627" si="4960">SUM(B5624-C5624)</f>
        <v>32204</v>
      </c>
      <c r="E5624" s="7">
        <f t="shared" ref="E5624:E5627" si="4961">SUM(B5624/C5624)</f>
        <v>1.8030321921053287</v>
      </c>
      <c r="F5624" s="18">
        <v>71015</v>
      </c>
      <c r="G5624" s="16">
        <v>40103</v>
      </c>
      <c r="H5624" s="8">
        <f t="shared" ref="H5624:H5627" si="4962">SUM(F5624-G5624)</f>
        <v>30912</v>
      </c>
      <c r="I5624" s="7">
        <f t="shared" ref="I5624:I5627" si="4963">SUM(F5624/G5624)</f>
        <v>1.7708151509862105</v>
      </c>
      <c r="J5624" s="8">
        <f t="shared" ref="J5624:J5627" si="4964">SUM(H5624-D5624)</f>
        <v>-1292</v>
      </c>
      <c r="K5624" s="4">
        <f t="shared" ref="K5624:K5627" si="4965">SUM(F5624-B5624)</f>
        <v>-1292</v>
      </c>
      <c r="L5624" s="5">
        <f t="shared" ref="L5624:L5627" si="4966">SUM(G5624-C5624)</f>
        <v>0</v>
      </c>
    </row>
    <row r="5625" spans="1:15">
      <c r="A5625" s="3" t="s">
        <v>5</v>
      </c>
      <c r="B5625" s="18">
        <v>21383</v>
      </c>
      <c r="C5625" s="16">
        <v>194575</v>
      </c>
      <c r="D5625" s="8">
        <f t="shared" si="4960"/>
        <v>-173192</v>
      </c>
      <c r="E5625" s="7">
        <f t="shared" si="4961"/>
        <v>0.10989592702042913</v>
      </c>
      <c r="F5625" s="18">
        <v>22225</v>
      </c>
      <c r="G5625" s="16">
        <v>190275</v>
      </c>
      <c r="H5625" s="8">
        <f t="shared" si="4962"/>
        <v>-168050</v>
      </c>
      <c r="I5625" s="7">
        <f t="shared" si="4963"/>
        <v>0.11680462488503482</v>
      </c>
      <c r="J5625" s="8">
        <f t="shared" si="4964"/>
        <v>5142</v>
      </c>
      <c r="K5625" s="4">
        <f t="shared" si="4965"/>
        <v>842</v>
      </c>
      <c r="L5625" s="5">
        <f t="shared" si="4966"/>
        <v>-4300</v>
      </c>
    </row>
    <row r="5626" spans="1:15">
      <c r="A5626" s="3" t="s">
        <v>6</v>
      </c>
      <c r="B5626" s="18">
        <v>50211</v>
      </c>
      <c r="C5626" s="16">
        <v>28338</v>
      </c>
      <c r="D5626" s="8">
        <f t="shared" si="4960"/>
        <v>21873</v>
      </c>
      <c r="E5626" s="7">
        <f t="shared" si="4961"/>
        <v>1.7718611052297268</v>
      </c>
      <c r="F5626" s="18">
        <v>52908</v>
      </c>
      <c r="G5626" s="16">
        <v>27210</v>
      </c>
      <c r="H5626" s="8">
        <f t="shared" si="4962"/>
        <v>25698</v>
      </c>
      <c r="I5626" s="7">
        <f t="shared" si="4963"/>
        <v>1.9444321940463065</v>
      </c>
      <c r="J5626" s="8">
        <f t="shared" si="4964"/>
        <v>3825</v>
      </c>
      <c r="K5626" s="4">
        <f t="shared" si="4965"/>
        <v>2697</v>
      </c>
      <c r="L5626" s="5">
        <f t="shared" si="4966"/>
        <v>-1128</v>
      </c>
    </row>
    <row r="5627" spans="1:15">
      <c r="A5627" s="3" t="s">
        <v>7</v>
      </c>
      <c r="B5627" s="18">
        <v>346730</v>
      </c>
      <c r="C5627" s="16">
        <v>346730</v>
      </c>
      <c r="D5627" s="8">
        <f t="shared" si="4960"/>
        <v>0</v>
      </c>
      <c r="E5627" s="7">
        <f t="shared" si="4961"/>
        <v>1</v>
      </c>
      <c r="F5627" s="18">
        <v>343409</v>
      </c>
      <c r="G5627" s="16">
        <v>343409</v>
      </c>
      <c r="H5627" s="8">
        <f t="shared" si="4962"/>
        <v>0</v>
      </c>
      <c r="I5627" s="7">
        <f t="shared" si="4963"/>
        <v>1</v>
      </c>
      <c r="J5627" s="8">
        <f t="shared" si="4964"/>
        <v>0</v>
      </c>
      <c r="K5627" s="4">
        <f t="shared" si="4965"/>
        <v>-3321</v>
      </c>
      <c r="L5627" s="5">
        <f t="shared" si="4966"/>
        <v>-3321</v>
      </c>
      <c r="N5627" s="125" t="s">
        <v>5141</v>
      </c>
      <c r="O5627" s="154" t="s">
        <v>71</v>
      </c>
    </row>
    <row r="5629" spans="1:15">
      <c r="B5629" s="576" t="s">
        <v>5397</v>
      </c>
      <c r="C5629" s="576"/>
      <c r="D5629" s="576"/>
      <c r="E5629" s="576"/>
      <c r="F5629" s="576" t="s">
        <v>5404</v>
      </c>
      <c r="G5629" s="576"/>
      <c r="H5629" s="576"/>
      <c r="I5629" s="576"/>
      <c r="K5629" s="63" t="s">
        <v>12</v>
      </c>
      <c r="L5629" s="5" t="s">
        <v>13</v>
      </c>
    </row>
    <row r="5630" spans="1:15" ht="43.2">
      <c r="A5630" s="1" t="s">
        <v>0</v>
      </c>
      <c r="B5630" s="2" t="s">
        <v>1</v>
      </c>
      <c r="C5630" s="64" t="s">
        <v>2</v>
      </c>
      <c r="D5630" s="64" t="s">
        <v>11</v>
      </c>
      <c r="E5630" s="6" t="s">
        <v>10</v>
      </c>
      <c r="F5630" s="2" t="s">
        <v>1</v>
      </c>
      <c r="G5630" s="64" t="s">
        <v>2</v>
      </c>
      <c r="H5630" s="64" t="s">
        <v>11</v>
      </c>
      <c r="I5630" s="6" t="s">
        <v>10</v>
      </c>
      <c r="J5630" s="14" t="s">
        <v>8</v>
      </c>
      <c r="K5630" s="12" t="s">
        <v>9</v>
      </c>
      <c r="L5630" s="11"/>
    </row>
    <row r="5631" spans="1:15">
      <c r="A5631" s="3" t="s">
        <v>3</v>
      </c>
      <c r="B5631" s="18">
        <v>197261</v>
      </c>
      <c r="C5631" s="16">
        <v>85821</v>
      </c>
      <c r="D5631" s="8">
        <f>SUM(B5631-C5631)</f>
        <v>111440</v>
      </c>
      <c r="E5631" s="7">
        <f>SUM(B5631/C5631)</f>
        <v>2.2985166800666503</v>
      </c>
      <c r="F5631" s="18">
        <v>203646</v>
      </c>
      <c r="G5631" s="16">
        <v>86598</v>
      </c>
      <c r="H5631" s="8">
        <f>SUM(F5631-G5631)</f>
        <v>117048</v>
      </c>
      <c r="I5631" s="7">
        <f>SUM(F5631/G5631)</f>
        <v>2.3516247488394653</v>
      </c>
      <c r="J5631" s="8">
        <f>SUM(H5631-D5631)</f>
        <v>5608</v>
      </c>
      <c r="K5631" s="4">
        <f>SUM(F5631-B5631)</f>
        <v>6385</v>
      </c>
      <c r="L5631" s="5">
        <f>SUM(G5631-C5631)</f>
        <v>777</v>
      </c>
    </row>
    <row r="5632" spans="1:15">
      <c r="A5632" s="3" t="s">
        <v>4</v>
      </c>
      <c r="B5632" s="18">
        <v>71015</v>
      </c>
      <c r="C5632" s="16">
        <v>40103</v>
      </c>
      <c r="D5632" s="8">
        <f t="shared" ref="D5632:D5635" si="4967">SUM(B5632-C5632)</f>
        <v>30912</v>
      </c>
      <c r="E5632" s="7">
        <f t="shared" ref="E5632:E5635" si="4968">SUM(B5632/C5632)</f>
        <v>1.7708151509862105</v>
      </c>
      <c r="F5632" s="18">
        <v>70088</v>
      </c>
      <c r="G5632" s="16">
        <v>41103</v>
      </c>
      <c r="H5632" s="8">
        <f t="shared" ref="H5632:H5635" si="4969">SUM(F5632-G5632)</f>
        <v>28985</v>
      </c>
      <c r="I5632" s="7">
        <f t="shared" ref="I5632:I5635" si="4970">SUM(F5632/G5632)</f>
        <v>1.7051796705836557</v>
      </c>
      <c r="J5632" s="8">
        <f t="shared" ref="J5632:J5635" si="4971">SUM(H5632-D5632)</f>
        <v>-1927</v>
      </c>
      <c r="K5632" s="4">
        <f t="shared" ref="K5632:K5635" si="4972">SUM(F5632-B5632)</f>
        <v>-927</v>
      </c>
      <c r="L5632" s="5">
        <f t="shared" ref="L5632:L5635" si="4973">SUM(G5632-C5632)</f>
        <v>1000</v>
      </c>
    </row>
    <row r="5633" spans="1:15">
      <c r="A5633" s="3" t="s">
        <v>5</v>
      </c>
      <c r="B5633" s="18">
        <v>22225</v>
      </c>
      <c r="C5633" s="16">
        <v>190275</v>
      </c>
      <c r="D5633" s="8">
        <f t="shared" si="4967"/>
        <v>-168050</v>
      </c>
      <c r="E5633" s="7">
        <f t="shared" si="4968"/>
        <v>0.11680462488503482</v>
      </c>
      <c r="F5633" s="18">
        <v>23354</v>
      </c>
      <c r="G5633" s="16">
        <v>194863</v>
      </c>
      <c r="H5633" s="8">
        <f t="shared" si="4969"/>
        <v>-171509</v>
      </c>
      <c r="I5633" s="7">
        <f t="shared" si="4970"/>
        <v>0.11984830368002135</v>
      </c>
      <c r="J5633" s="8">
        <f t="shared" si="4971"/>
        <v>-3459</v>
      </c>
      <c r="K5633" s="4">
        <f t="shared" si="4972"/>
        <v>1129</v>
      </c>
      <c r="L5633" s="5">
        <f t="shared" si="4973"/>
        <v>4588</v>
      </c>
    </row>
    <row r="5634" spans="1:15">
      <c r="A5634" s="3" t="s">
        <v>6</v>
      </c>
      <c r="B5634" s="18">
        <v>52908</v>
      </c>
      <c r="C5634" s="16">
        <v>27210</v>
      </c>
      <c r="D5634" s="8">
        <f t="shared" si="4967"/>
        <v>25698</v>
      </c>
      <c r="E5634" s="7">
        <f t="shared" si="4968"/>
        <v>1.9444321940463065</v>
      </c>
      <c r="F5634" s="18">
        <v>53553</v>
      </c>
      <c r="G5634" s="16">
        <v>28077</v>
      </c>
      <c r="H5634" s="8">
        <f t="shared" si="4969"/>
        <v>25476</v>
      </c>
      <c r="I5634" s="7">
        <f t="shared" si="4970"/>
        <v>1.9073618976386366</v>
      </c>
      <c r="J5634" s="8">
        <f t="shared" si="4971"/>
        <v>-222</v>
      </c>
      <c r="K5634" s="4">
        <f t="shared" si="4972"/>
        <v>645</v>
      </c>
      <c r="L5634" s="5">
        <f t="shared" si="4973"/>
        <v>867</v>
      </c>
    </row>
    <row r="5635" spans="1:15">
      <c r="A5635" s="3" t="s">
        <v>7</v>
      </c>
      <c r="B5635" s="18">
        <v>343409</v>
      </c>
      <c r="C5635" s="16">
        <v>343409</v>
      </c>
      <c r="D5635" s="8">
        <f t="shared" si="4967"/>
        <v>0</v>
      </c>
      <c r="E5635" s="7">
        <f t="shared" si="4968"/>
        <v>1</v>
      </c>
      <c r="F5635" s="18">
        <v>350641</v>
      </c>
      <c r="G5635" s="16">
        <v>350641</v>
      </c>
      <c r="H5635" s="8">
        <f t="shared" si="4969"/>
        <v>0</v>
      </c>
      <c r="I5635" s="7">
        <f t="shared" si="4970"/>
        <v>1</v>
      </c>
      <c r="J5635" s="8">
        <f t="shared" si="4971"/>
        <v>0</v>
      </c>
      <c r="K5635" s="4">
        <f t="shared" si="4972"/>
        <v>7232</v>
      </c>
      <c r="L5635" s="5">
        <f t="shared" si="4973"/>
        <v>7232</v>
      </c>
      <c r="N5635" s="99" t="s">
        <v>5043</v>
      </c>
      <c r="O5635" s="17" t="s">
        <v>26</v>
      </c>
    </row>
    <row r="5637" spans="1:15">
      <c r="B5637" s="576" t="s">
        <v>5404</v>
      </c>
      <c r="C5637" s="576"/>
      <c r="D5637" s="576"/>
      <c r="E5637" s="576"/>
      <c r="F5637" s="576" t="s">
        <v>5411</v>
      </c>
      <c r="G5637" s="576"/>
      <c r="H5637" s="576"/>
      <c r="I5637" s="576"/>
      <c r="K5637" s="63" t="s">
        <v>12</v>
      </c>
      <c r="L5637" s="5" t="s">
        <v>13</v>
      </c>
    </row>
    <row r="5638" spans="1:15" ht="43.2">
      <c r="A5638" s="1" t="s">
        <v>0</v>
      </c>
      <c r="B5638" s="2" t="s">
        <v>1</v>
      </c>
      <c r="C5638" s="64" t="s">
        <v>2</v>
      </c>
      <c r="D5638" s="64" t="s">
        <v>11</v>
      </c>
      <c r="E5638" s="6" t="s">
        <v>10</v>
      </c>
      <c r="F5638" s="2" t="s">
        <v>1</v>
      </c>
      <c r="G5638" s="64" t="s">
        <v>2</v>
      </c>
      <c r="H5638" s="64" t="s">
        <v>11</v>
      </c>
      <c r="I5638" s="6" t="s">
        <v>10</v>
      </c>
      <c r="J5638" s="14" t="s">
        <v>8</v>
      </c>
      <c r="K5638" s="12" t="s">
        <v>9</v>
      </c>
      <c r="L5638" s="11"/>
    </row>
    <row r="5639" spans="1:15">
      <c r="A5639" s="3" t="s">
        <v>3</v>
      </c>
      <c r="B5639" s="18">
        <v>203646</v>
      </c>
      <c r="C5639" s="16">
        <v>86598</v>
      </c>
      <c r="D5639" s="8">
        <f>SUM(B5639-C5639)</f>
        <v>117048</v>
      </c>
      <c r="E5639" s="7">
        <f>SUM(B5639/C5639)</f>
        <v>2.3516247488394653</v>
      </c>
      <c r="F5639" s="18">
        <v>203063</v>
      </c>
      <c r="G5639" s="16">
        <v>87442</v>
      </c>
      <c r="H5639" s="8">
        <f>SUM(F5639-G5639)</f>
        <v>115621</v>
      </c>
      <c r="I5639" s="7">
        <f>SUM(F5639/G5639)</f>
        <v>2.3222593261819262</v>
      </c>
      <c r="J5639" s="8">
        <f>SUM(H5639-D5639)</f>
        <v>-1427</v>
      </c>
      <c r="K5639" s="4">
        <f>SUM(F5639-B5639)</f>
        <v>-583</v>
      </c>
      <c r="L5639" s="5">
        <f>SUM(G5639-C5639)</f>
        <v>844</v>
      </c>
    </row>
    <row r="5640" spans="1:15">
      <c r="A5640" s="3" t="s">
        <v>4</v>
      </c>
      <c r="B5640" s="18">
        <v>70088</v>
      </c>
      <c r="C5640" s="16">
        <v>41103</v>
      </c>
      <c r="D5640" s="8">
        <f t="shared" ref="D5640:D5643" si="4974">SUM(B5640-C5640)</f>
        <v>28985</v>
      </c>
      <c r="E5640" s="7">
        <f t="shared" ref="E5640:E5643" si="4975">SUM(B5640/C5640)</f>
        <v>1.7051796705836557</v>
      </c>
      <c r="F5640" s="18">
        <v>68632</v>
      </c>
      <c r="G5640" s="16">
        <v>41103</v>
      </c>
      <c r="H5640" s="8">
        <f t="shared" ref="H5640:H5643" si="4976">SUM(F5640-G5640)</f>
        <v>27529</v>
      </c>
      <c r="I5640" s="7">
        <f t="shared" ref="I5640:I5643" si="4977">SUM(F5640/G5640)</f>
        <v>1.6697564654648078</v>
      </c>
      <c r="J5640" s="8">
        <f t="shared" ref="J5640:J5643" si="4978">SUM(H5640-D5640)</f>
        <v>-1456</v>
      </c>
      <c r="K5640" s="4">
        <f t="shared" ref="K5640:K5643" si="4979">SUM(F5640-B5640)</f>
        <v>-1456</v>
      </c>
      <c r="L5640" s="5">
        <f t="shared" ref="L5640:L5643" si="4980">SUM(G5640-C5640)</f>
        <v>0</v>
      </c>
    </row>
    <row r="5641" spans="1:15">
      <c r="A5641" s="3" t="s">
        <v>5</v>
      </c>
      <c r="B5641" s="18">
        <v>23354</v>
      </c>
      <c r="C5641" s="16">
        <v>194863</v>
      </c>
      <c r="D5641" s="8">
        <f t="shared" si="4974"/>
        <v>-171509</v>
      </c>
      <c r="E5641" s="7">
        <f t="shared" si="4975"/>
        <v>0.11984830368002135</v>
      </c>
      <c r="F5641" s="18">
        <v>31241</v>
      </c>
      <c r="G5641" s="16">
        <v>201479</v>
      </c>
      <c r="H5641" s="8">
        <f t="shared" si="4976"/>
        <v>-170238</v>
      </c>
      <c r="I5641" s="7">
        <f t="shared" si="4977"/>
        <v>0.1550583435494518</v>
      </c>
      <c r="J5641" s="8">
        <f t="shared" si="4978"/>
        <v>1271</v>
      </c>
      <c r="K5641" s="4">
        <f t="shared" si="4979"/>
        <v>7887</v>
      </c>
      <c r="L5641" s="5">
        <f t="shared" si="4980"/>
        <v>6616</v>
      </c>
    </row>
    <row r="5642" spans="1:15">
      <c r="A5642" s="3" t="s">
        <v>6</v>
      </c>
      <c r="B5642" s="18">
        <v>53553</v>
      </c>
      <c r="C5642" s="16">
        <v>28077</v>
      </c>
      <c r="D5642" s="8">
        <f t="shared" si="4974"/>
        <v>25476</v>
      </c>
      <c r="E5642" s="7">
        <f t="shared" si="4975"/>
        <v>1.9073618976386366</v>
      </c>
      <c r="F5642" s="18">
        <v>53135</v>
      </c>
      <c r="G5642" s="16">
        <v>26047</v>
      </c>
      <c r="H5642" s="8">
        <f t="shared" si="4976"/>
        <v>27088</v>
      </c>
      <c r="I5642" s="7">
        <f t="shared" si="4977"/>
        <v>2.0399662149191844</v>
      </c>
      <c r="J5642" s="8">
        <f t="shared" si="4978"/>
        <v>1612</v>
      </c>
      <c r="K5642" s="4">
        <f t="shared" si="4979"/>
        <v>-418</v>
      </c>
      <c r="L5642" s="5">
        <f t="shared" si="4980"/>
        <v>-2030</v>
      </c>
    </row>
    <row r="5643" spans="1:15">
      <c r="A5643" s="3" t="s">
        <v>7</v>
      </c>
      <c r="B5643" s="18">
        <v>350641</v>
      </c>
      <c r="C5643" s="16">
        <v>350641</v>
      </c>
      <c r="D5643" s="8">
        <f t="shared" si="4974"/>
        <v>0</v>
      </c>
      <c r="E5643" s="7">
        <f t="shared" si="4975"/>
        <v>1</v>
      </c>
      <c r="F5643" s="18">
        <v>356071</v>
      </c>
      <c r="G5643" s="16">
        <v>356071</v>
      </c>
      <c r="H5643" s="8">
        <f t="shared" si="4976"/>
        <v>0</v>
      </c>
      <c r="I5643" s="7">
        <f t="shared" si="4977"/>
        <v>1</v>
      </c>
      <c r="J5643" s="8">
        <f t="shared" si="4978"/>
        <v>0</v>
      </c>
      <c r="K5643" s="4">
        <f t="shared" si="4979"/>
        <v>5430</v>
      </c>
      <c r="L5643" s="5">
        <f t="shared" si="4980"/>
        <v>5430</v>
      </c>
      <c r="N5643" s="98" t="s">
        <v>5043</v>
      </c>
      <c r="O5643" s="30" t="s">
        <v>165</v>
      </c>
    </row>
    <row r="5645" spans="1:15">
      <c r="B5645" s="576" t="s">
        <v>5411</v>
      </c>
      <c r="C5645" s="576"/>
      <c r="D5645" s="576"/>
      <c r="E5645" s="576"/>
      <c r="F5645" s="576" t="s">
        <v>5418</v>
      </c>
      <c r="G5645" s="576"/>
      <c r="H5645" s="576"/>
      <c r="I5645" s="576"/>
      <c r="K5645" s="63" t="s">
        <v>12</v>
      </c>
      <c r="L5645" s="5" t="s">
        <v>13</v>
      </c>
    </row>
    <row r="5646" spans="1:15" ht="43.2">
      <c r="A5646" s="1" t="s">
        <v>0</v>
      </c>
      <c r="B5646" s="2" t="s">
        <v>1</v>
      </c>
      <c r="C5646" s="64" t="s">
        <v>2</v>
      </c>
      <c r="D5646" s="64" t="s">
        <v>11</v>
      </c>
      <c r="E5646" s="6" t="s">
        <v>10</v>
      </c>
      <c r="F5646" s="2" t="s">
        <v>1</v>
      </c>
      <c r="G5646" s="64" t="s">
        <v>2</v>
      </c>
      <c r="H5646" s="64" t="s">
        <v>11</v>
      </c>
      <c r="I5646" s="6" t="s">
        <v>10</v>
      </c>
      <c r="J5646" s="14" t="s">
        <v>8</v>
      </c>
      <c r="K5646" s="12" t="s">
        <v>9</v>
      </c>
      <c r="L5646" s="11"/>
    </row>
    <row r="5647" spans="1:15">
      <c r="A5647" s="3" t="s">
        <v>3</v>
      </c>
      <c r="B5647" s="18">
        <v>203063</v>
      </c>
      <c r="C5647" s="16">
        <v>87442</v>
      </c>
      <c r="D5647" s="8">
        <f>SUM(B5647-C5647)</f>
        <v>115621</v>
      </c>
      <c r="E5647" s="7">
        <f>SUM(B5647/C5647)</f>
        <v>2.3222593261819262</v>
      </c>
      <c r="F5647" s="18">
        <v>209787</v>
      </c>
      <c r="G5647" s="16">
        <v>86446</v>
      </c>
      <c r="H5647" s="8">
        <f>SUM(F5647-G5647)</f>
        <v>123341</v>
      </c>
      <c r="I5647" s="7">
        <f>SUM(F5647/G5647)</f>
        <v>2.426798232422553</v>
      </c>
      <c r="J5647" s="8">
        <f>SUM(H5647-D5647)</f>
        <v>7720</v>
      </c>
      <c r="K5647" s="4">
        <f>SUM(F5647-B5647)</f>
        <v>6724</v>
      </c>
      <c r="L5647" s="5">
        <f>SUM(G5647-C5647)</f>
        <v>-996</v>
      </c>
    </row>
    <row r="5648" spans="1:15">
      <c r="A5648" s="3" t="s">
        <v>4</v>
      </c>
      <c r="B5648" s="18">
        <v>68632</v>
      </c>
      <c r="C5648" s="16">
        <v>41103</v>
      </c>
      <c r="D5648" s="8">
        <f t="shared" ref="D5648:D5651" si="4981">SUM(B5648-C5648)</f>
        <v>27529</v>
      </c>
      <c r="E5648" s="7">
        <f t="shared" ref="E5648:E5651" si="4982">SUM(B5648/C5648)</f>
        <v>1.6697564654648078</v>
      </c>
      <c r="F5648" s="18">
        <v>69308</v>
      </c>
      <c r="G5648" s="16">
        <v>42009</v>
      </c>
      <c r="H5648" s="8">
        <f t="shared" ref="H5648:H5651" si="4983">SUM(F5648-G5648)</f>
        <v>27299</v>
      </c>
      <c r="I5648" s="7">
        <f t="shared" ref="I5648:I5651" si="4984">SUM(F5648/G5648)</f>
        <v>1.649836939703397</v>
      </c>
      <c r="J5648" s="8">
        <f t="shared" ref="J5648:J5651" si="4985">SUM(H5648-D5648)</f>
        <v>-230</v>
      </c>
      <c r="K5648" s="4">
        <f t="shared" ref="K5648:K5651" si="4986">SUM(F5648-B5648)</f>
        <v>676</v>
      </c>
      <c r="L5648" s="5">
        <f t="shared" ref="L5648:L5651" si="4987">SUM(G5648-C5648)</f>
        <v>906</v>
      </c>
    </row>
    <row r="5649" spans="1:15">
      <c r="A5649" s="3" t="s">
        <v>5</v>
      </c>
      <c r="B5649" s="18">
        <v>31241</v>
      </c>
      <c r="C5649" s="16">
        <v>201479</v>
      </c>
      <c r="D5649" s="8">
        <f t="shared" si="4981"/>
        <v>-170238</v>
      </c>
      <c r="E5649" s="7">
        <f t="shared" si="4982"/>
        <v>0.1550583435494518</v>
      </c>
      <c r="F5649" s="18">
        <v>35491</v>
      </c>
      <c r="G5649" s="16">
        <v>212420</v>
      </c>
      <c r="H5649" s="8">
        <f t="shared" si="4983"/>
        <v>-176929</v>
      </c>
      <c r="I5649" s="7">
        <f t="shared" si="4984"/>
        <v>0.16707937105733922</v>
      </c>
      <c r="J5649" s="8">
        <f t="shared" si="4985"/>
        <v>-6691</v>
      </c>
      <c r="K5649" s="4">
        <f t="shared" si="4986"/>
        <v>4250</v>
      </c>
      <c r="L5649" s="5">
        <f t="shared" si="4987"/>
        <v>10941</v>
      </c>
    </row>
    <row r="5650" spans="1:15">
      <c r="A5650" s="3" t="s">
        <v>6</v>
      </c>
      <c r="B5650" s="18">
        <v>53135</v>
      </c>
      <c r="C5650" s="16">
        <v>26047</v>
      </c>
      <c r="D5650" s="8">
        <f t="shared" si="4981"/>
        <v>27088</v>
      </c>
      <c r="E5650" s="7">
        <f t="shared" si="4982"/>
        <v>2.0399662149191844</v>
      </c>
      <c r="F5650" s="18">
        <v>51851</v>
      </c>
      <c r="G5650" s="16">
        <v>25562</v>
      </c>
      <c r="H5650" s="8">
        <f t="shared" si="4983"/>
        <v>26289</v>
      </c>
      <c r="I5650" s="7">
        <f t="shared" si="4984"/>
        <v>2.0284406540959234</v>
      </c>
      <c r="J5650" s="8">
        <f t="shared" si="4985"/>
        <v>-799</v>
      </c>
      <c r="K5650" s="4">
        <f t="shared" si="4986"/>
        <v>-1284</v>
      </c>
      <c r="L5650" s="5">
        <f t="shared" si="4987"/>
        <v>-485</v>
      </c>
    </row>
    <row r="5651" spans="1:15">
      <c r="A5651" s="3" t="s">
        <v>7</v>
      </c>
      <c r="B5651" s="18">
        <v>356071</v>
      </c>
      <c r="C5651" s="16">
        <v>356071</v>
      </c>
      <c r="D5651" s="8">
        <f t="shared" si="4981"/>
        <v>0</v>
      </c>
      <c r="E5651" s="7">
        <f t="shared" si="4982"/>
        <v>1</v>
      </c>
      <c r="F5651" s="18">
        <v>366437</v>
      </c>
      <c r="G5651" s="16">
        <v>366437</v>
      </c>
      <c r="H5651" s="8">
        <f t="shared" si="4983"/>
        <v>0</v>
      </c>
      <c r="I5651" s="7">
        <f t="shared" si="4984"/>
        <v>1</v>
      </c>
      <c r="J5651" s="8">
        <f t="shared" si="4985"/>
        <v>0</v>
      </c>
      <c r="K5651" s="4">
        <f t="shared" si="4986"/>
        <v>10366</v>
      </c>
      <c r="L5651" s="5">
        <f t="shared" si="4987"/>
        <v>10366</v>
      </c>
      <c r="N5651" s="99" t="s">
        <v>5043</v>
      </c>
      <c r="O5651" s="17" t="s">
        <v>26</v>
      </c>
    </row>
    <row r="5653" spans="1:15">
      <c r="B5653" s="576" t="s">
        <v>5418</v>
      </c>
      <c r="C5653" s="576"/>
      <c r="D5653" s="576"/>
      <c r="E5653" s="576"/>
      <c r="F5653" s="576" t="s">
        <v>5425</v>
      </c>
      <c r="G5653" s="576"/>
      <c r="H5653" s="576"/>
      <c r="I5653" s="576"/>
      <c r="K5653" s="63" t="s">
        <v>12</v>
      </c>
      <c r="L5653" s="5" t="s">
        <v>13</v>
      </c>
    </row>
    <row r="5654" spans="1:15" ht="43.2">
      <c r="A5654" s="1" t="s">
        <v>0</v>
      </c>
      <c r="B5654" s="2" t="s">
        <v>1</v>
      </c>
      <c r="C5654" s="64" t="s">
        <v>2</v>
      </c>
      <c r="D5654" s="64" t="s">
        <v>11</v>
      </c>
      <c r="E5654" s="6" t="s">
        <v>10</v>
      </c>
      <c r="F5654" s="2" t="s">
        <v>1</v>
      </c>
      <c r="G5654" s="64" t="s">
        <v>2</v>
      </c>
      <c r="H5654" s="64" t="s">
        <v>11</v>
      </c>
      <c r="I5654" s="6" t="s">
        <v>10</v>
      </c>
      <c r="J5654" s="14" t="s">
        <v>8</v>
      </c>
      <c r="K5654" s="12" t="s">
        <v>9</v>
      </c>
      <c r="L5654" s="11"/>
    </row>
    <row r="5655" spans="1:15">
      <c r="A5655" s="3" t="s">
        <v>3</v>
      </c>
      <c r="B5655" s="18">
        <v>209787</v>
      </c>
      <c r="C5655" s="16">
        <v>86446</v>
      </c>
      <c r="D5655" s="8">
        <f>SUM(B5655-C5655)</f>
        <v>123341</v>
      </c>
      <c r="E5655" s="7">
        <f>SUM(B5655/C5655)</f>
        <v>2.426798232422553</v>
      </c>
      <c r="F5655" s="18">
        <v>207664</v>
      </c>
      <c r="G5655" s="16">
        <v>80029</v>
      </c>
      <c r="H5655" s="8">
        <f>SUM(F5655-G5655)</f>
        <v>127635</v>
      </c>
      <c r="I5655" s="7">
        <f>SUM(F5655/G5655)</f>
        <v>2.5948593634807384</v>
      </c>
      <c r="J5655" s="8">
        <f>SUM(H5655-D5655)</f>
        <v>4294</v>
      </c>
      <c r="K5655" s="4">
        <f>SUM(F5655-B5655)</f>
        <v>-2123</v>
      </c>
      <c r="L5655" s="5">
        <f>SUM(G5655-C5655)</f>
        <v>-6417</v>
      </c>
    </row>
    <row r="5656" spans="1:15">
      <c r="A5656" s="3" t="s">
        <v>4</v>
      </c>
      <c r="B5656" s="18">
        <v>69308</v>
      </c>
      <c r="C5656" s="16">
        <v>42009</v>
      </c>
      <c r="D5656" s="8">
        <f t="shared" ref="D5656:D5659" si="4988">SUM(B5656-C5656)</f>
        <v>27299</v>
      </c>
      <c r="E5656" s="7">
        <f t="shared" ref="E5656:E5659" si="4989">SUM(B5656/C5656)</f>
        <v>1.649836939703397</v>
      </c>
      <c r="F5656" s="18">
        <v>73646</v>
      </c>
      <c r="G5656" s="16">
        <v>37480</v>
      </c>
      <c r="H5656" s="8">
        <f t="shared" ref="H5656:H5659" si="4990">SUM(F5656-G5656)</f>
        <v>36166</v>
      </c>
      <c r="I5656" s="7">
        <f t="shared" ref="I5656:I5659" si="4991">SUM(F5656/G5656)</f>
        <v>1.9649413020277482</v>
      </c>
      <c r="J5656" s="8">
        <f t="shared" ref="J5656:J5659" si="4992">SUM(H5656-D5656)</f>
        <v>8867</v>
      </c>
      <c r="K5656" s="4">
        <f t="shared" ref="K5656:K5659" si="4993">SUM(F5656-B5656)</f>
        <v>4338</v>
      </c>
      <c r="L5656" s="5">
        <f t="shared" ref="L5656:L5659" si="4994">SUM(G5656-C5656)</f>
        <v>-4529</v>
      </c>
    </row>
    <row r="5657" spans="1:15">
      <c r="A5657" s="3" t="s">
        <v>5</v>
      </c>
      <c r="B5657" s="18">
        <v>35491</v>
      </c>
      <c r="C5657" s="16">
        <v>212420</v>
      </c>
      <c r="D5657" s="8">
        <f t="shared" si="4988"/>
        <v>-176929</v>
      </c>
      <c r="E5657" s="7">
        <f t="shared" si="4989"/>
        <v>0.16707937105733922</v>
      </c>
      <c r="F5657" s="18">
        <v>16621</v>
      </c>
      <c r="G5657" s="16">
        <v>185135</v>
      </c>
      <c r="H5657" s="8">
        <f t="shared" si="4990"/>
        <v>-168514</v>
      </c>
      <c r="I5657" s="7">
        <f t="shared" si="4991"/>
        <v>8.9777729764766251E-2</v>
      </c>
      <c r="J5657" s="8">
        <f t="shared" si="4992"/>
        <v>8415</v>
      </c>
      <c r="K5657" s="4">
        <f t="shared" si="4993"/>
        <v>-18870</v>
      </c>
      <c r="L5657" s="5">
        <f t="shared" si="4994"/>
        <v>-27285</v>
      </c>
    </row>
    <row r="5658" spans="1:15">
      <c r="A5658" s="3" t="s">
        <v>6</v>
      </c>
      <c r="B5658" s="18">
        <v>51851</v>
      </c>
      <c r="C5658" s="16">
        <v>25562</v>
      </c>
      <c r="D5658" s="8">
        <f t="shared" si="4988"/>
        <v>26289</v>
      </c>
      <c r="E5658" s="7">
        <f t="shared" si="4989"/>
        <v>2.0284406540959234</v>
      </c>
      <c r="F5658" s="18">
        <v>31847</v>
      </c>
      <c r="G5658" s="16">
        <v>27134</v>
      </c>
      <c r="H5658" s="8">
        <f t="shared" si="4990"/>
        <v>4713</v>
      </c>
      <c r="I5658" s="7">
        <f t="shared" si="4991"/>
        <v>1.1736935210437089</v>
      </c>
      <c r="J5658" s="8">
        <f t="shared" si="4992"/>
        <v>-21576</v>
      </c>
      <c r="K5658" s="4">
        <f t="shared" si="4993"/>
        <v>-20004</v>
      </c>
      <c r="L5658" s="5">
        <f t="shared" si="4994"/>
        <v>1572</v>
      </c>
    </row>
    <row r="5659" spans="1:15">
      <c r="A5659" s="3" t="s">
        <v>7</v>
      </c>
      <c r="B5659" s="18">
        <v>366437</v>
      </c>
      <c r="C5659" s="16">
        <v>366437</v>
      </c>
      <c r="D5659" s="8">
        <f t="shared" si="4988"/>
        <v>0</v>
      </c>
      <c r="E5659" s="7">
        <f t="shared" si="4989"/>
        <v>1</v>
      </c>
      <c r="F5659" s="18">
        <v>329778</v>
      </c>
      <c r="G5659" s="16">
        <v>329778</v>
      </c>
      <c r="H5659" s="8">
        <f t="shared" si="4990"/>
        <v>0</v>
      </c>
      <c r="I5659" s="7">
        <f t="shared" si="4991"/>
        <v>1</v>
      </c>
      <c r="J5659" s="8">
        <f t="shared" si="4992"/>
        <v>0</v>
      </c>
      <c r="K5659" s="4">
        <f t="shared" si="4993"/>
        <v>-36659</v>
      </c>
      <c r="L5659" s="5">
        <f t="shared" si="4994"/>
        <v>-36659</v>
      </c>
      <c r="N5659" s="99" t="s">
        <v>5027</v>
      </c>
      <c r="O5659" s="17" t="s">
        <v>26</v>
      </c>
    </row>
    <row r="5661" spans="1:15">
      <c r="B5661" s="576" t="s">
        <v>5425</v>
      </c>
      <c r="C5661" s="576"/>
      <c r="D5661" s="576"/>
      <c r="E5661" s="576"/>
      <c r="F5661" s="576" t="s">
        <v>5432</v>
      </c>
      <c r="G5661" s="576"/>
      <c r="H5661" s="576"/>
      <c r="I5661" s="576"/>
      <c r="K5661" s="63" t="s">
        <v>12</v>
      </c>
      <c r="L5661" s="5" t="s">
        <v>13</v>
      </c>
    </row>
    <row r="5662" spans="1:15" ht="43.2">
      <c r="A5662" s="1" t="s">
        <v>0</v>
      </c>
      <c r="B5662" s="2" t="s">
        <v>1</v>
      </c>
      <c r="C5662" s="64" t="s">
        <v>2</v>
      </c>
      <c r="D5662" s="64" t="s">
        <v>11</v>
      </c>
      <c r="E5662" s="6" t="s">
        <v>10</v>
      </c>
      <c r="F5662" s="2" t="s">
        <v>1</v>
      </c>
      <c r="G5662" s="64" t="s">
        <v>2</v>
      </c>
      <c r="H5662" s="64" t="s">
        <v>11</v>
      </c>
      <c r="I5662" s="6" t="s">
        <v>10</v>
      </c>
      <c r="J5662" s="14" t="s">
        <v>8</v>
      </c>
      <c r="K5662" s="12" t="s">
        <v>9</v>
      </c>
      <c r="L5662" s="11"/>
    </row>
    <row r="5663" spans="1:15">
      <c r="A5663" s="3" t="s">
        <v>3</v>
      </c>
      <c r="B5663" s="18">
        <v>207664</v>
      </c>
      <c r="C5663" s="16">
        <v>80029</v>
      </c>
      <c r="D5663" s="8">
        <f>SUM(B5663-C5663)</f>
        <v>127635</v>
      </c>
      <c r="E5663" s="7">
        <f>SUM(B5663/C5663)</f>
        <v>2.5948593634807384</v>
      </c>
      <c r="F5663" s="18">
        <v>214659</v>
      </c>
      <c r="G5663" s="16">
        <v>84343</v>
      </c>
      <c r="H5663" s="8">
        <f>SUM(F5663-G5663)</f>
        <v>130316</v>
      </c>
      <c r="I5663" s="7">
        <f>SUM(F5663/G5663)</f>
        <v>2.5450719087535423</v>
      </c>
      <c r="J5663" s="8">
        <f>SUM(H5663-D5663)</f>
        <v>2681</v>
      </c>
      <c r="K5663" s="4">
        <f>SUM(F5663-B5663)</f>
        <v>6995</v>
      </c>
      <c r="L5663" s="5">
        <f>SUM(G5663-C5663)</f>
        <v>4314</v>
      </c>
    </row>
    <row r="5664" spans="1:15">
      <c r="A5664" s="3" t="s">
        <v>4</v>
      </c>
      <c r="B5664" s="18">
        <v>73646</v>
      </c>
      <c r="C5664" s="16">
        <v>37480</v>
      </c>
      <c r="D5664" s="8">
        <f t="shared" ref="D5664:D5667" si="4995">SUM(B5664-C5664)</f>
        <v>36166</v>
      </c>
      <c r="E5664" s="7">
        <f t="shared" ref="E5664:E5667" si="4996">SUM(B5664/C5664)</f>
        <v>1.9649413020277482</v>
      </c>
      <c r="F5664" s="18">
        <v>74840</v>
      </c>
      <c r="G5664" s="16">
        <v>38006</v>
      </c>
      <c r="H5664" s="8">
        <f t="shared" ref="H5664:H5667" si="4997">SUM(F5664-G5664)</f>
        <v>36834</v>
      </c>
      <c r="I5664" s="7">
        <f t="shared" ref="I5664:I5667" si="4998">SUM(F5664/G5664)</f>
        <v>1.9691627637741409</v>
      </c>
      <c r="J5664" s="8">
        <f t="shared" ref="J5664:J5667" si="4999">SUM(H5664-D5664)</f>
        <v>668</v>
      </c>
      <c r="K5664" s="4">
        <f t="shared" ref="K5664:K5667" si="5000">SUM(F5664-B5664)</f>
        <v>1194</v>
      </c>
      <c r="L5664" s="5">
        <f t="shared" ref="L5664:L5667" si="5001">SUM(G5664-C5664)</f>
        <v>526</v>
      </c>
    </row>
    <row r="5665" spans="1:15">
      <c r="A5665" s="3" t="s">
        <v>5</v>
      </c>
      <c r="B5665" s="18">
        <v>16621</v>
      </c>
      <c r="C5665" s="16">
        <v>185135</v>
      </c>
      <c r="D5665" s="8">
        <f t="shared" si="4995"/>
        <v>-168514</v>
      </c>
      <c r="E5665" s="7">
        <f t="shared" si="4996"/>
        <v>8.9777729764766251E-2</v>
      </c>
      <c r="F5665" s="18">
        <v>18187</v>
      </c>
      <c r="G5665" s="16">
        <v>193382</v>
      </c>
      <c r="H5665" s="8">
        <f t="shared" si="4997"/>
        <v>-175195</v>
      </c>
      <c r="I5665" s="7">
        <f t="shared" si="4998"/>
        <v>9.4047015751207455E-2</v>
      </c>
      <c r="J5665" s="8">
        <f t="shared" si="4999"/>
        <v>-6681</v>
      </c>
      <c r="K5665" s="4">
        <f t="shared" si="5000"/>
        <v>1566</v>
      </c>
      <c r="L5665" s="5">
        <f t="shared" si="5001"/>
        <v>8247</v>
      </c>
    </row>
    <row r="5666" spans="1:15">
      <c r="A5666" s="3" t="s">
        <v>6</v>
      </c>
      <c r="B5666" s="18">
        <v>31847</v>
      </c>
      <c r="C5666" s="16">
        <v>27134</v>
      </c>
      <c r="D5666" s="8">
        <f t="shared" si="4995"/>
        <v>4713</v>
      </c>
      <c r="E5666" s="7">
        <f t="shared" si="4996"/>
        <v>1.1736935210437089</v>
      </c>
      <c r="F5666" s="18">
        <v>34767</v>
      </c>
      <c r="G5666" s="16">
        <v>26722</v>
      </c>
      <c r="H5666" s="8">
        <f t="shared" si="4997"/>
        <v>8045</v>
      </c>
      <c r="I5666" s="7">
        <f t="shared" si="4998"/>
        <v>1.3010627947009954</v>
      </c>
      <c r="J5666" s="8">
        <f t="shared" si="4999"/>
        <v>3332</v>
      </c>
      <c r="K5666" s="4">
        <f t="shared" si="5000"/>
        <v>2920</v>
      </c>
      <c r="L5666" s="5">
        <f t="shared" si="5001"/>
        <v>-412</v>
      </c>
    </row>
    <row r="5667" spans="1:15">
      <c r="A5667" s="3" t="s">
        <v>7</v>
      </c>
      <c r="B5667" s="18">
        <v>329778</v>
      </c>
      <c r="C5667" s="16">
        <v>329778</v>
      </c>
      <c r="D5667" s="8">
        <f t="shared" si="4995"/>
        <v>0</v>
      </c>
      <c r="E5667" s="7">
        <f t="shared" si="4996"/>
        <v>1</v>
      </c>
      <c r="F5667" s="18">
        <v>342453</v>
      </c>
      <c r="G5667" s="16">
        <v>342453</v>
      </c>
      <c r="H5667" s="8">
        <f t="shared" si="4997"/>
        <v>0</v>
      </c>
      <c r="I5667" s="7">
        <f t="shared" si="4998"/>
        <v>1</v>
      </c>
      <c r="J5667" s="8">
        <f t="shared" si="4999"/>
        <v>0</v>
      </c>
      <c r="K5667" s="4">
        <f t="shared" si="5000"/>
        <v>12675</v>
      </c>
      <c r="L5667" s="5">
        <f t="shared" si="5001"/>
        <v>12675</v>
      </c>
      <c r="N5667" s="99" t="s">
        <v>5043</v>
      </c>
      <c r="O5667" s="17" t="s">
        <v>26</v>
      </c>
    </row>
    <row r="5669" spans="1:15">
      <c r="B5669" s="576" t="s">
        <v>5432</v>
      </c>
      <c r="C5669" s="576"/>
      <c r="D5669" s="576"/>
      <c r="E5669" s="576"/>
      <c r="F5669" s="576" t="s">
        <v>5439</v>
      </c>
      <c r="G5669" s="576"/>
      <c r="H5669" s="576"/>
      <c r="I5669" s="576"/>
      <c r="K5669" s="63" t="s">
        <v>12</v>
      </c>
      <c r="L5669" s="5" t="s">
        <v>13</v>
      </c>
    </row>
    <row r="5670" spans="1:15" ht="43.2">
      <c r="A5670" s="1" t="s">
        <v>0</v>
      </c>
      <c r="B5670" s="2" t="s">
        <v>1</v>
      </c>
      <c r="C5670" s="64" t="s">
        <v>2</v>
      </c>
      <c r="D5670" s="64" t="s">
        <v>11</v>
      </c>
      <c r="E5670" s="6" t="s">
        <v>10</v>
      </c>
      <c r="F5670" s="2" t="s">
        <v>1</v>
      </c>
      <c r="G5670" s="64" t="s">
        <v>2</v>
      </c>
      <c r="H5670" s="64" t="s">
        <v>11</v>
      </c>
      <c r="I5670" s="6" t="s">
        <v>10</v>
      </c>
      <c r="J5670" s="14" t="s">
        <v>8</v>
      </c>
      <c r="K5670" s="12" t="s">
        <v>9</v>
      </c>
      <c r="L5670" s="11"/>
    </row>
    <row r="5671" spans="1:15">
      <c r="A5671" s="3" t="s">
        <v>3</v>
      </c>
      <c r="B5671" s="18">
        <v>214659</v>
      </c>
      <c r="C5671" s="16">
        <v>84343</v>
      </c>
      <c r="D5671" s="8">
        <f>SUM(B5671-C5671)</f>
        <v>130316</v>
      </c>
      <c r="E5671" s="7">
        <f>SUM(B5671/C5671)</f>
        <v>2.5450719087535423</v>
      </c>
      <c r="F5671" s="18">
        <v>215040</v>
      </c>
      <c r="G5671" s="16">
        <v>85594</v>
      </c>
      <c r="H5671" s="8">
        <f>SUM(F5671-G5671)</f>
        <v>129446</v>
      </c>
      <c r="I5671" s="7">
        <f>SUM(F5671/G5671)</f>
        <v>2.5123256303011892</v>
      </c>
      <c r="J5671" s="8">
        <f>SUM(H5671-D5671)</f>
        <v>-870</v>
      </c>
      <c r="K5671" s="4">
        <f>SUM(F5671-B5671)</f>
        <v>381</v>
      </c>
      <c r="L5671" s="5">
        <f>SUM(G5671-C5671)</f>
        <v>1251</v>
      </c>
    </row>
    <row r="5672" spans="1:15">
      <c r="A5672" s="3" t="s">
        <v>4</v>
      </c>
      <c r="B5672" s="18">
        <v>74840</v>
      </c>
      <c r="C5672" s="16">
        <v>38006</v>
      </c>
      <c r="D5672" s="8">
        <f t="shared" ref="D5672:D5675" si="5002">SUM(B5672-C5672)</f>
        <v>36834</v>
      </c>
      <c r="E5672" s="7">
        <f t="shared" ref="E5672:E5675" si="5003">SUM(B5672/C5672)</f>
        <v>1.9691627637741409</v>
      </c>
      <c r="F5672" s="18">
        <v>74724</v>
      </c>
      <c r="G5672" s="16">
        <v>40406</v>
      </c>
      <c r="H5672" s="8">
        <f t="shared" ref="H5672:H5675" si="5004">SUM(F5672-G5672)</f>
        <v>34318</v>
      </c>
      <c r="I5672" s="7">
        <f t="shared" ref="I5672:I5675" si="5005">SUM(F5672/G5672)</f>
        <v>1.8493293075285848</v>
      </c>
      <c r="J5672" s="8">
        <f t="shared" ref="J5672:J5675" si="5006">SUM(H5672-D5672)</f>
        <v>-2516</v>
      </c>
      <c r="K5672" s="4">
        <f t="shared" ref="K5672:K5675" si="5007">SUM(F5672-B5672)</f>
        <v>-116</v>
      </c>
      <c r="L5672" s="5">
        <f t="shared" ref="L5672:L5675" si="5008">SUM(G5672-C5672)</f>
        <v>2400</v>
      </c>
    </row>
    <row r="5673" spans="1:15">
      <c r="A5673" s="3" t="s">
        <v>5</v>
      </c>
      <c r="B5673" s="18">
        <v>18187</v>
      </c>
      <c r="C5673" s="16">
        <v>193382</v>
      </c>
      <c r="D5673" s="8">
        <f t="shared" si="5002"/>
        <v>-175195</v>
      </c>
      <c r="E5673" s="7">
        <f t="shared" si="5003"/>
        <v>9.4047015751207455E-2</v>
      </c>
      <c r="F5673" s="18">
        <v>19646</v>
      </c>
      <c r="G5673" s="16">
        <v>192193</v>
      </c>
      <c r="H5673" s="8">
        <f t="shared" si="5004"/>
        <v>-172547</v>
      </c>
      <c r="I5673" s="7">
        <f t="shared" si="5005"/>
        <v>0.10222016410587274</v>
      </c>
      <c r="J5673" s="8">
        <f t="shared" si="5006"/>
        <v>2648</v>
      </c>
      <c r="K5673" s="4">
        <f t="shared" si="5007"/>
        <v>1459</v>
      </c>
      <c r="L5673" s="5">
        <f t="shared" si="5008"/>
        <v>-1189</v>
      </c>
    </row>
    <row r="5674" spans="1:15">
      <c r="A5674" s="3" t="s">
        <v>6</v>
      </c>
      <c r="B5674" s="18">
        <v>34767</v>
      </c>
      <c r="C5674" s="16">
        <v>26722</v>
      </c>
      <c r="D5674" s="8">
        <f t="shared" si="5002"/>
        <v>8045</v>
      </c>
      <c r="E5674" s="7">
        <f t="shared" si="5003"/>
        <v>1.3010627947009954</v>
      </c>
      <c r="F5674" s="18">
        <v>34938</v>
      </c>
      <c r="G5674" s="16">
        <v>26155</v>
      </c>
      <c r="H5674" s="8">
        <f t="shared" si="5004"/>
        <v>8783</v>
      </c>
      <c r="I5674" s="7">
        <f t="shared" si="5005"/>
        <v>1.3358057732747084</v>
      </c>
      <c r="J5674" s="8">
        <f t="shared" si="5006"/>
        <v>738</v>
      </c>
      <c r="K5674" s="4">
        <f t="shared" si="5007"/>
        <v>171</v>
      </c>
      <c r="L5674" s="5">
        <f t="shared" si="5008"/>
        <v>-567</v>
      </c>
    </row>
    <row r="5675" spans="1:15">
      <c r="A5675" s="3" t="s">
        <v>7</v>
      </c>
      <c r="B5675" s="18">
        <v>342453</v>
      </c>
      <c r="C5675" s="16">
        <v>342453</v>
      </c>
      <c r="D5675" s="8">
        <f t="shared" si="5002"/>
        <v>0</v>
      </c>
      <c r="E5675" s="7">
        <f t="shared" si="5003"/>
        <v>1</v>
      </c>
      <c r="F5675" s="18">
        <v>344348</v>
      </c>
      <c r="G5675" s="16">
        <v>344348</v>
      </c>
      <c r="H5675" s="8">
        <f t="shared" si="5004"/>
        <v>0</v>
      </c>
      <c r="I5675" s="7">
        <f t="shared" si="5005"/>
        <v>1</v>
      </c>
      <c r="J5675" s="8">
        <f t="shared" si="5006"/>
        <v>0</v>
      </c>
      <c r="K5675" s="4">
        <f t="shared" si="5007"/>
        <v>1895</v>
      </c>
      <c r="L5675" s="5">
        <f t="shared" si="5008"/>
        <v>1895</v>
      </c>
      <c r="N5675" s="98" t="s">
        <v>5043</v>
      </c>
      <c r="O5675" s="30" t="s">
        <v>165</v>
      </c>
    </row>
    <row r="5677" spans="1:15">
      <c r="B5677" s="576" t="s">
        <v>5439</v>
      </c>
      <c r="C5677" s="576"/>
      <c r="D5677" s="576"/>
      <c r="E5677" s="576"/>
      <c r="F5677" s="576" t="s">
        <v>5440</v>
      </c>
      <c r="G5677" s="576"/>
      <c r="H5677" s="576"/>
      <c r="I5677" s="576"/>
      <c r="K5677" s="63" t="s">
        <v>12</v>
      </c>
      <c r="L5677" s="5" t="s">
        <v>13</v>
      </c>
    </row>
    <row r="5678" spans="1:15" ht="43.2">
      <c r="A5678" s="1" t="s">
        <v>0</v>
      </c>
      <c r="B5678" s="2" t="s">
        <v>1</v>
      </c>
      <c r="C5678" s="64" t="s">
        <v>2</v>
      </c>
      <c r="D5678" s="64" t="s">
        <v>11</v>
      </c>
      <c r="E5678" s="6" t="s">
        <v>10</v>
      </c>
      <c r="F5678" s="2" t="s">
        <v>1</v>
      </c>
      <c r="G5678" s="64" t="s">
        <v>2</v>
      </c>
      <c r="H5678" s="64" t="s">
        <v>11</v>
      </c>
      <c r="I5678" s="6" t="s">
        <v>10</v>
      </c>
      <c r="J5678" s="14" t="s">
        <v>8</v>
      </c>
      <c r="K5678" s="12" t="s">
        <v>9</v>
      </c>
      <c r="L5678" s="11"/>
    </row>
    <row r="5679" spans="1:15">
      <c r="A5679" s="3" t="s">
        <v>3</v>
      </c>
      <c r="B5679" s="18">
        <v>215040</v>
      </c>
      <c r="C5679" s="16">
        <v>85594</v>
      </c>
      <c r="D5679" s="8">
        <f>SUM(B5679-C5679)</f>
        <v>129446</v>
      </c>
      <c r="E5679" s="7">
        <f>SUM(B5679/C5679)</f>
        <v>2.5123256303011892</v>
      </c>
      <c r="F5679" s="18">
        <v>216275</v>
      </c>
      <c r="G5679" s="16">
        <v>86175</v>
      </c>
      <c r="H5679" s="8">
        <f>SUM(F5679-G5679)</f>
        <v>130100</v>
      </c>
      <c r="I5679" s="7">
        <f>SUM(F5679/G5679)</f>
        <v>2.509718595880476</v>
      </c>
      <c r="J5679" s="8">
        <f>SUM(H5679-D5679)</f>
        <v>654</v>
      </c>
      <c r="K5679" s="4">
        <f>SUM(F5679-B5679)</f>
        <v>1235</v>
      </c>
      <c r="L5679" s="5">
        <f>SUM(G5679-C5679)</f>
        <v>581</v>
      </c>
    </row>
    <row r="5680" spans="1:15">
      <c r="A5680" s="3" t="s">
        <v>4</v>
      </c>
      <c r="B5680" s="18">
        <v>74724</v>
      </c>
      <c r="C5680" s="16">
        <v>40406</v>
      </c>
      <c r="D5680" s="8">
        <f t="shared" ref="D5680:D5683" si="5009">SUM(B5680-C5680)</f>
        <v>34318</v>
      </c>
      <c r="E5680" s="7">
        <f t="shared" ref="E5680:E5683" si="5010">SUM(B5680/C5680)</f>
        <v>1.8493293075285848</v>
      </c>
      <c r="F5680" s="18">
        <v>74965</v>
      </c>
      <c r="G5680" s="16">
        <v>40806</v>
      </c>
      <c r="H5680" s="8">
        <f t="shared" ref="H5680:H5683" si="5011">SUM(F5680-G5680)</f>
        <v>34159</v>
      </c>
      <c r="I5680" s="7">
        <f t="shared" ref="I5680:I5683" si="5012">SUM(F5680/G5680)</f>
        <v>1.8371072881439003</v>
      </c>
      <c r="J5680" s="8">
        <f t="shared" ref="J5680:J5683" si="5013">SUM(H5680-D5680)</f>
        <v>-159</v>
      </c>
      <c r="K5680" s="4">
        <f t="shared" ref="K5680:K5683" si="5014">SUM(F5680-B5680)</f>
        <v>241</v>
      </c>
      <c r="L5680" s="5">
        <f t="shared" ref="L5680:L5683" si="5015">SUM(G5680-C5680)</f>
        <v>400</v>
      </c>
    </row>
    <row r="5681" spans="1:15">
      <c r="A5681" s="3" t="s">
        <v>5</v>
      </c>
      <c r="B5681" s="18">
        <v>19646</v>
      </c>
      <c r="C5681" s="16">
        <v>192193</v>
      </c>
      <c r="D5681" s="8">
        <f t="shared" si="5009"/>
        <v>-172547</v>
      </c>
      <c r="E5681" s="7">
        <f t="shared" si="5010"/>
        <v>0.10222016410587274</v>
      </c>
      <c r="F5681" s="18">
        <v>17220</v>
      </c>
      <c r="G5681" s="16">
        <v>197645</v>
      </c>
      <c r="H5681" s="8">
        <f t="shared" si="5011"/>
        <v>-180425</v>
      </c>
      <c r="I5681" s="7">
        <f t="shared" si="5012"/>
        <v>8.7125907561537097E-2</v>
      </c>
      <c r="J5681" s="8">
        <f t="shared" si="5013"/>
        <v>-7878</v>
      </c>
      <c r="K5681" s="4">
        <f t="shared" si="5014"/>
        <v>-2426</v>
      </c>
      <c r="L5681" s="5">
        <f t="shared" si="5015"/>
        <v>5452</v>
      </c>
    </row>
    <row r="5682" spans="1:15">
      <c r="A5682" s="3" t="s">
        <v>6</v>
      </c>
      <c r="B5682" s="18">
        <v>34938</v>
      </c>
      <c r="C5682" s="16">
        <v>26155</v>
      </c>
      <c r="D5682" s="8">
        <f t="shared" si="5009"/>
        <v>8783</v>
      </c>
      <c r="E5682" s="7">
        <f t="shared" si="5010"/>
        <v>1.3358057732747084</v>
      </c>
      <c r="F5682" s="18">
        <v>39974</v>
      </c>
      <c r="G5682" s="16">
        <v>23808</v>
      </c>
      <c r="H5682" s="8">
        <f t="shared" si="5011"/>
        <v>16166</v>
      </c>
      <c r="I5682" s="7">
        <f t="shared" si="5012"/>
        <v>1.6790154569892473</v>
      </c>
      <c r="J5682" s="8">
        <f t="shared" si="5013"/>
        <v>7383</v>
      </c>
      <c r="K5682" s="4">
        <f t="shared" si="5014"/>
        <v>5036</v>
      </c>
      <c r="L5682" s="5">
        <f t="shared" si="5015"/>
        <v>-2347</v>
      </c>
    </row>
    <row r="5683" spans="1:15">
      <c r="A5683" s="3" t="s">
        <v>7</v>
      </c>
      <c r="B5683" s="18">
        <v>344348</v>
      </c>
      <c r="C5683" s="16">
        <v>344348</v>
      </c>
      <c r="D5683" s="8">
        <f t="shared" si="5009"/>
        <v>0</v>
      </c>
      <c r="E5683" s="7">
        <f t="shared" si="5010"/>
        <v>1</v>
      </c>
      <c r="F5683" s="18">
        <v>348434</v>
      </c>
      <c r="G5683" s="16">
        <v>348434</v>
      </c>
      <c r="H5683" s="8">
        <f t="shared" si="5011"/>
        <v>0</v>
      </c>
      <c r="I5683" s="7">
        <f t="shared" si="5012"/>
        <v>1</v>
      </c>
      <c r="J5683" s="8">
        <f t="shared" si="5013"/>
        <v>0</v>
      </c>
      <c r="K5683" s="4">
        <f t="shared" si="5014"/>
        <v>4086</v>
      </c>
      <c r="L5683" s="5">
        <f t="shared" si="5015"/>
        <v>4086</v>
      </c>
      <c r="N5683" s="99" t="s">
        <v>5043</v>
      </c>
      <c r="O5683" s="17" t="s">
        <v>26</v>
      </c>
    </row>
    <row r="5685" spans="1:15">
      <c r="B5685" s="576" t="s">
        <v>5440</v>
      </c>
      <c r="C5685" s="576"/>
      <c r="D5685" s="576"/>
      <c r="E5685" s="576"/>
      <c r="F5685" s="576" t="s">
        <v>5453</v>
      </c>
      <c r="G5685" s="576"/>
      <c r="H5685" s="576"/>
      <c r="I5685" s="576"/>
      <c r="K5685" s="63" t="s">
        <v>12</v>
      </c>
      <c r="L5685" s="5" t="s">
        <v>13</v>
      </c>
    </row>
    <row r="5686" spans="1:15" ht="43.2">
      <c r="A5686" s="1" t="s">
        <v>0</v>
      </c>
      <c r="B5686" s="2" t="s">
        <v>1</v>
      </c>
      <c r="C5686" s="64" t="s">
        <v>2</v>
      </c>
      <c r="D5686" s="64" t="s">
        <v>11</v>
      </c>
      <c r="E5686" s="6" t="s">
        <v>10</v>
      </c>
      <c r="F5686" s="2" t="s">
        <v>1</v>
      </c>
      <c r="G5686" s="64" t="s">
        <v>2</v>
      </c>
      <c r="H5686" s="64" t="s">
        <v>11</v>
      </c>
      <c r="I5686" s="6" t="s">
        <v>10</v>
      </c>
      <c r="J5686" s="14" t="s">
        <v>8</v>
      </c>
      <c r="K5686" s="12" t="s">
        <v>9</v>
      </c>
      <c r="L5686" s="11"/>
    </row>
    <row r="5687" spans="1:15">
      <c r="A5687" s="3" t="s">
        <v>3</v>
      </c>
      <c r="B5687" s="18">
        <v>216275</v>
      </c>
      <c r="C5687" s="16">
        <v>86175</v>
      </c>
      <c r="D5687" s="8">
        <f>SUM(B5687-C5687)</f>
        <v>130100</v>
      </c>
      <c r="E5687" s="7">
        <f>SUM(B5687/C5687)</f>
        <v>2.509718595880476</v>
      </c>
      <c r="F5687" s="18">
        <v>216745</v>
      </c>
      <c r="G5687" s="16">
        <v>85485</v>
      </c>
      <c r="H5687" s="8">
        <f>SUM(F5687-G5687)</f>
        <v>131260</v>
      </c>
      <c r="I5687" s="7">
        <f>SUM(F5687/G5687)</f>
        <v>2.5354740597765688</v>
      </c>
      <c r="J5687" s="8">
        <f>SUM(H5687-D5687)</f>
        <v>1160</v>
      </c>
      <c r="K5687" s="4">
        <f>SUM(F5687-B5687)</f>
        <v>470</v>
      </c>
      <c r="L5687" s="5">
        <f>SUM(G5687-C5687)</f>
        <v>-690</v>
      </c>
    </row>
    <row r="5688" spans="1:15">
      <c r="A5688" s="3" t="s">
        <v>4</v>
      </c>
      <c r="B5688" s="18">
        <v>74965</v>
      </c>
      <c r="C5688" s="16">
        <v>40806</v>
      </c>
      <c r="D5688" s="8">
        <f t="shared" ref="D5688:D5691" si="5016">SUM(B5688-C5688)</f>
        <v>34159</v>
      </c>
      <c r="E5688" s="7">
        <f t="shared" ref="E5688:E5691" si="5017">SUM(B5688/C5688)</f>
        <v>1.8371072881439003</v>
      </c>
      <c r="F5688" s="18">
        <v>75194</v>
      </c>
      <c r="G5688" s="16">
        <v>39506</v>
      </c>
      <c r="H5688" s="8">
        <f t="shared" ref="H5688:H5691" si="5018">SUM(F5688-G5688)</f>
        <v>35688</v>
      </c>
      <c r="I5688" s="7">
        <f t="shared" ref="I5688:I5691" si="5019">SUM(F5688/G5688)</f>
        <v>1.9033564521844784</v>
      </c>
      <c r="J5688" s="8">
        <f t="shared" ref="J5688:J5691" si="5020">SUM(H5688-D5688)</f>
        <v>1529</v>
      </c>
      <c r="K5688" s="4">
        <f t="shared" ref="K5688:K5691" si="5021">SUM(F5688-B5688)</f>
        <v>229</v>
      </c>
      <c r="L5688" s="5">
        <f t="shared" ref="L5688:L5691" si="5022">SUM(G5688-C5688)</f>
        <v>-1300</v>
      </c>
    </row>
    <row r="5689" spans="1:15">
      <c r="A5689" s="3" t="s">
        <v>5</v>
      </c>
      <c r="B5689" s="18">
        <v>17220</v>
      </c>
      <c r="C5689" s="16">
        <v>197645</v>
      </c>
      <c r="D5689" s="8">
        <f t="shared" si="5016"/>
        <v>-180425</v>
      </c>
      <c r="E5689" s="7">
        <f t="shared" si="5017"/>
        <v>8.7125907561537097E-2</v>
      </c>
      <c r="F5689" s="18">
        <v>17606</v>
      </c>
      <c r="G5689" s="16">
        <v>200402</v>
      </c>
      <c r="H5689" s="8">
        <f t="shared" si="5018"/>
        <v>-182796</v>
      </c>
      <c r="I5689" s="7">
        <f t="shared" si="5019"/>
        <v>8.7853414636580474E-2</v>
      </c>
      <c r="J5689" s="8">
        <f t="shared" si="5020"/>
        <v>-2371</v>
      </c>
      <c r="K5689" s="4">
        <f t="shared" si="5021"/>
        <v>386</v>
      </c>
      <c r="L5689" s="5">
        <f t="shared" si="5022"/>
        <v>2757</v>
      </c>
    </row>
    <row r="5690" spans="1:15">
      <c r="A5690" s="3" t="s">
        <v>6</v>
      </c>
      <c r="B5690" s="18">
        <v>39974</v>
      </c>
      <c r="C5690" s="16">
        <v>23808</v>
      </c>
      <c r="D5690" s="8">
        <f t="shared" si="5016"/>
        <v>16166</v>
      </c>
      <c r="E5690" s="7">
        <f t="shared" si="5017"/>
        <v>1.6790154569892473</v>
      </c>
      <c r="F5690" s="18">
        <v>37992</v>
      </c>
      <c r="G5690" s="16">
        <v>22144</v>
      </c>
      <c r="H5690" s="8">
        <f t="shared" si="5018"/>
        <v>15848</v>
      </c>
      <c r="I5690" s="7">
        <f t="shared" si="5019"/>
        <v>1.715679190751445</v>
      </c>
      <c r="J5690" s="8">
        <f t="shared" si="5020"/>
        <v>-318</v>
      </c>
      <c r="K5690" s="4">
        <f t="shared" si="5021"/>
        <v>-1982</v>
      </c>
      <c r="L5690" s="5">
        <f t="shared" si="5022"/>
        <v>-1664</v>
      </c>
    </row>
    <row r="5691" spans="1:15">
      <c r="A5691" s="3" t="s">
        <v>7</v>
      </c>
      <c r="B5691" s="18">
        <v>348434</v>
      </c>
      <c r="C5691" s="16">
        <v>348434</v>
      </c>
      <c r="D5691" s="8">
        <f t="shared" si="5016"/>
        <v>0</v>
      </c>
      <c r="E5691" s="7">
        <f t="shared" si="5017"/>
        <v>1</v>
      </c>
      <c r="F5691" s="18">
        <v>347537</v>
      </c>
      <c r="G5691" s="16">
        <v>347537</v>
      </c>
      <c r="H5691" s="8">
        <f t="shared" si="5018"/>
        <v>0</v>
      </c>
      <c r="I5691" s="7">
        <f t="shared" si="5019"/>
        <v>1</v>
      </c>
      <c r="J5691" s="8">
        <f t="shared" si="5020"/>
        <v>0</v>
      </c>
      <c r="K5691" s="4">
        <f t="shared" si="5021"/>
        <v>-897</v>
      </c>
      <c r="L5691" s="5">
        <f t="shared" si="5022"/>
        <v>-897</v>
      </c>
      <c r="N5691" s="98" t="s">
        <v>5043</v>
      </c>
      <c r="O5691" s="30" t="s">
        <v>165</v>
      </c>
    </row>
    <row r="5693" spans="1:15">
      <c r="B5693" s="576" t="s">
        <v>5453</v>
      </c>
      <c r="C5693" s="576"/>
      <c r="D5693" s="576"/>
      <c r="E5693" s="576"/>
      <c r="F5693" s="576" t="s">
        <v>5454</v>
      </c>
      <c r="G5693" s="576"/>
      <c r="H5693" s="576"/>
      <c r="I5693" s="576"/>
      <c r="K5693" s="63" t="s">
        <v>12</v>
      </c>
      <c r="L5693" s="5" t="s">
        <v>13</v>
      </c>
    </row>
    <row r="5694" spans="1:15" ht="43.2">
      <c r="A5694" s="1" t="s">
        <v>0</v>
      </c>
      <c r="B5694" s="2" t="s">
        <v>1</v>
      </c>
      <c r="C5694" s="64" t="s">
        <v>2</v>
      </c>
      <c r="D5694" s="64" t="s">
        <v>11</v>
      </c>
      <c r="E5694" s="6" t="s">
        <v>10</v>
      </c>
      <c r="F5694" s="2" t="s">
        <v>1</v>
      </c>
      <c r="G5694" s="64" t="s">
        <v>2</v>
      </c>
      <c r="H5694" s="64" t="s">
        <v>11</v>
      </c>
      <c r="I5694" s="6" t="s">
        <v>10</v>
      </c>
      <c r="J5694" s="14" t="s">
        <v>8</v>
      </c>
      <c r="K5694" s="12" t="s">
        <v>9</v>
      </c>
      <c r="L5694" s="11"/>
    </row>
    <row r="5695" spans="1:15">
      <c r="A5695" s="3" t="s">
        <v>3</v>
      </c>
      <c r="B5695" s="18">
        <v>216745</v>
      </c>
      <c r="C5695" s="16">
        <v>85485</v>
      </c>
      <c r="D5695" s="8">
        <f>SUM(B5695-C5695)</f>
        <v>131260</v>
      </c>
      <c r="E5695" s="7">
        <f>SUM(B5695/C5695)</f>
        <v>2.5354740597765688</v>
      </c>
      <c r="F5695" s="18">
        <v>217226</v>
      </c>
      <c r="G5695" s="16">
        <v>86646</v>
      </c>
      <c r="H5695" s="8">
        <f>SUM(F5695-G5695)</f>
        <v>130580</v>
      </c>
      <c r="I5695" s="7">
        <f>SUM(F5695/G5695)</f>
        <v>2.5070516815548323</v>
      </c>
      <c r="J5695" s="8">
        <f>SUM(H5695-D5695)</f>
        <v>-680</v>
      </c>
      <c r="K5695" s="4">
        <f>SUM(F5695-B5695)</f>
        <v>481</v>
      </c>
      <c r="L5695" s="5">
        <f>SUM(G5695-C5695)</f>
        <v>1161</v>
      </c>
    </row>
    <row r="5696" spans="1:15">
      <c r="A5696" s="3" t="s">
        <v>4</v>
      </c>
      <c r="B5696" s="18">
        <v>75194</v>
      </c>
      <c r="C5696" s="16">
        <v>39506</v>
      </c>
      <c r="D5696" s="8">
        <f t="shared" ref="D5696:D5699" si="5023">SUM(B5696-C5696)</f>
        <v>35688</v>
      </c>
      <c r="E5696" s="7">
        <f t="shared" ref="E5696:E5699" si="5024">SUM(B5696/C5696)</f>
        <v>1.9033564521844784</v>
      </c>
      <c r="F5696" s="18">
        <v>75521</v>
      </c>
      <c r="G5696" s="16">
        <v>41343</v>
      </c>
      <c r="H5696" s="8">
        <f t="shared" ref="H5696:H5699" si="5025">SUM(F5696-G5696)</f>
        <v>34178</v>
      </c>
      <c r="I5696" s="7">
        <f t="shared" ref="I5696:I5699" si="5026">SUM(F5696/G5696)</f>
        <v>1.8266937571051931</v>
      </c>
      <c r="J5696" s="8">
        <f t="shared" ref="J5696:J5699" si="5027">SUM(H5696-D5696)</f>
        <v>-1510</v>
      </c>
      <c r="K5696" s="4">
        <f t="shared" ref="K5696:K5699" si="5028">SUM(F5696-B5696)</f>
        <v>327</v>
      </c>
      <c r="L5696" s="5">
        <f t="shared" ref="L5696:L5699" si="5029">SUM(G5696-C5696)</f>
        <v>1837</v>
      </c>
    </row>
    <row r="5697" spans="1:15">
      <c r="A5697" s="3" t="s">
        <v>5</v>
      </c>
      <c r="B5697" s="18">
        <v>17606</v>
      </c>
      <c r="C5697" s="16">
        <v>200402</v>
      </c>
      <c r="D5697" s="8">
        <f t="shared" si="5023"/>
        <v>-182796</v>
      </c>
      <c r="E5697" s="7">
        <f t="shared" si="5024"/>
        <v>8.7853414636580474E-2</v>
      </c>
      <c r="F5697" s="18">
        <v>18068</v>
      </c>
      <c r="G5697" s="16">
        <v>206645</v>
      </c>
      <c r="H5697" s="8">
        <f t="shared" si="5025"/>
        <v>-188577</v>
      </c>
      <c r="I5697" s="7">
        <f t="shared" si="5026"/>
        <v>8.7434973021365145E-2</v>
      </c>
      <c r="J5697" s="8">
        <f t="shared" si="5027"/>
        <v>-5781</v>
      </c>
      <c r="K5697" s="4">
        <f t="shared" si="5028"/>
        <v>462</v>
      </c>
      <c r="L5697" s="5">
        <f t="shared" si="5029"/>
        <v>6243</v>
      </c>
    </row>
    <row r="5698" spans="1:15">
      <c r="A5698" s="3" t="s">
        <v>6</v>
      </c>
      <c r="B5698" s="18">
        <v>37992</v>
      </c>
      <c r="C5698" s="16">
        <v>22144</v>
      </c>
      <c r="D5698" s="8">
        <f t="shared" si="5023"/>
        <v>15848</v>
      </c>
      <c r="E5698" s="7">
        <f t="shared" si="5024"/>
        <v>1.715679190751445</v>
      </c>
      <c r="F5698" s="18">
        <v>43865</v>
      </c>
      <c r="G5698" s="16">
        <v>20046</v>
      </c>
      <c r="H5698" s="8">
        <f t="shared" si="5025"/>
        <v>23819</v>
      </c>
      <c r="I5698" s="7">
        <f t="shared" si="5026"/>
        <v>2.1882171006684628</v>
      </c>
      <c r="J5698" s="8">
        <f t="shared" si="5027"/>
        <v>7971</v>
      </c>
      <c r="K5698" s="4">
        <f t="shared" si="5028"/>
        <v>5873</v>
      </c>
      <c r="L5698" s="5">
        <f t="shared" si="5029"/>
        <v>-2098</v>
      </c>
    </row>
    <row r="5699" spans="1:15">
      <c r="A5699" s="3" t="s">
        <v>7</v>
      </c>
      <c r="B5699" s="18">
        <v>347537</v>
      </c>
      <c r="C5699" s="16">
        <v>347537</v>
      </c>
      <c r="D5699" s="8">
        <f t="shared" si="5023"/>
        <v>0</v>
      </c>
      <c r="E5699" s="7">
        <f t="shared" si="5024"/>
        <v>1</v>
      </c>
      <c r="F5699" s="18">
        <v>354680</v>
      </c>
      <c r="G5699" s="16">
        <v>354680</v>
      </c>
      <c r="H5699" s="8">
        <f t="shared" si="5025"/>
        <v>0</v>
      </c>
      <c r="I5699" s="7">
        <f t="shared" si="5026"/>
        <v>1</v>
      </c>
      <c r="J5699" s="8">
        <f t="shared" si="5027"/>
        <v>0</v>
      </c>
      <c r="K5699" s="4">
        <f t="shared" si="5028"/>
        <v>7143</v>
      </c>
      <c r="L5699" s="5">
        <f t="shared" si="5029"/>
        <v>7143</v>
      </c>
      <c r="N5699" s="125" t="s">
        <v>5043</v>
      </c>
      <c r="O5699" s="154" t="s">
        <v>71</v>
      </c>
    </row>
    <row r="5701" spans="1:15">
      <c r="B5701" s="576" t="s">
        <v>5454</v>
      </c>
      <c r="C5701" s="576"/>
      <c r="D5701" s="576"/>
      <c r="E5701" s="576"/>
      <c r="F5701" s="576" t="s">
        <v>5467</v>
      </c>
      <c r="G5701" s="576"/>
      <c r="H5701" s="576"/>
      <c r="I5701" s="576"/>
      <c r="K5701" s="63" t="s">
        <v>12</v>
      </c>
      <c r="L5701" s="5" t="s">
        <v>13</v>
      </c>
    </row>
    <row r="5702" spans="1:15" ht="43.2">
      <c r="A5702" s="1" t="s">
        <v>0</v>
      </c>
      <c r="B5702" s="2" t="s">
        <v>1</v>
      </c>
      <c r="C5702" s="64" t="s">
        <v>2</v>
      </c>
      <c r="D5702" s="64" t="s">
        <v>11</v>
      </c>
      <c r="E5702" s="6" t="s">
        <v>10</v>
      </c>
      <c r="F5702" s="2" t="s">
        <v>1</v>
      </c>
      <c r="G5702" s="64" t="s">
        <v>2</v>
      </c>
      <c r="H5702" s="64" t="s">
        <v>11</v>
      </c>
      <c r="I5702" s="6" t="s">
        <v>10</v>
      </c>
      <c r="J5702" s="14" t="s">
        <v>8</v>
      </c>
      <c r="K5702" s="12" t="s">
        <v>9</v>
      </c>
      <c r="L5702" s="11"/>
    </row>
    <row r="5703" spans="1:15">
      <c r="A5703" s="3" t="s">
        <v>3</v>
      </c>
      <c r="B5703" s="18">
        <v>217226</v>
      </c>
      <c r="C5703" s="16">
        <v>86646</v>
      </c>
      <c r="D5703" s="8">
        <f>SUM(B5703-C5703)</f>
        <v>130580</v>
      </c>
      <c r="E5703" s="7">
        <f>SUM(B5703/C5703)</f>
        <v>2.5070516815548323</v>
      </c>
      <c r="F5703" s="18">
        <v>217989</v>
      </c>
      <c r="G5703" s="16">
        <v>87353</v>
      </c>
      <c r="H5703" s="8">
        <f>SUM(F5703-G5703)</f>
        <v>130636</v>
      </c>
      <c r="I5703" s="7">
        <f>SUM(F5703/G5703)</f>
        <v>2.4954952892287614</v>
      </c>
      <c r="J5703" s="8">
        <f>SUM(H5703-D5703)</f>
        <v>56</v>
      </c>
      <c r="K5703" s="4">
        <f>SUM(F5703-B5703)</f>
        <v>763</v>
      </c>
      <c r="L5703" s="5">
        <f>SUM(G5703-C5703)</f>
        <v>707</v>
      </c>
    </row>
    <row r="5704" spans="1:15">
      <c r="A5704" s="3" t="s">
        <v>4</v>
      </c>
      <c r="B5704" s="18">
        <v>75521</v>
      </c>
      <c r="C5704" s="16">
        <v>41343</v>
      </c>
      <c r="D5704" s="8">
        <f t="shared" ref="D5704:D5707" si="5030">SUM(B5704-C5704)</f>
        <v>34178</v>
      </c>
      <c r="E5704" s="7">
        <f t="shared" ref="E5704:E5707" si="5031">SUM(B5704/C5704)</f>
        <v>1.8266937571051931</v>
      </c>
      <c r="F5704" s="18">
        <v>75862</v>
      </c>
      <c r="G5704" s="16">
        <v>38993</v>
      </c>
      <c r="H5704" s="8">
        <f t="shared" ref="H5704:H5707" si="5032">SUM(F5704-G5704)</f>
        <v>36869</v>
      </c>
      <c r="I5704" s="7">
        <f t="shared" ref="I5704:I5707" si="5033">SUM(F5704/G5704)</f>
        <v>1.9455286846357038</v>
      </c>
      <c r="J5704" s="8">
        <f t="shared" ref="J5704:J5707" si="5034">SUM(H5704-D5704)</f>
        <v>2691</v>
      </c>
      <c r="K5704" s="4">
        <f t="shared" ref="K5704:K5707" si="5035">SUM(F5704-B5704)</f>
        <v>341</v>
      </c>
      <c r="L5704" s="5">
        <f t="shared" ref="L5704:L5707" si="5036">SUM(G5704-C5704)</f>
        <v>-2350</v>
      </c>
    </row>
    <row r="5705" spans="1:15">
      <c r="A5705" s="3" t="s">
        <v>5</v>
      </c>
      <c r="B5705" s="18">
        <v>18068</v>
      </c>
      <c r="C5705" s="16">
        <v>206645</v>
      </c>
      <c r="D5705" s="8">
        <f t="shared" si="5030"/>
        <v>-188577</v>
      </c>
      <c r="E5705" s="7">
        <f t="shared" si="5031"/>
        <v>8.7434973021365145E-2</v>
      </c>
      <c r="F5705" s="18">
        <v>16715</v>
      </c>
      <c r="G5705" s="16">
        <v>208130</v>
      </c>
      <c r="H5705" s="8">
        <f t="shared" si="5032"/>
        <v>-191415</v>
      </c>
      <c r="I5705" s="7">
        <f t="shared" si="5033"/>
        <v>8.0310382933743332E-2</v>
      </c>
      <c r="J5705" s="8">
        <f t="shared" si="5034"/>
        <v>-2838</v>
      </c>
      <c r="K5705" s="4">
        <f t="shared" si="5035"/>
        <v>-1353</v>
      </c>
      <c r="L5705" s="5">
        <f t="shared" si="5036"/>
        <v>1485</v>
      </c>
    </row>
    <row r="5706" spans="1:15">
      <c r="A5706" s="3" t="s">
        <v>6</v>
      </c>
      <c r="B5706" s="18">
        <v>43865</v>
      </c>
      <c r="C5706" s="16">
        <v>20046</v>
      </c>
      <c r="D5706" s="8">
        <f t="shared" si="5030"/>
        <v>23819</v>
      </c>
      <c r="E5706" s="7">
        <f t="shared" si="5031"/>
        <v>2.1882171006684628</v>
      </c>
      <c r="F5706" s="18">
        <v>46620</v>
      </c>
      <c r="G5706" s="16">
        <v>22710</v>
      </c>
      <c r="H5706" s="8">
        <f t="shared" si="5032"/>
        <v>23910</v>
      </c>
      <c r="I5706" s="7">
        <f t="shared" si="5033"/>
        <v>2.0528401585204756</v>
      </c>
      <c r="J5706" s="8">
        <f t="shared" si="5034"/>
        <v>91</v>
      </c>
      <c r="K5706" s="4">
        <f t="shared" si="5035"/>
        <v>2755</v>
      </c>
      <c r="L5706" s="5">
        <f t="shared" si="5036"/>
        <v>2664</v>
      </c>
    </row>
    <row r="5707" spans="1:15">
      <c r="A5707" s="3" t="s">
        <v>7</v>
      </c>
      <c r="B5707" s="18">
        <v>354680</v>
      </c>
      <c r="C5707" s="16">
        <v>354680</v>
      </c>
      <c r="D5707" s="8">
        <f t="shared" si="5030"/>
        <v>0</v>
      </c>
      <c r="E5707" s="7">
        <f t="shared" si="5031"/>
        <v>1</v>
      </c>
      <c r="F5707" s="18">
        <v>357186</v>
      </c>
      <c r="G5707" s="16">
        <v>357186</v>
      </c>
      <c r="H5707" s="8">
        <f t="shared" si="5032"/>
        <v>0</v>
      </c>
      <c r="I5707" s="7">
        <f t="shared" si="5033"/>
        <v>1</v>
      </c>
      <c r="J5707" s="8">
        <f t="shared" si="5034"/>
        <v>0</v>
      </c>
      <c r="K5707" s="4">
        <f t="shared" si="5035"/>
        <v>2506</v>
      </c>
      <c r="L5707" s="5">
        <f t="shared" si="5036"/>
        <v>2506</v>
      </c>
      <c r="N5707" s="125" t="s">
        <v>5043</v>
      </c>
      <c r="O5707" s="154" t="s">
        <v>71</v>
      </c>
    </row>
    <row r="5709" spans="1:15">
      <c r="B5709" s="576" t="s">
        <v>5467</v>
      </c>
      <c r="C5709" s="576"/>
      <c r="D5709" s="576"/>
      <c r="E5709" s="576"/>
      <c r="F5709" s="576" t="s">
        <v>5474</v>
      </c>
      <c r="G5709" s="576"/>
      <c r="H5709" s="576"/>
      <c r="I5709" s="576"/>
      <c r="K5709" s="63" t="s">
        <v>12</v>
      </c>
      <c r="L5709" s="5" t="s">
        <v>13</v>
      </c>
    </row>
    <row r="5710" spans="1:15" ht="43.2">
      <c r="A5710" s="1" t="s">
        <v>0</v>
      </c>
      <c r="B5710" s="2" t="s">
        <v>1</v>
      </c>
      <c r="C5710" s="64" t="s">
        <v>2</v>
      </c>
      <c r="D5710" s="64" t="s">
        <v>11</v>
      </c>
      <c r="E5710" s="6" t="s">
        <v>10</v>
      </c>
      <c r="F5710" s="2" t="s">
        <v>1</v>
      </c>
      <c r="G5710" s="64" t="s">
        <v>2</v>
      </c>
      <c r="H5710" s="64" t="s">
        <v>11</v>
      </c>
      <c r="I5710" s="6" t="s">
        <v>10</v>
      </c>
      <c r="J5710" s="14" t="s">
        <v>8</v>
      </c>
      <c r="K5710" s="12" t="s">
        <v>9</v>
      </c>
      <c r="L5710" s="11"/>
    </row>
    <row r="5711" spans="1:15">
      <c r="A5711" s="3" t="s">
        <v>3</v>
      </c>
      <c r="B5711" s="18">
        <v>217989</v>
      </c>
      <c r="C5711" s="16">
        <v>87353</v>
      </c>
      <c r="D5711" s="8">
        <f>SUM(B5711-C5711)</f>
        <v>130636</v>
      </c>
      <c r="E5711" s="7">
        <f>SUM(B5711/C5711)</f>
        <v>2.4954952892287614</v>
      </c>
      <c r="F5711" s="18">
        <v>219016</v>
      </c>
      <c r="G5711" s="16">
        <v>85968</v>
      </c>
      <c r="H5711" s="8">
        <f>SUM(F5711-G5711)</f>
        <v>133048</v>
      </c>
      <c r="I5711" s="7">
        <f>SUM(F5711/G5711)</f>
        <v>2.5476456355853339</v>
      </c>
      <c r="J5711" s="8">
        <f>SUM(H5711-D5711)</f>
        <v>2412</v>
      </c>
      <c r="K5711" s="4">
        <f>SUM(F5711-B5711)</f>
        <v>1027</v>
      </c>
      <c r="L5711" s="5">
        <f>SUM(G5711-C5711)</f>
        <v>-1385</v>
      </c>
    </row>
    <row r="5712" spans="1:15">
      <c r="A5712" s="3" t="s">
        <v>4</v>
      </c>
      <c r="B5712" s="18">
        <v>75862</v>
      </c>
      <c r="C5712" s="16">
        <v>38993</v>
      </c>
      <c r="D5712" s="8">
        <f t="shared" ref="D5712:D5715" si="5037">SUM(B5712-C5712)</f>
        <v>36869</v>
      </c>
      <c r="E5712" s="7">
        <f t="shared" ref="E5712:E5715" si="5038">SUM(B5712/C5712)</f>
        <v>1.9455286846357038</v>
      </c>
      <c r="F5712" s="18">
        <v>75800</v>
      </c>
      <c r="G5712" s="16">
        <v>37703</v>
      </c>
      <c r="H5712" s="8">
        <f t="shared" ref="H5712:H5715" si="5039">SUM(F5712-G5712)</f>
        <v>38097</v>
      </c>
      <c r="I5712" s="7">
        <f t="shared" ref="I5712:I5715" si="5040">SUM(F5712/G5712)</f>
        <v>2.0104500968092727</v>
      </c>
      <c r="J5712" s="8">
        <f t="shared" ref="J5712:J5715" si="5041">SUM(H5712-D5712)</f>
        <v>1228</v>
      </c>
      <c r="K5712" s="4">
        <f t="shared" ref="K5712:K5715" si="5042">SUM(F5712-B5712)</f>
        <v>-62</v>
      </c>
      <c r="L5712" s="5">
        <f t="shared" ref="L5712:L5715" si="5043">SUM(G5712-C5712)</f>
        <v>-1290</v>
      </c>
    </row>
    <row r="5713" spans="1:15">
      <c r="A5713" s="3" t="s">
        <v>5</v>
      </c>
      <c r="B5713" s="18">
        <v>16715</v>
      </c>
      <c r="C5713" s="16">
        <v>208130</v>
      </c>
      <c r="D5713" s="8">
        <f t="shared" si="5037"/>
        <v>-191415</v>
      </c>
      <c r="E5713" s="7">
        <f t="shared" si="5038"/>
        <v>8.0310382933743332E-2</v>
      </c>
      <c r="F5713" s="18">
        <v>18193</v>
      </c>
      <c r="G5713" s="16">
        <v>209553</v>
      </c>
      <c r="H5713" s="8">
        <f t="shared" si="5039"/>
        <v>-191360</v>
      </c>
      <c r="I5713" s="7">
        <f t="shared" si="5040"/>
        <v>8.6818131928438153E-2</v>
      </c>
      <c r="J5713" s="8">
        <f t="shared" si="5041"/>
        <v>55</v>
      </c>
      <c r="K5713" s="4">
        <f t="shared" si="5042"/>
        <v>1478</v>
      </c>
      <c r="L5713" s="5">
        <f t="shared" si="5043"/>
        <v>1423</v>
      </c>
    </row>
    <row r="5714" spans="1:15">
      <c r="A5714" s="3" t="s">
        <v>6</v>
      </c>
      <c r="B5714" s="18">
        <v>46620</v>
      </c>
      <c r="C5714" s="16">
        <v>22710</v>
      </c>
      <c r="D5714" s="8">
        <f t="shared" si="5037"/>
        <v>23910</v>
      </c>
      <c r="E5714" s="7">
        <f t="shared" si="5038"/>
        <v>2.0528401585204756</v>
      </c>
      <c r="F5714" s="18">
        <v>41968</v>
      </c>
      <c r="G5714" s="16">
        <v>21753</v>
      </c>
      <c r="H5714" s="8">
        <f t="shared" si="5039"/>
        <v>20215</v>
      </c>
      <c r="I5714" s="7">
        <f t="shared" si="5040"/>
        <v>1.9292971084448123</v>
      </c>
      <c r="J5714" s="8">
        <f t="shared" si="5041"/>
        <v>-3695</v>
      </c>
      <c r="K5714" s="4">
        <f t="shared" si="5042"/>
        <v>-4652</v>
      </c>
      <c r="L5714" s="5">
        <f t="shared" si="5043"/>
        <v>-957</v>
      </c>
    </row>
    <row r="5715" spans="1:15">
      <c r="A5715" s="3" t="s">
        <v>7</v>
      </c>
      <c r="B5715" s="18">
        <v>357186</v>
      </c>
      <c r="C5715" s="16">
        <v>357186</v>
      </c>
      <c r="D5715" s="8">
        <f t="shared" si="5037"/>
        <v>0</v>
      </c>
      <c r="E5715" s="7">
        <f t="shared" si="5038"/>
        <v>1</v>
      </c>
      <c r="F5715" s="18">
        <v>354977</v>
      </c>
      <c r="G5715" s="16">
        <v>354977</v>
      </c>
      <c r="H5715" s="8">
        <f t="shared" si="5039"/>
        <v>0</v>
      </c>
      <c r="I5715" s="7">
        <f t="shared" si="5040"/>
        <v>1</v>
      </c>
      <c r="J5715" s="8">
        <f t="shared" si="5041"/>
        <v>0</v>
      </c>
      <c r="K5715" s="4">
        <f t="shared" si="5042"/>
        <v>-2209</v>
      </c>
      <c r="L5715" s="5">
        <f t="shared" si="5043"/>
        <v>-2209</v>
      </c>
      <c r="N5715" s="125" t="s">
        <v>5043</v>
      </c>
      <c r="O5715" s="154" t="s">
        <v>71</v>
      </c>
    </row>
    <row r="5717" spans="1:15">
      <c r="B5717" s="576" t="s">
        <v>5474</v>
      </c>
      <c r="C5717" s="576"/>
      <c r="D5717" s="576"/>
      <c r="E5717" s="576"/>
      <c r="F5717" s="576" t="s">
        <v>5481</v>
      </c>
      <c r="G5717" s="576"/>
      <c r="H5717" s="576"/>
      <c r="I5717" s="576"/>
      <c r="K5717" s="63" t="s">
        <v>12</v>
      </c>
      <c r="L5717" s="5" t="s">
        <v>13</v>
      </c>
    </row>
    <row r="5718" spans="1:15" ht="43.2">
      <c r="A5718" s="1" t="s">
        <v>0</v>
      </c>
      <c r="B5718" s="2" t="s">
        <v>1</v>
      </c>
      <c r="C5718" s="64" t="s">
        <v>2</v>
      </c>
      <c r="D5718" s="64" t="s">
        <v>11</v>
      </c>
      <c r="E5718" s="6" t="s">
        <v>10</v>
      </c>
      <c r="F5718" s="2" t="s">
        <v>1</v>
      </c>
      <c r="G5718" s="64" t="s">
        <v>2</v>
      </c>
      <c r="H5718" s="64" t="s">
        <v>11</v>
      </c>
      <c r="I5718" s="6" t="s">
        <v>10</v>
      </c>
      <c r="J5718" s="14" t="s">
        <v>8</v>
      </c>
      <c r="K5718" s="12" t="s">
        <v>9</v>
      </c>
      <c r="L5718" s="11"/>
    </row>
    <row r="5719" spans="1:15">
      <c r="A5719" s="3" t="s">
        <v>3</v>
      </c>
      <c r="B5719" s="18">
        <v>219016</v>
      </c>
      <c r="C5719" s="16">
        <v>85968</v>
      </c>
      <c r="D5719" s="8">
        <f>SUM(B5719-C5719)</f>
        <v>133048</v>
      </c>
      <c r="E5719" s="7">
        <f>SUM(B5719/C5719)</f>
        <v>2.5476456355853339</v>
      </c>
      <c r="F5719" s="18">
        <v>218724</v>
      </c>
      <c r="G5719" s="16">
        <v>86354</v>
      </c>
      <c r="H5719" s="8">
        <f>SUM(F5719-G5719)</f>
        <v>132370</v>
      </c>
      <c r="I5719" s="7">
        <f>SUM(F5719/G5719)</f>
        <v>2.5328762998818815</v>
      </c>
      <c r="J5719" s="8">
        <f>SUM(H5719-D5719)</f>
        <v>-678</v>
      </c>
      <c r="K5719" s="4">
        <f>SUM(F5719-B5719)</f>
        <v>-292</v>
      </c>
      <c r="L5719" s="5">
        <f>SUM(G5719-C5719)</f>
        <v>386</v>
      </c>
    </row>
    <row r="5720" spans="1:15">
      <c r="A5720" s="3" t="s">
        <v>4</v>
      </c>
      <c r="B5720" s="18">
        <v>75800</v>
      </c>
      <c r="C5720" s="16">
        <v>37703</v>
      </c>
      <c r="D5720" s="8">
        <f t="shared" ref="D5720:D5723" si="5044">SUM(B5720-C5720)</f>
        <v>38097</v>
      </c>
      <c r="E5720" s="7">
        <f t="shared" ref="E5720:E5723" si="5045">SUM(B5720/C5720)</f>
        <v>2.0104500968092727</v>
      </c>
      <c r="F5720" s="18">
        <v>75600</v>
      </c>
      <c r="G5720" s="16">
        <v>37703</v>
      </c>
      <c r="H5720" s="8">
        <f t="shared" ref="H5720:H5723" si="5046">SUM(F5720-G5720)</f>
        <v>37897</v>
      </c>
      <c r="I5720" s="7">
        <f t="shared" ref="I5720:I5723" si="5047">SUM(F5720/G5720)</f>
        <v>2.0051454791395908</v>
      </c>
      <c r="J5720" s="8">
        <f t="shared" ref="J5720:J5723" si="5048">SUM(H5720-D5720)</f>
        <v>-200</v>
      </c>
      <c r="K5720" s="4">
        <f t="shared" ref="K5720:K5723" si="5049">SUM(F5720-B5720)</f>
        <v>-200</v>
      </c>
      <c r="L5720" s="5">
        <f t="shared" ref="L5720:L5723" si="5050">SUM(G5720-C5720)</f>
        <v>0</v>
      </c>
    </row>
    <row r="5721" spans="1:15">
      <c r="A5721" s="3" t="s">
        <v>5</v>
      </c>
      <c r="B5721" s="18">
        <v>18193</v>
      </c>
      <c r="C5721" s="16">
        <v>209553</v>
      </c>
      <c r="D5721" s="8">
        <f t="shared" si="5044"/>
        <v>-191360</v>
      </c>
      <c r="E5721" s="7">
        <f t="shared" si="5045"/>
        <v>8.6818131928438153E-2</v>
      </c>
      <c r="F5721" s="18">
        <v>20018</v>
      </c>
      <c r="G5721" s="16">
        <v>209868</v>
      </c>
      <c r="H5721" s="8">
        <f t="shared" si="5046"/>
        <v>-189850</v>
      </c>
      <c r="I5721" s="7">
        <f t="shared" si="5047"/>
        <v>9.5383765033259002E-2</v>
      </c>
      <c r="J5721" s="8">
        <f t="shared" si="5048"/>
        <v>1510</v>
      </c>
      <c r="K5721" s="4">
        <f t="shared" si="5049"/>
        <v>1825</v>
      </c>
      <c r="L5721" s="5">
        <f t="shared" si="5050"/>
        <v>315</v>
      </c>
    </row>
    <row r="5722" spans="1:15">
      <c r="A5722" s="3" t="s">
        <v>6</v>
      </c>
      <c r="B5722" s="18">
        <v>41968</v>
      </c>
      <c r="C5722" s="16">
        <v>21753</v>
      </c>
      <c r="D5722" s="8">
        <f t="shared" si="5044"/>
        <v>20215</v>
      </c>
      <c r="E5722" s="7">
        <f t="shared" si="5045"/>
        <v>1.9292971084448123</v>
      </c>
      <c r="F5722" s="18">
        <v>41807</v>
      </c>
      <c r="G5722" s="16">
        <v>22224</v>
      </c>
      <c r="H5722" s="8">
        <f t="shared" si="5046"/>
        <v>19583</v>
      </c>
      <c r="I5722" s="7">
        <f t="shared" si="5047"/>
        <v>1.8811645068394529</v>
      </c>
      <c r="J5722" s="8">
        <f t="shared" si="5048"/>
        <v>-632</v>
      </c>
      <c r="K5722" s="4">
        <f t="shared" si="5049"/>
        <v>-161</v>
      </c>
      <c r="L5722" s="5">
        <f t="shared" si="5050"/>
        <v>471</v>
      </c>
    </row>
    <row r="5723" spans="1:15">
      <c r="A5723" s="3" t="s">
        <v>7</v>
      </c>
      <c r="B5723" s="18">
        <v>354977</v>
      </c>
      <c r="C5723" s="16">
        <v>354977</v>
      </c>
      <c r="D5723" s="8">
        <f t="shared" si="5044"/>
        <v>0</v>
      </c>
      <c r="E5723" s="7">
        <f t="shared" si="5045"/>
        <v>1</v>
      </c>
      <c r="F5723" s="18">
        <v>356149</v>
      </c>
      <c r="G5723" s="16">
        <v>356149</v>
      </c>
      <c r="H5723" s="8">
        <f t="shared" si="5046"/>
        <v>0</v>
      </c>
      <c r="I5723" s="7">
        <f t="shared" si="5047"/>
        <v>1</v>
      </c>
      <c r="J5723" s="8">
        <f t="shared" si="5048"/>
        <v>0</v>
      </c>
      <c r="K5723" s="4">
        <f t="shared" si="5049"/>
        <v>1172</v>
      </c>
      <c r="L5723" s="5">
        <f t="shared" si="5050"/>
        <v>1172</v>
      </c>
      <c r="N5723" s="98" t="s">
        <v>5043</v>
      </c>
      <c r="O5723" s="30" t="s">
        <v>165</v>
      </c>
    </row>
    <row r="5725" spans="1:15">
      <c r="B5725" s="576" t="s">
        <v>5481</v>
      </c>
      <c r="C5725" s="576"/>
      <c r="D5725" s="576"/>
      <c r="E5725" s="576"/>
      <c r="F5725" s="576" t="s">
        <v>5488</v>
      </c>
      <c r="G5725" s="576"/>
      <c r="H5725" s="576"/>
      <c r="I5725" s="576"/>
      <c r="K5725" s="63" t="s">
        <v>12</v>
      </c>
      <c r="L5725" s="5" t="s">
        <v>13</v>
      </c>
    </row>
    <row r="5726" spans="1:15" ht="43.2">
      <c r="A5726" s="1" t="s">
        <v>0</v>
      </c>
      <c r="B5726" s="2" t="s">
        <v>1</v>
      </c>
      <c r="C5726" s="64" t="s">
        <v>2</v>
      </c>
      <c r="D5726" s="64" t="s">
        <v>11</v>
      </c>
      <c r="E5726" s="6" t="s">
        <v>10</v>
      </c>
      <c r="F5726" s="2" t="s">
        <v>1</v>
      </c>
      <c r="G5726" s="64" t="s">
        <v>2</v>
      </c>
      <c r="H5726" s="64" t="s">
        <v>11</v>
      </c>
      <c r="I5726" s="6" t="s">
        <v>10</v>
      </c>
      <c r="J5726" s="14" t="s">
        <v>8</v>
      </c>
      <c r="K5726" s="12" t="s">
        <v>9</v>
      </c>
      <c r="L5726" s="11"/>
    </row>
    <row r="5727" spans="1:15">
      <c r="A5727" s="3" t="s">
        <v>3</v>
      </c>
      <c r="B5727" s="18">
        <v>218724</v>
      </c>
      <c r="C5727" s="16">
        <v>86354</v>
      </c>
      <c r="D5727" s="8">
        <f>SUM(B5727-C5727)</f>
        <v>132370</v>
      </c>
      <c r="E5727" s="7">
        <f>SUM(B5727/C5727)</f>
        <v>2.5328762998818815</v>
      </c>
      <c r="F5727" s="18">
        <v>212107</v>
      </c>
      <c r="G5727" s="16">
        <v>85476</v>
      </c>
      <c r="H5727" s="8">
        <f>SUM(F5727-G5727)</f>
        <v>126631</v>
      </c>
      <c r="I5727" s="7">
        <f>SUM(F5727/G5727)</f>
        <v>2.4814801815714351</v>
      </c>
      <c r="J5727" s="8">
        <f>SUM(H5727-D5727)</f>
        <v>-5739</v>
      </c>
      <c r="K5727" s="4">
        <f>SUM(F5727-B5727)</f>
        <v>-6617</v>
      </c>
      <c r="L5727" s="5">
        <f>SUM(G5727-C5727)</f>
        <v>-878</v>
      </c>
    </row>
    <row r="5728" spans="1:15">
      <c r="A5728" s="3" t="s">
        <v>4</v>
      </c>
      <c r="B5728" s="18">
        <v>75600</v>
      </c>
      <c r="C5728" s="16">
        <v>37703</v>
      </c>
      <c r="D5728" s="8">
        <f t="shared" ref="D5728:D5731" si="5051">SUM(B5728-C5728)</f>
        <v>37897</v>
      </c>
      <c r="E5728" s="7">
        <f t="shared" ref="E5728:E5731" si="5052">SUM(B5728/C5728)</f>
        <v>2.0051454791395908</v>
      </c>
      <c r="F5728" s="18">
        <v>78043</v>
      </c>
      <c r="G5728" s="16">
        <v>39503</v>
      </c>
      <c r="H5728" s="8">
        <f t="shared" ref="H5728:H5731" si="5053">SUM(F5728-G5728)</f>
        <v>38540</v>
      </c>
      <c r="I5728" s="7">
        <f t="shared" ref="I5728:I5731" si="5054">SUM(F5728/G5728)</f>
        <v>1.9756221046502798</v>
      </c>
      <c r="J5728" s="8">
        <f t="shared" ref="J5728:J5731" si="5055">SUM(H5728-D5728)</f>
        <v>643</v>
      </c>
      <c r="K5728" s="4">
        <f t="shared" ref="K5728:K5731" si="5056">SUM(F5728-B5728)</f>
        <v>2443</v>
      </c>
      <c r="L5728" s="5">
        <f t="shared" ref="L5728:L5731" si="5057">SUM(G5728-C5728)</f>
        <v>1800</v>
      </c>
    </row>
    <row r="5729" spans="1:15">
      <c r="A5729" s="3" t="s">
        <v>5</v>
      </c>
      <c r="B5729" s="18">
        <v>20018</v>
      </c>
      <c r="C5729" s="16">
        <v>209868</v>
      </c>
      <c r="D5729" s="8">
        <f t="shared" si="5051"/>
        <v>-189850</v>
      </c>
      <c r="E5729" s="7">
        <f t="shared" si="5052"/>
        <v>9.5383765033259002E-2</v>
      </c>
      <c r="F5729" s="18">
        <v>23924</v>
      </c>
      <c r="G5729" s="16">
        <v>210064</v>
      </c>
      <c r="H5729" s="8">
        <f t="shared" si="5053"/>
        <v>-186140</v>
      </c>
      <c r="I5729" s="7">
        <f t="shared" si="5054"/>
        <v>0.11388910046462031</v>
      </c>
      <c r="J5729" s="8">
        <f t="shared" si="5055"/>
        <v>3710</v>
      </c>
      <c r="K5729" s="4">
        <f t="shared" si="5056"/>
        <v>3906</v>
      </c>
      <c r="L5729" s="5">
        <f t="shared" si="5057"/>
        <v>196</v>
      </c>
    </row>
    <row r="5730" spans="1:15">
      <c r="A5730" s="3" t="s">
        <v>6</v>
      </c>
      <c r="B5730" s="18">
        <v>41807</v>
      </c>
      <c r="C5730" s="16">
        <v>22224</v>
      </c>
      <c r="D5730" s="8">
        <f t="shared" si="5051"/>
        <v>19583</v>
      </c>
      <c r="E5730" s="7">
        <f t="shared" si="5052"/>
        <v>1.8811645068394529</v>
      </c>
      <c r="F5730" s="18">
        <v>44185</v>
      </c>
      <c r="G5730" s="16">
        <v>23216</v>
      </c>
      <c r="H5730" s="8">
        <f t="shared" si="5053"/>
        <v>20969</v>
      </c>
      <c r="I5730" s="7">
        <f t="shared" si="5054"/>
        <v>1.9032133011716057</v>
      </c>
      <c r="J5730" s="8">
        <f t="shared" si="5055"/>
        <v>1386</v>
      </c>
      <c r="K5730" s="4">
        <f t="shared" si="5056"/>
        <v>2378</v>
      </c>
      <c r="L5730" s="5">
        <f t="shared" si="5057"/>
        <v>992</v>
      </c>
    </row>
    <row r="5731" spans="1:15">
      <c r="A5731" s="3" t="s">
        <v>7</v>
      </c>
      <c r="B5731" s="18">
        <v>356149</v>
      </c>
      <c r="C5731" s="16">
        <v>356149</v>
      </c>
      <c r="D5731" s="8">
        <f t="shared" si="5051"/>
        <v>0</v>
      </c>
      <c r="E5731" s="7">
        <f t="shared" si="5052"/>
        <v>1</v>
      </c>
      <c r="F5731" s="18">
        <v>358259</v>
      </c>
      <c r="G5731" s="16">
        <v>358259</v>
      </c>
      <c r="H5731" s="8">
        <f t="shared" si="5053"/>
        <v>0</v>
      </c>
      <c r="I5731" s="7">
        <f t="shared" si="5054"/>
        <v>1</v>
      </c>
      <c r="J5731" s="8">
        <f t="shared" si="5055"/>
        <v>0</v>
      </c>
      <c r="K5731" s="4">
        <f t="shared" si="5056"/>
        <v>2110</v>
      </c>
      <c r="L5731" s="5">
        <f t="shared" si="5057"/>
        <v>2110</v>
      </c>
      <c r="N5731" s="98" t="s">
        <v>5043</v>
      </c>
      <c r="O5731" s="30" t="s">
        <v>165</v>
      </c>
    </row>
    <row r="5733" spans="1:15">
      <c r="B5733" s="576" t="s">
        <v>5488</v>
      </c>
      <c r="C5733" s="576"/>
      <c r="D5733" s="576"/>
      <c r="E5733" s="576"/>
      <c r="F5733" s="576" t="s">
        <v>5495</v>
      </c>
      <c r="G5733" s="576"/>
      <c r="H5733" s="576"/>
      <c r="I5733" s="576"/>
      <c r="K5733" s="63" t="s">
        <v>12</v>
      </c>
      <c r="L5733" s="5" t="s">
        <v>13</v>
      </c>
    </row>
    <row r="5734" spans="1:15" ht="43.2">
      <c r="A5734" s="1" t="s">
        <v>0</v>
      </c>
      <c r="B5734" s="2" t="s">
        <v>1</v>
      </c>
      <c r="C5734" s="64" t="s">
        <v>2</v>
      </c>
      <c r="D5734" s="64" t="s">
        <v>11</v>
      </c>
      <c r="E5734" s="6" t="s">
        <v>10</v>
      </c>
      <c r="F5734" s="2" t="s">
        <v>1</v>
      </c>
      <c r="G5734" s="64" t="s">
        <v>2</v>
      </c>
      <c r="H5734" s="64" t="s">
        <v>11</v>
      </c>
      <c r="I5734" s="6" t="s">
        <v>10</v>
      </c>
      <c r="J5734" s="14" t="s">
        <v>8</v>
      </c>
      <c r="K5734" s="12" t="s">
        <v>9</v>
      </c>
      <c r="L5734" s="11"/>
    </row>
    <row r="5735" spans="1:15">
      <c r="A5735" s="3" t="s">
        <v>3</v>
      </c>
      <c r="B5735" s="18">
        <v>212107</v>
      </c>
      <c r="C5735" s="16">
        <v>85476</v>
      </c>
      <c r="D5735" s="8">
        <f>SUM(B5735-C5735)</f>
        <v>126631</v>
      </c>
      <c r="E5735" s="7">
        <f>SUM(B5735/C5735)</f>
        <v>2.4814801815714351</v>
      </c>
      <c r="F5735" s="18">
        <v>211045</v>
      </c>
      <c r="G5735" s="16">
        <v>84736</v>
      </c>
      <c r="H5735" s="8">
        <f>SUM(F5735-G5735)</f>
        <v>126309</v>
      </c>
      <c r="I5735" s="7">
        <f>SUM(F5735/G5735)</f>
        <v>2.4906179191842899</v>
      </c>
      <c r="J5735" s="8">
        <f>SUM(H5735-D5735)</f>
        <v>-322</v>
      </c>
      <c r="K5735" s="4">
        <f>SUM(F5735-B5735)</f>
        <v>-1062</v>
      </c>
      <c r="L5735" s="5">
        <f>SUM(G5735-C5735)</f>
        <v>-740</v>
      </c>
    </row>
    <row r="5736" spans="1:15">
      <c r="A5736" s="3" t="s">
        <v>4</v>
      </c>
      <c r="B5736" s="18">
        <v>78043</v>
      </c>
      <c r="C5736" s="16">
        <v>39503</v>
      </c>
      <c r="D5736" s="8">
        <f t="shared" ref="D5736:D5739" si="5058">SUM(B5736-C5736)</f>
        <v>38540</v>
      </c>
      <c r="E5736" s="7">
        <f t="shared" ref="E5736:E5739" si="5059">SUM(B5736/C5736)</f>
        <v>1.9756221046502798</v>
      </c>
      <c r="F5736" s="18">
        <v>78043</v>
      </c>
      <c r="G5736" s="16">
        <v>39503</v>
      </c>
      <c r="H5736" s="8">
        <f t="shared" ref="H5736:H5739" si="5060">SUM(F5736-G5736)</f>
        <v>38540</v>
      </c>
      <c r="I5736" s="7">
        <f t="shared" ref="I5736:I5739" si="5061">SUM(F5736/G5736)</f>
        <v>1.9756221046502798</v>
      </c>
      <c r="J5736" s="8">
        <f t="shared" ref="J5736:J5739" si="5062">SUM(H5736-D5736)</f>
        <v>0</v>
      </c>
      <c r="K5736" s="4">
        <f t="shared" ref="K5736:K5739" si="5063">SUM(F5736-B5736)</f>
        <v>0</v>
      </c>
      <c r="L5736" s="5">
        <f>SUM(G5736-C5736)</f>
        <v>0</v>
      </c>
    </row>
    <row r="5737" spans="1:15">
      <c r="A5737" s="3" t="s">
        <v>5</v>
      </c>
      <c r="B5737" s="18">
        <v>23924</v>
      </c>
      <c r="C5737" s="16">
        <v>210064</v>
      </c>
      <c r="D5737" s="8">
        <f t="shared" si="5058"/>
        <v>-186140</v>
      </c>
      <c r="E5737" s="7">
        <f t="shared" si="5059"/>
        <v>0.11388910046462031</v>
      </c>
      <c r="F5737" s="18">
        <v>25119</v>
      </c>
      <c r="G5737" s="16">
        <v>207919</v>
      </c>
      <c r="H5737" s="8">
        <f t="shared" si="5060"/>
        <v>-182800</v>
      </c>
      <c r="I5737" s="7">
        <f t="shared" si="5061"/>
        <v>0.12081146985124015</v>
      </c>
      <c r="J5737" s="8">
        <f t="shared" si="5062"/>
        <v>3340</v>
      </c>
      <c r="K5737" s="4">
        <f t="shared" si="5063"/>
        <v>1195</v>
      </c>
      <c r="L5737" s="5">
        <f>SUM(G5737-C5737)</f>
        <v>-2145</v>
      </c>
    </row>
    <row r="5738" spans="1:15">
      <c r="A5738" s="3" t="s">
        <v>6</v>
      </c>
      <c r="B5738" s="18">
        <v>44185</v>
      </c>
      <c r="C5738" s="16">
        <v>23216</v>
      </c>
      <c r="D5738" s="8">
        <f t="shared" si="5058"/>
        <v>20969</v>
      </c>
      <c r="E5738" s="7">
        <f t="shared" si="5059"/>
        <v>1.9032133011716057</v>
      </c>
      <c r="F5738" s="18">
        <v>39629</v>
      </c>
      <c r="G5738" s="16">
        <v>21678</v>
      </c>
      <c r="H5738" s="8">
        <f t="shared" si="5060"/>
        <v>17951</v>
      </c>
      <c r="I5738" s="7">
        <f t="shared" si="5061"/>
        <v>1.8280745456222898</v>
      </c>
      <c r="J5738" s="8">
        <f t="shared" si="5062"/>
        <v>-3018</v>
      </c>
      <c r="K5738" s="4">
        <f t="shared" si="5063"/>
        <v>-4556</v>
      </c>
      <c r="L5738" s="5">
        <f>SUM(G5738-C5738)</f>
        <v>-1538</v>
      </c>
    </row>
    <row r="5739" spans="1:15">
      <c r="A5739" s="3" t="s">
        <v>7</v>
      </c>
      <c r="B5739" s="18">
        <v>358259</v>
      </c>
      <c r="C5739" s="16">
        <v>358259</v>
      </c>
      <c r="D5739" s="8">
        <f t="shared" si="5058"/>
        <v>0</v>
      </c>
      <c r="E5739" s="7">
        <f t="shared" si="5059"/>
        <v>1</v>
      </c>
      <c r="F5739" s="18">
        <v>353836</v>
      </c>
      <c r="G5739" s="16">
        <v>353836</v>
      </c>
      <c r="H5739" s="8">
        <f t="shared" si="5060"/>
        <v>0</v>
      </c>
      <c r="I5739" s="7">
        <f t="shared" si="5061"/>
        <v>1</v>
      </c>
      <c r="J5739" s="8">
        <f t="shared" si="5062"/>
        <v>0</v>
      </c>
      <c r="K5739" s="4">
        <f t="shared" si="5063"/>
        <v>-4423</v>
      </c>
      <c r="L5739" s="5">
        <f>SUM(G5739-C5739)</f>
        <v>-4423</v>
      </c>
      <c r="N5739" s="98" t="s">
        <v>5141</v>
      </c>
      <c r="O5739" s="30" t="s">
        <v>165</v>
      </c>
    </row>
    <row r="5741" spans="1:15">
      <c r="B5741" s="576" t="s">
        <v>5495</v>
      </c>
      <c r="C5741" s="576"/>
      <c r="D5741" s="576"/>
      <c r="E5741" s="576"/>
      <c r="F5741" s="576" t="s">
        <v>5502</v>
      </c>
      <c r="G5741" s="576"/>
      <c r="H5741" s="576"/>
      <c r="I5741" s="576"/>
      <c r="K5741" s="63" t="s">
        <v>12</v>
      </c>
      <c r="L5741" s="5" t="s">
        <v>13</v>
      </c>
    </row>
    <row r="5742" spans="1:15" ht="43.2">
      <c r="A5742" s="1" t="s">
        <v>0</v>
      </c>
      <c r="B5742" s="2" t="s">
        <v>1</v>
      </c>
      <c r="C5742" s="64" t="s">
        <v>2</v>
      </c>
      <c r="D5742" s="64" t="s">
        <v>11</v>
      </c>
      <c r="E5742" s="6" t="s">
        <v>10</v>
      </c>
      <c r="F5742" s="2" t="s">
        <v>1</v>
      </c>
      <c r="G5742" s="64" t="s">
        <v>2</v>
      </c>
      <c r="H5742" s="64" t="s">
        <v>11</v>
      </c>
      <c r="I5742" s="6" t="s">
        <v>10</v>
      </c>
      <c r="J5742" s="14" t="s">
        <v>8</v>
      </c>
      <c r="K5742" s="12" t="s">
        <v>9</v>
      </c>
      <c r="L5742" s="11"/>
    </row>
    <row r="5743" spans="1:15">
      <c r="A5743" s="3" t="s">
        <v>3</v>
      </c>
      <c r="B5743" s="18">
        <v>211045</v>
      </c>
      <c r="C5743" s="16">
        <v>84736</v>
      </c>
      <c r="D5743" s="8">
        <f>SUM(B5743-C5743)</f>
        <v>126309</v>
      </c>
      <c r="E5743" s="7">
        <f>SUM(B5743/C5743)</f>
        <v>2.4906179191842899</v>
      </c>
      <c r="F5743" s="18">
        <v>205394</v>
      </c>
      <c r="G5743" s="16">
        <v>83097</v>
      </c>
      <c r="H5743" s="8">
        <f>SUM(F5743-G5743)</f>
        <v>122297</v>
      </c>
      <c r="I5743" s="7">
        <f>SUM(F5743/G5743)</f>
        <v>2.4717378485384551</v>
      </c>
      <c r="J5743" s="8">
        <f>SUM(H5743-D5743)</f>
        <v>-4012</v>
      </c>
      <c r="K5743" s="4">
        <f>SUM(F5743-B5743)</f>
        <v>-5651</v>
      </c>
      <c r="L5743" s="5">
        <f>SUM(G5743-C5743)</f>
        <v>-1639</v>
      </c>
    </row>
    <row r="5744" spans="1:15">
      <c r="A5744" s="3" t="s">
        <v>4</v>
      </c>
      <c r="B5744" s="18">
        <v>78043</v>
      </c>
      <c r="C5744" s="16">
        <v>39503</v>
      </c>
      <c r="D5744" s="8">
        <f t="shared" ref="D5744:D5747" si="5064">SUM(B5744-C5744)</f>
        <v>38540</v>
      </c>
      <c r="E5744" s="7">
        <f t="shared" ref="E5744:E5747" si="5065">SUM(B5744/C5744)</f>
        <v>1.9756221046502798</v>
      </c>
      <c r="F5744" s="18">
        <v>78054</v>
      </c>
      <c r="G5744" s="16">
        <v>39503</v>
      </c>
      <c r="H5744" s="8">
        <f t="shared" ref="H5744:H5747" si="5066">SUM(F5744-G5744)</f>
        <v>38551</v>
      </c>
      <c r="I5744" s="7">
        <f t="shared" ref="I5744:I5747" si="5067">SUM(F5744/G5744)</f>
        <v>1.9759005645140875</v>
      </c>
      <c r="J5744" s="8">
        <f t="shared" ref="J5744:J5747" si="5068">SUM(H5744-D5744)</f>
        <v>11</v>
      </c>
      <c r="K5744" s="4">
        <f t="shared" ref="K5744:K5747" si="5069">SUM(F5744-B5744)</f>
        <v>11</v>
      </c>
      <c r="L5744" s="5">
        <f t="shared" ref="L5744:L5747" si="5070">SUM(G5744-C5744)</f>
        <v>0</v>
      </c>
    </row>
    <row r="5745" spans="1:15">
      <c r="A5745" s="3" t="s">
        <v>5</v>
      </c>
      <c r="B5745" s="18">
        <v>25119</v>
      </c>
      <c r="C5745" s="16">
        <v>207919</v>
      </c>
      <c r="D5745" s="8">
        <f t="shared" si="5064"/>
        <v>-182800</v>
      </c>
      <c r="E5745" s="7">
        <f t="shared" si="5065"/>
        <v>0.12081146985124015</v>
      </c>
      <c r="F5745" s="18">
        <v>26661</v>
      </c>
      <c r="G5745" s="16">
        <v>199010</v>
      </c>
      <c r="H5745" s="8">
        <f t="shared" si="5066"/>
        <v>-172349</v>
      </c>
      <c r="I5745" s="7">
        <f t="shared" si="5067"/>
        <v>0.13396814230440682</v>
      </c>
      <c r="J5745" s="8">
        <f t="shared" si="5068"/>
        <v>10451</v>
      </c>
      <c r="K5745" s="4">
        <f t="shared" si="5069"/>
        <v>1542</v>
      </c>
      <c r="L5745" s="5">
        <f t="shared" si="5070"/>
        <v>-8909</v>
      </c>
    </row>
    <row r="5746" spans="1:15">
      <c r="A5746" s="3" t="s">
        <v>6</v>
      </c>
      <c r="B5746" s="18">
        <v>39629</v>
      </c>
      <c r="C5746" s="16">
        <v>21678</v>
      </c>
      <c r="D5746" s="8">
        <f t="shared" si="5064"/>
        <v>17951</v>
      </c>
      <c r="E5746" s="7">
        <f t="shared" si="5065"/>
        <v>1.8280745456222898</v>
      </c>
      <c r="F5746" s="18">
        <v>36120</v>
      </c>
      <c r="G5746" s="16">
        <v>24619</v>
      </c>
      <c r="H5746" s="8">
        <f t="shared" si="5066"/>
        <v>11501</v>
      </c>
      <c r="I5746" s="7">
        <f t="shared" si="5067"/>
        <v>1.4671595109468296</v>
      </c>
      <c r="J5746" s="8">
        <f t="shared" si="5068"/>
        <v>-6450</v>
      </c>
      <c r="K5746" s="4">
        <f t="shared" si="5069"/>
        <v>-3509</v>
      </c>
      <c r="L5746" s="5">
        <f t="shared" si="5070"/>
        <v>2941</v>
      </c>
    </row>
    <row r="5747" spans="1:15">
      <c r="A5747" s="3" t="s">
        <v>7</v>
      </c>
      <c r="B5747" s="18">
        <v>353836</v>
      </c>
      <c r="C5747" s="16">
        <v>353836</v>
      </c>
      <c r="D5747" s="8">
        <f t="shared" si="5064"/>
        <v>0</v>
      </c>
      <c r="E5747" s="7">
        <f t="shared" si="5065"/>
        <v>1</v>
      </c>
      <c r="F5747" s="18">
        <v>346229</v>
      </c>
      <c r="G5747" s="16">
        <v>346229</v>
      </c>
      <c r="H5747" s="8">
        <f t="shared" si="5066"/>
        <v>0</v>
      </c>
      <c r="I5747" s="7">
        <f t="shared" si="5067"/>
        <v>1</v>
      </c>
      <c r="J5747" s="8">
        <f t="shared" si="5068"/>
        <v>0</v>
      </c>
      <c r="K5747" s="4">
        <f t="shared" si="5069"/>
        <v>-7607</v>
      </c>
      <c r="L5747" s="5">
        <f t="shared" si="5070"/>
        <v>-7607</v>
      </c>
      <c r="N5747" s="98" t="s">
        <v>5141</v>
      </c>
      <c r="O5747" s="30" t="s">
        <v>165</v>
      </c>
    </row>
    <row r="5749" spans="1:15">
      <c r="B5749" s="576" t="s">
        <v>5502</v>
      </c>
      <c r="C5749" s="576"/>
      <c r="D5749" s="576"/>
      <c r="E5749" s="576"/>
      <c r="F5749" s="576" t="s">
        <v>5509</v>
      </c>
      <c r="G5749" s="576"/>
      <c r="H5749" s="576"/>
      <c r="I5749" s="576"/>
      <c r="K5749" s="63" t="s">
        <v>12</v>
      </c>
      <c r="L5749" s="5" t="s">
        <v>13</v>
      </c>
    </row>
    <row r="5750" spans="1:15" ht="43.2">
      <c r="A5750" s="1" t="s">
        <v>0</v>
      </c>
      <c r="B5750" s="2" t="s">
        <v>1</v>
      </c>
      <c r="C5750" s="64" t="s">
        <v>2</v>
      </c>
      <c r="D5750" s="64" t="s">
        <v>11</v>
      </c>
      <c r="E5750" s="6" t="s">
        <v>10</v>
      </c>
      <c r="F5750" s="2" t="s">
        <v>1</v>
      </c>
      <c r="G5750" s="64" t="s">
        <v>2</v>
      </c>
      <c r="H5750" s="64" t="s">
        <v>11</v>
      </c>
      <c r="I5750" s="6" t="s">
        <v>10</v>
      </c>
      <c r="J5750" s="14" t="s">
        <v>8</v>
      </c>
      <c r="K5750" s="12" t="s">
        <v>9</v>
      </c>
      <c r="L5750" s="11"/>
    </row>
    <row r="5751" spans="1:15">
      <c r="A5751" s="3" t="s">
        <v>3</v>
      </c>
      <c r="B5751" s="18">
        <v>205394</v>
      </c>
      <c r="C5751" s="16">
        <v>83097</v>
      </c>
      <c r="D5751" s="8">
        <f>SUM(B5751-C5751)</f>
        <v>122297</v>
      </c>
      <c r="E5751" s="7">
        <f>SUM(B5751/C5751)</f>
        <v>2.4717378485384551</v>
      </c>
      <c r="F5751" s="18">
        <v>206755</v>
      </c>
      <c r="G5751" s="16">
        <v>82406</v>
      </c>
      <c r="H5751" s="8">
        <f>SUM(F5751-G5751)</f>
        <v>124349</v>
      </c>
      <c r="I5751" s="7">
        <f>SUM(F5751/G5751)</f>
        <v>2.5089799286459722</v>
      </c>
      <c r="J5751" s="8">
        <f>SUM(H5751-D5751)</f>
        <v>2052</v>
      </c>
      <c r="K5751" s="4">
        <f>SUM(F5751-B5751)</f>
        <v>1361</v>
      </c>
      <c r="L5751" s="5">
        <f>SUM(G5751-C5751)</f>
        <v>-691</v>
      </c>
    </row>
    <row r="5752" spans="1:15">
      <c r="A5752" s="3" t="s">
        <v>4</v>
      </c>
      <c r="B5752" s="18">
        <v>78054</v>
      </c>
      <c r="C5752" s="16">
        <v>39503</v>
      </c>
      <c r="D5752" s="8">
        <f t="shared" ref="D5752:D5755" si="5071">SUM(B5752-C5752)</f>
        <v>38551</v>
      </c>
      <c r="E5752" s="7">
        <f t="shared" ref="E5752:E5755" si="5072">SUM(B5752/C5752)</f>
        <v>1.9759005645140875</v>
      </c>
      <c r="F5752" s="18">
        <v>78054</v>
      </c>
      <c r="G5752" s="16">
        <v>41203</v>
      </c>
      <c r="H5752" s="8">
        <f t="shared" ref="H5752:H5755" si="5073">SUM(F5752-G5752)</f>
        <v>36851</v>
      </c>
      <c r="I5752" s="7">
        <f t="shared" ref="I5752:I5755" si="5074">SUM(F5752/G5752)</f>
        <v>1.8943766230614276</v>
      </c>
      <c r="J5752" s="8">
        <f t="shared" ref="J5752:J5755" si="5075">SUM(H5752-D5752)</f>
        <v>-1700</v>
      </c>
      <c r="K5752" s="4">
        <f t="shared" ref="K5752:K5755" si="5076">SUM(F5752-B5752)</f>
        <v>0</v>
      </c>
      <c r="L5752" s="5">
        <f t="shared" ref="L5752:L5755" si="5077">SUM(G5752-C5752)</f>
        <v>1700</v>
      </c>
    </row>
    <row r="5753" spans="1:15">
      <c r="A5753" s="3" t="s">
        <v>5</v>
      </c>
      <c r="B5753" s="18">
        <v>26661</v>
      </c>
      <c r="C5753" s="16">
        <v>199010</v>
      </c>
      <c r="D5753" s="8">
        <f t="shared" si="5071"/>
        <v>-172349</v>
      </c>
      <c r="E5753" s="7">
        <f t="shared" si="5072"/>
        <v>0.13396814230440682</v>
      </c>
      <c r="F5753" s="18">
        <v>26579</v>
      </c>
      <c r="G5753" s="16">
        <v>197735</v>
      </c>
      <c r="H5753" s="8">
        <f t="shared" si="5073"/>
        <v>-171156</v>
      </c>
      <c r="I5753" s="7">
        <f t="shared" si="5074"/>
        <v>0.13441727564669886</v>
      </c>
      <c r="J5753" s="8">
        <f t="shared" si="5075"/>
        <v>1193</v>
      </c>
      <c r="K5753" s="4">
        <f t="shared" si="5076"/>
        <v>-82</v>
      </c>
      <c r="L5753" s="5">
        <f t="shared" si="5077"/>
        <v>-1275</v>
      </c>
    </row>
    <row r="5754" spans="1:15">
      <c r="A5754" s="3" t="s">
        <v>6</v>
      </c>
      <c r="B5754" s="18">
        <v>36120</v>
      </c>
      <c r="C5754" s="16">
        <v>24619</v>
      </c>
      <c r="D5754" s="8">
        <f t="shared" si="5071"/>
        <v>11501</v>
      </c>
      <c r="E5754" s="7">
        <f t="shared" si="5072"/>
        <v>1.4671595109468296</v>
      </c>
      <c r="F5754" s="18">
        <v>35372</v>
      </c>
      <c r="G5754" s="16">
        <v>25416</v>
      </c>
      <c r="H5754" s="8">
        <f t="shared" si="5073"/>
        <v>9956</v>
      </c>
      <c r="I5754" s="7">
        <f t="shared" si="5074"/>
        <v>1.3917217500786905</v>
      </c>
      <c r="J5754" s="8">
        <f t="shared" si="5075"/>
        <v>-1545</v>
      </c>
      <c r="K5754" s="4">
        <f t="shared" si="5076"/>
        <v>-748</v>
      </c>
      <c r="L5754" s="5">
        <f t="shared" si="5077"/>
        <v>797</v>
      </c>
    </row>
    <row r="5755" spans="1:15">
      <c r="A5755" s="3" t="s">
        <v>7</v>
      </c>
      <c r="B5755" s="18">
        <v>346229</v>
      </c>
      <c r="C5755" s="16">
        <v>346229</v>
      </c>
      <c r="D5755" s="8">
        <f t="shared" si="5071"/>
        <v>0</v>
      </c>
      <c r="E5755" s="7">
        <f t="shared" si="5072"/>
        <v>1</v>
      </c>
      <c r="F5755" s="18">
        <v>346760</v>
      </c>
      <c r="G5755" s="16">
        <v>346760</v>
      </c>
      <c r="H5755" s="8">
        <f t="shared" si="5073"/>
        <v>0</v>
      </c>
      <c r="I5755" s="7">
        <f t="shared" si="5074"/>
        <v>1</v>
      </c>
      <c r="J5755" s="8">
        <f t="shared" si="5075"/>
        <v>0</v>
      </c>
      <c r="K5755" s="4">
        <f t="shared" si="5076"/>
        <v>531</v>
      </c>
      <c r="L5755" s="5">
        <f t="shared" si="5077"/>
        <v>531</v>
      </c>
      <c r="N5755" s="125" t="s">
        <v>5141</v>
      </c>
      <c r="O5755" s="154" t="s">
        <v>71</v>
      </c>
    </row>
    <row r="5757" spans="1:15">
      <c r="B5757" s="576" t="s">
        <v>5509</v>
      </c>
      <c r="C5757" s="576"/>
      <c r="D5757" s="576"/>
      <c r="E5757" s="576"/>
      <c r="F5757" s="576" t="s">
        <v>5516</v>
      </c>
      <c r="G5757" s="576"/>
      <c r="H5757" s="576"/>
      <c r="I5757" s="576"/>
      <c r="K5757" s="63" t="s">
        <v>12</v>
      </c>
      <c r="L5757" s="5" t="s">
        <v>13</v>
      </c>
    </row>
    <row r="5758" spans="1:15" ht="43.2">
      <c r="A5758" s="1" t="s">
        <v>0</v>
      </c>
      <c r="B5758" s="2" t="s">
        <v>1</v>
      </c>
      <c r="C5758" s="64" t="s">
        <v>2</v>
      </c>
      <c r="D5758" s="64" t="s">
        <v>11</v>
      </c>
      <c r="E5758" s="6" t="s">
        <v>10</v>
      </c>
      <c r="F5758" s="2" t="s">
        <v>1</v>
      </c>
      <c r="G5758" s="64" t="s">
        <v>2</v>
      </c>
      <c r="H5758" s="64" t="s">
        <v>11</v>
      </c>
      <c r="I5758" s="6" t="s">
        <v>10</v>
      </c>
      <c r="J5758" s="14" t="s">
        <v>8</v>
      </c>
      <c r="K5758" s="12" t="s">
        <v>9</v>
      </c>
      <c r="L5758" s="11"/>
    </row>
    <row r="5759" spans="1:15">
      <c r="A5759" s="3" t="s">
        <v>3</v>
      </c>
      <c r="B5759" s="18">
        <v>206755</v>
      </c>
      <c r="C5759" s="16">
        <v>82406</v>
      </c>
      <c r="D5759" s="8">
        <f>SUM(B5759-C5759)</f>
        <v>124349</v>
      </c>
      <c r="E5759" s="7">
        <f>SUM(B5759/C5759)</f>
        <v>2.5089799286459722</v>
      </c>
      <c r="F5759" s="18">
        <v>199829</v>
      </c>
      <c r="G5759" s="16">
        <v>82089</v>
      </c>
      <c r="H5759" s="8">
        <f>SUM(F5759-G5759)</f>
        <v>117740</v>
      </c>
      <c r="I5759" s="7">
        <f>SUM(F5759/G5759)</f>
        <v>2.4342969216338366</v>
      </c>
      <c r="J5759" s="8">
        <f>SUM(H5759-D5759)</f>
        <v>-6609</v>
      </c>
      <c r="K5759" s="4">
        <f>SUM(F5759-B5759)</f>
        <v>-6926</v>
      </c>
      <c r="L5759" s="5">
        <f>SUM(G5759-C5759)</f>
        <v>-317</v>
      </c>
    </row>
    <row r="5760" spans="1:15">
      <c r="A5760" s="3" t="s">
        <v>4</v>
      </c>
      <c r="B5760" s="18">
        <v>78054</v>
      </c>
      <c r="C5760" s="16">
        <v>41203</v>
      </c>
      <c r="D5760" s="8">
        <f t="shared" ref="D5760:D5763" si="5078">SUM(B5760-C5760)</f>
        <v>36851</v>
      </c>
      <c r="E5760" s="7">
        <f t="shared" ref="E5760:E5763" si="5079">SUM(B5760/C5760)</f>
        <v>1.8943766230614276</v>
      </c>
      <c r="F5760" s="18">
        <v>79769</v>
      </c>
      <c r="G5760" s="16">
        <v>40537</v>
      </c>
      <c r="H5760" s="8">
        <f t="shared" ref="H5760:H5763" si="5080">SUM(F5760-G5760)</f>
        <v>39232</v>
      </c>
      <c r="I5760" s="7">
        <f t="shared" ref="I5760:I5763" si="5081">SUM(F5760/G5760)</f>
        <v>1.9678071884944619</v>
      </c>
      <c r="J5760" s="8">
        <f t="shared" ref="J5760:J5763" si="5082">SUM(H5760-D5760)</f>
        <v>2381</v>
      </c>
      <c r="K5760" s="4">
        <f t="shared" ref="K5760:K5763" si="5083">SUM(F5760-B5760)</f>
        <v>1715</v>
      </c>
      <c r="L5760" s="5">
        <f t="shared" ref="L5760:L5763" si="5084">SUM(G5760-C5760)</f>
        <v>-666</v>
      </c>
    </row>
    <row r="5761" spans="1:15">
      <c r="A5761" s="3" t="s">
        <v>5</v>
      </c>
      <c r="B5761" s="18">
        <v>26579</v>
      </c>
      <c r="C5761" s="16">
        <v>197735</v>
      </c>
      <c r="D5761" s="8">
        <f t="shared" si="5078"/>
        <v>-171156</v>
      </c>
      <c r="E5761" s="7">
        <f t="shared" si="5079"/>
        <v>0.13441727564669886</v>
      </c>
      <c r="F5761" s="18">
        <v>26430</v>
      </c>
      <c r="G5761" s="16">
        <v>185991</v>
      </c>
      <c r="H5761" s="8">
        <f t="shared" si="5080"/>
        <v>-159561</v>
      </c>
      <c r="I5761" s="7">
        <f t="shared" si="5081"/>
        <v>0.14210365017662144</v>
      </c>
      <c r="J5761" s="8">
        <f t="shared" si="5082"/>
        <v>11595</v>
      </c>
      <c r="K5761" s="4">
        <f t="shared" si="5083"/>
        <v>-149</v>
      </c>
      <c r="L5761" s="5">
        <f t="shared" si="5084"/>
        <v>-11744</v>
      </c>
    </row>
    <row r="5762" spans="1:15">
      <c r="A5762" s="3" t="s">
        <v>6</v>
      </c>
      <c r="B5762" s="18">
        <v>35372</v>
      </c>
      <c r="C5762" s="16">
        <v>25416</v>
      </c>
      <c r="D5762" s="8">
        <f t="shared" si="5078"/>
        <v>9956</v>
      </c>
      <c r="E5762" s="7">
        <f t="shared" si="5079"/>
        <v>1.3917217500786905</v>
      </c>
      <c r="F5762" s="18">
        <v>33406</v>
      </c>
      <c r="G5762" s="16">
        <v>30817</v>
      </c>
      <c r="H5762" s="8">
        <f t="shared" si="5080"/>
        <v>2589</v>
      </c>
      <c r="I5762" s="7">
        <f t="shared" si="5081"/>
        <v>1.0840120712593699</v>
      </c>
      <c r="J5762" s="8">
        <f t="shared" si="5082"/>
        <v>-7367</v>
      </c>
      <c r="K5762" s="4">
        <f t="shared" si="5083"/>
        <v>-1966</v>
      </c>
      <c r="L5762" s="5">
        <f t="shared" si="5084"/>
        <v>5401</v>
      </c>
    </row>
    <row r="5763" spans="1:15">
      <c r="A5763" s="3" t="s">
        <v>7</v>
      </c>
      <c r="B5763" s="18">
        <v>346760</v>
      </c>
      <c r="C5763" s="16">
        <v>346760</v>
      </c>
      <c r="D5763" s="8">
        <f t="shared" si="5078"/>
        <v>0</v>
      </c>
      <c r="E5763" s="7">
        <f t="shared" si="5079"/>
        <v>1</v>
      </c>
      <c r="F5763" s="18">
        <v>339434</v>
      </c>
      <c r="G5763" s="16">
        <v>339434</v>
      </c>
      <c r="H5763" s="8">
        <f t="shared" si="5080"/>
        <v>0</v>
      </c>
      <c r="I5763" s="7">
        <f t="shared" si="5081"/>
        <v>1</v>
      </c>
      <c r="J5763" s="8">
        <f t="shared" si="5082"/>
        <v>0</v>
      </c>
      <c r="K5763" s="4">
        <f t="shared" si="5083"/>
        <v>-7326</v>
      </c>
      <c r="L5763" s="5">
        <f t="shared" si="5084"/>
        <v>-7326</v>
      </c>
      <c r="N5763" s="98" t="s">
        <v>5027</v>
      </c>
      <c r="O5763" s="30" t="s">
        <v>165</v>
      </c>
    </row>
    <row r="5765" spans="1:15">
      <c r="B5765" s="576" t="s">
        <v>5516</v>
      </c>
      <c r="C5765" s="576"/>
      <c r="D5765" s="576"/>
      <c r="E5765" s="576"/>
      <c r="F5765" s="576" t="s">
        <v>5523</v>
      </c>
      <c r="G5765" s="576"/>
      <c r="H5765" s="576"/>
      <c r="I5765" s="576"/>
      <c r="K5765" s="63" t="s">
        <v>12</v>
      </c>
      <c r="L5765" s="5" t="s">
        <v>13</v>
      </c>
    </row>
    <row r="5766" spans="1:15" ht="43.2">
      <c r="A5766" s="1" t="s">
        <v>0</v>
      </c>
      <c r="B5766" s="2" t="s">
        <v>1</v>
      </c>
      <c r="C5766" s="64" t="s">
        <v>2</v>
      </c>
      <c r="D5766" s="64" t="s">
        <v>11</v>
      </c>
      <c r="E5766" s="6" t="s">
        <v>10</v>
      </c>
      <c r="F5766" s="2" t="s">
        <v>1</v>
      </c>
      <c r="G5766" s="64" t="s">
        <v>2</v>
      </c>
      <c r="H5766" s="64" t="s">
        <v>11</v>
      </c>
      <c r="I5766" s="6" t="s">
        <v>10</v>
      </c>
      <c r="J5766" s="14" t="s">
        <v>8</v>
      </c>
      <c r="K5766" s="12" t="s">
        <v>9</v>
      </c>
      <c r="L5766" s="11"/>
    </row>
    <row r="5767" spans="1:15">
      <c r="A5767" s="3" t="s">
        <v>3</v>
      </c>
      <c r="B5767" s="18">
        <v>199829</v>
      </c>
      <c r="C5767" s="16">
        <v>82089</v>
      </c>
      <c r="D5767" s="8">
        <f>SUM(B5767-C5767)</f>
        <v>117740</v>
      </c>
      <c r="E5767" s="7">
        <f>SUM(B5767/C5767)</f>
        <v>2.4342969216338366</v>
      </c>
      <c r="F5767" s="18">
        <v>195075</v>
      </c>
      <c r="G5767" s="16">
        <v>82257</v>
      </c>
      <c r="H5767" s="8">
        <f>SUM(F5767-G5767)</f>
        <v>112818</v>
      </c>
      <c r="I5767" s="7">
        <f>SUM(F5767/G5767)</f>
        <v>2.37153069039717</v>
      </c>
      <c r="J5767" s="8">
        <f>SUM(H5767-D5767)</f>
        <v>-4922</v>
      </c>
      <c r="K5767" s="4">
        <f>SUM(F5767-B5767)</f>
        <v>-4754</v>
      </c>
      <c r="L5767" s="5">
        <f>SUM(G5767-C5767)</f>
        <v>168</v>
      </c>
    </row>
    <row r="5768" spans="1:15">
      <c r="A5768" s="3" t="s">
        <v>4</v>
      </c>
      <c r="B5768" s="18">
        <v>79769</v>
      </c>
      <c r="C5768" s="16">
        <v>40537</v>
      </c>
      <c r="D5768" s="8">
        <f t="shared" ref="D5768:D5771" si="5085">SUM(B5768-C5768)</f>
        <v>39232</v>
      </c>
      <c r="E5768" s="7">
        <f t="shared" ref="E5768:E5771" si="5086">SUM(B5768/C5768)</f>
        <v>1.9678071884944619</v>
      </c>
      <c r="F5768" s="18">
        <v>81097</v>
      </c>
      <c r="G5768" s="16">
        <v>39971</v>
      </c>
      <c r="H5768" s="8">
        <f t="shared" ref="H5768:H5771" si="5087">SUM(F5768-G5768)</f>
        <v>41126</v>
      </c>
      <c r="I5768" s="7">
        <f t="shared" ref="I5768:I5771" si="5088">SUM(F5768/G5768)</f>
        <v>2.0288959495634336</v>
      </c>
      <c r="J5768" s="8">
        <f t="shared" ref="J5768:J5771" si="5089">SUM(H5768-D5768)</f>
        <v>1894</v>
      </c>
      <c r="K5768" s="4">
        <f t="shared" ref="K5768:K5771" si="5090">SUM(F5768-B5768)</f>
        <v>1328</v>
      </c>
      <c r="L5768" s="5">
        <f t="shared" ref="L5768:L5771" si="5091">SUM(G5768-C5768)</f>
        <v>-566</v>
      </c>
    </row>
    <row r="5769" spans="1:15">
      <c r="A5769" s="3" t="s">
        <v>5</v>
      </c>
      <c r="B5769" s="18">
        <v>26430</v>
      </c>
      <c r="C5769" s="16">
        <v>185991</v>
      </c>
      <c r="D5769" s="8">
        <f t="shared" si="5085"/>
        <v>-159561</v>
      </c>
      <c r="E5769" s="7">
        <f t="shared" si="5086"/>
        <v>0.14210365017662144</v>
      </c>
      <c r="F5769" s="18">
        <v>27064</v>
      </c>
      <c r="G5769" s="16">
        <v>177724</v>
      </c>
      <c r="H5769" s="8">
        <f t="shared" si="5087"/>
        <v>-150660</v>
      </c>
      <c r="I5769" s="7">
        <f t="shared" si="5088"/>
        <v>0.1522810650221692</v>
      </c>
      <c r="J5769" s="8">
        <f t="shared" si="5089"/>
        <v>8901</v>
      </c>
      <c r="K5769" s="4">
        <f t="shared" si="5090"/>
        <v>634</v>
      </c>
      <c r="L5769" s="5">
        <f t="shared" si="5091"/>
        <v>-8267</v>
      </c>
    </row>
    <row r="5770" spans="1:15">
      <c r="A5770" s="3" t="s">
        <v>6</v>
      </c>
      <c r="B5770" s="18">
        <v>33406</v>
      </c>
      <c r="C5770" s="16">
        <v>30817</v>
      </c>
      <c r="D5770" s="8">
        <f t="shared" si="5085"/>
        <v>2589</v>
      </c>
      <c r="E5770" s="7">
        <f t="shared" si="5086"/>
        <v>1.0840120712593699</v>
      </c>
      <c r="F5770" s="18">
        <v>30122</v>
      </c>
      <c r="G5770" s="16">
        <v>33406</v>
      </c>
      <c r="H5770" s="8">
        <f t="shared" si="5087"/>
        <v>-3284</v>
      </c>
      <c r="I5770" s="7">
        <f t="shared" si="5088"/>
        <v>0.90169430641202175</v>
      </c>
      <c r="J5770" s="8">
        <f t="shared" si="5089"/>
        <v>-5873</v>
      </c>
      <c r="K5770" s="4">
        <f t="shared" si="5090"/>
        <v>-3284</v>
      </c>
      <c r="L5770" s="5">
        <f t="shared" si="5091"/>
        <v>2589</v>
      </c>
    </row>
    <row r="5771" spans="1:15">
      <c r="A5771" s="3" t="s">
        <v>7</v>
      </c>
      <c r="B5771" s="18">
        <v>339434</v>
      </c>
      <c r="C5771" s="16">
        <v>339434</v>
      </c>
      <c r="D5771" s="8">
        <f t="shared" si="5085"/>
        <v>0</v>
      </c>
      <c r="E5771" s="7">
        <f t="shared" si="5086"/>
        <v>1</v>
      </c>
      <c r="F5771" s="18">
        <v>333358</v>
      </c>
      <c r="G5771" s="16">
        <v>333358</v>
      </c>
      <c r="H5771" s="8">
        <f t="shared" si="5087"/>
        <v>0</v>
      </c>
      <c r="I5771" s="7">
        <f t="shared" si="5088"/>
        <v>1</v>
      </c>
      <c r="J5771" s="8">
        <f t="shared" si="5089"/>
        <v>0</v>
      </c>
      <c r="K5771" s="4">
        <f t="shared" si="5090"/>
        <v>-6076</v>
      </c>
      <c r="L5771" s="5">
        <f t="shared" si="5091"/>
        <v>-6076</v>
      </c>
      <c r="N5771" s="98" t="s">
        <v>5027</v>
      </c>
      <c r="O5771" s="30" t="s">
        <v>165</v>
      </c>
    </row>
    <row r="5773" spans="1:15">
      <c r="B5773" s="576" t="s">
        <v>5523</v>
      </c>
      <c r="C5773" s="576"/>
      <c r="D5773" s="576"/>
      <c r="E5773" s="576"/>
      <c r="F5773" s="576" t="s">
        <v>5530</v>
      </c>
      <c r="G5773" s="576"/>
      <c r="H5773" s="576"/>
      <c r="I5773" s="576"/>
      <c r="K5773" s="63" t="s">
        <v>12</v>
      </c>
      <c r="L5773" s="5" t="s">
        <v>13</v>
      </c>
    </row>
    <row r="5774" spans="1:15" ht="43.2">
      <c r="A5774" s="1" t="s">
        <v>0</v>
      </c>
      <c r="B5774" s="2" t="s">
        <v>1</v>
      </c>
      <c r="C5774" s="64" t="s">
        <v>2</v>
      </c>
      <c r="D5774" s="64" t="s">
        <v>11</v>
      </c>
      <c r="E5774" s="6" t="s">
        <v>10</v>
      </c>
      <c r="F5774" s="2" t="s">
        <v>1</v>
      </c>
      <c r="G5774" s="64" t="s">
        <v>2</v>
      </c>
      <c r="H5774" s="64" t="s">
        <v>11</v>
      </c>
      <c r="I5774" s="6" t="s">
        <v>10</v>
      </c>
      <c r="J5774" s="14" t="s">
        <v>8</v>
      </c>
      <c r="K5774" s="12" t="s">
        <v>9</v>
      </c>
      <c r="L5774" s="11"/>
    </row>
    <row r="5775" spans="1:15">
      <c r="A5775" s="3" t="s">
        <v>3</v>
      </c>
      <c r="B5775" s="18">
        <v>195075</v>
      </c>
      <c r="C5775" s="16">
        <v>82257</v>
      </c>
      <c r="D5775" s="8">
        <f>SUM(B5775-C5775)</f>
        <v>112818</v>
      </c>
      <c r="E5775" s="7">
        <f>SUM(B5775/C5775)</f>
        <v>2.37153069039717</v>
      </c>
      <c r="F5775" s="18">
        <v>189243</v>
      </c>
      <c r="G5775" s="16">
        <v>80314</v>
      </c>
      <c r="H5775" s="8">
        <f>SUM(F5775-G5775)</f>
        <v>108929</v>
      </c>
      <c r="I5775" s="7">
        <f>SUM(F5775/G5775)</f>
        <v>2.3562890654182334</v>
      </c>
      <c r="J5775" s="8">
        <f>SUM(H5775-D5775)</f>
        <v>-3889</v>
      </c>
      <c r="K5775" s="4">
        <f>SUM(F5775-B5775)</f>
        <v>-5832</v>
      </c>
      <c r="L5775" s="5">
        <f>SUM(G5775-C5775)</f>
        <v>-1943</v>
      </c>
    </row>
    <row r="5776" spans="1:15">
      <c r="A5776" s="3" t="s">
        <v>4</v>
      </c>
      <c r="B5776" s="18">
        <v>81097</v>
      </c>
      <c r="C5776" s="16">
        <v>39971</v>
      </c>
      <c r="D5776" s="8">
        <f t="shared" ref="D5776:D5779" si="5092">SUM(B5776-C5776)</f>
        <v>41126</v>
      </c>
      <c r="E5776" s="7">
        <f t="shared" ref="E5776:E5779" si="5093">SUM(B5776/C5776)</f>
        <v>2.0288959495634336</v>
      </c>
      <c r="F5776" s="18">
        <v>83380</v>
      </c>
      <c r="G5776" s="16">
        <v>39971</v>
      </c>
      <c r="H5776" s="8">
        <f t="shared" ref="H5776:H5779" si="5094">SUM(F5776-G5776)</f>
        <v>43409</v>
      </c>
      <c r="I5776" s="7">
        <f t="shared" ref="I5776:I5779" si="5095">SUM(F5776/G5776)</f>
        <v>2.0860123589602462</v>
      </c>
      <c r="J5776" s="8">
        <f t="shared" ref="J5776:J5779" si="5096">SUM(H5776-D5776)</f>
        <v>2283</v>
      </c>
      <c r="K5776" s="4">
        <f t="shared" ref="K5776:K5779" si="5097">SUM(F5776-B5776)</f>
        <v>2283</v>
      </c>
      <c r="L5776" s="5">
        <f t="shared" ref="L5776:L5779" si="5098">SUM(G5776-C5776)</f>
        <v>0</v>
      </c>
    </row>
    <row r="5777" spans="1:15">
      <c r="A5777" s="3" t="s">
        <v>5</v>
      </c>
      <c r="B5777" s="18">
        <v>27064</v>
      </c>
      <c r="C5777" s="16">
        <v>177724</v>
      </c>
      <c r="D5777" s="8">
        <f t="shared" si="5092"/>
        <v>-150660</v>
      </c>
      <c r="E5777" s="7">
        <f t="shared" si="5093"/>
        <v>0.1522810650221692</v>
      </c>
      <c r="F5777" s="18">
        <v>27813</v>
      </c>
      <c r="G5777" s="16">
        <v>171472</v>
      </c>
      <c r="H5777" s="8">
        <f t="shared" si="5094"/>
        <v>-143659</v>
      </c>
      <c r="I5777" s="7">
        <f t="shared" si="5095"/>
        <v>0.16220140897639265</v>
      </c>
      <c r="J5777" s="8">
        <f t="shared" si="5096"/>
        <v>7001</v>
      </c>
      <c r="K5777" s="4">
        <f t="shared" si="5097"/>
        <v>749</v>
      </c>
      <c r="L5777" s="5">
        <f t="shared" si="5098"/>
        <v>-6252</v>
      </c>
    </row>
    <row r="5778" spans="1:15">
      <c r="A5778" s="3" t="s">
        <v>6</v>
      </c>
      <c r="B5778" s="18">
        <v>30122</v>
      </c>
      <c r="C5778" s="16">
        <v>33406</v>
      </c>
      <c r="D5778" s="8">
        <f t="shared" si="5092"/>
        <v>-3284</v>
      </c>
      <c r="E5778" s="7">
        <f t="shared" si="5093"/>
        <v>0.90169430641202175</v>
      </c>
      <c r="F5778" s="18">
        <v>29876</v>
      </c>
      <c r="G5778" s="16">
        <v>38555</v>
      </c>
      <c r="H5778" s="8">
        <f t="shared" si="5094"/>
        <v>-8679</v>
      </c>
      <c r="I5778" s="7">
        <f t="shared" si="5095"/>
        <v>0.77489300998573463</v>
      </c>
      <c r="J5778" s="8">
        <f t="shared" si="5096"/>
        <v>-5395</v>
      </c>
      <c r="K5778" s="4">
        <f t="shared" si="5097"/>
        <v>-246</v>
      </c>
      <c r="L5778" s="5">
        <f t="shared" si="5098"/>
        <v>5149</v>
      </c>
    </row>
    <row r="5779" spans="1:15">
      <c r="A5779" s="3" t="s">
        <v>7</v>
      </c>
      <c r="B5779" s="18">
        <v>333358</v>
      </c>
      <c r="C5779" s="16">
        <v>333358</v>
      </c>
      <c r="D5779" s="8">
        <f t="shared" si="5092"/>
        <v>0</v>
      </c>
      <c r="E5779" s="7">
        <f t="shared" si="5093"/>
        <v>1</v>
      </c>
      <c r="F5779" s="18">
        <v>330312</v>
      </c>
      <c r="G5779" s="16">
        <v>330312</v>
      </c>
      <c r="H5779" s="8">
        <f t="shared" si="5094"/>
        <v>0</v>
      </c>
      <c r="I5779" s="7">
        <f t="shared" si="5095"/>
        <v>1</v>
      </c>
      <c r="J5779" s="8">
        <f t="shared" si="5096"/>
        <v>0</v>
      </c>
      <c r="K5779" s="4">
        <f t="shared" si="5097"/>
        <v>-3046</v>
      </c>
      <c r="L5779" s="5">
        <f t="shared" si="5098"/>
        <v>-3046</v>
      </c>
      <c r="N5779" s="98" t="s">
        <v>5027</v>
      </c>
      <c r="O5779" s="30" t="s">
        <v>165</v>
      </c>
    </row>
    <row r="5781" spans="1:15">
      <c r="B5781" s="576" t="s">
        <v>5530</v>
      </c>
      <c r="C5781" s="576"/>
      <c r="D5781" s="576"/>
      <c r="E5781" s="576"/>
      <c r="F5781" s="576" t="s">
        <v>5537</v>
      </c>
      <c r="G5781" s="576"/>
      <c r="H5781" s="576"/>
      <c r="I5781" s="576"/>
      <c r="K5781" s="63" t="s">
        <v>12</v>
      </c>
      <c r="L5781" s="5" t="s">
        <v>13</v>
      </c>
    </row>
    <row r="5782" spans="1:15" ht="43.2">
      <c r="A5782" s="1" t="s">
        <v>0</v>
      </c>
      <c r="B5782" s="2" t="s">
        <v>1</v>
      </c>
      <c r="C5782" s="64" t="s">
        <v>2</v>
      </c>
      <c r="D5782" s="64" t="s">
        <v>11</v>
      </c>
      <c r="E5782" s="6" t="s">
        <v>10</v>
      </c>
      <c r="F5782" s="2" t="s">
        <v>1</v>
      </c>
      <c r="G5782" s="64" t="s">
        <v>2</v>
      </c>
      <c r="H5782" s="64" t="s">
        <v>11</v>
      </c>
      <c r="I5782" s="6" t="s">
        <v>10</v>
      </c>
      <c r="J5782" s="14" t="s">
        <v>8</v>
      </c>
      <c r="K5782" s="12" t="s">
        <v>9</v>
      </c>
      <c r="L5782" s="11"/>
    </row>
    <row r="5783" spans="1:15">
      <c r="A5783" s="3" t="s">
        <v>3</v>
      </c>
      <c r="B5783" s="18">
        <v>189243</v>
      </c>
      <c r="C5783" s="16">
        <v>80314</v>
      </c>
      <c r="D5783" s="8">
        <f>SUM(B5783-C5783)</f>
        <v>108929</v>
      </c>
      <c r="E5783" s="7">
        <f>SUM(B5783/C5783)</f>
        <v>2.3562890654182334</v>
      </c>
      <c r="F5783" s="18">
        <v>193006</v>
      </c>
      <c r="G5783" s="16">
        <v>79469</v>
      </c>
      <c r="H5783" s="8">
        <f>SUM(F5783-G5783)</f>
        <v>113537</v>
      </c>
      <c r="I5783" s="7">
        <f>SUM(F5783/G5783)</f>
        <v>2.4286954661566145</v>
      </c>
      <c r="J5783" s="8">
        <f>SUM(H5783-D5783)</f>
        <v>4608</v>
      </c>
      <c r="K5783" s="4">
        <f>SUM(F5783-B5783)</f>
        <v>3763</v>
      </c>
      <c r="L5783" s="5">
        <f>SUM(G5783-C5783)</f>
        <v>-845</v>
      </c>
    </row>
    <row r="5784" spans="1:15">
      <c r="A5784" s="3" t="s">
        <v>4</v>
      </c>
      <c r="B5784" s="18">
        <v>83380</v>
      </c>
      <c r="C5784" s="16">
        <v>39971</v>
      </c>
      <c r="D5784" s="8">
        <f t="shared" ref="D5784:D5787" si="5099">SUM(B5784-C5784)</f>
        <v>43409</v>
      </c>
      <c r="E5784" s="7">
        <f t="shared" ref="E5784:E5787" si="5100">SUM(B5784/C5784)</f>
        <v>2.0860123589602462</v>
      </c>
      <c r="F5784" s="18">
        <v>83556</v>
      </c>
      <c r="G5784" s="16">
        <v>40546</v>
      </c>
      <c r="H5784" s="8">
        <f t="shared" ref="H5784:H5787" si="5101">SUM(F5784-G5784)</f>
        <v>43010</v>
      </c>
      <c r="I5784" s="7">
        <f t="shared" ref="I5784:I5787" si="5102">SUM(F5784/G5784)</f>
        <v>2.0607704829083016</v>
      </c>
      <c r="J5784" s="8">
        <f t="shared" ref="J5784:J5787" si="5103">SUM(H5784-D5784)</f>
        <v>-399</v>
      </c>
      <c r="K5784" s="4">
        <f t="shared" ref="K5784:K5787" si="5104">SUM(F5784-B5784)</f>
        <v>176</v>
      </c>
      <c r="L5784" s="5">
        <f t="shared" ref="L5784:L5787" si="5105">SUM(G5784-C5784)</f>
        <v>575</v>
      </c>
    </row>
    <row r="5785" spans="1:15">
      <c r="A5785" s="3" t="s">
        <v>5</v>
      </c>
      <c r="B5785" s="18">
        <v>27813</v>
      </c>
      <c r="C5785" s="16">
        <v>171472</v>
      </c>
      <c r="D5785" s="8">
        <f t="shared" si="5099"/>
        <v>-143659</v>
      </c>
      <c r="E5785" s="7">
        <f t="shared" si="5100"/>
        <v>0.16220140897639265</v>
      </c>
      <c r="F5785" s="18">
        <v>25482</v>
      </c>
      <c r="G5785" s="16">
        <v>172255</v>
      </c>
      <c r="H5785" s="8">
        <f t="shared" si="5101"/>
        <v>-146773</v>
      </c>
      <c r="I5785" s="7">
        <f t="shared" si="5102"/>
        <v>0.14793184522945632</v>
      </c>
      <c r="J5785" s="8">
        <f t="shared" si="5103"/>
        <v>-3114</v>
      </c>
      <c r="K5785" s="4">
        <f t="shared" si="5104"/>
        <v>-2331</v>
      </c>
      <c r="L5785" s="5">
        <f t="shared" si="5105"/>
        <v>783</v>
      </c>
    </row>
    <row r="5786" spans="1:15">
      <c r="A5786" s="3" t="s">
        <v>6</v>
      </c>
      <c r="B5786" s="18">
        <v>29876</v>
      </c>
      <c r="C5786" s="16">
        <v>38555</v>
      </c>
      <c r="D5786" s="8">
        <f t="shared" si="5099"/>
        <v>-8679</v>
      </c>
      <c r="E5786" s="7">
        <f t="shared" si="5100"/>
        <v>0.77489300998573463</v>
      </c>
      <c r="F5786" s="18">
        <v>26010</v>
      </c>
      <c r="G5786" s="16">
        <v>35784</v>
      </c>
      <c r="H5786" s="8">
        <f t="shared" si="5101"/>
        <v>-9774</v>
      </c>
      <c r="I5786" s="7">
        <f t="shared" si="5102"/>
        <v>0.72686116700201209</v>
      </c>
      <c r="J5786" s="8">
        <f t="shared" si="5103"/>
        <v>-1095</v>
      </c>
      <c r="K5786" s="4">
        <f t="shared" si="5104"/>
        <v>-3866</v>
      </c>
      <c r="L5786" s="5">
        <f t="shared" si="5105"/>
        <v>-2771</v>
      </c>
    </row>
    <row r="5787" spans="1:15">
      <c r="A5787" s="3" t="s">
        <v>7</v>
      </c>
      <c r="B5787" s="18">
        <v>330312</v>
      </c>
      <c r="C5787" s="16">
        <v>330312</v>
      </c>
      <c r="D5787" s="8">
        <f t="shared" si="5099"/>
        <v>0</v>
      </c>
      <c r="E5787" s="7">
        <f t="shared" si="5100"/>
        <v>1</v>
      </c>
      <c r="F5787" s="18">
        <v>328054</v>
      </c>
      <c r="G5787" s="16">
        <v>328054</v>
      </c>
      <c r="H5787" s="8">
        <f t="shared" si="5101"/>
        <v>0</v>
      </c>
      <c r="I5787" s="7">
        <f t="shared" si="5102"/>
        <v>1</v>
      </c>
      <c r="J5787" s="8">
        <f t="shared" si="5103"/>
        <v>0</v>
      </c>
      <c r="K5787" s="4">
        <f t="shared" si="5104"/>
        <v>-2258</v>
      </c>
      <c r="L5787" s="5">
        <f t="shared" si="5105"/>
        <v>-2258</v>
      </c>
      <c r="N5787" s="99" t="s">
        <v>5027</v>
      </c>
      <c r="O5787" s="17" t="s">
        <v>26</v>
      </c>
    </row>
    <row r="5789" spans="1:15">
      <c r="B5789" s="576" t="s">
        <v>5537</v>
      </c>
      <c r="C5789" s="576"/>
      <c r="D5789" s="576"/>
      <c r="E5789" s="576"/>
      <c r="F5789" s="576" t="s">
        <v>5544</v>
      </c>
      <c r="G5789" s="576"/>
      <c r="H5789" s="576"/>
      <c r="I5789" s="576"/>
      <c r="K5789" s="63" t="s">
        <v>12</v>
      </c>
      <c r="L5789" s="5" t="s">
        <v>13</v>
      </c>
    </row>
    <row r="5790" spans="1:15" ht="43.2">
      <c r="A5790" s="1" t="s">
        <v>0</v>
      </c>
      <c r="B5790" s="2" t="s">
        <v>1</v>
      </c>
      <c r="C5790" s="64" t="s">
        <v>2</v>
      </c>
      <c r="D5790" s="64" t="s">
        <v>11</v>
      </c>
      <c r="E5790" s="6" t="s">
        <v>10</v>
      </c>
      <c r="F5790" s="2" t="s">
        <v>1</v>
      </c>
      <c r="G5790" s="64" t="s">
        <v>2</v>
      </c>
      <c r="H5790" s="64" t="s">
        <v>11</v>
      </c>
      <c r="I5790" s="6" t="s">
        <v>10</v>
      </c>
      <c r="J5790" s="14" t="s">
        <v>8</v>
      </c>
      <c r="K5790" s="12" t="s">
        <v>9</v>
      </c>
      <c r="L5790" s="11"/>
    </row>
    <row r="5791" spans="1:15">
      <c r="A5791" s="3" t="s">
        <v>3</v>
      </c>
      <c r="B5791" s="18">
        <v>193006</v>
      </c>
      <c r="C5791" s="16">
        <v>79469</v>
      </c>
      <c r="D5791" s="8">
        <f>SUM(B5791-C5791)</f>
        <v>113537</v>
      </c>
      <c r="E5791" s="7">
        <f>SUM(B5791/C5791)</f>
        <v>2.4286954661566145</v>
      </c>
      <c r="F5791" s="18">
        <v>191282</v>
      </c>
      <c r="G5791" s="16">
        <v>83494</v>
      </c>
      <c r="H5791" s="8">
        <f>SUM(F5791-G5791)</f>
        <v>107788</v>
      </c>
      <c r="I5791" s="7">
        <f>SUM(F5791/G5791)</f>
        <v>2.2909670155939348</v>
      </c>
      <c r="J5791" s="8">
        <f>SUM(H5791-D5791)</f>
        <v>-5749</v>
      </c>
      <c r="K5791" s="4">
        <f>SUM(F5791-B5791)</f>
        <v>-1724</v>
      </c>
      <c r="L5791" s="5">
        <f>SUM(G5791-C5791)</f>
        <v>4025</v>
      </c>
    </row>
    <row r="5792" spans="1:15">
      <c r="A5792" s="3" t="s">
        <v>4</v>
      </c>
      <c r="B5792" s="18">
        <v>83556</v>
      </c>
      <c r="C5792" s="16">
        <v>40546</v>
      </c>
      <c r="D5792" s="8">
        <f t="shared" ref="D5792:D5795" si="5106">SUM(B5792-C5792)</f>
        <v>43010</v>
      </c>
      <c r="E5792" s="7">
        <f t="shared" ref="E5792:E5795" si="5107">SUM(B5792/C5792)</f>
        <v>2.0607704829083016</v>
      </c>
      <c r="F5792" s="18">
        <v>83104</v>
      </c>
      <c r="G5792" s="16">
        <v>40546</v>
      </c>
      <c r="H5792" s="8">
        <f t="shared" ref="H5792:H5795" si="5108">SUM(F5792-G5792)</f>
        <v>42558</v>
      </c>
      <c r="I5792" s="7">
        <f t="shared" ref="I5792:I5795" si="5109">SUM(F5792/G5792)</f>
        <v>2.0496226508163566</v>
      </c>
      <c r="J5792" s="8">
        <f t="shared" ref="J5792:J5795" si="5110">SUM(H5792-D5792)</f>
        <v>-452</v>
      </c>
      <c r="K5792" s="4">
        <f t="shared" ref="K5792:K5795" si="5111">SUM(F5792-B5792)</f>
        <v>-452</v>
      </c>
      <c r="L5792" s="5">
        <f t="shared" ref="L5792:L5795" si="5112">SUM(G5792-C5792)</f>
        <v>0</v>
      </c>
    </row>
    <row r="5793" spans="1:15">
      <c r="A5793" s="3" t="s">
        <v>5</v>
      </c>
      <c r="B5793" s="18">
        <v>25482</v>
      </c>
      <c r="C5793" s="16">
        <v>172255</v>
      </c>
      <c r="D5793" s="8">
        <f t="shared" si="5106"/>
        <v>-146773</v>
      </c>
      <c r="E5793" s="7">
        <f t="shared" si="5107"/>
        <v>0.14793184522945632</v>
      </c>
      <c r="F5793" s="18">
        <v>26056</v>
      </c>
      <c r="G5793" s="16">
        <v>170310</v>
      </c>
      <c r="H5793" s="8">
        <f t="shared" si="5108"/>
        <v>-144254</v>
      </c>
      <c r="I5793" s="7">
        <f t="shared" si="5109"/>
        <v>0.15299160354647406</v>
      </c>
      <c r="J5793" s="8">
        <f t="shared" si="5110"/>
        <v>2519</v>
      </c>
      <c r="K5793" s="4">
        <f t="shared" si="5111"/>
        <v>574</v>
      </c>
      <c r="L5793" s="5">
        <f t="shared" si="5112"/>
        <v>-1945</v>
      </c>
    </row>
    <row r="5794" spans="1:15">
      <c r="A5794" s="3" t="s">
        <v>6</v>
      </c>
      <c r="B5794" s="18">
        <v>26010</v>
      </c>
      <c r="C5794" s="16">
        <v>35784</v>
      </c>
      <c r="D5794" s="8">
        <f t="shared" si="5106"/>
        <v>-9774</v>
      </c>
      <c r="E5794" s="7">
        <f t="shared" si="5107"/>
        <v>0.72686116700201209</v>
      </c>
      <c r="F5794" s="18">
        <v>27140</v>
      </c>
      <c r="G5794" s="16">
        <v>33232</v>
      </c>
      <c r="H5794" s="8">
        <f t="shared" si="5108"/>
        <v>-6092</v>
      </c>
      <c r="I5794" s="7">
        <f t="shared" si="5109"/>
        <v>0.81668271545498317</v>
      </c>
      <c r="J5794" s="8">
        <f t="shared" si="5110"/>
        <v>3682</v>
      </c>
      <c r="K5794" s="4">
        <f t="shared" si="5111"/>
        <v>1130</v>
      </c>
      <c r="L5794" s="5">
        <f t="shared" si="5112"/>
        <v>-2552</v>
      </c>
    </row>
    <row r="5795" spans="1:15">
      <c r="A5795" s="3" t="s">
        <v>7</v>
      </c>
      <c r="B5795" s="18">
        <v>328054</v>
      </c>
      <c r="C5795" s="16">
        <v>328054</v>
      </c>
      <c r="D5795" s="8">
        <f t="shared" si="5106"/>
        <v>0</v>
      </c>
      <c r="E5795" s="7">
        <f t="shared" si="5107"/>
        <v>1</v>
      </c>
      <c r="F5795" s="18">
        <v>327582</v>
      </c>
      <c r="G5795" s="16">
        <v>327582</v>
      </c>
      <c r="H5795" s="8">
        <f t="shared" si="5108"/>
        <v>0</v>
      </c>
      <c r="I5795" s="7">
        <f t="shared" si="5109"/>
        <v>1</v>
      </c>
      <c r="J5795" s="8">
        <f t="shared" si="5110"/>
        <v>0</v>
      </c>
      <c r="K5795" s="4">
        <f t="shared" si="5111"/>
        <v>-472</v>
      </c>
      <c r="L5795" s="5">
        <f t="shared" si="5112"/>
        <v>-472</v>
      </c>
      <c r="N5795" s="99" t="s">
        <v>5027</v>
      </c>
      <c r="O5795" s="17" t="s">
        <v>26</v>
      </c>
    </row>
    <row r="5797" spans="1:15">
      <c r="B5797" s="576" t="s">
        <v>5544</v>
      </c>
      <c r="C5797" s="576"/>
      <c r="D5797" s="576"/>
      <c r="E5797" s="576"/>
      <c r="F5797" s="576" t="s">
        <v>5551</v>
      </c>
      <c r="G5797" s="576"/>
      <c r="H5797" s="576"/>
      <c r="I5797" s="576"/>
      <c r="K5797" s="63" t="s">
        <v>12</v>
      </c>
      <c r="L5797" s="5" t="s">
        <v>13</v>
      </c>
    </row>
    <row r="5798" spans="1:15" ht="43.2">
      <c r="A5798" s="1" t="s">
        <v>0</v>
      </c>
      <c r="B5798" s="2" t="s">
        <v>1</v>
      </c>
      <c r="C5798" s="64" t="s">
        <v>2</v>
      </c>
      <c r="D5798" s="64" t="s">
        <v>11</v>
      </c>
      <c r="E5798" s="6" t="s">
        <v>10</v>
      </c>
      <c r="F5798" s="2" t="s">
        <v>1</v>
      </c>
      <c r="G5798" s="64" t="s">
        <v>2</v>
      </c>
      <c r="H5798" s="64" t="s">
        <v>11</v>
      </c>
      <c r="I5798" s="6" t="s">
        <v>10</v>
      </c>
      <c r="J5798" s="14" t="s">
        <v>8</v>
      </c>
      <c r="K5798" s="12" t="s">
        <v>9</v>
      </c>
      <c r="L5798" s="11"/>
    </row>
    <row r="5799" spans="1:15">
      <c r="A5799" s="3" t="s">
        <v>3</v>
      </c>
      <c r="B5799" s="18">
        <v>191282</v>
      </c>
      <c r="C5799" s="16">
        <v>83494</v>
      </c>
      <c r="D5799" s="8">
        <f>SUM(B5799-C5799)</f>
        <v>107788</v>
      </c>
      <c r="E5799" s="7">
        <f>SUM(B5799/C5799)</f>
        <v>2.2909670155939348</v>
      </c>
      <c r="F5799" s="18">
        <v>192884</v>
      </c>
      <c r="G5799" s="16">
        <v>83282</v>
      </c>
      <c r="H5799" s="8">
        <f>SUM(F5799-G5799)</f>
        <v>109602</v>
      </c>
      <c r="I5799" s="7">
        <f>SUM(F5799/G5799)</f>
        <v>2.3160346773612543</v>
      </c>
      <c r="J5799" s="8">
        <f>SUM(H5799-D5799)</f>
        <v>1814</v>
      </c>
      <c r="K5799" s="4">
        <f>SUM(F5799-B5799)</f>
        <v>1602</v>
      </c>
      <c r="L5799" s="5">
        <f>SUM(G5799-C5799)</f>
        <v>-212</v>
      </c>
    </row>
    <row r="5800" spans="1:15">
      <c r="A5800" s="3" t="s">
        <v>4</v>
      </c>
      <c r="B5800" s="18">
        <v>83104</v>
      </c>
      <c r="C5800" s="16">
        <v>40546</v>
      </c>
      <c r="D5800" s="8">
        <f t="shared" ref="D5800:D5803" si="5113">SUM(B5800-C5800)</f>
        <v>42558</v>
      </c>
      <c r="E5800" s="7">
        <f t="shared" ref="E5800:E5803" si="5114">SUM(B5800/C5800)</f>
        <v>2.0496226508163566</v>
      </c>
      <c r="F5800" s="18">
        <v>84184</v>
      </c>
      <c r="G5800" s="16">
        <v>38946</v>
      </c>
      <c r="H5800" s="8">
        <f t="shared" ref="H5800:H5803" si="5115">SUM(F5800-G5800)</f>
        <v>45238</v>
      </c>
      <c r="I5800" s="7">
        <f t="shared" ref="I5800:I5803" si="5116">SUM(F5800/G5800)</f>
        <v>2.161557027679351</v>
      </c>
      <c r="J5800" s="8">
        <f t="shared" ref="J5800:J5803" si="5117">SUM(H5800-D5800)</f>
        <v>2680</v>
      </c>
      <c r="K5800" s="4">
        <f t="shared" ref="K5800:K5803" si="5118">SUM(F5800-B5800)</f>
        <v>1080</v>
      </c>
      <c r="L5800" s="5">
        <f t="shared" ref="L5800:L5803" si="5119">SUM(G5800-C5800)</f>
        <v>-1600</v>
      </c>
    </row>
    <row r="5801" spans="1:15">
      <c r="A5801" s="3" t="s">
        <v>5</v>
      </c>
      <c r="B5801" s="18">
        <v>26056</v>
      </c>
      <c r="C5801" s="16">
        <v>170310</v>
      </c>
      <c r="D5801" s="8">
        <f t="shared" si="5113"/>
        <v>-144254</v>
      </c>
      <c r="E5801" s="7">
        <f t="shared" si="5114"/>
        <v>0.15299160354647406</v>
      </c>
      <c r="F5801" s="18">
        <v>27060</v>
      </c>
      <c r="G5801" s="16">
        <v>169238</v>
      </c>
      <c r="H5801" s="8">
        <f t="shared" si="5115"/>
        <v>-142178</v>
      </c>
      <c r="I5801" s="7">
        <f t="shared" si="5116"/>
        <v>0.15989316820099506</v>
      </c>
      <c r="J5801" s="8">
        <f t="shared" si="5117"/>
        <v>2076</v>
      </c>
      <c r="K5801" s="4">
        <f t="shared" si="5118"/>
        <v>1004</v>
      </c>
      <c r="L5801" s="5">
        <f t="shared" si="5119"/>
        <v>-1072</v>
      </c>
    </row>
    <row r="5802" spans="1:15">
      <c r="A5802" s="3" t="s">
        <v>6</v>
      </c>
      <c r="B5802" s="18">
        <v>27140</v>
      </c>
      <c r="C5802" s="16">
        <v>33232</v>
      </c>
      <c r="D5802" s="8">
        <f t="shared" si="5113"/>
        <v>-6092</v>
      </c>
      <c r="E5802" s="7">
        <f t="shared" si="5114"/>
        <v>0.81668271545498317</v>
      </c>
      <c r="F5802" s="18">
        <v>24122</v>
      </c>
      <c r="G5802" s="16">
        <v>36784</v>
      </c>
      <c r="H5802" s="8">
        <f t="shared" si="5115"/>
        <v>-12662</v>
      </c>
      <c r="I5802" s="7">
        <f t="shared" si="5116"/>
        <v>0.65577424967377118</v>
      </c>
      <c r="J5802" s="8">
        <f t="shared" si="5117"/>
        <v>-6570</v>
      </c>
      <c r="K5802" s="4">
        <f t="shared" si="5118"/>
        <v>-3018</v>
      </c>
      <c r="L5802" s="5">
        <f t="shared" si="5119"/>
        <v>3552</v>
      </c>
    </row>
    <row r="5803" spans="1:15">
      <c r="A5803" s="3" t="s">
        <v>7</v>
      </c>
      <c r="B5803" s="18">
        <v>327582</v>
      </c>
      <c r="C5803" s="16">
        <v>327582</v>
      </c>
      <c r="D5803" s="8">
        <f t="shared" si="5113"/>
        <v>0</v>
      </c>
      <c r="E5803" s="7">
        <f t="shared" si="5114"/>
        <v>1</v>
      </c>
      <c r="F5803" s="18">
        <v>328250</v>
      </c>
      <c r="G5803" s="16">
        <v>328250</v>
      </c>
      <c r="H5803" s="8">
        <f t="shared" si="5115"/>
        <v>0</v>
      </c>
      <c r="I5803" s="7">
        <f t="shared" si="5116"/>
        <v>1</v>
      </c>
      <c r="J5803" s="8">
        <f t="shared" si="5117"/>
        <v>0</v>
      </c>
      <c r="K5803" s="4">
        <f t="shared" si="5118"/>
        <v>668</v>
      </c>
      <c r="L5803" s="5">
        <f t="shared" si="5119"/>
        <v>668</v>
      </c>
      <c r="N5803" s="125" t="s">
        <v>5141</v>
      </c>
      <c r="O5803" s="154" t="s">
        <v>71</v>
      </c>
    </row>
    <row r="5805" spans="1:15">
      <c r="B5805" s="576" t="s">
        <v>5551</v>
      </c>
      <c r="C5805" s="576"/>
      <c r="D5805" s="576"/>
      <c r="E5805" s="576"/>
      <c r="F5805" s="576" t="s">
        <v>5557</v>
      </c>
      <c r="G5805" s="576"/>
      <c r="H5805" s="576"/>
      <c r="I5805" s="576"/>
      <c r="K5805" s="63" t="s">
        <v>12</v>
      </c>
      <c r="L5805" s="5" t="s">
        <v>13</v>
      </c>
    </row>
    <row r="5806" spans="1:15" ht="43.2">
      <c r="A5806" s="1" t="s">
        <v>0</v>
      </c>
      <c r="B5806" s="2" t="s">
        <v>1</v>
      </c>
      <c r="C5806" s="64" t="s">
        <v>2</v>
      </c>
      <c r="D5806" s="64" t="s">
        <v>11</v>
      </c>
      <c r="E5806" s="6" t="s">
        <v>10</v>
      </c>
      <c r="F5806" s="2" t="s">
        <v>1</v>
      </c>
      <c r="G5806" s="64" t="s">
        <v>2</v>
      </c>
      <c r="H5806" s="64" t="s">
        <v>11</v>
      </c>
      <c r="I5806" s="6" t="s">
        <v>10</v>
      </c>
      <c r="J5806" s="14" t="s">
        <v>8</v>
      </c>
      <c r="K5806" s="12" t="s">
        <v>9</v>
      </c>
      <c r="L5806" s="11"/>
    </row>
    <row r="5807" spans="1:15">
      <c r="A5807" s="3" t="s">
        <v>3</v>
      </c>
      <c r="B5807" s="18">
        <v>192884</v>
      </c>
      <c r="C5807" s="16">
        <v>83282</v>
      </c>
      <c r="D5807" s="8">
        <f>SUM(B5807-C5807)</f>
        <v>109602</v>
      </c>
      <c r="E5807" s="7">
        <f>SUM(B5807/C5807)</f>
        <v>2.3160346773612543</v>
      </c>
      <c r="F5807" s="18">
        <v>196282</v>
      </c>
      <c r="G5807" s="16">
        <v>82472</v>
      </c>
      <c r="H5807" s="8">
        <f>SUM(F5807-G5807)</f>
        <v>113810</v>
      </c>
      <c r="I5807" s="7">
        <f>SUM(F5807/G5807)</f>
        <v>2.3799835095547581</v>
      </c>
      <c r="J5807" s="8">
        <f>SUM(H5807-D5807)</f>
        <v>4208</v>
      </c>
      <c r="K5807" s="4">
        <f>SUM(F5807-B5807)</f>
        <v>3398</v>
      </c>
      <c r="L5807" s="5">
        <f>SUM(G5807-C5807)</f>
        <v>-810</v>
      </c>
    </row>
    <row r="5808" spans="1:15">
      <c r="A5808" s="3" t="s">
        <v>4</v>
      </c>
      <c r="B5808" s="18">
        <v>84184</v>
      </c>
      <c r="C5808" s="16">
        <v>38946</v>
      </c>
      <c r="D5808" s="8">
        <f t="shared" ref="D5808:D5811" si="5120">SUM(B5808-C5808)</f>
        <v>45238</v>
      </c>
      <c r="E5808" s="7">
        <f t="shared" ref="E5808:E5811" si="5121">SUM(B5808/C5808)</f>
        <v>2.161557027679351</v>
      </c>
      <c r="F5808" s="18">
        <v>82576</v>
      </c>
      <c r="G5808" s="16">
        <v>38946</v>
      </c>
      <c r="H5808" s="8">
        <f t="shared" ref="H5808:H5811" si="5122">SUM(F5808-G5808)</f>
        <v>43630</v>
      </c>
      <c r="I5808" s="7">
        <f t="shared" ref="I5808:I5811" si="5123">SUM(F5808/G5808)</f>
        <v>2.1202690905356136</v>
      </c>
      <c r="J5808" s="8">
        <f t="shared" ref="J5808:J5811" si="5124">SUM(H5808-D5808)</f>
        <v>-1608</v>
      </c>
      <c r="K5808" s="4">
        <f t="shared" ref="K5808:K5811" si="5125">SUM(F5808-B5808)</f>
        <v>-1608</v>
      </c>
      <c r="L5808" s="5">
        <f t="shared" ref="L5808:L5811" si="5126">SUM(G5808-C5808)</f>
        <v>0</v>
      </c>
    </row>
    <row r="5809" spans="1:15">
      <c r="A5809" s="3" t="s">
        <v>5</v>
      </c>
      <c r="B5809" s="18">
        <v>27060</v>
      </c>
      <c r="C5809" s="16">
        <v>169238</v>
      </c>
      <c r="D5809" s="8">
        <f t="shared" si="5120"/>
        <v>-142178</v>
      </c>
      <c r="E5809" s="7">
        <f t="shared" si="5121"/>
        <v>0.15989316820099506</v>
      </c>
      <c r="F5809" s="18">
        <v>29680</v>
      </c>
      <c r="G5809" s="16">
        <v>174979</v>
      </c>
      <c r="H5809" s="8">
        <f t="shared" si="5122"/>
        <v>-145299</v>
      </c>
      <c r="I5809" s="7">
        <f t="shared" si="5123"/>
        <v>0.16962035444253309</v>
      </c>
      <c r="J5809" s="8">
        <f t="shared" si="5124"/>
        <v>-3121</v>
      </c>
      <c r="K5809" s="4">
        <f t="shared" si="5125"/>
        <v>2620</v>
      </c>
      <c r="L5809" s="5">
        <f t="shared" si="5126"/>
        <v>5741</v>
      </c>
    </row>
    <row r="5810" spans="1:15">
      <c r="A5810" s="3" t="s">
        <v>6</v>
      </c>
      <c r="B5810" s="18">
        <v>24122</v>
      </c>
      <c r="C5810" s="16">
        <v>36784</v>
      </c>
      <c r="D5810" s="8">
        <f t="shared" si="5120"/>
        <v>-12662</v>
      </c>
      <c r="E5810" s="7">
        <f t="shared" si="5121"/>
        <v>0.65577424967377118</v>
      </c>
      <c r="F5810" s="18">
        <v>26548</v>
      </c>
      <c r="G5810" s="16">
        <v>38689</v>
      </c>
      <c r="H5810" s="8">
        <f t="shared" si="5122"/>
        <v>-12141</v>
      </c>
      <c r="I5810" s="7">
        <f t="shared" si="5123"/>
        <v>0.68618987309054258</v>
      </c>
      <c r="J5810" s="8">
        <f t="shared" si="5124"/>
        <v>521</v>
      </c>
      <c r="K5810" s="4">
        <f t="shared" si="5125"/>
        <v>2426</v>
      </c>
      <c r="L5810" s="5">
        <f t="shared" si="5126"/>
        <v>1905</v>
      </c>
    </row>
    <row r="5811" spans="1:15">
      <c r="A5811" s="3" t="s">
        <v>7</v>
      </c>
      <c r="B5811" s="18">
        <v>328250</v>
      </c>
      <c r="C5811" s="16">
        <v>328250</v>
      </c>
      <c r="D5811" s="8">
        <f t="shared" si="5120"/>
        <v>0</v>
      </c>
      <c r="E5811" s="7">
        <f t="shared" si="5121"/>
        <v>1</v>
      </c>
      <c r="F5811" s="18">
        <v>335086</v>
      </c>
      <c r="G5811" s="16">
        <v>335086</v>
      </c>
      <c r="H5811" s="8">
        <f t="shared" si="5122"/>
        <v>0</v>
      </c>
      <c r="I5811" s="7">
        <f t="shared" si="5123"/>
        <v>1</v>
      </c>
      <c r="J5811" s="8">
        <f t="shared" si="5124"/>
        <v>0</v>
      </c>
      <c r="K5811" s="4">
        <f t="shared" si="5125"/>
        <v>6836</v>
      </c>
      <c r="L5811" s="5">
        <f t="shared" si="5126"/>
        <v>6836</v>
      </c>
      <c r="N5811" s="99" t="s">
        <v>5043</v>
      </c>
      <c r="O5811" s="17" t="s">
        <v>26</v>
      </c>
    </row>
    <row r="5813" spans="1:15">
      <c r="B5813" s="576" t="s">
        <v>5557</v>
      </c>
      <c r="C5813" s="576"/>
      <c r="D5813" s="576"/>
      <c r="E5813" s="576"/>
      <c r="F5813" s="576" t="s">
        <v>5564</v>
      </c>
      <c r="G5813" s="576"/>
      <c r="H5813" s="576"/>
      <c r="I5813" s="576"/>
      <c r="K5813" s="63" t="s">
        <v>12</v>
      </c>
      <c r="L5813" s="5" t="s">
        <v>13</v>
      </c>
    </row>
    <row r="5814" spans="1:15" ht="43.2">
      <c r="A5814" s="1" t="s">
        <v>0</v>
      </c>
      <c r="B5814" s="2" t="s">
        <v>1</v>
      </c>
      <c r="C5814" s="64" t="s">
        <v>2</v>
      </c>
      <c r="D5814" s="64" t="s">
        <v>11</v>
      </c>
      <c r="E5814" s="6" t="s">
        <v>10</v>
      </c>
      <c r="F5814" s="2" t="s">
        <v>1</v>
      </c>
      <c r="G5814" s="64" t="s">
        <v>2</v>
      </c>
      <c r="H5814" s="64" t="s">
        <v>11</v>
      </c>
      <c r="I5814" s="6" t="s">
        <v>10</v>
      </c>
      <c r="J5814" s="14" t="s">
        <v>8</v>
      </c>
      <c r="K5814" s="12" t="s">
        <v>9</v>
      </c>
      <c r="L5814" s="11"/>
    </row>
    <row r="5815" spans="1:15">
      <c r="A5815" s="3" t="s">
        <v>3</v>
      </c>
      <c r="B5815" s="18">
        <v>196282</v>
      </c>
      <c r="C5815" s="16">
        <v>82472</v>
      </c>
      <c r="D5815" s="8">
        <f>SUM(B5815-C5815)</f>
        <v>113810</v>
      </c>
      <c r="E5815" s="7">
        <f>SUM(B5815/C5815)</f>
        <v>2.3799835095547581</v>
      </c>
      <c r="F5815" s="18">
        <v>201678</v>
      </c>
      <c r="G5815" s="16">
        <v>85649</v>
      </c>
      <c r="H5815" s="8">
        <f>SUM(F5815-G5815)</f>
        <v>116029</v>
      </c>
      <c r="I5815" s="7">
        <f>SUM(F5815/G5815)</f>
        <v>2.3547034991651974</v>
      </c>
      <c r="J5815" s="8">
        <f>SUM(H5815-D5815)</f>
        <v>2219</v>
      </c>
      <c r="K5815" s="4">
        <f>SUM(F5815-B5815)</f>
        <v>5396</v>
      </c>
      <c r="L5815" s="5">
        <f>SUM(G5815-C5815)</f>
        <v>3177</v>
      </c>
    </row>
    <row r="5816" spans="1:15">
      <c r="A5816" s="3" t="s">
        <v>4</v>
      </c>
      <c r="B5816" s="18">
        <v>82576</v>
      </c>
      <c r="C5816" s="16">
        <v>38946</v>
      </c>
      <c r="D5816" s="8">
        <f t="shared" ref="D5816:D5819" si="5127">SUM(B5816-C5816)</f>
        <v>43630</v>
      </c>
      <c r="E5816" s="7">
        <f t="shared" ref="E5816:E5819" si="5128">SUM(B5816/C5816)</f>
        <v>2.1202690905356136</v>
      </c>
      <c r="F5816" s="18">
        <v>83432</v>
      </c>
      <c r="G5816" s="16">
        <v>37246</v>
      </c>
      <c r="H5816" s="8">
        <f t="shared" ref="H5816:H5819" si="5129">SUM(F5816-G5816)</f>
        <v>46186</v>
      </c>
      <c r="I5816" s="7">
        <f t="shared" ref="I5816:I5819" si="5130">SUM(F5816/G5816)</f>
        <v>2.2400257745798204</v>
      </c>
      <c r="J5816" s="8">
        <f t="shared" ref="J5816:J5819" si="5131">SUM(H5816-D5816)</f>
        <v>2556</v>
      </c>
      <c r="K5816" s="4">
        <f t="shared" ref="K5816:K5819" si="5132">SUM(F5816-B5816)</f>
        <v>856</v>
      </c>
      <c r="L5816" s="5">
        <f t="shared" ref="L5816:L5819" si="5133">SUM(G5816-C5816)</f>
        <v>-1700</v>
      </c>
    </row>
    <row r="5817" spans="1:15">
      <c r="A5817" s="3" t="s">
        <v>5</v>
      </c>
      <c r="B5817" s="18">
        <v>29680</v>
      </c>
      <c r="C5817" s="16">
        <v>174979</v>
      </c>
      <c r="D5817" s="8">
        <f t="shared" si="5127"/>
        <v>-145299</v>
      </c>
      <c r="E5817" s="7">
        <f t="shared" si="5128"/>
        <v>0.16962035444253309</v>
      </c>
      <c r="F5817" s="18">
        <v>33574</v>
      </c>
      <c r="G5817" s="16">
        <v>181460</v>
      </c>
      <c r="H5817" s="8">
        <f t="shared" si="5129"/>
        <v>-147886</v>
      </c>
      <c r="I5817" s="7">
        <f t="shared" si="5130"/>
        <v>0.18502149233990961</v>
      </c>
      <c r="J5817" s="8">
        <f t="shared" si="5131"/>
        <v>-2587</v>
      </c>
      <c r="K5817" s="4">
        <f t="shared" si="5132"/>
        <v>3894</v>
      </c>
      <c r="L5817" s="5">
        <f t="shared" si="5133"/>
        <v>6481</v>
      </c>
    </row>
    <row r="5818" spans="1:15">
      <c r="A5818" s="3" t="s">
        <v>6</v>
      </c>
      <c r="B5818" s="18">
        <v>26548</v>
      </c>
      <c r="C5818" s="16">
        <v>38689</v>
      </c>
      <c r="D5818" s="8">
        <f t="shared" si="5127"/>
        <v>-12141</v>
      </c>
      <c r="E5818" s="7">
        <f t="shared" si="5128"/>
        <v>0.68618987309054258</v>
      </c>
      <c r="F5818" s="18">
        <v>31920</v>
      </c>
      <c r="G5818" s="16">
        <v>46249</v>
      </c>
      <c r="H5818" s="8">
        <f t="shared" si="5129"/>
        <v>-14329</v>
      </c>
      <c r="I5818" s="7">
        <f t="shared" si="5130"/>
        <v>0.69017708490994401</v>
      </c>
      <c r="J5818" s="8">
        <f t="shared" si="5131"/>
        <v>-2188</v>
      </c>
      <c r="K5818" s="4">
        <f t="shared" si="5132"/>
        <v>5372</v>
      </c>
      <c r="L5818" s="5">
        <f t="shared" si="5133"/>
        <v>7560</v>
      </c>
    </row>
    <row r="5819" spans="1:15">
      <c r="A5819" s="3" t="s">
        <v>7</v>
      </c>
      <c r="B5819" s="18">
        <v>335086</v>
      </c>
      <c r="C5819" s="16">
        <v>335086</v>
      </c>
      <c r="D5819" s="8">
        <f t="shared" si="5127"/>
        <v>0</v>
      </c>
      <c r="E5819" s="7">
        <f t="shared" si="5128"/>
        <v>1</v>
      </c>
      <c r="F5819" s="18">
        <v>350604</v>
      </c>
      <c r="G5819" s="16">
        <v>350604</v>
      </c>
      <c r="H5819" s="8">
        <f t="shared" si="5129"/>
        <v>0</v>
      </c>
      <c r="I5819" s="7">
        <f t="shared" si="5130"/>
        <v>1</v>
      </c>
      <c r="J5819" s="8">
        <f t="shared" si="5131"/>
        <v>0</v>
      </c>
      <c r="K5819" s="4">
        <f t="shared" si="5132"/>
        <v>15518</v>
      </c>
      <c r="L5819" s="5">
        <f t="shared" si="5133"/>
        <v>15518</v>
      </c>
      <c r="N5819" s="99" t="s">
        <v>5043</v>
      </c>
      <c r="O5819" s="17" t="s">
        <v>26</v>
      </c>
    </row>
    <row r="5821" spans="1:15">
      <c r="B5821" s="576" t="s">
        <v>5564</v>
      </c>
      <c r="C5821" s="576"/>
      <c r="D5821" s="576"/>
      <c r="E5821" s="576"/>
      <c r="F5821" s="576" t="s">
        <v>5570</v>
      </c>
      <c r="G5821" s="576"/>
      <c r="H5821" s="576"/>
      <c r="I5821" s="576"/>
      <c r="K5821" s="63" t="s">
        <v>12</v>
      </c>
      <c r="L5821" s="5" t="s">
        <v>13</v>
      </c>
    </row>
    <row r="5822" spans="1:15" ht="43.2">
      <c r="A5822" s="1" t="s">
        <v>0</v>
      </c>
      <c r="B5822" s="2" t="s">
        <v>1</v>
      </c>
      <c r="C5822" s="64" t="s">
        <v>2</v>
      </c>
      <c r="D5822" s="64" t="s">
        <v>11</v>
      </c>
      <c r="E5822" s="6" t="s">
        <v>10</v>
      </c>
      <c r="F5822" s="2" t="s">
        <v>1</v>
      </c>
      <c r="G5822" s="64" t="s">
        <v>2</v>
      </c>
      <c r="H5822" s="64" t="s">
        <v>11</v>
      </c>
      <c r="I5822" s="6" t="s">
        <v>10</v>
      </c>
      <c r="J5822" s="14" t="s">
        <v>8</v>
      </c>
      <c r="K5822" s="12" t="s">
        <v>9</v>
      </c>
      <c r="L5822" s="11"/>
    </row>
    <row r="5823" spans="1:15">
      <c r="A5823" s="3" t="s">
        <v>3</v>
      </c>
      <c r="B5823" s="18">
        <v>201678</v>
      </c>
      <c r="C5823" s="16">
        <v>85649</v>
      </c>
      <c r="D5823" s="8">
        <f>SUM(B5823-C5823)</f>
        <v>116029</v>
      </c>
      <c r="E5823" s="7">
        <f>SUM(B5823/C5823)</f>
        <v>2.3547034991651974</v>
      </c>
      <c r="F5823" s="18">
        <v>215067</v>
      </c>
      <c r="G5823" s="16">
        <v>84788</v>
      </c>
      <c r="H5823" s="8">
        <f>SUM(F5823-G5823)</f>
        <v>130279</v>
      </c>
      <c r="I5823" s="7">
        <f>SUM(F5823/G5823)</f>
        <v>2.5365263952446102</v>
      </c>
      <c r="J5823" s="8">
        <f>SUM(H5823-D5823)</f>
        <v>14250</v>
      </c>
      <c r="K5823" s="4">
        <f>SUM(F5823-B5823)</f>
        <v>13389</v>
      </c>
      <c r="L5823" s="5">
        <f>SUM(G5823-C5823)</f>
        <v>-861</v>
      </c>
    </row>
    <row r="5824" spans="1:15">
      <c r="A5824" s="3" t="s">
        <v>4</v>
      </c>
      <c r="B5824" s="18">
        <v>83432</v>
      </c>
      <c r="C5824" s="16">
        <v>37246</v>
      </c>
      <c r="D5824" s="8">
        <f t="shared" ref="D5824:D5827" si="5134">SUM(B5824-C5824)</f>
        <v>46186</v>
      </c>
      <c r="E5824" s="7">
        <f t="shared" ref="E5824:E5827" si="5135">SUM(B5824/C5824)</f>
        <v>2.2400257745798204</v>
      </c>
      <c r="F5824" s="18">
        <v>83431</v>
      </c>
      <c r="G5824" s="16">
        <v>35046</v>
      </c>
      <c r="H5824" s="8">
        <f t="shared" ref="H5824:H5827" si="5136">SUM(F5824-G5824)</f>
        <v>48385</v>
      </c>
      <c r="I5824" s="7">
        <f t="shared" ref="I5824:I5827" si="5137">SUM(F5824/G5824)</f>
        <v>2.3806140501055757</v>
      </c>
      <c r="J5824" s="8">
        <f t="shared" ref="J5824:J5827" si="5138">SUM(H5824-D5824)</f>
        <v>2199</v>
      </c>
      <c r="K5824" s="4">
        <f t="shared" ref="K5824:K5827" si="5139">SUM(F5824-B5824)</f>
        <v>-1</v>
      </c>
      <c r="L5824" s="5">
        <f t="shared" ref="L5824:L5827" si="5140">SUM(G5824-C5824)</f>
        <v>-2200</v>
      </c>
    </row>
    <row r="5825" spans="1:15">
      <c r="A5825" s="3" t="s">
        <v>5</v>
      </c>
      <c r="B5825" s="18">
        <v>33574</v>
      </c>
      <c r="C5825" s="16">
        <v>181460</v>
      </c>
      <c r="D5825" s="8">
        <f t="shared" si="5134"/>
        <v>-147886</v>
      </c>
      <c r="E5825" s="7">
        <f t="shared" si="5135"/>
        <v>0.18502149233990961</v>
      </c>
      <c r="F5825" s="18">
        <v>33565</v>
      </c>
      <c r="G5825" s="16">
        <v>200527</v>
      </c>
      <c r="H5825" s="8">
        <f t="shared" si="5136"/>
        <v>-166962</v>
      </c>
      <c r="I5825" s="7">
        <f t="shared" si="5137"/>
        <v>0.16738394330937978</v>
      </c>
      <c r="J5825" s="8">
        <f t="shared" si="5138"/>
        <v>-19076</v>
      </c>
      <c r="K5825" s="4">
        <f t="shared" si="5139"/>
        <v>-9</v>
      </c>
      <c r="L5825" s="5">
        <f t="shared" si="5140"/>
        <v>19067</v>
      </c>
    </row>
    <row r="5826" spans="1:15">
      <c r="A5826" s="3" t="s">
        <v>6</v>
      </c>
      <c r="B5826" s="18">
        <v>31920</v>
      </c>
      <c r="C5826" s="16">
        <v>46249</v>
      </c>
      <c r="D5826" s="8">
        <f t="shared" si="5134"/>
        <v>-14329</v>
      </c>
      <c r="E5826" s="7">
        <f t="shared" si="5135"/>
        <v>0.69017708490994401</v>
      </c>
      <c r="F5826" s="18">
        <v>42964</v>
      </c>
      <c r="G5826" s="16">
        <v>54666</v>
      </c>
      <c r="H5826" s="8">
        <f t="shared" si="5136"/>
        <v>-11702</v>
      </c>
      <c r="I5826" s="7">
        <f t="shared" si="5137"/>
        <v>0.78593641385870561</v>
      </c>
      <c r="J5826" s="8">
        <f t="shared" si="5138"/>
        <v>2627</v>
      </c>
      <c r="K5826" s="4">
        <f t="shared" si="5139"/>
        <v>11044</v>
      </c>
      <c r="L5826" s="5">
        <f t="shared" si="5140"/>
        <v>8417</v>
      </c>
    </row>
    <row r="5827" spans="1:15">
      <c r="A5827" s="3" t="s">
        <v>7</v>
      </c>
      <c r="B5827" s="18">
        <v>350604</v>
      </c>
      <c r="C5827" s="16">
        <v>350604</v>
      </c>
      <c r="D5827" s="8">
        <f t="shared" si="5134"/>
        <v>0</v>
      </c>
      <c r="E5827" s="7">
        <f t="shared" si="5135"/>
        <v>1</v>
      </c>
      <c r="F5827" s="18">
        <v>375027</v>
      </c>
      <c r="G5827" s="16">
        <v>375027</v>
      </c>
      <c r="H5827" s="8">
        <f t="shared" si="5136"/>
        <v>0</v>
      </c>
      <c r="I5827" s="7">
        <f t="shared" si="5137"/>
        <v>1</v>
      </c>
      <c r="J5827" s="8">
        <f t="shared" si="5138"/>
        <v>0</v>
      </c>
      <c r="K5827" s="4">
        <f t="shared" si="5139"/>
        <v>24423</v>
      </c>
      <c r="L5827" s="5">
        <f t="shared" si="5140"/>
        <v>24423</v>
      </c>
      <c r="N5827" s="99" t="s">
        <v>5043</v>
      </c>
      <c r="O5827" s="17" t="s">
        <v>26</v>
      </c>
    </row>
    <row r="5829" spans="1:15">
      <c r="B5829" s="576" t="s">
        <v>5570</v>
      </c>
      <c r="C5829" s="576"/>
      <c r="D5829" s="576"/>
      <c r="E5829" s="576"/>
      <c r="F5829" s="576" t="s">
        <v>5577</v>
      </c>
      <c r="G5829" s="576"/>
      <c r="H5829" s="576"/>
      <c r="I5829" s="576"/>
      <c r="K5829" s="63" t="s">
        <v>12</v>
      </c>
      <c r="L5829" s="5" t="s">
        <v>13</v>
      </c>
    </row>
    <row r="5830" spans="1:15" ht="43.2">
      <c r="A5830" s="1" t="s">
        <v>0</v>
      </c>
      <c r="B5830" s="2" t="s">
        <v>1</v>
      </c>
      <c r="C5830" s="64" t="s">
        <v>2</v>
      </c>
      <c r="D5830" s="64" t="s">
        <v>11</v>
      </c>
      <c r="E5830" s="6" t="s">
        <v>10</v>
      </c>
      <c r="F5830" s="2" t="s">
        <v>1</v>
      </c>
      <c r="G5830" s="64" t="s">
        <v>2</v>
      </c>
      <c r="H5830" s="64" t="s">
        <v>11</v>
      </c>
      <c r="I5830" s="6" t="s">
        <v>10</v>
      </c>
      <c r="J5830" s="14" t="s">
        <v>8</v>
      </c>
      <c r="K5830" s="12" t="s">
        <v>9</v>
      </c>
      <c r="L5830" s="11"/>
    </row>
    <row r="5831" spans="1:15">
      <c r="A5831" s="3" t="s">
        <v>3</v>
      </c>
      <c r="B5831" s="18">
        <v>215067</v>
      </c>
      <c r="C5831" s="16">
        <v>84788</v>
      </c>
      <c r="D5831" s="8">
        <f>SUM(B5831-C5831)</f>
        <v>130279</v>
      </c>
      <c r="E5831" s="7">
        <f>SUM(B5831/C5831)</f>
        <v>2.5365263952446102</v>
      </c>
      <c r="F5831" s="18">
        <v>212772</v>
      </c>
      <c r="G5831" s="16">
        <v>85657</v>
      </c>
      <c r="H5831" s="8">
        <f>SUM(F5831-G5831)</f>
        <v>127115</v>
      </c>
      <c r="I5831" s="7">
        <f>SUM(F5831/G5831)</f>
        <v>2.4840001400936291</v>
      </c>
      <c r="J5831" s="8">
        <f>SUM(H5831-D5831)</f>
        <v>-3164</v>
      </c>
      <c r="K5831" s="4">
        <f>SUM(F5831-B5831)</f>
        <v>-2295</v>
      </c>
      <c r="L5831" s="5">
        <f>SUM(G5831-C5831)</f>
        <v>869</v>
      </c>
    </row>
    <row r="5832" spans="1:15">
      <c r="A5832" s="3" t="s">
        <v>4</v>
      </c>
      <c r="B5832" s="18">
        <v>83431</v>
      </c>
      <c r="C5832" s="16">
        <v>35046</v>
      </c>
      <c r="D5832" s="8">
        <f t="shared" ref="D5832:D5835" si="5141">SUM(B5832-C5832)</f>
        <v>48385</v>
      </c>
      <c r="E5832" s="7">
        <f t="shared" ref="E5832:E5835" si="5142">SUM(B5832/C5832)</f>
        <v>2.3806140501055757</v>
      </c>
      <c r="F5832" s="18">
        <v>83527</v>
      </c>
      <c r="G5832" s="16">
        <v>35767</v>
      </c>
      <c r="H5832" s="8">
        <f t="shared" ref="H5832:H5835" si="5143">SUM(F5832-G5832)</f>
        <v>47760</v>
      </c>
      <c r="I5832" s="7">
        <f t="shared" ref="I5832:I5835" si="5144">SUM(F5832/G5832)</f>
        <v>2.3353090837923225</v>
      </c>
      <c r="J5832" s="8">
        <f t="shared" ref="J5832:J5835" si="5145">SUM(H5832-D5832)</f>
        <v>-625</v>
      </c>
      <c r="K5832" s="4">
        <f t="shared" ref="K5832:K5835" si="5146">SUM(F5832-B5832)</f>
        <v>96</v>
      </c>
      <c r="L5832" s="5">
        <f t="shared" ref="L5832:L5835" si="5147">SUM(G5832-C5832)</f>
        <v>721</v>
      </c>
    </row>
    <row r="5833" spans="1:15">
      <c r="A5833" s="3" t="s">
        <v>5</v>
      </c>
      <c r="B5833" s="18">
        <v>33565</v>
      </c>
      <c r="C5833" s="16">
        <v>200527</v>
      </c>
      <c r="D5833" s="8">
        <f t="shared" si="5141"/>
        <v>-166962</v>
      </c>
      <c r="E5833" s="7">
        <f t="shared" si="5142"/>
        <v>0.16738394330937978</v>
      </c>
      <c r="F5833" s="18">
        <v>39999</v>
      </c>
      <c r="G5833" s="16">
        <v>209583</v>
      </c>
      <c r="H5833" s="8">
        <f t="shared" si="5143"/>
        <v>-169584</v>
      </c>
      <c r="I5833" s="7">
        <f t="shared" si="5144"/>
        <v>0.19085040294298677</v>
      </c>
      <c r="J5833" s="8">
        <f t="shared" si="5145"/>
        <v>-2622</v>
      </c>
      <c r="K5833" s="4">
        <f t="shared" si="5146"/>
        <v>6434</v>
      </c>
      <c r="L5833" s="5">
        <f t="shared" si="5147"/>
        <v>9056</v>
      </c>
    </row>
    <row r="5834" spans="1:15">
      <c r="A5834" s="3" t="s">
        <v>6</v>
      </c>
      <c r="B5834" s="18">
        <v>42964</v>
      </c>
      <c r="C5834" s="16">
        <v>54666</v>
      </c>
      <c r="D5834" s="8">
        <f t="shared" si="5141"/>
        <v>-11702</v>
      </c>
      <c r="E5834" s="7">
        <f t="shared" si="5142"/>
        <v>0.78593641385870561</v>
      </c>
      <c r="F5834" s="18">
        <v>44079</v>
      </c>
      <c r="G5834" s="16">
        <v>49370</v>
      </c>
      <c r="H5834" s="8">
        <f t="shared" si="5143"/>
        <v>-5291</v>
      </c>
      <c r="I5834" s="7">
        <f t="shared" si="5144"/>
        <v>0.89282965363581124</v>
      </c>
      <c r="J5834" s="8">
        <f t="shared" si="5145"/>
        <v>6411</v>
      </c>
      <c r="K5834" s="4">
        <f t="shared" si="5146"/>
        <v>1115</v>
      </c>
      <c r="L5834" s="5">
        <f t="shared" si="5147"/>
        <v>-5296</v>
      </c>
    </row>
    <row r="5835" spans="1:15">
      <c r="A5835" s="3" t="s">
        <v>7</v>
      </c>
      <c r="B5835" s="18">
        <v>375027</v>
      </c>
      <c r="C5835" s="16">
        <v>375027</v>
      </c>
      <c r="D5835" s="8">
        <f t="shared" si="5141"/>
        <v>0</v>
      </c>
      <c r="E5835" s="7">
        <f t="shared" si="5142"/>
        <v>1</v>
      </c>
      <c r="F5835" s="18">
        <v>380377</v>
      </c>
      <c r="G5835" s="16">
        <v>380377</v>
      </c>
      <c r="H5835" s="8">
        <f t="shared" si="5143"/>
        <v>0</v>
      </c>
      <c r="I5835" s="7">
        <f t="shared" si="5144"/>
        <v>1</v>
      </c>
      <c r="J5835" s="8">
        <f t="shared" si="5145"/>
        <v>0</v>
      </c>
      <c r="K5835" s="4">
        <f t="shared" si="5146"/>
        <v>5350</v>
      </c>
      <c r="L5835" s="5">
        <f t="shared" si="5147"/>
        <v>5350</v>
      </c>
      <c r="N5835" s="99" t="s">
        <v>5043</v>
      </c>
      <c r="O5835" s="17" t="s">
        <v>26</v>
      </c>
    </row>
    <row r="5837" spans="1:15">
      <c r="B5837" s="576" t="s">
        <v>5577</v>
      </c>
      <c r="C5837" s="576"/>
      <c r="D5837" s="576"/>
      <c r="E5837" s="576"/>
      <c r="F5837" s="576" t="s">
        <v>5584</v>
      </c>
      <c r="G5837" s="576"/>
      <c r="H5837" s="576"/>
      <c r="I5837" s="576"/>
      <c r="K5837" s="63" t="s">
        <v>12</v>
      </c>
      <c r="L5837" s="5" t="s">
        <v>13</v>
      </c>
    </row>
    <row r="5838" spans="1:15" ht="43.2">
      <c r="A5838" s="1" t="s">
        <v>0</v>
      </c>
      <c r="B5838" s="2" t="s">
        <v>1</v>
      </c>
      <c r="C5838" s="64" t="s">
        <v>2</v>
      </c>
      <c r="D5838" s="64" t="s">
        <v>11</v>
      </c>
      <c r="E5838" s="6" t="s">
        <v>10</v>
      </c>
      <c r="F5838" s="2" t="s">
        <v>1</v>
      </c>
      <c r="G5838" s="64" t="s">
        <v>2</v>
      </c>
      <c r="H5838" s="64" t="s">
        <v>11</v>
      </c>
      <c r="I5838" s="6" t="s">
        <v>10</v>
      </c>
      <c r="J5838" s="14" t="s">
        <v>8</v>
      </c>
      <c r="K5838" s="12" t="s">
        <v>9</v>
      </c>
      <c r="L5838" s="11"/>
    </row>
    <row r="5839" spans="1:15">
      <c r="A5839" s="3" t="s">
        <v>3</v>
      </c>
      <c r="B5839" s="18">
        <v>212772</v>
      </c>
      <c r="C5839" s="16">
        <v>85657</v>
      </c>
      <c r="D5839" s="8">
        <f>SUM(B5839-C5839)</f>
        <v>127115</v>
      </c>
      <c r="E5839" s="7">
        <f>SUM(B5839/C5839)</f>
        <v>2.4840001400936291</v>
      </c>
      <c r="F5839" s="18">
        <v>193487</v>
      </c>
      <c r="G5839" s="16">
        <v>68064</v>
      </c>
      <c r="H5839" s="8">
        <f>SUM(F5839-G5839)</f>
        <v>125423</v>
      </c>
      <c r="I5839" s="7">
        <f>SUM(F5839/G5839)</f>
        <v>2.8427215561824166</v>
      </c>
      <c r="J5839" s="8">
        <f>SUM(H5839-D5839)</f>
        <v>-1692</v>
      </c>
      <c r="K5839" s="4">
        <f>SUM(F5839-B5839)</f>
        <v>-19285</v>
      </c>
      <c r="L5839" s="5">
        <f>SUM(G5839-C5839)</f>
        <v>-17593</v>
      </c>
    </row>
    <row r="5840" spans="1:15">
      <c r="A5840" s="3" t="s">
        <v>4</v>
      </c>
      <c r="B5840" s="18">
        <v>83527</v>
      </c>
      <c r="C5840" s="16">
        <v>35767</v>
      </c>
      <c r="D5840" s="8">
        <f t="shared" ref="D5840:D5843" si="5148">SUM(B5840-C5840)</f>
        <v>47760</v>
      </c>
      <c r="E5840" s="7">
        <f t="shared" ref="E5840:E5843" si="5149">SUM(B5840/C5840)</f>
        <v>2.3353090837923225</v>
      </c>
      <c r="F5840" s="18">
        <v>83610</v>
      </c>
      <c r="G5840" s="16">
        <v>33467</v>
      </c>
      <c r="H5840" s="8">
        <f t="shared" ref="H5840:H5843" si="5150">SUM(F5840-G5840)</f>
        <v>50143</v>
      </c>
      <c r="I5840" s="7">
        <f t="shared" ref="I5840:I5843" si="5151">SUM(F5840/G5840)</f>
        <v>2.4982818896226133</v>
      </c>
      <c r="J5840" s="8">
        <f t="shared" ref="J5840:J5843" si="5152">SUM(H5840-D5840)</f>
        <v>2383</v>
      </c>
      <c r="K5840" s="4">
        <f t="shared" ref="K5840:K5843" si="5153">SUM(F5840-B5840)</f>
        <v>83</v>
      </c>
      <c r="L5840" s="5">
        <f t="shared" ref="L5840:L5843" si="5154">SUM(G5840-C5840)</f>
        <v>-2300</v>
      </c>
    </row>
    <row r="5841" spans="1:15">
      <c r="A5841" s="3" t="s">
        <v>5</v>
      </c>
      <c r="B5841" s="18">
        <v>39999</v>
      </c>
      <c r="C5841" s="16">
        <v>209583</v>
      </c>
      <c r="D5841" s="8">
        <f t="shared" si="5148"/>
        <v>-169584</v>
      </c>
      <c r="E5841" s="7">
        <f t="shared" si="5149"/>
        <v>0.19085040294298677</v>
      </c>
      <c r="F5841" s="18">
        <v>11968</v>
      </c>
      <c r="G5841" s="16">
        <v>188058</v>
      </c>
      <c r="H5841" s="8">
        <f t="shared" si="5150"/>
        <v>-176090</v>
      </c>
      <c r="I5841" s="7">
        <f t="shared" si="5151"/>
        <v>6.3639940869306272E-2</v>
      </c>
      <c r="J5841" s="8">
        <f t="shared" si="5152"/>
        <v>-6506</v>
      </c>
      <c r="K5841" s="4">
        <f t="shared" si="5153"/>
        <v>-28031</v>
      </c>
      <c r="L5841" s="5">
        <f t="shared" si="5154"/>
        <v>-21525</v>
      </c>
    </row>
    <row r="5842" spans="1:15">
      <c r="A5842" s="3" t="s">
        <v>6</v>
      </c>
      <c r="B5842" s="18">
        <v>44079</v>
      </c>
      <c r="C5842" s="16">
        <v>49370</v>
      </c>
      <c r="D5842" s="8">
        <f t="shared" si="5148"/>
        <v>-5291</v>
      </c>
      <c r="E5842" s="7">
        <f t="shared" si="5149"/>
        <v>0.89282965363581124</v>
      </c>
      <c r="F5842" s="18">
        <v>33705</v>
      </c>
      <c r="G5842" s="16">
        <v>33181</v>
      </c>
      <c r="H5842" s="8">
        <f t="shared" si="5150"/>
        <v>524</v>
      </c>
      <c r="I5842" s="7">
        <f t="shared" si="5151"/>
        <v>1.0157921702178958</v>
      </c>
      <c r="J5842" s="8">
        <f t="shared" si="5152"/>
        <v>5815</v>
      </c>
      <c r="K5842" s="4">
        <f t="shared" si="5153"/>
        <v>-10374</v>
      </c>
      <c r="L5842" s="5">
        <f t="shared" si="5154"/>
        <v>-16189</v>
      </c>
    </row>
    <row r="5843" spans="1:15">
      <c r="A5843" s="3" t="s">
        <v>7</v>
      </c>
      <c r="B5843" s="18">
        <v>380377</v>
      </c>
      <c r="C5843" s="16">
        <v>380377</v>
      </c>
      <c r="D5843" s="8">
        <f t="shared" si="5148"/>
        <v>0</v>
      </c>
      <c r="E5843" s="7">
        <f t="shared" si="5149"/>
        <v>1</v>
      </c>
      <c r="F5843" s="18">
        <v>322770</v>
      </c>
      <c r="G5843" s="16">
        <v>322770</v>
      </c>
      <c r="H5843" s="8">
        <f t="shared" si="5150"/>
        <v>0</v>
      </c>
      <c r="I5843" s="7">
        <f t="shared" si="5151"/>
        <v>1</v>
      </c>
      <c r="J5843" s="8">
        <f t="shared" si="5152"/>
        <v>0</v>
      </c>
      <c r="K5843" s="4">
        <f t="shared" si="5153"/>
        <v>-57607</v>
      </c>
      <c r="L5843" s="5">
        <f t="shared" si="5154"/>
        <v>-57607</v>
      </c>
      <c r="N5843" s="99" t="s">
        <v>3915</v>
      </c>
      <c r="O5843" s="17" t="s">
        <v>26</v>
      </c>
    </row>
    <row r="5845" spans="1:15">
      <c r="B5845" s="576" t="s">
        <v>5584</v>
      </c>
      <c r="C5845" s="576"/>
      <c r="D5845" s="576"/>
      <c r="E5845" s="576"/>
      <c r="F5845" s="576" t="s">
        <v>5591</v>
      </c>
      <c r="G5845" s="576"/>
      <c r="H5845" s="576"/>
      <c r="I5845" s="576"/>
      <c r="K5845" s="63" t="s">
        <v>12</v>
      </c>
      <c r="L5845" s="5" t="s">
        <v>13</v>
      </c>
    </row>
    <row r="5846" spans="1:15" ht="43.2">
      <c r="A5846" s="1" t="s">
        <v>0</v>
      </c>
      <c r="B5846" s="2" t="s">
        <v>1</v>
      </c>
      <c r="C5846" s="64" t="s">
        <v>2</v>
      </c>
      <c r="D5846" s="64" t="s">
        <v>11</v>
      </c>
      <c r="E5846" s="6" t="s">
        <v>10</v>
      </c>
      <c r="F5846" s="2" t="s">
        <v>1</v>
      </c>
      <c r="G5846" s="64" t="s">
        <v>2</v>
      </c>
      <c r="H5846" s="64" t="s">
        <v>11</v>
      </c>
      <c r="I5846" s="6" t="s">
        <v>10</v>
      </c>
      <c r="J5846" s="14" t="s">
        <v>8</v>
      </c>
      <c r="K5846" s="12" t="s">
        <v>9</v>
      </c>
      <c r="L5846" s="11"/>
    </row>
    <row r="5847" spans="1:15">
      <c r="A5847" s="3" t="s">
        <v>3</v>
      </c>
      <c r="B5847" s="18">
        <v>193487</v>
      </c>
      <c r="C5847" s="16">
        <v>68064</v>
      </c>
      <c r="D5847" s="8">
        <f>SUM(B5847-C5847)</f>
        <v>125423</v>
      </c>
      <c r="E5847" s="7">
        <f>SUM(B5847/C5847)</f>
        <v>2.8427215561824166</v>
      </c>
      <c r="F5847" s="18">
        <v>193862</v>
      </c>
      <c r="G5847" s="16">
        <v>61300</v>
      </c>
      <c r="H5847" s="8">
        <f>SUM(F5847-G5847)</f>
        <v>132562</v>
      </c>
      <c r="I5847" s="7">
        <f>SUM(F5847/G5847)</f>
        <v>3.1625122349102774</v>
      </c>
      <c r="J5847" s="8">
        <f>SUM(H5847-D5847)</f>
        <v>7139</v>
      </c>
      <c r="K5847" s="4">
        <f>SUM(F5847-B5847)</f>
        <v>375</v>
      </c>
      <c r="L5847" s="5">
        <f>SUM(G5847-C5847)</f>
        <v>-6764</v>
      </c>
    </row>
    <row r="5848" spans="1:15">
      <c r="A5848" s="3" t="s">
        <v>4</v>
      </c>
      <c r="B5848" s="18">
        <v>83610</v>
      </c>
      <c r="C5848" s="16">
        <v>33467</v>
      </c>
      <c r="D5848" s="8">
        <f t="shared" ref="D5848:D5851" si="5155">SUM(B5848-C5848)</f>
        <v>50143</v>
      </c>
      <c r="E5848" s="7">
        <f t="shared" ref="E5848:E5851" si="5156">SUM(B5848/C5848)</f>
        <v>2.4982818896226133</v>
      </c>
      <c r="F5848" s="18">
        <v>84836</v>
      </c>
      <c r="G5848" s="16">
        <v>33542</v>
      </c>
      <c r="H5848" s="8">
        <f t="shared" ref="H5848:H5851" si="5157">SUM(F5848-G5848)</f>
        <v>51294</v>
      </c>
      <c r="I5848" s="7">
        <f t="shared" ref="I5848:I5851" si="5158">SUM(F5848/G5848)</f>
        <v>2.5292469143163796</v>
      </c>
      <c r="J5848" s="8">
        <f t="shared" ref="J5848:J5851" si="5159">SUM(H5848-D5848)</f>
        <v>1151</v>
      </c>
      <c r="K5848" s="4">
        <f t="shared" ref="K5848:K5851" si="5160">SUM(F5848-B5848)</f>
        <v>1226</v>
      </c>
      <c r="L5848" s="5">
        <f t="shared" ref="L5848:L5851" si="5161">SUM(G5848-C5848)</f>
        <v>75</v>
      </c>
    </row>
    <row r="5849" spans="1:15">
      <c r="A5849" s="3" t="s">
        <v>5</v>
      </c>
      <c r="B5849" s="18">
        <v>11968</v>
      </c>
      <c r="C5849" s="16">
        <v>188058</v>
      </c>
      <c r="D5849" s="8">
        <f t="shared" si="5155"/>
        <v>-176090</v>
      </c>
      <c r="E5849" s="7">
        <f t="shared" si="5156"/>
        <v>6.3639940869306272E-2</v>
      </c>
      <c r="F5849" s="18">
        <v>13912</v>
      </c>
      <c r="G5849" s="16">
        <v>190822</v>
      </c>
      <c r="H5849" s="8">
        <f t="shared" si="5157"/>
        <v>-176910</v>
      </c>
      <c r="I5849" s="7">
        <f t="shared" si="5158"/>
        <v>7.2905639810923267E-2</v>
      </c>
      <c r="J5849" s="8">
        <f t="shared" si="5159"/>
        <v>-820</v>
      </c>
      <c r="K5849" s="4">
        <f t="shared" si="5160"/>
        <v>1944</v>
      </c>
      <c r="L5849" s="5">
        <f t="shared" si="5161"/>
        <v>2764</v>
      </c>
    </row>
    <row r="5850" spans="1:15">
      <c r="A5850" s="3" t="s">
        <v>6</v>
      </c>
      <c r="B5850" s="18">
        <v>33705</v>
      </c>
      <c r="C5850" s="16">
        <v>33181</v>
      </c>
      <c r="D5850" s="8">
        <f t="shared" si="5155"/>
        <v>524</v>
      </c>
      <c r="E5850" s="7">
        <f t="shared" si="5156"/>
        <v>1.0157921702178958</v>
      </c>
      <c r="F5850" s="18">
        <v>33883</v>
      </c>
      <c r="G5850" s="16">
        <v>40829</v>
      </c>
      <c r="H5850" s="8">
        <f t="shared" si="5157"/>
        <v>-6946</v>
      </c>
      <c r="I5850" s="7">
        <f t="shared" si="5158"/>
        <v>0.82987582355678557</v>
      </c>
      <c r="J5850" s="8">
        <f t="shared" si="5159"/>
        <v>-7470</v>
      </c>
      <c r="K5850" s="4">
        <f t="shared" si="5160"/>
        <v>178</v>
      </c>
      <c r="L5850" s="5">
        <f t="shared" si="5161"/>
        <v>7648</v>
      </c>
    </row>
    <row r="5851" spans="1:15">
      <c r="A5851" s="3" t="s">
        <v>7</v>
      </c>
      <c r="B5851" s="18">
        <v>322770</v>
      </c>
      <c r="C5851" s="16">
        <v>322770</v>
      </c>
      <c r="D5851" s="8">
        <f t="shared" si="5155"/>
        <v>0</v>
      </c>
      <c r="E5851" s="7">
        <f t="shared" si="5156"/>
        <v>1</v>
      </c>
      <c r="F5851" s="18">
        <v>326493</v>
      </c>
      <c r="G5851" s="16">
        <v>326493</v>
      </c>
      <c r="H5851" s="8">
        <f t="shared" si="5157"/>
        <v>0</v>
      </c>
      <c r="I5851" s="7">
        <f t="shared" si="5158"/>
        <v>1</v>
      </c>
      <c r="J5851" s="8">
        <f t="shared" si="5159"/>
        <v>0</v>
      </c>
      <c r="K5851" s="4">
        <f t="shared" si="5160"/>
        <v>3723</v>
      </c>
      <c r="L5851" s="5">
        <f t="shared" si="5161"/>
        <v>3723</v>
      </c>
      <c r="N5851" s="98" t="s">
        <v>5043</v>
      </c>
      <c r="O5851" s="30" t="s">
        <v>165</v>
      </c>
    </row>
    <row r="5853" spans="1:15">
      <c r="B5853" s="576" t="s">
        <v>5591</v>
      </c>
      <c r="C5853" s="576"/>
      <c r="D5853" s="576"/>
      <c r="E5853" s="576"/>
      <c r="F5853" s="576" t="s">
        <v>5598</v>
      </c>
      <c r="G5853" s="576"/>
      <c r="H5853" s="576"/>
      <c r="I5853" s="576"/>
      <c r="K5853" s="63" t="s">
        <v>12</v>
      </c>
      <c r="L5853" s="5" t="s">
        <v>13</v>
      </c>
    </row>
    <row r="5854" spans="1:15" ht="43.2">
      <c r="A5854" s="1" t="s">
        <v>0</v>
      </c>
      <c r="B5854" s="2" t="s">
        <v>1</v>
      </c>
      <c r="C5854" s="64" t="s">
        <v>2</v>
      </c>
      <c r="D5854" s="64" t="s">
        <v>11</v>
      </c>
      <c r="E5854" s="6" t="s">
        <v>10</v>
      </c>
      <c r="F5854" s="2" t="s">
        <v>1</v>
      </c>
      <c r="G5854" s="64" t="s">
        <v>2</v>
      </c>
      <c r="H5854" s="64" t="s">
        <v>11</v>
      </c>
      <c r="I5854" s="6" t="s">
        <v>10</v>
      </c>
      <c r="J5854" s="14" t="s">
        <v>8</v>
      </c>
      <c r="K5854" s="12" t="s">
        <v>9</v>
      </c>
      <c r="L5854" s="11"/>
    </row>
    <row r="5855" spans="1:15">
      <c r="A5855" s="3" t="s">
        <v>3</v>
      </c>
      <c r="B5855" s="18">
        <v>193862</v>
      </c>
      <c r="C5855" s="16">
        <v>61300</v>
      </c>
      <c r="D5855" s="8">
        <f>SUM(B5855-C5855)</f>
        <v>132562</v>
      </c>
      <c r="E5855" s="7">
        <f>SUM(B5855/C5855)</f>
        <v>3.1625122349102774</v>
      </c>
      <c r="F5855" s="18">
        <v>203594</v>
      </c>
      <c r="G5855" s="16">
        <v>61671</v>
      </c>
      <c r="H5855" s="8">
        <f>SUM(F5855-G5855)</f>
        <v>141923</v>
      </c>
      <c r="I5855" s="7">
        <f>SUM(F5855/G5855)</f>
        <v>3.3012923416192375</v>
      </c>
      <c r="J5855" s="8">
        <f>SUM(H5855-D5855)</f>
        <v>9361</v>
      </c>
      <c r="K5855" s="4">
        <f>SUM(F5855-B5855)</f>
        <v>9732</v>
      </c>
      <c r="L5855" s="5">
        <f>SUM(G5855-C5855)</f>
        <v>371</v>
      </c>
    </row>
    <row r="5856" spans="1:15">
      <c r="A5856" s="3" t="s">
        <v>4</v>
      </c>
      <c r="B5856" s="18">
        <v>84836</v>
      </c>
      <c r="C5856" s="16">
        <v>33542</v>
      </c>
      <c r="D5856" s="8">
        <f t="shared" ref="D5856:D5859" si="5162">SUM(B5856-C5856)</f>
        <v>51294</v>
      </c>
      <c r="E5856" s="7">
        <f t="shared" ref="E5856:E5859" si="5163">SUM(B5856/C5856)</f>
        <v>2.5292469143163796</v>
      </c>
      <c r="F5856" s="18">
        <v>85045</v>
      </c>
      <c r="G5856" s="16">
        <v>33542</v>
      </c>
      <c r="H5856" s="8">
        <f t="shared" ref="H5856:H5859" si="5164">SUM(F5856-G5856)</f>
        <v>51503</v>
      </c>
      <c r="I5856" s="7">
        <f t="shared" ref="I5856:I5859" si="5165">SUM(F5856/G5856)</f>
        <v>2.5354779082940793</v>
      </c>
      <c r="J5856" s="8">
        <f t="shared" ref="J5856:J5859" si="5166">SUM(H5856-D5856)</f>
        <v>209</v>
      </c>
      <c r="K5856" s="4">
        <f t="shared" ref="K5856:K5859" si="5167">SUM(F5856-B5856)</f>
        <v>209</v>
      </c>
      <c r="L5856" s="5">
        <f t="shared" ref="L5856:L5859" si="5168">SUM(G5856-C5856)</f>
        <v>0</v>
      </c>
    </row>
    <row r="5857" spans="1:15">
      <c r="A5857" s="3" t="s">
        <v>5</v>
      </c>
      <c r="B5857" s="18">
        <v>13912</v>
      </c>
      <c r="C5857" s="16">
        <v>190822</v>
      </c>
      <c r="D5857" s="8">
        <f t="shared" si="5162"/>
        <v>-176910</v>
      </c>
      <c r="E5857" s="7">
        <f t="shared" si="5163"/>
        <v>7.2905639810923267E-2</v>
      </c>
      <c r="F5857" s="18">
        <v>14740</v>
      </c>
      <c r="G5857" s="16">
        <v>204236</v>
      </c>
      <c r="H5857" s="8">
        <f t="shared" si="5164"/>
        <v>-189496</v>
      </c>
      <c r="I5857" s="7">
        <f t="shared" si="5165"/>
        <v>7.2171409545819548E-2</v>
      </c>
      <c r="J5857" s="8">
        <f t="shared" si="5166"/>
        <v>-12586</v>
      </c>
      <c r="K5857" s="4">
        <f t="shared" si="5167"/>
        <v>828</v>
      </c>
      <c r="L5857" s="5">
        <f t="shared" si="5168"/>
        <v>13414</v>
      </c>
    </row>
    <row r="5858" spans="1:15">
      <c r="A5858" s="3" t="s">
        <v>6</v>
      </c>
      <c r="B5858" s="18">
        <v>33883</v>
      </c>
      <c r="C5858" s="16">
        <v>40829</v>
      </c>
      <c r="D5858" s="8">
        <f t="shared" si="5162"/>
        <v>-6946</v>
      </c>
      <c r="E5858" s="7">
        <f t="shared" si="5163"/>
        <v>0.82987582355678557</v>
      </c>
      <c r="F5858" s="18">
        <v>35091</v>
      </c>
      <c r="G5858" s="16">
        <v>39021</v>
      </c>
      <c r="H5858" s="8">
        <f t="shared" si="5164"/>
        <v>-3930</v>
      </c>
      <c r="I5858" s="7">
        <f t="shared" si="5165"/>
        <v>0.8992850003844084</v>
      </c>
      <c r="J5858" s="8">
        <f t="shared" si="5166"/>
        <v>3016</v>
      </c>
      <c r="K5858" s="4">
        <f t="shared" si="5167"/>
        <v>1208</v>
      </c>
      <c r="L5858" s="5">
        <f t="shared" si="5168"/>
        <v>-1808</v>
      </c>
    </row>
    <row r="5859" spans="1:15">
      <c r="A5859" s="3" t="s">
        <v>7</v>
      </c>
      <c r="B5859" s="18">
        <v>326493</v>
      </c>
      <c r="C5859" s="16">
        <v>326493</v>
      </c>
      <c r="D5859" s="8">
        <f t="shared" si="5162"/>
        <v>0</v>
      </c>
      <c r="E5859" s="7">
        <f t="shared" si="5163"/>
        <v>1</v>
      </c>
      <c r="F5859" s="18">
        <v>338470</v>
      </c>
      <c r="G5859" s="16">
        <v>338470</v>
      </c>
      <c r="H5859" s="8">
        <f t="shared" si="5164"/>
        <v>0</v>
      </c>
      <c r="I5859" s="7">
        <f t="shared" si="5165"/>
        <v>1</v>
      </c>
      <c r="J5859" s="8">
        <f t="shared" si="5166"/>
        <v>0</v>
      </c>
      <c r="K5859" s="4">
        <f t="shared" si="5167"/>
        <v>11977</v>
      </c>
      <c r="L5859" s="5">
        <f t="shared" si="5168"/>
        <v>11977</v>
      </c>
      <c r="N5859" s="98" t="s">
        <v>5043</v>
      </c>
      <c r="O5859" s="30" t="s">
        <v>165</v>
      </c>
    </row>
    <row r="5861" spans="1:15">
      <c r="B5861" s="576" t="s">
        <v>5598</v>
      </c>
      <c r="C5861" s="576"/>
      <c r="D5861" s="576"/>
      <c r="E5861" s="576"/>
      <c r="F5861" s="576" t="s">
        <v>5605</v>
      </c>
      <c r="G5861" s="576"/>
      <c r="H5861" s="576"/>
      <c r="I5861" s="576"/>
      <c r="K5861" s="63" t="s">
        <v>12</v>
      </c>
      <c r="L5861" s="5" t="s">
        <v>13</v>
      </c>
    </row>
    <row r="5862" spans="1:15" ht="43.2">
      <c r="A5862" s="1" t="s">
        <v>0</v>
      </c>
      <c r="B5862" s="2" t="s">
        <v>1</v>
      </c>
      <c r="C5862" s="64" t="s">
        <v>2</v>
      </c>
      <c r="D5862" s="64" t="s">
        <v>11</v>
      </c>
      <c r="E5862" s="6" t="s">
        <v>10</v>
      </c>
      <c r="F5862" s="2" t="s">
        <v>1</v>
      </c>
      <c r="G5862" s="64" t="s">
        <v>2</v>
      </c>
      <c r="H5862" s="64" t="s">
        <v>11</v>
      </c>
      <c r="I5862" s="6" t="s">
        <v>10</v>
      </c>
      <c r="J5862" s="14" t="s">
        <v>8</v>
      </c>
      <c r="K5862" s="12" t="s">
        <v>9</v>
      </c>
      <c r="L5862" s="11"/>
    </row>
    <row r="5863" spans="1:15">
      <c r="A5863" s="3" t="s">
        <v>3</v>
      </c>
      <c r="B5863" s="18">
        <v>203594</v>
      </c>
      <c r="C5863" s="16">
        <v>61671</v>
      </c>
      <c r="D5863" s="8">
        <f>SUM(B5863-C5863)</f>
        <v>141923</v>
      </c>
      <c r="E5863" s="7">
        <f>SUM(B5863/C5863)</f>
        <v>3.3012923416192375</v>
      </c>
      <c r="F5863" s="18">
        <v>193678</v>
      </c>
      <c r="G5863" s="16">
        <v>60053</v>
      </c>
      <c r="H5863" s="8">
        <f>SUM(F5863-G5863)</f>
        <v>133625</v>
      </c>
      <c r="I5863" s="7">
        <f>SUM(F5863/G5863)</f>
        <v>3.2251178125988709</v>
      </c>
      <c r="J5863" s="8">
        <f>SUM(H5863-D5863)</f>
        <v>-8298</v>
      </c>
      <c r="K5863" s="4">
        <f>SUM(F5863-B5863)</f>
        <v>-9916</v>
      </c>
      <c r="L5863" s="5">
        <f>SUM(G5863-C5863)</f>
        <v>-1618</v>
      </c>
    </row>
    <row r="5864" spans="1:15">
      <c r="A5864" s="3" t="s">
        <v>4</v>
      </c>
      <c r="B5864" s="18">
        <v>85045</v>
      </c>
      <c r="C5864" s="16">
        <v>33542</v>
      </c>
      <c r="D5864" s="8">
        <f t="shared" ref="D5864:D5867" si="5169">SUM(B5864-C5864)</f>
        <v>51503</v>
      </c>
      <c r="E5864" s="7">
        <f t="shared" ref="E5864:E5867" si="5170">SUM(B5864/C5864)</f>
        <v>2.5354779082940793</v>
      </c>
      <c r="F5864" s="18">
        <v>85017</v>
      </c>
      <c r="G5864" s="16">
        <v>36942</v>
      </c>
      <c r="H5864" s="8">
        <f t="shared" ref="H5864:H5867" si="5171">SUM(F5864-G5864)</f>
        <v>48075</v>
      </c>
      <c r="I5864" s="7">
        <f t="shared" ref="I5864:I5867" si="5172">SUM(F5864/G5864)</f>
        <v>2.301364300795842</v>
      </c>
      <c r="J5864" s="8">
        <f t="shared" ref="J5864:J5867" si="5173">SUM(H5864-D5864)</f>
        <v>-3428</v>
      </c>
      <c r="K5864" s="4">
        <f t="shared" ref="K5864:K5867" si="5174">SUM(F5864-B5864)</f>
        <v>-28</v>
      </c>
      <c r="L5864" s="5">
        <f t="shared" ref="L5864:L5867" si="5175">SUM(G5864-C5864)</f>
        <v>3400</v>
      </c>
    </row>
    <row r="5865" spans="1:15">
      <c r="A5865" s="3" t="s">
        <v>5</v>
      </c>
      <c r="B5865" s="18">
        <v>14740</v>
      </c>
      <c r="C5865" s="16">
        <v>204236</v>
      </c>
      <c r="D5865" s="8">
        <f t="shared" si="5169"/>
        <v>-189496</v>
      </c>
      <c r="E5865" s="7">
        <f t="shared" si="5170"/>
        <v>7.2171409545819548E-2</v>
      </c>
      <c r="F5865" s="18">
        <v>16306</v>
      </c>
      <c r="G5865" s="16">
        <v>213884</v>
      </c>
      <c r="H5865" s="8">
        <f t="shared" si="5171"/>
        <v>-197578</v>
      </c>
      <c r="I5865" s="7">
        <f t="shared" si="5172"/>
        <v>7.6237586729255111E-2</v>
      </c>
      <c r="J5865" s="8">
        <f t="shared" si="5173"/>
        <v>-8082</v>
      </c>
      <c r="K5865" s="4">
        <f t="shared" si="5174"/>
        <v>1566</v>
      </c>
      <c r="L5865" s="5">
        <f t="shared" si="5175"/>
        <v>9648</v>
      </c>
    </row>
    <row r="5866" spans="1:15">
      <c r="A5866" s="3" t="s">
        <v>6</v>
      </c>
      <c r="B5866" s="18">
        <v>35091</v>
      </c>
      <c r="C5866" s="16">
        <v>39021</v>
      </c>
      <c r="D5866" s="8">
        <f t="shared" si="5169"/>
        <v>-3930</v>
      </c>
      <c r="E5866" s="7">
        <f t="shared" si="5170"/>
        <v>0.8992850003844084</v>
      </c>
      <c r="F5866" s="18">
        <v>45930</v>
      </c>
      <c r="G5866" s="16">
        <v>30052</v>
      </c>
      <c r="H5866" s="8">
        <f t="shared" si="5171"/>
        <v>15878</v>
      </c>
      <c r="I5866" s="7">
        <f t="shared" si="5172"/>
        <v>1.5283508585119128</v>
      </c>
      <c r="J5866" s="8">
        <f t="shared" si="5173"/>
        <v>19808</v>
      </c>
      <c r="K5866" s="4">
        <f t="shared" si="5174"/>
        <v>10839</v>
      </c>
      <c r="L5866" s="5">
        <f t="shared" si="5175"/>
        <v>-8969</v>
      </c>
    </row>
    <row r="5867" spans="1:15">
      <c r="A5867" s="3" t="s">
        <v>7</v>
      </c>
      <c r="B5867" s="18">
        <v>338470</v>
      </c>
      <c r="C5867" s="16">
        <v>338470</v>
      </c>
      <c r="D5867" s="8">
        <f t="shared" si="5169"/>
        <v>0</v>
      </c>
      <c r="E5867" s="7">
        <f t="shared" si="5170"/>
        <v>1</v>
      </c>
      <c r="F5867" s="18">
        <v>340931</v>
      </c>
      <c r="G5867" s="16">
        <v>340931</v>
      </c>
      <c r="H5867" s="8">
        <f t="shared" si="5171"/>
        <v>0</v>
      </c>
      <c r="I5867" s="7">
        <f t="shared" si="5172"/>
        <v>1</v>
      </c>
      <c r="J5867" s="8">
        <f t="shared" si="5173"/>
        <v>0</v>
      </c>
      <c r="K5867" s="4">
        <f t="shared" si="5174"/>
        <v>2461</v>
      </c>
      <c r="L5867" s="5">
        <f t="shared" si="5175"/>
        <v>2461</v>
      </c>
      <c r="N5867" s="98" t="s">
        <v>5043</v>
      </c>
      <c r="O5867" s="30" t="s">
        <v>165</v>
      </c>
    </row>
    <row r="5869" spans="1:15">
      <c r="B5869" s="576" t="s">
        <v>5605</v>
      </c>
      <c r="C5869" s="576"/>
      <c r="D5869" s="576"/>
      <c r="E5869" s="576"/>
      <c r="F5869" s="576" t="s">
        <v>5612</v>
      </c>
      <c r="G5869" s="576"/>
      <c r="H5869" s="576"/>
      <c r="I5869" s="576"/>
      <c r="K5869" s="63" t="s">
        <v>12</v>
      </c>
      <c r="L5869" s="5" t="s">
        <v>13</v>
      </c>
    </row>
    <row r="5870" spans="1:15" ht="43.2">
      <c r="A5870" s="1" t="s">
        <v>0</v>
      </c>
      <c r="B5870" s="2" t="s">
        <v>1</v>
      </c>
      <c r="C5870" s="64" t="s">
        <v>2</v>
      </c>
      <c r="D5870" s="64" t="s">
        <v>11</v>
      </c>
      <c r="E5870" s="6" t="s">
        <v>10</v>
      </c>
      <c r="F5870" s="2" t="s">
        <v>1</v>
      </c>
      <c r="G5870" s="64" t="s">
        <v>2</v>
      </c>
      <c r="H5870" s="64" t="s">
        <v>11</v>
      </c>
      <c r="I5870" s="6" t="s">
        <v>10</v>
      </c>
      <c r="J5870" s="14" t="s">
        <v>8</v>
      </c>
      <c r="K5870" s="12" t="s">
        <v>9</v>
      </c>
      <c r="L5870" s="11"/>
    </row>
    <row r="5871" spans="1:15">
      <c r="A5871" s="3" t="s">
        <v>3</v>
      </c>
      <c r="B5871" s="18">
        <v>193678</v>
      </c>
      <c r="C5871" s="16">
        <v>60053</v>
      </c>
      <c r="D5871" s="8">
        <f>SUM(B5871-C5871)</f>
        <v>133625</v>
      </c>
      <c r="E5871" s="7">
        <f>SUM(B5871/C5871)</f>
        <v>3.2251178125988709</v>
      </c>
      <c r="F5871" s="18">
        <v>186056</v>
      </c>
      <c r="G5871" s="16">
        <v>62708</v>
      </c>
      <c r="H5871" s="8">
        <f>SUM(F5871-G5871)</f>
        <v>123348</v>
      </c>
      <c r="I5871" s="7">
        <f>SUM(F5871/G5871)</f>
        <v>2.9670217516106399</v>
      </c>
      <c r="J5871" s="8">
        <f>SUM(H5871-D5871)</f>
        <v>-10277</v>
      </c>
      <c r="K5871" s="4">
        <f>SUM(F5871-B5871)</f>
        <v>-7622</v>
      </c>
      <c r="L5871" s="5">
        <f>SUM(G5871-C5871)</f>
        <v>2655</v>
      </c>
    </row>
    <row r="5872" spans="1:15">
      <c r="A5872" s="3" t="s">
        <v>4</v>
      </c>
      <c r="B5872" s="18">
        <v>85017</v>
      </c>
      <c r="C5872" s="16">
        <v>36942</v>
      </c>
      <c r="D5872" s="8">
        <f t="shared" ref="D5872:D5875" si="5176">SUM(B5872-C5872)</f>
        <v>48075</v>
      </c>
      <c r="E5872" s="7">
        <f t="shared" ref="E5872:E5875" si="5177">SUM(B5872/C5872)</f>
        <v>2.301364300795842</v>
      </c>
      <c r="F5872" s="18">
        <v>83629</v>
      </c>
      <c r="G5872" s="16">
        <v>37442</v>
      </c>
      <c r="H5872" s="8">
        <f t="shared" ref="H5872:H5875" si="5178">SUM(F5872-G5872)</f>
        <v>46187</v>
      </c>
      <c r="I5872" s="7">
        <f t="shared" ref="I5872:I5875" si="5179">SUM(F5872/G5872)</f>
        <v>2.2335612413866781</v>
      </c>
      <c r="J5872" s="8">
        <f t="shared" ref="J5872:J5875" si="5180">SUM(H5872-D5872)</f>
        <v>-1888</v>
      </c>
      <c r="K5872" s="4">
        <f t="shared" ref="K5872:K5875" si="5181">SUM(F5872-B5872)</f>
        <v>-1388</v>
      </c>
      <c r="L5872" s="5">
        <f t="shared" ref="L5872:L5875" si="5182">SUM(G5872-C5872)</f>
        <v>500</v>
      </c>
    </row>
    <row r="5873" spans="1:15">
      <c r="A5873" s="3" t="s">
        <v>5</v>
      </c>
      <c r="B5873" s="18">
        <v>16306</v>
      </c>
      <c r="C5873" s="16">
        <v>213884</v>
      </c>
      <c r="D5873" s="8">
        <f t="shared" si="5176"/>
        <v>-197578</v>
      </c>
      <c r="E5873" s="7">
        <f t="shared" si="5177"/>
        <v>7.6237586729255111E-2</v>
      </c>
      <c r="F5873" s="18">
        <v>16302</v>
      </c>
      <c r="G5873" s="16">
        <v>205832</v>
      </c>
      <c r="H5873" s="8">
        <f t="shared" si="5178"/>
        <v>-189530</v>
      </c>
      <c r="I5873" s="7">
        <f t="shared" si="5179"/>
        <v>7.9200513039760584E-2</v>
      </c>
      <c r="J5873" s="8">
        <f t="shared" si="5180"/>
        <v>8048</v>
      </c>
      <c r="K5873" s="4">
        <f t="shared" si="5181"/>
        <v>-4</v>
      </c>
      <c r="L5873" s="5">
        <f t="shared" si="5182"/>
        <v>-8052</v>
      </c>
    </row>
    <row r="5874" spans="1:15">
      <c r="A5874" s="3" t="s">
        <v>6</v>
      </c>
      <c r="B5874" s="18">
        <v>45930</v>
      </c>
      <c r="C5874" s="16">
        <v>30052</v>
      </c>
      <c r="D5874" s="8">
        <f t="shared" si="5176"/>
        <v>15878</v>
      </c>
      <c r="E5874" s="7">
        <f t="shared" si="5177"/>
        <v>1.5283508585119128</v>
      </c>
      <c r="F5874" s="18">
        <v>48696</v>
      </c>
      <c r="G5874" s="16">
        <v>28701</v>
      </c>
      <c r="H5874" s="8">
        <f t="shared" si="5178"/>
        <v>19995</v>
      </c>
      <c r="I5874" s="7">
        <f t="shared" si="5179"/>
        <v>1.6966656214069196</v>
      </c>
      <c r="J5874" s="8">
        <f t="shared" si="5180"/>
        <v>4117</v>
      </c>
      <c r="K5874" s="4">
        <f t="shared" si="5181"/>
        <v>2766</v>
      </c>
      <c r="L5874" s="5">
        <f t="shared" si="5182"/>
        <v>-1351</v>
      </c>
    </row>
    <row r="5875" spans="1:15">
      <c r="A5875" s="3" t="s">
        <v>7</v>
      </c>
      <c r="B5875" s="18">
        <v>340931</v>
      </c>
      <c r="C5875" s="16">
        <v>340931</v>
      </c>
      <c r="D5875" s="8">
        <f t="shared" si="5176"/>
        <v>0</v>
      </c>
      <c r="E5875" s="7">
        <f t="shared" si="5177"/>
        <v>1</v>
      </c>
      <c r="F5875" s="18">
        <v>334683</v>
      </c>
      <c r="G5875" s="16">
        <v>334683</v>
      </c>
      <c r="H5875" s="8">
        <f t="shared" si="5178"/>
        <v>0</v>
      </c>
      <c r="I5875" s="7">
        <f t="shared" si="5179"/>
        <v>1</v>
      </c>
      <c r="J5875" s="8">
        <f t="shared" si="5180"/>
        <v>0</v>
      </c>
      <c r="K5875" s="4">
        <f t="shared" si="5181"/>
        <v>-6248</v>
      </c>
      <c r="L5875" s="5">
        <f t="shared" si="5182"/>
        <v>-6248</v>
      </c>
      <c r="N5875" s="98" t="s">
        <v>5027</v>
      </c>
      <c r="O5875" s="30" t="s">
        <v>165</v>
      </c>
    </row>
    <row r="5877" spans="1:15">
      <c r="B5877" s="576" t="s">
        <v>5612</v>
      </c>
      <c r="C5877" s="576"/>
      <c r="D5877" s="576"/>
      <c r="E5877" s="576"/>
      <c r="F5877" s="576" t="s">
        <v>5619</v>
      </c>
      <c r="G5877" s="576"/>
      <c r="H5877" s="576"/>
      <c r="I5877" s="576"/>
      <c r="K5877" s="63" t="s">
        <v>12</v>
      </c>
      <c r="L5877" s="5" t="s">
        <v>13</v>
      </c>
    </row>
    <row r="5878" spans="1:15" ht="43.2">
      <c r="A5878" s="1" t="s">
        <v>0</v>
      </c>
      <c r="B5878" s="2" t="s">
        <v>1</v>
      </c>
      <c r="C5878" s="64" t="s">
        <v>2</v>
      </c>
      <c r="D5878" s="64" t="s">
        <v>11</v>
      </c>
      <c r="E5878" s="6" t="s">
        <v>10</v>
      </c>
      <c r="F5878" s="2" t="s">
        <v>1</v>
      </c>
      <c r="G5878" s="64" t="s">
        <v>2</v>
      </c>
      <c r="H5878" s="64" t="s">
        <v>11</v>
      </c>
      <c r="I5878" s="6" t="s">
        <v>10</v>
      </c>
      <c r="J5878" s="14" t="s">
        <v>8</v>
      </c>
      <c r="K5878" s="12" t="s">
        <v>9</v>
      </c>
      <c r="L5878" s="11"/>
    </row>
    <row r="5879" spans="1:15">
      <c r="A5879" s="3" t="s">
        <v>3</v>
      </c>
      <c r="B5879" s="18">
        <v>186056</v>
      </c>
      <c r="C5879" s="16">
        <v>62708</v>
      </c>
      <c r="D5879" s="8">
        <f>SUM(B5879-C5879)</f>
        <v>123348</v>
      </c>
      <c r="E5879" s="7">
        <f>SUM(B5879/C5879)</f>
        <v>2.9670217516106399</v>
      </c>
      <c r="F5879" s="18">
        <v>190887</v>
      </c>
      <c r="G5879" s="16">
        <v>63242</v>
      </c>
      <c r="H5879" s="8">
        <f>SUM(F5879-G5879)</f>
        <v>127645</v>
      </c>
      <c r="I5879" s="7">
        <f>SUM(F5879/G5879)</f>
        <v>3.0183580531924985</v>
      </c>
      <c r="J5879" s="8">
        <f>SUM(H5879-D5879)</f>
        <v>4297</v>
      </c>
      <c r="K5879" s="4">
        <f>SUM(F5879-B5879)</f>
        <v>4831</v>
      </c>
      <c r="L5879" s="5">
        <f>SUM(G5879-C5879)</f>
        <v>534</v>
      </c>
    </row>
    <row r="5880" spans="1:15">
      <c r="A5880" s="3" t="s">
        <v>4</v>
      </c>
      <c r="B5880" s="18">
        <v>83629</v>
      </c>
      <c r="C5880" s="16">
        <v>37442</v>
      </c>
      <c r="D5880" s="8">
        <f t="shared" ref="D5880:D5883" si="5183">SUM(B5880-C5880)</f>
        <v>46187</v>
      </c>
      <c r="E5880" s="7">
        <f t="shared" ref="E5880:E5883" si="5184">SUM(B5880/C5880)</f>
        <v>2.2335612413866781</v>
      </c>
      <c r="F5880" s="18">
        <v>81622</v>
      </c>
      <c r="G5880" s="16">
        <v>34186</v>
      </c>
      <c r="H5880" s="8">
        <f t="shared" ref="H5880:H5883" si="5185">SUM(F5880-G5880)</f>
        <v>47436</v>
      </c>
      <c r="I5880" s="7">
        <f t="shared" ref="I5880:I5883" si="5186">SUM(F5880/G5880)</f>
        <v>2.3875855613408996</v>
      </c>
      <c r="J5880" s="8">
        <f t="shared" ref="J5880:J5883" si="5187">SUM(H5880-D5880)</f>
        <v>1249</v>
      </c>
      <c r="K5880" s="4">
        <f t="shared" ref="K5880:K5883" si="5188">SUM(F5880-B5880)</f>
        <v>-2007</v>
      </c>
      <c r="L5880" s="5">
        <f t="shared" ref="L5880:L5883" si="5189">SUM(G5880-C5880)</f>
        <v>-3256</v>
      </c>
    </row>
    <row r="5881" spans="1:15">
      <c r="A5881" s="3" t="s">
        <v>5</v>
      </c>
      <c r="B5881" s="18">
        <v>16302</v>
      </c>
      <c r="C5881" s="16">
        <v>205832</v>
      </c>
      <c r="D5881" s="8">
        <f t="shared" si="5183"/>
        <v>-189530</v>
      </c>
      <c r="E5881" s="7">
        <f t="shared" si="5184"/>
        <v>7.9200513039760584E-2</v>
      </c>
      <c r="F5881" s="18">
        <v>16643</v>
      </c>
      <c r="G5881" s="16">
        <v>205319</v>
      </c>
      <c r="H5881" s="8">
        <f t="shared" si="5185"/>
        <v>-188676</v>
      </c>
      <c r="I5881" s="7">
        <f t="shared" si="5186"/>
        <v>8.1059229783897249E-2</v>
      </c>
      <c r="J5881" s="8">
        <f t="shared" si="5187"/>
        <v>854</v>
      </c>
      <c r="K5881" s="4">
        <f t="shared" si="5188"/>
        <v>341</v>
      </c>
      <c r="L5881" s="5">
        <f t="shared" si="5189"/>
        <v>-513</v>
      </c>
    </row>
    <row r="5882" spans="1:15">
      <c r="A5882" s="3" t="s">
        <v>6</v>
      </c>
      <c r="B5882" s="18">
        <v>48696</v>
      </c>
      <c r="C5882" s="16">
        <v>28701</v>
      </c>
      <c r="D5882" s="8">
        <f t="shared" si="5183"/>
        <v>19995</v>
      </c>
      <c r="E5882" s="7">
        <f t="shared" si="5184"/>
        <v>1.6966656214069196</v>
      </c>
      <c r="F5882" s="18">
        <v>40360</v>
      </c>
      <c r="G5882" s="16">
        <v>26765</v>
      </c>
      <c r="H5882" s="8">
        <f t="shared" si="5185"/>
        <v>13595</v>
      </c>
      <c r="I5882" s="7">
        <f t="shared" si="5186"/>
        <v>1.5079394731926024</v>
      </c>
      <c r="J5882" s="8">
        <f t="shared" si="5187"/>
        <v>-6400</v>
      </c>
      <c r="K5882" s="4">
        <f t="shared" si="5188"/>
        <v>-8336</v>
      </c>
      <c r="L5882" s="5">
        <f t="shared" si="5189"/>
        <v>-1936</v>
      </c>
    </row>
    <row r="5883" spans="1:15">
      <c r="A5883" s="3" t="s">
        <v>7</v>
      </c>
      <c r="B5883" s="18">
        <v>334683</v>
      </c>
      <c r="C5883" s="16">
        <v>334683</v>
      </c>
      <c r="D5883" s="8">
        <f t="shared" si="5183"/>
        <v>0</v>
      </c>
      <c r="E5883" s="7">
        <f t="shared" si="5184"/>
        <v>1</v>
      </c>
      <c r="F5883" s="18">
        <v>329512</v>
      </c>
      <c r="G5883" s="16">
        <v>329512</v>
      </c>
      <c r="H5883" s="8">
        <f t="shared" si="5185"/>
        <v>0</v>
      </c>
      <c r="I5883" s="7">
        <f t="shared" si="5186"/>
        <v>1</v>
      </c>
      <c r="J5883" s="8">
        <f t="shared" si="5187"/>
        <v>0</v>
      </c>
      <c r="K5883" s="4">
        <f t="shared" si="5188"/>
        <v>-5171</v>
      </c>
      <c r="L5883" s="5">
        <f t="shared" si="5189"/>
        <v>-5171</v>
      </c>
      <c r="N5883" s="99" t="s">
        <v>5027</v>
      </c>
      <c r="O5883" s="17" t="s">
        <v>26</v>
      </c>
    </row>
    <row r="5885" spans="1:15">
      <c r="B5885" s="576" t="s">
        <v>5619</v>
      </c>
      <c r="C5885" s="576"/>
      <c r="D5885" s="576"/>
      <c r="E5885" s="576"/>
      <c r="F5885" s="576" t="s">
        <v>5626</v>
      </c>
      <c r="G5885" s="576"/>
      <c r="H5885" s="576"/>
      <c r="I5885" s="576"/>
      <c r="K5885" s="63" t="s">
        <v>12</v>
      </c>
      <c r="L5885" s="5" t="s">
        <v>13</v>
      </c>
    </row>
    <row r="5886" spans="1:15" ht="43.2">
      <c r="A5886" s="1" t="s">
        <v>0</v>
      </c>
      <c r="B5886" s="2" t="s">
        <v>1</v>
      </c>
      <c r="C5886" s="64" t="s">
        <v>2</v>
      </c>
      <c r="D5886" s="64" t="s">
        <v>11</v>
      </c>
      <c r="E5886" s="6" t="s">
        <v>10</v>
      </c>
      <c r="F5886" s="2" t="s">
        <v>1</v>
      </c>
      <c r="G5886" s="64" t="s">
        <v>2</v>
      </c>
      <c r="H5886" s="64" t="s">
        <v>11</v>
      </c>
      <c r="I5886" s="6" t="s">
        <v>10</v>
      </c>
      <c r="J5886" s="14" t="s">
        <v>8</v>
      </c>
      <c r="K5886" s="12" t="s">
        <v>9</v>
      </c>
      <c r="L5886" s="11"/>
    </row>
    <row r="5887" spans="1:15">
      <c r="A5887" s="3" t="s">
        <v>3</v>
      </c>
      <c r="B5887" s="18">
        <v>190887</v>
      </c>
      <c r="C5887" s="16">
        <v>63242</v>
      </c>
      <c r="D5887" s="8">
        <f>SUM(B5887-C5887)</f>
        <v>127645</v>
      </c>
      <c r="E5887" s="7">
        <f>SUM(B5887/C5887)</f>
        <v>3.0183580531924985</v>
      </c>
      <c r="F5887" s="18">
        <v>192455</v>
      </c>
      <c r="G5887" s="16">
        <v>63868</v>
      </c>
      <c r="H5887" s="8">
        <f>SUM(F5887-G5887)</f>
        <v>128587</v>
      </c>
      <c r="I5887" s="7">
        <f>SUM(F5887/G5887)</f>
        <v>3.013324356485251</v>
      </c>
      <c r="J5887" s="8">
        <f>SUM(H5887-D5887)</f>
        <v>942</v>
      </c>
      <c r="K5887" s="4">
        <f>SUM(F5887-B5887)</f>
        <v>1568</v>
      </c>
      <c r="L5887" s="5">
        <f>SUM(G5887-C5887)</f>
        <v>626</v>
      </c>
    </row>
    <row r="5888" spans="1:15">
      <c r="A5888" s="3" t="s">
        <v>4</v>
      </c>
      <c r="B5888" s="18">
        <v>81622</v>
      </c>
      <c r="C5888" s="16">
        <v>34186</v>
      </c>
      <c r="D5888" s="8">
        <f t="shared" ref="D5888:D5891" si="5190">SUM(B5888-C5888)</f>
        <v>47436</v>
      </c>
      <c r="E5888" s="7">
        <f t="shared" ref="E5888:E5891" si="5191">SUM(B5888/C5888)</f>
        <v>2.3875855613408996</v>
      </c>
      <c r="F5888" s="18">
        <v>79031</v>
      </c>
      <c r="G5888" s="16">
        <v>34101</v>
      </c>
      <c r="H5888" s="8">
        <f t="shared" ref="H5888:H5891" si="5192">SUM(F5888-G5888)</f>
        <v>44930</v>
      </c>
      <c r="I5888" s="7">
        <f t="shared" ref="I5888:I5891" si="5193">SUM(F5888/G5888)</f>
        <v>2.3175566698923786</v>
      </c>
      <c r="J5888" s="8">
        <f t="shared" ref="J5888:J5891" si="5194">SUM(H5888-D5888)</f>
        <v>-2506</v>
      </c>
      <c r="K5888" s="4">
        <f t="shared" ref="K5888:K5891" si="5195">SUM(F5888-B5888)</f>
        <v>-2591</v>
      </c>
      <c r="L5888" s="5">
        <f t="shared" ref="L5888:L5891" si="5196">SUM(G5888-C5888)</f>
        <v>-85</v>
      </c>
    </row>
    <row r="5889" spans="1:15">
      <c r="A5889" s="3" t="s">
        <v>5</v>
      </c>
      <c r="B5889" s="18">
        <v>16643</v>
      </c>
      <c r="C5889" s="16">
        <v>205319</v>
      </c>
      <c r="D5889" s="8">
        <f t="shared" si="5190"/>
        <v>-188676</v>
      </c>
      <c r="E5889" s="7">
        <f t="shared" si="5191"/>
        <v>8.1059229783897249E-2</v>
      </c>
      <c r="F5889" s="18">
        <v>16359</v>
      </c>
      <c r="G5889" s="16">
        <v>202169</v>
      </c>
      <c r="H5889" s="8">
        <f t="shared" si="5192"/>
        <v>-185810</v>
      </c>
      <c r="I5889" s="7">
        <f t="shared" si="5193"/>
        <v>8.0917450252016881E-2</v>
      </c>
      <c r="J5889" s="8">
        <f t="shared" si="5194"/>
        <v>2866</v>
      </c>
      <c r="K5889" s="4">
        <f t="shared" si="5195"/>
        <v>-284</v>
      </c>
      <c r="L5889" s="5">
        <f t="shared" si="5196"/>
        <v>-3150</v>
      </c>
    </row>
    <row r="5890" spans="1:15">
      <c r="A5890" s="3" t="s">
        <v>6</v>
      </c>
      <c r="B5890" s="18">
        <v>40360</v>
      </c>
      <c r="C5890" s="16">
        <v>26765</v>
      </c>
      <c r="D5890" s="8">
        <f t="shared" si="5190"/>
        <v>13595</v>
      </c>
      <c r="E5890" s="7">
        <f t="shared" si="5191"/>
        <v>1.5079394731926024</v>
      </c>
      <c r="F5890" s="18">
        <v>39666</v>
      </c>
      <c r="G5890" s="16">
        <v>27373</v>
      </c>
      <c r="H5890" s="8">
        <f t="shared" si="5192"/>
        <v>12293</v>
      </c>
      <c r="I5890" s="7">
        <f t="shared" si="5193"/>
        <v>1.4490921711175246</v>
      </c>
      <c r="J5890" s="8">
        <f t="shared" si="5194"/>
        <v>-1302</v>
      </c>
      <c r="K5890" s="4">
        <f t="shared" si="5195"/>
        <v>-694</v>
      </c>
      <c r="L5890" s="5">
        <f t="shared" si="5196"/>
        <v>608</v>
      </c>
    </row>
    <row r="5891" spans="1:15">
      <c r="A5891" s="3" t="s">
        <v>7</v>
      </c>
      <c r="B5891" s="18">
        <v>329512</v>
      </c>
      <c r="C5891" s="16">
        <v>329512</v>
      </c>
      <c r="D5891" s="8">
        <f t="shared" si="5190"/>
        <v>0</v>
      </c>
      <c r="E5891" s="7">
        <f t="shared" si="5191"/>
        <v>1</v>
      </c>
      <c r="F5891" s="18">
        <v>327511</v>
      </c>
      <c r="G5891" s="16">
        <v>327511</v>
      </c>
      <c r="H5891" s="8">
        <f t="shared" si="5192"/>
        <v>0</v>
      </c>
      <c r="I5891" s="7">
        <f t="shared" si="5193"/>
        <v>1</v>
      </c>
      <c r="J5891" s="8">
        <f t="shared" si="5194"/>
        <v>0</v>
      </c>
      <c r="K5891" s="4">
        <f t="shared" si="5195"/>
        <v>-2001</v>
      </c>
      <c r="L5891" s="5">
        <f t="shared" si="5196"/>
        <v>-2001</v>
      </c>
      <c r="N5891" s="125" t="s">
        <v>5027</v>
      </c>
      <c r="O5891" s="154" t="s">
        <v>71</v>
      </c>
    </row>
    <row r="5893" spans="1:15">
      <c r="B5893" s="576" t="s">
        <v>5626</v>
      </c>
      <c r="C5893" s="576"/>
      <c r="D5893" s="576"/>
      <c r="E5893" s="576"/>
      <c r="F5893" s="576" t="s">
        <v>5633</v>
      </c>
      <c r="G5893" s="576"/>
      <c r="H5893" s="576"/>
      <c r="I5893" s="576"/>
      <c r="K5893" s="63" t="s">
        <v>12</v>
      </c>
      <c r="L5893" s="5" t="s">
        <v>13</v>
      </c>
    </row>
    <row r="5894" spans="1:15" ht="43.2">
      <c r="A5894" s="1" t="s">
        <v>0</v>
      </c>
      <c r="B5894" s="2" t="s">
        <v>1</v>
      </c>
      <c r="C5894" s="64" t="s">
        <v>2</v>
      </c>
      <c r="D5894" s="64" t="s">
        <v>11</v>
      </c>
      <c r="E5894" s="6" t="s">
        <v>10</v>
      </c>
      <c r="F5894" s="2" t="s">
        <v>1</v>
      </c>
      <c r="G5894" s="64" t="s">
        <v>2</v>
      </c>
      <c r="H5894" s="64" t="s">
        <v>11</v>
      </c>
      <c r="I5894" s="6" t="s">
        <v>10</v>
      </c>
      <c r="J5894" s="14" t="s">
        <v>8</v>
      </c>
      <c r="K5894" s="12" t="s">
        <v>9</v>
      </c>
      <c r="L5894" s="11"/>
    </row>
    <row r="5895" spans="1:15">
      <c r="A5895" s="3" t="s">
        <v>3</v>
      </c>
      <c r="B5895" s="18">
        <v>192455</v>
      </c>
      <c r="C5895" s="16">
        <v>63868</v>
      </c>
      <c r="D5895" s="8">
        <f>SUM(B5895-C5895)</f>
        <v>128587</v>
      </c>
      <c r="E5895" s="7">
        <f>SUM(B5895/C5895)</f>
        <v>3.013324356485251</v>
      </c>
      <c r="F5895" s="18">
        <v>191878</v>
      </c>
      <c r="G5895" s="16">
        <v>65620</v>
      </c>
      <c r="H5895" s="8">
        <f>SUM(F5895-G5895)</f>
        <v>126258</v>
      </c>
      <c r="I5895" s="7">
        <f>SUM(F5895/G5895)</f>
        <v>2.9240780249923803</v>
      </c>
      <c r="J5895" s="8">
        <f>SUM(H5895-D5895)</f>
        <v>-2329</v>
      </c>
      <c r="K5895" s="4">
        <f>SUM(F5895-B5895)</f>
        <v>-577</v>
      </c>
      <c r="L5895" s="5">
        <f>SUM(G5895-C5895)</f>
        <v>1752</v>
      </c>
    </row>
    <row r="5896" spans="1:15">
      <c r="A5896" s="3" t="s">
        <v>4</v>
      </c>
      <c r="B5896" s="18">
        <v>79031</v>
      </c>
      <c r="C5896" s="16">
        <v>34101</v>
      </c>
      <c r="D5896" s="8">
        <f t="shared" ref="D5896:D5899" si="5197">SUM(B5896-C5896)</f>
        <v>44930</v>
      </c>
      <c r="E5896" s="7">
        <f t="shared" ref="E5896:E5899" si="5198">SUM(B5896/C5896)</f>
        <v>2.3175566698923786</v>
      </c>
      <c r="F5896" s="18">
        <v>78791</v>
      </c>
      <c r="G5896" s="16">
        <v>34101</v>
      </c>
      <c r="H5896" s="8">
        <f t="shared" ref="H5896:H5899" si="5199">SUM(F5896-G5896)</f>
        <v>44690</v>
      </c>
      <c r="I5896" s="7">
        <f t="shared" ref="I5896:I5899" si="5200">SUM(F5896/G5896)</f>
        <v>2.3105187531157445</v>
      </c>
      <c r="J5896" s="8">
        <f t="shared" ref="J5896:J5899" si="5201">SUM(H5896-D5896)</f>
        <v>-240</v>
      </c>
      <c r="K5896" s="4">
        <f t="shared" ref="K5896:K5899" si="5202">SUM(F5896-B5896)</f>
        <v>-240</v>
      </c>
      <c r="L5896" s="5">
        <f t="shared" ref="L5896:L5899" si="5203">SUM(G5896-C5896)</f>
        <v>0</v>
      </c>
    </row>
    <row r="5897" spans="1:15">
      <c r="A5897" s="3" t="s">
        <v>5</v>
      </c>
      <c r="B5897" s="18">
        <v>16359</v>
      </c>
      <c r="C5897" s="16">
        <v>202169</v>
      </c>
      <c r="D5897" s="8">
        <f t="shared" si="5197"/>
        <v>-185810</v>
      </c>
      <c r="E5897" s="7">
        <f t="shared" si="5198"/>
        <v>8.0917450252016881E-2</v>
      </c>
      <c r="F5897" s="18">
        <v>16085</v>
      </c>
      <c r="G5897" s="16">
        <v>197424</v>
      </c>
      <c r="H5897" s="8">
        <f t="shared" si="5199"/>
        <v>-181339</v>
      </c>
      <c r="I5897" s="7">
        <f t="shared" si="5200"/>
        <v>8.1474390145068479E-2</v>
      </c>
      <c r="J5897" s="8">
        <f t="shared" si="5201"/>
        <v>4471</v>
      </c>
      <c r="K5897" s="4">
        <f t="shared" si="5202"/>
        <v>-274</v>
      </c>
      <c r="L5897" s="5">
        <f t="shared" si="5203"/>
        <v>-4745</v>
      </c>
    </row>
    <row r="5898" spans="1:15">
      <c r="A5898" s="3" t="s">
        <v>6</v>
      </c>
      <c r="B5898" s="18">
        <v>39666</v>
      </c>
      <c r="C5898" s="16">
        <v>27373</v>
      </c>
      <c r="D5898" s="8">
        <f t="shared" si="5197"/>
        <v>12293</v>
      </c>
      <c r="E5898" s="7">
        <f t="shared" si="5198"/>
        <v>1.4490921711175246</v>
      </c>
      <c r="F5898" s="18">
        <v>41219</v>
      </c>
      <c r="G5898" s="16">
        <v>30828</v>
      </c>
      <c r="H5898" s="8">
        <f t="shared" si="5199"/>
        <v>10391</v>
      </c>
      <c r="I5898" s="7">
        <f t="shared" si="5200"/>
        <v>1.3370637083171144</v>
      </c>
      <c r="J5898" s="8">
        <f t="shared" si="5201"/>
        <v>-1902</v>
      </c>
      <c r="K5898" s="4">
        <f t="shared" si="5202"/>
        <v>1553</v>
      </c>
      <c r="L5898" s="5">
        <f t="shared" si="5203"/>
        <v>3455</v>
      </c>
    </row>
    <row r="5899" spans="1:15">
      <c r="A5899" s="3" t="s">
        <v>7</v>
      </c>
      <c r="B5899" s="18">
        <v>327511</v>
      </c>
      <c r="C5899" s="16">
        <v>327511</v>
      </c>
      <c r="D5899" s="8">
        <f t="shared" si="5197"/>
        <v>0</v>
      </c>
      <c r="E5899" s="7">
        <f t="shared" si="5198"/>
        <v>1</v>
      </c>
      <c r="F5899" s="18">
        <v>327973</v>
      </c>
      <c r="G5899" s="16">
        <v>327973</v>
      </c>
      <c r="H5899" s="8">
        <f t="shared" si="5199"/>
        <v>0</v>
      </c>
      <c r="I5899" s="7">
        <f t="shared" si="5200"/>
        <v>1</v>
      </c>
      <c r="J5899" s="8">
        <f t="shared" si="5201"/>
        <v>0</v>
      </c>
      <c r="K5899" s="4">
        <f t="shared" si="5202"/>
        <v>462</v>
      </c>
      <c r="L5899" s="5">
        <f t="shared" si="5203"/>
        <v>462</v>
      </c>
      <c r="N5899" s="98" t="s">
        <v>5027</v>
      </c>
      <c r="O5899" s="30" t="s">
        <v>165</v>
      </c>
    </row>
    <row r="5901" spans="1:15">
      <c r="B5901" s="576" t="s">
        <v>5633</v>
      </c>
      <c r="C5901" s="576"/>
      <c r="D5901" s="576"/>
      <c r="E5901" s="576"/>
      <c r="F5901" s="576" t="s">
        <v>5640</v>
      </c>
      <c r="G5901" s="576"/>
      <c r="H5901" s="576"/>
      <c r="I5901" s="576"/>
      <c r="K5901" s="63" t="s">
        <v>12</v>
      </c>
      <c r="L5901" s="5" t="s">
        <v>13</v>
      </c>
    </row>
    <row r="5902" spans="1:15" ht="43.2">
      <c r="A5902" s="1" t="s">
        <v>0</v>
      </c>
      <c r="B5902" s="2" t="s">
        <v>1</v>
      </c>
      <c r="C5902" s="64" t="s">
        <v>2</v>
      </c>
      <c r="D5902" s="64" t="s">
        <v>11</v>
      </c>
      <c r="E5902" s="6" t="s">
        <v>10</v>
      </c>
      <c r="F5902" s="2" t="s">
        <v>1</v>
      </c>
      <c r="G5902" s="64" t="s">
        <v>2</v>
      </c>
      <c r="H5902" s="64" t="s">
        <v>11</v>
      </c>
      <c r="I5902" s="6" t="s">
        <v>10</v>
      </c>
      <c r="J5902" s="14" t="s">
        <v>8</v>
      </c>
      <c r="K5902" s="12" t="s">
        <v>9</v>
      </c>
      <c r="L5902" s="11"/>
    </row>
    <row r="5903" spans="1:15">
      <c r="A5903" s="3" t="s">
        <v>3</v>
      </c>
      <c r="B5903" s="18">
        <v>191878</v>
      </c>
      <c r="C5903" s="16">
        <v>65620</v>
      </c>
      <c r="D5903" s="8">
        <f>SUM(B5903-C5903)</f>
        <v>126258</v>
      </c>
      <c r="E5903" s="7">
        <f>SUM(B5903/C5903)</f>
        <v>2.9240780249923803</v>
      </c>
      <c r="F5903" s="18">
        <v>192610</v>
      </c>
      <c r="G5903" s="16">
        <v>57392</v>
      </c>
      <c r="H5903" s="8">
        <f>SUM(F5903-G5903)</f>
        <v>135218</v>
      </c>
      <c r="I5903" s="7">
        <f>SUM(F5903/G5903)</f>
        <v>3.3560426540284358</v>
      </c>
      <c r="J5903" s="8">
        <f>SUM(H5903-D5903)</f>
        <v>8960</v>
      </c>
      <c r="K5903" s="4">
        <f>SUM(F5903-B5903)</f>
        <v>732</v>
      </c>
      <c r="L5903" s="5">
        <f>SUM(G5903-C5903)</f>
        <v>-8228</v>
      </c>
    </row>
    <row r="5904" spans="1:15">
      <c r="A5904" s="3" t="s">
        <v>4</v>
      </c>
      <c r="B5904" s="18">
        <v>78791</v>
      </c>
      <c r="C5904" s="16">
        <v>34101</v>
      </c>
      <c r="D5904" s="8">
        <f t="shared" ref="D5904:D5907" si="5204">SUM(B5904-C5904)</f>
        <v>44690</v>
      </c>
      <c r="E5904" s="7">
        <f t="shared" ref="E5904:E5907" si="5205">SUM(B5904/C5904)</f>
        <v>2.3105187531157445</v>
      </c>
      <c r="F5904" s="18">
        <v>81859</v>
      </c>
      <c r="G5904" s="16">
        <v>34031</v>
      </c>
      <c r="H5904" s="8">
        <f t="shared" ref="H5904:H5907" si="5206">SUM(F5904-G5904)</f>
        <v>47828</v>
      </c>
      <c r="I5904" s="7">
        <f t="shared" ref="I5904:I5907" si="5207">SUM(F5904/G5904)</f>
        <v>2.4054244659281245</v>
      </c>
      <c r="J5904" s="8">
        <f t="shared" ref="J5904:J5907" si="5208">SUM(H5904-D5904)</f>
        <v>3138</v>
      </c>
      <c r="K5904" s="4">
        <f t="shared" ref="K5904:K5907" si="5209">SUM(F5904-B5904)</f>
        <v>3068</v>
      </c>
      <c r="L5904" s="5">
        <f t="shared" ref="L5904:L5907" si="5210">SUM(G5904-C5904)</f>
        <v>-70</v>
      </c>
    </row>
    <row r="5905" spans="1:15">
      <c r="A5905" s="3" t="s">
        <v>5</v>
      </c>
      <c r="B5905" s="18">
        <v>16085</v>
      </c>
      <c r="C5905" s="16">
        <v>197424</v>
      </c>
      <c r="D5905" s="8">
        <f t="shared" si="5204"/>
        <v>-181339</v>
      </c>
      <c r="E5905" s="7">
        <f t="shared" si="5205"/>
        <v>8.1474390145068479E-2</v>
      </c>
      <c r="F5905" s="18">
        <v>15893</v>
      </c>
      <c r="G5905" s="16">
        <v>201602</v>
      </c>
      <c r="H5905" s="8">
        <f t="shared" si="5206"/>
        <v>-185709</v>
      </c>
      <c r="I5905" s="7">
        <f t="shared" si="5207"/>
        <v>7.8833543318022642E-2</v>
      </c>
      <c r="J5905" s="8">
        <f t="shared" si="5208"/>
        <v>-4370</v>
      </c>
      <c r="K5905" s="4">
        <f t="shared" si="5209"/>
        <v>-192</v>
      </c>
      <c r="L5905" s="5">
        <f t="shared" si="5210"/>
        <v>4178</v>
      </c>
    </row>
    <row r="5906" spans="1:15">
      <c r="A5906" s="3" t="s">
        <v>6</v>
      </c>
      <c r="B5906" s="18">
        <v>41219</v>
      </c>
      <c r="C5906" s="16">
        <v>30828</v>
      </c>
      <c r="D5906" s="8">
        <f t="shared" si="5204"/>
        <v>10391</v>
      </c>
      <c r="E5906" s="7">
        <f t="shared" si="5205"/>
        <v>1.3370637083171144</v>
      </c>
      <c r="F5906" s="18">
        <v>39330</v>
      </c>
      <c r="G5906" s="16">
        <v>36667</v>
      </c>
      <c r="H5906" s="8">
        <f t="shared" si="5206"/>
        <v>2663</v>
      </c>
      <c r="I5906" s="7">
        <f t="shared" si="5207"/>
        <v>1.072626612485341</v>
      </c>
      <c r="J5906" s="8">
        <f t="shared" si="5208"/>
        <v>-7728</v>
      </c>
      <c r="K5906" s="4">
        <f t="shared" si="5209"/>
        <v>-1889</v>
      </c>
      <c r="L5906" s="5">
        <f t="shared" si="5210"/>
        <v>5839</v>
      </c>
    </row>
    <row r="5907" spans="1:15">
      <c r="A5907" s="3" t="s">
        <v>7</v>
      </c>
      <c r="B5907" s="18">
        <v>327973</v>
      </c>
      <c r="C5907" s="16">
        <v>327973</v>
      </c>
      <c r="D5907" s="8">
        <f t="shared" si="5204"/>
        <v>0</v>
      </c>
      <c r="E5907" s="7">
        <f t="shared" si="5205"/>
        <v>1</v>
      </c>
      <c r="F5907" s="18">
        <v>329692</v>
      </c>
      <c r="G5907" s="16">
        <v>329692</v>
      </c>
      <c r="H5907" s="8">
        <f t="shared" si="5206"/>
        <v>0</v>
      </c>
      <c r="I5907" s="7">
        <f t="shared" si="5207"/>
        <v>1</v>
      </c>
      <c r="J5907" s="8">
        <f t="shared" si="5208"/>
        <v>0</v>
      </c>
      <c r="K5907" s="4">
        <f t="shared" si="5209"/>
        <v>1719</v>
      </c>
      <c r="L5907" s="5">
        <f t="shared" si="5210"/>
        <v>1719</v>
      </c>
      <c r="N5907" s="99" t="s">
        <v>5040</v>
      </c>
      <c r="O5907" s="17" t="s">
        <v>26</v>
      </c>
    </row>
    <row r="5909" spans="1:15">
      <c r="B5909" s="576" t="s">
        <v>5640</v>
      </c>
      <c r="C5909" s="576"/>
      <c r="D5909" s="576"/>
      <c r="E5909" s="576"/>
      <c r="F5909" s="576" t="s">
        <v>5647</v>
      </c>
      <c r="G5909" s="576"/>
      <c r="H5909" s="576"/>
      <c r="I5909" s="576"/>
      <c r="K5909" s="63" t="s">
        <v>12</v>
      </c>
      <c r="L5909" s="5" t="s">
        <v>13</v>
      </c>
    </row>
    <row r="5910" spans="1:15" ht="43.2">
      <c r="A5910" s="1" t="s">
        <v>0</v>
      </c>
      <c r="B5910" s="2" t="s">
        <v>1</v>
      </c>
      <c r="C5910" s="64" t="s">
        <v>2</v>
      </c>
      <c r="D5910" s="64" t="s">
        <v>11</v>
      </c>
      <c r="E5910" s="6" t="s">
        <v>10</v>
      </c>
      <c r="F5910" s="2" t="s">
        <v>1</v>
      </c>
      <c r="G5910" s="64" t="s">
        <v>2</v>
      </c>
      <c r="H5910" s="64" t="s">
        <v>11</v>
      </c>
      <c r="I5910" s="6" t="s">
        <v>10</v>
      </c>
      <c r="J5910" s="14" t="s">
        <v>8</v>
      </c>
      <c r="K5910" s="12" t="s">
        <v>9</v>
      </c>
      <c r="L5910" s="11"/>
    </row>
    <row r="5911" spans="1:15">
      <c r="A5911" s="3" t="s">
        <v>3</v>
      </c>
      <c r="B5911" s="18">
        <v>192610</v>
      </c>
      <c r="C5911" s="16">
        <v>57392</v>
      </c>
      <c r="D5911" s="8">
        <f>SUM(B5911-C5911)</f>
        <v>135218</v>
      </c>
      <c r="E5911" s="7">
        <f>SUM(B5911/C5911)</f>
        <v>3.3560426540284358</v>
      </c>
      <c r="F5911" s="18">
        <v>197580</v>
      </c>
      <c r="G5911" s="16">
        <v>61115</v>
      </c>
      <c r="H5911" s="8">
        <f>SUM(F5911-G5911)</f>
        <v>136465</v>
      </c>
      <c r="I5911" s="7">
        <f>SUM(F5911/G5911)</f>
        <v>3.2329215413564589</v>
      </c>
      <c r="J5911" s="8">
        <f>SUM(H5911-D5911)</f>
        <v>1247</v>
      </c>
      <c r="K5911" s="4">
        <f>SUM(F5911-B5911)</f>
        <v>4970</v>
      </c>
      <c r="L5911" s="5">
        <f>SUM(G5911-C5911)</f>
        <v>3723</v>
      </c>
    </row>
    <row r="5912" spans="1:15">
      <c r="A5912" s="3" t="s">
        <v>4</v>
      </c>
      <c r="B5912" s="18">
        <v>81859</v>
      </c>
      <c r="C5912" s="16">
        <v>34031</v>
      </c>
      <c r="D5912" s="8">
        <f t="shared" ref="D5912:D5915" si="5211">SUM(B5912-C5912)</f>
        <v>47828</v>
      </c>
      <c r="E5912" s="7">
        <f t="shared" ref="E5912:E5915" si="5212">SUM(B5912/C5912)</f>
        <v>2.4054244659281245</v>
      </c>
      <c r="F5912" s="18">
        <v>78678</v>
      </c>
      <c r="G5912" s="16">
        <v>34181</v>
      </c>
      <c r="H5912" s="8">
        <f t="shared" ref="H5912:H5915" si="5213">SUM(F5912-G5912)</f>
        <v>44497</v>
      </c>
      <c r="I5912" s="7">
        <f t="shared" ref="I5912:I5915" si="5214">SUM(F5912/G5912)</f>
        <v>2.3018050963985841</v>
      </c>
      <c r="J5912" s="8">
        <f t="shared" ref="J5912:J5915" si="5215">SUM(H5912-D5912)</f>
        <v>-3331</v>
      </c>
      <c r="K5912" s="4">
        <f t="shared" ref="K5912:K5915" si="5216">SUM(F5912-B5912)</f>
        <v>-3181</v>
      </c>
      <c r="L5912" s="5">
        <f t="shared" ref="L5912:L5915" si="5217">SUM(G5912-C5912)</f>
        <v>150</v>
      </c>
    </row>
    <row r="5913" spans="1:15">
      <c r="A5913" s="3" t="s">
        <v>5</v>
      </c>
      <c r="B5913" s="18">
        <v>15893</v>
      </c>
      <c r="C5913" s="16">
        <v>201602</v>
      </c>
      <c r="D5913" s="8">
        <f t="shared" si="5211"/>
        <v>-185709</v>
      </c>
      <c r="E5913" s="7">
        <f t="shared" si="5212"/>
        <v>7.8833543318022642E-2</v>
      </c>
      <c r="F5913" s="18">
        <v>16255</v>
      </c>
      <c r="G5913" s="16">
        <v>210635</v>
      </c>
      <c r="H5913" s="8">
        <f t="shared" si="5213"/>
        <v>-194380</v>
      </c>
      <c r="I5913" s="7">
        <f t="shared" si="5214"/>
        <v>7.7171410259453552E-2</v>
      </c>
      <c r="J5913" s="8">
        <f t="shared" si="5215"/>
        <v>-8671</v>
      </c>
      <c r="K5913" s="4">
        <f t="shared" si="5216"/>
        <v>362</v>
      </c>
      <c r="L5913" s="5">
        <f t="shared" si="5217"/>
        <v>9033</v>
      </c>
    </row>
    <row r="5914" spans="1:15">
      <c r="A5914" s="3" t="s">
        <v>6</v>
      </c>
      <c r="B5914" s="18">
        <v>39330</v>
      </c>
      <c r="C5914" s="16">
        <v>36667</v>
      </c>
      <c r="D5914" s="8">
        <f t="shared" si="5211"/>
        <v>2663</v>
      </c>
      <c r="E5914" s="7">
        <f t="shared" si="5212"/>
        <v>1.072626612485341</v>
      </c>
      <c r="F5914" s="18">
        <v>44505</v>
      </c>
      <c r="G5914" s="16">
        <v>31087</v>
      </c>
      <c r="H5914" s="8">
        <f t="shared" si="5213"/>
        <v>13418</v>
      </c>
      <c r="I5914" s="7">
        <f t="shared" si="5214"/>
        <v>1.4316273683533309</v>
      </c>
      <c r="J5914" s="8">
        <f t="shared" si="5215"/>
        <v>10755</v>
      </c>
      <c r="K5914" s="4">
        <f t="shared" si="5216"/>
        <v>5175</v>
      </c>
      <c r="L5914" s="5">
        <f t="shared" si="5217"/>
        <v>-5580</v>
      </c>
    </row>
    <row r="5915" spans="1:15">
      <c r="A5915" s="3" t="s">
        <v>7</v>
      </c>
      <c r="B5915" s="18">
        <v>329692</v>
      </c>
      <c r="C5915" s="16">
        <v>329692</v>
      </c>
      <c r="D5915" s="8">
        <f t="shared" si="5211"/>
        <v>0</v>
      </c>
      <c r="E5915" s="7">
        <f t="shared" si="5212"/>
        <v>1</v>
      </c>
      <c r="F5915" s="18">
        <v>337018</v>
      </c>
      <c r="G5915" s="16">
        <v>337018</v>
      </c>
      <c r="H5915" s="8">
        <f t="shared" si="5213"/>
        <v>0</v>
      </c>
      <c r="I5915" s="7">
        <f t="shared" si="5214"/>
        <v>1</v>
      </c>
      <c r="J5915" s="8">
        <f t="shared" si="5215"/>
        <v>0</v>
      </c>
      <c r="K5915" s="4">
        <f t="shared" si="5216"/>
        <v>7326</v>
      </c>
      <c r="L5915" s="5">
        <f t="shared" si="5217"/>
        <v>7326</v>
      </c>
      <c r="N5915" s="99" t="s">
        <v>5043</v>
      </c>
      <c r="O5915" s="17" t="s">
        <v>26</v>
      </c>
    </row>
    <row r="5917" spans="1:15">
      <c r="B5917" s="576" t="s">
        <v>5647</v>
      </c>
      <c r="C5917" s="576"/>
      <c r="D5917" s="576"/>
      <c r="E5917" s="576"/>
      <c r="F5917" s="576" t="s">
        <v>5654</v>
      </c>
      <c r="G5917" s="576"/>
      <c r="H5917" s="576"/>
      <c r="I5917" s="576"/>
      <c r="K5917" s="63" t="s">
        <v>12</v>
      </c>
      <c r="L5917" s="5" t="s">
        <v>13</v>
      </c>
    </row>
    <row r="5918" spans="1:15" ht="43.2">
      <c r="A5918" s="1" t="s">
        <v>0</v>
      </c>
      <c r="B5918" s="2" t="s">
        <v>1</v>
      </c>
      <c r="C5918" s="64" t="s">
        <v>2</v>
      </c>
      <c r="D5918" s="64" t="s">
        <v>11</v>
      </c>
      <c r="E5918" s="6" t="s">
        <v>10</v>
      </c>
      <c r="F5918" s="2" t="s">
        <v>1</v>
      </c>
      <c r="G5918" s="64" t="s">
        <v>2</v>
      </c>
      <c r="H5918" s="64" t="s">
        <v>11</v>
      </c>
      <c r="I5918" s="6" t="s">
        <v>10</v>
      </c>
      <c r="J5918" s="14" t="s">
        <v>8</v>
      </c>
      <c r="K5918" s="12" t="s">
        <v>9</v>
      </c>
      <c r="L5918" s="11"/>
    </row>
    <row r="5919" spans="1:15">
      <c r="A5919" s="3" t="s">
        <v>3</v>
      </c>
      <c r="B5919" s="18">
        <v>197580</v>
      </c>
      <c r="C5919" s="16">
        <v>61115</v>
      </c>
      <c r="D5919" s="8">
        <f>SUM(B5919-C5919)</f>
        <v>136465</v>
      </c>
      <c r="E5919" s="7">
        <f>SUM(B5919/C5919)</f>
        <v>3.2329215413564589</v>
      </c>
      <c r="F5919" s="18">
        <v>199029</v>
      </c>
      <c r="G5919" s="16">
        <v>69015</v>
      </c>
      <c r="H5919" s="8">
        <f>SUM(F5919-G5919)</f>
        <v>130014</v>
      </c>
      <c r="I5919" s="7">
        <f>SUM(F5919/G5919)</f>
        <v>2.8838513366659422</v>
      </c>
      <c r="J5919" s="8">
        <f>SUM(H5919-D5919)</f>
        <v>-6451</v>
      </c>
      <c r="K5919" s="4">
        <f>SUM(F5919-B5919)</f>
        <v>1449</v>
      </c>
      <c r="L5919" s="5">
        <f>SUM(G5919-C5919)</f>
        <v>7900</v>
      </c>
    </row>
    <row r="5920" spans="1:15">
      <c r="A5920" s="3" t="s">
        <v>4</v>
      </c>
      <c r="B5920" s="18">
        <v>78678</v>
      </c>
      <c r="C5920" s="16">
        <v>34181</v>
      </c>
      <c r="D5920" s="8">
        <f t="shared" ref="D5920:D5923" si="5218">SUM(B5920-C5920)</f>
        <v>44497</v>
      </c>
      <c r="E5920" s="7">
        <f t="shared" ref="E5920:E5923" si="5219">SUM(B5920/C5920)</f>
        <v>2.3018050963985841</v>
      </c>
      <c r="F5920" s="18">
        <v>78685</v>
      </c>
      <c r="G5920" s="16">
        <v>35781</v>
      </c>
      <c r="H5920" s="8">
        <f t="shared" ref="H5920:H5923" si="5220">SUM(F5920-G5920)</f>
        <v>42904</v>
      </c>
      <c r="I5920" s="7">
        <f t="shared" ref="I5920:I5923" si="5221">SUM(F5920/G5920)</f>
        <v>2.1990721332550796</v>
      </c>
      <c r="J5920" s="8">
        <f t="shared" ref="J5920:J5923" si="5222">SUM(H5920-D5920)</f>
        <v>-1593</v>
      </c>
      <c r="K5920" s="4">
        <f t="shared" ref="K5920:K5923" si="5223">SUM(F5920-B5920)</f>
        <v>7</v>
      </c>
      <c r="L5920" s="5">
        <f t="shared" ref="L5920:L5923" si="5224">SUM(G5920-C5920)</f>
        <v>1600</v>
      </c>
    </row>
    <row r="5921" spans="1:12">
      <c r="A5921" s="3" t="s">
        <v>5</v>
      </c>
      <c r="B5921" s="18">
        <v>16255</v>
      </c>
      <c r="C5921" s="16">
        <v>210635</v>
      </c>
      <c r="D5921" s="8">
        <f t="shared" si="5218"/>
        <v>-194380</v>
      </c>
      <c r="E5921" s="7">
        <f t="shared" si="5219"/>
        <v>7.7171410259453552E-2</v>
      </c>
      <c r="F5921" s="18">
        <v>18420</v>
      </c>
      <c r="G5921" s="16">
        <v>207535</v>
      </c>
      <c r="H5921" s="8">
        <f t="shared" si="5220"/>
        <v>-189115</v>
      </c>
      <c r="I5921" s="7">
        <f t="shared" si="5221"/>
        <v>8.8756113426650921E-2</v>
      </c>
      <c r="J5921" s="8">
        <f t="shared" si="5222"/>
        <v>5265</v>
      </c>
      <c r="K5921" s="4">
        <f t="shared" si="5223"/>
        <v>2165</v>
      </c>
      <c r="L5921" s="5">
        <f t="shared" si="5224"/>
        <v>-3100</v>
      </c>
    </row>
    <row r="5922" spans="1:12">
      <c r="A5922" s="3" t="s">
        <v>6</v>
      </c>
      <c r="B5922" s="18">
        <v>44505</v>
      </c>
      <c r="C5922" s="16">
        <v>31087</v>
      </c>
      <c r="D5922" s="8">
        <f t="shared" si="5218"/>
        <v>13418</v>
      </c>
      <c r="E5922" s="7">
        <f t="shared" si="5219"/>
        <v>1.4316273683533309</v>
      </c>
      <c r="F5922" s="18">
        <v>50242</v>
      </c>
      <c r="G5922" s="16">
        <v>34045</v>
      </c>
      <c r="H5922" s="8">
        <f t="shared" si="5220"/>
        <v>16197</v>
      </c>
      <c r="I5922" s="7">
        <f t="shared" si="5221"/>
        <v>1.4757526802761052</v>
      </c>
      <c r="J5922" s="8">
        <f t="shared" si="5222"/>
        <v>2779</v>
      </c>
      <c r="K5922" s="4">
        <f t="shared" si="5223"/>
        <v>5737</v>
      </c>
      <c r="L5922" s="5">
        <f t="shared" si="5224"/>
        <v>2958</v>
      </c>
    </row>
    <row r="5923" spans="1:12">
      <c r="A5923" s="3" t="s">
        <v>7</v>
      </c>
      <c r="B5923" s="18">
        <v>337018</v>
      </c>
      <c r="C5923" s="16">
        <v>337018</v>
      </c>
      <c r="D5923" s="8">
        <f t="shared" si="5218"/>
        <v>0</v>
      </c>
      <c r="E5923" s="7">
        <f t="shared" si="5219"/>
        <v>1</v>
      </c>
      <c r="F5923" s="18">
        <v>346376</v>
      </c>
      <c r="G5923" s="16">
        <v>346376</v>
      </c>
      <c r="H5923" s="8">
        <f t="shared" si="5220"/>
        <v>0</v>
      </c>
      <c r="I5923" s="7">
        <f t="shared" si="5221"/>
        <v>1</v>
      </c>
      <c r="J5923" s="8">
        <f t="shared" si="5222"/>
        <v>0</v>
      </c>
      <c r="K5923" s="4">
        <f t="shared" si="5223"/>
        <v>9358</v>
      </c>
      <c r="L5923" s="5">
        <f t="shared" si="5224"/>
        <v>9358</v>
      </c>
    </row>
    <row r="5925" spans="1:12">
      <c r="B5925" s="576" t="s">
        <v>5654</v>
      </c>
      <c r="C5925" s="576"/>
      <c r="D5925" s="576"/>
      <c r="E5925" s="576"/>
      <c r="F5925" s="576" t="s">
        <v>5655</v>
      </c>
      <c r="G5925" s="576"/>
      <c r="H5925" s="576"/>
      <c r="I5925" s="576"/>
      <c r="K5925" s="63" t="s">
        <v>12</v>
      </c>
      <c r="L5925" s="5" t="s">
        <v>13</v>
      </c>
    </row>
    <row r="5926" spans="1:12" ht="43.2">
      <c r="A5926" s="1" t="s">
        <v>0</v>
      </c>
      <c r="B5926" s="2" t="s">
        <v>1</v>
      </c>
      <c r="C5926" s="64" t="s">
        <v>2</v>
      </c>
      <c r="D5926" s="64" t="s">
        <v>11</v>
      </c>
      <c r="E5926" s="6" t="s">
        <v>10</v>
      </c>
      <c r="F5926" s="2" t="s">
        <v>1</v>
      </c>
      <c r="G5926" s="64" t="s">
        <v>2</v>
      </c>
      <c r="H5926" s="64" t="s">
        <v>11</v>
      </c>
      <c r="I5926" s="6" t="s">
        <v>10</v>
      </c>
      <c r="J5926" s="14" t="s">
        <v>8</v>
      </c>
      <c r="K5926" s="12" t="s">
        <v>9</v>
      </c>
      <c r="L5926" s="11"/>
    </row>
    <row r="5927" spans="1:12">
      <c r="A5927" s="3" t="s">
        <v>3</v>
      </c>
      <c r="B5927" s="18">
        <v>199029</v>
      </c>
      <c r="C5927" s="16">
        <v>69015</v>
      </c>
      <c r="D5927" s="8">
        <f>SUM(B5927-C5927)</f>
        <v>130014</v>
      </c>
      <c r="E5927" s="7">
        <f>SUM(B5927/C5927)</f>
        <v>2.8838513366659422</v>
      </c>
      <c r="F5927" s="18">
        <v>188687</v>
      </c>
      <c r="G5927" s="16">
        <v>79977</v>
      </c>
      <c r="H5927" s="8">
        <f>SUM(F5927-G5927)</f>
        <v>108710</v>
      </c>
      <c r="I5927" s="7">
        <f>SUM(F5927/G5927)</f>
        <v>2.3592657889143127</v>
      </c>
      <c r="J5927" s="8">
        <f>SUM(H5927-D5927)</f>
        <v>-21304</v>
      </c>
      <c r="K5927" s="4">
        <f>SUM(F5927-B5927)</f>
        <v>-10342</v>
      </c>
      <c r="L5927" s="5">
        <f>SUM(G5927-C5927)</f>
        <v>10962</v>
      </c>
    </row>
    <row r="5928" spans="1:12">
      <c r="A5928" s="3" t="s">
        <v>4</v>
      </c>
      <c r="B5928" s="18">
        <v>78685</v>
      </c>
      <c r="C5928" s="16">
        <v>35781</v>
      </c>
      <c r="D5928" s="8">
        <f t="shared" ref="D5928:D5931" si="5225">SUM(B5928-C5928)</f>
        <v>42904</v>
      </c>
      <c r="E5928" s="7">
        <f t="shared" ref="E5928:E5931" si="5226">SUM(B5928/C5928)</f>
        <v>2.1990721332550796</v>
      </c>
      <c r="F5928" s="18">
        <v>85875</v>
      </c>
      <c r="G5928" s="16">
        <v>39381</v>
      </c>
      <c r="H5928" s="8">
        <f t="shared" ref="H5928:H5931" si="5227">SUM(F5928-G5928)</f>
        <v>46494</v>
      </c>
      <c r="I5928" s="7">
        <f t="shared" ref="I5928:I5931" si="5228">SUM(F5928/G5928)</f>
        <v>2.1806200959853737</v>
      </c>
      <c r="J5928" s="8">
        <f t="shared" ref="J5928:J5931" si="5229">SUM(H5928-D5928)</f>
        <v>3590</v>
      </c>
      <c r="K5928" s="4">
        <f t="shared" ref="K5928:K5931" si="5230">SUM(F5928-B5928)</f>
        <v>7190</v>
      </c>
      <c r="L5928" s="5">
        <f t="shared" ref="L5928:L5931" si="5231">SUM(G5928-C5928)</f>
        <v>3600</v>
      </c>
    </row>
    <row r="5929" spans="1:12">
      <c r="A5929" s="3" t="s">
        <v>5</v>
      </c>
      <c r="B5929" s="18">
        <v>18420</v>
      </c>
      <c r="C5929" s="16">
        <v>207535</v>
      </c>
      <c r="D5929" s="8">
        <f t="shared" si="5225"/>
        <v>-189115</v>
      </c>
      <c r="E5929" s="7">
        <f t="shared" si="5226"/>
        <v>8.8756113426650921E-2</v>
      </c>
      <c r="F5929" s="18">
        <v>31061</v>
      </c>
      <c r="G5929" s="16">
        <v>193999</v>
      </c>
      <c r="H5929" s="8">
        <f t="shared" si="5227"/>
        <v>-162938</v>
      </c>
      <c r="I5929" s="7">
        <f t="shared" si="5228"/>
        <v>0.160109072727179</v>
      </c>
      <c r="J5929" s="8">
        <f t="shared" si="5229"/>
        <v>26177</v>
      </c>
      <c r="K5929" s="4">
        <f t="shared" si="5230"/>
        <v>12641</v>
      </c>
      <c r="L5929" s="5">
        <f t="shared" si="5231"/>
        <v>-13536</v>
      </c>
    </row>
    <row r="5930" spans="1:12">
      <c r="A5930" s="3" t="s">
        <v>6</v>
      </c>
      <c r="B5930" s="18">
        <v>50242</v>
      </c>
      <c r="C5930" s="16">
        <v>34045</v>
      </c>
      <c r="D5930" s="8">
        <f t="shared" si="5225"/>
        <v>16197</v>
      </c>
      <c r="E5930" s="7">
        <f t="shared" si="5226"/>
        <v>1.4757526802761052</v>
      </c>
      <c r="F5930" s="18">
        <v>44311</v>
      </c>
      <c r="G5930" s="16">
        <v>36577</v>
      </c>
      <c r="H5930" s="8">
        <f t="shared" si="5227"/>
        <v>7734</v>
      </c>
      <c r="I5930" s="7">
        <f t="shared" si="5228"/>
        <v>1.2114443502747629</v>
      </c>
      <c r="J5930" s="8">
        <f t="shared" si="5229"/>
        <v>-8463</v>
      </c>
      <c r="K5930" s="4">
        <f t="shared" si="5230"/>
        <v>-5931</v>
      </c>
      <c r="L5930" s="5">
        <f t="shared" si="5231"/>
        <v>2532</v>
      </c>
    </row>
    <row r="5931" spans="1:12">
      <c r="A5931" s="3" t="s">
        <v>7</v>
      </c>
      <c r="B5931" s="18">
        <v>346376</v>
      </c>
      <c r="C5931" s="16">
        <v>346376</v>
      </c>
      <c r="D5931" s="8">
        <f t="shared" si="5225"/>
        <v>0</v>
      </c>
      <c r="E5931" s="7">
        <f t="shared" si="5226"/>
        <v>1</v>
      </c>
      <c r="F5931" s="18">
        <v>349934</v>
      </c>
      <c r="G5931" s="16">
        <v>349934</v>
      </c>
      <c r="H5931" s="8">
        <f t="shared" si="5227"/>
        <v>0</v>
      </c>
      <c r="I5931" s="7">
        <f t="shared" si="5228"/>
        <v>1</v>
      </c>
      <c r="J5931" s="8">
        <f t="shared" si="5229"/>
        <v>0</v>
      </c>
      <c r="K5931" s="4">
        <f t="shared" si="5230"/>
        <v>3558</v>
      </c>
      <c r="L5931" s="5">
        <f t="shared" si="5231"/>
        <v>3558</v>
      </c>
    </row>
    <row r="5933" spans="1:12">
      <c r="B5933" s="576" t="s">
        <v>5655</v>
      </c>
      <c r="C5933" s="576"/>
      <c r="D5933" s="576"/>
      <c r="E5933" s="576"/>
      <c r="F5933" s="576" t="s">
        <v>5656</v>
      </c>
      <c r="G5933" s="576"/>
      <c r="H5933" s="576"/>
      <c r="I5933" s="576"/>
      <c r="K5933" s="63" t="s">
        <v>12</v>
      </c>
      <c r="L5933" s="5" t="s">
        <v>13</v>
      </c>
    </row>
    <row r="5934" spans="1:12" ht="43.2">
      <c r="A5934" s="1" t="s">
        <v>0</v>
      </c>
      <c r="B5934" s="2" t="s">
        <v>1</v>
      </c>
      <c r="C5934" s="64" t="s">
        <v>2</v>
      </c>
      <c r="D5934" s="64" t="s">
        <v>11</v>
      </c>
      <c r="E5934" s="6" t="s">
        <v>10</v>
      </c>
      <c r="F5934" s="2" t="s">
        <v>1</v>
      </c>
      <c r="G5934" s="64" t="s">
        <v>2</v>
      </c>
      <c r="H5934" s="64" t="s">
        <v>11</v>
      </c>
      <c r="I5934" s="6" t="s">
        <v>10</v>
      </c>
      <c r="J5934" s="14" t="s">
        <v>8</v>
      </c>
      <c r="K5934" s="12" t="s">
        <v>9</v>
      </c>
      <c r="L5934" s="11"/>
    </row>
    <row r="5935" spans="1:12">
      <c r="A5935" s="3" t="s">
        <v>3</v>
      </c>
      <c r="B5935" s="18">
        <v>188687</v>
      </c>
      <c r="C5935" s="16">
        <v>79977</v>
      </c>
      <c r="D5935" s="8">
        <f>SUM(B5935-C5935)</f>
        <v>108710</v>
      </c>
      <c r="E5935" s="7">
        <f>SUM(B5935/C5935)</f>
        <v>2.3592657889143127</v>
      </c>
      <c r="F5935" s="18">
        <v>176430</v>
      </c>
      <c r="G5935" s="16">
        <v>84974</v>
      </c>
      <c r="H5935" s="8">
        <f>SUM(F5935-G5935)</f>
        <v>91456</v>
      </c>
      <c r="I5935" s="7">
        <f>SUM(F5935/G5935)</f>
        <v>2.0762821568950502</v>
      </c>
      <c r="J5935" s="8">
        <f>SUM(H5935-D5935)</f>
        <v>-17254</v>
      </c>
      <c r="K5935" s="4">
        <f>SUM(F5935-B5935)</f>
        <v>-12257</v>
      </c>
      <c r="L5935" s="5">
        <f>SUM(G5935-C5935)</f>
        <v>4997</v>
      </c>
    </row>
    <row r="5936" spans="1:12">
      <c r="A5936" s="3" t="s">
        <v>4</v>
      </c>
      <c r="B5936" s="18">
        <v>85875</v>
      </c>
      <c r="C5936" s="16">
        <v>39381</v>
      </c>
      <c r="D5936" s="8">
        <f t="shared" ref="D5936:D5939" si="5232">SUM(B5936-C5936)</f>
        <v>46494</v>
      </c>
      <c r="E5936" s="7">
        <f t="shared" ref="E5936:E5939" si="5233">SUM(B5936/C5936)</f>
        <v>2.1806200959853737</v>
      </c>
      <c r="F5936" s="18">
        <v>81613</v>
      </c>
      <c r="G5936" s="16">
        <v>39545</v>
      </c>
      <c r="H5936" s="8">
        <f t="shared" ref="H5936:H5939" si="5234">SUM(F5936-G5936)</f>
        <v>42068</v>
      </c>
      <c r="I5936" s="7">
        <f t="shared" ref="I5936:I5939" si="5235">SUM(F5936/G5936)</f>
        <v>2.0638007333417625</v>
      </c>
      <c r="J5936" s="8">
        <f t="shared" ref="J5936:J5939" si="5236">SUM(H5936-D5936)</f>
        <v>-4426</v>
      </c>
      <c r="K5936" s="4">
        <f t="shared" ref="K5936:K5939" si="5237">SUM(F5936-B5936)</f>
        <v>-4262</v>
      </c>
      <c r="L5936" s="5">
        <f t="shared" ref="L5936:L5939" si="5238">SUM(G5936-C5936)</f>
        <v>164</v>
      </c>
    </row>
    <row r="5937" spans="1:12">
      <c r="A5937" s="3" t="s">
        <v>5</v>
      </c>
      <c r="B5937" s="18">
        <v>31061</v>
      </c>
      <c r="C5937" s="16">
        <v>193999</v>
      </c>
      <c r="D5937" s="8">
        <f t="shared" si="5232"/>
        <v>-162938</v>
      </c>
      <c r="E5937" s="7">
        <f t="shared" si="5233"/>
        <v>0.160109072727179</v>
      </c>
      <c r="F5937" s="18">
        <v>35421</v>
      </c>
      <c r="G5937" s="16">
        <v>177941</v>
      </c>
      <c r="H5937" s="8">
        <f t="shared" si="5234"/>
        <v>-142520</v>
      </c>
      <c r="I5937" s="7">
        <f t="shared" si="5235"/>
        <v>0.19906036270449193</v>
      </c>
      <c r="J5937" s="8">
        <f t="shared" si="5236"/>
        <v>20418</v>
      </c>
      <c r="K5937" s="4">
        <f t="shared" si="5237"/>
        <v>4360</v>
      </c>
      <c r="L5937" s="5">
        <f t="shared" si="5238"/>
        <v>-16058</v>
      </c>
    </row>
    <row r="5938" spans="1:12">
      <c r="A5938" s="3" t="s">
        <v>6</v>
      </c>
      <c r="B5938" s="18">
        <v>44311</v>
      </c>
      <c r="C5938" s="16">
        <v>36577</v>
      </c>
      <c r="D5938" s="8">
        <f t="shared" si="5232"/>
        <v>7734</v>
      </c>
      <c r="E5938" s="7">
        <f t="shared" si="5233"/>
        <v>1.2114443502747629</v>
      </c>
      <c r="F5938" s="18">
        <v>44886</v>
      </c>
      <c r="G5938" s="16">
        <v>35890</v>
      </c>
      <c r="H5938" s="8">
        <f t="shared" si="5234"/>
        <v>8996</v>
      </c>
      <c r="I5938" s="7">
        <f t="shared" si="5235"/>
        <v>1.2506547784898301</v>
      </c>
      <c r="J5938" s="8">
        <f t="shared" si="5236"/>
        <v>1262</v>
      </c>
      <c r="K5938" s="4">
        <f t="shared" si="5237"/>
        <v>575</v>
      </c>
      <c r="L5938" s="5">
        <f t="shared" si="5238"/>
        <v>-687</v>
      </c>
    </row>
    <row r="5939" spans="1:12">
      <c r="A5939" s="3" t="s">
        <v>7</v>
      </c>
      <c r="B5939" s="18">
        <v>349934</v>
      </c>
      <c r="C5939" s="16">
        <v>349934</v>
      </c>
      <c r="D5939" s="8">
        <f t="shared" si="5232"/>
        <v>0</v>
      </c>
      <c r="E5939" s="7">
        <f t="shared" si="5233"/>
        <v>1</v>
      </c>
      <c r="F5939" s="18">
        <v>338350</v>
      </c>
      <c r="G5939" s="16">
        <v>338350</v>
      </c>
      <c r="H5939" s="8">
        <f t="shared" si="5234"/>
        <v>0</v>
      </c>
      <c r="I5939" s="7">
        <f t="shared" si="5235"/>
        <v>1</v>
      </c>
      <c r="J5939" s="8">
        <f t="shared" si="5236"/>
        <v>0</v>
      </c>
      <c r="K5939" s="4">
        <f t="shared" si="5237"/>
        <v>-11584</v>
      </c>
      <c r="L5939" s="5">
        <f t="shared" si="5238"/>
        <v>-11584</v>
      </c>
    </row>
    <row r="5941" spans="1:12">
      <c r="B5941" s="576" t="s">
        <v>5656</v>
      </c>
      <c r="C5941" s="576"/>
      <c r="D5941" s="576"/>
      <c r="E5941" s="576"/>
      <c r="F5941" s="576" t="s">
        <v>5657</v>
      </c>
      <c r="G5941" s="576"/>
      <c r="H5941" s="576"/>
      <c r="I5941" s="576"/>
      <c r="K5941" s="63" t="s">
        <v>12</v>
      </c>
      <c r="L5941" s="5" t="s">
        <v>13</v>
      </c>
    </row>
    <row r="5942" spans="1:12" ht="43.2">
      <c r="A5942" s="1" t="s">
        <v>0</v>
      </c>
      <c r="B5942" s="2" t="s">
        <v>1</v>
      </c>
      <c r="C5942" s="64" t="s">
        <v>2</v>
      </c>
      <c r="D5942" s="64" t="s">
        <v>11</v>
      </c>
      <c r="E5942" s="6" t="s">
        <v>10</v>
      </c>
      <c r="F5942" s="2" t="s">
        <v>1</v>
      </c>
      <c r="G5942" s="64" t="s">
        <v>2</v>
      </c>
      <c r="H5942" s="64" t="s">
        <v>11</v>
      </c>
      <c r="I5942" s="6" t="s">
        <v>10</v>
      </c>
      <c r="J5942" s="14" t="s">
        <v>8</v>
      </c>
      <c r="K5942" s="12" t="s">
        <v>9</v>
      </c>
      <c r="L5942" s="11"/>
    </row>
    <row r="5943" spans="1:12">
      <c r="A5943" s="3" t="s">
        <v>3</v>
      </c>
      <c r="B5943" s="18">
        <v>176430</v>
      </c>
      <c r="C5943" s="16">
        <v>84974</v>
      </c>
      <c r="D5943" s="8">
        <f>SUM(B5943-C5943)</f>
        <v>91456</v>
      </c>
      <c r="E5943" s="7">
        <f>SUM(B5943/C5943)</f>
        <v>2.0762821568950502</v>
      </c>
      <c r="F5943" s="18">
        <v>185407</v>
      </c>
      <c r="G5943" s="16">
        <v>95626</v>
      </c>
      <c r="H5943" s="8">
        <f>SUM(F5943-G5943)</f>
        <v>89781</v>
      </c>
      <c r="I5943" s="7">
        <f>SUM(F5943/G5943)</f>
        <v>1.9388764561939222</v>
      </c>
      <c r="J5943" s="8">
        <f>SUM(H5943-D5943)</f>
        <v>-1675</v>
      </c>
      <c r="K5943" s="4">
        <f>SUM(F5943-B5943)</f>
        <v>8977</v>
      </c>
      <c r="L5943" s="5">
        <f>SUM(G5943-C5943)</f>
        <v>10652</v>
      </c>
    </row>
    <row r="5944" spans="1:12">
      <c r="A5944" s="3" t="s">
        <v>4</v>
      </c>
      <c r="B5944" s="18">
        <v>81613</v>
      </c>
      <c r="C5944" s="16">
        <v>39545</v>
      </c>
      <c r="D5944" s="8">
        <f t="shared" ref="D5944:D5947" si="5239">SUM(B5944-C5944)</f>
        <v>42068</v>
      </c>
      <c r="E5944" s="7">
        <f t="shared" ref="E5944:E5947" si="5240">SUM(B5944/C5944)</f>
        <v>2.0638007333417625</v>
      </c>
      <c r="F5944" s="18">
        <v>79138</v>
      </c>
      <c r="G5944" s="16">
        <v>39702</v>
      </c>
      <c r="H5944" s="8">
        <f t="shared" ref="H5944:H5947" si="5241">SUM(F5944-G5944)</f>
        <v>39436</v>
      </c>
      <c r="I5944" s="7">
        <f t="shared" ref="I5944:I5947" si="5242">SUM(F5944/G5944)</f>
        <v>1.9933000856380032</v>
      </c>
      <c r="J5944" s="8">
        <f t="shared" ref="J5944:J5947" si="5243">SUM(H5944-D5944)</f>
        <v>-2632</v>
      </c>
      <c r="K5944" s="4">
        <f t="shared" ref="K5944:K5947" si="5244">SUM(F5944-B5944)</f>
        <v>-2475</v>
      </c>
      <c r="L5944" s="5">
        <f t="shared" ref="L5944:L5947" si="5245">SUM(G5944-C5944)</f>
        <v>157</v>
      </c>
    </row>
    <row r="5945" spans="1:12">
      <c r="A5945" s="3" t="s">
        <v>5</v>
      </c>
      <c r="B5945" s="18">
        <v>35421</v>
      </c>
      <c r="C5945" s="16">
        <v>177941</v>
      </c>
      <c r="D5945" s="8">
        <f t="shared" si="5239"/>
        <v>-142520</v>
      </c>
      <c r="E5945" s="7">
        <f t="shared" si="5240"/>
        <v>0.19906036270449193</v>
      </c>
      <c r="F5945" s="18">
        <v>40857</v>
      </c>
      <c r="G5945" s="16">
        <v>178185</v>
      </c>
      <c r="H5945" s="8">
        <f t="shared" si="5241"/>
        <v>-137328</v>
      </c>
      <c r="I5945" s="7">
        <f t="shared" si="5242"/>
        <v>0.22929539523528916</v>
      </c>
      <c r="J5945" s="8">
        <f t="shared" si="5243"/>
        <v>5192</v>
      </c>
      <c r="K5945" s="4">
        <f t="shared" si="5244"/>
        <v>5436</v>
      </c>
      <c r="L5945" s="5">
        <f t="shared" si="5245"/>
        <v>244</v>
      </c>
    </row>
    <row r="5946" spans="1:12">
      <c r="A5946" s="3" t="s">
        <v>6</v>
      </c>
      <c r="B5946" s="18">
        <v>44886</v>
      </c>
      <c r="C5946" s="16">
        <v>35890</v>
      </c>
      <c r="D5946" s="8">
        <f t="shared" si="5239"/>
        <v>8996</v>
      </c>
      <c r="E5946" s="7">
        <f t="shared" si="5240"/>
        <v>1.2506547784898301</v>
      </c>
      <c r="F5946" s="18">
        <v>49375</v>
      </c>
      <c r="G5946" s="16">
        <v>41264</v>
      </c>
      <c r="H5946" s="8">
        <f t="shared" si="5241"/>
        <v>8111</v>
      </c>
      <c r="I5946" s="7">
        <f t="shared" si="5242"/>
        <v>1.1965635905389687</v>
      </c>
      <c r="J5946" s="8">
        <f t="shared" si="5243"/>
        <v>-885</v>
      </c>
      <c r="K5946" s="4">
        <f t="shared" si="5244"/>
        <v>4489</v>
      </c>
      <c r="L5946" s="5">
        <f t="shared" si="5245"/>
        <v>5374</v>
      </c>
    </row>
    <row r="5947" spans="1:12">
      <c r="A5947" s="3" t="s">
        <v>7</v>
      </c>
      <c r="B5947" s="18">
        <v>338350</v>
      </c>
      <c r="C5947" s="16">
        <v>338350</v>
      </c>
      <c r="D5947" s="8">
        <f t="shared" si="5239"/>
        <v>0</v>
      </c>
      <c r="E5947" s="7">
        <f t="shared" si="5240"/>
        <v>1</v>
      </c>
      <c r="F5947" s="18">
        <v>354777</v>
      </c>
      <c r="G5947" s="16">
        <v>354777</v>
      </c>
      <c r="H5947" s="8">
        <f t="shared" si="5241"/>
        <v>0</v>
      </c>
      <c r="I5947" s="7">
        <f t="shared" si="5242"/>
        <v>1</v>
      </c>
      <c r="J5947" s="8">
        <f t="shared" si="5243"/>
        <v>0</v>
      </c>
      <c r="K5947" s="4">
        <f t="shared" si="5244"/>
        <v>16427</v>
      </c>
      <c r="L5947" s="5">
        <f t="shared" si="5245"/>
        <v>16427</v>
      </c>
    </row>
    <row r="5949" spans="1:12">
      <c r="B5949" s="576" t="s">
        <v>5657</v>
      </c>
      <c r="C5949" s="576"/>
      <c r="D5949" s="576"/>
      <c r="E5949" s="576"/>
      <c r="F5949" s="576" t="s">
        <v>5658</v>
      </c>
      <c r="G5949" s="576"/>
      <c r="H5949" s="576"/>
      <c r="I5949" s="576"/>
      <c r="K5949" s="63" t="s">
        <v>12</v>
      </c>
      <c r="L5949" s="5" t="s">
        <v>13</v>
      </c>
    </row>
    <row r="5950" spans="1:12" ht="43.2">
      <c r="A5950" s="1" t="s">
        <v>0</v>
      </c>
      <c r="B5950" s="2" t="s">
        <v>1</v>
      </c>
      <c r="C5950" s="64" t="s">
        <v>2</v>
      </c>
      <c r="D5950" s="64" t="s">
        <v>11</v>
      </c>
      <c r="E5950" s="6" t="s">
        <v>10</v>
      </c>
      <c r="F5950" s="2" t="s">
        <v>1</v>
      </c>
      <c r="G5950" s="64" t="s">
        <v>2</v>
      </c>
      <c r="H5950" s="64" t="s">
        <v>11</v>
      </c>
      <c r="I5950" s="6" t="s">
        <v>10</v>
      </c>
      <c r="J5950" s="14" t="s">
        <v>8</v>
      </c>
      <c r="K5950" s="12" t="s">
        <v>9</v>
      </c>
      <c r="L5950" s="11"/>
    </row>
    <row r="5951" spans="1:12">
      <c r="A5951" s="3" t="s">
        <v>3</v>
      </c>
      <c r="B5951" s="18">
        <v>185407</v>
      </c>
      <c r="C5951" s="16">
        <v>95626</v>
      </c>
      <c r="D5951" s="8">
        <f>SUM(B5951-C5951)</f>
        <v>89781</v>
      </c>
      <c r="E5951" s="7">
        <f>SUM(B5951/C5951)</f>
        <v>1.9388764561939222</v>
      </c>
      <c r="F5951" s="18">
        <v>182701</v>
      </c>
      <c r="G5951" s="16">
        <v>95873</v>
      </c>
      <c r="H5951" s="8">
        <f>SUM(F5951-G5951)</f>
        <v>86828</v>
      </c>
      <c r="I5951" s="7">
        <f>SUM(F5951/G5951)</f>
        <v>1.9056564413338479</v>
      </c>
      <c r="J5951" s="8">
        <f>SUM(H5951-D5951)</f>
        <v>-2953</v>
      </c>
      <c r="K5951" s="4">
        <f>SUM(F5951-B5951)</f>
        <v>-2706</v>
      </c>
      <c r="L5951" s="5">
        <f>SUM(G5951-C5951)</f>
        <v>247</v>
      </c>
    </row>
    <row r="5952" spans="1:12">
      <c r="A5952" s="3" t="s">
        <v>4</v>
      </c>
      <c r="B5952" s="18">
        <v>79138</v>
      </c>
      <c r="C5952" s="16">
        <v>39702</v>
      </c>
      <c r="D5952" s="8">
        <f t="shared" ref="D5952:D5955" si="5246">SUM(B5952-C5952)</f>
        <v>39436</v>
      </c>
      <c r="E5952" s="7">
        <f t="shared" ref="E5952:E5955" si="5247">SUM(B5952/C5952)</f>
        <v>1.9933000856380032</v>
      </c>
      <c r="F5952" s="18">
        <v>78882</v>
      </c>
      <c r="G5952" s="16">
        <v>40989</v>
      </c>
      <c r="H5952" s="8">
        <f t="shared" ref="H5952:H5955" si="5248">SUM(F5952-G5952)</f>
        <v>37893</v>
      </c>
      <c r="I5952" s="7">
        <f t="shared" ref="I5952:I5955" si="5249">SUM(F5952/G5952)</f>
        <v>1.9244675400717266</v>
      </c>
      <c r="J5952" s="8">
        <f t="shared" ref="J5952:J5955" si="5250">SUM(H5952-D5952)</f>
        <v>-1543</v>
      </c>
      <c r="K5952" s="4">
        <f t="shared" ref="K5952:K5955" si="5251">SUM(F5952-B5952)</f>
        <v>-256</v>
      </c>
      <c r="L5952" s="5">
        <f t="shared" ref="L5952:L5955" si="5252">SUM(G5952-C5952)</f>
        <v>1287</v>
      </c>
    </row>
    <row r="5953" spans="1:12">
      <c r="A5953" s="3" t="s">
        <v>5</v>
      </c>
      <c r="B5953" s="18">
        <v>40857</v>
      </c>
      <c r="C5953" s="16">
        <v>178185</v>
      </c>
      <c r="D5953" s="8">
        <f t="shared" si="5246"/>
        <v>-137328</v>
      </c>
      <c r="E5953" s="7">
        <f t="shared" si="5247"/>
        <v>0.22929539523528916</v>
      </c>
      <c r="F5953" s="18">
        <v>41725</v>
      </c>
      <c r="G5953" s="16">
        <v>178754</v>
      </c>
      <c r="H5953" s="8">
        <f t="shared" si="5248"/>
        <v>-137029</v>
      </c>
      <c r="I5953" s="7">
        <f t="shared" si="5249"/>
        <v>0.23342135001174799</v>
      </c>
      <c r="J5953" s="8">
        <f t="shared" si="5250"/>
        <v>299</v>
      </c>
      <c r="K5953" s="4">
        <f t="shared" si="5251"/>
        <v>868</v>
      </c>
      <c r="L5953" s="5">
        <f t="shared" si="5252"/>
        <v>569</v>
      </c>
    </row>
    <row r="5954" spans="1:12">
      <c r="A5954" s="3" t="s">
        <v>6</v>
      </c>
      <c r="B5954" s="18">
        <v>49375</v>
      </c>
      <c r="C5954" s="16">
        <v>41264</v>
      </c>
      <c r="D5954" s="8">
        <f t="shared" si="5246"/>
        <v>8111</v>
      </c>
      <c r="E5954" s="7">
        <f t="shared" si="5247"/>
        <v>1.1965635905389687</v>
      </c>
      <c r="F5954" s="18">
        <v>52745</v>
      </c>
      <c r="G5954" s="16">
        <v>40437</v>
      </c>
      <c r="H5954" s="8">
        <f t="shared" si="5248"/>
        <v>12308</v>
      </c>
      <c r="I5954" s="7">
        <f t="shared" si="5249"/>
        <v>1.3043747063333087</v>
      </c>
      <c r="J5954" s="8">
        <f t="shared" si="5250"/>
        <v>4197</v>
      </c>
      <c r="K5954" s="4">
        <f t="shared" si="5251"/>
        <v>3370</v>
      </c>
      <c r="L5954" s="5">
        <f t="shared" si="5252"/>
        <v>-827</v>
      </c>
    </row>
    <row r="5955" spans="1:12">
      <c r="A5955" s="3" t="s">
        <v>7</v>
      </c>
      <c r="B5955" s="18">
        <v>354777</v>
      </c>
      <c r="C5955" s="16">
        <v>354777</v>
      </c>
      <c r="D5955" s="8">
        <f t="shared" si="5246"/>
        <v>0</v>
      </c>
      <c r="E5955" s="7">
        <f t="shared" si="5247"/>
        <v>1</v>
      </c>
      <c r="F5955" s="18">
        <v>356053</v>
      </c>
      <c r="G5955" s="16">
        <v>356053</v>
      </c>
      <c r="H5955" s="8">
        <f t="shared" si="5248"/>
        <v>0</v>
      </c>
      <c r="I5955" s="7">
        <f t="shared" si="5249"/>
        <v>1</v>
      </c>
      <c r="J5955" s="8">
        <f t="shared" si="5250"/>
        <v>0</v>
      </c>
      <c r="K5955" s="4">
        <f t="shared" si="5251"/>
        <v>1276</v>
      </c>
      <c r="L5955" s="5">
        <f t="shared" si="5252"/>
        <v>1276</v>
      </c>
    </row>
    <row r="5957" spans="1:12">
      <c r="B5957" s="576" t="s">
        <v>5658</v>
      </c>
      <c r="C5957" s="576"/>
      <c r="D5957" s="576"/>
      <c r="E5957" s="576"/>
      <c r="F5957" s="576" t="s">
        <v>5659</v>
      </c>
      <c r="G5957" s="576"/>
      <c r="H5957" s="576"/>
      <c r="I5957" s="576"/>
      <c r="K5957" s="63" t="s">
        <v>12</v>
      </c>
      <c r="L5957" s="5" t="s">
        <v>13</v>
      </c>
    </row>
    <row r="5958" spans="1:12" ht="43.2">
      <c r="A5958" s="1" t="s">
        <v>0</v>
      </c>
      <c r="B5958" s="2" t="s">
        <v>1</v>
      </c>
      <c r="C5958" s="64" t="s">
        <v>2</v>
      </c>
      <c r="D5958" s="64" t="s">
        <v>11</v>
      </c>
      <c r="E5958" s="6" t="s">
        <v>10</v>
      </c>
      <c r="F5958" s="2" t="s">
        <v>1</v>
      </c>
      <c r="G5958" s="64" t="s">
        <v>2</v>
      </c>
      <c r="H5958" s="64" t="s">
        <v>11</v>
      </c>
      <c r="I5958" s="6" t="s">
        <v>10</v>
      </c>
      <c r="J5958" s="14" t="s">
        <v>8</v>
      </c>
      <c r="K5958" s="12" t="s">
        <v>9</v>
      </c>
      <c r="L5958" s="11"/>
    </row>
    <row r="5959" spans="1:12">
      <c r="A5959" s="3" t="s">
        <v>3</v>
      </c>
      <c r="B5959" s="18">
        <v>182701</v>
      </c>
      <c r="C5959" s="16">
        <v>95873</v>
      </c>
      <c r="D5959" s="8">
        <f>SUM(B5959-C5959)</f>
        <v>86828</v>
      </c>
      <c r="E5959" s="7">
        <f>SUM(B5959/C5959)</f>
        <v>1.9056564413338479</v>
      </c>
      <c r="F5959" s="18">
        <v>178572</v>
      </c>
      <c r="G5959" s="16">
        <v>102037</v>
      </c>
      <c r="H5959" s="8">
        <f>SUM(F5959-G5959)</f>
        <v>76535</v>
      </c>
      <c r="I5959" s="7">
        <f>SUM(F5959/G5959)</f>
        <v>1.7500710526573693</v>
      </c>
      <c r="J5959" s="8">
        <f>SUM(H5959-D5959)</f>
        <v>-10293</v>
      </c>
      <c r="K5959" s="4">
        <f>SUM(F5959-B5959)</f>
        <v>-4129</v>
      </c>
      <c r="L5959" s="5">
        <f>SUM(G5959-C5959)</f>
        <v>6164</v>
      </c>
    </row>
    <row r="5960" spans="1:12">
      <c r="A5960" s="3" t="s">
        <v>4</v>
      </c>
      <c r="B5960" s="18">
        <v>78882</v>
      </c>
      <c r="C5960" s="16">
        <v>40989</v>
      </c>
      <c r="D5960" s="8">
        <f t="shared" ref="D5960:D5963" si="5253">SUM(B5960-C5960)</f>
        <v>37893</v>
      </c>
      <c r="E5960" s="7">
        <f t="shared" ref="E5960:E5963" si="5254">SUM(B5960/C5960)</f>
        <v>1.9244675400717266</v>
      </c>
      <c r="F5960" s="18">
        <v>77510</v>
      </c>
      <c r="G5960" s="16">
        <v>45984</v>
      </c>
      <c r="H5960" s="8">
        <f t="shared" ref="H5960:H5963" si="5255">SUM(F5960-G5960)</f>
        <v>31526</v>
      </c>
      <c r="I5960" s="7">
        <f t="shared" ref="I5960:I5963" si="5256">SUM(F5960/G5960)</f>
        <v>1.6855862908837858</v>
      </c>
      <c r="J5960" s="8">
        <f t="shared" ref="J5960:J5963" si="5257">SUM(H5960-D5960)</f>
        <v>-6367</v>
      </c>
      <c r="K5960" s="4">
        <f t="shared" ref="K5960:K5963" si="5258">SUM(F5960-B5960)</f>
        <v>-1372</v>
      </c>
      <c r="L5960" s="5">
        <f t="shared" ref="L5960:L5963" si="5259">SUM(G5960-C5960)</f>
        <v>4995</v>
      </c>
    </row>
    <row r="5961" spans="1:12">
      <c r="A5961" s="3" t="s">
        <v>5</v>
      </c>
      <c r="B5961" s="18">
        <v>41725</v>
      </c>
      <c r="C5961" s="16">
        <v>178754</v>
      </c>
      <c r="D5961" s="8">
        <f t="shared" si="5253"/>
        <v>-137029</v>
      </c>
      <c r="E5961" s="7">
        <f t="shared" si="5254"/>
        <v>0.23342135001174799</v>
      </c>
      <c r="F5961" s="18">
        <v>51852</v>
      </c>
      <c r="G5961" s="16">
        <v>165363</v>
      </c>
      <c r="H5961" s="8">
        <f t="shared" si="5255"/>
        <v>-113511</v>
      </c>
      <c r="I5961" s="7">
        <f t="shared" si="5256"/>
        <v>0.31356470310770851</v>
      </c>
      <c r="J5961" s="8">
        <f t="shared" si="5257"/>
        <v>23518</v>
      </c>
      <c r="K5961" s="4">
        <f t="shared" si="5258"/>
        <v>10127</v>
      </c>
      <c r="L5961" s="5">
        <f t="shared" si="5259"/>
        <v>-13391</v>
      </c>
    </row>
    <row r="5962" spans="1:12">
      <c r="A5962" s="3" t="s">
        <v>6</v>
      </c>
      <c r="B5962" s="18">
        <v>52745</v>
      </c>
      <c r="C5962" s="16">
        <v>40437</v>
      </c>
      <c r="D5962" s="8">
        <f t="shared" si="5253"/>
        <v>12308</v>
      </c>
      <c r="E5962" s="7">
        <f t="shared" si="5254"/>
        <v>1.3043747063333087</v>
      </c>
      <c r="F5962" s="18">
        <v>45822</v>
      </c>
      <c r="G5962" s="16">
        <v>40372</v>
      </c>
      <c r="H5962" s="8">
        <f t="shared" si="5255"/>
        <v>5450</v>
      </c>
      <c r="I5962" s="7">
        <f t="shared" si="5256"/>
        <v>1.1349945506786883</v>
      </c>
      <c r="J5962" s="8">
        <f t="shared" si="5257"/>
        <v>-6858</v>
      </c>
      <c r="K5962" s="4">
        <f t="shared" si="5258"/>
        <v>-6923</v>
      </c>
      <c r="L5962" s="5">
        <f t="shared" si="5259"/>
        <v>-65</v>
      </c>
    </row>
    <row r="5963" spans="1:12">
      <c r="A5963" s="3" t="s">
        <v>7</v>
      </c>
      <c r="B5963" s="18">
        <v>356053</v>
      </c>
      <c r="C5963" s="16">
        <v>356053</v>
      </c>
      <c r="D5963" s="8">
        <f t="shared" si="5253"/>
        <v>0</v>
      </c>
      <c r="E5963" s="7">
        <f t="shared" si="5254"/>
        <v>1</v>
      </c>
      <c r="F5963" s="18">
        <v>353756</v>
      </c>
      <c r="G5963" s="16">
        <v>353756</v>
      </c>
      <c r="H5963" s="8">
        <f t="shared" si="5255"/>
        <v>0</v>
      </c>
      <c r="I5963" s="7">
        <f t="shared" si="5256"/>
        <v>1</v>
      </c>
      <c r="J5963" s="8">
        <f t="shared" si="5257"/>
        <v>0</v>
      </c>
      <c r="K5963" s="4">
        <f t="shared" si="5258"/>
        <v>-2297</v>
      </c>
      <c r="L5963" s="5">
        <f t="shared" si="5259"/>
        <v>-2297</v>
      </c>
    </row>
    <row r="5965" spans="1:12">
      <c r="B5965" s="576" t="s">
        <v>5659</v>
      </c>
      <c r="C5965" s="576"/>
      <c r="D5965" s="576"/>
      <c r="E5965" s="576"/>
      <c r="F5965" s="576" t="s">
        <v>5660</v>
      </c>
      <c r="G5965" s="576"/>
      <c r="H5965" s="576"/>
      <c r="I5965" s="576"/>
      <c r="K5965" s="63" t="s">
        <v>12</v>
      </c>
      <c r="L5965" s="5" t="s">
        <v>13</v>
      </c>
    </row>
    <row r="5966" spans="1:12" ht="43.2">
      <c r="A5966" s="1" t="s">
        <v>0</v>
      </c>
      <c r="B5966" s="2" t="s">
        <v>1</v>
      </c>
      <c r="C5966" s="64" t="s">
        <v>2</v>
      </c>
      <c r="D5966" s="64" t="s">
        <v>11</v>
      </c>
      <c r="E5966" s="6" t="s">
        <v>10</v>
      </c>
      <c r="F5966" s="2" t="s">
        <v>1</v>
      </c>
      <c r="G5966" s="64" t="s">
        <v>2</v>
      </c>
      <c r="H5966" s="64" t="s">
        <v>11</v>
      </c>
      <c r="I5966" s="6" t="s">
        <v>10</v>
      </c>
      <c r="J5966" s="14" t="s">
        <v>8</v>
      </c>
      <c r="K5966" s="12" t="s">
        <v>9</v>
      </c>
      <c r="L5966" s="11"/>
    </row>
    <row r="5967" spans="1:12">
      <c r="A5967" s="3" t="s">
        <v>3</v>
      </c>
      <c r="B5967" s="18">
        <v>178572</v>
      </c>
      <c r="C5967" s="16">
        <v>102037</v>
      </c>
      <c r="D5967" s="8">
        <f>SUM(B5967-C5967)</f>
        <v>76535</v>
      </c>
      <c r="E5967" s="7">
        <f>SUM(B5967/C5967)</f>
        <v>1.7500710526573693</v>
      </c>
      <c r="F5967" s="18">
        <v>176249</v>
      </c>
      <c r="G5967" s="16">
        <v>95808</v>
      </c>
      <c r="H5967" s="8">
        <f>SUM(F5967-G5967)</f>
        <v>80441</v>
      </c>
      <c r="I5967" s="7">
        <f>SUM(F5967/G5967)</f>
        <v>1.8396062959251838</v>
      </c>
      <c r="J5967" s="8">
        <f>SUM(H5967-D5967)</f>
        <v>3906</v>
      </c>
      <c r="K5967" s="4">
        <f>SUM(F5967-B5967)</f>
        <v>-2323</v>
      </c>
      <c r="L5967" s="5">
        <f>SUM(G5967-C5967)</f>
        <v>-6229</v>
      </c>
    </row>
    <row r="5968" spans="1:12">
      <c r="A5968" s="3" t="s">
        <v>4</v>
      </c>
      <c r="B5968" s="18">
        <v>77510</v>
      </c>
      <c r="C5968" s="16">
        <v>45984</v>
      </c>
      <c r="D5968" s="8">
        <f t="shared" ref="D5968:D5971" si="5260">SUM(B5968-C5968)</f>
        <v>31526</v>
      </c>
      <c r="E5968" s="7">
        <f t="shared" ref="E5968:E5971" si="5261">SUM(B5968/C5968)</f>
        <v>1.6855862908837858</v>
      </c>
      <c r="F5968" s="18">
        <v>76394</v>
      </c>
      <c r="G5968" s="16">
        <v>39344</v>
      </c>
      <c r="H5968" s="8">
        <f t="shared" ref="H5968:H5971" si="5262">SUM(F5968-G5968)</f>
        <v>37050</v>
      </c>
      <c r="I5968" s="7">
        <f t="shared" ref="I5968:I5971" si="5263">SUM(F5968/G5968)</f>
        <v>1.9416937779585197</v>
      </c>
      <c r="J5968" s="8">
        <f t="shared" ref="J5968:J5971" si="5264">SUM(H5968-D5968)</f>
        <v>5524</v>
      </c>
      <c r="K5968" s="4">
        <f t="shared" ref="K5968:K5971" si="5265">SUM(F5968-B5968)</f>
        <v>-1116</v>
      </c>
      <c r="L5968" s="5">
        <f t="shared" ref="L5968:L5971" si="5266">SUM(G5968-C5968)</f>
        <v>-6640</v>
      </c>
    </row>
    <row r="5969" spans="1:12">
      <c r="A5969" s="3" t="s">
        <v>5</v>
      </c>
      <c r="B5969" s="18">
        <v>51852</v>
      </c>
      <c r="C5969" s="16">
        <v>165363</v>
      </c>
      <c r="D5969" s="8">
        <f t="shared" si="5260"/>
        <v>-113511</v>
      </c>
      <c r="E5969" s="7">
        <f t="shared" si="5261"/>
        <v>0.31356470310770851</v>
      </c>
      <c r="F5969" s="18">
        <v>52577</v>
      </c>
      <c r="G5969" s="16">
        <v>159124</v>
      </c>
      <c r="H5969" s="8">
        <f t="shared" si="5262"/>
        <v>-106547</v>
      </c>
      <c r="I5969" s="7">
        <f t="shared" si="5263"/>
        <v>0.33041527362308643</v>
      </c>
      <c r="J5969" s="8">
        <f t="shared" si="5264"/>
        <v>6964</v>
      </c>
      <c r="K5969" s="4">
        <f t="shared" si="5265"/>
        <v>725</v>
      </c>
      <c r="L5969" s="5">
        <f t="shared" si="5266"/>
        <v>-6239</v>
      </c>
    </row>
    <row r="5970" spans="1:12">
      <c r="A5970" s="3" t="s">
        <v>6</v>
      </c>
      <c r="B5970" s="18">
        <v>45822</v>
      </c>
      <c r="C5970" s="16">
        <v>40372</v>
      </c>
      <c r="D5970" s="8">
        <f t="shared" si="5260"/>
        <v>5450</v>
      </c>
      <c r="E5970" s="7">
        <f t="shared" si="5261"/>
        <v>1.1349945506786883</v>
      </c>
      <c r="F5970" s="18">
        <v>33838</v>
      </c>
      <c r="G5970" s="16">
        <v>44782</v>
      </c>
      <c r="H5970" s="8">
        <f t="shared" si="5262"/>
        <v>-10944</v>
      </c>
      <c r="I5970" s="7">
        <f t="shared" si="5263"/>
        <v>0.75561609575275779</v>
      </c>
      <c r="J5970" s="8">
        <f t="shared" si="5264"/>
        <v>-16394</v>
      </c>
      <c r="K5970" s="4">
        <f t="shared" si="5265"/>
        <v>-11984</v>
      </c>
      <c r="L5970" s="5">
        <f t="shared" si="5266"/>
        <v>4410</v>
      </c>
    </row>
    <row r="5971" spans="1:12">
      <c r="A5971" s="3" t="s">
        <v>7</v>
      </c>
      <c r="B5971" s="18">
        <v>353756</v>
      </c>
      <c r="C5971" s="16">
        <v>353756</v>
      </c>
      <c r="D5971" s="8">
        <f t="shared" si="5260"/>
        <v>0</v>
      </c>
      <c r="E5971" s="7">
        <f t="shared" si="5261"/>
        <v>1</v>
      </c>
      <c r="F5971" s="18">
        <v>339058</v>
      </c>
      <c r="G5971" s="16">
        <v>339058</v>
      </c>
      <c r="H5971" s="8">
        <f t="shared" si="5262"/>
        <v>0</v>
      </c>
      <c r="I5971" s="7">
        <f t="shared" si="5263"/>
        <v>1</v>
      </c>
      <c r="J5971" s="8">
        <f t="shared" si="5264"/>
        <v>0</v>
      </c>
      <c r="K5971" s="4">
        <f t="shared" si="5265"/>
        <v>-14698</v>
      </c>
      <c r="L5971" s="5">
        <f t="shared" si="5266"/>
        <v>-14698</v>
      </c>
    </row>
    <row r="5973" spans="1:12">
      <c r="B5973" s="576" t="s">
        <v>5660</v>
      </c>
      <c r="C5973" s="576"/>
      <c r="D5973" s="576"/>
      <c r="E5973" s="576"/>
      <c r="F5973" s="576" t="s">
        <v>5661</v>
      </c>
      <c r="G5973" s="576"/>
      <c r="H5973" s="576"/>
      <c r="I5973" s="576"/>
      <c r="K5973" s="63" t="s">
        <v>12</v>
      </c>
      <c r="L5973" s="5" t="s">
        <v>13</v>
      </c>
    </row>
    <row r="5974" spans="1:12" ht="43.2">
      <c r="A5974" s="1" t="s">
        <v>0</v>
      </c>
      <c r="B5974" s="2" t="s">
        <v>1</v>
      </c>
      <c r="C5974" s="64" t="s">
        <v>2</v>
      </c>
      <c r="D5974" s="64" t="s">
        <v>11</v>
      </c>
      <c r="E5974" s="6" t="s">
        <v>10</v>
      </c>
      <c r="F5974" s="2" t="s">
        <v>1</v>
      </c>
      <c r="G5974" s="64" t="s">
        <v>2</v>
      </c>
      <c r="H5974" s="64" t="s">
        <v>11</v>
      </c>
      <c r="I5974" s="6" t="s">
        <v>10</v>
      </c>
      <c r="J5974" s="14" t="s">
        <v>8</v>
      </c>
      <c r="K5974" s="12" t="s">
        <v>9</v>
      </c>
      <c r="L5974" s="11"/>
    </row>
    <row r="5975" spans="1:12">
      <c r="A5975" s="3" t="s">
        <v>3</v>
      </c>
      <c r="B5975" s="18">
        <v>176249</v>
      </c>
      <c r="C5975" s="16">
        <v>95808</v>
      </c>
      <c r="D5975" s="8">
        <f>SUM(B5975-C5975)</f>
        <v>80441</v>
      </c>
      <c r="E5975" s="7">
        <f>SUM(B5975/C5975)</f>
        <v>1.8396062959251838</v>
      </c>
      <c r="F5975" s="18">
        <v>172300</v>
      </c>
      <c r="G5975" s="16">
        <v>96758</v>
      </c>
      <c r="H5975" s="8">
        <f>SUM(F5975-G5975)</f>
        <v>75542</v>
      </c>
      <c r="I5975" s="7">
        <f>SUM(F5975/G5975)</f>
        <v>1.780731309039046</v>
      </c>
      <c r="J5975" s="8">
        <f>SUM(H5975-D5975)</f>
        <v>-4899</v>
      </c>
      <c r="K5975" s="4">
        <f>SUM(F5975-B5975)</f>
        <v>-3949</v>
      </c>
      <c r="L5975" s="5">
        <f>SUM(G5975-C5975)</f>
        <v>950</v>
      </c>
    </row>
    <row r="5976" spans="1:12">
      <c r="A5976" s="3" t="s">
        <v>4</v>
      </c>
      <c r="B5976" s="18">
        <v>76394</v>
      </c>
      <c r="C5976" s="16">
        <v>39344</v>
      </c>
      <c r="D5976" s="8">
        <f t="shared" ref="D5976:D5979" si="5267">SUM(B5976-C5976)</f>
        <v>37050</v>
      </c>
      <c r="E5976" s="7">
        <f t="shared" ref="E5976:E5979" si="5268">SUM(B5976/C5976)</f>
        <v>1.9416937779585197</v>
      </c>
      <c r="F5976" s="18">
        <v>75920</v>
      </c>
      <c r="G5976" s="16">
        <v>39324</v>
      </c>
      <c r="H5976" s="8">
        <f t="shared" ref="H5976:H5979" si="5269">SUM(F5976-G5976)</f>
        <v>36596</v>
      </c>
      <c r="I5976" s="7">
        <f t="shared" ref="I5976:I5979" si="5270">SUM(F5976/G5976)</f>
        <v>1.9306276065507069</v>
      </c>
      <c r="J5976" s="8">
        <f t="shared" ref="J5976:J5979" si="5271">SUM(H5976-D5976)</f>
        <v>-454</v>
      </c>
      <c r="K5976" s="4">
        <f t="shared" ref="K5976:K5979" si="5272">SUM(F5976-B5976)</f>
        <v>-474</v>
      </c>
      <c r="L5976" s="5">
        <f t="shared" ref="L5976:L5979" si="5273">SUM(G5976-C5976)</f>
        <v>-20</v>
      </c>
    </row>
    <row r="5977" spans="1:12">
      <c r="A5977" s="3" t="s">
        <v>5</v>
      </c>
      <c r="B5977" s="18">
        <v>52577</v>
      </c>
      <c r="C5977" s="16">
        <v>159124</v>
      </c>
      <c r="D5977" s="8">
        <f t="shared" si="5267"/>
        <v>-106547</v>
      </c>
      <c r="E5977" s="7">
        <f t="shared" si="5268"/>
        <v>0.33041527362308643</v>
      </c>
      <c r="F5977" s="18">
        <v>56880</v>
      </c>
      <c r="G5977" s="16">
        <v>164512</v>
      </c>
      <c r="H5977" s="8">
        <f t="shared" si="5269"/>
        <v>-107632</v>
      </c>
      <c r="I5977" s="7">
        <f t="shared" si="5270"/>
        <v>0.34574985411398562</v>
      </c>
      <c r="J5977" s="8">
        <f t="shared" si="5271"/>
        <v>-1085</v>
      </c>
      <c r="K5977" s="4">
        <f t="shared" si="5272"/>
        <v>4303</v>
      </c>
      <c r="L5977" s="5">
        <f t="shared" si="5273"/>
        <v>5388</v>
      </c>
    </row>
    <row r="5978" spans="1:12">
      <c r="A5978" s="3" t="s">
        <v>6</v>
      </c>
      <c r="B5978" s="18">
        <v>33838</v>
      </c>
      <c r="C5978" s="16">
        <v>44782</v>
      </c>
      <c r="D5978" s="8">
        <f t="shared" si="5267"/>
        <v>-10944</v>
      </c>
      <c r="E5978" s="7">
        <f t="shared" si="5268"/>
        <v>0.75561609575275779</v>
      </c>
      <c r="F5978" s="18">
        <v>40317</v>
      </c>
      <c r="G5978" s="16">
        <v>44823</v>
      </c>
      <c r="H5978" s="8">
        <f t="shared" si="5269"/>
        <v>-4506</v>
      </c>
      <c r="I5978" s="7">
        <f t="shared" si="5270"/>
        <v>0.89947125359748348</v>
      </c>
      <c r="J5978" s="8">
        <f t="shared" si="5271"/>
        <v>6438</v>
      </c>
      <c r="K5978" s="4">
        <f t="shared" si="5272"/>
        <v>6479</v>
      </c>
      <c r="L5978" s="5">
        <f t="shared" si="5273"/>
        <v>41</v>
      </c>
    </row>
    <row r="5979" spans="1:12">
      <c r="A5979" s="3" t="s">
        <v>7</v>
      </c>
      <c r="B5979" s="18">
        <v>339058</v>
      </c>
      <c r="C5979" s="16">
        <v>339058</v>
      </c>
      <c r="D5979" s="8">
        <f t="shared" si="5267"/>
        <v>0</v>
      </c>
      <c r="E5979" s="7">
        <f t="shared" si="5268"/>
        <v>1</v>
      </c>
      <c r="F5979" s="18">
        <v>345417</v>
      </c>
      <c r="G5979" s="16">
        <v>345417</v>
      </c>
      <c r="H5979" s="8">
        <f t="shared" si="5269"/>
        <v>0</v>
      </c>
      <c r="I5979" s="7">
        <f t="shared" si="5270"/>
        <v>1</v>
      </c>
      <c r="J5979" s="8">
        <f t="shared" si="5271"/>
        <v>0</v>
      </c>
      <c r="K5979" s="4">
        <f t="shared" si="5272"/>
        <v>6359</v>
      </c>
      <c r="L5979" s="5">
        <f t="shared" si="5273"/>
        <v>6359</v>
      </c>
    </row>
    <row r="5981" spans="1:12">
      <c r="B5981" s="576" t="s">
        <v>5661</v>
      </c>
      <c r="C5981" s="576"/>
      <c r="D5981" s="576"/>
      <c r="E5981" s="576"/>
      <c r="F5981" s="576" t="s">
        <v>5663</v>
      </c>
      <c r="G5981" s="576"/>
      <c r="H5981" s="576"/>
      <c r="I5981" s="576"/>
      <c r="K5981" s="63" t="s">
        <v>12</v>
      </c>
      <c r="L5981" s="5" t="s">
        <v>13</v>
      </c>
    </row>
    <row r="5982" spans="1:12" ht="43.2">
      <c r="A5982" s="1" t="s">
        <v>0</v>
      </c>
      <c r="B5982" s="2" t="s">
        <v>1</v>
      </c>
      <c r="C5982" s="64" t="s">
        <v>2</v>
      </c>
      <c r="D5982" s="64" t="s">
        <v>11</v>
      </c>
      <c r="E5982" s="6" t="s">
        <v>10</v>
      </c>
      <c r="F5982" s="2" t="s">
        <v>1</v>
      </c>
      <c r="G5982" s="64" t="s">
        <v>2</v>
      </c>
      <c r="H5982" s="64" t="s">
        <v>11</v>
      </c>
      <c r="I5982" s="6" t="s">
        <v>10</v>
      </c>
      <c r="J5982" s="14" t="s">
        <v>8</v>
      </c>
      <c r="K5982" s="12" t="s">
        <v>9</v>
      </c>
      <c r="L5982" s="11"/>
    </row>
    <row r="5983" spans="1:12">
      <c r="A5983" s="3" t="s">
        <v>3</v>
      </c>
      <c r="B5983" s="18">
        <v>172300</v>
      </c>
      <c r="C5983" s="16">
        <v>96758</v>
      </c>
      <c r="D5983" s="8">
        <f>SUM(B5983-C5983)</f>
        <v>75542</v>
      </c>
      <c r="E5983" s="7">
        <f>SUM(B5983/C5983)</f>
        <v>1.780731309039046</v>
      </c>
      <c r="F5983" s="18">
        <v>150801</v>
      </c>
      <c r="G5983" s="16">
        <v>75156</v>
      </c>
      <c r="H5983" s="8">
        <f>SUM(F5983-G5983)</f>
        <v>75645</v>
      </c>
      <c r="I5983" s="7">
        <f>SUM(F5983/G5983)</f>
        <v>2.0065064665495771</v>
      </c>
      <c r="J5983" s="8">
        <f>SUM(H5983-D5983)</f>
        <v>103</v>
      </c>
      <c r="K5983" s="4">
        <f>SUM(F5983-B5983)</f>
        <v>-21499</v>
      </c>
      <c r="L5983" s="5">
        <f>SUM(G5983-C5983)</f>
        <v>-21602</v>
      </c>
    </row>
    <row r="5984" spans="1:12">
      <c r="A5984" s="3" t="s">
        <v>4</v>
      </c>
      <c r="B5984" s="18">
        <v>75920</v>
      </c>
      <c r="C5984" s="16">
        <v>39324</v>
      </c>
      <c r="D5984" s="8">
        <f t="shared" ref="D5984:D5987" si="5274">SUM(B5984-C5984)</f>
        <v>36596</v>
      </c>
      <c r="E5984" s="7">
        <f t="shared" ref="E5984:E5987" si="5275">SUM(B5984/C5984)</f>
        <v>1.9306276065507069</v>
      </c>
      <c r="F5984" s="18">
        <v>73900</v>
      </c>
      <c r="G5984" s="16">
        <v>46948</v>
      </c>
      <c r="H5984" s="8">
        <f t="shared" ref="H5984:H5987" si="5276">SUM(F5984-G5984)</f>
        <v>26952</v>
      </c>
      <c r="I5984" s="7">
        <f t="shared" ref="I5984:I5987" si="5277">SUM(F5984/G5984)</f>
        <v>1.574081963022919</v>
      </c>
      <c r="J5984" s="8">
        <f t="shared" ref="J5984:J5987" si="5278">SUM(H5984-D5984)</f>
        <v>-9644</v>
      </c>
      <c r="K5984" s="4">
        <f t="shared" ref="K5984:K5987" si="5279">SUM(F5984-B5984)</f>
        <v>-2020</v>
      </c>
      <c r="L5984" s="5">
        <f t="shared" ref="L5984:L5987" si="5280">SUM(G5984-C5984)</f>
        <v>7624</v>
      </c>
    </row>
    <row r="5985" spans="1:12">
      <c r="A5985" s="3" t="s">
        <v>5</v>
      </c>
      <c r="B5985" s="18">
        <v>56880</v>
      </c>
      <c r="C5985" s="16">
        <v>164512</v>
      </c>
      <c r="D5985" s="8">
        <f t="shared" si="5274"/>
        <v>-107632</v>
      </c>
      <c r="E5985" s="7">
        <f t="shared" si="5275"/>
        <v>0.34574985411398562</v>
      </c>
      <c r="F5985" s="18">
        <v>29492</v>
      </c>
      <c r="G5985" s="16">
        <v>121658</v>
      </c>
      <c r="H5985" s="8">
        <f t="shared" si="5276"/>
        <v>-92166</v>
      </c>
      <c r="I5985" s="7">
        <f t="shared" si="5277"/>
        <v>0.24241726807937003</v>
      </c>
      <c r="J5985" s="8">
        <f t="shared" si="5278"/>
        <v>15466</v>
      </c>
      <c r="K5985" s="4">
        <f t="shared" si="5279"/>
        <v>-27388</v>
      </c>
      <c r="L5985" s="5">
        <f t="shared" si="5280"/>
        <v>-42854</v>
      </c>
    </row>
    <row r="5986" spans="1:12">
      <c r="A5986" s="3" t="s">
        <v>6</v>
      </c>
      <c r="B5986" s="18">
        <v>40317</v>
      </c>
      <c r="C5986" s="16">
        <v>44823</v>
      </c>
      <c r="D5986" s="8">
        <f t="shared" si="5274"/>
        <v>-4506</v>
      </c>
      <c r="E5986" s="7">
        <f t="shared" si="5275"/>
        <v>0.89947125359748348</v>
      </c>
      <c r="F5986" s="18">
        <v>17636</v>
      </c>
      <c r="G5986" s="16">
        <v>28067</v>
      </c>
      <c r="H5986" s="8">
        <f t="shared" si="5276"/>
        <v>-10431</v>
      </c>
      <c r="I5986" s="7">
        <f t="shared" si="5277"/>
        <v>0.62835358249902018</v>
      </c>
      <c r="J5986" s="8">
        <f t="shared" si="5278"/>
        <v>-5925</v>
      </c>
      <c r="K5986" s="4">
        <f t="shared" si="5279"/>
        <v>-22681</v>
      </c>
      <c r="L5986" s="5">
        <f t="shared" si="5280"/>
        <v>-16756</v>
      </c>
    </row>
    <row r="5987" spans="1:12">
      <c r="A5987" s="3" t="s">
        <v>7</v>
      </c>
      <c r="B5987" s="18">
        <v>345417</v>
      </c>
      <c r="C5987" s="16">
        <v>345417</v>
      </c>
      <c r="D5987" s="8">
        <f t="shared" si="5274"/>
        <v>0</v>
      </c>
      <c r="E5987" s="7">
        <f t="shared" si="5275"/>
        <v>1</v>
      </c>
      <c r="F5987" s="18">
        <v>271829</v>
      </c>
      <c r="G5987" s="16">
        <v>271829</v>
      </c>
      <c r="H5987" s="8">
        <f t="shared" si="5276"/>
        <v>0</v>
      </c>
      <c r="I5987" s="7">
        <f t="shared" si="5277"/>
        <v>1</v>
      </c>
      <c r="J5987" s="8">
        <f t="shared" si="5278"/>
        <v>0</v>
      </c>
      <c r="K5987" s="4">
        <f t="shared" si="5279"/>
        <v>-73588</v>
      </c>
      <c r="L5987" s="5">
        <f t="shared" si="5280"/>
        <v>-73588</v>
      </c>
    </row>
    <row r="5989" spans="1:12">
      <c r="B5989" s="576" t="s">
        <v>5663</v>
      </c>
      <c r="C5989" s="576"/>
      <c r="D5989" s="576"/>
      <c r="E5989" s="576"/>
      <c r="F5989" s="576" t="s">
        <v>5664</v>
      </c>
      <c r="G5989" s="576"/>
      <c r="H5989" s="576"/>
      <c r="I5989" s="576"/>
      <c r="K5989" s="63" t="s">
        <v>12</v>
      </c>
      <c r="L5989" s="5" t="s">
        <v>13</v>
      </c>
    </row>
    <row r="5990" spans="1:12" ht="43.2">
      <c r="A5990" s="1" t="s">
        <v>0</v>
      </c>
      <c r="B5990" s="2" t="s">
        <v>1</v>
      </c>
      <c r="C5990" s="64" t="s">
        <v>2</v>
      </c>
      <c r="D5990" s="64" t="s">
        <v>11</v>
      </c>
      <c r="E5990" s="6" t="s">
        <v>10</v>
      </c>
      <c r="F5990" s="2" t="s">
        <v>1</v>
      </c>
      <c r="G5990" s="64" t="s">
        <v>2</v>
      </c>
      <c r="H5990" s="64" t="s">
        <v>11</v>
      </c>
      <c r="I5990" s="6" t="s">
        <v>10</v>
      </c>
      <c r="J5990" s="14" t="s">
        <v>8</v>
      </c>
      <c r="K5990" s="12" t="s">
        <v>9</v>
      </c>
      <c r="L5990" s="11"/>
    </row>
    <row r="5991" spans="1:12">
      <c r="A5991" s="3" t="s">
        <v>3</v>
      </c>
      <c r="B5991" s="18">
        <v>150801</v>
      </c>
      <c r="C5991" s="16">
        <v>75156</v>
      </c>
      <c r="D5991" s="8">
        <f>SUM(B5991-C5991)</f>
        <v>75645</v>
      </c>
      <c r="E5991" s="7">
        <f>SUM(B5991/C5991)</f>
        <v>2.0065064665495771</v>
      </c>
      <c r="F5991" s="18">
        <v>152430</v>
      </c>
      <c r="G5991" s="16">
        <v>81929</v>
      </c>
      <c r="H5991" s="8">
        <f>SUM(F5991-G5991)</f>
        <v>70501</v>
      </c>
      <c r="I5991" s="7">
        <f>SUM(F5991/G5991)</f>
        <v>1.8605133713337159</v>
      </c>
      <c r="J5991" s="8">
        <f>SUM(H5991-D5991)</f>
        <v>-5144</v>
      </c>
      <c r="K5991" s="4">
        <f>SUM(F5991-B5991)</f>
        <v>1629</v>
      </c>
      <c r="L5991" s="5">
        <f>SUM(G5991-C5991)</f>
        <v>6773</v>
      </c>
    </row>
    <row r="5992" spans="1:12">
      <c r="A5992" s="3" t="s">
        <v>4</v>
      </c>
      <c r="B5992" s="18">
        <v>73900</v>
      </c>
      <c r="C5992" s="16">
        <v>46948</v>
      </c>
      <c r="D5992" s="8">
        <f t="shared" ref="D5992:D5995" si="5281">SUM(B5992-C5992)</f>
        <v>26952</v>
      </c>
      <c r="E5992" s="7">
        <f t="shared" ref="E5992:E5995" si="5282">SUM(B5992/C5992)</f>
        <v>1.574081963022919</v>
      </c>
      <c r="F5992" s="18">
        <v>74542</v>
      </c>
      <c r="G5992" s="16">
        <v>39279</v>
      </c>
      <c r="H5992" s="8">
        <f t="shared" ref="H5992:H5995" si="5283">SUM(F5992-G5992)</f>
        <v>35263</v>
      </c>
      <c r="I5992" s="7">
        <f t="shared" ref="I5992:I5995" si="5284">SUM(F5992/G5992)</f>
        <v>1.8977570712085339</v>
      </c>
      <c r="J5992" s="8">
        <f t="shared" ref="J5992:J5995" si="5285">SUM(H5992-D5992)</f>
        <v>8311</v>
      </c>
      <c r="K5992" s="4">
        <f t="shared" ref="K5992:K5995" si="5286">SUM(F5992-B5992)</f>
        <v>642</v>
      </c>
      <c r="L5992" s="5">
        <f t="shared" ref="L5992:L5995" si="5287">SUM(G5992-C5992)</f>
        <v>-7669</v>
      </c>
    </row>
    <row r="5993" spans="1:12">
      <c r="A5993" s="3" t="s">
        <v>5</v>
      </c>
      <c r="B5993" s="18">
        <v>29492</v>
      </c>
      <c r="C5993" s="16">
        <v>121658</v>
      </c>
      <c r="D5993" s="8">
        <f t="shared" si="5281"/>
        <v>-92166</v>
      </c>
      <c r="E5993" s="7">
        <f t="shared" si="5282"/>
        <v>0.24241726807937003</v>
      </c>
      <c r="F5993" s="18">
        <v>29916</v>
      </c>
      <c r="G5993" s="16">
        <v>128230</v>
      </c>
      <c r="H5993" s="8">
        <f t="shared" si="5283"/>
        <v>-98314</v>
      </c>
      <c r="I5993" s="7">
        <f t="shared" si="5284"/>
        <v>0.23329953988926147</v>
      </c>
      <c r="J5993" s="8">
        <f t="shared" si="5285"/>
        <v>-6148</v>
      </c>
      <c r="K5993" s="4">
        <f t="shared" si="5286"/>
        <v>424</v>
      </c>
      <c r="L5993" s="5">
        <f t="shared" si="5287"/>
        <v>6572</v>
      </c>
    </row>
    <row r="5994" spans="1:12">
      <c r="A5994" s="3" t="s">
        <v>6</v>
      </c>
      <c r="B5994" s="18">
        <v>17636</v>
      </c>
      <c r="C5994" s="16">
        <v>28067</v>
      </c>
      <c r="D5994" s="8">
        <f t="shared" si="5281"/>
        <v>-10431</v>
      </c>
      <c r="E5994" s="7">
        <f t="shared" si="5282"/>
        <v>0.62835358249902018</v>
      </c>
      <c r="F5994" s="18">
        <v>23958</v>
      </c>
      <c r="G5994" s="16">
        <v>31408</v>
      </c>
      <c r="H5994" s="8">
        <f t="shared" si="5283"/>
        <v>-7450</v>
      </c>
      <c r="I5994" s="7">
        <f t="shared" si="5284"/>
        <v>0.76279928680590936</v>
      </c>
      <c r="J5994" s="8">
        <f t="shared" si="5285"/>
        <v>2981</v>
      </c>
      <c r="K5994" s="4">
        <f t="shared" si="5286"/>
        <v>6322</v>
      </c>
      <c r="L5994" s="5">
        <f t="shared" si="5287"/>
        <v>3341</v>
      </c>
    </row>
    <row r="5995" spans="1:12">
      <c r="A5995" s="3" t="s">
        <v>7</v>
      </c>
      <c r="B5995" s="18">
        <v>271829</v>
      </c>
      <c r="C5995" s="16">
        <v>271829</v>
      </c>
      <c r="D5995" s="8">
        <f t="shared" si="5281"/>
        <v>0</v>
      </c>
      <c r="E5995" s="7">
        <f t="shared" si="5282"/>
        <v>1</v>
      </c>
      <c r="F5995" s="18">
        <v>280846</v>
      </c>
      <c r="G5995" s="16">
        <v>280846</v>
      </c>
      <c r="H5995" s="8">
        <f t="shared" si="5283"/>
        <v>0</v>
      </c>
      <c r="I5995" s="7">
        <f t="shared" si="5284"/>
        <v>1</v>
      </c>
      <c r="J5995" s="8">
        <f t="shared" si="5285"/>
        <v>0</v>
      </c>
      <c r="K5995" s="4">
        <f t="shared" si="5286"/>
        <v>9017</v>
      </c>
      <c r="L5995" s="5">
        <f t="shared" si="5287"/>
        <v>9017</v>
      </c>
    </row>
    <row r="5997" spans="1:12">
      <c r="B5997" s="576" t="s">
        <v>5664</v>
      </c>
      <c r="C5997" s="576"/>
      <c r="D5997" s="576"/>
      <c r="E5997" s="576"/>
      <c r="F5997" s="576" t="s">
        <v>5662</v>
      </c>
      <c r="G5997" s="576"/>
      <c r="H5997" s="576"/>
      <c r="I5997" s="576"/>
      <c r="K5997" s="63" t="s">
        <v>12</v>
      </c>
      <c r="L5997" s="5" t="s">
        <v>13</v>
      </c>
    </row>
    <row r="5998" spans="1:12" ht="43.2">
      <c r="A5998" s="1" t="s">
        <v>0</v>
      </c>
      <c r="B5998" s="2" t="s">
        <v>1</v>
      </c>
      <c r="C5998" s="64" t="s">
        <v>2</v>
      </c>
      <c r="D5998" s="64" t="s">
        <v>11</v>
      </c>
      <c r="E5998" s="6" t="s">
        <v>10</v>
      </c>
      <c r="F5998" s="2" t="s">
        <v>1</v>
      </c>
      <c r="G5998" s="64" t="s">
        <v>2</v>
      </c>
      <c r="H5998" s="64" t="s">
        <v>11</v>
      </c>
      <c r="I5998" s="6" t="s">
        <v>10</v>
      </c>
      <c r="J5998" s="14" t="s">
        <v>8</v>
      </c>
      <c r="K5998" s="12" t="s">
        <v>9</v>
      </c>
      <c r="L5998" s="11"/>
    </row>
    <row r="5999" spans="1:12">
      <c r="A5999" s="3" t="s">
        <v>3</v>
      </c>
      <c r="B5999" s="18">
        <v>152430</v>
      </c>
      <c r="C5999" s="16">
        <v>81929</v>
      </c>
      <c r="D5999" s="8">
        <f>SUM(B5999-C5999)</f>
        <v>70501</v>
      </c>
      <c r="E5999" s="7">
        <f>SUM(B5999/C5999)</f>
        <v>1.8605133713337159</v>
      </c>
      <c r="F5999" s="18">
        <v>163622</v>
      </c>
      <c r="G5999" s="16">
        <v>82278</v>
      </c>
      <c r="H5999" s="8">
        <f>SUM(F5999-G5999)</f>
        <v>81344</v>
      </c>
      <c r="I5999" s="7">
        <f>SUM(F5999/G5999)</f>
        <v>1.9886482413281801</v>
      </c>
      <c r="J5999" s="8">
        <f>SUM(H5999-D5999)</f>
        <v>10843</v>
      </c>
      <c r="K5999" s="4">
        <f>SUM(F5999-B5999)</f>
        <v>11192</v>
      </c>
      <c r="L5999" s="5">
        <f>SUM(G5999-C5999)</f>
        <v>349</v>
      </c>
    </row>
    <row r="6000" spans="1:12">
      <c r="A6000" s="3" t="s">
        <v>4</v>
      </c>
      <c r="B6000" s="18">
        <v>74542</v>
      </c>
      <c r="C6000" s="16">
        <v>39279</v>
      </c>
      <c r="D6000" s="8">
        <f t="shared" ref="D6000:D6003" si="5288">SUM(B6000-C6000)</f>
        <v>35263</v>
      </c>
      <c r="E6000" s="7">
        <f t="shared" ref="E6000:E6003" si="5289">SUM(B6000/C6000)</f>
        <v>1.8977570712085339</v>
      </c>
      <c r="F6000" s="18">
        <v>74594</v>
      </c>
      <c r="G6000" s="16">
        <v>37729</v>
      </c>
      <c r="H6000" s="8">
        <f t="shared" ref="H6000:H6003" si="5290">SUM(F6000-G6000)</f>
        <v>36865</v>
      </c>
      <c r="I6000" s="7">
        <f t="shared" ref="I6000:I6003" si="5291">SUM(F6000/G6000)</f>
        <v>1.9770998436216174</v>
      </c>
      <c r="J6000" s="8">
        <f t="shared" ref="J6000:J6003" si="5292">SUM(H6000-D6000)</f>
        <v>1602</v>
      </c>
      <c r="K6000" s="4">
        <f t="shared" ref="K6000:K6003" si="5293">SUM(F6000-B6000)</f>
        <v>52</v>
      </c>
      <c r="L6000" s="5">
        <f t="shared" ref="L6000:L6003" si="5294">SUM(G6000-C6000)</f>
        <v>-1550</v>
      </c>
    </row>
    <row r="6001" spans="1:12">
      <c r="A6001" s="3" t="s">
        <v>5</v>
      </c>
      <c r="B6001" s="18">
        <v>29916</v>
      </c>
      <c r="C6001" s="16">
        <v>128230</v>
      </c>
      <c r="D6001" s="8">
        <f t="shared" si="5288"/>
        <v>-98314</v>
      </c>
      <c r="E6001" s="7">
        <f t="shared" si="5289"/>
        <v>0.23329953988926147</v>
      </c>
      <c r="F6001" s="18">
        <v>28410</v>
      </c>
      <c r="G6001" s="16">
        <v>138858</v>
      </c>
      <c r="H6001" s="8">
        <f t="shared" si="5290"/>
        <v>-110448</v>
      </c>
      <c r="I6001" s="7">
        <f t="shared" si="5291"/>
        <v>0.20459750248455255</v>
      </c>
      <c r="J6001" s="8">
        <f t="shared" si="5292"/>
        <v>-12134</v>
      </c>
      <c r="K6001" s="4">
        <f t="shared" si="5293"/>
        <v>-1506</v>
      </c>
      <c r="L6001" s="5">
        <f t="shared" si="5294"/>
        <v>10628</v>
      </c>
    </row>
    <row r="6002" spans="1:12">
      <c r="A6002" s="3" t="s">
        <v>6</v>
      </c>
      <c r="B6002" s="18">
        <v>23958</v>
      </c>
      <c r="C6002" s="16">
        <v>31408</v>
      </c>
      <c r="D6002" s="8">
        <f t="shared" si="5288"/>
        <v>-7450</v>
      </c>
      <c r="E6002" s="7">
        <f t="shared" si="5289"/>
        <v>0.76279928680590936</v>
      </c>
      <c r="F6002" s="18">
        <v>28331</v>
      </c>
      <c r="G6002" s="16">
        <v>36092</v>
      </c>
      <c r="H6002" s="8">
        <f t="shared" si="5290"/>
        <v>-7761</v>
      </c>
      <c r="I6002" s="7">
        <f t="shared" si="5291"/>
        <v>0.78496619749528984</v>
      </c>
      <c r="J6002" s="8">
        <f t="shared" si="5292"/>
        <v>-311</v>
      </c>
      <c r="K6002" s="4">
        <f t="shared" si="5293"/>
        <v>4373</v>
      </c>
      <c r="L6002" s="5">
        <f t="shared" si="5294"/>
        <v>4684</v>
      </c>
    </row>
    <row r="6003" spans="1:12">
      <c r="A6003" s="3" t="s">
        <v>7</v>
      </c>
      <c r="B6003" s="18">
        <v>280846</v>
      </c>
      <c r="C6003" s="16">
        <v>280846</v>
      </c>
      <c r="D6003" s="8">
        <f t="shared" si="5288"/>
        <v>0</v>
      </c>
      <c r="E6003" s="7">
        <f t="shared" si="5289"/>
        <v>1</v>
      </c>
      <c r="F6003" s="18">
        <v>294957</v>
      </c>
      <c r="G6003" s="16">
        <v>294957</v>
      </c>
      <c r="H6003" s="8">
        <f t="shared" si="5290"/>
        <v>0</v>
      </c>
      <c r="I6003" s="7">
        <f t="shared" si="5291"/>
        <v>1</v>
      </c>
      <c r="J6003" s="8">
        <f t="shared" si="5292"/>
        <v>0</v>
      </c>
      <c r="K6003" s="4">
        <f t="shared" si="5293"/>
        <v>14111</v>
      </c>
      <c r="L6003" s="5">
        <f t="shared" si="5294"/>
        <v>14111</v>
      </c>
    </row>
    <row r="6005" spans="1:12">
      <c r="B6005" s="576" t="s">
        <v>5662</v>
      </c>
      <c r="C6005" s="576"/>
      <c r="D6005" s="576"/>
      <c r="E6005" s="576"/>
      <c r="F6005" s="576" t="s">
        <v>5665</v>
      </c>
      <c r="G6005" s="576"/>
      <c r="H6005" s="576"/>
      <c r="I6005" s="576"/>
      <c r="K6005" s="63" t="s">
        <v>12</v>
      </c>
      <c r="L6005" s="5" t="s">
        <v>13</v>
      </c>
    </row>
    <row r="6006" spans="1:12" ht="43.2">
      <c r="A6006" s="1" t="s">
        <v>0</v>
      </c>
      <c r="B6006" s="2" t="s">
        <v>1</v>
      </c>
      <c r="C6006" s="64" t="s">
        <v>2</v>
      </c>
      <c r="D6006" s="64" t="s">
        <v>11</v>
      </c>
      <c r="E6006" s="6" t="s">
        <v>10</v>
      </c>
      <c r="F6006" s="2" t="s">
        <v>1</v>
      </c>
      <c r="G6006" s="64" t="s">
        <v>2</v>
      </c>
      <c r="H6006" s="64" t="s">
        <v>11</v>
      </c>
      <c r="I6006" s="6" t="s">
        <v>10</v>
      </c>
      <c r="J6006" s="14" t="s">
        <v>8</v>
      </c>
      <c r="K6006" s="12" t="s">
        <v>9</v>
      </c>
      <c r="L6006" s="11"/>
    </row>
    <row r="6007" spans="1:12">
      <c r="A6007" s="3" t="s">
        <v>3</v>
      </c>
      <c r="B6007" s="18">
        <v>163622</v>
      </c>
      <c r="C6007" s="16">
        <v>82278</v>
      </c>
      <c r="D6007" s="8">
        <f>SUM(B6007-C6007)</f>
        <v>81344</v>
      </c>
      <c r="E6007" s="7">
        <f>SUM(B6007/C6007)</f>
        <v>1.9886482413281801</v>
      </c>
      <c r="F6007" s="18">
        <v>170939</v>
      </c>
      <c r="G6007" s="16">
        <v>86744</v>
      </c>
      <c r="H6007" s="8">
        <f>SUM(F6007-G6007)</f>
        <v>84195</v>
      </c>
      <c r="I6007" s="7">
        <f>SUM(F6007/G6007)</f>
        <v>1.9706146822835009</v>
      </c>
      <c r="J6007" s="8">
        <f>SUM(H6007-D6007)</f>
        <v>2851</v>
      </c>
      <c r="K6007" s="4">
        <f>SUM(F6007-B6007)</f>
        <v>7317</v>
      </c>
      <c r="L6007" s="5">
        <f>SUM(G6007-C6007)</f>
        <v>4466</v>
      </c>
    </row>
    <row r="6008" spans="1:12">
      <c r="A6008" s="3" t="s">
        <v>4</v>
      </c>
      <c r="B6008" s="18">
        <v>74594</v>
      </c>
      <c r="C6008" s="16">
        <v>37729</v>
      </c>
      <c r="D6008" s="8">
        <f t="shared" ref="D6008:D6011" si="5295">SUM(B6008-C6008)</f>
        <v>36865</v>
      </c>
      <c r="E6008" s="7">
        <f t="shared" ref="E6008:E6011" si="5296">SUM(B6008/C6008)</f>
        <v>1.9770998436216174</v>
      </c>
      <c r="F6008" s="18">
        <v>74823</v>
      </c>
      <c r="G6008" s="16">
        <v>35887</v>
      </c>
      <c r="H6008" s="8">
        <f t="shared" ref="H6008:H6011" si="5297">SUM(F6008-G6008)</f>
        <v>38936</v>
      </c>
      <c r="I6008" s="7">
        <f t="shared" ref="I6008:I6011" si="5298">SUM(F6008/G6008)</f>
        <v>2.0849611279850642</v>
      </c>
      <c r="J6008" s="8">
        <f t="shared" ref="J6008:J6011" si="5299">SUM(H6008-D6008)</f>
        <v>2071</v>
      </c>
      <c r="K6008" s="4">
        <f t="shared" ref="K6008:K6011" si="5300">SUM(F6008-B6008)</f>
        <v>229</v>
      </c>
      <c r="L6008" s="5">
        <f t="shared" ref="L6008:L6011" si="5301">SUM(G6008-C6008)</f>
        <v>-1842</v>
      </c>
    </row>
    <row r="6009" spans="1:12">
      <c r="A6009" s="3" t="s">
        <v>5</v>
      </c>
      <c r="B6009" s="18">
        <v>28410</v>
      </c>
      <c r="C6009" s="16">
        <v>138858</v>
      </c>
      <c r="D6009" s="8">
        <f t="shared" si="5295"/>
        <v>-110448</v>
      </c>
      <c r="E6009" s="7">
        <f t="shared" si="5296"/>
        <v>0.20459750248455255</v>
      </c>
      <c r="F6009" s="18">
        <v>27954</v>
      </c>
      <c r="G6009" s="16">
        <v>146627</v>
      </c>
      <c r="H6009" s="8">
        <f t="shared" si="5297"/>
        <v>-118673</v>
      </c>
      <c r="I6009" s="7">
        <f t="shared" si="5298"/>
        <v>0.19064701589748137</v>
      </c>
      <c r="J6009" s="8">
        <f t="shared" si="5299"/>
        <v>-8225</v>
      </c>
      <c r="K6009" s="4">
        <f t="shared" si="5300"/>
        <v>-456</v>
      </c>
      <c r="L6009" s="5">
        <f t="shared" si="5301"/>
        <v>7769</v>
      </c>
    </row>
    <row r="6010" spans="1:12">
      <c r="A6010" s="3" t="s">
        <v>6</v>
      </c>
      <c r="B6010" s="18">
        <v>28331</v>
      </c>
      <c r="C6010" s="16">
        <v>36092</v>
      </c>
      <c r="D6010" s="8">
        <f t="shared" si="5295"/>
        <v>-7761</v>
      </c>
      <c r="E6010" s="7">
        <f t="shared" si="5296"/>
        <v>0.78496619749528984</v>
      </c>
      <c r="F6010" s="18">
        <v>37957</v>
      </c>
      <c r="G6010" s="16">
        <v>42415</v>
      </c>
      <c r="H6010" s="8">
        <f t="shared" si="5297"/>
        <v>-4458</v>
      </c>
      <c r="I6010" s="7">
        <f t="shared" si="5298"/>
        <v>0.89489567370034184</v>
      </c>
      <c r="J6010" s="8">
        <f t="shared" si="5299"/>
        <v>3303</v>
      </c>
      <c r="K6010" s="4">
        <f t="shared" si="5300"/>
        <v>9626</v>
      </c>
      <c r="L6010" s="5">
        <f t="shared" si="5301"/>
        <v>6323</v>
      </c>
    </row>
    <row r="6011" spans="1:12">
      <c r="A6011" s="3" t="s">
        <v>7</v>
      </c>
      <c r="B6011" s="18">
        <v>294957</v>
      </c>
      <c r="C6011" s="16">
        <v>294957</v>
      </c>
      <c r="D6011" s="8">
        <f t="shared" si="5295"/>
        <v>0</v>
      </c>
      <c r="E6011" s="7">
        <f t="shared" si="5296"/>
        <v>1</v>
      </c>
      <c r="F6011" s="18">
        <v>311673</v>
      </c>
      <c r="G6011" s="16">
        <v>311673</v>
      </c>
      <c r="H6011" s="8">
        <f t="shared" si="5297"/>
        <v>0</v>
      </c>
      <c r="I6011" s="7">
        <f t="shared" si="5298"/>
        <v>1</v>
      </c>
      <c r="J6011" s="8">
        <f t="shared" si="5299"/>
        <v>0</v>
      </c>
      <c r="K6011" s="4">
        <f t="shared" si="5300"/>
        <v>16716</v>
      </c>
      <c r="L6011" s="5">
        <f t="shared" si="5301"/>
        <v>16716</v>
      </c>
    </row>
    <row r="6013" spans="1:12">
      <c r="B6013" s="576" t="s">
        <v>5665</v>
      </c>
      <c r="C6013" s="576"/>
      <c r="D6013" s="576"/>
      <c r="E6013" s="576"/>
      <c r="F6013" s="576" t="s">
        <v>5666</v>
      </c>
      <c r="G6013" s="576"/>
      <c r="H6013" s="576"/>
      <c r="I6013" s="576"/>
      <c r="K6013" s="63" t="s">
        <v>12</v>
      </c>
      <c r="L6013" s="5" t="s">
        <v>13</v>
      </c>
    </row>
    <row r="6014" spans="1:12" ht="43.2">
      <c r="A6014" s="1" t="s">
        <v>0</v>
      </c>
      <c r="B6014" s="2" t="s">
        <v>1</v>
      </c>
      <c r="C6014" s="64" t="s">
        <v>2</v>
      </c>
      <c r="D6014" s="64" t="s">
        <v>11</v>
      </c>
      <c r="E6014" s="6" t="s">
        <v>10</v>
      </c>
      <c r="F6014" s="2" t="s">
        <v>1</v>
      </c>
      <c r="G6014" s="64" t="s">
        <v>2</v>
      </c>
      <c r="H6014" s="64" t="s">
        <v>11</v>
      </c>
      <c r="I6014" s="6" t="s">
        <v>10</v>
      </c>
      <c r="J6014" s="14" t="s">
        <v>8</v>
      </c>
      <c r="K6014" s="12" t="s">
        <v>9</v>
      </c>
      <c r="L6014" s="11"/>
    </row>
    <row r="6015" spans="1:12">
      <c r="A6015" s="3" t="s">
        <v>3</v>
      </c>
      <c r="B6015" s="18">
        <v>170939</v>
      </c>
      <c r="C6015" s="16">
        <v>86744</v>
      </c>
      <c r="D6015" s="8">
        <f>SUM(B6015-C6015)</f>
        <v>84195</v>
      </c>
      <c r="E6015" s="7">
        <f>SUM(B6015/C6015)</f>
        <v>1.9706146822835009</v>
      </c>
      <c r="F6015" s="18">
        <v>179540</v>
      </c>
      <c r="G6015" s="16">
        <v>86208</v>
      </c>
      <c r="H6015" s="8">
        <f>SUM(F6015-G6015)</f>
        <v>93332</v>
      </c>
      <c r="I6015" s="7">
        <f>SUM(F6015/G6015)</f>
        <v>2.0826373422420192</v>
      </c>
      <c r="J6015" s="8">
        <f>SUM(H6015-D6015)</f>
        <v>9137</v>
      </c>
      <c r="K6015" s="4">
        <f>SUM(F6015-B6015)</f>
        <v>8601</v>
      </c>
      <c r="L6015" s="5">
        <f>SUM(G6015-C6015)</f>
        <v>-536</v>
      </c>
    </row>
    <row r="6016" spans="1:12">
      <c r="A6016" s="3" t="s">
        <v>4</v>
      </c>
      <c r="B6016" s="18">
        <v>74823</v>
      </c>
      <c r="C6016" s="16">
        <v>35887</v>
      </c>
      <c r="D6016" s="8">
        <f t="shared" ref="D6016:D6019" si="5302">SUM(B6016-C6016)</f>
        <v>38936</v>
      </c>
      <c r="E6016" s="7">
        <f t="shared" ref="E6016:E6019" si="5303">SUM(B6016/C6016)</f>
        <v>2.0849611279850642</v>
      </c>
      <c r="F6016" s="18">
        <v>75160</v>
      </c>
      <c r="G6016" s="16">
        <v>35621</v>
      </c>
      <c r="H6016" s="8">
        <f t="shared" ref="H6016:H6019" si="5304">SUM(F6016-G6016)</f>
        <v>39539</v>
      </c>
      <c r="I6016" s="7">
        <f t="shared" ref="I6016:I6019" si="5305">SUM(F6016/G6016)</f>
        <v>2.1099912972684653</v>
      </c>
      <c r="J6016" s="8">
        <f t="shared" ref="J6016:J6019" si="5306">SUM(H6016-D6016)</f>
        <v>603</v>
      </c>
      <c r="K6016" s="4">
        <f t="shared" ref="K6016:K6019" si="5307">SUM(F6016-B6016)</f>
        <v>337</v>
      </c>
      <c r="L6016" s="5">
        <f t="shared" ref="L6016:L6019" si="5308">SUM(G6016-C6016)</f>
        <v>-266</v>
      </c>
    </row>
    <row r="6017" spans="1:12">
      <c r="A6017" s="3" t="s">
        <v>5</v>
      </c>
      <c r="B6017" s="18">
        <v>27954</v>
      </c>
      <c r="C6017" s="16">
        <v>146627</v>
      </c>
      <c r="D6017" s="8">
        <f t="shared" si="5302"/>
        <v>-118673</v>
      </c>
      <c r="E6017" s="7">
        <f t="shared" si="5303"/>
        <v>0.19064701589748137</v>
      </c>
      <c r="F6017" s="18">
        <v>28322</v>
      </c>
      <c r="G6017" s="16">
        <v>153149</v>
      </c>
      <c r="H6017" s="8">
        <f t="shared" si="5304"/>
        <v>-124827</v>
      </c>
      <c r="I6017" s="7">
        <f t="shared" si="5305"/>
        <v>0.18493101489399213</v>
      </c>
      <c r="J6017" s="8">
        <f t="shared" si="5306"/>
        <v>-6154</v>
      </c>
      <c r="K6017" s="4">
        <f t="shared" si="5307"/>
        <v>368</v>
      </c>
      <c r="L6017" s="5">
        <f t="shared" si="5308"/>
        <v>6522</v>
      </c>
    </row>
    <row r="6018" spans="1:12">
      <c r="A6018" s="3" t="s">
        <v>6</v>
      </c>
      <c r="B6018" s="18">
        <v>37957</v>
      </c>
      <c r="C6018" s="16">
        <v>42415</v>
      </c>
      <c r="D6018" s="8">
        <f t="shared" si="5302"/>
        <v>-4458</v>
      </c>
      <c r="E6018" s="7">
        <f t="shared" si="5303"/>
        <v>0.89489567370034184</v>
      </c>
      <c r="F6018" s="18">
        <v>30122</v>
      </c>
      <c r="G6018" s="16">
        <v>38166</v>
      </c>
      <c r="H6018" s="8">
        <f t="shared" si="5304"/>
        <v>-8044</v>
      </c>
      <c r="I6018" s="7">
        <f t="shared" si="5305"/>
        <v>0.78923649321385525</v>
      </c>
      <c r="J6018" s="8">
        <f t="shared" si="5306"/>
        <v>-3586</v>
      </c>
      <c r="K6018" s="4">
        <f t="shared" si="5307"/>
        <v>-7835</v>
      </c>
      <c r="L6018" s="5">
        <f t="shared" si="5308"/>
        <v>-4249</v>
      </c>
    </row>
    <row r="6019" spans="1:12">
      <c r="A6019" s="3" t="s">
        <v>7</v>
      </c>
      <c r="B6019" s="18">
        <v>311673</v>
      </c>
      <c r="C6019" s="16">
        <v>311673</v>
      </c>
      <c r="D6019" s="8">
        <f t="shared" si="5302"/>
        <v>0</v>
      </c>
      <c r="E6019" s="7">
        <f t="shared" si="5303"/>
        <v>1</v>
      </c>
      <c r="F6019" s="18">
        <v>313144</v>
      </c>
      <c r="G6019" s="16">
        <v>313144</v>
      </c>
      <c r="H6019" s="8">
        <f t="shared" si="5304"/>
        <v>0</v>
      </c>
      <c r="I6019" s="7">
        <f t="shared" si="5305"/>
        <v>1</v>
      </c>
      <c r="J6019" s="8">
        <f t="shared" si="5306"/>
        <v>0</v>
      </c>
      <c r="K6019" s="4">
        <f t="shared" si="5307"/>
        <v>1471</v>
      </c>
      <c r="L6019" s="5">
        <f t="shared" si="5308"/>
        <v>1471</v>
      </c>
    </row>
    <row r="6021" spans="1:12">
      <c r="B6021" s="576" t="s">
        <v>5666</v>
      </c>
      <c r="C6021" s="576"/>
      <c r="D6021" s="576"/>
      <c r="E6021" s="576"/>
      <c r="F6021" s="576" t="s">
        <v>5745</v>
      </c>
      <c r="G6021" s="576"/>
      <c r="H6021" s="576"/>
      <c r="I6021" s="576"/>
      <c r="K6021" s="63" t="s">
        <v>12</v>
      </c>
      <c r="L6021" s="5" t="s">
        <v>13</v>
      </c>
    </row>
    <row r="6022" spans="1:12" ht="43.2">
      <c r="A6022" s="1" t="s">
        <v>0</v>
      </c>
      <c r="B6022" s="2" t="s">
        <v>1</v>
      </c>
      <c r="C6022" s="64" t="s">
        <v>2</v>
      </c>
      <c r="D6022" s="64" t="s">
        <v>11</v>
      </c>
      <c r="E6022" s="6" t="s">
        <v>10</v>
      </c>
      <c r="F6022" s="2" t="s">
        <v>1</v>
      </c>
      <c r="G6022" s="64" t="s">
        <v>2</v>
      </c>
      <c r="H6022" s="64" t="s">
        <v>11</v>
      </c>
      <c r="I6022" s="6" t="s">
        <v>10</v>
      </c>
      <c r="J6022" s="14" t="s">
        <v>8</v>
      </c>
      <c r="K6022" s="12" t="s">
        <v>9</v>
      </c>
      <c r="L6022" s="11"/>
    </row>
    <row r="6023" spans="1:12">
      <c r="A6023" s="3" t="s">
        <v>3</v>
      </c>
      <c r="B6023" s="18">
        <v>179540</v>
      </c>
      <c r="C6023" s="16">
        <v>86208</v>
      </c>
      <c r="D6023" s="8">
        <f>SUM(B6023-C6023)</f>
        <v>93332</v>
      </c>
      <c r="E6023" s="7">
        <f>SUM(B6023/C6023)</f>
        <v>2.0826373422420192</v>
      </c>
      <c r="F6023" s="18">
        <v>187789</v>
      </c>
      <c r="G6023" s="16">
        <v>85044</v>
      </c>
      <c r="H6023" s="8">
        <f>SUM(F6023-G6023)</f>
        <v>102745</v>
      </c>
      <c r="I6023" s="7">
        <f>SUM(F6023/G6023)</f>
        <v>2.2081393161187148</v>
      </c>
      <c r="J6023" s="8">
        <f>SUM(H6023-D6023)</f>
        <v>9413</v>
      </c>
      <c r="K6023" s="4">
        <f>SUM(F6023-B6023)</f>
        <v>8249</v>
      </c>
      <c r="L6023" s="5">
        <f>SUM(G6023-C6023)</f>
        <v>-1164</v>
      </c>
    </row>
    <row r="6024" spans="1:12">
      <c r="A6024" s="3" t="s">
        <v>4</v>
      </c>
      <c r="B6024" s="18">
        <v>75160</v>
      </c>
      <c r="C6024" s="16">
        <v>35621</v>
      </c>
      <c r="D6024" s="8">
        <f t="shared" ref="D6024:D6027" si="5309">SUM(B6024-C6024)</f>
        <v>39539</v>
      </c>
      <c r="E6024" s="7">
        <f t="shared" ref="E6024:E6027" si="5310">SUM(B6024/C6024)</f>
        <v>2.1099912972684653</v>
      </c>
      <c r="F6024" s="18">
        <v>74966</v>
      </c>
      <c r="G6024" s="16">
        <v>36928</v>
      </c>
      <c r="H6024" s="8">
        <f t="shared" ref="H6024:H6027" si="5311">SUM(F6024-G6024)</f>
        <v>38038</v>
      </c>
      <c r="I6024" s="7">
        <f t="shared" ref="I6024:I6027" si="5312">SUM(F6024/G6024)</f>
        <v>2.0300584922010398</v>
      </c>
      <c r="J6024" s="8">
        <f t="shared" ref="J6024:J6027" si="5313">SUM(H6024-D6024)</f>
        <v>-1501</v>
      </c>
      <c r="K6024" s="4">
        <f t="shared" ref="K6024:K6027" si="5314">SUM(F6024-B6024)</f>
        <v>-194</v>
      </c>
      <c r="L6024" s="5">
        <f t="shared" ref="L6024:L6027" si="5315">SUM(G6024-C6024)</f>
        <v>1307</v>
      </c>
    </row>
    <row r="6025" spans="1:12">
      <c r="A6025" s="3" t="s">
        <v>5</v>
      </c>
      <c r="B6025" s="18">
        <v>28322</v>
      </c>
      <c r="C6025" s="16">
        <v>153149</v>
      </c>
      <c r="D6025" s="8">
        <f t="shared" si="5309"/>
        <v>-124827</v>
      </c>
      <c r="E6025" s="7">
        <f t="shared" si="5310"/>
        <v>0.18493101489399213</v>
      </c>
      <c r="F6025" s="18">
        <v>29594</v>
      </c>
      <c r="G6025" s="16">
        <v>164812</v>
      </c>
      <c r="H6025" s="8">
        <f t="shared" si="5311"/>
        <v>-135218</v>
      </c>
      <c r="I6025" s="7">
        <f t="shared" si="5312"/>
        <v>0.1795621678033153</v>
      </c>
      <c r="J6025" s="8">
        <f t="shared" si="5313"/>
        <v>-10391</v>
      </c>
      <c r="K6025" s="4">
        <f t="shared" si="5314"/>
        <v>1272</v>
      </c>
      <c r="L6025" s="5">
        <f t="shared" si="5315"/>
        <v>11663</v>
      </c>
    </row>
    <row r="6026" spans="1:12">
      <c r="A6026" s="3" t="s">
        <v>6</v>
      </c>
      <c r="B6026" s="18">
        <v>30122</v>
      </c>
      <c r="C6026" s="16">
        <v>38166</v>
      </c>
      <c r="D6026" s="8">
        <f t="shared" si="5309"/>
        <v>-8044</v>
      </c>
      <c r="E6026" s="7">
        <f t="shared" si="5310"/>
        <v>0.78923649321385525</v>
      </c>
      <c r="F6026" s="18">
        <v>33161</v>
      </c>
      <c r="G6026" s="16">
        <v>38726</v>
      </c>
      <c r="H6026" s="8">
        <f t="shared" si="5311"/>
        <v>-5565</v>
      </c>
      <c r="I6026" s="7">
        <f t="shared" si="5312"/>
        <v>0.85629809430356862</v>
      </c>
      <c r="J6026" s="8">
        <f t="shared" si="5313"/>
        <v>2479</v>
      </c>
      <c r="K6026" s="4">
        <f t="shared" si="5314"/>
        <v>3039</v>
      </c>
      <c r="L6026" s="5">
        <f t="shared" si="5315"/>
        <v>560</v>
      </c>
    </row>
    <row r="6027" spans="1:12">
      <c r="A6027" s="3" t="s">
        <v>7</v>
      </c>
      <c r="B6027" s="18">
        <v>313144</v>
      </c>
      <c r="C6027" s="16">
        <v>313144</v>
      </c>
      <c r="D6027" s="8">
        <f t="shared" si="5309"/>
        <v>0</v>
      </c>
      <c r="E6027" s="7">
        <f t="shared" si="5310"/>
        <v>1</v>
      </c>
      <c r="F6027" s="18">
        <v>325510</v>
      </c>
      <c r="G6027" s="16">
        <v>325510</v>
      </c>
      <c r="H6027" s="8">
        <f t="shared" si="5311"/>
        <v>0</v>
      </c>
      <c r="I6027" s="7">
        <f t="shared" si="5312"/>
        <v>1</v>
      </c>
      <c r="J6027" s="8">
        <f t="shared" si="5313"/>
        <v>0</v>
      </c>
      <c r="K6027" s="4">
        <f t="shared" si="5314"/>
        <v>12366</v>
      </c>
      <c r="L6027" s="5">
        <f t="shared" si="5315"/>
        <v>12366</v>
      </c>
    </row>
    <row r="6029" spans="1:12">
      <c r="B6029" s="576" t="s">
        <v>5745</v>
      </c>
      <c r="C6029" s="576"/>
      <c r="D6029" s="576"/>
      <c r="E6029" s="576"/>
      <c r="F6029" s="576" t="s">
        <v>5752</v>
      </c>
      <c r="G6029" s="576"/>
      <c r="H6029" s="576"/>
      <c r="I6029" s="576"/>
      <c r="K6029" s="63" t="s">
        <v>12</v>
      </c>
      <c r="L6029" s="5" t="s">
        <v>13</v>
      </c>
    </row>
    <row r="6030" spans="1:12" ht="43.2">
      <c r="A6030" s="1" t="s">
        <v>0</v>
      </c>
      <c r="B6030" s="2" t="s">
        <v>1</v>
      </c>
      <c r="C6030" s="64" t="s">
        <v>2</v>
      </c>
      <c r="D6030" s="64" t="s">
        <v>11</v>
      </c>
      <c r="E6030" s="6" t="s">
        <v>10</v>
      </c>
      <c r="F6030" s="2" t="s">
        <v>1</v>
      </c>
      <c r="G6030" s="64" t="s">
        <v>2</v>
      </c>
      <c r="H6030" s="64" t="s">
        <v>11</v>
      </c>
      <c r="I6030" s="6" t="s">
        <v>10</v>
      </c>
      <c r="J6030" s="14" t="s">
        <v>8</v>
      </c>
      <c r="K6030" s="12" t="s">
        <v>9</v>
      </c>
      <c r="L6030" s="11"/>
    </row>
    <row r="6031" spans="1:12">
      <c r="A6031" s="3" t="s">
        <v>3</v>
      </c>
      <c r="B6031" s="18">
        <v>187789</v>
      </c>
      <c r="C6031" s="16">
        <v>85044</v>
      </c>
      <c r="D6031" s="8">
        <f>SUM(B6031-C6031)</f>
        <v>102745</v>
      </c>
      <c r="E6031" s="7">
        <f>SUM(B6031/C6031)</f>
        <v>2.2081393161187148</v>
      </c>
      <c r="F6031" s="18">
        <v>190648</v>
      </c>
      <c r="G6031" s="16">
        <v>90268</v>
      </c>
      <c r="H6031" s="8">
        <f>SUM(F6031-G6031)</f>
        <v>100380</v>
      </c>
      <c r="I6031" s="7">
        <f>SUM(F6031/G6031)</f>
        <v>2.112021978995879</v>
      </c>
      <c r="J6031" s="8">
        <f>SUM(H6031-D6031)</f>
        <v>-2365</v>
      </c>
      <c r="K6031" s="4">
        <f>SUM(F6031-B6031)</f>
        <v>2859</v>
      </c>
      <c r="L6031" s="5">
        <f>SUM(G6031-C6031)</f>
        <v>5224</v>
      </c>
    </row>
    <row r="6032" spans="1:12">
      <c r="A6032" s="3" t="s">
        <v>4</v>
      </c>
      <c r="B6032" s="18">
        <v>74966</v>
      </c>
      <c r="C6032" s="16">
        <v>36928</v>
      </c>
      <c r="D6032" s="8">
        <f t="shared" ref="D6032:D6035" si="5316">SUM(B6032-C6032)</f>
        <v>38038</v>
      </c>
      <c r="E6032" s="7">
        <f t="shared" ref="E6032:E6035" si="5317">SUM(B6032/C6032)</f>
        <v>2.0300584922010398</v>
      </c>
      <c r="F6032" s="18">
        <v>76147</v>
      </c>
      <c r="G6032" s="16">
        <v>36928</v>
      </c>
      <c r="H6032" s="8">
        <f t="shared" ref="H6032:H6035" si="5318">SUM(F6032-G6032)</f>
        <v>39219</v>
      </c>
      <c r="I6032" s="7">
        <f t="shared" ref="I6032:I6035" si="5319">SUM(F6032/G6032)</f>
        <v>2.0620396447140381</v>
      </c>
      <c r="J6032" s="8">
        <f t="shared" ref="J6032:J6035" si="5320">SUM(H6032-D6032)</f>
        <v>1181</v>
      </c>
      <c r="K6032" s="4">
        <f t="shared" ref="K6032:K6035" si="5321">SUM(F6032-B6032)</f>
        <v>1181</v>
      </c>
      <c r="L6032" s="5">
        <f t="shared" ref="L6032:L6035" si="5322">SUM(G6032-C6032)</f>
        <v>0</v>
      </c>
    </row>
    <row r="6033" spans="1:15">
      <c r="A6033" s="3" t="s">
        <v>5</v>
      </c>
      <c r="B6033" s="18">
        <v>29594</v>
      </c>
      <c r="C6033" s="16">
        <v>164812</v>
      </c>
      <c r="D6033" s="8">
        <f t="shared" si="5316"/>
        <v>-135218</v>
      </c>
      <c r="E6033" s="7">
        <f t="shared" si="5317"/>
        <v>0.1795621678033153</v>
      </c>
      <c r="F6033" s="18">
        <v>27572</v>
      </c>
      <c r="G6033" s="16">
        <v>165426</v>
      </c>
      <c r="H6033" s="8">
        <f t="shared" si="5318"/>
        <v>-137854</v>
      </c>
      <c r="I6033" s="7">
        <f t="shared" si="5319"/>
        <v>0.16667271166563902</v>
      </c>
      <c r="J6033" s="8">
        <f t="shared" si="5320"/>
        <v>-2636</v>
      </c>
      <c r="K6033" s="4">
        <f t="shared" si="5321"/>
        <v>-2022</v>
      </c>
      <c r="L6033" s="5">
        <f t="shared" si="5322"/>
        <v>614</v>
      </c>
    </row>
    <row r="6034" spans="1:15">
      <c r="A6034" s="3" t="s">
        <v>6</v>
      </c>
      <c r="B6034" s="18">
        <v>33161</v>
      </c>
      <c r="C6034" s="16">
        <v>38726</v>
      </c>
      <c r="D6034" s="8">
        <f t="shared" si="5316"/>
        <v>-5565</v>
      </c>
      <c r="E6034" s="7">
        <f t="shared" si="5317"/>
        <v>0.85629809430356862</v>
      </c>
      <c r="F6034" s="18">
        <v>35394</v>
      </c>
      <c r="G6034" s="16">
        <v>37139</v>
      </c>
      <c r="H6034" s="8">
        <f t="shared" si="5318"/>
        <v>-1745</v>
      </c>
      <c r="I6034" s="7">
        <f t="shared" si="5319"/>
        <v>0.95301435149034708</v>
      </c>
      <c r="J6034" s="8">
        <f t="shared" si="5320"/>
        <v>3820</v>
      </c>
      <c r="K6034" s="4">
        <f t="shared" si="5321"/>
        <v>2233</v>
      </c>
      <c r="L6034" s="5">
        <f t="shared" si="5322"/>
        <v>-1587</v>
      </c>
    </row>
    <row r="6035" spans="1:15">
      <c r="A6035" s="3" t="s">
        <v>7</v>
      </c>
      <c r="B6035" s="18">
        <v>325510</v>
      </c>
      <c r="C6035" s="16">
        <v>325510</v>
      </c>
      <c r="D6035" s="8">
        <f t="shared" si="5316"/>
        <v>0</v>
      </c>
      <c r="E6035" s="7">
        <f t="shared" si="5317"/>
        <v>1</v>
      </c>
      <c r="F6035" s="18">
        <v>329761</v>
      </c>
      <c r="G6035" s="16">
        <v>329761</v>
      </c>
      <c r="H6035" s="8">
        <f t="shared" si="5318"/>
        <v>0</v>
      </c>
      <c r="I6035" s="7">
        <f t="shared" si="5319"/>
        <v>1</v>
      </c>
      <c r="J6035" s="8">
        <f t="shared" si="5320"/>
        <v>0</v>
      </c>
      <c r="K6035" s="4">
        <f t="shared" si="5321"/>
        <v>4251</v>
      </c>
      <c r="L6035" s="5">
        <f t="shared" si="5322"/>
        <v>4251</v>
      </c>
      <c r="N6035" s="99" t="s">
        <v>5040</v>
      </c>
      <c r="O6035" s="17" t="s">
        <v>26</v>
      </c>
    </row>
    <row r="6037" spans="1:15">
      <c r="B6037" s="576" t="s">
        <v>5752</v>
      </c>
      <c r="C6037" s="576"/>
      <c r="D6037" s="576"/>
      <c r="E6037" s="576"/>
      <c r="F6037" s="576" t="s">
        <v>5759</v>
      </c>
      <c r="G6037" s="576"/>
      <c r="H6037" s="576"/>
      <c r="I6037" s="576"/>
      <c r="K6037" s="63" t="s">
        <v>12</v>
      </c>
      <c r="L6037" s="5" t="s">
        <v>13</v>
      </c>
    </row>
    <row r="6038" spans="1:15" ht="43.2">
      <c r="A6038" s="1" t="s">
        <v>0</v>
      </c>
      <c r="B6038" s="2" t="s">
        <v>1</v>
      </c>
      <c r="C6038" s="64" t="s">
        <v>2</v>
      </c>
      <c r="D6038" s="64" t="s">
        <v>11</v>
      </c>
      <c r="E6038" s="6" t="s">
        <v>10</v>
      </c>
      <c r="F6038" s="2" t="s">
        <v>1</v>
      </c>
      <c r="G6038" s="64" t="s">
        <v>2</v>
      </c>
      <c r="H6038" s="64" t="s">
        <v>11</v>
      </c>
      <c r="I6038" s="6" t="s">
        <v>10</v>
      </c>
      <c r="J6038" s="14" t="s">
        <v>8</v>
      </c>
      <c r="K6038" s="12" t="s">
        <v>9</v>
      </c>
      <c r="L6038" s="11"/>
    </row>
    <row r="6039" spans="1:15">
      <c r="A6039" s="3" t="s">
        <v>3</v>
      </c>
      <c r="B6039" s="18">
        <v>190648</v>
      </c>
      <c r="C6039" s="16">
        <v>90268</v>
      </c>
      <c r="D6039" s="8">
        <f>SUM(B6039-C6039)</f>
        <v>100380</v>
      </c>
      <c r="E6039" s="7">
        <f>SUM(B6039/C6039)</f>
        <v>2.112021978995879</v>
      </c>
      <c r="F6039" s="18">
        <v>197827</v>
      </c>
      <c r="G6039" s="16">
        <v>88732</v>
      </c>
      <c r="H6039" s="8">
        <f>SUM(F6039-G6039)</f>
        <v>109095</v>
      </c>
      <c r="I6039" s="7">
        <f>SUM(F6039/G6039)</f>
        <v>2.2294887977279898</v>
      </c>
      <c r="J6039" s="8">
        <f>SUM(H6039-D6039)</f>
        <v>8715</v>
      </c>
      <c r="K6039" s="4">
        <f>SUM(F6039-B6039)</f>
        <v>7179</v>
      </c>
      <c r="L6039" s="5">
        <f>SUM(G6039-C6039)</f>
        <v>-1536</v>
      </c>
    </row>
    <row r="6040" spans="1:15">
      <c r="A6040" s="3" t="s">
        <v>4</v>
      </c>
      <c r="B6040" s="18">
        <v>76147</v>
      </c>
      <c r="C6040" s="16">
        <v>36928</v>
      </c>
      <c r="D6040" s="8">
        <f t="shared" ref="D6040:D6043" si="5323">SUM(B6040-C6040)</f>
        <v>39219</v>
      </c>
      <c r="E6040" s="7">
        <f t="shared" ref="E6040:E6043" si="5324">SUM(B6040/C6040)</f>
        <v>2.0620396447140381</v>
      </c>
      <c r="F6040" s="18">
        <v>76535</v>
      </c>
      <c r="G6040" s="16">
        <v>37594</v>
      </c>
      <c r="H6040" s="8">
        <f t="shared" ref="H6040:H6043" si="5325">SUM(F6040-G6040)</f>
        <v>38941</v>
      </c>
      <c r="I6040" s="7">
        <f t="shared" ref="I6040:I6043" si="5326">SUM(F6040/G6040)</f>
        <v>2.0358301856679257</v>
      </c>
      <c r="J6040" s="8">
        <f t="shared" ref="J6040:J6043" si="5327">SUM(H6040-D6040)</f>
        <v>-278</v>
      </c>
      <c r="K6040" s="4">
        <f>SUM(F6040-B6040)</f>
        <v>388</v>
      </c>
      <c r="L6040" s="5">
        <f t="shared" ref="L6040:L6043" si="5328">SUM(G6040-C6040)</f>
        <v>666</v>
      </c>
    </row>
    <row r="6041" spans="1:15">
      <c r="A6041" s="3" t="s">
        <v>5</v>
      </c>
      <c r="B6041" s="18">
        <v>27572</v>
      </c>
      <c r="C6041" s="16">
        <v>165426</v>
      </c>
      <c r="D6041" s="8">
        <f t="shared" si="5323"/>
        <v>-137854</v>
      </c>
      <c r="E6041" s="7">
        <f t="shared" si="5324"/>
        <v>0.16667271166563902</v>
      </c>
      <c r="F6041" s="18">
        <v>27322</v>
      </c>
      <c r="G6041" s="16">
        <v>179413</v>
      </c>
      <c r="H6041" s="8">
        <f t="shared" si="5325"/>
        <v>-152091</v>
      </c>
      <c r="I6041" s="7">
        <f t="shared" si="5326"/>
        <v>0.15228550885387346</v>
      </c>
      <c r="J6041" s="8">
        <f t="shared" si="5327"/>
        <v>-14237</v>
      </c>
      <c r="K6041" s="4">
        <f t="shared" ref="K6041:K6043" si="5329">SUM(F6041-B6041)</f>
        <v>-250</v>
      </c>
      <c r="L6041" s="5">
        <f t="shared" si="5328"/>
        <v>13987</v>
      </c>
    </row>
    <row r="6042" spans="1:15">
      <c r="A6042" s="3" t="s">
        <v>6</v>
      </c>
      <c r="B6042" s="18">
        <v>35394</v>
      </c>
      <c r="C6042" s="16">
        <v>37139</v>
      </c>
      <c r="D6042" s="8">
        <f t="shared" si="5323"/>
        <v>-1745</v>
      </c>
      <c r="E6042" s="7">
        <f t="shared" si="5324"/>
        <v>0.95301435149034708</v>
      </c>
      <c r="F6042" s="18">
        <v>41354</v>
      </c>
      <c r="G6042" s="16">
        <v>37299</v>
      </c>
      <c r="H6042" s="8">
        <f t="shared" si="5325"/>
        <v>4055</v>
      </c>
      <c r="I6042" s="7">
        <f t="shared" si="5326"/>
        <v>1.1087160513686694</v>
      </c>
      <c r="J6042" s="8">
        <f t="shared" si="5327"/>
        <v>5800</v>
      </c>
      <c r="K6042" s="4">
        <f t="shared" si="5329"/>
        <v>5960</v>
      </c>
      <c r="L6042" s="5">
        <f t="shared" si="5328"/>
        <v>160</v>
      </c>
    </row>
    <row r="6043" spans="1:15">
      <c r="A6043" s="3" t="s">
        <v>7</v>
      </c>
      <c r="B6043" s="18">
        <v>329761</v>
      </c>
      <c r="C6043" s="16">
        <v>329761</v>
      </c>
      <c r="D6043" s="8">
        <f t="shared" si="5323"/>
        <v>0</v>
      </c>
      <c r="E6043" s="7">
        <f t="shared" si="5324"/>
        <v>1</v>
      </c>
      <c r="F6043" s="18">
        <v>343038</v>
      </c>
      <c r="G6043" s="16">
        <v>343038</v>
      </c>
      <c r="H6043" s="8">
        <f t="shared" si="5325"/>
        <v>0</v>
      </c>
      <c r="I6043" s="7">
        <f t="shared" si="5326"/>
        <v>1</v>
      </c>
      <c r="J6043" s="8">
        <f t="shared" si="5327"/>
        <v>0</v>
      </c>
      <c r="K6043" s="4">
        <f t="shared" si="5329"/>
        <v>13277</v>
      </c>
      <c r="L6043" s="5">
        <f t="shared" si="5328"/>
        <v>13277</v>
      </c>
      <c r="N6043" s="99" t="s">
        <v>5043</v>
      </c>
      <c r="O6043" s="17" t="s">
        <v>26</v>
      </c>
    </row>
    <row r="6045" spans="1:15">
      <c r="B6045" s="576" t="s">
        <v>5759</v>
      </c>
      <c r="C6045" s="576"/>
      <c r="D6045" s="576"/>
      <c r="E6045" s="576"/>
      <c r="F6045" s="576" t="s">
        <v>5767</v>
      </c>
      <c r="G6045" s="576"/>
      <c r="H6045" s="576"/>
      <c r="I6045" s="576"/>
      <c r="K6045" s="63" t="s">
        <v>12</v>
      </c>
      <c r="L6045" s="5" t="s">
        <v>13</v>
      </c>
    </row>
    <row r="6046" spans="1:15" ht="43.2">
      <c r="A6046" s="1" t="s">
        <v>0</v>
      </c>
      <c r="B6046" s="2" t="s">
        <v>1</v>
      </c>
      <c r="C6046" s="64" t="s">
        <v>2</v>
      </c>
      <c r="D6046" s="64" t="s">
        <v>11</v>
      </c>
      <c r="E6046" s="6" t="s">
        <v>10</v>
      </c>
      <c r="F6046" s="2" t="s">
        <v>1</v>
      </c>
      <c r="G6046" s="64" t="s">
        <v>2</v>
      </c>
      <c r="H6046" s="64" t="s">
        <v>11</v>
      </c>
      <c r="I6046" s="6" t="s">
        <v>10</v>
      </c>
      <c r="J6046" s="14" t="s">
        <v>8</v>
      </c>
      <c r="K6046" s="12" t="s">
        <v>9</v>
      </c>
      <c r="L6046" s="11"/>
    </row>
    <row r="6047" spans="1:15">
      <c r="A6047" s="3" t="s">
        <v>3</v>
      </c>
      <c r="B6047" s="18">
        <v>197827</v>
      </c>
      <c r="C6047" s="16">
        <v>88732</v>
      </c>
      <c r="D6047" s="8">
        <f>SUM(B6047-C6047)</f>
        <v>109095</v>
      </c>
      <c r="E6047" s="7">
        <f>SUM(B6047/C6047)</f>
        <v>2.2294887977279898</v>
      </c>
      <c r="F6047" s="18">
        <v>197246</v>
      </c>
      <c r="G6047" s="16">
        <v>89039</v>
      </c>
      <c r="H6047" s="8">
        <f>SUM(F6047-G6047)</f>
        <v>108207</v>
      </c>
      <c r="I6047" s="7">
        <f>SUM(F6047/G6047)</f>
        <v>2.2152764518918677</v>
      </c>
      <c r="J6047" s="8">
        <f>SUM(H6047-D6047)</f>
        <v>-888</v>
      </c>
      <c r="K6047" s="4">
        <f>SUM(F6047-B6047)</f>
        <v>-581</v>
      </c>
      <c r="L6047" s="5">
        <f>SUM(G6047-C6047)</f>
        <v>307</v>
      </c>
    </row>
    <row r="6048" spans="1:15">
      <c r="A6048" s="3" t="s">
        <v>4</v>
      </c>
      <c r="B6048" s="18">
        <v>76535</v>
      </c>
      <c r="C6048" s="16">
        <v>37594</v>
      </c>
      <c r="D6048" s="8">
        <f t="shared" ref="D6048:D6051" si="5330">SUM(B6048-C6048)</f>
        <v>38941</v>
      </c>
      <c r="E6048" s="7">
        <f t="shared" ref="E6048:E6051" si="5331">SUM(B6048/C6048)</f>
        <v>2.0358301856679257</v>
      </c>
      <c r="F6048" s="18">
        <v>76406</v>
      </c>
      <c r="G6048" s="16">
        <v>37594</v>
      </c>
      <c r="H6048" s="8">
        <f t="shared" ref="H6048:H6051" si="5332">SUM(F6048-G6048)</f>
        <v>38812</v>
      </c>
      <c r="I6048" s="7">
        <f t="shared" ref="I6048:I6051" si="5333">SUM(F6048/G6048)</f>
        <v>2.0323987870404854</v>
      </c>
      <c r="J6048" s="8">
        <f t="shared" ref="J6048:J6051" si="5334">SUM(H6048-D6048)</f>
        <v>-129</v>
      </c>
      <c r="K6048" s="4">
        <f t="shared" ref="K6048:K6051" si="5335">SUM(F6048-B6048)</f>
        <v>-129</v>
      </c>
      <c r="L6048" s="5">
        <f t="shared" ref="L6048:L6051" si="5336">SUM(G6048-C6048)</f>
        <v>0</v>
      </c>
    </row>
    <row r="6049" spans="1:15">
      <c r="A6049" s="3" t="s">
        <v>5</v>
      </c>
      <c r="B6049" s="18">
        <v>27322</v>
      </c>
      <c r="C6049" s="16">
        <v>179413</v>
      </c>
      <c r="D6049" s="8">
        <f t="shared" si="5330"/>
        <v>-152091</v>
      </c>
      <c r="E6049" s="7">
        <f t="shared" si="5331"/>
        <v>0.15228550885387346</v>
      </c>
      <c r="F6049" s="18">
        <v>27579</v>
      </c>
      <c r="G6049" s="16">
        <v>184286</v>
      </c>
      <c r="H6049" s="8">
        <f t="shared" si="5332"/>
        <v>-156707</v>
      </c>
      <c r="I6049" s="7">
        <f t="shared" si="5333"/>
        <v>0.14965325635154053</v>
      </c>
      <c r="J6049" s="8">
        <f t="shared" si="5334"/>
        <v>-4616</v>
      </c>
      <c r="K6049" s="4">
        <f t="shared" si="5335"/>
        <v>257</v>
      </c>
      <c r="L6049" s="5">
        <f t="shared" si="5336"/>
        <v>4873</v>
      </c>
    </row>
    <row r="6050" spans="1:15">
      <c r="A6050" s="3" t="s">
        <v>6</v>
      </c>
      <c r="B6050" s="18">
        <v>41354</v>
      </c>
      <c r="C6050" s="16">
        <v>37299</v>
      </c>
      <c r="D6050" s="8">
        <f t="shared" si="5330"/>
        <v>4055</v>
      </c>
      <c r="E6050" s="7">
        <f t="shared" si="5331"/>
        <v>1.1087160513686694</v>
      </c>
      <c r="F6050" s="18">
        <v>46583</v>
      </c>
      <c r="G6050" s="16">
        <v>36895</v>
      </c>
      <c r="H6050" s="8">
        <f t="shared" si="5332"/>
        <v>9688</v>
      </c>
      <c r="I6050" s="7">
        <f t="shared" si="5333"/>
        <v>1.2625830058273479</v>
      </c>
      <c r="J6050" s="8">
        <f t="shared" si="5334"/>
        <v>5633</v>
      </c>
      <c r="K6050" s="4">
        <f t="shared" si="5335"/>
        <v>5229</v>
      </c>
      <c r="L6050" s="5">
        <f t="shared" si="5336"/>
        <v>-404</v>
      </c>
    </row>
    <row r="6051" spans="1:15">
      <c r="A6051" s="3" t="s">
        <v>7</v>
      </c>
      <c r="B6051" s="18">
        <v>343038</v>
      </c>
      <c r="C6051" s="16">
        <v>343038</v>
      </c>
      <c r="D6051" s="8">
        <f t="shared" si="5330"/>
        <v>0</v>
      </c>
      <c r="E6051" s="7">
        <f t="shared" si="5331"/>
        <v>1</v>
      </c>
      <c r="F6051" s="18">
        <v>347814</v>
      </c>
      <c r="G6051" s="16">
        <v>347814</v>
      </c>
      <c r="H6051" s="8">
        <f t="shared" si="5332"/>
        <v>0</v>
      </c>
      <c r="I6051" s="7">
        <f t="shared" si="5333"/>
        <v>1</v>
      </c>
      <c r="J6051" s="8">
        <f t="shared" si="5334"/>
        <v>0</v>
      </c>
      <c r="K6051" s="4">
        <f t="shared" si="5335"/>
        <v>4776</v>
      </c>
      <c r="L6051" s="5">
        <f t="shared" si="5336"/>
        <v>4776</v>
      </c>
      <c r="N6051" s="98" t="s">
        <v>5043</v>
      </c>
      <c r="O6051" s="30" t="s">
        <v>165</v>
      </c>
    </row>
    <row r="6053" spans="1:15">
      <c r="B6053" s="576" t="s">
        <v>5767</v>
      </c>
      <c r="C6053" s="576"/>
      <c r="D6053" s="576"/>
      <c r="E6053" s="576"/>
      <c r="F6053" s="576" t="s">
        <v>5774</v>
      </c>
      <c r="G6053" s="576"/>
      <c r="H6053" s="576"/>
      <c r="I6053" s="576"/>
      <c r="K6053" s="63" t="s">
        <v>12</v>
      </c>
      <c r="L6053" s="5" t="s">
        <v>13</v>
      </c>
    </row>
    <row r="6054" spans="1:15" ht="43.2">
      <c r="A6054" s="1" t="s">
        <v>0</v>
      </c>
      <c r="B6054" s="2" t="s">
        <v>1</v>
      </c>
      <c r="C6054" s="64" t="s">
        <v>2</v>
      </c>
      <c r="D6054" s="64" t="s">
        <v>11</v>
      </c>
      <c r="E6054" s="6" t="s">
        <v>10</v>
      </c>
      <c r="F6054" s="2" t="s">
        <v>1</v>
      </c>
      <c r="G6054" s="64" t="s">
        <v>2</v>
      </c>
      <c r="H6054" s="64" t="s">
        <v>11</v>
      </c>
      <c r="I6054" s="6" t="s">
        <v>10</v>
      </c>
      <c r="J6054" s="14" t="s">
        <v>8</v>
      </c>
      <c r="K6054" s="12" t="s">
        <v>9</v>
      </c>
      <c r="L6054" s="11"/>
    </row>
    <row r="6055" spans="1:15">
      <c r="A6055" s="3" t="s">
        <v>3</v>
      </c>
      <c r="B6055" s="18">
        <v>197246</v>
      </c>
      <c r="C6055" s="16">
        <v>89039</v>
      </c>
      <c r="D6055" s="8">
        <f>SUM(B6055-C6055)</f>
        <v>108207</v>
      </c>
      <c r="E6055" s="7">
        <f>SUM(B6055/C6055)</f>
        <v>2.2152764518918677</v>
      </c>
      <c r="F6055" s="18">
        <v>200297</v>
      </c>
      <c r="G6055" s="16">
        <v>87013</v>
      </c>
      <c r="H6055" s="8">
        <f>SUM(F6055-G6055)</f>
        <v>113284</v>
      </c>
      <c r="I6055" s="7">
        <f>SUM(F6055/G6055)</f>
        <v>2.3019204026984474</v>
      </c>
      <c r="J6055" s="8">
        <f>SUM(H6055-D6055)</f>
        <v>5077</v>
      </c>
      <c r="K6055" s="4">
        <f>SUM(F6055-B6055)</f>
        <v>3051</v>
      </c>
      <c r="L6055" s="5">
        <f>SUM(G6055-C6055)</f>
        <v>-2026</v>
      </c>
    </row>
    <row r="6056" spans="1:15">
      <c r="A6056" s="3" t="s">
        <v>4</v>
      </c>
      <c r="B6056" s="18">
        <v>76406</v>
      </c>
      <c r="C6056" s="16">
        <v>37594</v>
      </c>
      <c r="D6056" s="8">
        <f t="shared" ref="D6056:D6059" si="5337">SUM(B6056-C6056)</f>
        <v>38812</v>
      </c>
      <c r="E6056" s="7">
        <f t="shared" ref="E6056:E6059" si="5338">SUM(B6056/C6056)</f>
        <v>2.0323987870404854</v>
      </c>
      <c r="F6056" s="18">
        <v>76435</v>
      </c>
      <c r="G6056" s="16">
        <v>37594</v>
      </c>
      <c r="H6056" s="8">
        <f t="shared" ref="H6056:H6059" si="5339">SUM(F6056-G6056)</f>
        <v>38841</v>
      </c>
      <c r="I6056" s="7">
        <f t="shared" ref="I6056:I6059" si="5340">SUM(F6056/G6056)</f>
        <v>2.0331701867319252</v>
      </c>
      <c r="J6056" s="8">
        <f t="shared" ref="J6056:J6059" si="5341">SUM(H6056-D6056)</f>
        <v>29</v>
      </c>
      <c r="K6056" s="4">
        <f t="shared" ref="K6056:K6059" si="5342">SUM(F6056-B6056)</f>
        <v>29</v>
      </c>
      <c r="L6056" s="5">
        <f t="shared" ref="L6056:L6059" si="5343">SUM(G6056-C6056)</f>
        <v>0</v>
      </c>
    </row>
    <row r="6057" spans="1:15">
      <c r="A6057" s="3" t="s">
        <v>5</v>
      </c>
      <c r="B6057" s="18">
        <v>27579</v>
      </c>
      <c r="C6057" s="16">
        <v>184286</v>
      </c>
      <c r="D6057" s="8">
        <f t="shared" si="5337"/>
        <v>-156707</v>
      </c>
      <c r="E6057" s="7">
        <f t="shared" si="5338"/>
        <v>0.14965325635154053</v>
      </c>
      <c r="F6057" s="18">
        <v>27151</v>
      </c>
      <c r="G6057" s="16">
        <v>186981</v>
      </c>
      <c r="H6057" s="8">
        <f t="shared" si="5339"/>
        <v>-159830</v>
      </c>
      <c r="I6057" s="7">
        <f t="shared" si="5340"/>
        <v>0.14520726704852366</v>
      </c>
      <c r="J6057" s="8">
        <f t="shared" si="5341"/>
        <v>-3123</v>
      </c>
      <c r="K6057" s="4">
        <f t="shared" si="5342"/>
        <v>-428</v>
      </c>
      <c r="L6057" s="5">
        <f t="shared" si="5343"/>
        <v>2695</v>
      </c>
    </row>
    <row r="6058" spans="1:15">
      <c r="A6058" s="3" t="s">
        <v>6</v>
      </c>
      <c r="B6058" s="18">
        <v>46583</v>
      </c>
      <c r="C6058" s="16">
        <v>36895</v>
      </c>
      <c r="D6058" s="8">
        <f t="shared" si="5337"/>
        <v>9688</v>
      </c>
      <c r="E6058" s="7">
        <f t="shared" si="5338"/>
        <v>1.2625830058273479</v>
      </c>
      <c r="F6058" s="18">
        <v>44847</v>
      </c>
      <c r="G6058" s="16">
        <v>37142</v>
      </c>
      <c r="H6058" s="8">
        <f t="shared" si="5339"/>
        <v>7705</v>
      </c>
      <c r="I6058" s="7">
        <f t="shared" si="5340"/>
        <v>1.2074470949329601</v>
      </c>
      <c r="J6058" s="8">
        <f t="shared" si="5341"/>
        <v>-1983</v>
      </c>
      <c r="K6058" s="4">
        <f t="shared" si="5342"/>
        <v>-1736</v>
      </c>
      <c r="L6058" s="5">
        <f t="shared" si="5343"/>
        <v>247</v>
      </c>
    </row>
    <row r="6059" spans="1:15">
      <c r="A6059" s="3" t="s">
        <v>7</v>
      </c>
      <c r="B6059" s="18">
        <v>347814</v>
      </c>
      <c r="C6059" s="16">
        <v>347814</v>
      </c>
      <c r="D6059" s="8">
        <f t="shared" si="5337"/>
        <v>0</v>
      </c>
      <c r="E6059" s="7">
        <f t="shared" si="5338"/>
        <v>1</v>
      </c>
      <c r="F6059" s="18">
        <v>348730</v>
      </c>
      <c r="G6059" s="16">
        <v>348730</v>
      </c>
      <c r="H6059" s="8">
        <f t="shared" si="5339"/>
        <v>0</v>
      </c>
      <c r="I6059" s="7">
        <f t="shared" si="5340"/>
        <v>1</v>
      </c>
      <c r="J6059" s="8">
        <f t="shared" si="5341"/>
        <v>0</v>
      </c>
      <c r="K6059" s="4">
        <f t="shared" si="5342"/>
        <v>916</v>
      </c>
      <c r="L6059" s="5">
        <f t="shared" si="5343"/>
        <v>916</v>
      </c>
      <c r="N6059" s="98" t="s">
        <v>5043</v>
      </c>
      <c r="O6059" s="30" t="s">
        <v>165</v>
      </c>
    </row>
    <row r="6061" spans="1:15">
      <c r="B6061" s="576" t="s">
        <v>5774</v>
      </c>
      <c r="C6061" s="576"/>
      <c r="D6061" s="576"/>
      <c r="E6061" s="576"/>
      <c r="F6061" s="576" t="s">
        <v>5781</v>
      </c>
      <c r="G6061" s="576"/>
      <c r="H6061" s="576"/>
      <c r="I6061" s="576"/>
      <c r="K6061" s="63" t="s">
        <v>12</v>
      </c>
      <c r="L6061" s="5" t="s">
        <v>13</v>
      </c>
    </row>
    <row r="6062" spans="1:15" ht="43.2">
      <c r="A6062" s="1" t="s">
        <v>0</v>
      </c>
      <c r="B6062" s="2" t="s">
        <v>1</v>
      </c>
      <c r="C6062" s="64" t="s">
        <v>2</v>
      </c>
      <c r="D6062" s="64" t="s">
        <v>11</v>
      </c>
      <c r="E6062" s="6" t="s">
        <v>10</v>
      </c>
      <c r="F6062" s="2" t="s">
        <v>1</v>
      </c>
      <c r="G6062" s="64" t="s">
        <v>2</v>
      </c>
      <c r="H6062" s="64" t="s">
        <v>11</v>
      </c>
      <c r="I6062" s="6" t="s">
        <v>10</v>
      </c>
      <c r="J6062" s="14" t="s">
        <v>8</v>
      </c>
      <c r="K6062" s="12" t="s">
        <v>9</v>
      </c>
      <c r="L6062" s="11"/>
    </row>
    <row r="6063" spans="1:15">
      <c r="A6063" s="3" t="s">
        <v>3</v>
      </c>
      <c r="B6063" s="18">
        <v>200297</v>
      </c>
      <c r="C6063" s="16">
        <v>87013</v>
      </c>
      <c r="D6063" s="8">
        <f>SUM(B6063-C6063)</f>
        <v>113284</v>
      </c>
      <c r="E6063" s="7">
        <f>SUM(B6063/C6063)</f>
        <v>2.3019204026984474</v>
      </c>
      <c r="F6063" s="18">
        <v>191487</v>
      </c>
      <c r="G6063" s="16">
        <v>87676</v>
      </c>
      <c r="H6063" s="8">
        <f>SUM(F6063-G6063)</f>
        <v>103811</v>
      </c>
      <c r="I6063" s="7">
        <f>SUM(F6063/G6063)</f>
        <v>2.1840298371276061</v>
      </c>
      <c r="J6063" s="8">
        <f>SUM(H6063-D6063)</f>
        <v>-9473</v>
      </c>
      <c r="K6063" s="4">
        <f>SUM(F6063-B6063)</f>
        <v>-8810</v>
      </c>
      <c r="L6063" s="5">
        <f>SUM(G6063-C6063)</f>
        <v>663</v>
      </c>
    </row>
    <row r="6064" spans="1:15">
      <c r="A6064" s="3" t="s">
        <v>4</v>
      </c>
      <c r="B6064" s="18">
        <v>76435</v>
      </c>
      <c r="C6064" s="16">
        <v>37594</v>
      </c>
      <c r="D6064" s="8">
        <f t="shared" ref="D6064:D6067" si="5344">SUM(B6064-C6064)</f>
        <v>38841</v>
      </c>
      <c r="E6064" s="7">
        <f t="shared" ref="E6064:E6067" si="5345">SUM(B6064/C6064)</f>
        <v>2.0331701867319252</v>
      </c>
      <c r="F6064" s="18">
        <v>87516</v>
      </c>
      <c r="G6064" s="16">
        <v>37594</v>
      </c>
      <c r="H6064" s="8">
        <f t="shared" ref="H6064:H6067" si="5346">SUM(F6064-G6064)</f>
        <v>49922</v>
      </c>
      <c r="I6064" s="7">
        <f t="shared" ref="I6064:I6067" si="5347">SUM(F6064/G6064)</f>
        <v>2.3279246688301325</v>
      </c>
      <c r="J6064" s="8">
        <f t="shared" ref="J6064:J6067" si="5348">SUM(H6064-D6064)</f>
        <v>11081</v>
      </c>
      <c r="K6064" s="4">
        <f t="shared" ref="K6064:K6067" si="5349">SUM(F6064-B6064)</f>
        <v>11081</v>
      </c>
      <c r="L6064" s="5">
        <f t="shared" ref="L6064:L6067" si="5350">SUM(G6064-C6064)</f>
        <v>0</v>
      </c>
    </row>
    <row r="6065" spans="1:15">
      <c r="A6065" s="3" t="s">
        <v>5</v>
      </c>
      <c r="B6065" s="18">
        <v>27151</v>
      </c>
      <c r="C6065" s="16">
        <v>186981</v>
      </c>
      <c r="D6065" s="8">
        <f t="shared" si="5344"/>
        <v>-159830</v>
      </c>
      <c r="E6065" s="7">
        <f t="shared" si="5345"/>
        <v>0.14520726704852366</v>
      </c>
      <c r="F6065" s="18">
        <v>25567</v>
      </c>
      <c r="G6065" s="16">
        <v>187807</v>
      </c>
      <c r="H6065" s="8">
        <f t="shared" si="5346"/>
        <v>-162240</v>
      </c>
      <c r="I6065" s="7">
        <f t="shared" si="5347"/>
        <v>0.13613443588364652</v>
      </c>
      <c r="J6065" s="8">
        <f t="shared" si="5348"/>
        <v>-2410</v>
      </c>
      <c r="K6065" s="4">
        <f t="shared" si="5349"/>
        <v>-1584</v>
      </c>
      <c r="L6065" s="5">
        <f t="shared" si="5350"/>
        <v>826</v>
      </c>
    </row>
    <row r="6066" spans="1:15">
      <c r="A6066" s="3" t="s">
        <v>6</v>
      </c>
      <c r="B6066" s="18">
        <v>44847</v>
      </c>
      <c r="C6066" s="16">
        <v>37142</v>
      </c>
      <c r="D6066" s="8">
        <f t="shared" si="5344"/>
        <v>7705</v>
      </c>
      <c r="E6066" s="7">
        <f t="shared" si="5345"/>
        <v>1.2074470949329601</v>
      </c>
      <c r="F6066" s="18">
        <v>44004</v>
      </c>
      <c r="G6066" s="16">
        <v>35497</v>
      </c>
      <c r="H6066" s="8">
        <f t="shared" si="5346"/>
        <v>8507</v>
      </c>
      <c r="I6066" s="7">
        <f t="shared" si="5347"/>
        <v>1.2396540552722766</v>
      </c>
      <c r="J6066" s="8">
        <f t="shared" si="5348"/>
        <v>802</v>
      </c>
      <c r="K6066" s="4">
        <f t="shared" si="5349"/>
        <v>-843</v>
      </c>
      <c r="L6066" s="5">
        <f t="shared" si="5350"/>
        <v>-1645</v>
      </c>
    </row>
    <row r="6067" spans="1:15">
      <c r="A6067" s="3" t="s">
        <v>7</v>
      </c>
      <c r="B6067" s="18">
        <v>348730</v>
      </c>
      <c r="C6067" s="16">
        <v>348730</v>
      </c>
      <c r="D6067" s="8">
        <f t="shared" si="5344"/>
        <v>0</v>
      </c>
      <c r="E6067" s="7">
        <f t="shared" si="5345"/>
        <v>1</v>
      </c>
      <c r="F6067" s="18">
        <v>348574</v>
      </c>
      <c r="G6067" s="16">
        <v>348574</v>
      </c>
      <c r="H6067" s="8">
        <f t="shared" si="5346"/>
        <v>0</v>
      </c>
      <c r="I6067" s="7">
        <f t="shared" si="5347"/>
        <v>1</v>
      </c>
      <c r="J6067" s="8">
        <f t="shared" si="5348"/>
        <v>0</v>
      </c>
      <c r="K6067" s="4">
        <f t="shared" si="5349"/>
        <v>-156</v>
      </c>
      <c r="L6067" s="5">
        <f t="shared" si="5350"/>
        <v>-156</v>
      </c>
      <c r="N6067" s="98" t="s">
        <v>5043</v>
      </c>
      <c r="O6067" s="30" t="s">
        <v>165</v>
      </c>
    </row>
    <row r="6069" spans="1:15">
      <c r="B6069" s="576" t="s">
        <v>5781</v>
      </c>
      <c r="C6069" s="576"/>
      <c r="D6069" s="576"/>
      <c r="E6069" s="576"/>
      <c r="F6069" s="576" t="s">
        <v>5788</v>
      </c>
      <c r="G6069" s="576"/>
      <c r="H6069" s="576"/>
      <c r="I6069" s="576"/>
      <c r="K6069" s="63" t="s">
        <v>12</v>
      </c>
      <c r="L6069" s="5" t="s">
        <v>13</v>
      </c>
    </row>
    <row r="6070" spans="1:15" ht="43.2">
      <c r="A6070" s="1" t="s">
        <v>0</v>
      </c>
      <c r="B6070" s="2" t="s">
        <v>1</v>
      </c>
      <c r="C6070" s="64" t="s">
        <v>2</v>
      </c>
      <c r="D6070" s="64" t="s">
        <v>11</v>
      </c>
      <c r="E6070" s="6" t="s">
        <v>10</v>
      </c>
      <c r="F6070" s="2" t="s">
        <v>1</v>
      </c>
      <c r="G6070" s="64" t="s">
        <v>2</v>
      </c>
      <c r="H6070" s="64" t="s">
        <v>11</v>
      </c>
      <c r="I6070" s="6" t="s">
        <v>10</v>
      </c>
      <c r="J6070" s="14" t="s">
        <v>8</v>
      </c>
      <c r="K6070" s="12" t="s">
        <v>9</v>
      </c>
      <c r="L6070" s="11"/>
    </row>
    <row r="6071" spans="1:15">
      <c r="A6071" s="3" t="s">
        <v>3</v>
      </c>
      <c r="B6071" s="18">
        <v>191487</v>
      </c>
      <c r="C6071" s="16">
        <v>87676</v>
      </c>
      <c r="D6071" s="8">
        <f>SUM(B6071-C6071)</f>
        <v>103811</v>
      </c>
      <c r="E6071" s="7">
        <f>SUM(B6071/C6071)</f>
        <v>2.1840298371276061</v>
      </c>
      <c r="F6071" s="18">
        <v>182923</v>
      </c>
      <c r="G6071" s="16">
        <v>86004</v>
      </c>
      <c r="H6071" s="8">
        <f>SUM(F6071-G6071)</f>
        <v>96919</v>
      </c>
      <c r="I6071" s="7">
        <f>SUM(F6071/G6071)</f>
        <v>2.1269127017348031</v>
      </c>
      <c r="J6071" s="8">
        <f>SUM(H6071-D6071)</f>
        <v>-6892</v>
      </c>
      <c r="K6071" s="4">
        <f>SUM(F6071-B6071)</f>
        <v>-8564</v>
      </c>
      <c r="L6071" s="5">
        <f>SUM(G6071-C6071)</f>
        <v>-1672</v>
      </c>
    </row>
    <row r="6072" spans="1:15">
      <c r="A6072" s="3" t="s">
        <v>4</v>
      </c>
      <c r="B6072" s="18">
        <v>87516</v>
      </c>
      <c r="C6072" s="16">
        <v>37594</v>
      </c>
      <c r="D6072" s="8">
        <f t="shared" ref="D6072:D6075" si="5351">SUM(B6072-C6072)</f>
        <v>49922</v>
      </c>
      <c r="E6072" s="7">
        <f t="shared" ref="E6072:E6075" si="5352">SUM(B6072/C6072)</f>
        <v>2.3279246688301325</v>
      </c>
      <c r="F6072" s="18">
        <v>87514</v>
      </c>
      <c r="G6072" s="16">
        <v>37594</v>
      </c>
      <c r="H6072" s="8">
        <f t="shared" ref="H6072:H6075" si="5353">SUM(F6072-G6072)</f>
        <v>49920</v>
      </c>
      <c r="I6072" s="7">
        <f t="shared" ref="I6072:I6075" si="5354">SUM(F6072/G6072)</f>
        <v>2.3278714688514124</v>
      </c>
      <c r="J6072" s="8">
        <f t="shared" ref="J6072:J6075" si="5355">SUM(H6072-D6072)</f>
        <v>-2</v>
      </c>
      <c r="K6072" s="4">
        <f t="shared" ref="K6072:K6075" si="5356">SUM(F6072-B6072)</f>
        <v>-2</v>
      </c>
      <c r="L6072" s="5">
        <f t="shared" ref="L6072:L6075" si="5357">SUM(G6072-C6072)</f>
        <v>0</v>
      </c>
    </row>
    <row r="6073" spans="1:15">
      <c r="A6073" s="3" t="s">
        <v>5</v>
      </c>
      <c r="B6073" s="18">
        <v>25567</v>
      </c>
      <c r="C6073" s="16">
        <v>187807</v>
      </c>
      <c r="D6073" s="8">
        <f t="shared" si="5351"/>
        <v>-162240</v>
      </c>
      <c r="E6073" s="7">
        <f t="shared" si="5352"/>
        <v>0.13613443588364652</v>
      </c>
      <c r="F6073" s="18">
        <v>24542</v>
      </c>
      <c r="G6073" s="16">
        <v>184489</v>
      </c>
      <c r="H6073" s="8">
        <f t="shared" si="5353"/>
        <v>-159947</v>
      </c>
      <c r="I6073" s="7">
        <f t="shared" si="5354"/>
        <v>0.13302690133287079</v>
      </c>
      <c r="J6073" s="8">
        <f t="shared" si="5355"/>
        <v>2293</v>
      </c>
      <c r="K6073" s="4">
        <f t="shared" si="5356"/>
        <v>-1025</v>
      </c>
      <c r="L6073" s="5">
        <f t="shared" si="5357"/>
        <v>-3318</v>
      </c>
    </row>
    <row r="6074" spans="1:15">
      <c r="A6074" s="3" t="s">
        <v>6</v>
      </c>
      <c r="B6074" s="18">
        <v>44004</v>
      </c>
      <c r="C6074" s="16">
        <v>35497</v>
      </c>
      <c r="D6074" s="8">
        <f t="shared" si="5351"/>
        <v>8507</v>
      </c>
      <c r="E6074" s="7">
        <f t="shared" si="5352"/>
        <v>1.2396540552722766</v>
      </c>
      <c r="F6074" s="18">
        <v>48432</v>
      </c>
      <c r="G6074" s="16">
        <v>35324</v>
      </c>
      <c r="H6074" s="8">
        <f t="shared" si="5353"/>
        <v>13108</v>
      </c>
      <c r="I6074" s="7">
        <f t="shared" si="5354"/>
        <v>1.3710791529838071</v>
      </c>
      <c r="J6074" s="8">
        <f t="shared" si="5355"/>
        <v>4601</v>
      </c>
      <c r="K6074" s="4">
        <f t="shared" si="5356"/>
        <v>4428</v>
      </c>
      <c r="L6074" s="5">
        <f t="shared" si="5357"/>
        <v>-173</v>
      </c>
    </row>
    <row r="6075" spans="1:15">
      <c r="A6075" s="3" t="s">
        <v>7</v>
      </c>
      <c r="B6075" s="18">
        <v>348574</v>
      </c>
      <c r="C6075" s="16">
        <v>348574</v>
      </c>
      <c r="D6075" s="8">
        <f t="shared" si="5351"/>
        <v>0</v>
      </c>
      <c r="E6075" s="7">
        <f t="shared" si="5352"/>
        <v>1</v>
      </c>
      <c r="F6075" s="18">
        <v>343411</v>
      </c>
      <c r="G6075" s="16">
        <v>343411</v>
      </c>
      <c r="H6075" s="8">
        <f t="shared" si="5353"/>
        <v>0</v>
      </c>
      <c r="I6075" s="7">
        <f t="shared" si="5354"/>
        <v>1</v>
      </c>
      <c r="J6075" s="8">
        <f t="shared" si="5355"/>
        <v>0</v>
      </c>
      <c r="K6075" s="4">
        <f t="shared" si="5356"/>
        <v>-5163</v>
      </c>
      <c r="L6075" s="5">
        <f t="shared" si="5357"/>
        <v>-5163</v>
      </c>
      <c r="N6075" s="98" t="s">
        <v>5141</v>
      </c>
      <c r="O6075" s="30" t="s">
        <v>165</v>
      </c>
    </row>
    <row r="6077" spans="1:15">
      <c r="B6077" s="576" t="s">
        <v>5788</v>
      </c>
      <c r="C6077" s="576"/>
      <c r="D6077" s="576"/>
      <c r="E6077" s="576"/>
      <c r="F6077" s="576" t="s">
        <v>5795</v>
      </c>
      <c r="G6077" s="576"/>
      <c r="H6077" s="576"/>
      <c r="I6077" s="576"/>
      <c r="K6077" s="63" t="s">
        <v>12</v>
      </c>
      <c r="L6077" s="5" t="s">
        <v>13</v>
      </c>
    </row>
    <row r="6078" spans="1:15" ht="43.2">
      <c r="A6078" s="1" t="s">
        <v>0</v>
      </c>
      <c r="B6078" s="2" t="s">
        <v>1</v>
      </c>
      <c r="C6078" s="64" t="s">
        <v>2</v>
      </c>
      <c r="D6078" s="64" t="s">
        <v>11</v>
      </c>
      <c r="E6078" s="6" t="s">
        <v>10</v>
      </c>
      <c r="F6078" s="2" t="s">
        <v>1</v>
      </c>
      <c r="G6078" s="64" t="s">
        <v>2</v>
      </c>
      <c r="H6078" s="64" t="s">
        <v>11</v>
      </c>
      <c r="I6078" s="6" t="s">
        <v>10</v>
      </c>
      <c r="J6078" s="14" t="s">
        <v>8</v>
      </c>
      <c r="K6078" s="12" t="s">
        <v>9</v>
      </c>
      <c r="L6078" s="11"/>
    </row>
    <row r="6079" spans="1:15">
      <c r="A6079" s="3" t="s">
        <v>3</v>
      </c>
      <c r="B6079" s="18">
        <v>182923</v>
      </c>
      <c r="C6079" s="16">
        <v>86004</v>
      </c>
      <c r="D6079" s="8">
        <f>SUM(B6079-C6079)</f>
        <v>96919</v>
      </c>
      <c r="E6079" s="7">
        <f>SUM(B6079/C6079)</f>
        <v>2.1269127017348031</v>
      </c>
      <c r="F6079" s="18">
        <v>192042</v>
      </c>
      <c r="G6079" s="16">
        <v>85993</v>
      </c>
      <c r="H6079" s="8">
        <f>SUM(F6079-G6079)</f>
        <v>106049</v>
      </c>
      <c r="I6079" s="7">
        <f>SUM(F6079/G6079)</f>
        <v>2.2332282860232811</v>
      </c>
      <c r="J6079" s="8">
        <f>SUM(H6079-D6079)</f>
        <v>9130</v>
      </c>
      <c r="K6079" s="4">
        <f>SUM(F6079-B6079)</f>
        <v>9119</v>
      </c>
      <c r="L6079" s="5">
        <f>SUM(G6079-C6079)</f>
        <v>-11</v>
      </c>
    </row>
    <row r="6080" spans="1:15">
      <c r="A6080" s="3" t="s">
        <v>4</v>
      </c>
      <c r="B6080" s="18">
        <v>87514</v>
      </c>
      <c r="C6080" s="16">
        <v>37594</v>
      </c>
      <c r="D6080" s="8">
        <f t="shared" ref="D6080:D6083" si="5358">SUM(B6080-C6080)</f>
        <v>49920</v>
      </c>
      <c r="E6080" s="7">
        <f t="shared" ref="E6080:E6083" si="5359">SUM(B6080/C6080)</f>
        <v>2.3278714688514124</v>
      </c>
      <c r="F6080" s="18">
        <v>91529</v>
      </c>
      <c r="G6080" s="16">
        <v>37524</v>
      </c>
      <c r="H6080" s="8">
        <f t="shared" ref="H6080:H6083" si="5360">SUM(F6080-G6080)</f>
        <v>54005</v>
      </c>
      <c r="I6080" s="7">
        <f t="shared" ref="I6080:I6083" si="5361">SUM(F6080/G6080)</f>
        <v>2.4392122375013323</v>
      </c>
      <c r="J6080" s="8">
        <f t="shared" ref="J6080:J6083" si="5362">SUM(H6080-D6080)</f>
        <v>4085</v>
      </c>
      <c r="K6080" s="4">
        <f t="shared" ref="K6080:K6083" si="5363">SUM(F6080-B6080)</f>
        <v>4015</v>
      </c>
      <c r="L6080" s="5">
        <f t="shared" ref="L6080:L6083" si="5364">SUM(G6080-C6080)</f>
        <v>-70</v>
      </c>
    </row>
    <row r="6081" spans="1:15">
      <c r="A6081" s="3" t="s">
        <v>5</v>
      </c>
      <c r="B6081" s="18">
        <v>24542</v>
      </c>
      <c r="C6081" s="16">
        <v>184489</v>
      </c>
      <c r="D6081" s="8">
        <f t="shared" si="5358"/>
        <v>-159947</v>
      </c>
      <c r="E6081" s="7">
        <f t="shared" si="5359"/>
        <v>0.13302690133287079</v>
      </c>
      <c r="F6081" s="18">
        <v>24415</v>
      </c>
      <c r="G6081" s="16">
        <v>194034</v>
      </c>
      <c r="H6081" s="8">
        <f t="shared" si="5360"/>
        <v>-169619</v>
      </c>
      <c r="I6081" s="7">
        <f t="shared" si="5361"/>
        <v>0.12582846305286702</v>
      </c>
      <c r="J6081" s="8">
        <f t="shared" si="5362"/>
        <v>-9672</v>
      </c>
      <c r="K6081" s="4">
        <f t="shared" si="5363"/>
        <v>-127</v>
      </c>
      <c r="L6081" s="5">
        <f t="shared" si="5364"/>
        <v>9545</v>
      </c>
    </row>
    <row r="6082" spans="1:15">
      <c r="A6082" s="3" t="s">
        <v>6</v>
      </c>
      <c r="B6082" s="18">
        <v>48432</v>
      </c>
      <c r="C6082" s="16">
        <v>35324</v>
      </c>
      <c r="D6082" s="8">
        <f t="shared" si="5358"/>
        <v>13108</v>
      </c>
      <c r="E6082" s="7">
        <f t="shared" si="5359"/>
        <v>1.3710791529838071</v>
      </c>
      <c r="F6082" s="18">
        <v>48971</v>
      </c>
      <c r="G6082" s="16">
        <v>39406</v>
      </c>
      <c r="H6082" s="8">
        <f t="shared" si="5360"/>
        <v>9565</v>
      </c>
      <c r="I6082" s="7">
        <f t="shared" si="5361"/>
        <v>1.2427295335735675</v>
      </c>
      <c r="J6082" s="8">
        <f t="shared" si="5362"/>
        <v>-3543</v>
      </c>
      <c r="K6082" s="4">
        <f t="shared" si="5363"/>
        <v>539</v>
      </c>
      <c r="L6082" s="5">
        <f t="shared" si="5364"/>
        <v>4082</v>
      </c>
    </row>
    <row r="6083" spans="1:15">
      <c r="A6083" s="3" t="s">
        <v>7</v>
      </c>
      <c r="B6083" s="18">
        <v>343411</v>
      </c>
      <c r="C6083" s="16">
        <v>343411</v>
      </c>
      <c r="D6083" s="8">
        <f t="shared" si="5358"/>
        <v>0</v>
      </c>
      <c r="E6083" s="7">
        <f t="shared" si="5359"/>
        <v>1</v>
      </c>
      <c r="F6083" s="18">
        <v>356957</v>
      </c>
      <c r="G6083" s="16">
        <v>356957</v>
      </c>
      <c r="H6083" s="8">
        <f t="shared" si="5360"/>
        <v>0</v>
      </c>
      <c r="I6083" s="7">
        <f t="shared" si="5361"/>
        <v>1</v>
      </c>
      <c r="J6083" s="8">
        <f t="shared" si="5362"/>
        <v>0</v>
      </c>
      <c r="K6083" s="4">
        <f t="shared" si="5363"/>
        <v>13546</v>
      </c>
      <c r="L6083" s="5">
        <f t="shared" si="5364"/>
        <v>13546</v>
      </c>
      <c r="N6083" s="125" t="s">
        <v>5043</v>
      </c>
      <c r="O6083" s="154" t="s">
        <v>71</v>
      </c>
    </row>
  </sheetData>
  <mergeCells count="1537">
    <mergeCell ref="B6053:E6053"/>
    <mergeCell ref="F6053:I6053"/>
    <mergeCell ref="B6037:E6037"/>
    <mergeCell ref="F6037:I6037"/>
    <mergeCell ref="B5269:E5269"/>
    <mergeCell ref="F5269:I5269"/>
    <mergeCell ref="B5277:E5277"/>
    <mergeCell ref="F5277:I5277"/>
    <mergeCell ref="B5285:E5285"/>
    <mergeCell ref="F5285:I5285"/>
    <mergeCell ref="B5493:E5493"/>
    <mergeCell ref="F5493:I5493"/>
    <mergeCell ref="B6021:E6021"/>
    <mergeCell ref="F6021:I6021"/>
    <mergeCell ref="B5917:E5917"/>
    <mergeCell ref="F5917:I5917"/>
    <mergeCell ref="B5925:E5925"/>
    <mergeCell ref="F5925:I5925"/>
    <mergeCell ref="B5933:E5933"/>
    <mergeCell ref="F5933:I5933"/>
    <mergeCell ref="B5941:E5941"/>
    <mergeCell ref="F5941:I5941"/>
    <mergeCell ref="B5949:E5949"/>
    <mergeCell ref="F5949:I5949"/>
    <mergeCell ref="B5957:E5957"/>
    <mergeCell ref="F5957:I5957"/>
    <mergeCell ref="B5965:E5965"/>
    <mergeCell ref="F5965:I5965"/>
    <mergeCell ref="B5973:E5973"/>
    <mergeCell ref="F5973:I5973"/>
    <mergeCell ref="B5989:E5989"/>
    <mergeCell ref="F5989:I5989"/>
    <mergeCell ref="B3893:E3893"/>
    <mergeCell ref="F3893:I3893"/>
    <mergeCell ref="B3829:E3829"/>
    <mergeCell ref="F3829:I3829"/>
    <mergeCell ref="B3789:E3789"/>
    <mergeCell ref="F3789:I3789"/>
    <mergeCell ref="B3757:E3757"/>
    <mergeCell ref="F3757:I3757"/>
    <mergeCell ref="B5885:E5885"/>
    <mergeCell ref="F5885:I5885"/>
    <mergeCell ref="B5845:E5845"/>
    <mergeCell ref="F5845:I5845"/>
    <mergeCell ref="B5837:E5837"/>
    <mergeCell ref="F5837:I5837"/>
    <mergeCell ref="B5821:E5821"/>
    <mergeCell ref="F5821:I5821"/>
    <mergeCell ref="B5805:E5805"/>
    <mergeCell ref="F5805:I5805"/>
    <mergeCell ref="B5229:E5229"/>
    <mergeCell ref="F5229:I5229"/>
    <mergeCell ref="B5237:E5237"/>
    <mergeCell ref="F5237:I5237"/>
    <mergeCell ref="B5245:E5245"/>
    <mergeCell ref="F5245:I5245"/>
    <mergeCell ref="B5437:E5437"/>
    <mergeCell ref="F5437:I5437"/>
    <mergeCell ref="B5381:E5381"/>
    <mergeCell ref="F5381:I5381"/>
    <mergeCell ref="B5253:E5253"/>
    <mergeCell ref="F5253:I5253"/>
    <mergeCell ref="B5261:E5261"/>
    <mergeCell ref="F5261:I5261"/>
    <mergeCell ref="B2853:E2853"/>
    <mergeCell ref="F2853:I2853"/>
    <mergeCell ref="B2909:E2909"/>
    <mergeCell ref="F2909:I2909"/>
    <mergeCell ref="B2877:E2877"/>
    <mergeCell ref="F2877:I2877"/>
    <mergeCell ref="B2861:E2861"/>
    <mergeCell ref="F2861:I2861"/>
    <mergeCell ref="B2917:E2917"/>
    <mergeCell ref="F2917:I2917"/>
    <mergeCell ref="B5157:E5157"/>
    <mergeCell ref="F5157:I5157"/>
    <mergeCell ref="B5141:E5141"/>
    <mergeCell ref="F5141:I5141"/>
    <mergeCell ref="B5125:E5125"/>
    <mergeCell ref="F5125:I5125"/>
    <mergeCell ref="B5197:E5197"/>
    <mergeCell ref="F5197:I5197"/>
    <mergeCell ref="B5173:E5173"/>
    <mergeCell ref="F5173:I5173"/>
    <mergeCell ref="B5181:E5181"/>
    <mergeCell ref="F5181:I5181"/>
    <mergeCell ref="B5149:E5149"/>
    <mergeCell ref="F5149:I5149"/>
    <mergeCell ref="B5133:E5133"/>
    <mergeCell ref="F5133:I5133"/>
    <mergeCell ref="B3733:E3733"/>
    <mergeCell ref="F3733:I3733"/>
    <mergeCell ref="B4029:E4029"/>
    <mergeCell ref="F4029:I4029"/>
    <mergeCell ref="B4013:E4013"/>
    <mergeCell ref="F4013:I4013"/>
    <mergeCell ref="B2933:E2933"/>
    <mergeCell ref="F2933:I2933"/>
    <mergeCell ref="B3053:E3053"/>
    <mergeCell ref="F3053:I3053"/>
    <mergeCell ref="B2989:E2989"/>
    <mergeCell ref="F2989:I2989"/>
    <mergeCell ref="B2957:E2957"/>
    <mergeCell ref="F2957:I2957"/>
    <mergeCell ref="B2885:E2885"/>
    <mergeCell ref="F2885:I2885"/>
    <mergeCell ref="B2941:E2941"/>
    <mergeCell ref="F2941:I2941"/>
    <mergeCell ref="B2949:E2949"/>
    <mergeCell ref="F2949:I2949"/>
    <mergeCell ref="B2981:E2981"/>
    <mergeCell ref="F2981:I2981"/>
    <mergeCell ref="B2965:E2965"/>
    <mergeCell ref="F2965:I2965"/>
    <mergeCell ref="B2925:E2925"/>
    <mergeCell ref="F2925:I2925"/>
    <mergeCell ref="B2901:E2901"/>
    <mergeCell ref="F2901:I2901"/>
    <mergeCell ref="B2733:E2733"/>
    <mergeCell ref="F2733:I2733"/>
    <mergeCell ref="B2677:E2677"/>
    <mergeCell ref="F2677:I2677"/>
    <mergeCell ref="B2845:E2845"/>
    <mergeCell ref="F2845:I2845"/>
    <mergeCell ref="B2797:E2797"/>
    <mergeCell ref="F2797:I2797"/>
    <mergeCell ref="B2781:E2781"/>
    <mergeCell ref="F2781:I2781"/>
    <mergeCell ref="B2829:E2829"/>
    <mergeCell ref="F2829:I2829"/>
    <mergeCell ref="B2837:E2837"/>
    <mergeCell ref="F2837:I2837"/>
    <mergeCell ref="B2813:E2813"/>
    <mergeCell ref="F2813:I2813"/>
    <mergeCell ref="B2821:E2821"/>
    <mergeCell ref="F2821:I2821"/>
    <mergeCell ref="B2765:E2765"/>
    <mergeCell ref="F2765:I2765"/>
    <mergeCell ref="B2685:E2685"/>
    <mergeCell ref="F2685:I2685"/>
    <mergeCell ref="B2717:E2717"/>
    <mergeCell ref="F2717:I2717"/>
    <mergeCell ref="B2725:E2725"/>
    <mergeCell ref="F2725:I2725"/>
    <mergeCell ref="B2493:E2493"/>
    <mergeCell ref="F2493:I2493"/>
    <mergeCell ref="B2501:E2501"/>
    <mergeCell ref="F2501:I2501"/>
    <mergeCell ref="B2605:E2605"/>
    <mergeCell ref="F2605:I2605"/>
    <mergeCell ref="B2613:E2613"/>
    <mergeCell ref="F2613:I2613"/>
    <mergeCell ref="B2653:E2653"/>
    <mergeCell ref="F2653:I2653"/>
    <mergeCell ref="B2621:E2621"/>
    <mergeCell ref="F2621:I2621"/>
    <mergeCell ref="B2637:E2637"/>
    <mergeCell ref="F2637:I2637"/>
    <mergeCell ref="B2669:E2669"/>
    <mergeCell ref="F2669:I2669"/>
    <mergeCell ref="B2701:E2701"/>
    <mergeCell ref="F2701:I2701"/>
    <mergeCell ref="B2693:E2693"/>
    <mergeCell ref="F2693:I2693"/>
    <mergeCell ref="B2749:E2749"/>
    <mergeCell ref="F2749:I2749"/>
    <mergeCell ref="B2741:E2741"/>
    <mergeCell ref="F2741:I2741"/>
    <mergeCell ref="B2381:E2381"/>
    <mergeCell ref="F2381:I2381"/>
    <mergeCell ref="B2365:E2365"/>
    <mergeCell ref="F2365:I2365"/>
    <mergeCell ref="B2517:E2517"/>
    <mergeCell ref="F2517:I2517"/>
    <mergeCell ref="B2525:E2525"/>
    <mergeCell ref="F2525:I2525"/>
    <mergeCell ref="B2405:E2405"/>
    <mergeCell ref="F2405:I2405"/>
    <mergeCell ref="B2421:E2421"/>
    <mergeCell ref="F2421:I2421"/>
    <mergeCell ref="B2437:E2437"/>
    <mergeCell ref="F2437:I2437"/>
    <mergeCell ref="B2709:E2709"/>
    <mergeCell ref="F2709:I2709"/>
    <mergeCell ref="B2589:E2589"/>
    <mergeCell ref="F2589:I2589"/>
    <mergeCell ref="B2477:E2477"/>
    <mergeCell ref="F2477:I2477"/>
    <mergeCell ref="B2453:E2453"/>
    <mergeCell ref="F2453:I2453"/>
    <mergeCell ref="B2413:E2413"/>
    <mergeCell ref="F2413:I2413"/>
    <mergeCell ref="B2629:E2629"/>
    <mergeCell ref="F2629:I2629"/>
    <mergeCell ref="B2645:E2645"/>
    <mergeCell ref="F2645:I2645"/>
    <mergeCell ref="B2661:E2661"/>
    <mergeCell ref="F2661:I2661"/>
    <mergeCell ref="B2581:E2581"/>
    <mergeCell ref="F2581:I2581"/>
    <mergeCell ref="B2573:E2573"/>
    <mergeCell ref="F2573:I2573"/>
    <mergeCell ref="B2565:E2565"/>
    <mergeCell ref="F2565:I2565"/>
    <mergeCell ref="B2397:E2397"/>
    <mergeCell ref="F2397:I2397"/>
    <mergeCell ref="B2389:E2389"/>
    <mergeCell ref="F2389:I2389"/>
    <mergeCell ref="B2445:E2445"/>
    <mergeCell ref="F2445:I2445"/>
    <mergeCell ref="B2469:E2469"/>
    <mergeCell ref="F2469:I2469"/>
    <mergeCell ref="B2509:E2509"/>
    <mergeCell ref="F2509:I2509"/>
    <mergeCell ref="B2485:E2485"/>
    <mergeCell ref="F2485:I2485"/>
    <mergeCell ref="B2461:E2461"/>
    <mergeCell ref="F2461:I2461"/>
    <mergeCell ref="B2533:E2533"/>
    <mergeCell ref="F2533:I2533"/>
    <mergeCell ref="B2597:E2597"/>
    <mergeCell ref="F2597:I2597"/>
    <mergeCell ref="B2557:E2557"/>
    <mergeCell ref="F2557:I2557"/>
    <mergeCell ref="B2549:E2549"/>
    <mergeCell ref="F2549:I2549"/>
    <mergeCell ref="B2541:E2541"/>
    <mergeCell ref="F2541:I2541"/>
    <mergeCell ref="B2349:E2349"/>
    <mergeCell ref="F2349:I2349"/>
    <mergeCell ref="B2333:E2333"/>
    <mergeCell ref="F2333:I2333"/>
    <mergeCell ref="B2277:E2277"/>
    <mergeCell ref="F2277:I2277"/>
    <mergeCell ref="B2245:E2245"/>
    <mergeCell ref="F2245:I2245"/>
    <mergeCell ref="B2197:E2197"/>
    <mergeCell ref="F2197:I2197"/>
    <mergeCell ref="B2237:E2237"/>
    <mergeCell ref="F2237:I2237"/>
    <mergeCell ref="B2221:E2221"/>
    <mergeCell ref="F2221:I2221"/>
    <mergeCell ref="B2293:E2293"/>
    <mergeCell ref="F2293:I2293"/>
    <mergeCell ref="B2341:E2341"/>
    <mergeCell ref="F2341:I2341"/>
    <mergeCell ref="B2325:E2325"/>
    <mergeCell ref="F2325:I2325"/>
    <mergeCell ref="B2309:E2309"/>
    <mergeCell ref="F2309:I2309"/>
    <mergeCell ref="B2229:E2229"/>
    <mergeCell ref="F2229:I2229"/>
    <mergeCell ref="B2373:E2373"/>
    <mergeCell ref="F2373:I2373"/>
    <mergeCell ref="B2125:E2125"/>
    <mergeCell ref="F2125:I2125"/>
    <mergeCell ref="B2165:E2165"/>
    <mergeCell ref="F2165:I2165"/>
    <mergeCell ref="B2133:E2133"/>
    <mergeCell ref="F2133:I2133"/>
    <mergeCell ref="B2253:E2253"/>
    <mergeCell ref="F2253:I2253"/>
    <mergeCell ref="B2149:E2149"/>
    <mergeCell ref="F2149:I2149"/>
    <mergeCell ref="B2141:E2141"/>
    <mergeCell ref="F2141:I2141"/>
    <mergeCell ref="B2285:E2285"/>
    <mergeCell ref="F2285:I2285"/>
    <mergeCell ref="B2213:E2213"/>
    <mergeCell ref="F2213:I2213"/>
    <mergeCell ref="B2173:E2173"/>
    <mergeCell ref="F2173:I2173"/>
    <mergeCell ref="B2181:E2181"/>
    <mergeCell ref="F2181:I2181"/>
    <mergeCell ref="B2189:E2189"/>
    <mergeCell ref="F2189:I2189"/>
    <mergeCell ref="B2301:E2301"/>
    <mergeCell ref="F2301:I2301"/>
    <mergeCell ref="B2317:E2317"/>
    <mergeCell ref="F2317:I2317"/>
    <mergeCell ref="B2357:E2357"/>
    <mergeCell ref="F2357:I2357"/>
    <mergeCell ref="B2269:E2269"/>
    <mergeCell ref="F2269:I2269"/>
    <mergeCell ref="B1037:E1037"/>
    <mergeCell ref="F1037:I1037"/>
    <mergeCell ref="B1053:E1053"/>
    <mergeCell ref="F1053:I1053"/>
    <mergeCell ref="B1141:E1141"/>
    <mergeCell ref="F1141:I1141"/>
    <mergeCell ref="B1133:E1133"/>
    <mergeCell ref="F1133:I1133"/>
    <mergeCell ref="B1093:E1093"/>
    <mergeCell ref="F1093:I1093"/>
    <mergeCell ref="B1085:E1085"/>
    <mergeCell ref="F1085:I1085"/>
    <mergeCell ref="B1061:E1061"/>
    <mergeCell ref="F1061:I1061"/>
    <mergeCell ref="B2101:E2101"/>
    <mergeCell ref="F2101:I2101"/>
    <mergeCell ref="B2085:E2085"/>
    <mergeCell ref="F2085:I2085"/>
    <mergeCell ref="B2061:E2061"/>
    <mergeCell ref="F2061:I2061"/>
    <mergeCell ref="B2069:E2069"/>
    <mergeCell ref="F2069:I2069"/>
    <mergeCell ref="B1069:E1069"/>
    <mergeCell ref="F1069:I1069"/>
    <mergeCell ref="B1213:E1213"/>
    <mergeCell ref="F1213:I1213"/>
    <mergeCell ref="B1253:E1253"/>
    <mergeCell ref="F1253:I1253"/>
    <mergeCell ref="B1149:E1149"/>
    <mergeCell ref="F1149:I1149"/>
    <mergeCell ref="B1205:E1205"/>
    <mergeCell ref="F1205:I1205"/>
    <mergeCell ref="B2117:E2117"/>
    <mergeCell ref="F2117:I2117"/>
    <mergeCell ref="B2157:E2157"/>
    <mergeCell ref="F2157:I2157"/>
    <mergeCell ref="B965:E965"/>
    <mergeCell ref="F965:I965"/>
    <mergeCell ref="B949:E949"/>
    <mergeCell ref="F949:I949"/>
    <mergeCell ref="B973:E973"/>
    <mergeCell ref="F973:I973"/>
    <mergeCell ref="B1021:E1021"/>
    <mergeCell ref="F1021:I1021"/>
    <mergeCell ref="B1005:E1005"/>
    <mergeCell ref="F1005:I1005"/>
    <mergeCell ref="B989:E989"/>
    <mergeCell ref="F989:I989"/>
    <mergeCell ref="B1109:E1109"/>
    <mergeCell ref="F1109:I1109"/>
    <mergeCell ref="B1029:E1029"/>
    <mergeCell ref="F1029:I1029"/>
    <mergeCell ref="B1013:E1013"/>
    <mergeCell ref="F1013:I1013"/>
    <mergeCell ref="B997:E997"/>
    <mergeCell ref="F997:I997"/>
    <mergeCell ref="B1101:E1101"/>
    <mergeCell ref="F1101:I1101"/>
    <mergeCell ref="B1125:E1125"/>
    <mergeCell ref="F1125:I1125"/>
    <mergeCell ref="B1117:E1117"/>
    <mergeCell ref="F1117:I1117"/>
    <mergeCell ref="B1077:E1077"/>
    <mergeCell ref="F1077:I1077"/>
    <mergeCell ref="B917:E917"/>
    <mergeCell ref="F917:I917"/>
    <mergeCell ref="B773:E773"/>
    <mergeCell ref="F773:I773"/>
    <mergeCell ref="B877:E877"/>
    <mergeCell ref="F877:I877"/>
    <mergeCell ref="B821:E821"/>
    <mergeCell ref="F821:I821"/>
    <mergeCell ref="B805:E805"/>
    <mergeCell ref="F805:I805"/>
    <mergeCell ref="B893:E893"/>
    <mergeCell ref="F893:I893"/>
    <mergeCell ref="B885:E885"/>
    <mergeCell ref="F885:I885"/>
    <mergeCell ref="B869:E869"/>
    <mergeCell ref="F869:I869"/>
    <mergeCell ref="B861:E861"/>
    <mergeCell ref="F861:I861"/>
    <mergeCell ref="B941:E941"/>
    <mergeCell ref="F941:I941"/>
    <mergeCell ref="B933:E933"/>
    <mergeCell ref="F933:I933"/>
    <mergeCell ref="B685:E685"/>
    <mergeCell ref="F685:I685"/>
    <mergeCell ref="B733:E733"/>
    <mergeCell ref="F733:I733"/>
    <mergeCell ref="B725:E725"/>
    <mergeCell ref="F725:I725"/>
    <mergeCell ref="B693:E693"/>
    <mergeCell ref="F693:I693"/>
    <mergeCell ref="B757:E757"/>
    <mergeCell ref="F757:I757"/>
    <mergeCell ref="B789:E789"/>
    <mergeCell ref="F789:I789"/>
    <mergeCell ref="B781:E781"/>
    <mergeCell ref="F781:I781"/>
    <mergeCell ref="B765:E765"/>
    <mergeCell ref="F765:I765"/>
    <mergeCell ref="B909:E909"/>
    <mergeCell ref="F909:I909"/>
    <mergeCell ref="B797:E797"/>
    <mergeCell ref="F797:I797"/>
    <mergeCell ref="B717:E717"/>
    <mergeCell ref="F717:I717"/>
    <mergeCell ref="B709:E709"/>
    <mergeCell ref="F709:I709"/>
    <mergeCell ref="B813:E813"/>
    <mergeCell ref="F813:I813"/>
    <mergeCell ref="B845:E845"/>
    <mergeCell ref="F845:I845"/>
    <mergeCell ref="B957:E957"/>
    <mergeCell ref="F957:I957"/>
    <mergeCell ref="B925:E925"/>
    <mergeCell ref="F925:I925"/>
    <mergeCell ref="B901:E901"/>
    <mergeCell ref="F901:I901"/>
    <mergeCell ref="B1045:E1045"/>
    <mergeCell ref="F1045:I1045"/>
    <mergeCell ref="B981:E981"/>
    <mergeCell ref="F981:I981"/>
    <mergeCell ref="B613:E613"/>
    <mergeCell ref="F613:I613"/>
    <mergeCell ref="B629:E629"/>
    <mergeCell ref="F629:I629"/>
    <mergeCell ref="B597:E597"/>
    <mergeCell ref="F597:I597"/>
    <mergeCell ref="B621:E621"/>
    <mergeCell ref="F621:I621"/>
    <mergeCell ref="B637:E637"/>
    <mergeCell ref="F637:I637"/>
    <mergeCell ref="B669:E669"/>
    <mergeCell ref="F669:I669"/>
    <mergeCell ref="B653:E653"/>
    <mergeCell ref="F653:I653"/>
    <mergeCell ref="B645:E645"/>
    <mergeCell ref="F645:I645"/>
    <mergeCell ref="B853:E853"/>
    <mergeCell ref="F853:I853"/>
    <mergeCell ref="B837:E837"/>
    <mergeCell ref="F837:I837"/>
    <mergeCell ref="B829:E829"/>
    <mergeCell ref="F829:I829"/>
    <mergeCell ref="B661:E661"/>
    <mergeCell ref="F661:I661"/>
    <mergeCell ref="B677:E677"/>
    <mergeCell ref="F677:I677"/>
    <mergeCell ref="B701:E701"/>
    <mergeCell ref="F701:I701"/>
    <mergeCell ref="B741:E741"/>
    <mergeCell ref="F741:I741"/>
    <mergeCell ref="B749:E749"/>
    <mergeCell ref="F749:I749"/>
    <mergeCell ref="B581:E581"/>
    <mergeCell ref="F581:I581"/>
    <mergeCell ref="B501:E501"/>
    <mergeCell ref="F501:I501"/>
    <mergeCell ref="B565:E565"/>
    <mergeCell ref="F565:I565"/>
    <mergeCell ref="B557:E557"/>
    <mergeCell ref="F557:I557"/>
    <mergeCell ref="B541:E541"/>
    <mergeCell ref="F541:I541"/>
    <mergeCell ref="B533:E533"/>
    <mergeCell ref="F533:I533"/>
    <mergeCell ref="B509:E509"/>
    <mergeCell ref="F509:I509"/>
    <mergeCell ref="B517:E517"/>
    <mergeCell ref="F517:I517"/>
    <mergeCell ref="B549:E549"/>
    <mergeCell ref="F549:I549"/>
    <mergeCell ref="B525:E525"/>
    <mergeCell ref="F525:I525"/>
    <mergeCell ref="B573:E573"/>
    <mergeCell ref="F573:I573"/>
    <mergeCell ref="B589:E589"/>
    <mergeCell ref="F589:I589"/>
    <mergeCell ref="B605:E605"/>
    <mergeCell ref="F605:I605"/>
    <mergeCell ref="B349:E349"/>
    <mergeCell ref="F349:I349"/>
    <mergeCell ref="B381:E381"/>
    <mergeCell ref="F381:I381"/>
    <mergeCell ref="B365:E365"/>
    <mergeCell ref="F365:I365"/>
    <mergeCell ref="F357:I357"/>
    <mergeCell ref="B493:E493"/>
    <mergeCell ref="F493:I493"/>
    <mergeCell ref="B485:E485"/>
    <mergeCell ref="F485:I485"/>
    <mergeCell ref="B397:E397"/>
    <mergeCell ref="F397:I397"/>
    <mergeCell ref="B429:E429"/>
    <mergeCell ref="F429:I429"/>
    <mergeCell ref="B453:E453"/>
    <mergeCell ref="F453:I453"/>
    <mergeCell ref="B437:E437"/>
    <mergeCell ref="F437:I437"/>
    <mergeCell ref="B421:E421"/>
    <mergeCell ref="F421:I421"/>
    <mergeCell ref="B445:E445"/>
    <mergeCell ref="F445:I445"/>
    <mergeCell ref="B405:E405"/>
    <mergeCell ref="F405:I405"/>
    <mergeCell ref="B413:E413"/>
    <mergeCell ref="F413:I413"/>
    <mergeCell ref="B461:E461"/>
    <mergeCell ref="F461:I461"/>
    <mergeCell ref="B477:E477"/>
    <mergeCell ref="F477:I477"/>
    <mergeCell ref="F245:I245"/>
    <mergeCell ref="B245:E245"/>
    <mergeCell ref="B253:E253"/>
    <mergeCell ref="B469:E469"/>
    <mergeCell ref="F469:I469"/>
    <mergeCell ref="F261:I261"/>
    <mergeCell ref="B285:E285"/>
    <mergeCell ref="F285:I285"/>
    <mergeCell ref="B269:E269"/>
    <mergeCell ref="F269:I269"/>
    <mergeCell ref="B261:E261"/>
    <mergeCell ref="B333:E333"/>
    <mergeCell ref="F333:I333"/>
    <mergeCell ref="B317:E317"/>
    <mergeCell ref="F317:I317"/>
    <mergeCell ref="B309:E309"/>
    <mergeCell ref="F309:I309"/>
    <mergeCell ref="B325:E325"/>
    <mergeCell ref="F325:I325"/>
    <mergeCell ref="B293:E293"/>
    <mergeCell ref="F293:I293"/>
    <mergeCell ref="B277:E277"/>
    <mergeCell ref="F277:I277"/>
    <mergeCell ref="B301:E301"/>
    <mergeCell ref="F301:I301"/>
    <mergeCell ref="B341:E341"/>
    <mergeCell ref="F341:I341"/>
    <mergeCell ref="B389:E389"/>
    <mergeCell ref="F389:I389"/>
    <mergeCell ref="B373:E373"/>
    <mergeCell ref="F373:I373"/>
    <mergeCell ref="B357:E357"/>
    <mergeCell ref="B157:E157"/>
    <mergeCell ref="F157:I157"/>
    <mergeCell ref="N121:O121"/>
    <mergeCell ref="F133:I133"/>
    <mergeCell ref="B125:E125"/>
    <mergeCell ref="B149:E149"/>
    <mergeCell ref="F149:I149"/>
    <mergeCell ref="F125:I125"/>
    <mergeCell ref="B133:E133"/>
    <mergeCell ref="B141:E141"/>
    <mergeCell ref="F141:I141"/>
    <mergeCell ref="F165:I165"/>
    <mergeCell ref="B229:E229"/>
    <mergeCell ref="F229:I229"/>
    <mergeCell ref="F253:I253"/>
    <mergeCell ref="B173:E173"/>
    <mergeCell ref="B189:E189"/>
    <mergeCell ref="F189:I189"/>
    <mergeCell ref="B213:E213"/>
    <mergeCell ref="F213:I213"/>
    <mergeCell ref="B197:E197"/>
    <mergeCell ref="B181:E181"/>
    <mergeCell ref="F181:I181"/>
    <mergeCell ref="F173:I173"/>
    <mergeCell ref="B165:E165"/>
    <mergeCell ref="B221:E221"/>
    <mergeCell ref="F221:I221"/>
    <mergeCell ref="B205:E205"/>
    <mergeCell ref="F197:I197"/>
    <mergeCell ref="F205:I205"/>
    <mergeCell ref="B237:E237"/>
    <mergeCell ref="F237:I237"/>
    <mergeCell ref="N113:O113"/>
    <mergeCell ref="H84:I84"/>
    <mergeCell ref="H60:I60"/>
    <mergeCell ref="F61:I61"/>
    <mergeCell ref="B61:E61"/>
    <mergeCell ref="H68:I68"/>
    <mergeCell ref="B77:E77"/>
    <mergeCell ref="G77:J77"/>
    <mergeCell ref="G69:J69"/>
    <mergeCell ref="B117:E117"/>
    <mergeCell ref="F117:I117"/>
    <mergeCell ref="B85:E85"/>
    <mergeCell ref="G85:J85"/>
    <mergeCell ref="H92:I92"/>
    <mergeCell ref="B93:E93"/>
    <mergeCell ref="H100:I100"/>
    <mergeCell ref="B101:E101"/>
    <mergeCell ref="F101:I101"/>
    <mergeCell ref="B109:E109"/>
    <mergeCell ref="F109:I109"/>
    <mergeCell ref="H108:I108"/>
    <mergeCell ref="F93:I93"/>
    <mergeCell ref="P1:Q1"/>
    <mergeCell ref="B69:E69"/>
    <mergeCell ref="H76:I76"/>
    <mergeCell ref="J8:L8"/>
    <mergeCell ref="H8:I8"/>
    <mergeCell ref="B9:E9"/>
    <mergeCell ref="F9:I9"/>
    <mergeCell ref="H16:I16"/>
    <mergeCell ref="A1:E1"/>
    <mergeCell ref="F1:I1"/>
    <mergeCell ref="B17:E17"/>
    <mergeCell ref="F17:I17"/>
    <mergeCell ref="H24:I24"/>
    <mergeCell ref="F37:I37"/>
    <mergeCell ref="B26:E26"/>
    <mergeCell ref="F26:I26"/>
    <mergeCell ref="F45:I45"/>
    <mergeCell ref="H52:I52"/>
    <mergeCell ref="H44:I44"/>
    <mergeCell ref="B53:E53"/>
    <mergeCell ref="F53:I53"/>
    <mergeCell ref="H33:I35"/>
    <mergeCell ref="B37:E37"/>
    <mergeCell ref="B45:E45"/>
    <mergeCell ref="B1189:E1189"/>
    <mergeCell ref="F1189:I1189"/>
    <mergeCell ref="B1181:E1181"/>
    <mergeCell ref="F1181:I1181"/>
    <mergeCell ref="B1165:E1165"/>
    <mergeCell ref="F1165:I1165"/>
    <mergeCell ref="B1197:E1197"/>
    <mergeCell ref="F1197:I1197"/>
    <mergeCell ref="B1173:E1173"/>
    <mergeCell ref="F1173:I1173"/>
    <mergeCell ref="B1157:E1157"/>
    <mergeCell ref="F1157:I1157"/>
    <mergeCell ref="B1229:E1229"/>
    <mergeCell ref="F1229:I1229"/>
    <mergeCell ref="B1221:E1221"/>
    <mergeCell ref="F1221:I1221"/>
    <mergeCell ref="B1261:E1261"/>
    <mergeCell ref="F1261:I1261"/>
    <mergeCell ref="B1237:E1237"/>
    <mergeCell ref="F1237:I1237"/>
    <mergeCell ref="B1341:E1341"/>
    <mergeCell ref="F1341:I1341"/>
    <mergeCell ref="B1293:E1293"/>
    <mergeCell ref="F1293:I1293"/>
    <mergeCell ref="B1277:E1277"/>
    <mergeCell ref="F1277:I1277"/>
    <mergeCell ref="B1285:E1285"/>
    <mergeCell ref="F1285:I1285"/>
    <mergeCell ref="B1269:E1269"/>
    <mergeCell ref="F1269:I1269"/>
    <mergeCell ref="B1245:E1245"/>
    <mergeCell ref="F1245:I1245"/>
    <mergeCell ref="B1309:E1309"/>
    <mergeCell ref="F1309:I1309"/>
    <mergeCell ref="B1317:E1317"/>
    <mergeCell ref="F1317:I1317"/>
    <mergeCell ref="B1301:E1301"/>
    <mergeCell ref="F1301:I1301"/>
    <mergeCell ref="B1333:E1333"/>
    <mergeCell ref="F1333:I1333"/>
    <mergeCell ref="B1325:E1325"/>
    <mergeCell ref="F1325:I1325"/>
    <mergeCell ref="B1517:E1517"/>
    <mergeCell ref="F1517:I1517"/>
    <mergeCell ref="B1533:E1533"/>
    <mergeCell ref="F1533:I1533"/>
    <mergeCell ref="B1365:E1365"/>
    <mergeCell ref="F1365:I1365"/>
    <mergeCell ref="B1445:E1445"/>
    <mergeCell ref="F1445:I1445"/>
    <mergeCell ref="B1429:E1429"/>
    <mergeCell ref="F1429:I1429"/>
    <mergeCell ref="B1413:E1413"/>
    <mergeCell ref="F1413:I1413"/>
    <mergeCell ref="B1485:E1485"/>
    <mergeCell ref="F1485:I1485"/>
    <mergeCell ref="B1397:E1397"/>
    <mergeCell ref="F1397:I1397"/>
    <mergeCell ref="B1453:E1453"/>
    <mergeCell ref="F1453:I1453"/>
    <mergeCell ref="B1461:E1461"/>
    <mergeCell ref="F1461:I1461"/>
    <mergeCell ref="B1373:E1373"/>
    <mergeCell ref="F1373:I1373"/>
    <mergeCell ref="B1381:E1381"/>
    <mergeCell ref="F1381:I1381"/>
    <mergeCell ref="B1389:E1389"/>
    <mergeCell ref="F1389:I1389"/>
    <mergeCell ref="B1405:E1405"/>
    <mergeCell ref="F1405:I1405"/>
    <mergeCell ref="B1349:E1349"/>
    <mergeCell ref="F1349:I1349"/>
    <mergeCell ref="B1357:E1357"/>
    <mergeCell ref="F1357:I1357"/>
    <mergeCell ref="B1437:E1437"/>
    <mergeCell ref="F1437:I1437"/>
    <mergeCell ref="B1421:E1421"/>
    <mergeCell ref="F1421:I1421"/>
    <mergeCell ref="B1701:E1701"/>
    <mergeCell ref="F1701:I1701"/>
    <mergeCell ref="B1613:E1613"/>
    <mergeCell ref="F1613:I1613"/>
    <mergeCell ref="B1605:E1605"/>
    <mergeCell ref="F1605:I1605"/>
    <mergeCell ref="B1469:E1469"/>
    <mergeCell ref="F1469:I1469"/>
    <mergeCell ref="B1477:E1477"/>
    <mergeCell ref="F1477:I1477"/>
    <mergeCell ref="B1509:E1509"/>
    <mergeCell ref="F1509:I1509"/>
    <mergeCell ref="B1493:E1493"/>
    <mergeCell ref="F1493:I1493"/>
    <mergeCell ref="B1557:E1557"/>
    <mergeCell ref="F1557:I1557"/>
    <mergeCell ref="B1501:E1501"/>
    <mergeCell ref="F1501:I1501"/>
    <mergeCell ref="B1525:E1525"/>
    <mergeCell ref="F1525:I1525"/>
    <mergeCell ref="B1541:E1541"/>
    <mergeCell ref="F1541:I1541"/>
    <mergeCell ref="B1565:E1565"/>
    <mergeCell ref="F1565:I1565"/>
    <mergeCell ref="B1573:E1573"/>
    <mergeCell ref="F1573:I1573"/>
    <mergeCell ref="B1549:E1549"/>
    <mergeCell ref="F1549:I1549"/>
    <mergeCell ref="B1581:E1581"/>
    <mergeCell ref="F1581:I1581"/>
    <mergeCell ref="B1661:E1661"/>
    <mergeCell ref="F1661:I1661"/>
    <mergeCell ref="B1797:E1797"/>
    <mergeCell ref="F1797:I1797"/>
    <mergeCell ref="B1821:E1821"/>
    <mergeCell ref="F1821:I1821"/>
    <mergeCell ref="B1805:E1805"/>
    <mergeCell ref="F1805:I1805"/>
    <mergeCell ref="B1861:E1861"/>
    <mergeCell ref="F1861:I1861"/>
    <mergeCell ref="B1893:E1893"/>
    <mergeCell ref="F1893:I1893"/>
    <mergeCell ref="B1869:E1869"/>
    <mergeCell ref="F1869:I1869"/>
    <mergeCell ref="B1677:E1677"/>
    <mergeCell ref="F1677:I1677"/>
    <mergeCell ref="B1781:E1781"/>
    <mergeCell ref="F1781:I1781"/>
    <mergeCell ref="B1765:E1765"/>
    <mergeCell ref="F1765:I1765"/>
    <mergeCell ref="B1749:E1749"/>
    <mergeCell ref="F1749:I1749"/>
    <mergeCell ref="B1773:E1773"/>
    <mergeCell ref="F1773:I1773"/>
    <mergeCell ref="B1757:E1757"/>
    <mergeCell ref="F1757:I1757"/>
    <mergeCell ref="B1973:E1973"/>
    <mergeCell ref="F1973:I1973"/>
    <mergeCell ref="B1989:E1989"/>
    <mergeCell ref="F1989:I1989"/>
    <mergeCell ref="B1901:E1901"/>
    <mergeCell ref="F1901:I1901"/>
    <mergeCell ref="B1653:E1653"/>
    <mergeCell ref="F1653:I1653"/>
    <mergeCell ref="B1637:E1637"/>
    <mergeCell ref="F1637:I1637"/>
    <mergeCell ref="B1645:E1645"/>
    <mergeCell ref="F1645:I1645"/>
    <mergeCell ref="B1589:E1589"/>
    <mergeCell ref="F1589:I1589"/>
    <mergeCell ref="B1597:E1597"/>
    <mergeCell ref="F1597:I1597"/>
    <mergeCell ref="B1621:E1621"/>
    <mergeCell ref="F1621:I1621"/>
    <mergeCell ref="B1629:E1629"/>
    <mergeCell ref="F1629:I1629"/>
    <mergeCell ref="B1853:E1853"/>
    <mergeCell ref="F1853:I1853"/>
    <mergeCell ref="B1669:E1669"/>
    <mergeCell ref="F1669:I1669"/>
    <mergeCell ref="B1829:E1829"/>
    <mergeCell ref="F1829:I1829"/>
    <mergeCell ref="B1965:E1965"/>
    <mergeCell ref="F1965:I1965"/>
    <mergeCell ref="B1949:E1949"/>
    <mergeCell ref="F1949:I1949"/>
    <mergeCell ref="B1877:E1877"/>
    <mergeCell ref="F1877:I1877"/>
    <mergeCell ref="B2869:E2869"/>
    <mergeCell ref="F2869:I2869"/>
    <mergeCell ref="B1981:E1981"/>
    <mergeCell ref="F1981:I1981"/>
    <mergeCell ref="B2893:E2893"/>
    <mergeCell ref="F2893:I2893"/>
    <mergeCell ref="B1997:E1997"/>
    <mergeCell ref="F1997:I1997"/>
    <mergeCell ref="B2013:E2013"/>
    <mergeCell ref="F2013:I2013"/>
    <mergeCell ref="B2045:E2045"/>
    <mergeCell ref="F2045:I2045"/>
    <mergeCell ref="B2037:E2037"/>
    <mergeCell ref="F2037:I2037"/>
    <mergeCell ref="B2053:E2053"/>
    <mergeCell ref="F2053:I2053"/>
    <mergeCell ref="B2077:E2077"/>
    <mergeCell ref="F2077:I2077"/>
    <mergeCell ref="B2109:E2109"/>
    <mergeCell ref="F2109:I2109"/>
    <mergeCell ref="B2205:E2205"/>
    <mergeCell ref="F2205:I2205"/>
    <mergeCell ref="B2021:E2021"/>
    <mergeCell ref="F2021:I2021"/>
    <mergeCell ref="B2029:E2029"/>
    <mergeCell ref="F2029:I2029"/>
    <mergeCell ref="B2261:E2261"/>
    <mergeCell ref="F2261:I2261"/>
    <mergeCell ref="B2093:E2093"/>
    <mergeCell ref="F2093:I2093"/>
    <mergeCell ref="B2429:E2429"/>
    <mergeCell ref="F2429:I2429"/>
    <mergeCell ref="B1813:E1813"/>
    <mergeCell ref="F1813:I1813"/>
    <mergeCell ref="B1709:E1709"/>
    <mergeCell ref="F1709:I1709"/>
    <mergeCell ref="B1693:E1693"/>
    <mergeCell ref="F1693:I1693"/>
    <mergeCell ref="B1717:E1717"/>
    <mergeCell ref="F1717:I1717"/>
    <mergeCell ref="B1957:E1957"/>
    <mergeCell ref="F1957:I1957"/>
    <mergeCell ref="B1789:E1789"/>
    <mergeCell ref="F1789:I1789"/>
    <mergeCell ref="B1741:E1741"/>
    <mergeCell ref="F1741:I1741"/>
    <mergeCell ref="B1733:E1733"/>
    <mergeCell ref="F1733:I1733"/>
    <mergeCell ref="B1725:E1725"/>
    <mergeCell ref="F1725:I1725"/>
    <mergeCell ref="B1837:E1837"/>
    <mergeCell ref="F1837:I1837"/>
    <mergeCell ref="B1941:E1941"/>
    <mergeCell ref="F1941:I1941"/>
    <mergeCell ref="B1933:E1933"/>
    <mergeCell ref="F1933:I1933"/>
    <mergeCell ref="B1885:E1885"/>
    <mergeCell ref="F1885:I1885"/>
    <mergeCell ref="B1917:E1917"/>
    <mergeCell ref="F1917:I1917"/>
    <mergeCell ref="B1845:E1845"/>
    <mergeCell ref="F1845:I1845"/>
    <mergeCell ref="B1685:E1685"/>
    <mergeCell ref="F1685:I1685"/>
    <mergeCell ref="B1909:E1909"/>
    <mergeCell ref="F1909:I1909"/>
    <mergeCell ref="B1925:E1925"/>
    <mergeCell ref="F1925:I1925"/>
    <mergeCell ref="B2005:E2005"/>
    <mergeCell ref="F2005:I2005"/>
    <mergeCell ref="B3013:E3013"/>
    <mergeCell ref="F3013:I3013"/>
    <mergeCell ref="B3021:E3021"/>
    <mergeCell ref="F3021:I3021"/>
    <mergeCell ref="B3061:E3061"/>
    <mergeCell ref="F3061:I3061"/>
    <mergeCell ref="B2997:E2997"/>
    <mergeCell ref="F2997:I2997"/>
    <mergeCell ref="B3037:E3037"/>
    <mergeCell ref="F3037:I3037"/>
    <mergeCell ref="B3029:E3029"/>
    <mergeCell ref="F3029:I3029"/>
    <mergeCell ref="B3005:E3005"/>
    <mergeCell ref="F3005:I3005"/>
    <mergeCell ref="B3045:E3045"/>
    <mergeCell ref="F3045:I3045"/>
    <mergeCell ref="B2757:E2757"/>
    <mergeCell ref="F2757:I2757"/>
    <mergeCell ref="B2773:E2773"/>
    <mergeCell ref="F2773:I2773"/>
    <mergeCell ref="B2805:E2805"/>
    <mergeCell ref="F2805:I2805"/>
    <mergeCell ref="B2789:E2789"/>
    <mergeCell ref="F2789:I2789"/>
    <mergeCell ref="B3101:E3101"/>
    <mergeCell ref="F3101:I3101"/>
    <mergeCell ref="B3085:E3085"/>
    <mergeCell ref="F3085:I3085"/>
    <mergeCell ref="B3109:E3109"/>
    <mergeCell ref="F3109:I3109"/>
    <mergeCell ref="B2973:E2973"/>
    <mergeCell ref="F2973:I2973"/>
    <mergeCell ref="B3173:E3173"/>
    <mergeCell ref="F3173:I3173"/>
    <mergeCell ref="B3125:E3125"/>
    <mergeCell ref="F3125:I3125"/>
    <mergeCell ref="B3157:E3157"/>
    <mergeCell ref="F3157:I3157"/>
    <mergeCell ref="B3165:E3165"/>
    <mergeCell ref="F3165:I3165"/>
    <mergeCell ref="B3093:E3093"/>
    <mergeCell ref="F3093:I3093"/>
    <mergeCell ref="B3077:E3077"/>
    <mergeCell ref="F3077:I3077"/>
    <mergeCell ref="B3069:E3069"/>
    <mergeCell ref="F3069:I3069"/>
    <mergeCell ref="B3117:E3117"/>
    <mergeCell ref="F3117:I3117"/>
    <mergeCell ref="B3141:E3141"/>
    <mergeCell ref="F3141:I3141"/>
    <mergeCell ref="B3149:E3149"/>
    <mergeCell ref="F3149:I3149"/>
    <mergeCell ref="B3133:E3133"/>
    <mergeCell ref="F3133:I3133"/>
    <mergeCell ref="B3285:E3285"/>
    <mergeCell ref="F3285:I3285"/>
    <mergeCell ref="B3245:E3245"/>
    <mergeCell ref="F3245:I3245"/>
    <mergeCell ref="B3205:E3205"/>
    <mergeCell ref="F3205:I3205"/>
    <mergeCell ref="B3189:E3189"/>
    <mergeCell ref="F3189:I3189"/>
    <mergeCell ref="B3197:E3197"/>
    <mergeCell ref="F3197:I3197"/>
    <mergeCell ref="B3253:E3253"/>
    <mergeCell ref="F3253:I3253"/>
    <mergeCell ref="B3181:E3181"/>
    <mergeCell ref="F3181:I3181"/>
    <mergeCell ref="B3229:E3229"/>
    <mergeCell ref="F3229:I3229"/>
    <mergeCell ref="B3221:E3221"/>
    <mergeCell ref="F3221:I3221"/>
    <mergeCell ref="B3213:E3213"/>
    <mergeCell ref="F3213:I3213"/>
    <mergeCell ref="B3237:E3237"/>
    <mergeCell ref="F3237:I3237"/>
    <mergeCell ref="B3261:E3261"/>
    <mergeCell ref="F3261:I3261"/>
    <mergeCell ref="B3309:E3309"/>
    <mergeCell ref="F3309:I3309"/>
    <mergeCell ref="B3269:E3269"/>
    <mergeCell ref="F3269:I3269"/>
    <mergeCell ref="B3277:E3277"/>
    <mergeCell ref="F3277:I3277"/>
    <mergeCell ref="B3373:E3373"/>
    <mergeCell ref="F3373:I3373"/>
    <mergeCell ref="B3397:E3397"/>
    <mergeCell ref="F3397:I3397"/>
    <mergeCell ref="B3381:E3381"/>
    <mergeCell ref="F3381:I3381"/>
    <mergeCell ref="B3365:E3365"/>
    <mergeCell ref="F3365:I3365"/>
    <mergeCell ref="B3317:E3317"/>
    <mergeCell ref="F3317:I3317"/>
    <mergeCell ref="B3293:E3293"/>
    <mergeCell ref="F3293:I3293"/>
    <mergeCell ref="B3301:E3301"/>
    <mergeCell ref="F3301:I3301"/>
    <mergeCell ref="B3349:E3349"/>
    <mergeCell ref="F3349:I3349"/>
    <mergeCell ref="B3325:E3325"/>
    <mergeCell ref="F3325:I3325"/>
    <mergeCell ref="B3357:E3357"/>
    <mergeCell ref="F3357:I3357"/>
    <mergeCell ref="B3341:E3341"/>
    <mergeCell ref="F3341:I3341"/>
    <mergeCell ref="B3333:E3333"/>
    <mergeCell ref="F3333:I3333"/>
    <mergeCell ref="B3389:E3389"/>
    <mergeCell ref="F3389:I3389"/>
    <mergeCell ref="B3429:E3429"/>
    <mergeCell ref="F3429:I3429"/>
    <mergeCell ref="B3437:E3437"/>
    <mergeCell ref="F3437:I3437"/>
    <mergeCell ref="B3557:E3557"/>
    <mergeCell ref="F3557:I3557"/>
    <mergeCell ref="B3493:E3493"/>
    <mergeCell ref="F3493:I3493"/>
    <mergeCell ref="B3517:E3517"/>
    <mergeCell ref="F3517:I3517"/>
    <mergeCell ref="B3541:E3541"/>
    <mergeCell ref="F3541:I3541"/>
    <mergeCell ref="B3525:E3525"/>
    <mergeCell ref="F3525:I3525"/>
    <mergeCell ref="B3573:E3573"/>
    <mergeCell ref="F3573:I3573"/>
    <mergeCell ref="B3469:E3469"/>
    <mergeCell ref="F3469:I3469"/>
    <mergeCell ref="B3501:E3501"/>
    <mergeCell ref="F3501:I3501"/>
    <mergeCell ref="B3509:E3509"/>
    <mergeCell ref="F3509:I3509"/>
    <mergeCell ref="B3549:E3549"/>
    <mergeCell ref="F3549:I3549"/>
    <mergeCell ref="B3565:E3565"/>
    <mergeCell ref="F3565:I3565"/>
    <mergeCell ref="B3533:E3533"/>
    <mergeCell ref="F3533:I3533"/>
    <mergeCell ref="B3485:E3485"/>
    <mergeCell ref="F3485:I3485"/>
    <mergeCell ref="B3653:E3653"/>
    <mergeCell ref="F3653:I3653"/>
    <mergeCell ref="B3685:E3685"/>
    <mergeCell ref="F3685:I3685"/>
    <mergeCell ref="B3701:E3701"/>
    <mergeCell ref="F3701:I3701"/>
    <mergeCell ref="B3669:E3669"/>
    <mergeCell ref="F3669:I3669"/>
    <mergeCell ref="B3661:E3661"/>
    <mergeCell ref="F3661:I3661"/>
    <mergeCell ref="B3677:E3677"/>
    <mergeCell ref="F3677:I3677"/>
    <mergeCell ref="B3693:E3693"/>
    <mergeCell ref="F3693:I3693"/>
    <mergeCell ref="B3725:E3725"/>
    <mergeCell ref="F3725:I3725"/>
    <mergeCell ref="B3709:E3709"/>
    <mergeCell ref="F3709:I3709"/>
    <mergeCell ref="B3717:E3717"/>
    <mergeCell ref="F3717:I3717"/>
    <mergeCell ref="B3405:E3405"/>
    <mergeCell ref="F3405:I3405"/>
    <mergeCell ref="B3445:E3445"/>
    <mergeCell ref="F3445:I3445"/>
    <mergeCell ref="B3413:E3413"/>
    <mergeCell ref="F3413:I3413"/>
    <mergeCell ref="B3421:E3421"/>
    <mergeCell ref="F3421:I3421"/>
    <mergeCell ref="B3477:E3477"/>
    <mergeCell ref="F3477:I3477"/>
    <mergeCell ref="B3461:E3461"/>
    <mergeCell ref="F3461:I3461"/>
    <mergeCell ref="B3453:E3453"/>
    <mergeCell ref="F3453:I3453"/>
    <mergeCell ref="B3645:E3645"/>
    <mergeCell ref="F3645:I3645"/>
    <mergeCell ref="B3597:E3597"/>
    <mergeCell ref="F3597:I3597"/>
    <mergeCell ref="B3605:E3605"/>
    <mergeCell ref="F3605:I3605"/>
    <mergeCell ref="B3637:E3637"/>
    <mergeCell ref="F3637:I3637"/>
    <mergeCell ref="B3629:E3629"/>
    <mergeCell ref="F3629:I3629"/>
    <mergeCell ref="B3613:E3613"/>
    <mergeCell ref="F3613:I3613"/>
    <mergeCell ref="B3621:E3621"/>
    <mergeCell ref="F3621:I3621"/>
    <mergeCell ref="B3589:E3589"/>
    <mergeCell ref="F3589:I3589"/>
    <mergeCell ref="B3581:E3581"/>
    <mergeCell ref="F3581:I3581"/>
    <mergeCell ref="B3805:E3805"/>
    <mergeCell ref="F3805:I3805"/>
    <mergeCell ref="B3773:E3773"/>
    <mergeCell ref="F3773:I3773"/>
    <mergeCell ref="B3821:E3821"/>
    <mergeCell ref="F3821:I3821"/>
    <mergeCell ref="B3765:E3765"/>
    <mergeCell ref="F3765:I3765"/>
    <mergeCell ref="B3749:E3749"/>
    <mergeCell ref="F3749:I3749"/>
    <mergeCell ref="B3781:E3781"/>
    <mergeCell ref="F3781:I3781"/>
    <mergeCell ref="B3845:E3845"/>
    <mergeCell ref="F3845:I3845"/>
    <mergeCell ref="B3869:E3869"/>
    <mergeCell ref="F3869:I3869"/>
    <mergeCell ref="B3885:E3885"/>
    <mergeCell ref="F3885:I3885"/>
    <mergeCell ref="B3797:E3797"/>
    <mergeCell ref="F3797:I3797"/>
    <mergeCell ref="B3813:E3813"/>
    <mergeCell ref="F3813:I3813"/>
    <mergeCell ref="B3741:E3741"/>
    <mergeCell ref="F3741:I3741"/>
    <mergeCell ref="B3861:E3861"/>
    <mergeCell ref="F3861:I3861"/>
    <mergeCell ref="B3853:E3853"/>
    <mergeCell ref="F3853:I3853"/>
    <mergeCell ref="B3837:E3837"/>
    <mergeCell ref="F3837:I3837"/>
    <mergeCell ref="B3877:E3877"/>
    <mergeCell ref="F3877:I3877"/>
    <mergeCell ref="B3997:E3997"/>
    <mergeCell ref="F3997:I3997"/>
    <mergeCell ref="B3989:E3989"/>
    <mergeCell ref="F3989:I3989"/>
    <mergeCell ref="B4005:E4005"/>
    <mergeCell ref="F4005:I4005"/>
    <mergeCell ref="B4101:E4101"/>
    <mergeCell ref="F4101:I4101"/>
    <mergeCell ref="B3909:E3909"/>
    <mergeCell ref="F3909:I3909"/>
    <mergeCell ref="B4045:E4045"/>
    <mergeCell ref="F4045:I4045"/>
    <mergeCell ref="B3901:E3901"/>
    <mergeCell ref="F3901:I3901"/>
    <mergeCell ref="B4021:E4021"/>
    <mergeCell ref="F4021:I4021"/>
    <mergeCell ref="B4037:E4037"/>
    <mergeCell ref="F4037:I4037"/>
    <mergeCell ref="B3981:E3981"/>
    <mergeCell ref="F3981:I3981"/>
    <mergeCell ref="B4061:E4061"/>
    <mergeCell ref="F4061:I4061"/>
    <mergeCell ref="B3941:E3941"/>
    <mergeCell ref="F3941:I3941"/>
    <mergeCell ref="B3973:E3973"/>
    <mergeCell ref="F3973:I3973"/>
    <mergeCell ref="B3957:E3957"/>
    <mergeCell ref="F3957:I3957"/>
    <mergeCell ref="B3925:E3925"/>
    <mergeCell ref="F3925:I3925"/>
    <mergeCell ref="B3933:E3933"/>
    <mergeCell ref="F3933:I3933"/>
    <mergeCell ref="B4181:E4181"/>
    <mergeCell ref="F4181:I4181"/>
    <mergeCell ref="B4197:E4197"/>
    <mergeCell ref="F4197:I4197"/>
    <mergeCell ref="B3917:E3917"/>
    <mergeCell ref="F3917:I3917"/>
    <mergeCell ref="B3965:E3965"/>
    <mergeCell ref="F3965:I3965"/>
    <mergeCell ref="B3949:E3949"/>
    <mergeCell ref="F3949:I3949"/>
    <mergeCell ref="B4141:E4141"/>
    <mergeCell ref="F4141:I4141"/>
    <mergeCell ref="B4125:E4125"/>
    <mergeCell ref="F4125:I4125"/>
    <mergeCell ref="B4109:E4109"/>
    <mergeCell ref="F4109:I4109"/>
    <mergeCell ref="B4069:E4069"/>
    <mergeCell ref="F4069:I4069"/>
    <mergeCell ref="B4077:E4077"/>
    <mergeCell ref="F4077:I4077"/>
    <mergeCell ref="B4085:E4085"/>
    <mergeCell ref="F4085:I4085"/>
    <mergeCell ref="B4093:E4093"/>
    <mergeCell ref="F4093:I4093"/>
    <mergeCell ref="B4053:E4053"/>
    <mergeCell ref="F4053:I4053"/>
    <mergeCell ref="B4117:E4117"/>
    <mergeCell ref="F4117:I4117"/>
    <mergeCell ref="B4133:E4133"/>
    <mergeCell ref="F4133:I4133"/>
    <mergeCell ref="B4157:E4157"/>
    <mergeCell ref="F4157:I4157"/>
    <mergeCell ref="B4277:E4277"/>
    <mergeCell ref="F4277:I4277"/>
    <mergeCell ref="B4261:E4261"/>
    <mergeCell ref="F4261:I4261"/>
    <mergeCell ref="B4245:E4245"/>
    <mergeCell ref="F4245:I4245"/>
    <mergeCell ref="B4253:E4253"/>
    <mergeCell ref="F4253:I4253"/>
    <mergeCell ref="B4165:E4165"/>
    <mergeCell ref="F4165:I4165"/>
    <mergeCell ref="B4149:E4149"/>
    <mergeCell ref="F4149:I4149"/>
    <mergeCell ref="B4205:E4205"/>
    <mergeCell ref="F4205:I4205"/>
    <mergeCell ref="B4173:E4173"/>
    <mergeCell ref="F4173:I4173"/>
    <mergeCell ref="B4269:E4269"/>
    <mergeCell ref="F4269:I4269"/>
    <mergeCell ref="B4189:E4189"/>
    <mergeCell ref="F4189:I4189"/>
    <mergeCell ref="B4213:E4213"/>
    <mergeCell ref="F4213:I4213"/>
    <mergeCell ref="B4413:E4413"/>
    <mergeCell ref="F4413:I4413"/>
    <mergeCell ref="B4285:E4285"/>
    <mergeCell ref="F4285:I4285"/>
    <mergeCell ref="B4325:E4325"/>
    <mergeCell ref="F4325:I4325"/>
    <mergeCell ref="B4309:E4309"/>
    <mergeCell ref="F4309:I4309"/>
    <mergeCell ref="B4493:E4493"/>
    <mergeCell ref="F4493:I4493"/>
    <mergeCell ref="B4485:E4485"/>
    <mergeCell ref="F4485:I4485"/>
    <mergeCell ref="B4525:E4525"/>
    <mergeCell ref="F4525:I4525"/>
    <mergeCell ref="B4469:E4469"/>
    <mergeCell ref="F4469:I4469"/>
    <mergeCell ref="B4453:E4453"/>
    <mergeCell ref="F4453:I4453"/>
    <mergeCell ref="B4421:E4421"/>
    <mergeCell ref="F4421:I4421"/>
    <mergeCell ref="B4293:E4293"/>
    <mergeCell ref="F4293:I4293"/>
    <mergeCell ref="B4437:E4437"/>
    <mergeCell ref="F4437:I4437"/>
    <mergeCell ref="B4373:E4373"/>
    <mergeCell ref="F4373:I4373"/>
    <mergeCell ref="B4365:E4365"/>
    <mergeCell ref="F4365:I4365"/>
    <mergeCell ref="B4389:E4389"/>
    <mergeCell ref="F4389:I4389"/>
    <mergeCell ref="B4429:E4429"/>
    <mergeCell ref="F4429:I4429"/>
    <mergeCell ref="B4229:E4229"/>
    <mergeCell ref="F4229:I4229"/>
    <mergeCell ref="B4237:E4237"/>
    <mergeCell ref="F4237:I4237"/>
    <mergeCell ref="B4221:E4221"/>
    <mergeCell ref="F4221:I4221"/>
    <mergeCell ref="B4301:E4301"/>
    <mergeCell ref="F4301:I4301"/>
    <mergeCell ref="B4405:E4405"/>
    <mergeCell ref="F4405:I4405"/>
    <mergeCell ref="B4397:E4397"/>
    <mergeCell ref="F4397:I4397"/>
    <mergeCell ref="B4381:E4381"/>
    <mergeCell ref="F4381:I4381"/>
    <mergeCell ref="B4357:E4357"/>
    <mergeCell ref="F4357:I4357"/>
    <mergeCell ref="B4333:E4333"/>
    <mergeCell ref="F4333:I4333"/>
    <mergeCell ref="B4317:E4317"/>
    <mergeCell ref="F4317:I4317"/>
    <mergeCell ref="B4349:E4349"/>
    <mergeCell ref="F4349:I4349"/>
    <mergeCell ref="B4341:E4341"/>
    <mergeCell ref="F4341:I4341"/>
    <mergeCell ref="B4541:E4541"/>
    <mergeCell ref="F4541:I4541"/>
    <mergeCell ref="B4517:E4517"/>
    <mergeCell ref="F4517:I4517"/>
    <mergeCell ref="B4501:E4501"/>
    <mergeCell ref="F4501:I4501"/>
    <mergeCell ref="B4477:E4477"/>
    <mergeCell ref="F4477:I4477"/>
    <mergeCell ref="B4461:E4461"/>
    <mergeCell ref="F4461:I4461"/>
    <mergeCell ref="B4445:E4445"/>
    <mergeCell ref="F4445:I4445"/>
    <mergeCell ref="B4509:E4509"/>
    <mergeCell ref="F4509:I4509"/>
    <mergeCell ref="B4669:E4669"/>
    <mergeCell ref="F4669:I4669"/>
    <mergeCell ref="B4653:E4653"/>
    <mergeCell ref="F4653:I4653"/>
    <mergeCell ref="B4637:E4637"/>
    <mergeCell ref="F4637:I4637"/>
    <mergeCell ref="B4621:E4621"/>
    <mergeCell ref="F4621:I4621"/>
    <mergeCell ref="B4605:E4605"/>
    <mergeCell ref="F4605:I4605"/>
    <mergeCell ref="B4589:E4589"/>
    <mergeCell ref="F4589:I4589"/>
    <mergeCell ref="B4573:E4573"/>
    <mergeCell ref="F4573:I4573"/>
    <mergeCell ref="B4533:E4533"/>
    <mergeCell ref="F4533:I4533"/>
    <mergeCell ref="B4549:E4549"/>
    <mergeCell ref="F4549:I4549"/>
    <mergeCell ref="B4765:E4765"/>
    <mergeCell ref="F4765:I4765"/>
    <mergeCell ref="B4741:E4741"/>
    <mergeCell ref="F4741:I4741"/>
    <mergeCell ref="B4717:E4717"/>
    <mergeCell ref="F4717:I4717"/>
    <mergeCell ref="B4557:E4557"/>
    <mergeCell ref="F4557:I4557"/>
    <mergeCell ref="B4661:E4661"/>
    <mergeCell ref="F4661:I4661"/>
    <mergeCell ref="B4645:E4645"/>
    <mergeCell ref="F4645:I4645"/>
    <mergeCell ref="B4629:E4629"/>
    <mergeCell ref="F4629:I4629"/>
    <mergeCell ref="B4613:E4613"/>
    <mergeCell ref="F4613:I4613"/>
    <mergeCell ref="B4597:E4597"/>
    <mergeCell ref="F4597:I4597"/>
    <mergeCell ref="B4581:E4581"/>
    <mergeCell ref="F4581:I4581"/>
    <mergeCell ref="B4565:E4565"/>
    <mergeCell ref="F4565:I4565"/>
    <mergeCell ref="B4685:E4685"/>
    <mergeCell ref="F4685:I4685"/>
    <mergeCell ref="B4677:E4677"/>
    <mergeCell ref="F4677:I4677"/>
    <mergeCell ref="B4693:E4693"/>
    <mergeCell ref="F4693:I4693"/>
    <mergeCell ref="B4949:E4949"/>
    <mergeCell ref="F4949:I4949"/>
    <mergeCell ref="B4941:E4941"/>
    <mergeCell ref="F4941:I4941"/>
    <mergeCell ref="B4917:E4917"/>
    <mergeCell ref="F4917:I4917"/>
    <mergeCell ref="B4701:E4701"/>
    <mergeCell ref="F4701:I4701"/>
    <mergeCell ref="B4709:E4709"/>
    <mergeCell ref="F4709:I4709"/>
    <mergeCell ref="B4749:E4749"/>
    <mergeCell ref="F4749:I4749"/>
    <mergeCell ref="B4813:E4813"/>
    <mergeCell ref="F4813:I4813"/>
    <mergeCell ref="B4837:E4837"/>
    <mergeCell ref="F4837:I4837"/>
    <mergeCell ref="B4773:E4773"/>
    <mergeCell ref="F4773:I4773"/>
    <mergeCell ref="B4789:E4789"/>
    <mergeCell ref="F4789:I4789"/>
    <mergeCell ref="B4805:E4805"/>
    <mergeCell ref="F4805:I4805"/>
    <mergeCell ref="B4829:E4829"/>
    <mergeCell ref="F4829:I4829"/>
    <mergeCell ref="B4821:E4821"/>
    <mergeCell ref="F4821:I4821"/>
    <mergeCell ref="B4757:E4757"/>
    <mergeCell ref="F4757:I4757"/>
    <mergeCell ref="B4797:E4797"/>
    <mergeCell ref="F4797:I4797"/>
    <mergeCell ref="B4781:E4781"/>
    <mergeCell ref="F4781:I4781"/>
    <mergeCell ref="B4901:E4901"/>
    <mergeCell ref="F4901:I4901"/>
    <mergeCell ref="B4885:E4885"/>
    <mergeCell ref="F4885:I4885"/>
    <mergeCell ref="B5093:E5093"/>
    <mergeCell ref="F5093:I5093"/>
    <mergeCell ref="B4725:E4725"/>
    <mergeCell ref="F4725:I4725"/>
    <mergeCell ref="B4733:E4733"/>
    <mergeCell ref="F4733:I4733"/>
    <mergeCell ref="B4845:E4845"/>
    <mergeCell ref="F4845:I4845"/>
    <mergeCell ref="B4957:E4957"/>
    <mergeCell ref="F4957:I4957"/>
    <mergeCell ref="B4877:E4877"/>
    <mergeCell ref="F4877:I4877"/>
    <mergeCell ref="B4997:E4997"/>
    <mergeCell ref="F4997:I4997"/>
    <mergeCell ref="B4981:E4981"/>
    <mergeCell ref="F4981:I4981"/>
    <mergeCell ref="B4965:E4965"/>
    <mergeCell ref="F4965:I4965"/>
    <mergeCell ref="B4933:E4933"/>
    <mergeCell ref="F4933:I4933"/>
    <mergeCell ref="B4925:E4925"/>
    <mergeCell ref="F4925:I4925"/>
    <mergeCell ref="B4973:E4973"/>
    <mergeCell ref="F4973:I4973"/>
    <mergeCell ref="B4869:E4869"/>
    <mergeCell ref="F4869:I4869"/>
    <mergeCell ref="B4853:E4853"/>
    <mergeCell ref="F4853:I4853"/>
    <mergeCell ref="B5213:E5213"/>
    <mergeCell ref="F5213:I5213"/>
    <mergeCell ref="B5189:E5189"/>
    <mergeCell ref="F5189:I5189"/>
    <mergeCell ref="B5165:E5165"/>
    <mergeCell ref="F5165:I5165"/>
    <mergeCell ref="B4861:E4861"/>
    <mergeCell ref="F4861:I4861"/>
    <mergeCell ref="B5117:E5117"/>
    <mergeCell ref="F5117:I5117"/>
    <mergeCell ref="B5101:E5101"/>
    <mergeCell ref="F5101:I5101"/>
    <mergeCell ref="B5109:E5109"/>
    <mergeCell ref="F5109:I5109"/>
    <mergeCell ref="B5085:E5085"/>
    <mergeCell ref="F5085:I5085"/>
    <mergeCell ref="B5077:E5077"/>
    <mergeCell ref="F5077:I5077"/>
    <mergeCell ref="B5061:E5061"/>
    <mergeCell ref="F5061:I5061"/>
    <mergeCell ref="B5045:E5045"/>
    <mergeCell ref="F5045:I5045"/>
    <mergeCell ref="B5029:E5029"/>
    <mergeCell ref="F5029:I5029"/>
    <mergeCell ref="B5013:E5013"/>
    <mergeCell ref="F5013:I5013"/>
    <mergeCell ref="B5021:E5021"/>
    <mergeCell ref="F5021:I5021"/>
    <mergeCell ref="B5037:E5037"/>
    <mergeCell ref="F5037:I5037"/>
    <mergeCell ref="B5053:E5053"/>
    <mergeCell ref="F5053:I5053"/>
    <mergeCell ref="B5221:E5221"/>
    <mergeCell ref="F5221:I5221"/>
    <mergeCell ref="B5373:E5373"/>
    <mergeCell ref="F5373:I5373"/>
    <mergeCell ref="B5405:E5405"/>
    <mergeCell ref="F5405:I5405"/>
    <mergeCell ref="B5397:E5397"/>
    <mergeCell ref="F5397:I5397"/>
    <mergeCell ref="B5421:E5421"/>
    <mergeCell ref="F5421:I5421"/>
    <mergeCell ref="B5557:E5557"/>
    <mergeCell ref="F5557:I5557"/>
    <mergeCell ref="B5069:E5069"/>
    <mergeCell ref="F5069:I5069"/>
    <mergeCell ref="B4893:E4893"/>
    <mergeCell ref="F4893:I4893"/>
    <mergeCell ref="B4989:E4989"/>
    <mergeCell ref="F4989:I4989"/>
    <mergeCell ref="B4909:E4909"/>
    <mergeCell ref="F4909:I4909"/>
    <mergeCell ref="B5005:E5005"/>
    <mergeCell ref="F5005:I5005"/>
    <mergeCell ref="B5317:E5317"/>
    <mergeCell ref="F5317:I5317"/>
    <mergeCell ref="B5309:E5309"/>
    <mergeCell ref="F5309:I5309"/>
    <mergeCell ref="B5301:E5301"/>
    <mergeCell ref="F5301:I5301"/>
    <mergeCell ref="B5293:E5293"/>
    <mergeCell ref="F5293:I5293"/>
    <mergeCell ref="B5205:E5205"/>
    <mergeCell ref="F5205:I5205"/>
    <mergeCell ref="B5341:E5341"/>
    <mergeCell ref="F5341:I5341"/>
    <mergeCell ref="B5445:E5445"/>
    <mergeCell ref="F5445:I5445"/>
    <mergeCell ref="B5325:E5325"/>
    <mergeCell ref="F5325:I5325"/>
    <mergeCell ref="B5333:E5333"/>
    <mergeCell ref="F5333:I5333"/>
    <mergeCell ref="B5349:E5349"/>
    <mergeCell ref="F5349:I5349"/>
    <mergeCell ref="B5429:E5429"/>
    <mergeCell ref="F5429:I5429"/>
    <mergeCell ref="B5413:E5413"/>
    <mergeCell ref="F5413:I5413"/>
    <mergeCell ref="B5485:E5485"/>
    <mergeCell ref="F5485:I5485"/>
    <mergeCell ref="B5469:E5469"/>
    <mergeCell ref="F5469:I5469"/>
    <mergeCell ref="B5357:E5357"/>
    <mergeCell ref="F5357:I5357"/>
    <mergeCell ref="B5365:E5365"/>
    <mergeCell ref="F5365:I5365"/>
    <mergeCell ref="B5461:E5461"/>
    <mergeCell ref="F5461:I5461"/>
    <mergeCell ref="B5477:E5477"/>
    <mergeCell ref="F5477:I5477"/>
    <mergeCell ref="B5389:E5389"/>
    <mergeCell ref="F5389:I5389"/>
    <mergeCell ref="B5509:E5509"/>
    <mergeCell ref="F5509:I5509"/>
    <mergeCell ref="B5453:E5453"/>
    <mergeCell ref="F5453:I5453"/>
    <mergeCell ref="B5573:E5573"/>
    <mergeCell ref="F5573:I5573"/>
    <mergeCell ref="B5565:E5565"/>
    <mergeCell ref="F5565:I5565"/>
    <mergeCell ref="B5605:E5605"/>
    <mergeCell ref="F5605:I5605"/>
    <mergeCell ref="B5597:E5597"/>
    <mergeCell ref="F5597:I5597"/>
    <mergeCell ref="B5541:E5541"/>
    <mergeCell ref="F5541:I5541"/>
    <mergeCell ref="B5581:E5581"/>
    <mergeCell ref="F5581:I5581"/>
    <mergeCell ref="B5501:E5501"/>
    <mergeCell ref="F5501:I5501"/>
    <mergeCell ref="B5517:E5517"/>
    <mergeCell ref="F5517:I5517"/>
    <mergeCell ref="B5549:E5549"/>
    <mergeCell ref="F5549:I5549"/>
    <mergeCell ref="B5533:E5533"/>
    <mergeCell ref="F5533:I5533"/>
    <mergeCell ref="B5525:E5525"/>
    <mergeCell ref="F5525:I5525"/>
    <mergeCell ref="B5629:E5629"/>
    <mergeCell ref="F5629:I5629"/>
    <mergeCell ref="B5613:E5613"/>
    <mergeCell ref="F5613:I5613"/>
    <mergeCell ref="B5589:E5589"/>
    <mergeCell ref="F5589:I5589"/>
    <mergeCell ref="B5829:E5829"/>
    <mergeCell ref="F5829:I5829"/>
    <mergeCell ref="B5813:E5813"/>
    <mergeCell ref="F5813:I5813"/>
    <mergeCell ref="B5693:E5693"/>
    <mergeCell ref="F5693:I5693"/>
    <mergeCell ref="B5797:E5797"/>
    <mergeCell ref="F5797:I5797"/>
    <mergeCell ref="B5781:E5781"/>
    <mergeCell ref="F5781:I5781"/>
    <mergeCell ref="B5765:E5765"/>
    <mergeCell ref="F5765:I5765"/>
    <mergeCell ref="B5621:E5621"/>
    <mergeCell ref="F5621:I5621"/>
    <mergeCell ref="B5701:E5701"/>
    <mergeCell ref="F5701:I5701"/>
    <mergeCell ref="B5717:E5717"/>
    <mergeCell ref="F5717:I5717"/>
    <mergeCell ref="B5733:E5733"/>
    <mergeCell ref="F5733:I5733"/>
    <mergeCell ref="B6029:E6029"/>
    <mergeCell ref="F6029:I6029"/>
    <mergeCell ref="B5757:E5757"/>
    <mergeCell ref="F5757:I5757"/>
    <mergeCell ref="B5741:E5741"/>
    <mergeCell ref="F5741:I5741"/>
    <mergeCell ref="B5725:E5725"/>
    <mergeCell ref="F5725:I5725"/>
    <mergeCell ref="B5709:E5709"/>
    <mergeCell ref="F5709:I5709"/>
    <mergeCell ref="B5869:E5869"/>
    <mergeCell ref="F5869:I5869"/>
    <mergeCell ref="B5853:E5853"/>
    <mergeCell ref="F5853:I5853"/>
    <mergeCell ref="B5669:E5669"/>
    <mergeCell ref="F5669:I5669"/>
    <mergeCell ref="B5677:E5677"/>
    <mergeCell ref="F5677:I5677"/>
    <mergeCell ref="B5789:E5789"/>
    <mergeCell ref="F5789:I5789"/>
    <mergeCell ref="B5685:E5685"/>
    <mergeCell ref="F5685:I5685"/>
    <mergeCell ref="B5997:E5997"/>
    <mergeCell ref="F5997:I5997"/>
    <mergeCell ref="B6005:E6005"/>
    <mergeCell ref="F6005:I6005"/>
    <mergeCell ref="B6013:E6013"/>
    <mergeCell ref="F6013:I6013"/>
    <mergeCell ref="B6077:E6077"/>
    <mergeCell ref="F6077:I6077"/>
    <mergeCell ref="B6069:E6069"/>
    <mergeCell ref="F6069:I6069"/>
    <mergeCell ref="B6061:E6061"/>
    <mergeCell ref="F6061:I6061"/>
    <mergeCell ref="B6045:E6045"/>
    <mergeCell ref="F6045:I6045"/>
    <mergeCell ref="B5653:E5653"/>
    <mergeCell ref="F5653:I5653"/>
    <mergeCell ref="B5637:E5637"/>
    <mergeCell ref="F5637:I5637"/>
    <mergeCell ref="B5901:E5901"/>
    <mergeCell ref="F5901:I5901"/>
    <mergeCell ref="B5981:E5981"/>
    <mergeCell ref="F5981:I5981"/>
    <mergeCell ref="B5645:E5645"/>
    <mergeCell ref="F5645:I5645"/>
    <mergeCell ref="B5661:E5661"/>
    <mergeCell ref="F5661:I5661"/>
    <mergeCell ref="B5773:E5773"/>
    <mergeCell ref="F5773:I5773"/>
    <mergeCell ref="B5909:E5909"/>
    <mergeCell ref="F5909:I5909"/>
    <mergeCell ref="B5893:E5893"/>
    <mergeCell ref="F5893:I5893"/>
    <mergeCell ref="B5877:E5877"/>
    <mergeCell ref="F5877:I5877"/>
    <mergeCell ref="B5861:E5861"/>
    <mergeCell ref="F5861:I5861"/>
    <mergeCell ref="B5749:E5749"/>
    <mergeCell ref="F5749:I5749"/>
  </mergeCells>
  <phoneticPr fontId="2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033"/>
  <sheetViews>
    <sheetView workbookViewId="0">
      <pane ySplit="1" topLeftCell="A3015" activePane="bottomLeft" state="frozen"/>
      <selection pane="bottomLeft" activeCell="J3038" sqref="J3038"/>
    </sheetView>
  </sheetViews>
  <sheetFormatPr defaultRowHeight="14.4"/>
  <cols>
    <col min="1" max="1" width="11.44140625" customWidth="1"/>
    <col min="2" max="2" width="10.109375" customWidth="1"/>
    <col min="9" max="12" width="10.88671875" customWidth="1"/>
    <col min="13" max="13" width="12.33203125" style="35" customWidth="1"/>
    <col min="15" max="15" width="15" bestFit="1" customWidth="1"/>
    <col min="16" max="17" width="14" bestFit="1" customWidth="1"/>
    <col min="18" max="18" width="11" bestFit="1" customWidth="1"/>
  </cols>
  <sheetData>
    <row r="1" spans="1:17" ht="28.8">
      <c r="A1" s="38" t="s">
        <v>15</v>
      </c>
      <c r="B1" s="38" t="s">
        <v>28</v>
      </c>
      <c r="C1" s="38" t="s">
        <v>29</v>
      </c>
      <c r="D1" s="38" t="s">
        <v>30</v>
      </c>
      <c r="E1" s="38" t="s">
        <v>31</v>
      </c>
      <c r="F1" s="38" t="s">
        <v>32</v>
      </c>
      <c r="G1" s="38" t="s">
        <v>33</v>
      </c>
      <c r="H1" s="38" t="s">
        <v>34</v>
      </c>
      <c r="I1" s="38" t="s">
        <v>20</v>
      </c>
      <c r="J1" s="38" t="s">
        <v>21</v>
      </c>
      <c r="K1" s="40" t="s">
        <v>42</v>
      </c>
      <c r="L1" s="41" t="s">
        <v>43</v>
      </c>
      <c r="M1" s="39" t="s">
        <v>40</v>
      </c>
      <c r="N1" s="38" t="s">
        <v>27</v>
      </c>
      <c r="O1" s="39" t="s">
        <v>783</v>
      </c>
      <c r="P1" s="39" t="s">
        <v>704</v>
      </c>
      <c r="Q1" s="39" t="s">
        <v>705</v>
      </c>
    </row>
    <row r="2" spans="1:17">
      <c r="A2" s="604">
        <v>44862</v>
      </c>
      <c r="B2" s="3" t="s">
        <v>3</v>
      </c>
      <c r="C2" s="30">
        <v>2221706</v>
      </c>
      <c r="D2" s="16">
        <v>1979294</v>
      </c>
      <c r="E2" s="16">
        <v>2381064</v>
      </c>
      <c r="F2" s="18">
        <v>2246914</v>
      </c>
      <c r="G2" s="18">
        <f>SUM(C2+F2)</f>
        <v>4468620</v>
      </c>
      <c r="H2" s="16">
        <f>SUM(D2+E2)</f>
        <v>4360358</v>
      </c>
      <c r="I2" s="35">
        <f>SUM(C2-D2)</f>
        <v>242412</v>
      </c>
      <c r="J2" s="35">
        <f>SUM(E2-F2)</f>
        <v>134150</v>
      </c>
      <c r="K2" s="37"/>
      <c r="L2" s="16"/>
      <c r="N2">
        <f>SUM(G2/H2)</f>
        <v>1.0248286952585086</v>
      </c>
    </row>
    <row r="3" spans="1:17">
      <c r="A3" s="605"/>
      <c r="B3" s="3" t="s">
        <v>4</v>
      </c>
      <c r="C3" s="18">
        <v>719</v>
      </c>
      <c r="D3" s="16">
        <v>24898</v>
      </c>
      <c r="E3" s="16">
        <v>0</v>
      </c>
      <c r="F3" s="18">
        <v>0</v>
      </c>
      <c r="G3" s="18">
        <f t="shared" ref="G3:G5" si="0">SUM(C3+F3)</f>
        <v>719</v>
      </c>
      <c r="H3" s="16">
        <f t="shared" ref="H3:H5" si="1">SUM(D3+E3)</f>
        <v>24898</v>
      </c>
      <c r="I3" s="35">
        <f t="shared" ref="I3:I9" si="2">SUM(C3-D3)</f>
        <v>-24179</v>
      </c>
      <c r="J3" s="35">
        <f t="shared" ref="J3:J9" si="3">SUM(E3-F3)</f>
        <v>0</v>
      </c>
      <c r="K3" s="37"/>
      <c r="L3" s="16"/>
      <c r="N3">
        <f t="shared" ref="N3:N9" si="4">SUM(G3/H3)</f>
        <v>2.8877821511768015E-2</v>
      </c>
    </row>
    <row r="4" spans="1:17">
      <c r="A4" s="605"/>
      <c r="B4" s="3" t="s">
        <v>5</v>
      </c>
      <c r="C4" s="18">
        <v>382077</v>
      </c>
      <c r="D4" s="16">
        <v>402436</v>
      </c>
      <c r="E4" s="16">
        <v>231398</v>
      </c>
      <c r="F4" s="18">
        <v>187217</v>
      </c>
      <c r="G4" s="18">
        <f t="shared" si="0"/>
        <v>569294</v>
      </c>
      <c r="H4" s="16">
        <f t="shared" si="1"/>
        <v>633834</v>
      </c>
      <c r="I4" s="35">
        <f t="shared" si="2"/>
        <v>-20359</v>
      </c>
      <c r="J4" s="35">
        <f t="shared" si="3"/>
        <v>44181</v>
      </c>
      <c r="K4" s="37"/>
      <c r="L4" s="16"/>
      <c r="N4">
        <f t="shared" si="4"/>
        <v>0.89817523200080773</v>
      </c>
    </row>
    <row r="5" spans="1:17">
      <c r="A5" s="605"/>
      <c r="B5" s="3" t="s">
        <v>6</v>
      </c>
      <c r="C5" s="18">
        <v>853281</v>
      </c>
      <c r="D5" s="16">
        <v>811443</v>
      </c>
      <c r="E5" s="16">
        <v>845320</v>
      </c>
      <c r="F5" s="18">
        <v>783940</v>
      </c>
      <c r="G5" s="18">
        <f t="shared" si="0"/>
        <v>1637221</v>
      </c>
      <c r="H5" s="16">
        <f t="shared" si="1"/>
        <v>1656763</v>
      </c>
      <c r="I5" s="35">
        <f t="shared" si="2"/>
        <v>41838</v>
      </c>
      <c r="J5" s="35">
        <f t="shared" si="3"/>
        <v>61380</v>
      </c>
      <c r="K5" s="37"/>
      <c r="L5" s="16"/>
      <c r="N5">
        <f t="shared" si="4"/>
        <v>0.98820471002792798</v>
      </c>
    </row>
    <row r="6" spans="1:17">
      <c r="A6" s="604">
        <v>44865</v>
      </c>
      <c r="B6" s="3" t="s">
        <v>3</v>
      </c>
      <c r="C6" s="18">
        <v>2291286</v>
      </c>
      <c r="D6" s="16">
        <v>2790071</v>
      </c>
      <c r="E6" s="16">
        <v>2530749</v>
      </c>
      <c r="F6" s="18">
        <v>2893876</v>
      </c>
      <c r="G6" s="18">
        <f>SUM(C6+F6)</f>
        <v>5185162</v>
      </c>
      <c r="H6" s="16">
        <f>SUM(D6+E6)</f>
        <v>5320820</v>
      </c>
      <c r="I6" s="35">
        <f t="shared" si="2"/>
        <v>-498785</v>
      </c>
      <c r="J6" s="35">
        <f t="shared" si="3"/>
        <v>-363127</v>
      </c>
      <c r="K6" s="19">
        <f t="shared" ref="K6:K14" si="5">SUM(I6-I2)</f>
        <v>-741197</v>
      </c>
      <c r="L6" s="16">
        <v>-497277</v>
      </c>
      <c r="M6" s="35">
        <f>SUM(K6-L6)</f>
        <v>-243920</v>
      </c>
      <c r="N6">
        <f t="shared" si="4"/>
        <v>0.97450430572731273</v>
      </c>
    </row>
    <row r="7" spans="1:17">
      <c r="A7" s="605"/>
      <c r="B7" s="3" t="s">
        <v>4</v>
      </c>
      <c r="C7" s="18">
        <v>719</v>
      </c>
      <c r="D7" s="16">
        <v>27369</v>
      </c>
      <c r="E7" s="16">
        <v>0</v>
      </c>
      <c r="F7" s="18">
        <v>0</v>
      </c>
      <c r="G7" s="18">
        <f t="shared" ref="G7:G9" si="6">SUM(C7+F7)</f>
        <v>719</v>
      </c>
      <c r="H7" s="16">
        <f t="shared" ref="H7:H9" si="7">SUM(D7+E7)</f>
        <v>27369</v>
      </c>
      <c r="I7" s="35">
        <f t="shared" si="2"/>
        <v>-26650</v>
      </c>
      <c r="J7" s="35">
        <f t="shared" si="3"/>
        <v>0</v>
      </c>
      <c r="K7" s="19">
        <f t="shared" si="5"/>
        <v>-2471</v>
      </c>
      <c r="L7" s="16">
        <v>0</v>
      </c>
      <c r="M7" s="35">
        <f t="shared" ref="M7:M17" si="8">SUM(K7-L7)</f>
        <v>-2471</v>
      </c>
      <c r="N7">
        <f t="shared" si="4"/>
        <v>2.6270598121962804E-2</v>
      </c>
    </row>
    <row r="8" spans="1:17">
      <c r="A8" s="605"/>
      <c r="B8" s="3" t="s">
        <v>5</v>
      </c>
      <c r="C8" s="18">
        <v>393840</v>
      </c>
      <c r="D8" s="16">
        <v>429443</v>
      </c>
      <c r="E8" s="16">
        <v>227612</v>
      </c>
      <c r="F8" s="18">
        <v>235889</v>
      </c>
      <c r="G8" s="18">
        <f t="shared" si="6"/>
        <v>629729</v>
      </c>
      <c r="H8" s="16">
        <f t="shared" si="7"/>
        <v>657055</v>
      </c>
      <c r="I8" s="35">
        <f t="shared" si="2"/>
        <v>-35603</v>
      </c>
      <c r="J8" s="35">
        <f t="shared" si="3"/>
        <v>-8277</v>
      </c>
      <c r="K8" s="19">
        <f t="shared" si="5"/>
        <v>-15244</v>
      </c>
      <c r="L8" s="16">
        <v>-52458</v>
      </c>
      <c r="M8" s="35">
        <f t="shared" si="8"/>
        <v>37214</v>
      </c>
      <c r="N8">
        <f t="shared" si="4"/>
        <v>0.95841139630624528</v>
      </c>
    </row>
    <row r="9" spans="1:17">
      <c r="A9" s="605"/>
      <c r="B9" s="3" t="s">
        <v>6</v>
      </c>
      <c r="C9" s="18">
        <v>960344</v>
      </c>
      <c r="D9" s="16">
        <v>911416</v>
      </c>
      <c r="E9" s="16">
        <v>887827</v>
      </c>
      <c r="F9" s="18">
        <v>1028534</v>
      </c>
      <c r="G9" s="18">
        <f t="shared" si="6"/>
        <v>1988878</v>
      </c>
      <c r="H9" s="16">
        <f t="shared" si="7"/>
        <v>1799243</v>
      </c>
      <c r="I9" s="35">
        <f t="shared" si="2"/>
        <v>48928</v>
      </c>
      <c r="J9" s="35">
        <f t="shared" si="3"/>
        <v>-140707</v>
      </c>
      <c r="K9" s="19">
        <f t="shared" si="5"/>
        <v>7090</v>
      </c>
      <c r="L9" s="16">
        <v>-202087</v>
      </c>
      <c r="M9" s="35">
        <f t="shared" si="8"/>
        <v>209177</v>
      </c>
      <c r="N9">
        <f t="shared" si="4"/>
        <v>1.1053971031150323</v>
      </c>
    </row>
    <row r="10" spans="1:17">
      <c r="A10" s="604">
        <v>44866</v>
      </c>
      <c r="B10" s="3" t="s">
        <v>3</v>
      </c>
      <c r="C10" s="18">
        <v>2698260</v>
      </c>
      <c r="D10" s="16">
        <v>2969429</v>
      </c>
      <c r="E10" s="16">
        <v>2880063</v>
      </c>
      <c r="F10" s="18">
        <v>3063440</v>
      </c>
      <c r="G10" s="18">
        <f>SUM(C10+F10)</f>
        <v>5761700</v>
      </c>
      <c r="H10" s="16">
        <f>SUM(D10+E10)</f>
        <v>5849492</v>
      </c>
      <c r="I10" s="35">
        <f>SUM(C10-D10)</f>
        <v>-271169</v>
      </c>
      <c r="J10" s="35">
        <f>SUM(E10-F10)</f>
        <v>-183377</v>
      </c>
      <c r="K10" s="19">
        <f t="shared" si="5"/>
        <v>227616</v>
      </c>
      <c r="L10" s="16">
        <f>SUM(J10-J6)</f>
        <v>179750</v>
      </c>
      <c r="M10" s="35">
        <f t="shared" si="8"/>
        <v>47866</v>
      </c>
      <c r="N10">
        <f>SUM(G10/H10)</f>
        <v>0.98499151721209299</v>
      </c>
    </row>
    <row r="11" spans="1:17">
      <c r="A11" s="605"/>
      <c r="B11" s="3" t="s">
        <v>4</v>
      </c>
      <c r="C11" s="18">
        <v>719</v>
      </c>
      <c r="D11" s="16">
        <v>29346</v>
      </c>
      <c r="E11" s="16">
        <v>0</v>
      </c>
      <c r="F11" s="18">
        <v>0</v>
      </c>
      <c r="G11" s="18">
        <f t="shared" ref="G11:G13" si="9">SUM(C11+F11)</f>
        <v>719</v>
      </c>
      <c r="H11" s="16">
        <f t="shared" ref="H11:H13" si="10">SUM(D11+E11)</f>
        <v>29346</v>
      </c>
      <c r="I11" s="35">
        <f t="shared" ref="I11:I13" si="11">SUM(C11-D11)</f>
        <v>-28627</v>
      </c>
      <c r="J11" s="35">
        <f t="shared" ref="J11:J13" si="12">SUM(E11-F11)</f>
        <v>0</v>
      </c>
      <c r="K11" s="19">
        <f t="shared" si="5"/>
        <v>-1977</v>
      </c>
      <c r="L11" s="16">
        <f t="shared" ref="L11:L13" si="13">SUM(J11-J7)</f>
        <v>0</v>
      </c>
      <c r="M11" s="35">
        <f t="shared" si="8"/>
        <v>-1977</v>
      </c>
      <c r="N11">
        <f t="shared" ref="N11:N13" si="14">SUM(G11/H11)</f>
        <v>2.4500783752470525E-2</v>
      </c>
    </row>
    <row r="12" spans="1:17">
      <c r="A12" s="605"/>
      <c r="B12" s="3" t="s">
        <v>5</v>
      </c>
      <c r="C12" s="18">
        <v>563438</v>
      </c>
      <c r="D12" s="16">
        <v>561838</v>
      </c>
      <c r="E12" s="16">
        <v>319619</v>
      </c>
      <c r="F12" s="18">
        <v>317608</v>
      </c>
      <c r="G12" s="18">
        <f t="shared" si="9"/>
        <v>881046</v>
      </c>
      <c r="H12" s="16">
        <f t="shared" si="10"/>
        <v>881457</v>
      </c>
      <c r="I12" s="35">
        <f t="shared" si="11"/>
        <v>1600</v>
      </c>
      <c r="J12" s="35">
        <f t="shared" si="12"/>
        <v>2011</v>
      </c>
      <c r="K12" s="19">
        <f t="shared" si="5"/>
        <v>37203</v>
      </c>
      <c r="L12" s="16">
        <f t="shared" si="13"/>
        <v>10288</v>
      </c>
      <c r="M12" s="35">
        <f t="shared" si="8"/>
        <v>26915</v>
      </c>
      <c r="N12">
        <f t="shared" si="14"/>
        <v>0.99953372654593475</v>
      </c>
    </row>
    <row r="13" spans="1:17">
      <c r="A13" s="605"/>
      <c r="B13" s="3" t="s">
        <v>6</v>
      </c>
      <c r="C13" s="18">
        <v>903191</v>
      </c>
      <c r="D13" s="16">
        <v>868708</v>
      </c>
      <c r="E13" s="16">
        <v>965925</v>
      </c>
      <c r="F13" s="18">
        <v>1048273</v>
      </c>
      <c r="G13" s="18">
        <f t="shared" si="9"/>
        <v>1951464</v>
      </c>
      <c r="H13" s="16">
        <f t="shared" si="10"/>
        <v>1834633</v>
      </c>
      <c r="I13" s="35">
        <f t="shared" si="11"/>
        <v>34483</v>
      </c>
      <c r="J13" s="35">
        <f t="shared" si="12"/>
        <v>-82348</v>
      </c>
      <c r="K13" s="19">
        <f t="shared" si="5"/>
        <v>-14445</v>
      </c>
      <c r="L13" s="16">
        <f t="shared" si="13"/>
        <v>58359</v>
      </c>
      <c r="M13" s="35">
        <f t="shared" si="8"/>
        <v>-72804</v>
      </c>
      <c r="N13">
        <f t="shared" si="14"/>
        <v>1.0636808560622206</v>
      </c>
    </row>
    <row r="14" spans="1:17">
      <c r="A14" s="604">
        <v>44867</v>
      </c>
      <c r="B14" s="3" t="s">
        <v>3</v>
      </c>
      <c r="C14" s="18">
        <v>3104568</v>
      </c>
      <c r="D14" s="16">
        <v>2906844</v>
      </c>
      <c r="E14" s="16">
        <v>3226826</v>
      </c>
      <c r="F14" s="18">
        <v>3112962</v>
      </c>
      <c r="G14" s="18">
        <f>SUM(C14+F14)</f>
        <v>6217530</v>
      </c>
      <c r="H14" s="16">
        <f>SUM(D14+E14)</f>
        <v>6133670</v>
      </c>
      <c r="I14" s="35">
        <f>SUM(C14-D14)</f>
        <v>197724</v>
      </c>
      <c r="J14" s="35">
        <f>SUM(E14-F14)</f>
        <v>113864</v>
      </c>
      <c r="K14" s="18">
        <f t="shared" si="5"/>
        <v>468893</v>
      </c>
      <c r="L14" s="16">
        <f>SUM(J14-J10)</f>
        <v>297241</v>
      </c>
      <c r="M14" s="35">
        <f>SUM(K14-L14)</f>
        <v>171652</v>
      </c>
      <c r="N14">
        <f>SUM(G14/H14)</f>
        <v>1.0136720756088933</v>
      </c>
    </row>
    <row r="15" spans="1:17">
      <c r="A15" s="605"/>
      <c r="B15" s="3" t="s">
        <v>4</v>
      </c>
      <c r="C15" s="18">
        <v>719</v>
      </c>
      <c r="D15" s="16">
        <v>29435</v>
      </c>
      <c r="E15" s="16">
        <v>0</v>
      </c>
      <c r="F15" s="18">
        <v>0</v>
      </c>
      <c r="G15" s="18">
        <f t="shared" ref="G15:G17" si="15">SUM(C15+F15)</f>
        <v>719</v>
      </c>
      <c r="H15" s="16">
        <f t="shared" ref="H15:H17" si="16">SUM(D15+E15)</f>
        <v>29435</v>
      </c>
      <c r="I15" s="35">
        <f t="shared" ref="I15:I17" si="17">SUM(C15-D15)</f>
        <v>-28716</v>
      </c>
      <c r="J15" s="35">
        <f t="shared" ref="J15:J17" si="18">SUM(E15-F15)</f>
        <v>0</v>
      </c>
      <c r="K15" s="18">
        <f t="shared" ref="K15:K17" si="19">SUM(I15-I11)</f>
        <v>-89</v>
      </c>
      <c r="L15" s="16">
        <f t="shared" ref="L15:L17" si="20">SUM(J15-J11)</f>
        <v>0</v>
      </c>
      <c r="M15" s="35">
        <f t="shared" si="8"/>
        <v>-89</v>
      </c>
      <c r="N15">
        <f t="shared" ref="N15:N17" si="21">SUM(G15/H15)</f>
        <v>2.4426702904705284E-2</v>
      </c>
    </row>
    <row r="16" spans="1:17">
      <c r="A16" s="605"/>
      <c r="B16" s="3" t="s">
        <v>5</v>
      </c>
      <c r="C16" s="18">
        <v>535609</v>
      </c>
      <c r="D16" s="16">
        <v>572489</v>
      </c>
      <c r="E16" s="16">
        <v>304160</v>
      </c>
      <c r="F16" s="18">
        <v>290531</v>
      </c>
      <c r="G16" s="18">
        <f t="shared" si="15"/>
        <v>826140</v>
      </c>
      <c r="H16" s="16">
        <f t="shared" si="16"/>
        <v>876649</v>
      </c>
      <c r="I16" s="35">
        <f t="shared" si="17"/>
        <v>-36880</v>
      </c>
      <c r="J16" s="35">
        <f t="shared" si="18"/>
        <v>13629</v>
      </c>
      <c r="K16" s="18">
        <f t="shared" si="19"/>
        <v>-38480</v>
      </c>
      <c r="L16" s="16">
        <f t="shared" si="20"/>
        <v>11618</v>
      </c>
      <c r="M16" s="35">
        <f t="shared" si="8"/>
        <v>-50098</v>
      </c>
      <c r="N16">
        <f t="shared" si="21"/>
        <v>0.94238401001997374</v>
      </c>
    </row>
    <row r="17" spans="1:14">
      <c r="A17" s="605"/>
      <c r="B17" s="3" t="s">
        <v>6</v>
      </c>
      <c r="C17" s="18">
        <v>970179</v>
      </c>
      <c r="D17" s="16">
        <v>917198</v>
      </c>
      <c r="E17" s="16">
        <v>1080088</v>
      </c>
      <c r="F17" s="18">
        <v>1022473</v>
      </c>
      <c r="G17" s="18">
        <f t="shared" si="15"/>
        <v>1992652</v>
      </c>
      <c r="H17" s="16">
        <f t="shared" si="16"/>
        <v>1997286</v>
      </c>
      <c r="I17" s="35">
        <f t="shared" si="17"/>
        <v>52981</v>
      </c>
      <c r="J17" s="35">
        <f t="shared" si="18"/>
        <v>57615</v>
      </c>
      <c r="K17" s="18">
        <f t="shared" si="19"/>
        <v>18498</v>
      </c>
      <c r="L17" s="16">
        <f t="shared" si="20"/>
        <v>139963</v>
      </c>
      <c r="M17" s="35">
        <f t="shared" si="8"/>
        <v>-121465</v>
      </c>
      <c r="N17">
        <f t="shared" si="21"/>
        <v>0.99767985155856498</v>
      </c>
    </row>
    <row r="18" spans="1:14">
      <c r="A18" s="604">
        <v>44868</v>
      </c>
      <c r="B18" s="3" t="s">
        <v>3</v>
      </c>
      <c r="C18" s="18">
        <v>1445033</v>
      </c>
      <c r="D18" s="16">
        <v>1705051</v>
      </c>
      <c r="E18" s="16">
        <v>1595952</v>
      </c>
      <c r="F18" s="18">
        <v>1884243</v>
      </c>
      <c r="G18" s="18">
        <f>SUM(C18+F18)</f>
        <v>3329276</v>
      </c>
      <c r="H18" s="16">
        <f>SUM(D18+E18)</f>
        <v>3301003</v>
      </c>
      <c r="I18" s="35">
        <f>SUM(C18-D18)</f>
        <v>-260018</v>
      </c>
      <c r="J18" s="35">
        <f>SUM(E18-F18)</f>
        <v>-288291</v>
      </c>
      <c r="K18" s="18">
        <f>SUM(I18-I14)</f>
        <v>-457742</v>
      </c>
      <c r="L18" s="16">
        <f>SUM(J18-J14)</f>
        <v>-402155</v>
      </c>
      <c r="M18" s="35">
        <f>SUM(K18-L18)</f>
        <v>-55587</v>
      </c>
      <c r="N18">
        <f>SUM(G18/H18)</f>
        <v>1.0085649725250174</v>
      </c>
    </row>
    <row r="19" spans="1:14">
      <c r="A19" s="605"/>
      <c r="B19" s="3" t="s">
        <v>4</v>
      </c>
      <c r="C19" s="18">
        <v>719</v>
      </c>
      <c r="D19" s="16">
        <v>33813</v>
      </c>
      <c r="E19" s="16">
        <v>0</v>
      </c>
      <c r="F19" s="18">
        <v>0</v>
      </c>
      <c r="G19" s="18">
        <f t="shared" ref="G19:G83" si="22">SUM(C19+F19)</f>
        <v>719</v>
      </c>
      <c r="H19" s="16">
        <f t="shared" ref="H19:H35" si="23">SUM(D19+E19)</f>
        <v>33813</v>
      </c>
      <c r="I19" s="35">
        <f t="shared" ref="I19:I35" si="24">SUM(C19-D19)</f>
        <v>-33094</v>
      </c>
      <c r="J19" s="35">
        <f t="shared" ref="J19:J83" si="25">SUM(E19-F19)</f>
        <v>0</v>
      </c>
      <c r="K19" s="18">
        <f t="shared" ref="K19:L39" si="26">SUM(I19-I15)</f>
        <v>-4378</v>
      </c>
      <c r="L19" s="16">
        <f t="shared" ref="L19:L35" si="27">SUM(J19-J15)</f>
        <v>0</v>
      </c>
      <c r="M19" s="35">
        <f t="shared" ref="M19:M77" si="28">SUM(K19-L19)</f>
        <v>-4378</v>
      </c>
      <c r="N19">
        <f t="shared" ref="N19:N82" si="29">SUM(G19/H19)</f>
        <v>2.1264010883388047E-2</v>
      </c>
    </row>
    <row r="20" spans="1:14">
      <c r="A20" s="605"/>
      <c r="B20" s="3" t="s">
        <v>5</v>
      </c>
      <c r="C20" s="18">
        <v>353086</v>
      </c>
      <c r="D20" s="16">
        <v>415762</v>
      </c>
      <c r="E20" s="16">
        <v>170628</v>
      </c>
      <c r="F20" s="18">
        <v>199530</v>
      </c>
      <c r="G20" s="18">
        <f t="shared" si="22"/>
        <v>552616</v>
      </c>
      <c r="H20" s="16">
        <f t="shared" si="23"/>
        <v>586390</v>
      </c>
      <c r="I20" s="35">
        <f t="shared" si="24"/>
        <v>-62676</v>
      </c>
      <c r="J20" s="35">
        <f t="shared" si="25"/>
        <v>-28902</v>
      </c>
      <c r="K20" s="18">
        <f t="shared" si="26"/>
        <v>-25796</v>
      </c>
      <c r="L20" s="16">
        <f t="shared" si="27"/>
        <v>-42531</v>
      </c>
      <c r="M20" s="35">
        <f t="shared" si="28"/>
        <v>16735</v>
      </c>
      <c r="N20">
        <f t="shared" si="29"/>
        <v>0.94240351984174353</v>
      </c>
    </row>
    <row r="21" spans="1:14">
      <c r="A21" s="605"/>
      <c r="B21" s="3" t="s">
        <v>6</v>
      </c>
      <c r="C21" s="18">
        <v>558092</v>
      </c>
      <c r="D21" s="16">
        <v>653610</v>
      </c>
      <c r="E21" s="16">
        <v>590349</v>
      </c>
      <c r="F21" s="18">
        <v>724463</v>
      </c>
      <c r="G21" s="18">
        <f t="shared" si="22"/>
        <v>1282555</v>
      </c>
      <c r="H21" s="16">
        <f t="shared" si="23"/>
        <v>1243959</v>
      </c>
      <c r="I21" s="35">
        <f t="shared" si="24"/>
        <v>-95518</v>
      </c>
      <c r="J21" s="35">
        <f t="shared" si="25"/>
        <v>-134114</v>
      </c>
      <c r="K21" s="18">
        <f t="shared" si="26"/>
        <v>-148499</v>
      </c>
      <c r="L21" s="16">
        <f t="shared" si="27"/>
        <v>-191729</v>
      </c>
      <c r="M21" s="35">
        <f t="shared" si="28"/>
        <v>43230</v>
      </c>
      <c r="N21">
        <f t="shared" si="29"/>
        <v>1.0310267460583509</v>
      </c>
    </row>
    <row r="22" spans="1:14">
      <c r="A22" s="604">
        <v>44869</v>
      </c>
      <c r="B22" s="3" t="s">
        <v>3</v>
      </c>
      <c r="C22" s="18">
        <v>2319255</v>
      </c>
      <c r="D22" s="16">
        <v>2412925</v>
      </c>
      <c r="E22" s="16">
        <v>2507207</v>
      </c>
      <c r="F22" s="18">
        <v>2626930</v>
      </c>
      <c r="G22" s="18">
        <f t="shared" si="22"/>
        <v>4946185</v>
      </c>
      <c r="H22" s="16">
        <f t="shared" si="23"/>
        <v>4920132</v>
      </c>
      <c r="I22" s="35">
        <f t="shared" si="24"/>
        <v>-93670</v>
      </c>
      <c r="J22" s="35">
        <f t="shared" si="25"/>
        <v>-119723</v>
      </c>
      <c r="K22" s="18">
        <f t="shared" si="26"/>
        <v>166348</v>
      </c>
      <c r="L22" s="16">
        <f t="shared" si="27"/>
        <v>168568</v>
      </c>
      <c r="M22" s="35">
        <f t="shared" si="28"/>
        <v>-2220</v>
      </c>
      <c r="N22">
        <f t="shared" si="29"/>
        <v>1.0052951831373629</v>
      </c>
    </row>
    <row r="23" spans="1:14">
      <c r="A23" s="605"/>
      <c r="B23" s="3" t="s">
        <v>4</v>
      </c>
      <c r="C23" s="18">
        <v>719</v>
      </c>
      <c r="D23" s="16">
        <v>33798</v>
      </c>
      <c r="E23" s="16">
        <v>0</v>
      </c>
      <c r="F23" s="18">
        <v>0</v>
      </c>
      <c r="G23" s="18">
        <f t="shared" si="22"/>
        <v>719</v>
      </c>
      <c r="H23" s="16">
        <f t="shared" si="23"/>
        <v>33798</v>
      </c>
      <c r="I23" s="35">
        <f t="shared" si="24"/>
        <v>-33079</v>
      </c>
      <c r="J23" s="35">
        <f t="shared" si="25"/>
        <v>0</v>
      </c>
      <c r="K23" s="18">
        <f t="shared" si="26"/>
        <v>15</v>
      </c>
      <c r="L23" s="16">
        <f t="shared" si="27"/>
        <v>0</v>
      </c>
      <c r="M23" s="35">
        <f t="shared" si="28"/>
        <v>15</v>
      </c>
      <c r="N23">
        <f t="shared" si="29"/>
        <v>2.1273448133025622E-2</v>
      </c>
    </row>
    <row r="24" spans="1:14">
      <c r="A24" s="605"/>
      <c r="B24" s="3" t="s">
        <v>5</v>
      </c>
      <c r="C24" s="18">
        <v>573106</v>
      </c>
      <c r="D24" s="16">
        <v>562272</v>
      </c>
      <c r="E24" s="16">
        <v>336568</v>
      </c>
      <c r="F24" s="18">
        <v>306237</v>
      </c>
      <c r="G24" s="18">
        <f t="shared" si="22"/>
        <v>879343</v>
      </c>
      <c r="H24" s="16">
        <f t="shared" si="23"/>
        <v>898840</v>
      </c>
      <c r="I24" s="35">
        <f t="shared" si="24"/>
        <v>10834</v>
      </c>
      <c r="J24" s="35">
        <f t="shared" si="25"/>
        <v>30331</v>
      </c>
      <c r="K24" s="18">
        <f t="shared" si="26"/>
        <v>73510</v>
      </c>
      <c r="L24" s="16">
        <f t="shared" si="27"/>
        <v>59233</v>
      </c>
      <c r="M24" s="35">
        <f t="shared" si="28"/>
        <v>14277</v>
      </c>
      <c r="N24">
        <f t="shared" si="29"/>
        <v>0.9783087090027146</v>
      </c>
    </row>
    <row r="25" spans="1:14">
      <c r="A25" s="605"/>
      <c r="B25" s="3" t="s">
        <v>6</v>
      </c>
      <c r="C25" s="18">
        <v>820010</v>
      </c>
      <c r="D25" s="16">
        <v>822616</v>
      </c>
      <c r="E25" s="16">
        <v>869314</v>
      </c>
      <c r="F25" s="18">
        <v>898444</v>
      </c>
      <c r="G25" s="18">
        <f t="shared" si="22"/>
        <v>1718454</v>
      </c>
      <c r="H25" s="16">
        <f t="shared" si="23"/>
        <v>1691930</v>
      </c>
      <c r="I25" s="35">
        <f t="shared" si="24"/>
        <v>-2606</v>
      </c>
      <c r="J25" s="35">
        <f t="shared" si="25"/>
        <v>-29130</v>
      </c>
      <c r="K25" s="18">
        <f t="shared" si="26"/>
        <v>92912</v>
      </c>
      <c r="L25" s="16">
        <f t="shared" si="27"/>
        <v>104984</v>
      </c>
      <c r="M25" s="35">
        <f t="shared" si="28"/>
        <v>-12072</v>
      </c>
      <c r="N25">
        <f t="shared" si="29"/>
        <v>1.0156767714976387</v>
      </c>
    </row>
    <row r="26" spans="1:14">
      <c r="A26" s="604">
        <v>44872</v>
      </c>
      <c r="B26" s="3" t="s">
        <v>3</v>
      </c>
      <c r="C26" s="18">
        <v>2567462</v>
      </c>
      <c r="D26" s="16">
        <v>2753188</v>
      </c>
      <c r="E26" s="16">
        <v>2763151</v>
      </c>
      <c r="F26" s="18">
        <v>2950134</v>
      </c>
      <c r="G26" s="18">
        <f t="shared" si="22"/>
        <v>5517596</v>
      </c>
      <c r="H26" s="16">
        <f t="shared" si="23"/>
        <v>5516339</v>
      </c>
      <c r="I26" s="35">
        <f t="shared" si="24"/>
        <v>-185726</v>
      </c>
      <c r="J26" s="35">
        <f t="shared" si="25"/>
        <v>-186983</v>
      </c>
      <c r="K26" s="18">
        <f t="shared" si="26"/>
        <v>-92056</v>
      </c>
      <c r="L26" s="16">
        <f t="shared" si="27"/>
        <v>-67260</v>
      </c>
      <c r="M26" s="35">
        <f t="shared" si="28"/>
        <v>-24796</v>
      </c>
      <c r="N26">
        <f t="shared" si="29"/>
        <v>1.0002278685193204</v>
      </c>
    </row>
    <row r="27" spans="1:14">
      <c r="A27" s="605"/>
      <c r="B27" s="3" t="s">
        <v>4</v>
      </c>
      <c r="C27" s="18">
        <v>719</v>
      </c>
      <c r="D27" s="16">
        <v>33798</v>
      </c>
      <c r="E27" s="16">
        <v>0</v>
      </c>
      <c r="F27" s="18">
        <v>0</v>
      </c>
      <c r="G27" s="18">
        <f t="shared" si="22"/>
        <v>719</v>
      </c>
      <c r="H27" s="16">
        <f t="shared" si="23"/>
        <v>33798</v>
      </c>
      <c r="I27" s="35">
        <f t="shared" si="24"/>
        <v>-33079</v>
      </c>
      <c r="J27" s="35">
        <f t="shared" si="25"/>
        <v>0</v>
      </c>
      <c r="K27" s="18">
        <f t="shared" si="26"/>
        <v>0</v>
      </c>
      <c r="L27" s="16">
        <f t="shared" si="27"/>
        <v>0</v>
      </c>
      <c r="M27" s="35">
        <f t="shared" si="28"/>
        <v>0</v>
      </c>
      <c r="N27">
        <f t="shared" si="29"/>
        <v>2.1273448133025622E-2</v>
      </c>
    </row>
    <row r="28" spans="1:14">
      <c r="A28" s="605"/>
      <c r="B28" s="3" t="s">
        <v>5</v>
      </c>
      <c r="C28" s="18">
        <v>547314</v>
      </c>
      <c r="D28" s="16">
        <v>554822</v>
      </c>
      <c r="E28" s="16">
        <v>314124</v>
      </c>
      <c r="F28" s="18">
        <v>300997</v>
      </c>
      <c r="G28" s="18">
        <f t="shared" si="22"/>
        <v>848311</v>
      </c>
      <c r="H28" s="16">
        <f t="shared" si="23"/>
        <v>868946</v>
      </c>
      <c r="I28" s="35">
        <f t="shared" si="24"/>
        <v>-7508</v>
      </c>
      <c r="J28" s="35">
        <f t="shared" si="25"/>
        <v>13127</v>
      </c>
      <c r="K28" s="18">
        <f t="shared" si="26"/>
        <v>-18342</v>
      </c>
      <c r="L28" s="16">
        <f t="shared" si="27"/>
        <v>-17204</v>
      </c>
      <c r="M28" s="35">
        <f t="shared" si="28"/>
        <v>-1138</v>
      </c>
      <c r="N28">
        <f t="shared" si="29"/>
        <v>0.97625283964711274</v>
      </c>
    </row>
    <row r="29" spans="1:14">
      <c r="A29" s="605"/>
      <c r="B29" s="3" t="s">
        <v>6</v>
      </c>
      <c r="C29" s="18">
        <v>789946</v>
      </c>
      <c r="D29" s="16">
        <v>819188</v>
      </c>
      <c r="E29" s="16">
        <v>828165</v>
      </c>
      <c r="F29" s="18">
        <v>909865</v>
      </c>
      <c r="G29" s="18">
        <f t="shared" si="22"/>
        <v>1699811</v>
      </c>
      <c r="H29" s="16">
        <f t="shared" si="23"/>
        <v>1647353</v>
      </c>
      <c r="I29" s="35">
        <f t="shared" si="24"/>
        <v>-29242</v>
      </c>
      <c r="J29" s="35">
        <f t="shared" si="25"/>
        <v>-81700</v>
      </c>
      <c r="K29" s="18">
        <f t="shared" si="26"/>
        <v>-26636</v>
      </c>
      <c r="L29" s="16">
        <f t="shared" si="27"/>
        <v>-52570</v>
      </c>
      <c r="M29" s="35">
        <f t="shared" si="28"/>
        <v>25934</v>
      </c>
      <c r="N29">
        <f t="shared" si="29"/>
        <v>1.0318438124676375</v>
      </c>
    </row>
    <row r="30" spans="1:14">
      <c r="A30" s="604">
        <v>44874</v>
      </c>
      <c r="B30" s="3" t="s">
        <v>3</v>
      </c>
      <c r="C30" s="18">
        <v>3321532</v>
      </c>
      <c r="D30" s="16">
        <v>2987730</v>
      </c>
      <c r="E30" s="16">
        <v>3397088</v>
      </c>
      <c r="F30" s="18">
        <v>3234345</v>
      </c>
      <c r="G30" s="18">
        <f t="shared" si="22"/>
        <v>6555877</v>
      </c>
      <c r="H30" s="16">
        <f t="shared" si="23"/>
        <v>6384818</v>
      </c>
      <c r="I30" s="35">
        <f t="shared" si="24"/>
        <v>333802</v>
      </c>
      <c r="J30" s="35">
        <f t="shared" si="25"/>
        <v>162743</v>
      </c>
      <c r="K30" s="18">
        <f t="shared" si="26"/>
        <v>519528</v>
      </c>
      <c r="L30" s="16">
        <f t="shared" si="27"/>
        <v>349726</v>
      </c>
      <c r="M30" s="35">
        <f t="shared" si="28"/>
        <v>169802</v>
      </c>
      <c r="N30">
        <f t="shared" si="29"/>
        <v>1.0267915232665989</v>
      </c>
    </row>
    <row r="31" spans="1:14">
      <c r="A31" s="605"/>
      <c r="B31" s="3" t="s">
        <v>4</v>
      </c>
      <c r="C31" s="18">
        <v>719</v>
      </c>
      <c r="D31" s="16">
        <v>36298</v>
      </c>
      <c r="E31" s="16">
        <v>0</v>
      </c>
      <c r="F31" s="18">
        <v>0</v>
      </c>
      <c r="G31" s="18">
        <f t="shared" si="22"/>
        <v>719</v>
      </c>
      <c r="H31" s="16">
        <f t="shared" si="23"/>
        <v>36298</v>
      </c>
      <c r="I31" s="35">
        <f t="shared" si="24"/>
        <v>-35579</v>
      </c>
      <c r="J31" s="35">
        <f t="shared" si="25"/>
        <v>0</v>
      </c>
      <c r="K31" s="18">
        <f t="shared" si="26"/>
        <v>-2500</v>
      </c>
      <c r="L31" s="16">
        <f t="shared" si="27"/>
        <v>0</v>
      </c>
      <c r="M31" s="35">
        <f t="shared" si="28"/>
        <v>-2500</v>
      </c>
      <c r="N31">
        <f t="shared" si="29"/>
        <v>1.9808253898286408E-2</v>
      </c>
    </row>
    <row r="32" spans="1:14">
      <c r="A32" s="605"/>
      <c r="B32" s="3" t="s">
        <v>5</v>
      </c>
      <c r="C32" s="18">
        <v>619717</v>
      </c>
      <c r="D32" s="16">
        <v>625633</v>
      </c>
      <c r="E32" s="16">
        <v>405597</v>
      </c>
      <c r="F32" s="18">
        <v>308916</v>
      </c>
      <c r="G32" s="18">
        <f t="shared" si="22"/>
        <v>928633</v>
      </c>
      <c r="H32" s="16">
        <f t="shared" si="23"/>
        <v>1031230</v>
      </c>
      <c r="I32" s="35">
        <f t="shared" si="24"/>
        <v>-5916</v>
      </c>
      <c r="J32" s="35">
        <f t="shared" si="25"/>
        <v>96681</v>
      </c>
      <c r="K32" s="18">
        <f t="shared" si="26"/>
        <v>1592</v>
      </c>
      <c r="L32" s="16">
        <f t="shared" si="27"/>
        <v>83554</v>
      </c>
      <c r="M32" s="35">
        <f t="shared" si="28"/>
        <v>-81962</v>
      </c>
      <c r="N32">
        <f t="shared" si="29"/>
        <v>0.90051007049833698</v>
      </c>
    </row>
    <row r="33" spans="1:14">
      <c r="A33" s="605"/>
      <c r="B33" s="3" t="s">
        <v>6</v>
      </c>
      <c r="C33" s="18">
        <v>992180</v>
      </c>
      <c r="D33" s="16">
        <v>920159</v>
      </c>
      <c r="E33" s="16">
        <v>1131462</v>
      </c>
      <c r="F33" s="18">
        <v>1026559</v>
      </c>
      <c r="G33" s="18">
        <f t="shared" si="22"/>
        <v>2018739</v>
      </c>
      <c r="H33" s="16">
        <f t="shared" si="23"/>
        <v>2051621</v>
      </c>
      <c r="I33" s="35">
        <f t="shared" si="24"/>
        <v>72021</v>
      </c>
      <c r="J33" s="35">
        <f t="shared" si="25"/>
        <v>104903</v>
      </c>
      <c r="K33" s="18">
        <f t="shared" si="26"/>
        <v>101263</v>
      </c>
      <c r="L33" s="16">
        <f t="shared" si="27"/>
        <v>186603</v>
      </c>
      <c r="M33" s="35">
        <f t="shared" si="28"/>
        <v>-85340</v>
      </c>
      <c r="N33">
        <f t="shared" si="29"/>
        <v>0.98397267331539306</v>
      </c>
    </row>
    <row r="34" spans="1:14">
      <c r="A34" s="604">
        <v>44875</v>
      </c>
      <c r="B34" s="3" t="s">
        <v>3</v>
      </c>
      <c r="C34" s="18">
        <v>1659925</v>
      </c>
      <c r="D34" s="16">
        <v>1589127</v>
      </c>
      <c r="E34" s="16">
        <v>1811178</v>
      </c>
      <c r="F34" s="18">
        <v>1863719</v>
      </c>
      <c r="G34" s="18">
        <f t="shared" si="22"/>
        <v>3523644</v>
      </c>
      <c r="H34" s="16">
        <f t="shared" si="23"/>
        <v>3400305</v>
      </c>
      <c r="I34" s="35">
        <f t="shared" si="24"/>
        <v>70798</v>
      </c>
      <c r="J34" s="35">
        <f t="shared" si="25"/>
        <v>-52541</v>
      </c>
      <c r="K34" s="18">
        <f t="shared" si="26"/>
        <v>-263004</v>
      </c>
      <c r="L34" s="16">
        <f t="shared" si="27"/>
        <v>-215284</v>
      </c>
      <c r="M34" s="35">
        <f t="shared" si="28"/>
        <v>-47720</v>
      </c>
      <c r="N34">
        <f t="shared" si="29"/>
        <v>1.036272922576063</v>
      </c>
    </row>
    <row r="35" spans="1:14">
      <c r="A35" s="605"/>
      <c r="B35" s="3" t="s">
        <v>4</v>
      </c>
      <c r="C35" s="18">
        <v>719</v>
      </c>
      <c r="D35" s="16">
        <v>29298</v>
      </c>
      <c r="E35" s="16">
        <v>0</v>
      </c>
      <c r="F35" s="18">
        <v>0</v>
      </c>
      <c r="G35" s="18">
        <f t="shared" si="22"/>
        <v>719</v>
      </c>
      <c r="H35" s="16">
        <f t="shared" si="23"/>
        <v>29298</v>
      </c>
      <c r="I35" s="35">
        <f t="shared" si="24"/>
        <v>-28579</v>
      </c>
      <c r="J35" s="35">
        <f t="shared" si="25"/>
        <v>0</v>
      </c>
      <c r="K35" s="18">
        <f t="shared" si="26"/>
        <v>7000</v>
      </c>
      <c r="L35" s="16">
        <f t="shared" si="27"/>
        <v>0</v>
      </c>
      <c r="M35" s="35">
        <f t="shared" si="28"/>
        <v>7000</v>
      </c>
      <c r="N35">
        <f t="shared" si="29"/>
        <v>2.4540924295173731E-2</v>
      </c>
    </row>
    <row r="36" spans="1:14">
      <c r="A36" s="605"/>
      <c r="B36" s="3" t="s">
        <v>5</v>
      </c>
      <c r="C36" s="18">
        <v>418793</v>
      </c>
      <c r="D36" s="16">
        <v>479680</v>
      </c>
      <c r="E36" s="16">
        <v>220950</v>
      </c>
      <c r="F36" s="18">
        <v>229680</v>
      </c>
      <c r="G36" s="18">
        <f t="shared" si="22"/>
        <v>648473</v>
      </c>
      <c r="H36" s="16">
        <f t="shared" ref="H36:H99" si="30">SUM(D36+E36)</f>
        <v>700630</v>
      </c>
      <c r="I36" s="35">
        <f t="shared" ref="I36:I99" si="31">SUM(C36-D36)</f>
        <v>-60887</v>
      </c>
      <c r="J36" s="35">
        <f t="shared" si="25"/>
        <v>-8730</v>
      </c>
      <c r="K36" s="18">
        <f t="shared" si="26"/>
        <v>-54971</v>
      </c>
      <c r="L36" s="16">
        <f t="shared" si="26"/>
        <v>-105411</v>
      </c>
      <c r="M36" s="35">
        <f t="shared" si="28"/>
        <v>50440</v>
      </c>
      <c r="N36">
        <f t="shared" si="29"/>
        <v>0.92555699870116892</v>
      </c>
    </row>
    <row r="37" spans="1:14">
      <c r="A37" s="605"/>
      <c r="B37" s="3" t="s">
        <v>6</v>
      </c>
      <c r="C37" s="18">
        <v>656622</v>
      </c>
      <c r="D37" s="16">
        <v>714016</v>
      </c>
      <c r="E37" s="16">
        <v>703930</v>
      </c>
      <c r="F37" s="18">
        <v>718722</v>
      </c>
      <c r="G37" s="18">
        <f t="shared" si="22"/>
        <v>1375344</v>
      </c>
      <c r="H37" s="16">
        <f t="shared" si="30"/>
        <v>1417946</v>
      </c>
      <c r="I37" s="35">
        <f t="shared" si="31"/>
        <v>-57394</v>
      </c>
      <c r="J37" s="35">
        <f t="shared" si="25"/>
        <v>-14792</v>
      </c>
      <c r="K37" s="18">
        <f t="shared" si="26"/>
        <v>-129415</v>
      </c>
      <c r="L37" s="16">
        <f t="shared" si="26"/>
        <v>-119695</v>
      </c>
      <c r="M37" s="35">
        <f t="shared" si="28"/>
        <v>-9720</v>
      </c>
      <c r="N37">
        <f t="shared" si="29"/>
        <v>0.96995513228289376</v>
      </c>
    </row>
    <row r="38" spans="1:14">
      <c r="A38" s="604">
        <v>44876</v>
      </c>
      <c r="B38" s="3" t="s">
        <v>3</v>
      </c>
      <c r="C38" s="18">
        <v>2198120</v>
      </c>
      <c r="D38" s="16">
        <v>2829650</v>
      </c>
      <c r="E38" s="16">
        <v>2411911</v>
      </c>
      <c r="F38" s="18">
        <v>2917816</v>
      </c>
      <c r="G38" s="18">
        <f t="shared" si="22"/>
        <v>5115936</v>
      </c>
      <c r="H38" s="16">
        <f t="shared" si="30"/>
        <v>5241561</v>
      </c>
      <c r="I38" s="35">
        <f t="shared" si="31"/>
        <v>-631530</v>
      </c>
      <c r="J38" s="35">
        <f t="shared" si="25"/>
        <v>-505905</v>
      </c>
      <c r="K38" s="18">
        <f t="shared" si="26"/>
        <v>-702328</v>
      </c>
      <c r="L38" s="16">
        <f t="shared" si="26"/>
        <v>-453364</v>
      </c>
      <c r="M38" s="35">
        <f t="shared" si="28"/>
        <v>-248964</v>
      </c>
      <c r="N38">
        <f t="shared" si="29"/>
        <v>0.97603290317521818</v>
      </c>
    </row>
    <row r="39" spans="1:14">
      <c r="A39" s="605"/>
      <c r="B39" s="3" t="s">
        <v>4</v>
      </c>
      <c r="C39" s="18">
        <v>719</v>
      </c>
      <c r="D39" s="16">
        <v>32298</v>
      </c>
      <c r="E39" s="16">
        <v>0</v>
      </c>
      <c r="F39" s="18">
        <v>0</v>
      </c>
      <c r="G39" s="18">
        <f t="shared" si="22"/>
        <v>719</v>
      </c>
      <c r="H39" s="16">
        <f t="shared" si="30"/>
        <v>32298</v>
      </c>
      <c r="I39" s="35">
        <f t="shared" si="31"/>
        <v>-31579</v>
      </c>
      <c r="J39" s="35">
        <f t="shared" si="25"/>
        <v>0</v>
      </c>
      <c r="K39" s="18">
        <f t="shared" si="26"/>
        <v>-3000</v>
      </c>
      <c r="L39" s="16">
        <f t="shared" si="26"/>
        <v>0</v>
      </c>
      <c r="M39" s="35">
        <f t="shared" si="28"/>
        <v>-3000</v>
      </c>
      <c r="N39">
        <f t="shared" si="29"/>
        <v>2.2261440336862965E-2</v>
      </c>
    </row>
    <row r="40" spans="1:14">
      <c r="A40" s="605"/>
      <c r="B40" s="3" t="s">
        <v>5</v>
      </c>
      <c r="C40" s="18">
        <v>548608</v>
      </c>
      <c r="D40" s="16">
        <v>581537</v>
      </c>
      <c r="E40" s="16">
        <v>306759</v>
      </c>
      <c r="F40" s="18">
        <v>346531</v>
      </c>
      <c r="G40" s="18">
        <f t="shared" si="22"/>
        <v>895139</v>
      </c>
      <c r="H40" s="16">
        <f t="shared" si="30"/>
        <v>888296</v>
      </c>
      <c r="I40" s="35">
        <f t="shared" si="31"/>
        <v>-32929</v>
      </c>
      <c r="J40" s="35">
        <f t="shared" si="25"/>
        <v>-39772</v>
      </c>
      <c r="K40" s="18">
        <f t="shared" ref="K40:L55" si="32">SUM(I40-I36)</f>
        <v>27958</v>
      </c>
      <c r="L40" s="16">
        <f t="shared" si="32"/>
        <v>-31042</v>
      </c>
      <c r="M40" s="35">
        <f t="shared" si="28"/>
        <v>59000</v>
      </c>
      <c r="N40">
        <f t="shared" si="29"/>
        <v>1.0077035132433334</v>
      </c>
    </row>
    <row r="41" spans="1:14">
      <c r="A41" s="605"/>
      <c r="B41" s="3" t="s">
        <v>6</v>
      </c>
      <c r="C41" s="18">
        <v>834369</v>
      </c>
      <c r="D41" s="16">
        <v>828044</v>
      </c>
      <c r="E41" s="16">
        <v>863145</v>
      </c>
      <c r="F41" s="18">
        <v>1007182</v>
      </c>
      <c r="G41" s="18">
        <f t="shared" si="22"/>
        <v>1841551</v>
      </c>
      <c r="H41" s="16">
        <f t="shared" si="30"/>
        <v>1691189</v>
      </c>
      <c r="I41" s="35">
        <f t="shared" si="31"/>
        <v>6325</v>
      </c>
      <c r="J41" s="35">
        <f t="shared" si="25"/>
        <v>-144037</v>
      </c>
      <c r="K41" s="18">
        <f t="shared" si="32"/>
        <v>63719</v>
      </c>
      <c r="L41" s="16">
        <f t="shared" si="32"/>
        <v>-129245</v>
      </c>
      <c r="M41" s="35">
        <f t="shared" si="28"/>
        <v>192964</v>
      </c>
      <c r="N41">
        <f t="shared" si="29"/>
        <v>1.0889090456477661</v>
      </c>
    </row>
    <row r="42" spans="1:14">
      <c r="A42" s="604">
        <v>44879</v>
      </c>
      <c r="B42" s="3" t="s">
        <v>3</v>
      </c>
      <c r="C42" s="18">
        <v>2973980</v>
      </c>
      <c r="D42" s="16">
        <v>2985534</v>
      </c>
      <c r="E42" s="16">
        <v>3019719</v>
      </c>
      <c r="F42" s="18">
        <v>3139621</v>
      </c>
      <c r="G42" s="18">
        <f t="shared" si="22"/>
        <v>6113601</v>
      </c>
      <c r="H42" s="16">
        <f t="shared" si="30"/>
        <v>6005253</v>
      </c>
      <c r="I42" s="35">
        <f t="shared" si="31"/>
        <v>-11554</v>
      </c>
      <c r="J42" s="35">
        <f t="shared" si="25"/>
        <v>-119902</v>
      </c>
      <c r="K42" s="18">
        <f t="shared" si="32"/>
        <v>619976</v>
      </c>
      <c r="L42" s="16">
        <f t="shared" si="32"/>
        <v>386003</v>
      </c>
      <c r="M42" s="35">
        <f t="shared" si="28"/>
        <v>233973</v>
      </c>
      <c r="N42">
        <f t="shared" si="29"/>
        <v>1.0180422040503538</v>
      </c>
    </row>
    <row r="43" spans="1:14">
      <c r="A43" s="605"/>
      <c r="B43" s="3" t="s">
        <v>4</v>
      </c>
      <c r="C43" s="18">
        <v>719</v>
      </c>
      <c r="D43" s="16">
        <v>30048</v>
      </c>
      <c r="E43" s="16">
        <v>0</v>
      </c>
      <c r="F43" s="18">
        <v>0</v>
      </c>
      <c r="G43" s="18">
        <f t="shared" si="22"/>
        <v>719</v>
      </c>
      <c r="H43" s="16">
        <f t="shared" si="30"/>
        <v>30048</v>
      </c>
      <c r="I43" s="35">
        <f t="shared" si="31"/>
        <v>-29329</v>
      </c>
      <c r="J43" s="35">
        <f t="shared" si="25"/>
        <v>0</v>
      </c>
      <c r="K43" s="18">
        <f t="shared" si="32"/>
        <v>2250</v>
      </c>
      <c r="L43" s="16">
        <f t="shared" si="32"/>
        <v>0</v>
      </c>
      <c r="M43" s="35">
        <f t="shared" si="28"/>
        <v>2250</v>
      </c>
      <c r="N43">
        <f t="shared" si="29"/>
        <v>2.3928381256656018E-2</v>
      </c>
    </row>
    <row r="44" spans="1:14">
      <c r="A44" s="605"/>
      <c r="B44" s="3" t="s">
        <v>5</v>
      </c>
      <c r="C44" s="18">
        <v>562092</v>
      </c>
      <c r="D44" s="16">
        <v>582781</v>
      </c>
      <c r="E44" s="16">
        <v>369903</v>
      </c>
      <c r="F44" s="18">
        <v>318136</v>
      </c>
      <c r="G44" s="18">
        <f t="shared" si="22"/>
        <v>880228</v>
      </c>
      <c r="H44" s="16">
        <f t="shared" si="30"/>
        <v>952684</v>
      </c>
      <c r="I44" s="35">
        <f t="shared" si="31"/>
        <v>-20689</v>
      </c>
      <c r="J44" s="35">
        <f t="shared" si="25"/>
        <v>51767</v>
      </c>
      <c r="K44" s="18">
        <f t="shared" si="32"/>
        <v>12240</v>
      </c>
      <c r="L44" s="16">
        <f t="shared" si="32"/>
        <v>91539</v>
      </c>
      <c r="M44" s="35">
        <f t="shared" si="28"/>
        <v>-79299</v>
      </c>
      <c r="N44">
        <f t="shared" si="29"/>
        <v>0.92394540057353747</v>
      </c>
    </row>
    <row r="45" spans="1:14">
      <c r="A45" s="605"/>
      <c r="B45" s="3" t="s">
        <v>6</v>
      </c>
      <c r="C45" s="18">
        <v>927750</v>
      </c>
      <c r="D45" s="16">
        <v>908731</v>
      </c>
      <c r="E45" s="16">
        <v>1074918</v>
      </c>
      <c r="F45" s="18">
        <v>1049337</v>
      </c>
      <c r="G45" s="18">
        <f t="shared" si="22"/>
        <v>1977087</v>
      </c>
      <c r="H45" s="16">
        <f t="shared" si="30"/>
        <v>1983649</v>
      </c>
      <c r="I45" s="35">
        <f t="shared" si="31"/>
        <v>19019</v>
      </c>
      <c r="J45" s="35">
        <f t="shared" si="25"/>
        <v>25581</v>
      </c>
      <c r="K45" s="18">
        <f t="shared" si="32"/>
        <v>12694</v>
      </c>
      <c r="L45" s="16">
        <f t="shared" si="32"/>
        <v>169618</v>
      </c>
      <c r="M45" s="35">
        <f t="shared" si="28"/>
        <v>-156924</v>
      </c>
      <c r="N45">
        <f t="shared" si="29"/>
        <v>0.99669195507874631</v>
      </c>
    </row>
    <row r="46" spans="1:14">
      <c r="A46" s="604">
        <v>44880</v>
      </c>
      <c r="B46" s="3" t="s">
        <v>3</v>
      </c>
      <c r="C46" s="18">
        <v>2529175</v>
      </c>
      <c r="D46" s="16">
        <v>3528154</v>
      </c>
      <c r="E46" s="16">
        <v>2787824</v>
      </c>
      <c r="F46" s="18">
        <v>3522478</v>
      </c>
      <c r="G46" s="18">
        <f t="shared" si="22"/>
        <v>6051653</v>
      </c>
      <c r="H46" s="16">
        <f t="shared" si="30"/>
        <v>6315978</v>
      </c>
      <c r="I46" s="35">
        <f t="shared" si="31"/>
        <v>-998979</v>
      </c>
      <c r="J46" s="35">
        <f t="shared" si="25"/>
        <v>-734654</v>
      </c>
      <c r="K46" s="18">
        <f t="shared" si="32"/>
        <v>-987425</v>
      </c>
      <c r="L46" s="16">
        <f t="shared" si="32"/>
        <v>-614752</v>
      </c>
      <c r="M46" s="35">
        <f t="shared" si="28"/>
        <v>-372673</v>
      </c>
      <c r="N46">
        <f t="shared" si="29"/>
        <v>0.95814979089540842</v>
      </c>
    </row>
    <row r="47" spans="1:14">
      <c r="A47" s="605"/>
      <c r="B47" s="3" t="s">
        <v>4</v>
      </c>
      <c r="C47" s="18">
        <v>719</v>
      </c>
      <c r="D47" s="16">
        <v>30048</v>
      </c>
      <c r="E47" s="16">
        <v>0</v>
      </c>
      <c r="F47" s="18">
        <v>0</v>
      </c>
      <c r="G47" s="18">
        <f t="shared" si="22"/>
        <v>719</v>
      </c>
      <c r="H47" s="16">
        <f t="shared" si="30"/>
        <v>30048</v>
      </c>
      <c r="I47" s="35">
        <f t="shared" si="31"/>
        <v>-29329</v>
      </c>
      <c r="J47" s="35">
        <f t="shared" si="25"/>
        <v>0</v>
      </c>
      <c r="K47" s="18">
        <f t="shared" si="32"/>
        <v>0</v>
      </c>
      <c r="L47" s="16">
        <f t="shared" si="32"/>
        <v>0</v>
      </c>
      <c r="M47" s="35">
        <f t="shared" si="28"/>
        <v>0</v>
      </c>
      <c r="N47">
        <f t="shared" si="29"/>
        <v>2.3928381256656018E-2</v>
      </c>
    </row>
    <row r="48" spans="1:14">
      <c r="A48" s="605"/>
      <c r="B48" s="3" t="s">
        <v>5</v>
      </c>
      <c r="C48" s="18">
        <v>564453</v>
      </c>
      <c r="D48" s="16">
        <v>597731</v>
      </c>
      <c r="E48" s="16">
        <v>324500</v>
      </c>
      <c r="F48" s="18">
        <v>382699</v>
      </c>
      <c r="G48" s="18">
        <f t="shared" si="22"/>
        <v>947152</v>
      </c>
      <c r="H48" s="16">
        <f t="shared" si="30"/>
        <v>922231</v>
      </c>
      <c r="I48" s="35">
        <f t="shared" si="31"/>
        <v>-33278</v>
      </c>
      <c r="J48" s="35">
        <f t="shared" si="25"/>
        <v>-58199</v>
      </c>
      <c r="K48" s="18">
        <f t="shared" si="32"/>
        <v>-12589</v>
      </c>
      <c r="L48" s="16">
        <f t="shared" si="32"/>
        <v>-109966</v>
      </c>
      <c r="M48" s="35">
        <f t="shared" si="28"/>
        <v>97377</v>
      </c>
      <c r="N48">
        <f t="shared" si="29"/>
        <v>1.0270225138820968</v>
      </c>
    </row>
    <row r="49" spans="1:14">
      <c r="A49" s="605"/>
      <c r="B49" s="3" t="s">
        <v>6</v>
      </c>
      <c r="C49" s="18">
        <v>866904</v>
      </c>
      <c r="D49" s="16">
        <v>933839</v>
      </c>
      <c r="E49" s="16">
        <v>848926</v>
      </c>
      <c r="F49" s="18">
        <v>1184595</v>
      </c>
      <c r="G49" s="18">
        <f t="shared" si="22"/>
        <v>2051499</v>
      </c>
      <c r="H49" s="16">
        <f t="shared" si="30"/>
        <v>1782765</v>
      </c>
      <c r="I49" s="35">
        <f t="shared" si="31"/>
        <v>-66935</v>
      </c>
      <c r="J49" s="35">
        <f t="shared" si="25"/>
        <v>-335669</v>
      </c>
      <c r="K49" s="18">
        <f t="shared" si="32"/>
        <v>-85954</v>
      </c>
      <c r="L49" s="16">
        <f t="shared" si="32"/>
        <v>-361250</v>
      </c>
      <c r="M49" s="35">
        <f t="shared" si="28"/>
        <v>275296</v>
      </c>
      <c r="N49">
        <f t="shared" si="29"/>
        <v>1.1507400021876131</v>
      </c>
    </row>
    <row r="50" spans="1:14">
      <c r="A50" s="604">
        <v>44881</v>
      </c>
      <c r="B50" s="3" t="s">
        <v>3</v>
      </c>
      <c r="C50" s="18">
        <v>2876362</v>
      </c>
      <c r="D50" s="16">
        <v>3820377</v>
      </c>
      <c r="E50" s="16">
        <v>3120243</v>
      </c>
      <c r="F50" s="18">
        <v>3807893</v>
      </c>
      <c r="G50" s="18">
        <f t="shared" si="22"/>
        <v>6684255</v>
      </c>
      <c r="H50" s="16">
        <f t="shared" si="30"/>
        <v>6940620</v>
      </c>
      <c r="I50" s="35">
        <f t="shared" si="31"/>
        <v>-944015</v>
      </c>
      <c r="J50" s="35">
        <f t="shared" si="25"/>
        <v>-687650</v>
      </c>
      <c r="K50" s="18">
        <f t="shared" si="32"/>
        <v>54964</v>
      </c>
      <c r="L50" s="16">
        <f t="shared" si="32"/>
        <v>47004</v>
      </c>
      <c r="M50" s="35">
        <f t="shared" si="28"/>
        <v>7960</v>
      </c>
      <c r="N50">
        <f t="shared" si="29"/>
        <v>0.96306309810939084</v>
      </c>
    </row>
    <row r="51" spans="1:14">
      <c r="A51" s="605"/>
      <c r="B51" s="3" t="s">
        <v>4</v>
      </c>
      <c r="C51" s="18">
        <v>719</v>
      </c>
      <c r="D51" s="16">
        <v>33698</v>
      </c>
      <c r="E51" s="16">
        <v>0</v>
      </c>
      <c r="F51" s="18">
        <v>0</v>
      </c>
      <c r="G51" s="18">
        <f t="shared" si="22"/>
        <v>719</v>
      </c>
      <c r="H51" s="16">
        <f t="shared" si="30"/>
        <v>33698</v>
      </c>
      <c r="I51" s="35">
        <f t="shared" si="31"/>
        <v>-32979</v>
      </c>
      <c r="J51" s="35">
        <f t="shared" si="25"/>
        <v>0</v>
      </c>
      <c r="K51" s="18">
        <f t="shared" si="32"/>
        <v>-3650</v>
      </c>
      <c r="L51" s="16">
        <f t="shared" si="32"/>
        <v>0</v>
      </c>
      <c r="M51" s="35">
        <f t="shared" si="28"/>
        <v>-3650</v>
      </c>
      <c r="N51">
        <f t="shared" si="29"/>
        <v>2.1336577838447387E-2</v>
      </c>
    </row>
    <row r="52" spans="1:14">
      <c r="A52" s="605"/>
      <c r="B52" s="3" t="s">
        <v>5</v>
      </c>
      <c r="C52" s="18">
        <v>602269</v>
      </c>
      <c r="D52" s="16">
        <v>638828</v>
      </c>
      <c r="E52" s="16">
        <v>320153</v>
      </c>
      <c r="F52" s="18">
        <v>416806</v>
      </c>
      <c r="G52" s="18">
        <f t="shared" si="22"/>
        <v>1019075</v>
      </c>
      <c r="H52" s="16">
        <f t="shared" si="30"/>
        <v>958981</v>
      </c>
      <c r="I52" s="35">
        <f t="shared" si="31"/>
        <v>-36559</v>
      </c>
      <c r="J52" s="35">
        <f t="shared" si="25"/>
        <v>-96653</v>
      </c>
      <c r="K52" s="18">
        <f t="shared" si="32"/>
        <v>-3281</v>
      </c>
      <c r="L52" s="16">
        <f t="shared" si="32"/>
        <v>-38454</v>
      </c>
      <c r="M52" s="35">
        <f t="shared" si="28"/>
        <v>35173</v>
      </c>
      <c r="N52">
        <f t="shared" si="29"/>
        <v>1.0626644323505887</v>
      </c>
    </row>
    <row r="53" spans="1:14">
      <c r="A53" s="605"/>
      <c r="B53" s="3" t="s">
        <v>6</v>
      </c>
      <c r="C53" s="18">
        <v>945318</v>
      </c>
      <c r="D53" s="16">
        <v>999309</v>
      </c>
      <c r="E53" s="16">
        <v>984271</v>
      </c>
      <c r="F53" s="18">
        <v>1267513</v>
      </c>
      <c r="G53" s="18">
        <f t="shared" si="22"/>
        <v>2212831</v>
      </c>
      <c r="H53" s="16">
        <f t="shared" si="30"/>
        <v>1983580</v>
      </c>
      <c r="I53" s="35">
        <f t="shared" si="31"/>
        <v>-53991</v>
      </c>
      <c r="J53" s="35">
        <f t="shared" si="25"/>
        <v>-283242</v>
      </c>
      <c r="K53" s="18">
        <f t="shared" si="32"/>
        <v>12944</v>
      </c>
      <c r="L53" s="16">
        <f t="shared" si="32"/>
        <v>52427</v>
      </c>
      <c r="M53" s="35">
        <f t="shared" si="28"/>
        <v>-39483</v>
      </c>
      <c r="N53">
        <f t="shared" si="29"/>
        <v>1.1155743655410923</v>
      </c>
    </row>
    <row r="54" spans="1:14">
      <c r="A54" s="604">
        <v>44882</v>
      </c>
      <c r="B54" s="3" t="s">
        <v>3</v>
      </c>
      <c r="C54" s="18">
        <v>1678747</v>
      </c>
      <c r="D54" s="16">
        <v>1753168</v>
      </c>
      <c r="E54" s="16">
        <v>1822447</v>
      </c>
      <c r="F54" s="18">
        <v>1967621</v>
      </c>
      <c r="G54" s="18">
        <f t="shared" si="22"/>
        <v>3646368</v>
      </c>
      <c r="H54" s="16">
        <f t="shared" si="30"/>
        <v>3575615</v>
      </c>
      <c r="I54" s="35">
        <f t="shared" si="31"/>
        <v>-74421</v>
      </c>
      <c r="J54" s="35">
        <f t="shared" si="25"/>
        <v>-145174</v>
      </c>
      <c r="K54" s="18">
        <f t="shared" si="32"/>
        <v>869594</v>
      </c>
      <c r="L54" s="16">
        <f t="shared" si="32"/>
        <v>542476</v>
      </c>
      <c r="M54" s="35">
        <f t="shared" si="28"/>
        <v>327118</v>
      </c>
      <c r="N54">
        <f t="shared" si="29"/>
        <v>1.0197876449226217</v>
      </c>
    </row>
    <row r="55" spans="1:14">
      <c r="A55" s="605"/>
      <c r="B55" s="3" t="s">
        <v>4</v>
      </c>
      <c r="C55" s="18">
        <v>719</v>
      </c>
      <c r="D55" s="16">
        <v>38098</v>
      </c>
      <c r="E55" s="16">
        <v>0</v>
      </c>
      <c r="F55" s="18">
        <v>0</v>
      </c>
      <c r="G55" s="18">
        <f t="shared" si="22"/>
        <v>719</v>
      </c>
      <c r="H55" s="16">
        <f t="shared" si="30"/>
        <v>38098</v>
      </c>
      <c r="I55" s="35">
        <f t="shared" si="31"/>
        <v>-37379</v>
      </c>
      <c r="J55" s="35">
        <f t="shared" si="25"/>
        <v>0</v>
      </c>
      <c r="K55" s="18">
        <f t="shared" si="32"/>
        <v>-4400</v>
      </c>
      <c r="L55" s="16">
        <f t="shared" si="32"/>
        <v>0</v>
      </c>
      <c r="M55" s="35">
        <f t="shared" si="28"/>
        <v>-4400</v>
      </c>
      <c r="N55">
        <f t="shared" si="29"/>
        <v>1.8872381752322958E-2</v>
      </c>
    </row>
    <row r="56" spans="1:14">
      <c r="A56" s="605"/>
      <c r="B56" s="3" t="s">
        <v>5</v>
      </c>
      <c r="C56" s="18">
        <v>419967</v>
      </c>
      <c r="D56" s="16">
        <v>486112</v>
      </c>
      <c r="E56" s="16">
        <v>224763</v>
      </c>
      <c r="F56" s="18">
        <v>236770</v>
      </c>
      <c r="G56" s="18">
        <f t="shared" si="22"/>
        <v>656737</v>
      </c>
      <c r="H56" s="16">
        <f t="shared" si="30"/>
        <v>710875</v>
      </c>
      <c r="I56" s="35">
        <f t="shared" si="31"/>
        <v>-66145</v>
      </c>
      <c r="J56" s="35">
        <f t="shared" si="25"/>
        <v>-12007</v>
      </c>
      <c r="K56" s="18">
        <f t="shared" ref="K56:L71" si="33">SUM(I56-I52)</f>
        <v>-29586</v>
      </c>
      <c r="L56" s="16">
        <f t="shared" si="33"/>
        <v>84646</v>
      </c>
      <c r="M56" s="35">
        <f t="shared" si="28"/>
        <v>-114232</v>
      </c>
      <c r="N56">
        <f t="shared" si="29"/>
        <v>0.92384315104624581</v>
      </c>
    </row>
    <row r="57" spans="1:14">
      <c r="A57" s="605"/>
      <c r="B57" s="3" t="s">
        <v>6</v>
      </c>
      <c r="C57" s="18">
        <v>620174</v>
      </c>
      <c r="D57" s="16">
        <v>608073</v>
      </c>
      <c r="E57" s="16">
        <v>672396</v>
      </c>
      <c r="F57" s="18">
        <v>681060</v>
      </c>
      <c r="G57" s="18">
        <f t="shared" si="22"/>
        <v>1301234</v>
      </c>
      <c r="H57" s="16">
        <f t="shared" si="30"/>
        <v>1280469</v>
      </c>
      <c r="I57" s="35">
        <f t="shared" si="31"/>
        <v>12101</v>
      </c>
      <c r="J57" s="35">
        <f t="shared" si="25"/>
        <v>-8664</v>
      </c>
      <c r="K57" s="18">
        <f t="shared" si="33"/>
        <v>66092</v>
      </c>
      <c r="L57" s="16">
        <f t="shared" si="33"/>
        <v>274578</v>
      </c>
      <c r="M57" s="35">
        <f t="shared" si="28"/>
        <v>-208486</v>
      </c>
      <c r="N57">
        <f t="shared" si="29"/>
        <v>1.0162167143445098</v>
      </c>
    </row>
    <row r="58" spans="1:14">
      <c r="A58" s="604">
        <v>44883</v>
      </c>
      <c r="B58" s="3" t="s">
        <v>3</v>
      </c>
      <c r="C58" s="18">
        <v>2667369</v>
      </c>
      <c r="D58" s="16">
        <v>2296791</v>
      </c>
      <c r="E58" s="16">
        <v>2784517</v>
      </c>
      <c r="F58" s="18">
        <v>2552173</v>
      </c>
      <c r="G58" s="18">
        <f t="shared" si="22"/>
        <v>5219542</v>
      </c>
      <c r="H58" s="16">
        <f t="shared" si="30"/>
        <v>5081308</v>
      </c>
      <c r="I58" s="35">
        <f t="shared" si="31"/>
        <v>370578</v>
      </c>
      <c r="J58" s="35">
        <f t="shared" si="25"/>
        <v>232344</v>
      </c>
      <c r="K58" s="18">
        <f t="shared" si="33"/>
        <v>444999</v>
      </c>
      <c r="L58" s="16">
        <f t="shared" si="33"/>
        <v>377518</v>
      </c>
      <c r="M58" s="35">
        <f t="shared" si="28"/>
        <v>67481</v>
      </c>
      <c r="N58">
        <f t="shared" si="29"/>
        <v>1.0272044127220787</v>
      </c>
    </row>
    <row r="59" spans="1:14">
      <c r="A59" s="605"/>
      <c r="B59" s="3" t="s">
        <v>4</v>
      </c>
      <c r="C59" s="18">
        <v>727</v>
      </c>
      <c r="D59" s="16">
        <v>36098</v>
      </c>
      <c r="E59" s="16">
        <v>0</v>
      </c>
      <c r="F59" s="18">
        <v>0</v>
      </c>
      <c r="G59" s="18">
        <f t="shared" si="22"/>
        <v>727</v>
      </c>
      <c r="H59" s="16">
        <f t="shared" si="30"/>
        <v>36098</v>
      </c>
      <c r="I59" s="35">
        <f t="shared" si="31"/>
        <v>-35371</v>
      </c>
      <c r="J59" s="35">
        <f t="shared" si="25"/>
        <v>0</v>
      </c>
      <c r="K59" s="18">
        <f t="shared" si="33"/>
        <v>2008</v>
      </c>
      <c r="L59" s="16">
        <f t="shared" si="33"/>
        <v>0</v>
      </c>
      <c r="M59" s="35">
        <f t="shared" si="28"/>
        <v>2008</v>
      </c>
      <c r="N59">
        <f t="shared" si="29"/>
        <v>2.013961992354147E-2</v>
      </c>
    </row>
    <row r="60" spans="1:14">
      <c r="A60" s="605"/>
      <c r="B60" s="3" t="s">
        <v>5</v>
      </c>
      <c r="C60" s="18">
        <v>607868</v>
      </c>
      <c r="D60" s="16">
        <v>599129</v>
      </c>
      <c r="E60" s="16">
        <v>384714</v>
      </c>
      <c r="F60" s="18">
        <v>318063</v>
      </c>
      <c r="G60" s="18">
        <f t="shared" si="22"/>
        <v>925931</v>
      </c>
      <c r="H60" s="16">
        <f t="shared" si="30"/>
        <v>983843</v>
      </c>
      <c r="I60" s="35">
        <f t="shared" si="31"/>
        <v>8739</v>
      </c>
      <c r="J60" s="35">
        <f t="shared" si="25"/>
        <v>66651</v>
      </c>
      <c r="K60" s="18">
        <f t="shared" si="33"/>
        <v>74884</v>
      </c>
      <c r="L60" s="16">
        <f t="shared" si="33"/>
        <v>78658</v>
      </c>
      <c r="M60" s="35">
        <f t="shared" si="28"/>
        <v>-3774</v>
      </c>
      <c r="N60">
        <f t="shared" si="29"/>
        <v>0.94113694969624218</v>
      </c>
    </row>
    <row r="61" spans="1:14">
      <c r="A61" s="605"/>
      <c r="B61" s="3" t="s">
        <v>6</v>
      </c>
      <c r="C61" s="18">
        <v>769161</v>
      </c>
      <c r="D61" s="16">
        <v>703840</v>
      </c>
      <c r="E61" s="16">
        <v>875893</v>
      </c>
      <c r="F61" s="18">
        <v>765622</v>
      </c>
      <c r="G61" s="18">
        <f t="shared" si="22"/>
        <v>1534783</v>
      </c>
      <c r="H61" s="16">
        <f t="shared" si="30"/>
        <v>1579733</v>
      </c>
      <c r="I61" s="35">
        <f t="shared" si="31"/>
        <v>65321</v>
      </c>
      <c r="J61" s="35">
        <f t="shared" si="25"/>
        <v>110271</v>
      </c>
      <c r="K61" s="18">
        <f t="shared" si="33"/>
        <v>53220</v>
      </c>
      <c r="L61" s="16">
        <f t="shared" si="33"/>
        <v>118935</v>
      </c>
      <c r="M61" s="35">
        <f t="shared" si="28"/>
        <v>-65715</v>
      </c>
      <c r="N61">
        <f t="shared" si="29"/>
        <v>0.97154582451591498</v>
      </c>
    </row>
    <row r="62" spans="1:14">
      <c r="A62" s="604">
        <v>44886</v>
      </c>
      <c r="B62" s="3" t="s">
        <v>3</v>
      </c>
      <c r="C62" s="18">
        <v>3396138</v>
      </c>
      <c r="D62" s="16">
        <v>2653407</v>
      </c>
      <c r="E62" s="16">
        <v>3431165</v>
      </c>
      <c r="F62" s="18">
        <v>2925255</v>
      </c>
      <c r="G62" s="18">
        <f t="shared" si="22"/>
        <v>6321393</v>
      </c>
      <c r="H62" s="16">
        <f t="shared" si="30"/>
        <v>6084572</v>
      </c>
      <c r="I62" s="35">
        <f t="shared" si="31"/>
        <v>742731</v>
      </c>
      <c r="J62" s="35">
        <f t="shared" si="25"/>
        <v>505910</v>
      </c>
      <c r="K62" s="18">
        <f t="shared" si="33"/>
        <v>372153</v>
      </c>
      <c r="L62" s="16">
        <f t="shared" si="33"/>
        <v>273566</v>
      </c>
      <c r="M62" s="35">
        <f t="shared" si="28"/>
        <v>98587</v>
      </c>
      <c r="N62">
        <f t="shared" si="29"/>
        <v>1.038921554383776</v>
      </c>
    </row>
    <row r="63" spans="1:14">
      <c r="A63" s="605"/>
      <c r="B63" s="3" t="s">
        <v>4</v>
      </c>
      <c r="C63" s="18">
        <v>727</v>
      </c>
      <c r="D63" s="16">
        <v>32098</v>
      </c>
      <c r="E63" s="16">
        <v>0</v>
      </c>
      <c r="F63" s="18">
        <v>0</v>
      </c>
      <c r="G63" s="18">
        <f t="shared" si="22"/>
        <v>727</v>
      </c>
      <c r="H63" s="16">
        <f t="shared" si="30"/>
        <v>32098</v>
      </c>
      <c r="I63" s="35">
        <f t="shared" si="31"/>
        <v>-31371</v>
      </c>
      <c r="J63" s="35">
        <f t="shared" si="25"/>
        <v>0</v>
      </c>
      <c r="K63" s="18">
        <f t="shared" si="33"/>
        <v>4000</v>
      </c>
      <c r="L63" s="16">
        <f t="shared" si="33"/>
        <v>0</v>
      </c>
      <c r="M63" s="35">
        <f t="shared" si="28"/>
        <v>4000</v>
      </c>
      <c r="N63">
        <f t="shared" si="29"/>
        <v>2.26493862545953E-2</v>
      </c>
    </row>
    <row r="64" spans="1:14">
      <c r="A64" s="605"/>
      <c r="B64" s="3" t="s">
        <v>5</v>
      </c>
      <c r="C64" s="18">
        <v>630832</v>
      </c>
      <c r="D64" s="16">
        <v>635340</v>
      </c>
      <c r="E64" s="16">
        <v>435089</v>
      </c>
      <c r="F64" s="18">
        <v>336449</v>
      </c>
      <c r="G64" s="18">
        <f t="shared" si="22"/>
        <v>967281</v>
      </c>
      <c r="H64" s="16">
        <f t="shared" si="30"/>
        <v>1070429</v>
      </c>
      <c r="I64" s="35">
        <f t="shared" si="31"/>
        <v>-4508</v>
      </c>
      <c r="J64" s="35">
        <f t="shared" si="25"/>
        <v>98640</v>
      </c>
      <c r="K64" s="18">
        <f t="shared" si="33"/>
        <v>-13247</v>
      </c>
      <c r="L64" s="16">
        <f t="shared" si="33"/>
        <v>31989</v>
      </c>
      <c r="M64" s="35">
        <f t="shared" si="28"/>
        <v>-45236</v>
      </c>
      <c r="N64">
        <f t="shared" si="29"/>
        <v>0.90363863460350946</v>
      </c>
    </row>
    <row r="65" spans="1:14">
      <c r="A65" s="605"/>
      <c r="B65" s="3" t="s">
        <v>6</v>
      </c>
      <c r="C65" s="18">
        <v>898650</v>
      </c>
      <c r="D65" s="16">
        <v>862202</v>
      </c>
      <c r="E65" s="16">
        <v>1060092</v>
      </c>
      <c r="F65" s="18">
        <v>921343</v>
      </c>
      <c r="G65" s="18">
        <f t="shared" si="22"/>
        <v>1819993</v>
      </c>
      <c r="H65" s="16">
        <f t="shared" si="30"/>
        <v>1922294</v>
      </c>
      <c r="I65" s="35">
        <f t="shared" si="31"/>
        <v>36448</v>
      </c>
      <c r="J65" s="35">
        <f t="shared" si="25"/>
        <v>138749</v>
      </c>
      <c r="K65" s="18">
        <f t="shared" si="33"/>
        <v>-28873</v>
      </c>
      <c r="L65" s="16">
        <f t="shared" si="33"/>
        <v>28478</v>
      </c>
      <c r="M65" s="35">
        <f t="shared" si="28"/>
        <v>-57351</v>
      </c>
      <c r="N65">
        <f t="shared" si="29"/>
        <v>0.94678181381203919</v>
      </c>
    </row>
    <row r="66" spans="1:14">
      <c r="A66" s="604">
        <v>44887</v>
      </c>
      <c r="B66" s="3" t="s">
        <v>3</v>
      </c>
      <c r="C66" s="18">
        <v>3012714</v>
      </c>
      <c r="D66" s="16">
        <v>3083457</v>
      </c>
      <c r="E66" s="16">
        <v>3236927</v>
      </c>
      <c r="F66" s="18">
        <v>3175771</v>
      </c>
      <c r="G66" s="18">
        <f t="shared" si="22"/>
        <v>6188485</v>
      </c>
      <c r="H66" s="16">
        <f t="shared" si="30"/>
        <v>6320384</v>
      </c>
      <c r="I66" s="35">
        <f t="shared" si="31"/>
        <v>-70743</v>
      </c>
      <c r="J66" s="35">
        <f t="shared" si="25"/>
        <v>61156</v>
      </c>
      <c r="K66" s="18">
        <f t="shared" si="33"/>
        <v>-813474</v>
      </c>
      <c r="L66" s="16">
        <f t="shared" si="33"/>
        <v>-444754</v>
      </c>
      <c r="M66" s="35">
        <f t="shared" si="28"/>
        <v>-368720</v>
      </c>
      <c r="N66">
        <f t="shared" si="29"/>
        <v>0.97913117304265063</v>
      </c>
    </row>
    <row r="67" spans="1:14">
      <c r="A67" s="605"/>
      <c r="B67" s="3" t="s">
        <v>4</v>
      </c>
      <c r="C67" s="18">
        <v>727</v>
      </c>
      <c r="D67" s="16">
        <v>32098</v>
      </c>
      <c r="E67" s="16">
        <v>0</v>
      </c>
      <c r="F67" s="18">
        <v>0</v>
      </c>
      <c r="G67" s="18">
        <f t="shared" si="22"/>
        <v>727</v>
      </c>
      <c r="H67" s="16">
        <f t="shared" si="30"/>
        <v>32098</v>
      </c>
      <c r="I67" s="35">
        <f t="shared" si="31"/>
        <v>-31371</v>
      </c>
      <c r="J67" s="35">
        <f t="shared" si="25"/>
        <v>0</v>
      </c>
      <c r="K67" s="18">
        <f t="shared" si="33"/>
        <v>0</v>
      </c>
      <c r="L67" s="16">
        <f t="shared" si="33"/>
        <v>0</v>
      </c>
      <c r="M67" s="35">
        <f t="shared" si="28"/>
        <v>0</v>
      </c>
      <c r="N67">
        <f t="shared" si="29"/>
        <v>2.26493862545953E-2</v>
      </c>
    </row>
    <row r="68" spans="1:14">
      <c r="A68" s="605"/>
      <c r="B68" s="3" t="s">
        <v>5</v>
      </c>
      <c r="C68" s="18">
        <v>620869</v>
      </c>
      <c r="D68" s="16">
        <v>644411</v>
      </c>
      <c r="E68" s="16">
        <v>384001</v>
      </c>
      <c r="F68" s="18">
        <v>423230</v>
      </c>
      <c r="G68" s="18">
        <f t="shared" si="22"/>
        <v>1044099</v>
      </c>
      <c r="H68" s="16">
        <f t="shared" si="30"/>
        <v>1028412</v>
      </c>
      <c r="I68" s="35">
        <f t="shared" si="31"/>
        <v>-23542</v>
      </c>
      <c r="J68" s="35">
        <f t="shared" si="25"/>
        <v>-39229</v>
      </c>
      <c r="K68" s="18">
        <f t="shared" si="33"/>
        <v>-19034</v>
      </c>
      <c r="L68" s="16">
        <f t="shared" si="33"/>
        <v>-137869</v>
      </c>
      <c r="M68" s="35">
        <f t="shared" si="28"/>
        <v>118835</v>
      </c>
      <c r="N68">
        <f t="shared" si="29"/>
        <v>1.015253614310218</v>
      </c>
    </row>
    <row r="69" spans="1:14">
      <c r="A69" s="605"/>
      <c r="B69" s="3" t="s">
        <v>6</v>
      </c>
      <c r="C69" s="18">
        <v>811989</v>
      </c>
      <c r="D69" s="16">
        <v>791260</v>
      </c>
      <c r="E69" s="16">
        <v>825370</v>
      </c>
      <c r="F69" s="18">
        <v>952225</v>
      </c>
      <c r="G69" s="18">
        <f t="shared" si="22"/>
        <v>1764214</v>
      </c>
      <c r="H69" s="16">
        <f t="shared" si="30"/>
        <v>1616630</v>
      </c>
      <c r="I69" s="35">
        <f t="shared" si="31"/>
        <v>20729</v>
      </c>
      <c r="J69" s="35">
        <f t="shared" si="25"/>
        <v>-126855</v>
      </c>
      <c r="K69" s="18">
        <f t="shared" si="33"/>
        <v>-15719</v>
      </c>
      <c r="L69" s="16">
        <f t="shared" si="33"/>
        <v>-265604</v>
      </c>
      <c r="M69" s="35">
        <f t="shared" si="28"/>
        <v>249885</v>
      </c>
      <c r="N69">
        <f t="shared" si="29"/>
        <v>1.0912911426857104</v>
      </c>
    </row>
    <row r="70" spans="1:14">
      <c r="A70" s="604">
        <v>44888</v>
      </c>
      <c r="B70" s="3" t="s">
        <v>3</v>
      </c>
      <c r="C70" s="18">
        <v>3274558</v>
      </c>
      <c r="D70" s="16">
        <v>3343425</v>
      </c>
      <c r="E70" s="16">
        <v>3464802</v>
      </c>
      <c r="F70" s="18">
        <v>3501945</v>
      </c>
      <c r="G70" s="18">
        <f t="shared" si="22"/>
        <v>6776503</v>
      </c>
      <c r="H70" s="16">
        <f t="shared" si="30"/>
        <v>6808227</v>
      </c>
      <c r="I70" s="35">
        <f t="shared" si="31"/>
        <v>-68867</v>
      </c>
      <c r="J70" s="35">
        <f t="shared" si="25"/>
        <v>-37143</v>
      </c>
      <c r="K70" s="18">
        <f t="shared" si="33"/>
        <v>1876</v>
      </c>
      <c r="L70" s="16">
        <f t="shared" si="33"/>
        <v>-98299</v>
      </c>
      <c r="M70" s="35">
        <f t="shared" si="28"/>
        <v>100175</v>
      </c>
      <c r="N70">
        <f t="shared" si="29"/>
        <v>0.99534034338161759</v>
      </c>
    </row>
    <row r="71" spans="1:14">
      <c r="A71" s="605"/>
      <c r="B71" s="3" t="s">
        <v>4</v>
      </c>
      <c r="C71" s="18">
        <v>727</v>
      </c>
      <c r="D71" s="16">
        <v>32098</v>
      </c>
      <c r="E71" s="16">
        <v>0</v>
      </c>
      <c r="F71" s="18">
        <v>0</v>
      </c>
      <c r="G71" s="18">
        <f t="shared" si="22"/>
        <v>727</v>
      </c>
      <c r="H71" s="16">
        <f t="shared" si="30"/>
        <v>32098</v>
      </c>
      <c r="I71" s="35">
        <f t="shared" si="31"/>
        <v>-31371</v>
      </c>
      <c r="J71" s="35">
        <f t="shared" si="25"/>
        <v>0</v>
      </c>
      <c r="K71" s="18">
        <f t="shared" si="33"/>
        <v>0</v>
      </c>
      <c r="L71" s="16">
        <f t="shared" si="33"/>
        <v>0</v>
      </c>
      <c r="M71" s="35">
        <f t="shared" si="28"/>
        <v>0</v>
      </c>
      <c r="N71">
        <f t="shared" si="29"/>
        <v>2.26493862545953E-2</v>
      </c>
    </row>
    <row r="72" spans="1:14">
      <c r="A72" s="605"/>
      <c r="B72" s="3" t="s">
        <v>5</v>
      </c>
      <c r="C72" s="18">
        <v>719716</v>
      </c>
      <c r="D72" s="16">
        <v>726364</v>
      </c>
      <c r="E72" s="16">
        <v>426115</v>
      </c>
      <c r="F72" s="18">
        <v>423545</v>
      </c>
      <c r="G72" s="18">
        <f t="shared" si="22"/>
        <v>1143261</v>
      </c>
      <c r="H72" s="16">
        <f t="shared" si="30"/>
        <v>1152479</v>
      </c>
      <c r="I72" s="35">
        <f t="shared" si="31"/>
        <v>-6648</v>
      </c>
      <c r="J72" s="35">
        <f t="shared" si="25"/>
        <v>2570</v>
      </c>
      <c r="K72" s="18">
        <f t="shared" ref="K72:L87" si="34">SUM(I72-I68)</f>
        <v>16894</v>
      </c>
      <c r="L72" s="16">
        <f t="shared" si="34"/>
        <v>41799</v>
      </c>
      <c r="M72" s="35">
        <f t="shared" si="28"/>
        <v>-24905</v>
      </c>
      <c r="N72">
        <f t="shared" si="29"/>
        <v>0.99200158961681728</v>
      </c>
    </row>
    <row r="73" spans="1:14">
      <c r="A73" s="605"/>
      <c r="B73" s="3" t="s">
        <v>6</v>
      </c>
      <c r="C73" s="18">
        <v>910090</v>
      </c>
      <c r="D73" s="16">
        <v>924945</v>
      </c>
      <c r="E73" s="16">
        <v>1014173</v>
      </c>
      <c r="F73" s="18">
        <v>1101342</v>
      </c>
      <c r="G73" s="18">
        <f t="shared" si="22"/>
        <v>2011432</v>
      </c>
      <c r="H73" s="16">
        <f t="shared" si="30"/>
        <v>1939118</v>
      </c>
      <c r="I73" s="35">
        <f t="shared" si="31"/>
        <v>-14855</v>
      </c>
      <c r="J73" s="35">
        <f t="shared" si="25"/>
        <v>-87169</v>
      </c>
      <c r="K73" s="18">
        <f t="shared" si="34"/>
        <v>-35584</v>
      </c>
      <c r="L73" s="16">
        <f t="shared" si="34"/>
        <v>39686</v>
      </c>
      <c r="M73" s="35">
        <f t="shared" si="28"/>
        <v>-75270</v>
      </c>
      <c r="N73">
        <f t="shared" si="29"/>
        <v>1.0372922122325716</v>
      </c>
    </row>
    <row r="74" spans="1:14">
      <c r="A74" s="604">
        <v>44889</v>
      </c>
      <c r="B74" s="3" t="s">
        <v>3</v>
      </c>
      <c r="C74" s="18">
        <v>1336525</v>
      </c>
      <c r="D74" s="16">
        <v>2008694</v>
      </c>
      <c r="E74" s="16">
        <v>1556584</v>
      </c>
      <c r="F74" s="18">
        <v>2004223</v>
      </c>
      <c r="G74" s="18">
        <f t="shared" si="22"/>
        <v>3340748</v>
      </c>
      <c r="H74" s="16">
        <f t="shared" si="30"/>
        <v>3565278</v>
      </c>
      <c r="I74" s="35">
        <f t="shared" si="31"/>
        <v>-672169</v>
      </c>
      <c r="J74" s="35">
        <f t="shared" si="25"/>
        <v>-447639</v>
      </c>
      <c r="K74" s="18">
        <f t="shared" si="34"/>
        <v>-603302</v>
      </c>
      <c r="L74" s="16">
        <f t="shared" si="34"/>
        <v>-410496</v>
      </c>
      <c r="M74" s="35">
        <f t="shared" si="28"/>
        <v>-192806</v>
      </c>
      <c r="N74">
        <f t="shared" si="29"/>
        <v>0.93702314377728746</v>
      </c>
    </row>
    <row r="75" spans="1:14">
      <c r="A75" s="605"/>
      <c r="B75" s="3" t="s">
        <v>4</v>
      </c>
      <c r="C75" s="18">
        <v>719</v>
      </c>
      <c r="D75" s="16">
        <v>26319</v>
      </c>
      <c r="E75" s="16">
        <v>0</v>
      </c>
      <c r="F75" s="18">
        <v>0</v>
      </c>
      <c r="G75" s="18">
        <f t="shared" si="22"/>
        <v>719</v>
      </c>
      <c r="H75" s="16">
        <f t="shared" si="30"/>
        <v>26319</v>
      </c>
      <c r="I75" s="35">
        <f t="shared" si="31"/>
        <v>-25600</v>
      </c>
      <c r="J75" s="35">
        <f t="shared" si="25"/>
        <v>0</v>
      </c>
      <c r="K75" s="18">
        <f t="shared" si="34"/>
        <v>5771</v>
      </c>
      <c r="L75" s="16">
        <f t="shared" si="34"/>
        <v>0</v>
      </c>
      <c r="M75" s="35">
        <f t="shared" si="28"/>
        <v>5771</v>
      </c>
      <c r="N75">
        <f t="shared" si="29"/>
        <v>2.7318667122611041E-2</v>
      </c>
    </row>
    <row r="76" spans="1:14">
      <c r="A76" s="605"/>
      <c r="B76" s="3" t="s">
        <v>5</v>
      </c>
      <c r="C76" s="18">
        <v>365634</v>
      </c>
      <c r="D76" s="16">
        <v>399841</v>
      </c>
      <c r="E76" s="16">
        <v>176286</v>
      </c>
      <c r="F76" s="18">
        <v>293379</v>
      </c>
      <c r="G76" s="18">
        <f t="shared" si="22"/>
        <v>659013</v>
      </c>
      <c r="H76" s="16">
        <f t="shared" si="30"/>
        <v>576127</v>
      </c>
      <c r="I76" s="35">
        <f t="shared" si="31"/>
        <v>-34207</v>
      </c>
      <c r="J76" s="35">
        <f t="shared" si="25"/>
        <v>-117093</v>
      </c>
      <c r="K76" s="18">
        <f t="shared" si="34"/>
        <v>-27559</v>
      </c>
      <c r="L76" s="16">
        <f t="shared" si="34"/>
        <v>-119663</v>
      </c>
      <c r="M76" s="35">
        <f t="shared" si="28"/>
        <v>92104</v>
      </c>
      <c r="N76">
        <f t="shared" si="29"/>
        <v>1.1438675847512787</v>
      </c>
    </row>
    <row r="77" spans="1:14">
      <c r="A77" s="605"/>
      <c r="B77" s="3" t="s">
        <v>6</v>
      </c>
      <c r="C77" s="18">
        <v>511270</v>
      </c>
      <c r="D77" s="16">
        <v>602752</v>
      </c>
      <c r="E77" s="16">
        <v>481277</v>
      </c>
      <c r="F77" s="18">
        <v>740004</v>
      </c>
      <c r="G77" s="18">
        <f t="shared" si="22"/>
        <v>1251274</v>
      </c>
      <c r="H77" s="16">
        <f t="shared" si="30"/>
        <v>1084029</v>
      </c>
      <c r="I77" s="35">
        <f t="shared" si="31"/>
        <v>-91482</v>
      </c>
      <c r="J77" s="35">
        <f t="shared" si="25"/>
        <v>-258727</v>
      </c>
      <c r="K77" s="18">
        <f t="shared" si="34"/>
        <v>-76627</v>
      </c>
      <c r="L77" s="16">
        <f t="shared" si="34"/>
        <v>-171558</v>
      </c>
      <c r="M77" s="35">
        <f t="shared" si="28"/>
        <v>94931</v>
      </c>
      <c r="N77">
        <f t="shared" si="29"/>
        <v>1.1542809279087551</v>
      </c>
    </row>
    <row r="78" spans="1:14">
      <c r="A78" s="604">
        <v>44890</v>
      </c>
      <c r="B78" s="3" t="s">
        <v>3</v>
      </c>
      <c r="C78" s="18">
        <v>2455762</v>
      </c>
      <c r="D78" s="16">
        <v>2625431</v>
      </c>
      <c r="E78" s="16">
        <v>2574438</v>
      </c>
      <c r="F78" s="18">
        <v>2731987</v>
      </c>
      <c r="G78" s="18">
        <f t="shared" si="22"/>
        <v>5187749</v>
      </c>
      <c r="H78" s="16">
        <f t="shared" si="30"/>
        <v>5199869</v>
      </c>
      <c r="I78" s="35">
        <f t="shared" si="31"/>
        <v>-169669</v>
      </c>
      <c r="J78" s="35">
        <f t="shared" si="25"/>
        <v>-157549</v>
      </c>
      <c r="K78" s="18">
        <f t="shared" si="34"/>
        <v>502500</v>
      </c>
      <c r="L78" s="16">
        <f t="shared" si="34"/>
        <v>290090</v>
      </c>
      <c r="M78" s="35">
        <f>SUM(K78-L78)</f>
        <v>212410</v>
      </c>
      <c r="N78">
        <f t="shared" si="29"/>
        <v>0.99766917205029593</v>
      </c>
    </row>
    <row r="79" spans="1:14">
      <c r="A79" s="605"/>
      <c r="B79" s="3" t="s">
        <v>4</v>
      </c>
      <c r="C79" s="18">
        <v>719</v>
      </c>
      <c r="D79" s="16">
        <v>29624</v>
      </c>
      <c r="E79" s="16">
        <v>0</v>
      </c>
      <c r="F79" s="18">
        <v>0</v>
      </c>
      <c r="G79" s="18">
        <f t="shared" si="22"/>
        <v>719</v>
      </c>
      <c r="H79" s="16">
        <f t="shared" si="30"/>
        <v>29624</v>
      </c>
      <c r="I79" s="35">
        <f t="shared" si="31"/>
        <v>-28905</v>
      </c>
      <c r="J79" s="35">
        <f t="shared" si="25"/>
        <v>0</v>
      </c>
      <c r="K79" s="18">
        <f t="shared" si="34"/>
        <v>-3305</v>
      </c>
      <c r="L79" s="16">
        <f t="shared" si="34"/>
        <v>0</v>
      </c>
      <c r="M79" s="35">
        <f t="shared" ref="M79:M81" si="35">SUM(K79-L79)</f>
        <v>-3305</v>
      </c>
      <c r="N79">
        <f t="shared" si="29"/>
        <v>2.4270861463678097E-2</v>
      </c>
    </row>
    <row r="80" spans="1:14">
      <c r="A80" s="605"/>
      <c r="B80" s="3" t="s">
        <v>5</v>
      </c>
      <c r="C80" s="18">
        <v>551137</v>
      </c>
      <c r="D80" s="16">
        <v>495410</v>
      </c>
      <c r="E80" s="16">
        <v>361403</v>
      </c>
      <c r="F80" s="18">
        <v>330841</v>
      </c>
      <c r="G80" s="18">
        <f t="shared" si="22"/>
        <v>881978</v>
      </c>
      <c r="H80" s="16">
        <f t="shared" si="30"/>
        <v>856813</v>
      </c>
      <c r="I80" s="35">
        <f t="shared" si="31"/>
        <v>55727</v>
      </c>
      <c r="J80" s="35">
        <f t="shared" si="25"/>
        <v>30562</v>
      </c>
      <c r="K80" s="18">
        <f t="shared" si="34"/>
        <v>89934</v>
      </c>
      <c r="L80" s="16">
        <f t="shared" si="34"/>
        <v>147655</v>
      </c>
      <c r="M80" s="35">
        <f t="shared" si="35"/>
        <v>-57721</v>
      </c>
      <c r="N80">
        <f t="shared" si="29"/>
        <v>1.0293704694023083</v>
      </c>
    </row>
    <row r="81" spans="1:14">
      <c r="A81" s="605"/>
      <c r="B81" s="3" t="s">
        <v>6</v>
      </c>
      <c r="C81" s="18">
        <v>757634</v>
      </c>
      <c r="D81" s="16">
        <v>767110</v>
      </c>
      <c r="E81" s="16">
        <v>829410</v>
      </c>
      <c r="F81" s="18">
        <v>854747</v>
      </c>
      <c r="G81" s="18">
        <f t="shared" si="22"/>
        <v>1612381</v>
      </c>
      <c r="H81" s="16">
        <f t="shared" si="30"/>
        <v>1596520</v>
      </c>
      <c r="I81" s="35">
        <f t="shared" si="31"/>
        <v>-9476</v>
      </c>
      <c r="J81" s="35">
        <f t="shared" si="25"/>
        <v>-25337</v>
      </c>
      <c r="K81" s="18">
        <f t="shared" si="34"/>
        <v>82006</v>
      </c>
      <c r="L81" s="16">
        <f t="shared" si="34"/>
        <v>233390</v>
      </c>
      <c r="M81" s="35">
        <f t="shared" si="35"/>
        <v>-151384</v>
      </c>
      <c r="N81">
        <f t="shared" si="29"/>
        <v>1.0099347330443715</v>
      </c>
    </row>
    <row r="82" spans="1:14">
      <c r="A82" s="604">
        <v>44893</v>
      </c>
      <c r="B82" s="3" t="s">
        <v>3</v>
      </c>
      <c r="C82" s="18">
        <v>2981005</v>
      </c>
      <c r="D82" s="16">
        <v>3337803</v>
      </c>
      <c r="E82" s="16">
        <v>3063421</v>
      </c>
      <c r="F82" s="18">
        <v>3359224</v>
      </c>
      <c r="G82" s="18">
        <f t="shared" si="22"/>
        <v>6340229</v>
      </c>
      <c r="H82" s="16">
        <f t="shared" si="30"/>
        <v>6401224</v>
      </c>
      <c r="I82" s="35">
        <f t="shared" si="31"/>
        <v>-356798</v>
      </c>
      <c r="J82" s="35">
        <f t="shared" si="25"/>
        <v>-295803</v>
      </c>
      <c r="K82" s="18">
        <f t="shared" si="34"/>
        <v>-187129</v>
      </c>
      <c r="L82" s="16">
        <f t="shared" si="34"/>
        <v>-138254</v>
      </c>
      <c r="M82" s="35">
        <f>SUM(K82-L82)</f>
        <v>-48875</v>
      </c>
      <c r="N82">
        <f t="shared" si="29"/>
        <v>0.99047135360362326</v>
      </c>
    </row>
    <row r="83" spans="1:14">
      <c r="A83" s="605"/>
      <c r="B83" s="3" t="s">
        <v>4</v>
      </c>
      <c r="C83" s="18">
        <v>719</v>
      </c>
      <c r="D83" s="16">
        <v>29624</v>
      </c>
      <c r="E83" s="16">
        <v>0</v>
      </c>
      <c r="F83" s="18">
        <v>0</v>
      </c>
      <c r="G83" s="18">
        <f t="shared" si="22"/>
        <v>719</v>
      </c>
      <c r="H83" s="16">
        <f t="shared" si="30"/>
        <v>29624</v>
      </c>
      <c r="I83" s="35">
        <f t="shared" si="31"/>
        <v>-28905</v>
      </c>
      <c r="J83" s="35">
        <f t="shared" si="25"/>
        <v>0</v>
      </c>
      <c r="K83" s="18">
        <f t="shared" si="34"/>
        <v>0</v>
      </c>
      <c r="L83" s="16">
        <f t="shared" si="34"/>
        <v>0</v>
      </c>
      <c r="M83" s="35">
        <f t="shared" ref="M83:M85" si="36">SUM(K83-L83)</f>
        <v>0</v>
      </c>
      <c r="N83">
        <f t="shared" ref="N83:N96" si="37">SUM(G83/H83)</f>
        <v>2.4270861463678097E-2</v>
      </c>
    </row>
    <row r="84" spans="1:14">
      <c r="A84" s="605"/>
      <c r="B84" s="3" t="s">
        <v>5</v>
      </c>
      <c r="C84" s="18">
        <v>599612</v>
      </c>
      <c r="D84" s="16">
        <v>573322</v>
      </c>
      <c r="E84" s="16">
        <v>385745</v>
      </c>
      <c r="F84" s="18">
        <v>409496</v>
      </c>
      <c r="G84" s="18">
        <f t="shared" ref="G84:G147" si="38">SUM(C84+F84)</f>
        <v>1009108</v>
      </c>
      <c r="H84" s="16">
        <f t="shared" si="30"/>
        <v>959067</v>
      </c>
      <c r="I84" s="35">
        <f t="shared" si="31"/>
        <v>26290</v>
      </c>
      <c r="J84" s="35">
        <f t="shared" ref="J84:J113" si="39">SUM(E84-F84)</f>
        <v>-23751</v>
      </c>
      <c r="K84" s="18">
        <f t="shared" si="34"/>
        <v>-29437</v>
      </c>
      <c r="L84" s="16">
        <f t="shared" si="34"/>
        <v>-54313</v>
      </c>
      <c r="M84" s="35">
        <f t="shared" si="36"/>
        <v>24876</v>
      </c>
      <c r="N84">
        <f t="shared" si="37"/>
        <v>1.0521767509464928</v>
      </c>
    </row>
    <row r="85" spans="1:14">
      <c r="A85" s="605"/>
      <c r="B85" s="3" t="s">
        <v>6</v>
      </c>
      <c r="C85" s="18">
        <v>870300</v>
      </c>
      <c r="D85" s="16">
        <v>884191</v>
      </c>
      <c r="E85" s="16">
        <v>1002469</v>
      </c>
      <c r="F85" s="18">
        <v>1056220</v>
      </c>
      <c r="G85" s="18">
        <f t="shared" si="38"/>
        <v>1926520</v>
      </c>
      <c r="H85" s="16">
        <f t="shared" si="30"/>
        <v>1886660</v>
      </c>
      <c r="I85" s="35">
        <f t="shared" si="31"/>
        <v>-13891</v>
      </c>
      <c r="J85" s="35">
        <f t="shared" si="39"/>
        <v>-53751</v>
      </c>
      <c r="K85" s="18">
        <f t="shared" si="34"/>
        <v>-4415</v>
      </c>
      <c r="L85" s="16">
        <f t="shared" si="34"/>
        <v>-28414</v>
      </c>
      <c r="M85" s="35">
        <f t="shared" si="36"/>
        <v>23999</v>
      </c>
      <c r="N85">
        <f t="shared" si="37"/>
        <v>1.021127283135276</v>
      </c>
    </row>
    <row r="86" spans="1:14">
      <c r="A86" s="604">
        <v>44894</v>
      </c>
      <c r="B86" s="3" t="s">
        <v>3</v>
      </c>
      <c r="C86" s="18">
        <v>3110291</v>
      </c>
      <c r="D86" s="16">
        <v>3364477</v>
      </c>
      <c r="E86" s="16">
        <v>3189342</v>
      </c>
      <c r="F86" s="18">
        <v>3392626</v>
      </c>
      <c r="G86" s="18">
        <f t="shared" si="38"/>
        <v>6502917</v>
      </c>
      <c r="H86" s="16">
        <f t="shared" si="30"/>
        <v>6553819</v>
      </c>
      <c r="I86" s="35">
        <f t="shared" si="31"/>
        <v>-254186</v>
      </c>
      <c r="J86" s="35">
        <f t="shared" si="39"/>
        <v>-203284</v>
      </c>
      <c r="K86" s="18">
        <f t="shared" si="34"/>
        <v>102612</v>
      </c>
      <c r="L86" s="16">
        <f t="shared" si="34"/>
        <v>92519</v>
      </c>
      <c r="M86" s="35">
        <f>SUM(K86-L86)</f>
        <v>10093</v>
      </c>
      <c r="N86">
        <f t="shared" si="37"/>
        <v>0.99223323073157799</v>
      </c>
    </row>
    <row r="87" spans="1:14">
      <c r="A87" s="605"/>
      <c r="B87" s="3" t="s">
        <v>4</v>
      </c>
      <c r="C87" s="18">
        <v>719</v>
      </c>
      <c r="D87" s="16">
        <v>31953</v>
      </c>
      <c r="E87" s="16">
        <v>0</v>
      </c>
      <c r="F87" s="18">
        <v>0</v>
      </c>
      <c r="G87" s="18">
        <f t="shared" si="38"/>
        <v>719</v>
      </c>
      <c r="H87" s="16">
        <f t="shared" si="30"/>
        <v>31953</v>
      </c>
      <c r="I87" s="35">
        <f t="shared" si="31"/>
        <v>-31234</v>
      </c>
      <c r="J87" s="35">
        <f t="shared" si="39"/>
        <v>0</v>
      </c>
      <c r="K87" s="18">
        <f t="shared" si="34"/>
        <v>-2329</v>
      </c>
      <c r="L87" s="16">
        <f t="shared" si="34"/>
        <v>0</v>
      </c>
      <c r="M87" s="35">
        <f t="shared" ref="M87:M89" si="40">SUM(K87-L87)</f>
        <v>-2329</v>
      </c>
      <c r="N87">
        <f t="shared" si="37"/>
        <v>2.2501799518042126E-2</v>
      </c>
    </row>
    <row r="88" spans="1:14">
      <c r="A88" s="605"/>
      <c r="B88" s="3" t="s">
        <v>5</v>
      </c>
      <c r="C88" s="18">
        <v>575286</v>
      </c>
      <c r="D88" s="16">
        <v>535277</v>
      </c>
      <c r="E88" s="16">
        <v>373069</v>
      </c>
      <c r="F88" s="18">
        <v>399850</v>
      </c>
      <c r="G88" s="18">
        <f t="shared" si="38"/>
        <v>975136</v>
      </c>
      <c r="H88" s="16">
        <f t="shared" si="30"/>
        <v>908346</v>
      </c>
      <c r="I88" s="35">
        <f t="shared" si="31"/>
        <v>40009</v>
      </c>
      <c r="J88" s="35">
        <f t="shared" si="39"/>
        <v>-26781</v>
      </c>
      <c r="K88" s="18">
        <f t="shared" ref="K88:L103" si="41">SUM(I88-I84)</f>
        <v>13719</v>
      </c>
      <c r="L88" s="16">
        <f t="shared" si="41"/>
        <v>-3030</v>
      </c>
      <c r="M88" s="35">
        <f t="shared" si="40"/>
        <v>16749</v>
      </c>
      <c r="N88">
        <f t="shared" si="37"/>
        <v>1.0735292498673412</v>
      </c>
    </row>
    <row r="89" spans="1:14">
      <c r="A89" s="605"/>
      <c r="B89" s="3" t="s">
        <v>6</v>
      </c>
      <c r="C89" s="18">
        <v>868882</v>
      </c>
      <c r="D89" s="16">
        <v>912080</v>
      </c>
      <c r="E89" s="16">
        <v>992766</v>
      </c>
      <c r="F89" s="18">
        <v>1051311</v>
      </c>
      <c r="G89" s="18">
        <f t="shared" si="38"/>
        <v>1920193</v>
      </c>
      <c r="H89" s="16">
        <f t="shared" si="30"/>
        <v>1904846</v>
      </c>
      <c r="I89" s="35">
        <f t="shared" si="31"/>
        <v>-43198</v>
      </c>
      <c r="J89" s="35">
        <f t="shared" si="39"/>
        <v>-58545</v>
      </c>
      <c r="K89" s="18">
        <f t="shared" si="41"/>
        <v>-29307</v>
      </c>
      <c r="L89" s="16">
        <f t="shared" si="41"/>
        <v>-4794</v>
      </c>
      <c r="M89" s="35">
        <f t="shared" si="40"/>
        <v>-24513</v>
      </c>
      <c r="N89">
        <f t="shared" si="37"/>
        <v>1.0080568192914283</v>
      </c>
    </row>
    <row r="90" spans="1:14">
      <c r="A90" s="604">
        <v>44895</v>
      </c>
      <c r="B90" s="3" t="s">
        <v>3</v>
      </c>
      <c r="C90" s="18">
        <v>2884111</v>
      </c>
      <c r="D90" s="16">
        <v>4056505</v>
      </c>
      <c r="E90" s="16">
        <v>3142721</v>
      </c>
      <c r="F90" s="18">
        <v>3900785</v>
      </c>
      <c r="G90" s="18">
        <f t="shared" si="38"/>
        <v>6784896</v>
      </c>
      <c r="H90" s="16">
        <f t="shared" si="30"/>
        <v>7199226</v>
      </c>
      <c r="I90" s="35">
        <f t="shared" si="31"/>
        <v>-1172394</v>
      </c>
      <c r="J90" s="35">
        <f t="shared" si="39"/>
        <v>-758064</v>
      </c>
      <c r="K90" s="18">
        <f t="shared" si="41"/>
        <v>-918208</v>
      </c>
      <c r="L90" s="16">
        <f t="shared" si="41"/>
        <v>-554780</v>
      </c>
      <c r="M90" s="35">
        <f>SUM(K90-L90)</f>
        <v>-363428</v>
      </c>
      <c r="N90">
        <f t="shared" si="37"/>
        <v>0.94244797982449779</v>
      </c>
    </row>
    <row r="91" spans="1:14">
      <c r="A91" s="605"/>
      <c r="B91" s="3" t="s">
        <v>4</v>
      </c>
      <c r="C91" s="18">
        <v>719</v>
      </c>
      <c r="D91" s="16">
        <v>38727</v>
      </c>
      <c r="E91" s="16">
        <v>0</v>
      </c>
      <c r="F91" s="18">
        <v>0</v>
      </c>
      <c r="G91" s="18">
        <f t="shared" si="38"/>
        <v>719</v>
      </c>
      <c r="H91" s="16">
        <f t="shared" si="30"/>
        <v>38727</v>
      </c>
      <c r="I91" s="35">
        <f t="shared" si="31"/>
        <v>-38008</v>
      </c>
      <c r="J91" s="35">
        <f t="shared" si="39"/>
        <v>0</v>
      </c>
      <c r="K91" s="18">
        <f t="shared" si="41"/>
        <v>-6774</v>
      </c>
      <c r="L91" s="16">
        <f t="shared" si="41"/>
        <v>0</v>
      </c>
      <c r="M91" s="35">
        <f t="shared" ref="M91:M93" si="42">SUM(K91-L91)</f>
        <v>-6774</v>
      </c>
      <c r="N91">
        <f t="shared" si="37"/>
        <v>1.8565858445012524E-2</v>
      </c>
    </row>
    <row r="92" spans="1:14">
      <c r="A92" s="605"/>
      <c r="B92" s="3" t="s">
        <v>5</v>
      </c>
      <c r="C92" s="18">
        <v>562275</v>
      </c>
      <c r="D92" s="16">
        <v>627300</v>
      </c>
      <c r="E92" s="16">
        <v>291659</v>
      </c>
      <c r="F92" s="18">
        <v>518087</v>
      </c>
      <c r="G92" s="18">
        <f t="shared" si="38"/>
        <v>1080362</v>
      </c>
      <c r="H92" s="16">
        <f t="shared" si="30"/>
        <v>918959</v>
      </c>
      <c r="I92" s="35">
        <f t="shared" si="31"/>
        <v>-65025</v>
      </c>
      <c r="J92" s="35">
        <f t="shared" si="39"/>
        <v>-226428</v>
      </c>
      <c r="K92" s="18">
        <f t="shared" si="41"/>
        <v>-105034</v>
      </c>
      <c r="L92" s="16">
        <f t="shared" si="41"/>
        <v>-199647</v>
      </c>
      <c r="M92" s="35">
        <f t="shared" si="42"/>
        <v>94613</v>
      </c>
      <c r="N92">
        <f t="shared" si="37"/>
        <v>1.1756367803133763</v>
      </c>
    </row>
    <row r="93" spans="1:14">
      <c r="A93" s="605"/>
      <c r="B93" s="3" t="s">
        <v>6</v>
      </c>
      <c r="C93" s="18">
        <v>877063</v>
      </c>
      <c r="D93" s="16">
        <v>963692</v>
      </c>
      <c r="E93" s="16">
        <v>889787</v>
      </c>
      <c r="F93" s="18">
        <v>1267352</v>
      </c>
      <c r="G93" s="18">
        <f t="shared" si="38"/>
        <v>2144415</v>
      </c>
      <c r="H93" s="16">
        <f t="shared" si="30"/>
        <v>1853479</v>
      </c>
      <c r="I93" s="35">
        <f t="shared" si="31"/>
        <v>-86629</v>
      </c>
      <c r="J93" s="35">
        <f t="shared" si="39"/>
        <v>-377565</v>
      </c>
      <c r="K93" s="18">
        <f t="shared" si="41"/>
        <v>-43431</v>
      </c>
      <c r="L93" s="16">
        <f t="shared" si="41"/>
        <v>-319020</v>
      </c>
      <c r="M93" s="35">
        <f t="shared" si="42"/>
        <v>275589</v>
      </c>
      <c r="N93">
        <f t="shared" si="37"/>
        <v>1.1569675189198259</v>
      </c>
    </row>
    <row r="94" spans="1:14">
      <c r="A94" s="604">
        <v>44896</v>
      </c>
      <c r="B94" s="3" t="s">
        <v>3</v>
      </c>
      <c r="C94" s="18">
        <v>1651710</v>
      </c>
      <c r="D94" s="16">
        <v>1806482</v>
      </c>
      <c r="E94" s="16">
        <v>1801320</v>
      </c>
      <c r="F94" s="18">
        <v>1933075</v>
      </c>
      <c r="G94" s="18">
        <f t="shared" si="38"/>
        <v>3584785</v>
      </c>
      <c r="H94" s="16">
        <f t="shared" si="30"/>
        <v>3607802</v>
      </c>
      <c r="I94" s="35">
        <f t="shared" si="31"/>
        <v>-154772</v>
      </c>
      <c r="J94" s="35">
        <f t="shared" si="39"/>
        <v>-131755</v>
      </c>
      <c r="K94" s="18">
        <f t="shared" si="41"/>
        <v>1017622</v>
      </c>
      <c r="L94" s="16">
        <f t="shared" si="41"/>
        <v>626309</v>
      </c>
      <c r="M94" s="35">
        <f>SUM(K94-L94)</f>
        <v>391313</v>
      </c>
      <c r="N94">
        <f t="shared" si="37"/>
        <v>0.99362021530006361</v>
      </c>
    </row>
    <row r="95" spans="1:14">
      <c r="A95" s="605"/>
      <c r="B95" s="3" t="s">
        <v>4</v>
      </c>
      <c r="C95" s="18">
        <v>719</v>
      </c>
      <c r="D95" s="16">
        <v>43021</v>
      </c>
      <c r="E95" s="16">
        <v>0</v>
      </c>
      <c r="F95" s="18">
        <v>0</v>
      </c>
      <c r="G95" s="18">
        <f t="shared" si="38"/>
        <v>719</v>
      </c>
      <c r="H95" s="16">
        <f t="shared" si="30"/>
        <v>43021</v>
      </c>
      <c r="I95" s="35">
        <f t="shared" si="31"/>
        <v>-42302</v>
      </c>
      <c r="J95" s="35">
        <f t="shared" si="39"/>
        <v>0</v>
      </c>
      <c r="K95" s="18">
        <f t="shared" si="41"/>
        <v>-4294</v>
      </c>
      <c r="L95" s="16">
        <f t="shared" si="41"/>
        <v>0</v>
      </c>
      <c r="M95" s="35">
        <f t="shared" ref="M95:M97" si="43">SUM(K95-L95)</f>
        <v>-4294</v>
      </c>
      <c r="N95">
        <f t="shared" si="37"/>
        <v>1.6712768182980405E-2</v>
      </c>
    </row>
    <row r="96" spans="1:14">
      <c r="A96" s="605"/>
      <c r="B96" s="3" t="s">
        <v>5</v>
      </c>
      <c r="C96" s="18">
        <v>425394</v>
      </c>
      <c r="D96" s="16">
        <v>446538</v>
      </c>
      <c r="E96" s="16">
        <v>227668</v>
      </c>
      <c r="F96" s="18">
        <v>282934</v>
      </c>
      <c r="G96" s="18">
        <f t="shared" si="38"/>
        <v>708328</v>
      </c>
      <c r="H96" s="16">
        <f t="shared" si="30"/>
        <v>674206</v>
      </c>
      <c r="I96" s="35">
        <f t="shared" si="31"/>
        <v>-21144</v>
      </c>
      <c r="J96" s="35">
        <f t="shared" si="39"/>
        <v>-55266</v>
      </c>
      <c r="K96" s="18">
        <f t="shared" si="41"/>
        <v>43881</v>
      </c>
      <c r="L96" s="16">
        <f t="shared" si="41"/>
        <v>171162</v>
      </c>
      <c r="M96" s="35">
        <f t="shared" si="43"/>
        <v>-127281</v>
      </c>
      <c r="N96">
        <f t="shared" si="37"/>
        <v>1.0506106442244656</v>
      </c>
    </row>
    <row r="97" spans="1:14">
      <c r="A97" s="605"/>
      <c r="B97" s="3" t="s">
        <v>6</v>
      </c>
      <c r="C97" s="18">
        <v>526763</v>
      </c>
      <c r="D97" s="16">
        <v>636263</v>
      </c>
      <c r="E97" s="16">
        <v>575597</v>
      </c>
      <c r="F97" s="18">
        <v>716295</v>
      </c>
      <c r="G97" s="18">
        <f t="shared" si="38"/>
        <v>1243058</v>
      </c>
      <c r="H97" s="16">
        <f>SUM(D97+E97)</f>
        <v>1211860</v>
      </c>
      <c r="I97" s="35">
        <f t="shared" si="31"/>
        <v>-109500</v>
      </c>
      <c r="J97" s="35">
        <f t="shared" si="39"/>
        <v>-140698</v>
      </c>
      <c r="K97" s="18">
        <f t="shared" si="41"/>
        <v>-22871</v>
      </c>
      <c r="L97" s="16">
        <f t="shared" si="41"/>
        <v>236867</v>
      </c>
      <c r="M97" s="35">
        <f t="shared" si="43"/>
        <v>-259738</v>
      </c>
      <c r="N97">
        <f>SUM(G97/H97)</f>
        <v>1.025743897809978</v>
      </c>
    </row>
    <row r="98" spans="1:14">
      <c r="A98" s="604">
        <v>44897</v>
      </c>
      <c r="B98" s="3" t="s">
        <v>3</v>
      </c>
      <c r="C98" s="18">
        <v>2961643</v>
      </c>
      <c r="D98" s="16">
        <v>2349988</v>
      </c>
      <c r="E98" s="16">
        <v>2951063</v>
      </c>
      <c r="F98" s="18">
        <v>2601184</v>
      </c>
      <c r="G98" s="18">
        <f t="shared" si="38"/>
        <v>5562827</v>
      </c>
      <c r="H98" s="16">
        <f t="shared" si="30"/>
        <v>5301051</v>
      </c>
      <c r="I98" s="35">
        <f t="shared" si="31"/>
        <v>611655</v>
      </c>
      <c r="J98" s="35">
        <f t="shared" si="39"/>
        <v>349879</v>
      </c>
      <c r="K98" s="18">
        <f t="shared" si="41"/>
        <v>766427</v>
      </c>
      <c r="L98" s="16">
        <f t="shared" si="41"/>
        <v>481634</v>
      </c>
      <c r="M98" s="35">
        <f>SUM(K98-L98)</f>
        <v>284793</v>
      </c>
      <c r="N98">
        <f t="shared" ref="N98:N162" si="44">SUM(G98/H98)</f>
        <v>1.0493819055881559</v>
      </c>
    </row>
    <row r="99" spans="1:14">
      <c r="A99" s="605"/>
      <c r="B99" s="3" t="s">
        <v>4</v>
      </c>
      <c r="C99" s="18">
        <v>719</v>
      </c>
      <c r="D99" s="16">
        <v>45921</v>
      </c>
      <c r="E99" s="16">
        <v>0</v>
      </c>
      <c r="F99" s="18">
        <v>0</v>
      </c>
      <c r="G99" s="18">
        <f t="shared" si="38"/>
        <v>719</v>
      </c>
      <c r="H99" s="16">
        <f t="shared" si="30"/>
        <v>45921</v>
      </c>
      <c r="I99" s="35">
        <f t="shared" si="31"/>
        <v>-45202</v>
      </c>
      <c r="J99" s="35">
        <f t="shared" si="39"/>
        <v>0</v>
      </c>
      <c r="K99" s="18">
        <f t="shared" si="41"/>
        <v>-2900</v>
      </c>
      <c r="L99" s="16">
        <f t="shared" si="41"/>
        <v>0</v>
      </c>
      <c r="M99" s="35">
        <f t="shared" ref="M99:M101" si="45">SUM(K99-L99)</f>
        <v>-2900</v>
      </c>
      <c r="N99">
        <f t="shared" si="44"/>
        <v>1.5657324535615514E-2</v>
      </c>
    </row>
    <row r="100" spans="1:14">
      <c r="A100" s="605"/>
      <c r="B100" s="3" t="s">
        <v>5</v>
      </c>
      <c r="C100" s="18">
        <v>525447</v>
      </c>
      <c r="D100" s="16">
        <v>514514</v>
      </c>
      <c r="E100" s="16">
        <v>400486</v>
      </c>
      <c r="F100" s="18">
        <v>295503</v>
      </c>
      <c r="G100" s="18">
        <f t="shared" si="38"/>
        <v>820950</v>
      </c>
      <c r="H100" s="16">
        <f t="shared" ref="H100:H163" si="46">SUM(D100+E100)</f>
        <v>915000</v>
      </c>
      <c r="I100" s="35">
        <f t="shared" ref="I100:I163" si="47">SUM(C100-D100)</f>
        <v>10933</v>
      </c>
      <c r="J100" s="35">
        <f t="shared" si="39"/>
        <v>104983</v>
      </c>
      <c r="K100" s="18">
        <f t="shared" si="41"/>
        <v>32077</v>
      </c>
      <c r="L100" s="16">
        <f t="shared" si="41"/>
        <v>160249</v>
      </c>
      <c r="M100" s="35">
        <f t="shared" si="45"/>
        <v>-128172</v>
      </c>
      <c r="N100">
        <f t="shared" si="44"/>
        <v>0.89721311475409837</v>
      </c>
    </row>
    <row r="101" spans="1:14">
      <c r="A101" s="605"/>
      <c r="B101" s="3" t="s">
        <v>6</v>
      </c>
      <c r="C101" s="18">
        <v>756779</v>
      </c>
      <c r="D101" s="16">
        <v>781326</v>
      </c>
      <c r="E101" s="16">
        <v>893038</v>
      </c>
      <c r="F101" s="18">
        <v>795062</v>
      </c>
      <c r="G101" s="18">
        <f t="shared" si="38"/>
        <v>1551841</v>
      </c>
      <c r="H101" s="16">
        <f t="shared" si="46"/>
        <v>1674364</v>
      </c>
      <c r="I101" s="35">
        <f t="shared" si="47"/>
        <v>-24547</v>
      </c>
      <c r="J101" s="35">
        <f t="shared" si="39"/>
        <v>97976</v>
      </c>
      <c r="K101" s="18">
        <f t="shared" si="41"/>
        <v>84953</v>
      </c>
      <c r="L101" s="16">
        <f t="shared" si="41"/>
        <v>238674</v>
      </c>
      <c r="M101" s="35">
        <f t="shared" si="45"/>
        <v>-153721</v>
      </c>
      <c r="N101">
        <f t="shared" si="44"/>
        <v>0.92682415532106521</v>
      </c>
    </row>
    <row r="102" spans="1:14">
      <c r="A102" s="604">
        <v>44900</v>
      </c>
      <c r="B102" s="3" t="s">
        <v>3</v>
      </c>
      <c r="C102" s="18">
        <v>3171158</v>
      </c>
      <c r="D102" s="16">
        <v>3025657</v>
      </c>
      <c r="E102" s="16">
        <v>3256879</v>
      </c>
      <c r="F102" s="18">
        <v>3166796</v>
      </c>
      <c r="G102" s="18">
        <f t="shared" si="38"/>
        <v>6337954</v>
      </c>
      <c r="H102" s="16">
        <f t="shared" si="46"/>
        <v>6282536</v>
      </c>
      <c r="I102" s="35">
        <f t="shared" si="47"/>
        <v>145501</v>
      </c>
      <c r="J102" s="35">
        <f t="shared" si="39"/>
        <v>90083</v>
      </c>
      <c r="K102" s="18">
        <f t="shared" si="41"/>
        <v>-466154</v>
      </c>
      <c r="L102" s="16">
        <f t="shared" si="41"/>
        <v>-259796</v>
      </c>
      <c r="M102" s="35">
        <f>SUM(K102-L102)</f>
        <v>-206358</v>
      </c>
      <c r="N102">
        <f t="shared" si="44"/>
        <v>1.0088209601982385</v>
      </c>
    </row>
    <row r="103" spans="1:14">
      <c r="A103" s="605"/>
      <c r="B103" s="3" t="s">
        <v>4</v>
      </c>
      <c r="C103" s="18">
        <v>719</v>
      </c>
      <c r="D103" s="16">
        <v>45921</v>
      </c>
      <c r="E103" s="16">
        <v>0</v>
      </c>
      <c r="F103" s="18">
        <v>0</v>
      </c>
      <c r="G103" s="18">
        <f t="shared" si="38"/>
        <v>719</v>
      </c>
      <c r="H103" s="16">
        <f t="shared" si="46"/>
        <v>45921</v>
      </c>
      <c r="I103" s="35">
        <f t="shared" si="47"/>
        <v>-45202</v>
      </c>
      <c r="J103" s="35">
        <f t="shared" si="39"/>
        <v>0</v>
      </c>
      <c r="K103" s="18">
        <f t="shared" si="41"/>
        <v>0</v>
      </c>
      <c r="L103" s="16">
        <f t="shared" si="41"/>
        <v>0</v>
      </c>
      <c r="M103" s="35">
        <f t="shared" ref="M103:M105" si="48">SUM(K103-L103)</f>
        <v>0</v>
      </c>
      <c r="N103">
        <f t="shared" si="44"/>
        <v>1.5657324535615514E-2</v>
      </c>
    </row>
    <row r="104" spans="1:14">
      <c r="A104" s="605"/>
      <c r="B104" s="3" t="s">
        <v>5</v>
      </c>
      <c r="C104" s="18">
        <v>570118</v>
      </c>
      <c r="D104" s="16">
        <v>562969</v>
      </c>
      <c r="E104" s="16">
        <v>402306</v>
      </c>
      <c r="F104" s="18">
        <v>354293</v>
      </c>
      <c r="G104" s="18">
        <f t="shared" si="38"/>
        <v>924411</v>
      </c>
      <c r="H104" s="16">
        <f t="shared" si="46"/>
        <v>965275</v>
      </c>
      <c r="I104" s="35">
        <f t="shared" si="47"/>
        <v>7149</v>
      </c>
      <c r="J104" s="35">
        <f t="shared" si="39"/>
        <v>48013</v>
      </c>
      <c r="K104" s="18">
        <f t="shared" ref="K104:L119" si="49">SUM(I104-I100)</f>
        <v>-3784</v>
      </c>
      <c r="L104" s="16">
        <f t="shared" si="49"/>
        <v>-56970</v>
      </c>
      <c r="M104" s="35">
        <f t="shared" si="48"/>
        <v>53186</v>
      </c>
      <c r="N104">
        <f t="shared" si="44"/>
        <v>0.95766595011784206</v>
      </c>
    </row>
    <row r="105" spans="1:14">
      <c r="A105" s="605"/>
      <c r="B105" s="3" t="s">
        <v>6</v>
      </c>
      <c r="C105" s="18">
        <v>934258</v>
      </c>
      <c r="D105" s="16">
        <v>861201</v>
      </c>
      <c r="E105" s="16">
        <v>1017067</v>
      </c>
      <c r="F105" s="18">
        <v>974659</v>
      </c>
      <c r="G105" s="18">
        <f t="shared" si="38"/>
        <v>1908917</v>
      </c>
      <c r="H105" s="16">
        <f t="shared" si="46"/>
        <v>1878268</v>
      </c>
      <c r="I105" s="35">
        <f t="shared" si="47"/>
        <v>73057</v>
      </c>
      <c r="J105" s="35">
        <f t="shared" si="39"/>
        <v>42408</v>
      </c>
      <c r="K105" s="18">
        <f t="shared" si="49"/>
        <v>97604</v>
      </c>
      <c r="L105" s="16">
        <f t="shared" si="49"/>
        <v>-55568</v>
      </c>
      <c r="M105" s="35">
        <f t="shared" si="48"/>
        <v>153172</v>
      </c>
      <c r="N105">
        <f t="shared" si="44"/>
        <v>1.0163176926828332</v>
      </c>
    </row>
    <row r="106" spans="1:14">
      <c r="A106" s="604">
        <v>44901</v>
      </c>
      <c r="B106" s="3" t="s">
        <v>3</v>
      </c>
      <c r="C106" s="18">
        <v>3474586</v>
      </c>
      <c r="D106" s="16">
        <v>2847469</v>
      </c>
      <c r="E106" s="16">
        <v>3497117</v>
      </c>
      <c r="F106" s="18">
        <v>3111697</v>
      </c>
      <c r="G106" s="18">
        <f t="shared" si="38"/>
        <v>6586283</v>
      </c>
      <c r="H106" s="16">
        <f t="shared" si="46"/>
        <v>6344586</v>
      </c>
      <c r="I106" s="35">
        <f t="shared" si="47"/>
        <v>627117</v>
      </c>
      <c r="J106" s="35">
        <f t="shared" si="39"/>
        <v>385420</v>
      </c>
      <c r="K106" s="18">
        <f t="shared" si="49"/>
        <v>481616</v>
      </c>
      <c r="L106" s="16">
        <f t="shared" si="49"/>
        <v>295337</v>
      </c>
      <c r="M106" s="35">
        <f>SUM(K106-L106)</f>
        <v>186279</v>
      </c>
      <c r="N106">
        <f t="shared" si="44"/>
        <v>1.038094999421554</v>
      </c>
    </row>
    <row r="107" spans="1:14">
      <c r="A107" s="605"/>
      <c r="B107" s="3" t="s">
        <v>4</v>
      </c>
      <c r="C107" s="18">
        <v>719</v>
      </c>
      <c r="D107" s="16">
        <v>45921</v>
      </c>
      <c r="E107" s="16">
        <v>0</v>
      </c>
      <c r="F107" s="18">
        <v>0</v>
      </c>
      <c r="G107" s="18">
        <f t="shared" si="38"/>
        <v>719</v>
      </c>
      <c r="H107" s="16">
        <f t="shared" si="46"/>
        <v>45921</v>
      </c>
      <c r="I107" s="35">
        <f t="shared" si="47"/>
        <v>-45202</v>
      </c>
      <c r="J107" s="35">
        <f t="shared" si="39"/>
        <v>0</v>
      </c>
      <c r="K107" s="18">
        <f t="shared" si="49"/>
        <v>0</v>
      </c>
      <c r="L107" s="16">
        <f t="shared" si="49"/>
        <v>0</v>
      </c>
      <c r="M107" s="35">
        <f t="shared" ref="M107:M109" si="50">SUM(K107-L107)</f>
        <v>0</v>
      </c>
      <c r="N107">
        <f t="shared" si="44"/>
        <v>1.5657324535615514E-2</v>
      </c>
    </row>
    <row r="108" spans="1:14">
      <c r="A108" s="605"/>
      <c r="B108" s="3" t="s">
        <v>5</v>
      </c>
      <c r="C108" s="18">
        <v>576201</v>
      </c>
      <c r="D108" s="16">
        <v>604407</v>
      </c>
      <c r="E108" s="16">
        <v>427260</v>
      </c>
      <c r="F108" s="18">
        <v>347950</v>
      </c>
      <c r="G108" s="18">
        <f t="shared" si="38"/>
        <v>924151</v>
      </c>
      <c r="H108" s="16">
        <f t="shared" si="46"/>
        <v>1031667</v>
      </c>
      <c r="I108" s="35">
        <f t="shared" si="47"/>
        <v>-28206</v>
      </c>
      <c r="J108" s="35">
        <f t="shared" si="39"/>
        <v>79310</v>
      </c>
      <c r="K108" s="18">
        <f t="shared" si="49"/>
        <v>-35355</v>
      </c>
      <c r="L108" s="16">
        <f t="shared" si="49"/>
        <v>31297</v>
      </c>
      <c r="M108" s="35">
        <f t="shared" si="50"/>
        <v>-66652</v>
      </c>
      <c r="N108">
        <f t="shared" si="44"/>
        <v>0.89578420168523365</v>
      </c>
    </row>
    <row r="109" spans="1:14">
      <c r="A109" s="605"/>
      <c r="B109" s="3" t="s">
        <v>6</v>
      </c>
      <c r="C109" s="18">
        <v>835670</v>
      </c>
      <c r="D109" s="16">
        <v>817174</v>
      </c>
      <c r="E109" s="16">
        <v>962798</v>
      </c>
      <c r="F109" s="18">
        <v>855324</v>
      </c>
      <c r="G109" s="18">
        <f t="shared" si="38"/>
        <v>1690994</v>
      </c>
      <c r="H109" s="16">
        <f t="shared" si="46"/>
        <v>1779972</v>
      </c>
      <c r="I109" s="35">
        <f t="shared" si="47"/>
        <v>18496</v>
      </c>
      <c r="J109" s="35">
        <f t="shared" si="39"/>
        <v>107474</v>
      </c>
      <c r="K109" s="18">
        <f t="shared" si="49"/>
        <v>-54561</v>
      </c>
      <c r="L109" s="16">
        <f t="shared" si="49"/>
        <v>65066</v>
      </c>
      <c r="M109" s="35">
        <f t="shared" si="50"/>
        <v>-119627</v>
      </c>
      <c r="N109">
        <f t="shared" si="44"/>
        <v>0.95001157321575846</v>
      </c>
    </row>
    <row r="110" spans="1:14">
      <c r="A110" s="604">
        <v>44902</v>
      </c>
      <c r="B110" s="3" t="s">
        <v>3</v>
      </c>
      <c r="C110" s="18">
        <v>4252829</v>
      </c>
      <c r="D110" s="16">
        <v>2963362</v>
      </c>
      <c r="E110" s="16">
        <v>4109676</v>
      </c>
      <c r="F110" s="18">
        <v>3234234</v>
      </c>
      <c r="G110" s="18">
        <f t="shared" si="38"/>
        <v>7487063</v>
      </c>
      <c r="H110" s="16">
        <f t="shared" si="46"/>
        <v>7073038</v>
      </c>
      <c r="I110" s="35">
        <f t="shared" si="47"/>
        <v>1289467</v>
      </c>
      <c r="J110" s="35">
        <f t="shared" si="39"/>
        <v>875442</v>
      </c>
      <c r="K110" s="18">
        <f t="shared" si="49"/>
        <v>662350</v>
      </c>
      <c r="L110" s="16">
        <f t="shared" si="49"/>
        <v>490022</v>
      </c>
      <c r="M110" s="35">
        <f>SUM(K110-L110)</f>
        <v>172328</v>
      </c>
      <c r="N110">
        <f t="shared" si="44"/>
        <v>1.0585356674175934</v>
      </c>
    </row>
    <row r="111" spans="1:14">
      <c r="A111" s="605"/>
      <c r="B111" s="3" t="s">
        <v>4</v>
      </c>
      <c r="C111" s="18">
        <v>719</v>
      </c>
      <c r="D111" s="16">
        <v>46542</v>
      </c>
      <c r="E111" s="16">
        <v>0</v>
      </c>
      <c r="F111" s="18">
        <v>0</v>
      </c>
      <c r="G111" s="18">
        <f t="shared" si="38"/>
        <v>719</v>
      </c>
      <c r="H111" s="16">
        <f t="shared" si="46"/>
        <v>46542</v>
      </c>
      <c r="I111" s="35">
        <f t="shared" si="47"/>
        <v>-45823</v>
      </c>
      <c r="J111" s="35">
        <f t="shared" si="39"/>
        <v>0</v>
      </c>
      <c r="K111" s="18">
        <f t="shared" si="49"/>
        <v>-621</v>
      </c>
      <c r="L111" s="16">
        <f t="shared" si="49"/>
        <v>0</v>
      </c>
      <c r="M111" s="35">
        <f t="shared" ref="M111:M113" si="51">SUM(K111-L111)</f>
        <v>-621</v>
      </c>
      <c r="N111">
        <f t="shared" si="44"/>
        <v>1.5448412186841991E-2</v>
      </c>
    </row>
    <row r="112" spans="1:14">
      <c r="A112" s="605"/>
      <c r="B112" s="3" t="s">
        <v>5</v>
      </c>
      <c r="C112" s="18">
        <v>621990</v>
      </c>
      <c r="D112" s="16">
        <v>613975</v>
      </c>
      <c r="E112" s="16">
        <v>495708</v>
      </c>
      <c r="F112" s="18">
        <v>348353</v>
      </c>
      <c r="G112" s="18">
        <f t="shared" si="38"/>
        <v>970343</v>
      </c>
      <c r="H112" s="16">
        <f t="shared" si="46"/>
        <v>1109683</v>
      </c>
      <c r="I112" s="35">
        <f t="shared" si="47"/>
        <v>8015</v>
      </c>
      <c r="J112" s="35">
        <f t="shared" si="39"/>
        <v>147355</v>
      </c>
      <c r="K112" s="18">
        <f t="shared" si="49"/>
        <v>36221</v>
      </c>
      <c r="L112" s="16">
        <f t="shared" si="49"/>
        <v>68045</v>
      </c>
      <c r="M112" s="35">
        <f t="shared" si="51"/>
        <v>-31824</v>
      </c>
      <c r="N112">
        <f t="shared" si="44"/>
        <v>0.87443260823135982</v>
      </c>
    </row>
    <row r="113" spans="1:14">
      <c r="A113" s="605"/>
      <c r="B113" s="3" t="s">
        <v>6</v>
      </c>
      <c r="C113" s="18">
        <v>977498</v>
      </c>
      <c r="D113" s="16">
        <v>854847</v>
      </c>
      <c r="E113" s="16">
        <v>1247651</v>
      </c>
      <c r="F113" s="18">
        <v>896139</v>
      </c>
      <c r="G113" s="18">
        <f t="shared" si="38"/>
        <v>1873637</v>
      </c>
      <c r="H113" s="16">
        <f t="shared" si="46"/>
        <v>2102498</v>
      </c>
      <c r="I113" s="35">
        <f t="shared" si="47"/>
        <v>122651</v>
      </c>
      <c r="J113" s="35">
        <f t="shared" si="39"/>
        <v>351512</v>
      </c>
      <c r="K113" s="18">
        <f t="shared" si="49"/>
        <v>104155</v>
      </c>
      <c r="L113" s="16">
        <f t="shared" si="49"/>
        <v>244038</v>
      </c>
      <c r="M113" s="35">
        <f t="shared" si="51"/>
        <v>-139883</v>
      </c>
      <c r="N113">
        <f t="shared" si="44"/>
        <v>0.89114805341075232</v>
      </c>
    </row>
    <row r="114" spans="1:14">
      <c r="A114" s="604">
        <v>44903</v>
      </c>
      <c r="B114" s="3" t="s">
        <v>3</v>
      </c>
      <c r="C114" s="18">
        <v>1711573</v>
      </c>
      <c r="D114" s="16">
        <v>1890582</v>
      </c>
      <c r="E114" s="16">
        <v>1874918</v>
      </c>
      <c r="F114" s="18">
        <v>2063611</v>
      </c>
      <c r="G114" s="18">
        <f t="shared" si="38"/>
        <v>3775184</v>
      </c>
      <c r="H114" s="16">
        <f t="shared" si="46"/>
        <v>3765500</v>
      </c>
      <c r="I114" s="35">
        <f t="shared" si="47"/>
        <v>-179009</v>
      </c>
      <c r="J114" s="35">
        <f>SUM(E114-F114)</f>
        <v>-188693</v>
      </c>
      <c r="K114" s="18">
        <f t="shared" si="49"/>
        <v>-1468476</v>
      </c>
      <c r="L114" s="16">
        <f>SUM(J114-J110)</f>
        <v>-1064135</v>
      </c>
      <c r="M114" s="35">
        <f>SUM(K114-L114)</f>
        <v>-404341</v>
      </c>
      <c r="N114">
        <f t="shared" si="44"/>
        <v>1.0025717700172621</v>
      </c>
    </row>
    <row r="115" spans="1:14">
      <c r="A115" s="605"/>
      <c r="B115" s="3" t="s">
        <v>4</v>
      </c>
      <c r="C115" s="18">
        <v>719</v>
      </c>
      <c r="D115" s="16">
        <v>47573</v>
      </c>
      <c r="E115" s="16">
        <v>0</v>
      </c>
      <c r="F115" s="18">
        <v>0</v>
      </c>
      <c r="G115" s="18">
        <f t="shared" si="38"/>
        <v>719</v>
      </c>
      <c r="H115" s="16">
        <f t="shared" si="46"/>
        <v>47573</v>
      </c>
      <c r="I115" s="35">
        <f t="shared" si="47"/>
        <v>-46854</v>
      </c>
      <c r="J115" s="35">
        <f t="shared" ref="J115:J117" si="52">SUM(E115-F115)</f>
        <v>0</v>
      </c>
      <c r="K115" s="18">
        <f t="shared" si="49"/>
        <v>-1031</v>
      </c>
      <c r="L115" s="16">
        <f t="shared" ref="L115:L117" si="53">SUM(J115-J111)</f>
        <v>0</v>
      </c>
      <c r="M115" s="35">
        <f t="shared" ref="M115:M117" si="54">SUM(K115-L115)</f>
        <v>-1031</v>
      </c>
      <c r="N115">
        <f t="shared" si="44"/>
        <v>1.5113614865575012E-2</v>
      </c>
    </row>
    <row r="116" spans="1:14">
      <c r="A116" s="605"/>
      <c r="B116" s="3" t="s">
        <v>5</v>
      </c>
      <c r="C116" s="18">
        <v>438127</v>
      </c>
      <c r="D116" s="16">
        <v>473967</v>
      </c>
      <c r="E116" s="16">
        <v>238674</v>
      </c>
      <c r="F116" s="18">
        <v>283276</v>
      </c>
      <c r="G116" s="18">
        <f t="shared" si="38"/>
        <v>721403</v>
      </c>
      <c r="H116" s="16">
        <f t="shared" si="46"/>
        <v>712641</v>
      </c>
      <c r="I116" s="35">
        <f t="shared" si="47"/>
        <v>-35840</v>
      </c>
      <c r="J116" s="35">
        <f t="shared" si="52"/>
        <v>-44602</v>
      </c>
      <c r="K116" s="18">
        <f t="shared" si="49"/>
        <v>-43855</v>
      </c>
      <c r="L116" s="16">
        <f t="shared" si="53"/>
        <v>-191957</v>
      </c>
      <c r="M116" s="35">
        <f t="shared" si="54"/>
        <v>148102</v>
      </c>
      <c r="N116">
        <f t="shared" si="44"/>
        <v>1.0122951107219484</v>
      </c>
    </row>
    <row r="117" spans="1:14">
      <c r="A117" s="605"/>
      <c r="B117" s="3" t="s">
        <v>6</v>
      </c>
      <c r="C117" s="18">
        <v>567323</v>
      </c>
      <c r="D117" s="16">
        <v>623462</v>
      </c>
      <c r="E117" s="16">
        <v>604149</v>
      </c>
      <c r="F117" s="18">
        <v>688697</v>
      </c>
      <c r="G117" s="18">
        <f t="shared" si="38"/>
        <v>1256020</v>
      </c>
      <c r="H117" s="16">
        <f t="shared" si="46"/>
        <v>1227611</v>
      </c>
      <c r="I117" s="35">
        <f t="shared" si="47"/>
        <v>-56139</v>
      </c>
      <c r="J117" s="35">
        <f t="shared" si="52"/>
        <v>-84548</v>
      </c>
      <c r="K117" s="18">
        <f t="shared" si="49"/>
        <v>-178790</v>
      </c>
      <c r="L117" s="16">
        <f t="shared" si="53"/>
        <v>-436060</v>
      </c>
      <c r="M117" s="35">
        <f t="shared" si="54"/>
        <v>257270</v>
      </c>
      <c r="N117">
        <f t="shared" si="44"/>
        <v>1.0231416955371042</v>
      </c>
    </row>
    <row r="118" spans="1:14">
      <c r="A118" s="604">
        <v>44904</v>
      </c>
      <c r="B118" s="3" t="s">
        <v>3</v>
      </c>
      <c r="C118" s="18">
        <v>3226996</v>
      </c>
      <c r="D118" s="16">
        <v>2349362</v>
      </c>
      <c r="E118" s="16">
        <v>3204104</v>
      </c>
      <c r="F118" s="18">
        <v>2691654</v>
      </c>
      <c r="G118" s="18">
        <f t="shared" si="38"/>
        <v>5918650</v>
      </c>
      <c r="H118" s="16">
        <f t="shared" si="46"/>
        <v>5553466</v>
      </c>
      <c r="I118" s="35">
        <f t="shared" si="47"/>
        <v>877634</v>
      </c>
      <c r="J118" s="35">
        <f>SUM(E118-F118)</f>
        <v>512450</v>
      </c>
      <c r="K118" s="18">
        <f t="shared" si="49"/>
        <v>1056643</v>
      </c>
      <c r="L118" s="16">
        <f>SUM(J118-J114)</f>
        <v>701143</v>
      </c>
      <c r="M118" s="35">
        <f>SUM(K118-L118)</f>
        <v>355500</v>
      </c>
      <c r="N118">
        <f t="shared" si="44"/>
        <v>1.0657578528436116</v>
      </c>
    </row>
    <row r="119" spans="1:14">
      <c r="A119" s="605"/>
      <c r="B119" s="3" t="s">
        <v>4</v>
      </c>
      <c r="C119" s="18">
        <v>719</v>
      </c>
      <c r="D119" s="16">
        <v>47573</v>
      </c>
      <c r="E119" s="16">
        <v>0</v>
      </c>
      <c r="F119" s="18">
        <v>0</v>
      </c>
      <c r="G119" s="18">
        <f t="shared" si="38"/>
        <v>719</v>
      </c>
      <c r="H119" s="16">
        <f t="shared" si="46"/>
        <v>47573</v>
      </c>
      <c r="I119" s="35">
        <f t="shared" si="47"/>
        <v>-46854</v>
      </c>
      <c r="J119" s="35">
        <f t="shared" ref="J119:J121" si="55">SUM(E119-F119)</f>
        <v>0</v>
      </c>
      <c r="K119" s="18">
        <f t="shared" si="49"/>
        <v>0</v>
      </c>
      <c r="L119" s="16">
        <f t="shared" ref="L119:L121" si="56">SUM(J119-J115)</f>
        <v>0</v>
      </c>
      <c r="M119" s="35">
        <f t="shared" ref="M119:M121" si="57">SUM(K119-L119)</f>
        <v>0</v>
      </c>
      <c r="N119">
        <f t="shared" si="44"/>
        <v>1.5113614865575012E-2</v>
      </c>
    </row>
    <row r="120" spans="1:14">
      <c r="A120" s="605"/>
      <c r="B120" s="3" t="s">
        <v>5</v>
      </c>
      <c r="C120" s="18">
        <v>608567</v>
      </c>
      <c r="D120" s="16">
        <v>633384</v>
      </c>
      <c r="E120" s="16">
        <v>471115</v>
      </c>
      <c r="F120" s="18">
        <v>351692</v>
      </c>
      <c r="G120" s="18">
        <f t="shared" si="38"/>
        <v>960259</v>
      </c>
      <c r="H120" s="16">
        <f t="shared" si="46"/>
        <v>1104499</v>
      </c>
      <c r="I120" s="35">
        <f t="shared" si="47"/>
        <v>-24817</v>
      </c>
      <c r="J120" s="35">
        <f t="shared" si="55"/>
        <v>119423</v>
      </c>
      <c r="K120" s="18">
        <f t="shared" ref="K120:K121" si="58">SUM(I120-I116)</f>
        <v>11023</v>
      </c>
      <c r="L120" s="16">
        <f t="shared" si="56"/>
        <v>164025</v>
      </c>
      <c r="M120" s="35">
        <f t="shared" si="57"/>
        <v>-153002</v>
      </c>
      <c r="N120">
        <f t="shared" si="44"/>
        <v>0.86940685324296352</v>
      </c>
    </row>
    <row r="121" spans="1:14">
      <c r="A121" s="605"/>
      <c r="B121" s="3" t="s">
        <v>6</v>
      </c>
      <c r="C121" s="18">
        <v>805737</v>
      </c>
      <c r="D121" s="16">
        <v>812773</v>
      </c>
      <c r="E121" s="16">
        <v>966799</v>
      </c>
      <c r="F121" s="18">
        <v>799746</v>
      </c>
      <c r="G121" s="18">
        <f t="shared" si="38"/>
        <v>1605483</v>
      </c>
      <c r="H121" s="16">
        <f t="shared" si="46"/>
        <v>1779572</v>
      </c>
      <c r="I121" s="35">
        <f t="shared" si="47"/>
        <v>-7036</v>
      </c>
      <c r="J121" s="35">
        <f t="shared" si="55"/>
        <v>167053</v>
      </c>
      <c r="K121" s="18">
        <f t="shared" si="58"/>
        <v>49103</v>
      </c>
      <c r="L121" s="16">
        <f t="shared" si="56"/>
        <v>251601</v>
      </c>
      <c r="M121" s="35">
        <f t="shared" si="57"/>
        <v>-202498</v>
      </c>
      <c r="N121">
        <f t="shared" si="44"/>
        <v>0.90217366872483951</v>
      </c>
    </row>
    <row r="122" spans="1:14">
      <c r="A122" s="604">
        <v>44907</v>
      </c>
      <c r="B122" s="3" t="s">
        <v>3</v>
      </c>
      <c r="C122" s="18">
        <v>3339606</v>
      </c>
      <c r="D122" s="16">
        <v>3229234</v>
      </c>
      <c r="E122" s="16">
        <v>3461521</v>
      </c>
      <c r="F122" s="18">
        <v>3359642</v>
      </c>
      <c r="G122" s="18">
        <f t="shared" si="38"/>
        <v>6699248</v>
      </c>
      <c r="H122" s="16">
        <f t="shared" si="46"/>
        <v>6690755</v>
      </c>
      <c r="I122" s="35">
        <f t="shared" si="47"/>
        <v>110372</v>
      </c>
      <c r="J122" s="35">
        <f>SUM(E122-F122)</f>
        <v>101879</v>
      </c>
      <c r="K122" s="18">
        <f t="shared" ref="K122:K187" si="59">SUM(I122-I118)</f>
        <v>-767262</v>
      </c>
      <c r="L122" s="16">
        <f>SUM(J122-J118)</f>
        <v>-410571</v>
      </c>
      <c r="M122" s="35">
        <f>SUM(K122-L122)</f>
        <v>-356691</v>
      </c>
      <c r="N122">
        <f t="shared" si="44"/>
        <v>1.0012693634724332</v>
      </c>
    </row>
    <row r="123" spans="1:14">
      <c r="A123" s="605"/>
      <c r="B123" s="3" t="s">
        <v>4</v>
      </c>
      <c r="C123" s="18">
        <v>719</v>
      </c>
      <c r="D123" s="16">
        <v>47573</v>
      </c>
      <c r="E123" s="16">
        <v>0</v>
      </c>
      <c r="F123" s="18">
        <v>0</v>
      </c>
      <c r="G123" s="18">
        <f t="shared" si="38"/>
        <v>719</v>
      </c>
      <c r="H123" s="16">
        <f t="shared" si="46"/>
        <v>47573</v>
      </c>
      <c r="I123" s="35">
        <f t="shared" si="47"/>
        <v>-46854</v>
      </c>
      <c r="J123" s="35">
        <f t="shared" ref="J123:J125" si="60">SUM(E123-F123)</f>
        <v>0</v>
      </c>
      <c r="K123" s="18">
        <f t="shared" si="59"/>
        <v>0</v>
      </c>
      <c r="L123" s="16">
        <f t="shared" ref="L123:L125" si="61">SUM(J123-J119)</f>
        <v>0</v>
      </c>
      <c r="M123" s="35">
        <f t="shared" ref="M123:M125" si="62">SUM(K123-L123)</f>
        <v>0</v>
      </c>
      <c r="N123">
        <f t="shared" si="44"/>
        <v>1.5113614865575012E-2</v>
      </c>
    </row>
    <row r="124" spans="1:14">
      <c r="A124" s="605"/>
      <c r="B124" s="3" t="s">
        <v>5</v>
      </c>
      <c r="C124" s="18">
        <v>692495</v>
      </c>
      <c r="D124" s="16">
        <v>685095</v>
      </c>
      <c r="E124" s="16">
        <v>472150</v>
      </c>
      <c r="F124" s="18">
        <v>430860</v>
      </c>
      <c r="G124" s="18">
        <f t="shared" si="38"/>
        <v>1123355</v>
      </c>
      <c r="H124" s="16">
        <f t="shared" si="46"/>
        <v>1157245</v>
      </c>
      <c r="I124" s="35">
        <f t="shared" si="47"/>
        <v>7400</v>
      </c>
      <c r="J124" s="35">
        <f t="shared" si="60"/>
        <v>41290</v>
      </c>
      <c r="K124" s="18">
        <f t="shared" si="59"/>
        <v>32217</v>
      </c>
      <c r="L124" s="16">
        <f t="shared" si="61"/>
        <v>-78133</v>
      </c>
      <c r="M124" s="35">
        <f t="shared" si="62"/>
        <v>110350</v>
      </c>
      <c r="N124">
        <f t="shared" si="44"/>
        <v>0.97071493071907855</v>
      </c>
    </row>
    <row r="125" spans="1:14">
      <c r="A125" s="605"/>
      <c r="B125" s="3" t="s">
        <v>6</v>
      </c>
      <c r="C125" s="18">
        <v>918913</v>
      </c>
      <c r="D125" s="16">
        <v>950668</v>
      </c>
      <c r="E125" s="16">
        <v>1018061</v>
      </c>
      <c r="F125" s="18">
        <v>1122068</v>
      </c>
      <c r="G125" s="18">
        <f t="shared" si="38"/>
        <v>2040981</v>
      </c>
      <c r="H125" s="16">
        <f t="shared" si="46"/>
        <v>1968729</v>
      </c>
      <c r="I125" s="35">
        <f t="shared" si="47"/>
        <v>-31755</v>
      </c>
      <c r="J125" s="35">
        <f t="shared" si="60"/>
        <v>-104007</v>
      </c>
      <c r="K125" s="18">
        <f t="shared" si="59"/>
        <v>-24719</v>
      </c>
      <c r="L125" s="16">
        <f t="shared" si="61"/>
        <v>-271060</v>
      </c>
      <c r="M125" s="35">
        <f t="shared" si="62"/>
        <v>246341</v>
      </c>
      <c r="N125">
        <f t="shared" si="44"/>
        <v>1.0366998200361757</v>
      </c>
    </row>
    <row r="126" spans="1:14">
      <c r="A126" s="604">
        <v>44908</v>
      </c>
      <c r="B126" s="3" t="s">
        <v>3</v>
      </c>
      <c r="C126" s="18">
        <v>2845859</v>
      </c>
      <c r="D126" s="16">
        <v>3525778</v>
      </c>
      <c r="E126" s="16">
        <v>3141815</v>
      </c>
      <c r="F126" s="18">
        <v>3559375</v>
      </c>
      <c r="G126" s="18">
        <f t="shared" si="38"/>
        <v>6405234</v>
      </c>
      <c r="H126" s="16">
        <f t="shared" si="46"/>
        <v>6667593</v>
      </c>
      <c r="I126" s="35">
        <f t="shared" si="47"/>
        <v>-679919</v>
      </c>
      <c r="J126" s="35">
        <f>SUM(E126-F126)</f>
        <v>-417560</v>
      </c>
      <c r="K126" s="18">
        <f t="shared" si="59"/>
        <v>-790291</v>
      </c>
      <c r="L126" s="16">
        <f>SUM(J126-J122)</f>
        <v>-519439</v>
      </c>
      <c r="M126" s="35">
        <f>SUM(K126-L126)</f>
        <v>-270852</v>
      </c>
      <c r="N126">
        <f t="shared" si="44"/>
        <v>0.96065161745775429</v>
      </c>
    </row>
    <row r="127" spans="1:14">
      <c r="A127" s="605"/>
      <c r="B127" s="3" t="s">
        <v>4</v>
      </c>
      <c r="C127" s="18">
        <v>719</v>
      </c>
      <c r="D127" s="16">
        <v>47573</v>
      </c>
      <c r="E127" s="16">
        <v>0</v>
      </c>
      <c r="F127" s="18">
        <v>0</v>
      </c>
      <c r="G127" s="18">
        <f t="shared" si="38"/>
        <v>719</v>
      </c>
      <c r="H127" s="16">
        <f t="shared" si="46"/>
        <v>47573</v>
      </c>
      <c r="I127" s="35">
        <f t="shared" si="47"/>
        <v>-46854</v>
      </c>
      <c r="J127" s="35">
        <f t="shared" ref="J127:J129" si="63">SUM(E127-F127)</f>
        <v>0</v>
      </c>
      <c r="K127" s="18">
        <f t="shared" si="59"/>
        <v>0</v>
      </c>
      <c r="L127" s="16">
        <f t="shared" ref="L127:L129" si="64">SUM(J127-J123)</f>
        <v>0</v>
      </c>
      <c r="M127" s="35">
        <f t="shared" ref="M127:M129" si="65">SUM(K127-L127)</f>
        <v>0</v>
      </c>
      <c r="N127">
        <f t="shared" si="44"/>
        <v>1.5113614865575012E-2</v>
      </c>
    </row>
    <row r="128" spans="1:14">
      <c r="A128" s="605"/>
      <c r="B128" s="3" t="s">
        <v>5</v>
      </c>
      <c r="C128" s="18">
        <v>648029</v>
      </c>
      <c r="D128" s="16">
        <v>701022</v>
      </c>
      <c r="E128" s="16">
        <v>403312</v>
      </c>
      <c r="F128" s="18">
        <v>495291</v>
      </c>
      <c r="G128" s="18">
        <f t="shared" si="38"/>
        <v>1143320</v>
      </c>
      <c r="H128" s="16">
        <f t="shared" si="46"/>
        <v>1104334</v>
      </c>
      <c r="I128" s="35">
        <f t="shared" si="47"/>
        <v>-52993</v>
      </c>
      <c r="J128" s="35">
        <f t="shared" si="63"/>
        <v>-91979</v>
      </c>
      <c r="K128" s="18">
        <f t="shared" si="59"/>
        <v>-60393</v>
      </c>
      <c r="L128" s="16">
        <f t="shared" si="64"/>
        <v>-133269</v>
      </c>
      <c r="M128" s="35">
        <f t="shared" si="65"/>
        <v>72876</v>
      </c>
      <c r="N128">
        <f t="shared" si="44"/>
        <v>1.0353027254435705</v>
      </c>
    </row>
    <row r="129" spans="1:14">
      <c r="A129" s="605"/>
      <c r="B129" s="3" t="s">
        <v>6</v>
      </c>
      <c r="C129" s="18">
        <v>908405</v>
      </c>
      <c r="D129" s="16">
        <v>908872</v>
      </c>
      <c r="E129" s="16">
        <v>857884</v>
      </c>
      <c r="F129" s="18">
        <v>1128579</v>
      </c>
      <c r="G129" s="18">
        <f t="shared" si="38"/>
        <v>2036984</v>
      </c>
      <c r="H129" s="16">
        <f t="shared" si="46"/>
        <v>1766756</v>
      </c>
      <c r="I129" s="35">
        <f t="shared" si="47"/>
        <v>-467</v>
      </c>
      <c r="J129" s="35">
        <f t="shared" si="63"/>
        <v>-270695</v>
      </c>
      <c r="K129" s="18">
        <f t="shared" si="59"/>
        <v>31288</v>
      </c>
      <c r="L129" s="16">
        <f t="shared" si="64"/>
        <v>-166688</v>
      </c>
      <c r="M129" s="35">
        <f t="shared" si="65"/>
        <v>197976</v>
      </c>
      <c r="N129">
        <f t="shared" si="44"/>
        <v>1.1529515111311353</v>
      </c>
    </row>
    <row r="130" spans="1:14">
      <c r="A130" s="604">
        <v>44909</v>
      </c>
      <c r="B130" s="3" t="s">
        <v>3</v>
      </c>
      <c r="C130" s="18">
        <v>3440943</v>
      </c>
      <c r="D130" s="16">
        <v>3736734</v>
      </c>
      <c r="E130" s="16">
        <v>3547073</v>
      </c>
      <c r="F130" s="18">
        <v>3812254</v>
      </c>
      <c r="G130" s="18">
        <f t="shared" si="38"/>
        <v>7253197</v>
      </c>
      <c r="H130" s="16">
        <f t="shared" si="46"/>
        <v>7283807</v>
      </c>
      <c r="I130" s="35">
        <f t="shared" si="47"/>
        <v>-295791</v>
      </c>
      <c r="J130" s="35">
        <f>SUM(E130-F130)</f>
        <v>-265181</v>
      </c>
      <c r="K130" s="18">
        <f t="shared" si="59"/>
        <v>384128</v>
      </c>
      <c r="L130" s="16">
        <f>SUM(J130-J126)</f>
        <v>152379</v>
      </c>
      <c r="M130" s="35">
        <f>SUM(K130-L130)</f>
        <v>231749</v>
      </c>
      <c r="N130">
        <f t="shared" si="44"/>
        <v>0.99579752730955118</v>
      </c>
    </row>
    <row r="131" spans="1:14">
      <c r="A131" s="605"/>
      <c r="B131" s="3" t="s">
        <v>4</v>
      </c>
      <c r="C131" s="18">
        <v>719</v>
      </c>
      <c r="D131" s="16">
        <v>47573</v>
      </c>
      <c r="E131" s="16">
        <v>0</v>
      </c>
      <c r="F131" s="18">
        <v>0</v>
      </c>
      <c r="G131" s="18">
        <f t="shared" si="38"/>
        <v>719</v>
      </c>
      <c r="H131" s="16">
        <f t="shared" si="46"/>
        <v>47573</v>
      </c>
      <c r="I131" s="35">
        <f t="shared" si="47"/>
        <v>-46854</v>
      </c>
      <c r="J131" s="35">
        <f t="shared" ref="J131:J133" si="66">SUM(E131-F131)</f>
        <v>0</v>
      </c>
      <c r="K131" s="18">
        <f t="shared" si="59"/>
        <v>0</v>
      </c>
      <c r="L131" s="16">
        <f t="shared" ref="L131:L133" si="67">SUM(J131-J127)</f>
        <v>0</v>
      </c>
      <c r="M131" s="35">
        <f t="shared" ref="M131:M133" si="68">SUM(K131-L131)</f>
        <v>0</v>
      </c>
      <c r="N131">
        <f t="shared" si="44"/>
        <v>1.5113614865575012E-2</v>
      </c>
    </row>
    <row r="132" spans="1:14">
      <c r="A132" s="605"/>
      <c r="B132" s="3" t="s">
        <v>5</v>
      </c>
      <c r="C132" s="18">
        <v>579635</v>
      </c>
      <c r="D132" s="16">
        <v>681549</v>
      </c>
      <c r="E132" s="16">
        <v>401308</v>
      </c>
      <c r="F132" s="18">
        <v>450920</v>
      </c>
      <c r="G132" s="18">
        <f t="shared" si="38"/>
        <v>1030555</v>
      </c>
      <c r="H132" s="16">
        <f t="shared" si="46"/>
        <v>1082857</v>
      </c>
      <c r="I132" s="35">
        <f t="shared" si="47"/>
        <v>-101914</v>
      </c>
      <c r="J132" s="35">
        <f t="shared" si="66"/>
        <v>-49612</v>
      </c>
      <c r="K132" s="18">
        <f t="shared" si="59"/>
        <v>-48921</v>
      </c>
      <c r="L132" s="16">
        <f t="shared" si="67"/>
        <v>42367</v>
      </c>
      <c r="M132" s="35">
        <f t="shared" si="68"/>
        <v>-91288</v>
      </c>
      <c r="N132">
        <f t="shared" si="44"/>
        <v>0.95169999362796753</v>
      </c>
    </row>
    <row r="133" spans="1:14">
      <c r="A133" s="605"/>
      <c r="B133" s="3" t="s">
        <v>6</v>
      </c>
      <c r="C133" s="18">
        <v>948301</v>
      </c>
      <c r="D133" s="16">
        <v>950399</v>
      </c>
      <c r="E133" s="16">
        <v>1021216</v>
      </c>
      <c r="F133" s="18">
        <v>1153081</v>
      </c>
      <c r="G133" s="18">
        <f t="shared" si="38"/>
        <v>2101382</v>
      </c>
      <c r="H133" s="16">
        <f t="shared" si="46"/>
        <v>1971615</v>
      </c>
      <c r="I133" s="35">
        <f t="shared" si="47"/>
        <v>-2098</v>
      </c>
      <c r="J133" s="35">
        <f t="shared" si="66"/>
        <v>-131865</v>
      </c>
      <c r="K133" s="18">
        <f t="shared" si="59"/>
        <v>-1631</v>
      </c>
      <c r="L133" s="16">
        <f t="shared" si="67"/>
        <v>138830</v>
      </c>
      <c r="M133" s="35">
        <f t="shared" si="68"/>
        <v>-140461</v>
      </c>
      <c r="N133">
        <f t="shared" si="44"/>
        <v>1.0658176165224955</v>
      </c>
    </row>
    <row r="134" spans="1:14">
      <c r="A134" s="604">
        <v>44910</v>
      </c>
      <c r="B134" s="3" t="s">
        <v>3</v>
      </c>
      <c r="C134" s="18">
        <v>2321984</v>
      </c>
      <c r="D134" s="16">
        <v>1634309</v>
      </c>
      <c r="E134" s="16">
        <v>2269297</v>
      </c>
      <c r="F134" s="18">
        <v>1929765</v>
      </c>
      <c r="G134" s="18">
        <f t="shared" si="38"/>
        <v>4251749</v>
      </c>
      <c r="H134" s="16">
        <f t="shared" si="46"/>
        <v>3903606</v>
      </c>
      <c r="I134" s="35">
        <f t="shared" si="47"/>
        <v>687675</v>
      </c>
      <c r="J134" s="35">
        <f>SUM(E134-F134)</f>
        <v>339532</v>
      </c>
      <c r="K134" s="18">
        <f t="shared" si="59"/>
        <v>983466</v>
      </c>
      <c r="L134" s="16">
        <f>SUM(J134-J130)</f>
        <v>604713</v>
      </c>
      <c r="M134" s="35">
        <f>SUM(K134-L134)</f>
        <v>378753</v>
      </c>
      <c r="N134">
        <f t="shared" si="44"/>
        <v>1.0891849740983082</v>
      </c>
    </row>
    <row r="135" spans="1:14">
      <c r="A135" s="605"/>
      <c r="B135" s="3" t="s">
        <v>4</v>
      </c>
      <c r="C135" s="18">
        <v>719</v>
      </c>
      <c r="D135" s="16">
        <v>49573</v>
      </c>
      <c r="E135" s="16">
        <v>0</v>
      </c>
      <c r="F135" s="18">
        <v>0</v>
      </c>
      <c r="G135" s="18">
        <f t="shared" si="38"/>
        <v>719</v>
      </c>
      <c r="H135" s="16">
        <f t="shared" si="46"/>
        <v>49573</v>
      </c>
      <c r="I135" s="35">
        <f t="shared" si="47"/>
        <v>-48854</v>
      </c>
      <c r="J135" s="35">
        <f t="shared" ref="J135:J137" si="69">SUM(E135-F135)</f>
        <v>0</v>
      </c>
      <c r="K135" s="18">
        <f t="shared" si="59"/>
        <v>-2000</v>
      </c>
      <c r="L135" s="16">
        <f t="shared" ref="L135:L137" si="70">SUM(J135-J131)</f>
        <v>0</v>
      </c>
      <c r="M135" s="35">
        <f t="shared" ref="M135:M137" si="71">SUM(K135-L135)</f>
        <v>-2000</v>
      </c>
      <c r="N135">
        <f t="shared" si="44"/>
        <v>1.4503862989934037E-2</v>
      </c>
    </row>
    <row r="136" spans="1:14">
      <c r="A136" s="605"/>
      <c r="B136" s="3" t="s">
        <v>5</v>
      </c>
      <c r="C136" s="18">
        <v>397302</v>
      </c>
      <c r="D136" s="16">
        <v>501969</v>
      </c>
      <c r="E136" s="16">
        <v>278108</v>
      </c>
      <c r="F136" s="18">
        <v>253859</v>
      </c>
      <c r="G136" s="18">
        <f t="shared" si="38"/>
        <v>651161</v>
      </c>
      <c r="H136" s="16">
        <f t="shared" si="46"/>
        <v>780077</v>
      </c>
      <c r="I136" s="35">
        <f t="shared" si="47"/>
        <v>-104667</v>
      </c>
      <c r="J136" s="35">
        <f t="shared" si="69"/>
        <v>24249</v>
      </c>
      <c r="K136" s="18">
        <f t="shared" si="59"/>
        <v>-2753</v>
      </c>
      <c r="L136" s="16">
        <f t="shared" si="70"/>
        <v>73861</v>
      </c>
      <c r="M136" s="35">
        <f t="shared" si="71"/>
        <v>-76614</v>
      </c>
      <c r="N136">
        <f t="shared" si="44"/>
        <v>0.83473939111139028</v>
      </c>
    </row>
    <row r="137" spans="1:14">
      <c r="A137" s="605"/>
      <c r="B137" s="3" t="s">
        <v>6</v>
      </c>
      <c r="C137" s="18">
        <v>605464</v>
      </c>
      <c r="D137" s="16">
        <v>571738</v>
      </c>
      <c r="E137" s="16">
        <v>778063</v>
      </c>
      <c r="F137" s="18">
        <v>573965</v>
      </c>
      <c r="G137" s="18">
        <f t="shared" si="38"/>
        <v>1179429</v>
      </c>
      <c r="H137" s="16">
        <f t="shared" si="46"/>
        <v>1349801</v>
      </c>
      <c r="I137" s="35">
        <f t="shared" si="47"/>
        <v>33726</v>
      </c>
      <c r="J137" s="35">
        <f t="shared" si="69"/>
        <v>204098</v>
      </c>
      <c r="K137" s="18">
        <f t="shared" si="59"/>
        <v>35824</v>
      </c>
      <c r="L137" s="16">
        <f t="shared" si="70"/>
        <v>335963</v>
      </c>
      <c r="M137" s="35">
        <f t="shared" si="71"/>
        <v>-300139</v>
      </c>
      <c r="N137">
        <f t="shared" si="44"/>
        <v>0.87377991274269318</v>
      </c>
    </row>
    <row r="138" spans="1:14">
      <c r="A138" s="604">
        <v>44911</v>
      </c>
      <c r="B138" s="3" t="s">
        <v>3</v>
      </c>
      <c r="C138" s="18">
        <v>3487367</v>
      </c>
      <c r="D138" s="16">
        <v>2337377</v>
      </c>
      <c r="E138" s="16">
        <v>3389297</v>
      </c>
      <c r="F138" s="18">
        <v>2655696</v>
      </c>
      <c r="G138" s="18">
        <f t="shared" si="38"/>
        <v>6143063</v>
      </c>
      <c r="H138" s="16">
        <f t="shared" si="46"/>
        <v>5726674</v>
      </c>
      <c r="I138" s="35">
        <f t="shared" si="47"/>
        <v>1149990</v>
      </c>
      <c r="J138" s="35">
        <f>SUM(E138-F138)</f>
        <v>733601</v>
      </c>
      <c r="K138" s="18">
        <f t="shared" si="59"/>
        <v>462315</v>
      </c>
      <c r="L138" s="16">
        <f>SUM(J138-J134)</f>
        <v>394069</v>
      </c>
      <c r="M138" s="35">
        <f>SUM(K138-L138)</f>
        <v>68246</v>
      </c>
      <c r="N138">
        <f t="shared" si="44"/>
        <v>1.0727104423964067</v>
      </c>
    </row>
    <row r="139" spans="1:14">
      <c r="A139" s="605"/>
      <c r="B139" s="3" t="s">
        <v>4</v>
      </c>
      <c r="C139" s="18">
        <v>719</v>
      </c>
      <c r="D139" s="16">
        <v>53573</v>
      </c>
      <c r="E139" s="16">
        <v>0</v>
      </c>
      <c r="F139" s="18">
        <v>0</v>
      </c>
      <c r="G139" s="18">
        <f t="shared" si="38"/>
        <v>719</v>
      </c>
      <c r="H139" s="16">
        <f t="shared" si="46"/>
        <v>53573</v>
      </c>
      <c r="I139" s="35">
        <f t="shared" si="47"/>
        <v>-52854</v>
      </c>
      <c r="J139" s="35">
        <f t="shared" ref="J139:J141" si="72">SUM(E139-F139)</f>
        <v>0</v>
      </c>
      <c r="K139" s="18">
        <f t="shared" si="59"/>
        <v>-4000</v>
      </c>
      <c r="L139" s="16">
        <f t="shared" ref="L139:L141" si="73">SUM(J139-J135)</f>
        <v>0</v>
      </c>
      <c r="M139" s="35">
        <f t="shared" ref="M139:M141" si="74">SUM(K139-L139)</f>
        <v>-4000</v>
      </c>
      <c r="N139">
        <f t="shared" si="44"/>
        <v>1.3420939652436861E-2</v>
      </c>
    </row>
    <row r="140" spans="1:14">
      <c r="A140" s="605"/>
      <c r="B140" s="3" t="s">
        <v>5</v>
      </c>
      <c r="C140" s="18">
        <v>544614</v>
      </c>
      <c r="D140" s="16">
        <v>601968</v>
      </c>
      <c r="E140" s="16">
        <v>412536</v>
      </c>
      <c r="F140" s="18">
        <v>346964</v>
      </c>
      <c r="G140" s="18">
        <f t="shared" si="38"/>
        <v>891578</v>
      </c>
      <c r="H140" s="16">
        <f t="shared" si="46"/>
        <v>1014504</v>
      </c>
      <c r="I140" s="35">
        <f t="shared" si="47"/>
        <v>-57354</v>
      </c>
      <c r="J140" s="35">
        <f t="shared" si="72"/>
        <v>65572</v>
      </c>
      <c r="K140" s="18">
        <f t="shared" si="59"/>
        <v>47313</v>
      </c>
      <c r="L140" s="16">
        <f t="shared" si="73"/>
        <v>41323</v>
      </c>
      <c r="M140" s="35">
        <f t="shared" si="74"/>
        <v>5990</v>
      </c>
      <c r="N140">
        <f t="shared" si="44"/>
        <v>0.87883142895444477</v>
      </c>
    </row>
    <row r="141" spans="1:14">
      <c r="A141" s="605"/>
      <c r="B141" s="3" t="s">
        <v>6</v>
      </c>
      <c r="C141" s="18">
        <v>835552</v>
      </c>
      <c r="D141" s="16">
        <v>811630</v>
      </c>
      <c r="E141" s="16">
        <v>1066418</v>
      </c>
      <c r="F141" s="18">
        <v>801888</v>
      </c>
      <c r="G141" s="18">
        <f t="shared" si="38"/>
        <v>1637440</v>
      </c>
      <c r="H141" s="16">
        <f t="shared" si="46"/>
        <v>1878048</v>
      </c>
      <c r="I141" s="35">
        <f t="shared" si="47"/>
        <v>23922</v>
      </c>
      <c r="J141" s="35">
        <f t="shared" si="72"/>
        <v>264530</v>
      </c>
      <c r="K141" s="18">
        <f t="shared" si="59"/>
        <v>-9804</v>
      </c>
      <c r="L141" s="16">
        <f t="shared" si="73"/>
        <v>60432</v>
      </c>
      <c r="M141" s="35">
        <f t="shared" si="74"/>
        <v>-70236</v>
      </c>
      <c r="N141">
        <f t="shared" si="44"/>
        <v>0.87188399870503841</v>
      </c>
    </row>
    <row r="142" spans="1:14">
      <c r="A142" s="604">
        <v>44914</v>
      </c>
      <c r="B142" s="3" t="s">
        <v>3</v>
      </c>
      <c r="C142" s="18">
        <v>3555585</v>
      </c>
      <c r="D142" s="16">
        <v>3434930</v>
      </c>
      <c r="E142" s="16">
        <v>3634727</v>
      </c>
      <c r="F142" s="18">
        <v>3506972</v>
      </c>
      <c r="G142" s="18">
        <f t="shared" si="38"/>
        <v>7062557</v>
      </c>
      <c r="H142" s="16">
        <f t="shared" si="46"/>
        <v>7069657</v>
      </c>
      <c r="I142" s="35">
        <f t="shared" si="47"/>
        <v>120655</v>
      </c>
      <c r="J142" s="35">
        <f>SUM(E142-F142)</f>
        <v>127755</v>
      </c>
      <c r="K142" s="18">
        <f t="shared" si="59"/>
        <v>-1029335</v>
      </c>
      <c r="L142" s="16">
        <f>SUM(J142-J138)</f>
        <v>-605846</v>
      </c>
      <c r="M142" s="35">
        <f>SUM(K142-L142)</f>
        <v>-423489</v>
      </c>
      <c r="N142">
        <f t="shared" si="44"/>
        <v>0.99899570799545157</v>
      </c>
    </row>
    <row r="143" spans="1:14">
      <c r="A143" s="605"/>
      <c r="B143" s="3" t="s">
        <v>4</v>
      </c>
      <c r="C143" s="18">
        <v>719</v>
      </c>
      <c r="D143" s="16">
        <v>46723</v>
      </c>
      <c r="E143" s="16">
        <v>0</v>
      </c>
      <c r="F143" s="18">
        <v>0</v>
      </c>
      <c r="G143" s="18">
        <f t="shared" si="38"/>
        <v>719</v>
      </c>
      <c r="H143" s="16">
        <f t="shared" si="46"/>
        <v>46723</v>
      </c>
      <c r="I143" s="35">
        <f t="shared" si="47"/>
        <v>-46004</v>
      </c>
      <c r="J143" s="35">
        <f t="shared" ref="J143:J145" si="75">SUM(E143-F143)</f>
        <v>0</v>
      </c>
      <c r="K143" s="18">
        <f t="shared" si="59"/>
        <v>6850</v>
      </c>
      <c r="L143" s="16">
        <f t="shared" ref="L143:L145" si="76">SUM(J143-J139)</f>
        <v>0</v>
      </c>
      <c r="M143" s="35">
        <f t="shared" ref="M143:M145" si="77">SUM(K143-L143)</f>
        <v>6850</v>
      </c>
      <c r="N143">
        <f t="shared" si="44"/>
        <v>1.5388566658818997E-2</v>
      </c>
    </row>
    <row r="144" spans="1:14">
      <c r="A144" s="605"/>
      <c r="B144" s="3" t="s">
        <v>5</v>
      </c>
      <c r="C144" s="18">
        <v>627411</v>
      </c>
      <c r="D144" s="16">
        <v>664414</v>
      </c>
      <c r="E144" s="16">
        <v>427712</v>
      </c>
      <c r="F144" s="18">
        <v>433608</v>
      </c>
      <c r="G144" s="18">
        <f t="shared" si="38"/>
        <v>1061019</v>
      </c>
      <c r="H144" s="16">
        <f t="shared" si="46"/>
        <v>1092126</v>
      </c>
      <c r="I144" s="35">
        <f t="shared" si="47"/>
        <v>-37003</v>
      </c>
      <c r="J144" s="35">
        <f t="shared" si="75"/>
        <v>-5896</v>
      </c>
      <c r="K144" s="18">
        <f t="shared" si="59"/>
        <v>20351</v>
      </c>
      <c r="L144" s="16">
        <f t="shared" si="76"/>
        <v>-71468</v>
      </c>
      <c r="M144" s="35">
        <f t="shared" si="77"/>
        <v>91819</v>
      </c>
      <c r="N144">
        <f t="shared" si="44"/>
        <v>0.97151702276110996</v>
      </c>
    </row>
    <row r="145" spans="1:14">
      <c r="A145" s="605"/>
      <c r="B145" s="3" t="s">
        <v>6</v>
      </c>
      <c r="C145" s="18">
        <v>883433</v>
      </c>
      <c r="D145" s="16">
        <v>900360</v>
      </c>
      <c r="E145" s="16">
        <v>1004708</v>
      </c>
      <c r="F145" s="18">
        <v>1105847</v>
      </c>
      <c r="G145" s="18">
        <f t="shared" si="38"/>
        <v>1989280</v>
      </c>
      <c r="H145" s="16">
        <f t="shared" si="46"/>
        <v>1905068</v>
      </c>
      <c r="I145" s="35">
        <f t="shared" si="47"/>
        <v>-16927</v>
      </c>
      <c r="J145" s="35">
        <f t="shared" si="75"/>
        <v>-101139</v>
      </c>
      <c r="K145" s="18">
        <f t="shared" si="59"/>
        <v>-40849</v>
      </c>
      <c r="L145" s="16">
        <f t="shared" si="76"/>
        <v>-365669</v>
      </c>
      <c r="M145" s="35">
        <f t="shared" si="77"/>
        <v>324820</v>
      </c>
      <c r="N145">
        <f t="shared" si="44"/>
        <v>1.0442041963856408</v>
      </c>
    </row>
    <row r="146" spans="1:14">
      <c r="A146" s="604">
        <v>44915</v>
      </c>
      <c r="B146" s="3" t="s">
        <v>3</v>
      </c>
      <c r="C146" s="18">
        <v>3507817</v>
      </c>
      <c r="D146" s="16">
        <v>3225503</v>
      </c>
      <c r="E146" s="16">
        <v>3579012</v>
      </c>
      <c r="F146" s="18">
        <v>3389008</v>
      </c>
      <c r="G146" s="18">
        <f t="shared" si="38"/>
        <v>6896825</v>
      </c>
      <c r="H146" s="16">
        <f t="shared" si="46"/>
        <v>6804515</v>
      </c>
      <c r="I146" s="35">
        <f t="shared" si="47"/>
        <v>282314</v>
      </c>
      <c r="J146" s="35">
        <f>SUM(E146-F146)</f>
        <v>190004</v>
      </c>
      <c r="K146" s="18">
        <f t="shared" si="59"/>
        <v>161659</v>
      </c>
      <c r="L146" s="16">
        <f>SUM(J146-J142)</f>
        <v>62249</v>
      </c>
      <c r="M146" s="35">
        <f>SUM(K146-L146)</f>
        <v>99410</v>
      </c>
      <c r="N146">
        <f t="shared" si="44"/>
        <v>1.0135659925799267</v>
      </c>
    </row>
    <row r="147" spans="1:14">
      <c r="A147" s="605"/>
      <c r="B147" s="3" t="s">
        <v>4</v>
      </c>
      <c r="C147" s="18">
        <v>719</v>
      </c>
      <c r="D147" s="16">
        <v>42759</v>
      </c>
      <c r="E147" s="16">
        <v>0</v>
      </c>
      <c r="F147" s="18">
        <v>0</v>
      </c>
      <c r="G147" s="18">
        <f t="shared" si="38"/>
        <v>719</v>
      </c>
      <c r="H147" s="16">
        <f t="shared" si="46"/>
        <v>42759</v>
      </c>
      <c r="I147" s="35">
        <f t="shared" si="47"/>
        <v>-42040</v>
      </c>
      <c r="J147" s="35">
        <f t="shared" ref="J147:J149" si="78">SUM(E147-F147)</f>
        <v>0</v>
      </c>
      <c r="K147" s="18">
        <f t="shared" si="59"/>
        <v>3964</v>
      </c>
      <c r="L147" s="16">
        <f t="shared" ref="L147:L149" si="79">SUM(J147-J143)</f>
        <v>0</v>
      </c>
      <c r="M147" s="35">
        <f t="shared" ref="M147:M149" si="80">SUM(K147-L147)</f>
        <v>3964</v>
      </c>
      <c r="N147">
        <f t="shared" si="44"/>
        <v>1.6815173413784232E-2</v>
      </c>
    </row>
    <row r="148" spans="1:14">
      <c r="A148" s="605"/>
      <c r="B148" s="3" t="s">
        <v>5</v>
      </c>
      <c r="C148" s="18">
        <v>605424</v>
      </c>
      <c r="D148" s="16">
        <v>677996</v>
      </c>
      <c r="E148" s="16">
        <v>440423</v>
      </c>
      <c r="F148" s="18">
        <v>410689</v>
      </c>
      <c r="G148" s="18">
        <f t="shared" ref="G148:G211" si="81">SUM(C148+F148)</f>
        <v>1016113</v>
      </c>
      <c r="H148" s="16">
        <f t="shared" si="46"/>
        <v>1118419</v>
      </c>
      <c r="I148" s="35">
        <f t="shared" si="47"/>
        <v>-72572</v>
      </c>
      <c r="J148" s="35">
        <f t="shared" si="78"/>
        <v>29734</v>
      </c>
      <c r="K148" s="18">
        <f t="shared" si="59"/>
        <v>-35569</v>
      </c>
      <c r="L148" s="16">
        <f t="shared" si="79"/>
        <v>35630</v>
      </c>
      <c r="M148" s="35">
        <f t="shared" si="80"/>
        <v>-71199</v>
      </c>
      <c r="N148">
        <f t="shared" si="44"/>
        <v>0.90852623211873185</v>
      </c>
    </row>
    <row r="149" spans="1:14">
      <c r="A149" s="605"/>
      <c r="B149" s="3" t="s">
        <v>6</v>
      </c>
      <c r="C149" s="18">
        <v>830776</v>
      </c>
      <c r="D149" s="16">
        <v>853183</v>
      </c>
      <c r="E149" s="16">
        <v>925300</v>
      </c>
      <c r="F149" s="18">
        <v>999744</v>
      </c>
      <c r="G149" s="18">
        <f t="shared" si="81"/>
        <v>1830520</v>
      </c>
      <c r="H149" s="16">
        <f t="shared" si="46"/>
        <v>1778483</v>
      </c>
      <c r="I149" s="35">
        <f t="shared" si="47"/>
        <v>-22407</v>
      </c>
      <c r="J149" s="35">
        <f t="shared" si="78"/>
        <v>-74444</v>
      </c>
      <c r="K149" s="18">
        <f t="shared" si="59"/>
        <v>-5480</v>
      </c>
      <c r="L149" s="16">
        <f t="shared" si="79"/>
        <v>26695</v>
      </c>
      <c r="M149" s="35">
        <f t="shared" si="80"/>
        <v>-32175</v>
      </c>
      <c r="N149">
        <f t="shared" si="44"/>
        <v>1.0292592057388235</v>
      </c>
    </row>
    <row r="150" spans="1:14">
      <c r="A150" s="604">
        <v>44916</v>
      </c>
      <c r="B150" s="3" t="s">
        <v>3</v>
      </c>
      <c r="C150" s="18">
        <v>5204709</v>
      </c>
      <c r="D150" s="16">
        <v>2785029</v>
      </c>
      <c r="E150" s="16">
        <v>4955491</v>
      </c>
      <c r="F150" s="18">
        <v>3108207</v>
      </c>
      <c r="G150" s="18">
        <f t="shared" si="81"/>
        <v>8312916</v>
      </c>
      <c r="H150" s="16">
        <f t="shared" si="46"/>
        <v>7740520</v>
      </c>
      <c r="I150" s="35">
        <f t="shared" si="47"/>
        <v>2419680</v>
      </c>
      <c r="J150" s="35">
        <f>SUM(E150-F150)</f>
        <v>1847284</v>
      </c>
      <c r="K150" s="18">
        <f t="shared" si="59"/>
        <v>2137366</v>
      </c>
      <c r="L150" s="16">
        <f>SUM(J150-J146)</f>
        <v>1657280</v>
      </c>
      <c r="M150" s="35">
        <f>SUM(K150-L150)</f>
        <v>480086</v>
      </c>
      <c r="N150">
        <f t="shared" si="44"/>
        <v>1.0739480034933053</v>
      </c>
    </row>
    <row r="151" spans="1:14">
      <c r="A151" s="605"/>
      <c r="B151" s="3" t="s">
        <v>4</v>
      </c>
      <c r="C151" s="18">
        <v>719</v>
      </c>
      <c r="D151" s="16">
        <v>43388</v>
      </c>
      <c r="E151" s="16">
        <v>0</v>
      </c>
      <c r="F151" s="18">
        <v>0</v>
      </c>
      <c r="G151" s="18">
        <f t="shared" si="81"/>
        <v>719</v>
      </c>
      <c r="H151" s="16">
        <f t="shared" si="46"/>
        <v>43388</v>
      </c>
      <c r="I151" s="35">
        <f t="shared" si="47"/>
        <v>-42669</v>
      </c>
      <c r="J151" s="35">
        <f t="shared" ref="J151:J153" si="82">SUM(E151-F151)</f>
        <v>0</v>
      </c>
      <c r="K151" s="18">
        <f t="shared" si="59"/>
        <v>-629</v>
      </c>
      <c r="L151" s="16">
        <f t="shared" ref="L151:L153" si="83">SUM(J151-J147)</f>
        <v>0</v>
      </c>
      <c r="M151" s="35">
        <f t="shared" ref="M151:M153" si="84">SUM(K151-L151)</f>
        <v>-629</v>
      </c>
      <c r="N151">
        <f t="shared" si="44"/>
        <v>1.6571402231031623E-2</v>
      </c>
    </row>
    <row r="152" spans="1:14">
      <c r="A152" s="605"/>
      <c r="B152" s="3" t="s">
        <v>5</v>
      </c>
      <c r="C152" s="18">
        <v>763323</v>
      </c>
      <c r="D152" s="16">
        <v>708298</v>
      </c>
      <c r="E152" s="16">
        <v>620521</v>
      </c>
      <c r="F152" s="18">
        <v>393335</v>
      </c>
      <c r="G152" s="18">
        <f t="shared" si="81"/>
        <v>1156658</v>
      </c>
      <c r="H152" s="16">
        <f t="shared" si="46"/>
        <v>1328819</v>
      </c>
      <c r="I152" s="35">
        <f t="shared" si="47"/>
        <v>55025</v>
      </c>
      <c r="J152" s="35">
        <f t="shared" si="82"/>
        <v>227186</v>
      </c>
      <c r="K152" s="18">
        <f t="shared" si="59"/>
        <v>127597</v>
      </c>
      <c r="L152" s="16">
        <f t="shared" si="83"/>
        <v>197452</v>
      </c>
      <c r="M152" s="35">
        <f t="shared" si="84"/>
        <v>-69855</v>
      </c>
      <c r="N152">
        <f t="shared" si="44"/>
        <v>0.87044059424195475</v>
      </c>
    </row>
    <row r="153" spans="1:14">
      <c r="A153" s="605"/>
      <c r="B153" s="3" t="s">
        <v>6</v>
      </c>
      <c r="C153" s="18">
        <v>1221627</v>
      </c>
      <c r="D153" s="16">
        <v>838920</v>
      </c>
      <c r="E153" s="16">
        <v>1614365</v>
      </c>
      <c r="F153" s="18">
        <v>874093</v>
      </c>
      <c r="G153" s="18">
        <f t="shared" si="81"/>
        <v>2095720</v>
      </c>
      <c r="H153" s="16">
        <f t="shared" si="46"/>
        <v>2453285</v>
      </c>
      <c r="I153" s="35">
        <f t="shared" si="47"/>
        <v>382707</v>
      </c>
      <c r="J153" s="35">
        <f t="shared" si="82"/>
        <v>740272</v>
      </c>
      <c r="K153" s="18">
        <f t="shared" si="59"/>
        <v>405114</v>
      </c>
      <c r="L153" s="16">
        <f t="shared" si="83"/>
        <v>814716</v>
      </c>
      <c r="M153" s="35">
        <f t="shared" si="84"/>
        <v>-409602</v>
      </c>
      <c r="N153">
        <f t="shared" si="44"/>
        <v>0.85425052531605583</v>
      </c>
    </row>
    <row r="154" spans="1:14">
      <c r="A154" s="604">
        <v>44917</v>
      </c>
      <c r="B154" s="3" t="s">
        <v>3</v>
      </c>
      <c r="C154" s="18">
        <v>2130574</v>
      </c>
      <c r="D154" s="16">
        <v>1574984</v>
      </c>
      <c r="E154" s="16">
        <v>2168249</v>
      </c>
      <c r="F154" s="18">
        <v>1854242</v>
      </c>
      <c r="G154" s="18">
        <f t="shared" si="81"/>
        <v>3984816</v>
      </c>
      <c r="H154" s="16">
        <f t="shared" si="46"/>
        <v>3743233</v>
      </c>
      <c r="I154" s="35">
        <f t="shared" si="47"/>
        <v>555590</v>
      </c>
      <c r="J154" s="35">
        <f>SUM(E154-F154)</f>
        <v>314007</v>
      </c>
      <c r="K154" s="18">
        <f t="shared" si="59"/>
        <v>-1864090</v>
      </c>
      <c r="L154" s="16">
        <f>SUM(J154-J150)</f>
        <v>-1533277</v>
      </c>
      <c r="M154" s="35">
        <f>SUM(K154-L154)</f>
        <v>-330813</v>
      </c>
      <c r="N154">
        <f t="shared" si="44"/>
        <v>1.0645385953799831</v>
      </c>
    </row>
    <row r="155" spans="1:14">
      <c r="A155" s="605"/>
      <c r="B155" s="3" t="s">
        <v>4</v>
      </c>
      <c r="C155" s="18">
        <v>719</v>
      </c>
      <c r="D155" s="16">
        <v>43388</v>
      </c>
      <c r="E155" s="16">
        <v>0</v>
      </c>
      <c r="F155" s="18">
        <v>0</v>
      </c>
      <c r="G155" s="18">
        <f t="shared" si="81"/>
        <v>719</v>
      </c>
      <c r="H155" s="16">
        <f t="shared" si="46"/>
        <v>43388</v>
      </c>
      <c r="I155" s="35">
        <f t="shared" si="47"/>
        <v>-42669</v>
      </c>
      <c r="J155" s="35">
        <f t="shared" ref="J155:J157" si="85">SUM(E155-F155)</f>
        <v>0</v>
      </c>
      <c r="K155" s="18">
        <f t="shared" si="59"/>
        <v>0</v>
      </c>
      <c r="L155" s="16">
        <f t="shared" ref="L155:L157" si="86">SUM(J155-J151)</f>
        <v>0</v>
      </c>
      <c r="M155" s="35">
        <f t="shared" ref="M155:M157" si="87">SUM(K155-L155)</f>
        <v>0</v>
      </c>
      <c r="N155">
        <f t="shared" si="44"/>
        <v>1.6571402231031623E-2</v>
      </c>
    </row>
    <row r="156" spans="1:14">
      <c r="A156" s="605"/>
      <c r="B156" s="3" t="s">
        <v>5</v>
      </c>
      <c r="C156" s="18">
        <v>508647</v>
      </c>
      <c r="D156" s="16">
        <v>520982</v>
      </c>
      <c r="E156" s="16">
        <v>320874</v>
      </c>
      <c r="F156" s="18">
        <v>248940</v>
      </c>
      <c r="G156" s="18">
        <f t="shared" si="81"/>
        <v>757587</v>
      </c>
      <c r="H156" s="16">
        <f t="shared" si="46"/>
        <v>841856</v>
      </c>
      <c r="I156" s="35">
        <f t="shared" si="47"/>
        <v>-12335</v>
      </c>
      <c r="J156" s="35">
        <f t="shared" si="85"/>
        <v>71934</v>
      </c>
      <c r="K156" s="18">
        <f t="shared" si="59"/>
        <v>-67360</v>
      </c>
      <c r="L156" s="16">
        <f t="shared" si="86"/>
        <v>-155252</v>
      </c>
      <c r="M156" s="35">
        <f t="shared" si="87"/>
        <v>87892</v>
      </c>
      <c r="N156">
        <f t="shared" si="44"/>
        <v>0.89990093317622011</v>
      </c>
    </row>
    <row r="157" spans="1:14">
      <c r="A157" s="605"/>
      <c r="B157" s="3" t="s">
        <v>6</v>
      </c>
      <c r="C157" s="18">
        <v>610440</v>
      </c>
      <c r="D157" s="16">
        <v>535739</v>
      </c>
      <c r="E157" s="16">
        <v>761256</v>
      </c>
      <c r="F157" s="18">
        <v>571911</v>
      </c>
      <c r="G157" s="18">
        <f t="shared" si="81"/>
        <v>1182351</v>
      </c>
      <c r="H157" s="16">
        <f t="shared" si="46"/>
        <v>1296995</v>
      </c>
      <c r="I157" s="35">
        <f t="shared" si="47"/>
        <v>74701</v>
      </c>
      <c r="J157" s="35">
        <f t="shared" si="85"/>
        <v>189345</v>
      </c>
      <c r="K157" s="18">
        <f t="shared" si="59"/>
        <v>-308006</v>
      </c>
      <c r="L157" s="16">
        <f t="shared" si="86"/>
        <v>-550927</v>
      </c>
      <c r="M157" s="35">
        <f t="shared" si="87"/>
        <v>242921</v>
      </c>
      <c r="N157">
        <f t="shared" si="44"/>
        <v>0.91160798615260663</v>
      </c>
    </row>
    <row r="158" spans="1:14">
      <c r="A158" s="604">
        <v>44918</v>
      </c>
      <c r="B158" s="3" t="s">
        <v>3</v>
      </c>
      <c r="C158" s="18">
        <v>3390488</v>
      </c>
      <c r="D158" s="16">
        <v>2032872</v>
      </c>
      <c r="E158" s="16">
        <v>3349612</v>
      </c>
      <c r="F158" s="18">
        <v>2356448</v>
      </c>
      <c r="G158" s="18">
        <f t="shared" si="81"/>
        <v>5746936</v>
      </c>
      <c r="H158" s="16">
        <f t="shared" si="46"/>
        <v>5382484</v>
      </c>
      <c r="I158" s="35">
        <f t="shared" si="47"/>
        <v>1357616</v>
      </c>
      <c r="J158" s="35">
        <f>SUM(E158-F158)</f>
        <v>993164</v>
      </c>
      <c r="K158" s="18">
        <f t="shared" si="59"/>
        <v>802026</v>
      </c>
      <c r="L158" s="16">
        <f>SUM(J158-J154)</f>
        <v>679157</v>
      </c>
      <c r="M158" s="35">
        <f>SUM(K158-L158)</f>
        <v>122869</v>
      </c>
      <c r="N158">
        <f t="shared" si="44"/>
        <v>1.0677107447044896</v>
      </c>
    </row>
    <row r="159" spans="1:14">
      <c r="A159" s="605"/>
      <c r="B159" s="3" t="s">
        <v>4</v>
      </c>
      <c r="C159" s="18">
        <v>719</v>
      </c>
      <c r="D159" s="16">
        <v>40497</v>
      </c>
      <c r="E159" s="16">
        <v>0</v>
      </c>
      <c r="F159" s="18">
        <v>0</v>
      </c>
      <c r="G159" s="18">
        <f t="shared" si="81"/>
        <v>719</v>
      </c>
      <c r="H159" s="16">
        <f t="shared" si="46"/>
        <v>40497</v>
      </c>
      <c r="I159" s="35">
        <f t="shared" si="47"/>
        <v>-39778</v>
      </c>
      <c r="J159" s="35">
        <f t="shared" ref="J159:J161" si="88">SUM(E159-F159)</f>
        <v>0</v>
      </c>
      <c r="K159" s="18">
        <f t="shared" si="59"/>
        <v>2891</v>
      </c>
      <c r="L159" s="16">
        <f t="shared" ref="L159:L161" si="89">SUM(J159-J155)</f>
        <v>0</v>
      </c>
      <c r="M159" s="35">
        <f t="shared" ref="M159:M161" si="90">SUM(K159-L159)</f>
        <v>2891</v>
      </c>
      <c r="N159">
        <f t="shared" si="44"/>
        <v>1.7754401560609426E-2</v>
      </c>
    </row>
    <row r="160" spans="1:14">
      <c r="A160" s="605"/>
      <c r="B160" s="3" t="s">
        <v>5</v>
      </c>
      <c r="C160" s="18">
        <v>661951</v>
      </c>
      <c r="D160" s="16">
        <v>643781</v>
      </c>
      <c r="E160" s="16">
        <v>461711</v>
      </c>
      <c r="F160" s="18">
        <v>322031</v>
      </c>
      <c r="G160" s="18">
        <f t="shared" si="81"/>
        <v>983982</v>
      </c>
      <c r="H160" s="16">
        <f t="shared" si="46"/>
        <v>1105492</v>
      </c>
      <c r="I160" s="35">
        <f t="shared" si="47"/>
        <v>18170</v>
      </c>
      <c r="J160" s="35">
        <f t="shared" si="88"/>
        <v>139680</v>
      </c>
      <c r="K160" s="18">
        <f t="shared" si="59"/>
        <v>30505</v>
      </c>
      <c r="L160" s="16">
        <f t="shared" si="89"/>
        <v>67746</v>
      </c>
      <c r="M160" s="35">
        <f t="shared" si="90"/>
        <v>-37241</v>
      </c>
      <c r="N160">
        <f t="shared" si="44"/>
        <v>0.89008513856273952</v>
      </c>
    </row>
    <row r="161" spans="1:14">
      <c r="A161" s="605"/>
      <c r="B161" s="3" t="s">
        <v>6</v>
      </c>
      <c r="C161" s="18">
        <v>842711</v>
      </c>
      <c r="D161" s="16">
        <v>701210</v>
      </c>
      <c r="E161" s="16">
        <v>1084545</v>
      </c>
      <c r="F161" s="18">
        <v>739881</v>
      </c>
      <c r="G161" s="18">
        <f t="shared" si="81"/>
        <v>1582592</v>
      </c>
      <c r="H161" s="16">
        <f t="shared" si="46"/>
        <v>1785755</v>
      </c>
      <c r="I161" s="35">
        <f t="shared" si="47"/>
        <v>141501</v>
      </c>
      <c r="J161" s="35">
        <f t="shared" si="88"/>
        <v>344664</v>
      </c>
      <c r="K161" s="18">
        <f t="shared" si="59"/>
        <v>66800</v>
      </c>
      <c r="L161" s="16">
        <f t="shared" si="89"/>
        <v>155319</v>
      </c>
      <c r="M161" s="35">
        <f t="shared" si="90"/>
        <v>-88519</v>
      </c>
      <c r="N161">
        <f t="shared" si="44"/>
        <v>0.88623131392604249</v>
      </c>
    </row>
    <row r="162" spans="1:14">
      <c r="A162" s="604">
        <v>44921</v>
      </c>
      <c r="B162" s="3" t="s">
        <v>3</v>
      </c>
      <c r="C162" s="18">
        <v>3269069</v>
      </c>
      <c r="D162" s="16">
        <v>3397852</v>
      </c>
      <c r="E162" s="16">
        <v>3383847</v>
      </c>
      <c r="F162" s="18">
        <v>3428650</v>
      </c>
      <c r="G162" s="18">
        <f t="shared" si="81"/>
        <v>6697719</v>
      </c>
      <c r="H162" s="16">
        <f t="shared" si="46"/>
        <v>6781699</v>
      </c>
      <c r="I162" s="35">
        <f t="shared" si="47"/>
        <v>-128783</v>
      </c>
      <c r="J162" s="35">
        <f>SUM(E162-F162)</f>
        <v>-44803</v>
      </c>
      <c r="K162" s="18">
        <f t="shared" si="59"/>
        <v>-1486399</v>
      </c>
      <c r="L162" s="16">
        <f>SUM(J162-J158)</f>
        <v>-1037967</v>
      </c>
      <c r="M162" s="35">
        <f>SUM(K162-L162)</f>
        <v>-448432</v>
      </c>
      <c r="N162">
        <f t="shared" si="44"/>
        <v>0.98761667245921703</v>
      </c>
    </row>
    <row r="163" spans="1:14">
      <c r="A163" s="605"/>
      <c r="B163" s="3" t="s">
        <v>4</v>
      </c>
      <c r="C163" s="18">
        <v>719</v>
      </c>
      <c r="D163" s="16">
        <v>40497</v>
      </c>
      <c r="E163" s="16">
        <v>0</v>
      </c>
      <c r="F163" s="18">
        <v>0</v>
      </c>
      <c r="G163" s="18">
        <f t="shared" si="81"/>
        <v>719</v>
      </c>
      <c r="H163" s="16">
        <f t="shared" si="46"/>
        <v>40497</v>
      </c>
      <c r="I163" s="35">
        <f t="shared" si="47"/>
        <v>-39778</v>
      </c>
      <c r="J163" s="35">
        <f t="shared" ref="J163:J165" si="91">SUM(E163-F163)</f>
        <v>0</v>
      </c>
      <c r="K163" s="18">
        <f t="shared" si="59"/>
        <v>0</v>
      </c>
      <c r="L163" s="16">
        <f t="shared" ref="L163:L165" si="92">SUM(J163-J159)</f>
        <v>0</v>
      </c>
      <c r="M163" s="35">
        <f t="shared" ref="M163:M165" si="93">SUM(K163-L163)</f>
        <v>0</v>
      </c>
      <c r="N163">
        <f t="shared" ref="N163:N180" si="94">SUM(G163/H163)</f>
        <v>1.7754401560609426E-2</v>
      </c>
    </row>
    <row r="164" spans="1:14">
      <c r="A164" s="605"/>
      <c r="B164" s="3" t="s">
        <v>5</v>
      </c>
      <c r="C164" s="18">
        <v>588719</v>
      </c>
      <c r="D164" s="16">
        <v>669367</v>
      </c>
      <c r="E164" s="16">
        <v>399787</v>
      </c>
      <c r="F164" s="18">
        <v>449032</v>
      </c>
      <c r="G164" s="18">
        <f t="shared" si="81"/>
        <v>1037751</v>
      </c>
      <c r="H164" s="16">
        <f t="shared" ref="H164:H217" si="95">SUM(D164+E164)</f>
        <v>1069154</v>
      </c>
      <c r="I164" s="35">
        <f t="shared" ref="I164:I217" si="96">SUM(C164-D164)</f>
        <v>-80648</v>
      </c>
      <c r="J164" s="35">
        <f t="shared" si="91"/>
        <v>-49245</v>
      </c>
      <c r="K164" s="18">
        <f t="shared" si="59"/>
        <v>-98818</v>
      </c>
      <c r="L164" s="16">
        <f t="shared" si="92"/>
        <v>-188925</v>
      </c>
      <c r="M164" s="35">
        <f t="shared" si="93"/>
        <v>90107</v>
      </c>
      <c r="N164">
        <f t="shared" si="94"/>
        <v>0.97062817891529185</v>
      </c>
    </row>
    <row r="165" spans="1:14">
      <c r="A165" s="605"/>
      <c r="B165" s="3" t="s">
        <v>6</v>
      </c>
      <c r="C165" s="18">
        <v>882162</v>
      </c>
      <c r="D165" s="16">
        <v>1002899</v>
      </c>
      <c r="E165" s="16">
        <v>957034</v>
      </c>
      <c r="F165" s="18">
        <v>1232934</v>
      </c>
      <c r="G165" s="18">
        <f t="shared" si="81"/>
        <v>2115096</v>
      </c>
      <c r="H165" s="16">
        <f t="shared" si="95"/>
        <v>1959933</v>
      </c>
      <c r="I165" s="35">
        <f t="shared" si="96"/>
        <v>-120737</v>
      </c>
      <c r="J165" s="35">
        <f t="shared" si="91"/>
        <v>-275900</v>
      </c>
      <c r="K165" s="18">
        <f t="shared" si="59"/>
        <v>-262238</v>
      </c>
      <c r="L165" s="16">
        <f t="shared" si="92"/>
        <v>-620564</v>
      </c>
      <c r="M165" s="35">
        <f t="shared" si="93"/>
        <v>358326</v>
      </c>
      <c r="N165">
        <f t="shared" si="94"/>
        <v>1.0791675021544105</v>
      </c>
    </row>
    <row r="166" spans="1:14">
      <c r="A166" s="604">
        <v>44922</v>
      </c>
      <c r="B166" s="3" t="s">
        <v>3</v>
      </c>
      <c r="C166" s="18">
        <v>3036766</v>
      </c>
      <c r="D166" s="16">
        <v>3657591</v>
      </c>
      <c r="E166" s="16">
        <v>3202714</v>
      </c>
      <c r="F166" s="18">
        <v>3639963</v>
      </c>
      <c r="G166" s="18">
        <f t="shared" si="81"/>
        <v>6676729</v>
      </c>
      <c r="H166" s="16">
        <f t="shared" si="95"/>
        <v>6860305</v>
      </c>
      <c r="I166" s="35">
        <f t="shared" si="96"/>
        <v>-620825</v>
      </c>
      <c r="J166" s="35">
        <f>SUM(E166-F166)</f>
        <v>-437249</v>
      </c>
      <c r="K166" s="18">
        <f t="shared" si="59"/>
        <v>-492042</v>
      </c>
      <c r="L166" s="16">
        <f>SUM(J166-J162)</f>
        <v>-392446</v>
      </c>
      <c r="M166" s="35">
        <f>SUM(K166-L166)</f>
        <v>-99596</v>
      </c>
      <c r="N166">
        <f t="shared" si="94"/>
        <v>0.97324083987519505</v>
      </c>
    </row>
    <row r="167" spans="1:14">
      <c r="A167" s="605"/>
      <c r="B167" s="3" t="s">
        <v>4</v>
      </c>
      <c r="C167" s="18">
        <v>719</v>
      </c>
      <c r="D167" s="16">
        <v>43497</v>
      </c>
      <c r="E167" s="16">
        <v>0</v>
      </c>
      <c r="F167" s="18">
        <v>0</v>
      </c>
      <c r="G167" s="18">
        <f t="shared" si="81"/>
        <v>719</v>
      </c>
      <c r="H167" s="16">
        <f t="shared" si="95"/>
        <v>43497</v>
      </c>
      <c r="I167" s="35">
        <f t="shared" si="96"/>
        <v>-42778</v>
      </c>
      <c r="J167" s="35">
        <f t="shared" ref="J167:J169" si="97">SUM(E167-F167)</f>
        <v>0</v>
      </c>
      <c r="K167" s="18">
        <f t="shared" si="59"/>
        <v>-3000</v>
      </c>
      <c r="L167" s="16">
        <f t="shared" ref="L167:L169" si="98">SUM(J167-J163)</f>
        <v>0</v>
      </c>
      <c r="M167" s="35">
        <f t="shared" ref="M167:M169" si="99">SUM(K167-L167)</f>
        <v>-3000</v>
      </c>
      <c r="N167">
        <f t="shared" si="94"/>
        <v>1.6529875623606225E-2</v>
      </c>
    </row>
    <row r="168" spans="1:14">
      <c r="A168" s="605"/>
      <c r="B168" s="3" t="s">
        <v>5</v>
      </c>
      <c r="C168" s="18">
        <v>586801</v>
      </c>
      <c r="D168" s="16">
        <v>666517</v>
      </c>
      <c r="E168" s="16">
        <v>409513</v>
      </c>
      <c r="F168" s="18">
        <v>471893</v>
      </c>
      <c r="G168" s="18">
        <f t="shared" si="81"/>
        <v>1058694</v>
      </c>
      <c r="H168" s="16">
        <f t="shared" si="95"/>
        <v>1076030</v>
      </c>
      <c r="I168" s="35">
        <f t="shared" si="96"/>
        <v>-79716</v>
      </c>
      <c r="J168" s="35">
        <f t="shared" si="97"/>
        <v>-62380</v>
      </c>
      <c r="K168" s="18">
        <f t="shared" si="59"/>
        <v>932</v>
      </c>
      <c r="L168" s="16">
        <f t="shared" si="98"/>
        <v>-13135</v>
      </c>
      <c r="M168" s="35">
        <f t="shared" si="99"/>
        <v>14067</v>
      </c>
      <c r="N168">
        <f t="shared" si="94"/>
        <v>0.98388892502997127</v>
      </c>
    </row>
    <row r="169" spans="1:14">
      <c r="A169" s="605"/>
      <c r="B169" s="3" t="s">
        <v>6</v>
      </c>
      <c r="C169" s="18">
        <v>767626</v>
      </c>
      <c r="D169" s="16">
        <v>907484</v>
      </c>
      <c r="E169" s="16">
        <v>779684</v>
      </c>
      <c r="F169" s="18">
        <v>1163234</v>
      </c>
      <c r="G169" s="18">
        <f t="shared" si="81"/>
        <v>1930860</v>
      </c>
      <c r="H169" s="16">
        <f t="shared" si="95"/>
        <v>1687168</v>
      </c>
      <c r="I169" s="35">
        <f t="shared" si="96"/>
        <v>-139858</v>
      </c>
      <c r="J169" s="35">
        <f t="shared" si="97"/>
        <v>-383550</v>
      </c>
      <c r="K169" s="18">
        <f t="shared" si="59"/>
        <v>-19121</v>
      </c>
      <c r="L169" s="16">
        <f t="shared" si="98"/>
        <v>-107650</v>
      </c>
      <c r="M169" s="35">
        <f t="shared" si="99"/>
        <v>88529</v>
      </c>
      <c r="N169">
        <f t="shared" si="94"/>
        <v>1.1444384910097869</v>
      </c>
    </row>
    <row r="170" spans="1:14">
      <c r="A170" s="604">
        <v>44923</v>
      </c>
      <c r="B170" s="3" t="s">
        <v>3</v>
      </c>
      <c r="C170" s="18">
        <v>3630241</v>
      </c>
      <c r="D170" s="16">
        <v>4043130</v>
      </c>
      <c r="E170" s="16">
        <v>3685297</v>
      </c>
      <c r="F170" s="18">
        <v>4020822</v>
      </c>
      <c r="G170" s="18">
        <f t="shared" si="81"/>
        <v>7651063</v>
      </c>
      <c r="H170" s="16">
        <f t="shared" si="95"/>
        <v>7728427</v>
      </c>
      <c r="I170" s="35">
        <f t="shared" si="96"/>
        <v>-412889</v>
      </c>
      <c r="J170" s="35">
        <f>SUM(E170-F170)</f>
        <v>-335525</v>
      </c>
      <c r="K170" s="18">
        <f t="shared" si="59"/>
        <v>207936</v>
      </c>
      <c r="L170" s="16">
        <f>SUM(J170-J166)</f>
        <v>101724</v>
      </c>
      <c r="M170" s="35">
        <f>SUM(K170-L170)</f>
        <v>106212</v>
      </c>
      <c r="N170">
        <f t="shared" si="94"/>
        <v>0.98998968354103623</v>
      </c>
    </row>
    <row r="171" spans="1:14">
      <c r="A171" s="605"/>
      <c r="B171" s="3" t="s">
        <v>4</v>
      </c>
      <c r="C171" s="18">
        <v>719</v>
      </c>
      <c r="D171" s="16">
        <v>45497</v>
      </c>
      <c r="E171" s="16">
        <v>0</v>
      </c>
      <c r="F171" s="18">
        <v>0</v>
      </c>
      <c r="G171" s="18">
        <f t="shared" si="81"/>
        <v>719</v>
      </c>
      <c r="H171" s="16">
        <f t="shared" si="95"/>
        <v>45497</v>
      </c>
      <c r="I171" s="35">
        <f t="shared" si="96"/>
        <v>-44778</v>
      </c>
      <c r="J171" s="35">
        <f t="shared" ref="J171:J173" si="100">SUM(E171-F171)</f>
        <v>0</v>
      </c>
      <c r="K171" s="18">
        <f t="shared" si="59"/>
        <v>-2000</v>
      </c>
      <c r="L171" s="16">
        <f t="shared" ref="L171:L173" si="101">SUM(J171-J167)</f>
        <v>0</v>
      </c>
      <c r="M171" s="35">
        <f t="shared" ref="M171:M173" si="102">SUM(K171-L171)</f>
        <v>-2000</v>
      </c>
      <c r="N171">
        <f t="shared" si="94"/>
        <v>1.5803239774051035E-2</v>
      </c>
    </row>
    <row r="172" spans="1:14">
      <c r="A172" s="605"/>
      <c r="B172" s="3" t="s">
        <v>5</v>
      </c>
      <c r="C172" s="18">
        <v>588810</v>
      </c>
      <c r="D172" s="16">
        <v>671956</v>
      </c>
      <c r="E172" s="16">
        <v>410291</v>
      </c>
      <c r="F172" s="18">
        <v>483751</v>
      </c>
      <c r="G172" s="18">
        <f t="shared" si="81"/>
        <v>1072561</v>
      </c>
      <c r="H172" s="16">
        <f t="shared" si="95"/>
        <v>1082247</v>
      </c>
      <c r="I172" s="35">
        <f t="shared" si="96"/>
        <v>-83146</v>
      </c>
      <c r="J172" s="35">
        <f t="shared" si="100"/>
        <v>-73460</v>
      </c>
      <c r="K172" s="18">
        <f t="shared" si="59"/>
        <v>-3430</v>
      </c>
      <c r="L172" s="16">
        <f t="shared" si="101"/>
        <v>-11080</v>
      </c>
      <c r="M172" s="35">
        <f t="shared" si="102"/>
        <v>7650</v>
      </c>
      <c r="N172">
        <f t="shared" si="94"/>
        <v>0.99105010224098566</v>
      </c>
    </row>
    <row r="173" spans="1:14">
      <c r="A173" s="605"/>
      <c r="B173" s="3" t="s">
        <v>6</v>
      </c>
      <c r="C173" s="18">
        <v>860195</v>
      </c>
      <c r="D173" s="16">
        <v>977636</v>
      </c>
      <c r="E173" s="16">
        <v>984376</v>
      </c>
      <c r="F173" s="18">
        <v>1233647</v>
      </c>
      <c r="G173" s="18">
        <f t="shared" si="81"/>
        <v>2093842</v>
      </c>
      <c r="H173" s="16">
        <f t="shared" si="95"/>
        <v>1962012</v>
      </c>
      <c r="I173" s="35">
        <f t="shared" si="96"/>
        <v>-117441</v>
      </c>
      <c r="J173" s="35">
        <f t="shared" si="100"/>
        <v>-249271</v>
      </c>
      <c r="K173" s="18">
        <f t="shared" si="59"/>
        <v>22417</v>
      </c>
      <c r="L173" s="16">
        <f t="shared" si="101"/>
        <v>134279</v>
      </c>
      <c r="M173" s="35">
        <f t="shared" si="102"/>
        <v>-111862</v>
      </c>
      <c r="N173">
        <f t="shared" si="94"/>
        <v>1.0671912302269304</v>
      </c>
    </row>
    <row r="174" spans="1:14">
      <c r="A174" s="604">
        <v>44924</v>
      </c>
      <c r="B174" s="3" t="s">
        <v>3</v>
      </c>
      <c r="C174" s="18">
        <v>1234837</v>
      </c>
      <c r="D174" s="16">
        <v>1703462</v>
      </c>
      <c r="E174" s="16">
        <v>1349058</v>
      </c>
      <c r="F174" s="18">
        <v>1739328</v>
      </c>
      <c r="G174" s="18">
        <f t="shared" si="81"/>
        <v>2974165</v>
      </c>
      <c r="H174" s="16">
        <f t="shared" si="95"/>
        <v>3052520</v>
      </c>
      <c r="I174" s="35">
        <f t="shared" si="96"/>
        <v>-468625</v>
      </c>
      <c r="J174" s="35">
        <f>SUM(E174-F174)</f>
        <v>-390270</v>
      </c>
      <c r="K174" s="18">
        <f t="shared" si="59"/>
        <v>-55736</v>
      </c>
      <c r="L174" s="16">
        <f>SUM(J174-J170)</f>
        <v>-54745</v>
      </c>
      <c r="M174" s="35">
        <f>SUM(K174-L174)</f>
        <v>-991</v>
      </c>
      <c r="N174">
        <f t="shared" si="94"/>
        <v>0.97433104451404084</v>
      </c>
    </row>
    <row r="175" spans="1:14">
      <c r="A175" s="605"/>
      <c r="B175" s="3" t="s">
        <v>4</v>
      </c>
      <c r="C175" s="18">
        <v>401</v>
      </c>
      <c r="D175" s="16">
        <v>35023</v>
      </c>
      <c r="E175" s="16">
        <v>0</v>
      </c>
      <c r="F175" s="18">
        <v>0</v>
      </c>
      <c r="G175" s="18">
        <f t="shared" si="81"/>
        <v>401</v>
      </c>
      <c r="H175" s="16">
        <f t="shared" si="95"/>
        <v>35023</v>
      </c>
      <c r="I175" s="35">
        <f t="shared" si="96"/>
        <v>-34622</v>
      </c>
      <c r="J175" s="35">
        <f t="shared" ref="J175:J177" si="103">SUM(E175-F175)</f>
        <v>0</v>
      </c>
      <c r="K175" s="18">
        <f t="shared" si="59"/>
        <v>10156</v>
      </c>
      <c r="L175" s="16">
        <f t="shared" ref="L175:L177" si="104">SUM(J175-J171)</f>
        <v>0</v>
      </c>
      <c r="M175" s="35">
        <f t="shared" ref="M175:M177" si="105">SUM(K175-L175)</f>
        <v>10156</v>
      </c>
      <c r="N175">
        <f t="shared" si="94"/>
        <v>1.1449618821917026E-2</v>
      </c>
    </row>
    <row r="176" spans="1:14">
      <c r="A176" s="605"/>
      <c r="B176" s="3" t="s">
        <v>5</v>
      </c>
      <c r="C176" s="18">
        <v>229665</v>
      </c>
      <c r="D176" s="16">
        <v>302517</v>
      </c>
      <c r="E176" s="16">
        <v>127681</v>
      </c>
      <c r="F176" s="18">
        <v>227219</v>
      </c>
      <c r="G176" s="18">
        <f t="shared" si="81"/>
        <v>456884</v>
      </c>
      <c r="H176" s="16">
        <f t="shared" si="95"/>
        <v>430198</v>
      </c>
      <c r="I176" s="35">
        <f t="shared" si="96"/>
        <v>-72852</v>
      </c>
      <c r="J176" s="35">
        <f t="shared" si="103"/>
        <v>-99538</v>
      </c>
      <c r="K176" s="18">
        <f t="shared" si="59"/>
        <v>10294</v>
      </c>
      <c r="L176" s="16">
        <f t="shared" si="104"/>
        <v>-26078</v>
      </c>
      <c r="M176" s="35">
        <f t="shared" si="105"/>
        <v>36372</v>
      </c>
      <c r="N176">
        <f t="shared" si="94"/>
        <v>1.0620319015895006</v>
      </c>
    </row>
    <row r="177" spans="1:14">
      <c r="A177" s="605"/>
      <c r="B177" s="3" t="s">
        <v>6</v>
      </c>
      <c r="C177" s="18">
        <v>375684</v>
      </c>
      <c r="D177" s="16">
        <v>525906</v>
      </c>
      <c r="E177" s="16">
        <v>363848</v>
      </c>
      <c r="F177" s="18">
        <v>600361</v>
      </c>
      <c r="G177" s="18">
        <f t="shared" si="81"/>
        <v>976045</v>
      </c>
      <c r="H177" s="16">
        <f t="shared" si="95"/>
        <v>889754</v>
      </c>
      <c r="I177" s="35">
        <f t="shared" si="96"/>
        <v>-150222</v>
      </c>
      <c r="J177" s="35">
        <f t="shared" si="103"/>
        <v>-236513</v>
      </c>
      <c r="K177" s="18">
        <f t="shared" si="59"/>
        <v>-32781</v>
      </c>
      <c r="L177" s="16">
        <f t="shared" si="104"/>
        <v>12758</v>
      </c>
      <c r="M177" s="35">
        <f t="shared" si="105"/>
        <v>-45539</v>
      </c>
      <c r="N177">
        <f t="shared" si="94"/>
        <v>1.0969829863085752</v>
      </c>
    </row>
    <row r="178" spans="1:14">
      <c r="A178" s="604">
        <v>44925</v>
      </c>
      <c r="B178" s="3" t="s">
        <v>3</v>
      </c>
      <c r="C178" s="18">
        <v>2888585</v>
      </c>
      <c r="D178" s="16">
        <v>2180934</v>
      </c>
      <c r="E178" s="16">
        <v>2831177</v>
      </c>
      <c r="F178" s="18">
        <v>2389960</v>
      </c>
      <c r="G178" s="18">
        <f t="shared" si="81"/>
        <v>5278545</v>
      </c>
      <c r="H178" s="16">
        <f t="shared" si="95"/>
        <v>5012111</v>
      </c>
      <c r="I178" s="35">
        <f t="shared" si="96"/>
        <v>707651</v>
      </c>
      <c r="J178" s="35">
        <f>SUM(E178-F178)</f>
        <v>441217</v>
      </c>
      <c r="K178" s="18">
        <f t="shared" si="59"/>
        <v>1176276</v>
      </c>
      <c r="L178" s="16">
        <f>SUM(J178-J174)</f>
        <v>831487</v>
      </c>
      <c r="M178" s="35">
        <f>SUM(K178-L178)</f>
        <v>344789</v>
      </c>
      <c r="N178">
        <f t="shared" si="94"/>
        <v>1.053158040594073</v>
      </c>
    </row>
    <row r="179" spans="1:14">
      <c r="A179" s="605"/>
      <c r="B179" s="3" t="s">
        <v>4</v>
      </c>
      <c r="C179" s="18">
        <v>401</v>
      </c>
      <c r="D179" s="16">
        <v>35023</v>
      </c>
      <c r="E179" s="16">
        <v>0</v>
      </c>
      <c r="F179" s="18">
        <v>0</v>
      </c>
      <c r="G179" s="18">
        <f t="shared" si="81"/>
        <v>401</v>
      </c>
      <c r="H179" s="16">
        <f t="shared" si="95"/>
        <v>35023</v>
      </c>
      <c r="I179" s="35">
        <f t="shared" si="96"/>
        <v>-34622</v>
      </c>
      <c r="J179" s="35">
        <f t="shared" ref="J179:J181" si="106">SUM(E179-F179)</f>
        <v>0</v>
      </c>
      <c r="K179" s="18">
        <f t="shared" si="59"/>
        <v>0</v>
      </c>
      <c r="L179" s="16">
        <f t="shared" ref="L179:L181" si="107">SUM(J179-J175)</f>
        <v>0</v>
      </c>
      <c r="M179" s="35">
        <f t="shared" ref="M179:M181" si="108">SUM(K179-L179)</f>
        <v>0</v>
      </c>
      <c r="N179">
        <f t="shared" si="94"/>
        <v>1.1449618821917026E-2</v>
      </c>
    </row>
    <row r="180" spans="1:14">
      <c r="A180" s="605"/>
      <c r="B180" s="3" t="s">
        <v>5</v>
      </c>
      <c r="C180" s="18">
        <v>416803</v>
      </c>
      <c r="D180" s="16">
        <v>454932</v>
      </c>
      <c r="E180" s="16">
        <v>363939</v>
      </c>
      <c r="F180" s="18">
        <v>290366</v>
      </c>
      <c r="G180" s="18">
        <f t="shared" si="81"/>
        <v>707169</v>
      </c>
      <c r="H180" s="16">
        <f t="shared" si="95"/>
        <v>818871</v>
      </c>
      <c r="I180" s="35">
        <f t="shared" si="96"/>
        <v>-38129</v>
      </c>
      <c r="J180" s="35">
        <f t="shared" si="106"/>
        <v>73573</v>
      </c>
      <c r="K180" s="18">
        <f t="shared" si="59"/>
        <v>34723</v>
      </c>
      <c r="L180" s="16">
        <f t="shared" si="107"/>
        <v>173111</v>
      </c>
      <c r="M180" s="35">
        <f t="shared" si="108"/>
        <v>-138388</v>
      </c>
      <c r="N180">
        <f t="shared" si="94"/>
        <v>0.8635902358246903</v>
      </c>
    </row>
    <row r="181" spans="1:14">
      <c r="A181" s="605"/>
      <c r="B181" s="3" t="s">
        <v>6</v>
      </c>
      <c r="C181" s="18">
        <v>802200</v>
      </c>
      <c r="D181" s="16">
        <v>772758</v>
      </c>
      <c r="E181" s="16">
        <v>912873</v>
      </c>
      <c r="F181" s="18">
        <v>763321</v>
      </c>
      <c r="G181" s="18">
        <f t="shared" si="81"/>
        <v>1565521</v>
      </c>
      <c r="H181" s="16">
        <f t="shared" si="95"/>
        <v>1685631</v>
      </c>
      <c r="I181" s="35">
        <f t="shared" si="96"/>
        <v>29442</v>
      </c>
      <c r="J181" s="35">
        <f t="shared" si="106"/>
        <v>149552</v>
      </c>
      <c r="K181" s="18">
        <f t="shared" si="59"/>
        <v>179664</v>
      </c>
      <c r="L181" s="16">
        <f t="shared" si="107"/>
        <v>386065</v>
      </c>
      <c r="M181" s="35">
        <f t="shared" si="108"/>
        <v>-206401</v>
      </c>
      <c r="N181">
        <f>SUM(G181/H181)</f>
        <v>0.92874478459401855</v>
      </c>
    </row>
    <row r="182" spans="1:14">
      <c r="A182" s="604">
        <v>44928</v>
      </c>
      <c r="B182" s="3" t="s">
        <v>3</v>
      </c>
      <c r="C182" s="18">
        <v>3265259</v>
      </c>
      <c r="D182" s="16">
        <v>3020038</v>
      </c>
      <c r="E182" s="16">
        <v>3251014</v>
      </c>
      <c r="F182" s="18">
        <v>3145172</v>
      </c>
      <c r="G182" s="18">
        <f t="shared" si="81"/>
        <v>6410431</v>
      </c>
      <c r="H182" s="16">
        <f t="shared" si="95"/>
        <v>6271052</v>
      </c>
      <c r="I182" s="35">
        <f t="shared" si="96"/>
        <v>245221</v>
      </c>
      <c r="J182" s="35">
        <f>SUM(E182-F182)</f>
        <v>105842</v>
      </c>
      <c r="K182" s="18">
        <f t="shared" si="59"/>
        <v>-462430</v>
      </c>
      <c r="L182" s="16">
        <f>SUM(J182-J178)</f>
        <v>-335375</v>
      </c>
      <c r="M182" s="35">
        <f>SUM(K182-L182)</f>
        <v>-127055</v>
      </c>
      <c r="N182">
        <f t="shared" ref="N182:N217" si="109">SUM(G182/H182)</f>
        <v>1.0222257764725919</v>
      </c>
    </row>
    <row r="183" spans="1:14">
      <c r="A183" s="605"/>
      <c r="B183" s="3" t="s">
        <v>4</v>
      </c>
      <c r="C183" s="18">
        <v>401</v>
      </c>
      <c r="D183" s="16">
        <v>40225</v>
      </c>
      <c r="E183" s="16">
        <v>0</v>
      </c>
      <c r="F183" s="18">
        <v>0</v>
      </c>
      <c r="G183" s="18">
        <f t="shared" si="81"/>
        <v>401</v>
      </c>
      <c r="H183" s="16">
        <f t="shared" si="95"/>
        <v>40225</v>
      </c>
      <c r="I183" s="35">
        <f t="shared" si="96"/>
        <v>-39824</v>
      </c>
      <c r="J183" s="35">
        <f t="shared" ref="J183:J185" si="110">SUM(E183-F183)</f>
        <v>0</v>
      </c>
      <c r="K183" s="18">
        <f t="shared" si="59"/>
        <v>-5202</v>
      </c>
      <c r="L183" s="16">
        <f t="shared" ref="L183:L185" si="111">SUM(J183-J179)</f>
        <v>0</v>
      </c>
      <c r="M183" s="35">
        <f t="shared" ref="M183:M185" si="112">SUM(K183-L183)</f>
        <v>-5202</v>
      </c>
      <c r="N183">
        <f t="shared" si="109"/>
        <v>9.9689247980111872E-3</v>
      </c>
    </row>
    <row r="184" spans="1:14">
      <c r="A184" s="605"/>
      <c r="B184" s="3" t="s">
        <v>5</v>
      </c>
      <c r="C184" s="18">
        <v>452603</v>
      </c>
      <c r="D184" s="16">
        <v>513885</v>
      </c>
      <c r="E184" s="16">
        <v>399577</v>
      </c>
      <c r="F184" s="18">
        <v>360530</v>
      </c>
      <c r="G184" s="18">
        <f t="shared" si="81"/>
        <v>813133</v>
      </c>
      <c r="H184" s="16">
        <f t="shared" si="95"/>
        <v>913462</v>
      </c>
      <c r="I184" s="35">
        <f t="shared" si="96"/>
        <v>-61282</v>
      </c>
      <c r="J184" s="35">
        <f t="shared" si="110"/>
        <v>39047</v>
      </c>
      <c r="K184" s="18">
        <f t="shared" si="59"/>
        <v>-23153</v>
      </c>
      <c r="L184" s="16">
        <f t="shared" si="111"/>
        <v>-34526</v>
      </c>
      <c r="M184" s="35">
        <f t="shared" si="112"/>
        <v>11373</v>
      </c>
      <c r="N184">
        <f t="shared" si="109"/>
        <v>0.89016620286339221</v>
      </c>
    </row>
    <row r="185" spans="1:14">
      <c r="A185" s="605"/>
      <c r="B185" s="3" t="s">
        <v>6</v>
      </c>
      <c r="C185" s="18">
        <v>970701</v>
      </c>
      <c r="D185" s="16">
        <v>946920</v>
      </c>
      <c r="E185" s="16">
        <v>1038373</v>
      </c>
      <c r="F185" s="18">
        <v>1015366</v>
      </c>
      <c r="G185" s="18">
        <f t="shared" si="81"/>
        <v>1986067</v>
      </c>
      <c r="H185" s="16">
        <f t="shared" si="95"/>
        <v>1985293</v>
      </c>
      <c r="I185" s="35">
        <f t="shared" si="96"/>
        <v>23781</v>
      </c>
      <c r="J185" s="35">
        <f t="shared" si="110"/>
        <v>23007</v>
      </c>
      <c r="K185" s="18">
        <f t="shared" si="59"/>
        <v>-5661</v>
      </c>
      <c r="L185" s="16">
        <f t="shared" si="111"/>
        <v>-126545</v>
      </c>
      <c r="M185" s="35">
        <f t="shared" si="112"/>
        <v>120884</v>
      </c>
      <c r="N185">
        <f t="shared" si="109"/>
        <v>1.0003898668861473</v>
      </c>
    </row>
    <row r="186" spans="1:14">
      <c r="A186" s="604">
        <v>44929</v>
      </c>
      <c r="B186" s="3" t="s">
        <v>3</v>
      </c>
      <c r="C186" s="18">
        <v>3061241</v>
      </c>
      <c r="D186" s="16">
        <v>3275958</v>
      </c>
      <c r="E186" s="16">
        <v>3179355</v>
      </c>
      <c r="F186" s="18">
        <v>3354172</v>
      </c>
      <c r="G186" s="18">
        <f t="shared" si="81"/>
        <v>6415413</v>
      </c>
      <c r="H186" s="16">
        <f t="shared" si="95"/>
        <v>6455313</v>
      </c>
      <c r="I186" s="35">
        <f t="shared" si="96"/>
        <v>-214717</v>
      </c>
      <c r="J186" s="35">
        <f>SUM(E186-F186)</f>
        <v>-174817</v>
      </c>
      <c r="K186" s="18">
        <f t="shared" si="59"/>
        <v>-459938</v>
      </c>
      <c r="L186" s="16">
        <f>SUM(J186-J182)</f>
        <v>-280659</v>
      </c>
      <c r="M186" s="35">
        <f>SUM(K186-L186)</f>
        <v>-179279</v>
      </c>
      <c r="N186">
        <f t="shared" si="109"/>
        <v>0.99381904487048112</v>
      </c>
    </row>
    <row r="187" spans="1:14">
      <c r="A187" s="605"/>
      <c r="B187" s="3" t="s">
        <v>4</v>
      </c>
      <c r="C187" s="18">
        <v>401</v>
      </c>
      <c r="D187" s="16">
        <v>41371</v>
      </c>
      <c r="E187" s="16">
        <v>0</v>
      </c>
      <c r="F187" s="18">
        <v>0</v>
      </c>
      <c r="G187" s="18">
        <f t="shared" si="81"/>
        <v>401</v>
      </c>
      <c r="H187" s="16">
        <f t="shared" si="95"/>
        <v>41371</v>
      </c>
      <c r="I187" s="35">
        <f t="shared" si="96"/>
        <v>-40970</v>
      </c>
      <c r="J187" s="35">
        <f t="shared" ref="J187:J189" si="113">SUM(E187-F187)</f>
        <v>0</v>
      </c>
      <c r="K187" s="18">
        <f t="shared" si="59"/>
        <v>-1146</v>
      </c>
      <c r="L187" s="16">
        <f t="shared" ref="L187:L189" si="114">SUM(J187-J183)</f>
        <v>0</v>
      </c>
      <c r="M187" s="35">
        <f t="shared" ref="M187:M189" si="115">SUM(K187-L187)</f>
        <v>-1146</v>
      </c>
      <c r="N187">
        <f t="shared" si="109"/>
        <v>9.6927799666433005E-3</v>
      </c>
    </row>
    <row r="188" spans="1:14">
      <c r="A188" s="605"/>
      <c r="B188" s="3" t="s">
        <v>5</v>
      </c>
      <c r="C188" s="18">
        <v>539645</v>
      </c>
      <c r="D188" s="16">
        <v>544095</v>
      </c>
      <c r="E188" s="16">
        <v>398710</v>
      </c>
      <c r="F188" s="18">
        <v>388923</v>
      </c>
      <c r="G188" s="18">
        <f t="shared" si="81"/>
        <v>928568</v>
      </c>
      <c r="H188" s="16">
        <f t="shared" si="95"/>
        <v>942805</v>
      </c>
      <c r="I188" s="35">
        <f t="shared" si="96"/>
        <v>-4450</v>
      </c>
      <c r="J188" s="35">
        <f t="shared" si="113"/>
        <v>9787</v>
      </c>
      <c r="K188" s="18">
        <f t="shared" ref="K188:K217" si="116">SUM(I188-I184)</f>
        <v>56832</v>
      </c>
      <c r="L188" s="16">
        <f t="shared" si="114"/>
        <v>-29260</v>
      </c>
      <c r="M188" s="35">
        <f t="shared" si="115"/>
        <v>86092</v>
      </c>
      <c r="N188">
        <f t="shared" si="109"/>
        <v>0.9848993164015889</v>
      </c>
    </row>
    <row r="189" spans="1:14">
      <c r="A189" s="605"/>
      <c r="B189" s="3" t="s">
        <v>6</v>
      </c>
      <c r="C189" s="18">
        <v>820518</v>
      </c>
      <c r="D189" s="16">
        <v>890139</v>
      </c>
      <c r="E189" s="16">
        <v>843740</v>
      </c>
      <c r="F189" s="18">
        <v>1008468</v>
      </c>
      <c r="G189" s="18">
        <f t="shared" si="81"/>
        <v>1828986</v>
      </c>
      <c r="H189" s="16">
        <f t="shared" si="95"/>
        <v>1733879</v>
      </c>
      <c r="I189" s="35">
        <f t="shared" si="96"/>
        <v>-69621</v>
      </c>
      <c r="J189" s="35">
        <f t="shared" si="113"/>
        <v>-164728</v>
      </c>
      <c r="K189" s="18">
        <f t="shared" si="116"/>
        <v>-93402</v>
      </c>
      <c r="L189" s="16">
        <f t="shared" si="114"/>
        <v>-187735</v>
      </c>
      <c r="M189" s="35">
        <f t="shared" si="115"/>
        <v>94333</v>
      </c>
      <c r="N189">
        <f t="shared" si="109"/>
        <v>1.0548521551965275</v>
      </c>
    </row>
    <row r="190" spans="1:14">
      <c r="A190" s="604">
        <v>44930</v>
      </c>
      <c r="B190" s="3" t="s">
        <v>3</v>
      </c>
      <c r="C190" s="18">
        <v>5059593</v>
      </c>
      <c r="D190" s="16">
        <v>3028011</v>
      </c>
      <c r="E190" s="16">
        <v>4713345</v>
      </c>
      <c r="F190" s="18">
        <v>3266364</v>
      </c>
      <c r="G190" s="18">
        <f t="shared" si="81"/>
        <v>8325957</v>
      </c>
      <c r="H190" s="16">
        <f t="shared" si="95"/>
        <v>7741356</v>
      </c>
      <c r="I190" s="35">
        <f t="shared" si="96"/>
        <v>2031582</v>
      </c>
      <c r="J190" s="35">
        <f>SUM(E190-F190)</f>
        <v>1446981</v>
      </c>
      <c r="K190" s="18">
        <f t="shared" si="116"/>
        <v>2246299</v>
      </c>
      <c r="L190" s="16">
        <f>SUM(J190-J186)</f>
        <v>1621798</v>
      </c>
      <c r="M190" s="35">
        <f>SUM(K190-L190)</f>
        <v>624501</v>
      </c>
      <c r="N190">
        <f t="shared" si="109"/>
        <v>1.0755166149186266</v>
      </c>
    </row>
    <row r="191" spans="1:14">
      <c r="A191" s="605"/>
      <c r="B191" s="3" t="s">
        <v>4</v>
      </c>
      <c r="C191" s="18">
        <v>401</v>
      </c>
      <c r="D191" s="16">
        <v>38700</v>
      </c>
      <c r="E191" s="16">
        <v>0</v>
      </c>
      <c r="F191" s="18">
        <v>0</v>
      </c>
      <c r="G191" s="18">
        <f t="shared" si="81"/>
        <v>401</v>
      </c>
      <c r="H191" s="16">
        <f t="shared" si="95"/>
        <v>38700</v>
      </c>
      <c r="I191" s="35">
        <f t="shared" si="96"/>
        <v>-38299</v>
      </c>
      <c r="J191" s="35">
        <f t="shared" ref="J191:J193" si="117">SUM(E191-F191)</f>
        <v>0</v>
      </c>
      <c r="K191" s="18">
        <f t="shared" si="116"/>
        <v>2671</v>
      </c>
      <c r="L191" s="16">
        <f t="shared" ref="L191:L193" si="118">SUM(J191-J187)</f>
        <v>0</v>
      </c>
      <c r="M191" s="35">
        <f t="shared" ref="M191:M193" si="119">SUM(K191-L191)</f>
        <v>2671</v>
      </c>
      <c r="N191">
        <f t="shared" si="109"/>
        <v>1.0361757105943153E-2</v>
      </c>
    </row>
    <row r="192" spans="1:14">
      <c r="A192" s="605"/>
      <c r="B192" s="3" t="s">
        <v>5</v>
      </c>
      <c r="C192" s="18">
        <v>586219</v>
      </c>
      <c r="D192" s="16">
        <v>615838</v>
      </c>
      <c r="E192" s="16">
        <v>533451</v>
      </c>
      <c r="F192" s="18">
        <v>376930</v>
      </c>
      <c r="G192" s="18">
        <f t="shared" si="81"/>
        <v>963149</v>
      </c>
      <c r="H192" s="16">
        <f t="shared" si="95"/>
        <v>1149289</v>
      </c>
      <c r="I192" s="35">
        <f t="shared" si="96"/>
        <v>-29619</v>
      </c>
      <c r="J192" s="35">
        <f t="shared" si="117"/>
        <v>156521</v>
      </c>
      <c r="K192" s="18">
        <f t="shared" si="116"/>
        <v>-25169</v>
      </c>
      <c r="L192" s="16">
        <f t="shared" si="118"/>
        <v>146734</v>
      </c>
      <c r="M192" s="35">
        <f t="shared" si="119"/>
        <v>-171903</v>
      </c>
      <c r="N192">
        <f t="shared" si="109"/>
        <v>0.83803899628378942</v>
      </c>
    </row>
    <row r="193" spans="1:14">
      <c r="A193" s="605"/>
      <c r="B193" s="3" t="s">
        <v>6</v>
      </c>
      <c r="C193" s="18">
        <v>1237060</v>
      </c>
      <c r="D193" s="16">
        <v>936281</v>
      </c>
      <c r="E193" s="16">
        <v>1636477</v>
      </c>
      <c r="F193" s="18">
        <v>975536</v>
      </c>
      <c r="G193" s="18">
        <f t="shared" si="81"/>
        <v>2212596</v>
      </c>
      <c r="H193" s="16">
        <f t="shared" si="95"/>
        <v>2572758</v>
      </c>
      <c r="I193" s="35">
        <f t="shared" si="96"/>
        <v>300779</v>
      </c>
      <c r="J193" s="35">
        <f t="shared" si="117"/>
        <v>660941</v>
      </c>
      <c r="K193" s="18">
        <f t="shared" si="116"/>
        <v>370400</v>
      </c>
      <c r="L193" s="16">
        <f t="shared" si="118"/>
        <v>825669</v>
      </c>
      <c r="M193" s="35">
        <f t="shared" si="119"/>
        <v>-455269</v>
      </c>
      <c r="N193">
        <f t="shared" si="109"/>
        <v>0.86000937515304587</v>
      </c>
    </row>
    <row r="194" spans="1:14">
      <c r="A194" s="604">
        <v>44931</v>
      </c>
      <c r="B194" s="3" t="s">
        <v>3</v>
      </c>
      <c r="C194" s="18">
        <v>2004739</v>
      </c>
      <c r="D194" s="16">
        <v>1490731</v>
      </c>
      <c r="E194" s="16">
        <v>2088882</v>
      </c>
      <c r="F194" s="18">
        <v>1778052</v>
      </c>
      <c r="G194" s="18">
        <f t="shared" si="81"/>
        <v>3782791</v>
      </c>
      <c r="H194" s="16">
        <f t="shared" si="95"/>
        <v>3579613</v>
      </c>
      <c r="I194" s="35">
        <f t="shared" si="96"/>
        <v>514008</v>
      </c>
      <c r="J194" s="35">
        <f>SUM(E194-F194)</f>
        <v>310830</v>
      </c>
      <c r="K194" s="18">
        <f t="shared" si="116"/>
        <v>-1517574</v>
      </c>
      <c r="L194" s="16">
        <f>SUM(J194-J190)</f>
        <v>-1136151</v>
      </c>
      <c r="M194" s="35">
        <f>SUM(K194-L194)</f>
        <v>-381423</v>
      </c>
      <c r="N194">
        <f t="shared" si="109"/>
        <v>1.0567597670474433</v>
      </c>
    </row>
    <row r="195" spans="1:14">
      <c r="A195" s="605"/>
      <c r="B195" s="3" t="s">
        <v>4</v>
      </c>
      <c r="C195" s="18">
        <v>401</v>
      </c>
      <c r="D195" s="16">
        <v>33358</v>
      </c>
      <c r="E195" s="16">
        <v>0</v>
      </c>
      <c r="F195" s="18">
        <v>0</v>
      </c>
      <c r="G195" s="18">
        <f t="shared" si="81"/>
        <v>401</v>
      </c>
      <c r="H195" s="16">
        <f t="shared" si="95"/>
        <v>33358</v>
      </c>
      <c r="I195" s="35">
        <f t="shared" si="96"/>
        <v>-32957</v>
      </c>
      <c r="J195" s="35">
        <f t="shared" ref="J195:J197" si="120">SUM(E195-F195)</f>
        <v>0</v>
      </c>
      <c r="K195" s="18">
        <f t="shared" si="116"/>
        <v>5342</v>
      </c>
      <c r="L195" s="16">
        <f t="shared" ref="L195:L197" si="121">SUM(J195-J191)</f>
        <v>0</v>
      </c>
      <c r="M195" s="35">
        <f t="shared" ref="M195:M197" si="122">SUM(K195-L195)</f>
        <v>5342</v>
      </c>
      <c r="N195">
        <f t="shared" si="109"/>
        <v>1.202110438275676E-2</v>
      </c>
    </row>
    <row r="196" spans="1:14">
      <c r="A196" s="605"/>
      <c r="B196" s="3" t="s">
        <v>5</v>
      </c>
      <c r="C196" s="18">
        <v>365752</v>
      </c>
      <c r="D196" s="16">
        <v>422909</v>
      </c>
      <c r="E196" s="16">
        <v>246048</v>
      </c>
      <c r="F196" s="18">
        <v>232164</v>
      </c>
      <c r="G196" s="18">
        <f t="shared" si="81"/>
        <v>597916</v>
      </c>
      <c r="H196" s="16">
        <f t="shared" si="95"/>
        <v>668957</v>
      </c>
      <c r="I196" s="35">
        <f t="shared" si="96"/>
        <v>-57157</v>
      </c>
      <c r="J196" s="35">
        <f t="shared" si="120"/>
        <v>13884</v>
      </c>
      <c r="K196" s="18">
        <f t="shared" si="116"/>
        <v>-27538</v>
      </c>
      <c r="L196" s="16">
        <f t="shared" si="121"/>
        <v>-142637</v>
      </c>
      <c r="M196" s="35">
        <f t="shared" si="122"/>
        <v>115099</v>
      </c>
      <c r="N196">
        <f t="shared" si="109"/>
        <v>0.89380333863013617</v>
      </c>
    </row>
    <row r="197" spans="1:14">
      <c r="A197" s="605"/>
      <c r="B197" s="3" t="s">
        <v>6</v>
      </c>
      <c r="C197" s="18">
        <v>641884</v>
      </c>
      <c r="D197" s="16">
        <v>617715</v>
      </c>
      <c r="E197" s="16">
        <v>677846</v>
      </c>
      <c r="F197" s="18">
        <v>554497</v>
      </c>
      <c r="G197" s="18">
        <f t="shared" si="81"/>
        <v>1196381</v>
      </c>
      <c r="H197" s="16">
        <f t="shared" si="95"/>
        <v>1295561</v>
      </c>
      <c r="I197" s="35">
        <f t="shared" si="96"/>
        <v>24169</v>
      </c>
      <c r="J197" s="35">
        <f t="shared" si="120"/>
        <v>123349</v>
      </c>
      <c r="K197" s="18">
        <f t="shared" si="116"/>
        <v>-276610</v>
      </c>
      <c r="L197" s="16">
        <f t="shared" si="121"/>
        <v>-537592</v>
      </c>
      <c r="M197" s="35">
        <f t="shared" si="122"/>
        <v>260982</v>
      </c>
      <c r="N197">
        <f t="shared" si="109"/>
        <v>0.92344629083462682</v>
      </c>
    </row>
    <row r="198" spans="1:14">
      <c r="A198" s="604">
        <v>44932</v>
      </c>
      <c r="B198" s="3" t="s">
        <v>3</v>
      </c>
      <c r="C198" s="18">
        <v>3825999</v>
      </c>
      <c r="D198" s="16">
        <v>2192382</v>
      </c>
      <c r="E198" s="16">
        <v>3845189</v>
      </c>
      <c r="F198" s="18">
        <v>2594243</v>
      </c>
      <c r="G198" s="18">
        <f t="shared" si="81"/>
        <v>6420242</v>
      </c>
      <c r="H198" s="16">
        <f t="shared" si="95"/>
        <v>6037571</v>
      </c>
      <c r="I198" s="35">
        <f t="shared" si="96"/>
        <v>1633617</v>
      </c>
      <c r="J198" s="35">
        <f>SUM(E198-F198)</f>
        <v>1250946</v>
      </c>
      <c r="K198" s="18">
        <f t="shared" si="116"/>
        <v>1119609</v>
      </c>
      <c r="L198" s="16">
        <f>SUM(J198-J194)</f>
        <v>940116</v>
      </c>
      <c r="M198" s="35">
        <f>SUM(K198-L198)</f>
        <v>179493</v>
      </c>
      <c r="N198">
        <f t="shared" si="109"/>
        <v>1.0633816148911541</v>
      </c>
    </row>
    <row r="199" spans="1:14">
      <c r="A199" s="605"/>
      <c r="B199" s="3" t="s">
        <v>4</v>
      </c>
      <c r="C199" s="18">
        <v>401</v>
      </c>
      <c r="D199" s="16">
        <v>30298</v>
      </c>
      <c r="E199" s="16">
        <v>0</v>
      </c>
      <c r="F199" s="18">
        <v>0</v>
      </c>
      <c r="G199" s="18">
        <f t="shared" si="81"/>
        <v>401</v>
      </c>
      <c r="H199" s="16">
        <f t="shared" si="95"/>
        <v>30298</v>
      </c>
      <c r="I199" s="35">
        <f t="shared" si="96"/>
        <v>-29897</v>
      </c>
      <c r="J199" s="35">
        <f t="shared" ref="J199:J201" si="123">SUM(E199-F199)</f>
        <v>0</v>
      </c>
      <c r="K199" s="18">
        <f t="shared" si="116"/>
        <v>3060</v>
      </c>
      <c r="L199" s="16">
        <f t="shared" ref="L199:L201" si="124">SUM(J199-J195)</f>
        <v>0</v>
      </c>
      <c r="M199" s="35">
        <f t="shared" ref="M199:M201" si="125">SUM(K199-L199)</f>
        <v>3060</v>
      </c>
      <c r="N199">
        <f t="shared" si="109"/>
        <v>1.323519704270909E-2</v>
      </c>
    </row>
    <row r="200" spans="1:14">
      <c r="A200" s="605"/>
      <c r="B200" s="3" t="s">
        <v>5</v>
      </c>
      <c r="C200" s="18">
        <v>619471</v>
      </c>
      <c r="D200" s="16">
        <v>606490</v>
      </c>
      <c r="E200" s="16">
        <v>482538</v>
      </c>
      <c r="F200" s="18">
        <v>305621</v>
      </c>
      <c r="G200" s="18">
        <f t="shared" si="81"/>
        <v>925092</v>
      </c>
      <c r="H200" s="16">
        <f t="shared" si="95"/>
        <v>1089028</v>
      </c>
      <c r="I200" s="35">
        <f t="shared" si="96"/>
        <v>12981</v>
      </c>
      <c r="J200" s="35">
        <f t="shared" si="123"/>
        <v>176917</v>
      </c>
      <c r="K200" s="18">
        <f t="shared" si="116"/>
        <v>70138</v>
      </c>
      <c r="L200" s="16">
        <f t="shared" si="124"/>
        <v>163033</v>
      </c>
      <c r="M200" s="35">
        <f t="shared" si="125"/>
        <v>-92895</v>
      </c>
      <c r="N200">
        <f t="shared" si="109"/>
        <v>0.84946576212916469</v>
      </c>
    </row>
    <row r="201" spans="1:14">
      <c r="A201" s="605"/>
      <c r="B201" s="3" t="s">
        <v>6</v>
      </c>
      <c r="C201" s="18">
        <v>1021211</v>
      </c>
      <c r="D201" s="16">
        <v>843795</v>
      </c>
      <c r="E201" s="16">
        <v>1139355</v>
      </c>
      <c r="F201" s="18">
        <v>773101</v>
      </c>
      <c r="G201" s="18">
        <f t="shared" si="81"/>
        <v>1794312</v>
      </c>
      <c r="H201" s="16">
        <f t="shared" si="95"/>
        <v>1983150</v>
      </c>
      <c r="I201" s="35">
        <f t="shared" si="96"/>
        <v>177416</v>
      </c>
      <c r="J201" s="35">
        <f t="shared" si="123"/>
        <v>366254</v>
      </c>
      <c r="K201" s="18">
        <f t="shared" si="116"/>
        <v>153247</v>
      </c>
      <c r="L201" s="16">
        <f t="shared" si="124"/>
        <v>242905</v>
      </c>
      <c r="M201" s="35">
        <f t="shared" si="125"/>
        <v>-89658</v>
      </c>
      <c r="N201">
        <f t="shared" si="109"/>
        <v>0.90477876106194688</v>
      </c>
    </row>
    <row r="202" spans="1:14">
      <c r="A202" s="604">
        <v>44935</v>
      </c>
      <c r="B202" s="3" t="s">
        <v>3</v>
      </c>
      <c r="C202" s="18">
        <v>3652752</v>
      </c>
      <c r="D202" s="16">
        <v>2903473</v>
      </c>
      <c r="E202" s="16">
        <v>3693856</v>
      </c>
      <c r="F202" s="18">
        <v>3136537</v>
      </c>
      <c r="G202" s="18">
        <f t="shared" si="81"/>
        <v>6789289</v>
      </c>
      <c r="H202" s="16">
        <f t="shared" si="95"/>
        <v>6597329</v>
      </c>
      <c r="I202" s="35">
        <f t="shared" si="96"/>
        <v>749279</v>
      </c>
      <c r="J202" s="35">
        <f>SUM(E202-F202)</f>
        <v>557319</v>
      </c>
      <c r="K202" s="18">
        <f t="shared" si="116"/>
        <v>-884338</v>
      </c>
      <c r="L202" s="16">
        <f>SUM(J202-J198)</f>
        <v>-693627</v>
      </c>
      <c r="M202" s="35">
        <f>SUM(K202-L202)</f>
        <v>-190711</v>
      </c>
      <c r="N202">
        <f t="shared" si="109"/>
        <v>1.029096623800329</v>
      </c>
    </row>
    <row r="203" spans="1:14">
      <c r="A203" s="605"/>
      <c r="B203" s="3" t="s">
        <v>4</v>
      </c>
      <c r="C203" s="18">
        <v>401</v>
      </c>
      <c r="D203" s="16">
        <v>30298</v>
      </c>
      <c r="E203" s="16">
        <v>0</v>
      </c>
      <c r="F203" s="18">
        <v>0</v>
      </c>
      <c r="G203" s="18">
        <f t="shared" si="81"/>
        <v>401</v>
      </c>
      <c r="H203" s="16">
        <f t="shared" si="95"/>
        <v>30298</v>
      </c>
      <c r="I203" s="35">
        <f t="shared" si="96"/>
        <v>-29897</v>
      </c>
      <c r="J203" s="35">
        <f t="shared" ref="J203:J205" si="126">SUM(E203-F203)</f>
        <v>0</v>
      </c>
      <c r="K203" s="18">
        <f t="shared" si="116"/>
        <v>0</v>
      </c>
      <c r="L203" s="16">
        <f t="shared" ref="L203:L205" si="127">SUM(J203-J199)</f>
        <v>0</v>
      </c>
      <c r="M203" s="35">
        <f t="shared" ref="M203:M205" si="128">SUM(K203-L203)</f>
        <v>0</v>
      </c>
      <c r="N203">
        <f t="shared" si="109"/>
        <v>1.323519704270909E-2</v>
      </c>
    </row>
    <row r="204" spans="1:14">
      <c r="A204" s="605"/>
      <c r="B204" s="3" t="s">
        <v>5</v>
      </c>
      <c r="C204" s="18">
        <v>599375</v>
      </c>
      <c r="D204" s="16">
        <v>649063</v>
      </c>
      <c r="E204" s="16">
        <v>437163</v>
      </c>
      <c r="F204" s="18">
        <v>369103</v>
      </c>
      <c r="G204" s="18">
        <f t="shared" si="81"/>
        <v>968478</v>
      </c>
      <c r="H204" s="16">
        <f t="shared" si="95"/>
        <v>1086226</v>
      </c>
      <c r="I204" s="35">
        <f t="shared" si="96"/>
        <v>-49688</v>
      </c>
      <c r="J204" s="35">
        <f t="shared" si="126"/>
        <v>68060</v>
      </c>
      <c r="K204" s="18">
        <f t="shared" si="116"/>
        <v>-62669</v>
      </c>
      <c r="L204" s="16">
        <f t="shared" si="127"/>
        <v>-108857</v>
      </c>
      <c r="M204" s="35">
        <f t="shared" si="128"/>
        <v>46188</v>
      </c>
      <c r="N204">
        <f t="shared" si="109"/>
        <v>0.89159898584640762</v>
      </c>
    </row>
    <row r="205" spans="1:14">
      <c r="A205" s="605"/>
      <c r="B205" s="3" t="s">
        <v>6</v>
      </c>
      <c r="C205" s="18">
        <v>1032788</v>
      </c>
      <c r="D205" s="16">
        <v>896982</v>
      </c>
      <c r="E205" s="16">
        <v>1154297</v>
      </c>
      <c r="F205" s="18">
        <v>974176</v>
      </c>
      <c r="G205" s="18">
        <f t="shared" si="81"/>
        <v>2006964</v>
      </c>
      <c r="H205" s="16">
        <f t="shared" si="95"/>
        <v>2051279</v>
      </c>
      <c r="I205" s="35">
        <f t="shared" si="96"/>
        <v>135806</v>
      </c>
      <c r="J205" s="35">
        <f t="shared" si="126"/>
        <v>180121</v>
      </c>
      <c r="K205" s="18">
        <f t="shared" si="116"/>
        <v>-41610</v>
      </c>
      <c r="L205" s="16">
        <f t="shared" si="127"/>
        <v>-186133</v>
      </c>
      <c r="M205" s="35">
        <f t="shared" si="128"/>
        <v>144523</v>
      </c>
      <c r="N205">
        <f t="shared" si="109"/>
        <v>0.978396405364653</v>
      </c>
    </row>
    <row r="206" spans="1:14">
      <c r="A206" s="604">
        <v>44936</v>
      </c>
      <c r="B206" s="3" t="s">
        <v>3</v>
      </c>
      <c r="C206" s="18">
        <v>4535582</v>
      </c>
      <c r="D206" s="16">
        <v>2524279</v>
      </c>
      <c r="E206" s="16">
        <v>4366242</v>
      </c>
      <c r="F206" s="18">
        <v>2897104</v>
      </c>
      <c r="G206" s="18">
        <f t="shared" si="81"/>
        <v>7432686</v>
      </c>
      <c r="H206" s="16">
        <f t="shared" si="95"/>
        <v>6890521</v>
      </c>
      <c r="I206" s="35">
        <f t="shared" si="96"/>
        <v>2011303</v>
      </c>
      <c r="J206" s="35">
        <f>SUM(E206-F206)</f>
        <v>1469138</v>
      </c>
      <c r="K206" s="18">
        <f t="shared" si="116"/>
        <v>1262024</v>
      </c>
      <c r="L206" s="16">
        <f>SUM(J206-J202)</f>
        <v>911819</v>
      </c>
      <c r="M206" s="35">
        <f>SUM(K206-L206)</f>
        <v>350205</v>
      </c>
      <c r="N206">
        <f t="shared" si="109"/>
        <v>1.0786827295062305</v>
      </c>
    </row>
    <row r="207" spans="1:14">
      <c r="A207" s="605"/>
      <c r="B207" s="3" t="s">
        <v>4</v>
      </c>
      <c r="C207" s="18">
        <v>401</v>
      </c>
      <c r="D207" s="16">
        <v>29835</v>
      </c>
      <c r="E207" s="16">
        <v>0</v>
      </c>
      <c r="F207" s="18">
        <v>0</v>
      </c>
      <c r="G207" s="18">
        <f t="shared" si="81"/>
        <v>401</v>
      </c>
      <c r="H207" s="16">
        <f t="shared" si="95"/>
        <v>29835</v>
      </c>
      <c r="I207" s="35">
        <f t="shared" si="96"/>
        <v>-29434</v>
      </c>
      <c r="J207" s="35">
        <f t="shared" ref="J207:J209" si="129">SUM(E207-F207)</f>
        <v>0</v>
      </c>
      <c r="K207" s="18">
        <f t="shared" si="116"/>
        <v>463</v>
      </c>
      <c r="L207" s="16">
        <f t="shared" ref="L207:L209" si="130">SUM(J207-J203)</f>
        <v>0</v>
      </c>
      <c r="M207" s="35">
        <f t="shared" ref="M207:M209" si="131">SUM(K207-L207)</f>
        <v>463</v>
      </c>
      <c r="N207">
        <f t="shared" si="109"/>
        <v>1.3440589911178146E-2</v>
      </c>
    </row>
    <row r="208" spans="1:14">
      <c r="A208" s="605"/>
      <c r="B208" s="3" t="s">
        <v>5</v>
      </c>
      <c r="C208" s="18">
        <v>677073</v>
      </c>
      <c r="D208" s="16">
        <v>697051</v>
      </c>
      <c r="E208" s="16">
        <v>554105</v>
      </c>
      <c r="F208" s="18">
        <v>359308</v>
      </c>
      <c r="G208" s="18">
        <f t="shared" si="81"/>
        <v>1036381</v>
      </c>
      <c r="H208" s="16">
        <f t="shared" si="95"/>
        <v>1251156</v>
      </c>
      <c r="I208" s="35">
        <f t="shared" si="96"/>
        <v>-19978</v>
      </c>
      <c r="J208" s="35">
        <f t="shared" si="129"/>
        <v>194797</v>
      </c>
      <c r="K208" s="18">
        <f t="shared" si="116"/>
        <v>29710</v>
      </c>
      <c r="L208" s="16">
        <f t="shared" si="130"/>
        <v>126737</v>
      </c>
      <c r="M208" s="35">
        <f t="shared" si="131"/>
        <v>-97027</v>
      </c>
      <c r="N208">
        <f t="shared" si="109"/>
        <v>0.82833875232185272</v>
      </c>
    </row>
    <row r="209" spans="1:14">
      <c r="A209" s="605"/>
      <c r="B209" s="3" t="s">
        <v>6</v>
      </c>
      <c r="C209" s="18">
        <v>1133493</v>
      </c>
      <c r="D209" s="16">
        <v>885180</v>
      </c>
      <c r="E209" s="16">
        <v>1426202</v>
      </c>
      <c r="F209" s="18">
        <v>879933</v>
      </c>
      <c r="G209" s="18">
        <f t="shared" si="81"/>
        <v>2013426</v>
      </c>
      <c r="H209" s="16">
        <f t="shared" si="95"/>
        <v>2311382</v>
      </c>
      <c r="I209" s="35">
        <f t="shared" si="96"/>
        <v>248313</v>
      </c>
      <c r="J209" s="35">
        <f t="shared" si="129"/>
        <v>546269</v>
      </c>
      <c r="K209" s="18">
        <f t="shared" si="116"/>
        <v>112507</v>
      </c>
      <c r="L209" s="16">
        <f t="shared" si="130"/>
        <v>366148</v>
      </c>
      <c r="M209" s="35">
        <f t="shared" si="131"/>
        <v>-253641</v>
      </c>
      <c r="N209">
        <f t="shared" si="109"/>
        <v>0.87109184029295028</v>
      </c>
    </row>
    <row r="210" spans="1:14">
      <c r="A210" s="604">
        <v>44937</v>
      </c>
      <c r="B210" s="3" t="s">
        <v>3</v>
      </c>
      <c r="C210" s="18">
        <v>4553654</v>
      </c>
      <c r="D210" s="16">
        <v>3226456</v>
      </c>
      <c r="E210" s="16">
        <v>4429328</v>
      </c>
      <c r="F210" s="18">
        <v>3445100</v>
      </c>
      <c r="G210" s="18">
        <f t="shared" si="81"/>
        <v>7998754</v>
      </c>
      <c r="H210" s="16">
        <f t="shared" si="95"/>
        <v>7655784</v>
      </c>
      <c r="I210" s="35">
        <f t="shared" si="96"/>
        <v>1327198</v>
      </c>
      <c r="J210" s="35">
        <f>SUM(E210-F210)</f>
        <v>984228</v>
      </c>
      <c r="K210" s="18">
        <f t="shared" si="116"/>
        <v>-684105</v>
      </c>
      <c r="L210" s="16">
        <f>SUM(J210-J206)</f>
        <v>-484910</v>
      </c>
      <c r="M210" s="35">
        <f>SUM(K210-L210)</f>
        <v>-199195</v>
      </c>
      <c r="N210">
        <f t="shared" si="109"/>
        <v>1.0447988083258357</v>
      </c>
    </row>
    <row r="211" spans="1:14">
      <c r="A211" s="605"/>
      <c r="B211" s="3" t="s">
        <v>4</v>
      </c>
      <c r="C211" s="18">
        <v>401</v>
      </c>
      <c r="D211" s="16">
        <v>29604</v>
      </c>
      <c r="E211" s="16">
        <v>0</v>
      </c>
      <c r="F211" s="18">
        <v>0</v>
      </c>
      <c r="G211" s="18">
        <f t="shared" si="81"/>
        <v>401</v>
      </c>
      <c r="H211" s="16">
        <f t="shared" si="95"/>
        <v>29604</v>
      </c>
      <c r="I211" s="35">
        <f t="shared" si="96"/>
        <v>-29203</v>
      </c>
      <c r="J211" s="35">
        <f t="shared" ref="J211:J213" si="132">SUM(E211-F211)</f>
        <v>0</v>
      </c>
      <c r="K211" s="18">
        <f t="shared" si="116"/>
        <v>231</v>
      </c>
      <c r="L211" s="16">
        <f t="shared" ref="L211:L213" si="133">SUM(J211-J207)</f>
        <v>0</v>
      </c>
      <c r="M211" s="35">
        <f t="shared" ref="M211:M213" si="134">SUM(K211-L211)</f>
        <v>231</v>
      </c>
      <c r="N211">
        <f t="shared" si="109"/>
        <v>1.3545466828806918E-2</v>
      </c>
    </row>
    <row r="212" spans="1:14">
      <c r="A212" s="605"/>
      <c r="B212" s="3" t="s">
        <v>5</v>
      </c>
      <c r="C212" s="18">
        <v>664092</v>
      </c>
      <c r="D212" s="16">
        <v>728995</v>
      </c>
      <c r="E212" s="16">
        <v>529941</v>
      </c>
      <c r="F212" s="18">
        <v>409926</v>
      </c>
      <c r="G212" s="18">
        <f t="shared" ref="G212:G217" si="135">SUM(C212+F212)</f>
        <v>1074018</v>
      </c>
      <c r="H212" s="16">
        <f t="shared" si="95"/>
        <v>1258936</v>
      </c>
      <c r="I212" s="35">
        <f t="shared" si="96"/>
        <v>-64903</v>
      </c>
      <c r="J212" s="35">
        <f t="shared" si="132"/>
        <v>120015</v>
      </c>
      <c r="K212" s="18">
        <f t="shared" si="116"/>
        <v>-44925</v>
      </c>
      <c r="L212" s="16">
        <f t="shared" si="133"/>
        <v>-74782</v>
      </c>
      <c r="M212" s="35">
        <f t="shared" si="134"/>
        <v>29857</v>
      </c>
      <c r="N212">
        <f t="shared" si="109"/>
        <v>0.85311564686370078</v>
      </c>
    </row>
    <row r="213" spans="1:14">
      <c r="A213" s="605"/>
      <c r="B213" s="3" t="s">
        <v>6</v>
      </c>
      <c r="C213" s="18">
        <v>1093063</v>
      </c>
      <c r="D213" s="16">
        <v>928641</v>
      </c>
      <c r="E213" s="16">
        <v>1351941</v>
      </c>
      <c r="F213" s="18">
        <v>1058670</v>
      </c>
      <c r="G213" s="18">
        <f t="shared" si="135"/>
        <v>2151733</v>
      </c>
      <c r="H213" s="16">
        <f t="shared" si="95"/>
        <v>2280582</v>
      </c>
      <c r="I213" s="35">
        <f t="shared" si="96"/>
        <v>164422</v>
      </c>
      <c r="J213" s="35">
        <f t="shared" si="132"/>
        <v>293271</v>
      </c>
      <c r="K213" s="18">
        <f t="shared" si="116"/>
        <v>-83891</v>
      </c>
      <c r="L213" s="16">
        <f t="shared" si="133"/>
        <v>-252998</v>
      </c>
      <c r="M213" s="35">
        <f t="shared" si="134"/>
        <v>169107</v>
      </c>
      <c r="N213">
        <f t="shared" si="109"/>
        <v>0.94350170263555533</v>
      </c>
    </row>
    <row r="214" spans="1:14">
      <c r="A214" s="604">
        <v>44938</v>
      </c>
      <c r="B214" s="3" t="s">
        <v>3</v>
      </c>
      <c r="C214" s="18">
        <v>1862840</v>
      </c>
      <c r="D214" s="16">
        <v>1431035</v>
      </c>
      <c r="E214" s="16">
        <v>1908530</v>
      </c>
      <c r="F214" s="18">
        <v>1748747</v>
      </c>
      <c r="G214" s="18">
        <f t="shared" si="135"/>
        <v>3611587</v>
      </c>
      <c r="H214" s="16">
        <f t="shared" si="95"/>
        <v>3339565</v>
      </c>
      <c r="I214" s="35">
        <f t="shared" si="96"/>
        <v>431805</v>
      </c>
      <c r="J214" s="35">
        <f>SUM(E214-F214)</f>
        <v>159783</v>
      </c>
      <c r="K214" s="18">
        <f t="shared" si="116"/>
        <v>-895393</v>
      </c>
      <c r="L214" s="16">
        <f>SUM(J214-J210)</f>
        <v>-824445</v>
      </c>
      <c r="M214" s="35">
        <f>SUM(K214-L214)</f>
        <v>-70948</v>
      </c>
      <c r="N214">
        <f t="shared" si="109"/>
        <v>1.0814543211466163</v>
      </c>
    </row>
    <row r="215" spans="1:14">
      <c r="A215" s="605"/>
      <c r="B215" s="3" t="s">
        <v>4</v>
      </c>
      <c r="C215" s="18">
        <v>401</v>
      </c>
      <c r="D215" s="16">
        <v>29604</v>
      </c>
      <c r="E215" s="16">
        <v>0</v>
      </c>
      <c r="F215" s="18">
        <v>0</v>
      </c>
      <c r="G215" s="18">
        <f t="shared" si="135"/>
        <v>401</v>
      </c>
      <c r="H215" s="16">
        <f t="shared" si="95"/>
        <v>29604</v>
      </c>
      <c r="I215" s="35">
        <f t="shared" si="96"/>
        <v>-29203</v>
      </c>
      <c r="J215" s="35">
        <f t="shared" ref="J215:J217" si="136">SUM(E215-F215)</f>
        <v>0</v>
      </c>
      <c r="K215" s="18">
        <f t="shared" si="116"/>
        <v>0</v>
      </c>
      <c r="L215" s="16">
        <f t="shared" ref="L215:L217" si="137">SUM(J215-J211)</f>
        <v>0</v>
      </c>
      <c r="M215" s="35">
        <f t="shared" ref="M215:M217" si="138">SUM(K215-L215)</f>
        <v>0</v>
      </c>
      <c r="N215">
        <f t="shared" si="109"/>
        <v>1.3545466828806918E-2</v>
      </c>
    </row>
    <row r="216" spans="1:14">
      <c r="A216" s="605"/>
      <c r="B216" s="3" t="s">
        <v>5</v>
      </c>
      <c r="C216" s="18">
        <v>417001</v>
      </c>
      <c r="D216" s="16">
        <v>491223</v>
      </c>
      <c r="E216" s="16">
        <v>278828</v>
      </c>
      <c r="F216" s="18">
        <v>233290</v>
      </c>
      <c r="G216" s="18">
        <f t="shared" si="135"/>
        <v>650291</v>
      </c>
      <c r="H216" s="16">
        <f t="shared" si="95"/>
        <v>770051</v>
      </c>
      <c r="I216" s="35">
        <f t="shared" si="96"/>
        <v>-74222</v>
      </c>
      <c r="J216" s="35">
        <f t="shared" si="136"/>
        <v>45538</v>
      </c>
      <c r="K216" s="18">
        <f t="shared" si="116"/>
        <v>-9319</v>
      </c>
      <c r="L216" s="16">
        <f t="shared" si="137"/>
        <v>-74477</v>
      </c>
      <c r="M216" s="35">
        <f t="shared" si="138"/>
        <v>65158</v>
      </c>
      <c r="N216">
        <f t="shared" si="109"/>
        <v>0.84447783328636672</v>
      </c>
    </row>
    <row r="217" spans="1:14">
      <c r="A217" s="605"/>
      <c r="B217" s="3" t="s">
        <v>6</v>
      </c>
      <c r="C217" s="18">
        <v>642949</v>
      </c>
      <c r="D217" s="16">
        <v>606301</v>
      </c>
      <c r="E217" s="16">
        <v>735833</v>
      </c>
      <c r="F217" s="18">
        <v>576126</v>
      </c>
      <c r="G217" s="18">
        <f t="shared" si="135"/>
        <v>1219075</v>
      </c>
      <c r="H217" s="16">
        <f t="shared" si="95"/>
        <v>1342134</v>
      </c>
      <c r="I217" s="35">
        <f t="shared" si="96"/>
        <v>36648</v>
      </c>
      <c r="J217" s="35">
        <f t="shared" si="136"/>
        <v>159707</v>
      </c>
      <c r="K217" s="18">
        <f t="shared" si="116"/>
        <v>-127774</v>
      </c>
      <c r="L217" s="16">
        <f t="shared" si="137"/>
        <v>-133564</v>
      </c>
      <c r="M217" s="35">
        <f t="shared" si="138"/>
        <v>5790</v>
      </c>
      <c r="N217">
        <f t="shared" si="109"/>
        <v>0.90831094361665821</v>
      </c>
    </row>
    <row r="218" spans="1:14">
      <c r="A218" s="604">
        <v>44939</v>
      </c>
      <c r="B218" s="3" t="s">
        <v>3</v>
      </c>
      <c r="C218" s="18">
        <v>2537380</v>
      </c>
      <c r="D218" s="16">
        <v>2565707</v>
      </c>
      <c r="E218" s="16">
        <v>2685308</v>
      </c>
      <c r="F218" s="18">
        <v>2762633</v>
      </c>
      <c r="G218" s="18">
        <f t="shared" ref="G218:G221" si="139">SUM(C218+F218)</f>
        <v>5300013</v>
      </c>
      <c r="H218" s="16">
        <f t="shared" ref="H218:H221" si="140">SUM(D218+E218)</f>
        <v>5251015</v>
      </c>
      <c r="I218" s="35">
        <f t="shared" ref="I218:I221" si="141">SUM(C218-D218)</f>
        <v>-28327</v>
      </c>
      <c r="J218" s="35">
        <f>SUM(E218-F218)</f>
        <v>-77325</v>
      </c>
      <c r="K218" s="18">
        <f t="shared" ref="K218:K221" si="142">SUM(I218-I214)</f>
        <v>-460132</v>
      </c>
      <c r="L218" s="16">
        <f>SUM(J218-J214)</f>
        <v>-237108</v>
      </c>
      <c r="M218" s="35">
        <f>SUM(K218-L218)</f>
        <v>-223024</v>
      </c>
      <c r="N218">
        <f t="shared" ref="N218:N225" si="143">SUM(G218/H218)</f>
        <v>1.0093311483589362</v>
      </c>
    </row>
    <row r="219" spans="1:14">
      <c r="A219" s="605"/>
      <c r="B219" s="3" t="s">
        <v>4</v>
      </c>
      <c r="C219" s="18">
        <v>401</v>
      </c>
      <c r="D219" s="16">
        <v>30004</v>
      </c>
      <c r="E219" s="16">
        <v>0</v>
      </c>
      <c r="F219" s="18">
        <v>0</v>
      </c>
      <c r="G219" s="18">
        <f t="shared" si="139"/>
        <v>401</v>
      </c>
      <c r="H219" s="16">
        <f t="shared" si="140"/>
        <v>30004</v>
      </c>
      <c r="I219" s="35">
        <f t="shared" si="141"/>
        <v>-29603</v>
      </c>
      <c r="J219" s="35">
        <f t="shared" ref="J219:J221" si="144">SUM(E219-F219)</f>
        <v>0</v>
      </c>
      <c r="K219" s="18">
        <f t="shared" si="142"/>
        <v>-400</v>
      </c>
      <c r="L219" s="16">
        <f t="shared" ref="L219:L221" si="145">SUM(J219-J215)</f>
        <v>0</v>
      </c>
      <c r="M219" s="35">
        <f t="shared" ref="M219:M221" si="146">SUM(K219-L219)</f>
        <v>-400</v>
      </c>
      <c r="N219">
        <f t="shared" si="143"/>
        <v>1.3364884682042394E-2</v>
      </c>
    </row>
    <row r="220" spans="1:14">
      <c r="A220" s="605"/>
      <c r="B220" s="3" t="s">
        <v>5</v>
      </c>
      <c r="C220" s="18">
        <v>596450</v>
      </c>
      <c r="D220" s="16">
        <v>626460</v>
      </c>
      <c r="E220" s="16">
        <v>431490</v>
      </c>
      <c r="F220" s="18">
        <v>391109</v>
      </c>
      <c r="G220" s="18">
        <f t="shared" si="139"/>
        <v>987559</v>
      </c>
      <c r="H220" s="16">
        <f t="shared" si="140"/>
        <v>1057950</v>
      </c>
      <c r="I220" s="35">
        <f t="shared" si="141"/>
        <v>-30010</v>
      </c>
      <c r="J220" s="35">
        <f t="shared" si="144"/>
        <v>40381</v>
      </c>
      <c r="K220" s="18">
        <f t="shared" si="142"/>
        <v>44212</v>
      </c>
      <c r="L220" s="16">
        <f t="shared" si="145"/>
        <v>-5157</v>
      </c>
      <c r="M220" s="35">
        <f t="shared" si="146"/>
        <v>49369</v>
      </c>
      <c r="N220">
        <f t="shared" si="143"/>
        <v>0.93346471950470244</v>
      </c>
    </row>
    <row r="221" spans="1:14">
      <c r="A221" s="605"/>
      <c r="B221" s="3" t="s">
        <v>6</v>
      </c>
      <c r="C221" s="18">
        <v>780963</v>
      </c>
      <c r="D221" s="16">
        <v>838485</v>
      </c>
      <c r="E221" s="16">
        <v>798396</v>
      </c>
      <c r="F221" s="18">
        <v>906914</v>
      </c>
      <c r="G221" s="18">
        <f t="shared" si="139"/>
        <v>1687877</v>
      </c>
      <c r="H221" s="16">
        <f t="shared" si="140"/>
        <v>1636881</v>
      </c>
      <c r="I221" s="35">
        <f t="shared" si="141"/>
        <v>-57522</v>
      </c>
      <c r="J221" s="35">
        <f t="shared" si="144"/>
        <v>-108518</v>
      </c>
      <c r="K221" s="18">
        <f t="shared" si="142"/>
        <v>-94170</v>
      </c>
      <c r="L221" s="16">
        <f t="shared" si="145"/>
        <v>-268225</v>
      </c>
      <c r="M221" s="35">
        <f t="shared" si="146"/>
        <v>174055</v>
      </c>
      <c r="N221">
        <f t="shared" si="143"/>
        <v>1.0311543722481964</v>
      </c>
    </row>
    <row r="222" spans="1:14">
      <c r="A222" s="604">
        <v>44942</v>
      </c>
      <c r="B222" s="3" t="s">
        <v>3</v>
      </c>
      <c r="C222" s="18">
        <v>4297339</v>
      </c>
      <c r="D222" s="16">
        <v>2775449</v>
      </c>
      <c r="E222" s="16">
        <v>4051942</v>
      </c>
      <c r="F222" s="18">
        <v>3070704</v>
      </c>
      <c r="G222" s="18">
        <f t="shared" ref="G222:G225" si="147">SUM(C222+F222)</f>
        <v>7368043</v>
      </c>
      <c r="H222" s="16">
        <f t="shared" ref="H222:H225" si="148">SUM(D222+E222)</f>
        <v>6827391</v>
      </c>
      <c r="I222" s="35">
        <f t="shared" ref="I222:I225" si="149">SUM(C222-D222)</f>
        <v>1521890</v>
      </c>
      <c r="J222" s="35">
        <f>SUM(E222-F222)</f>
        <v>981238</v>
      </c>
      <c r="K222" s="18">
        <f t="shared" ref="K222:K225" si="150">SUM(I222-I218)</f>
        <v>1550217</v>
      </c>
      <c r="L222" s="16">
        <f>SUM(J222-J218)</f>
        <v>1058563</v>
      </c>
      <c r="M222" s="35">
        <f>SUM(K222-L222)</f>
        <v>491654</v>
      </c>
      <c r="N222">
        <f t="shared" si="143"/>
        <v>1.0791886681164151</v>
      </c>
    </row>
    <row r="223" spans="1:14">
      <c r="A223" s="605"/>
      <c r="B223" s="3" t="s">
        <v>4</v>
      </c>
      <c r="C223" s="18">
        <v>401</v>
      </c>
      <c r="D223" s="16">
        <v>30004</v>
      </c>
      <c r="E223" s="16">
        <v>0</v>
      </c>
      <c r="F223" s="18">
        <v>0</v>
      </c>
      <c r="G223" s="18">
        <f t="shared" si="147"/>
        <v>401</v>
      </c>
      <c r="H223" s="16">
        <f t="shared" si="148"/>
        <v>30004</v>
      </c>
      <c r="I223" s="35">
        <f t="shared" si="149"/>
        <v>-29603</v>
      </c>
      <c r="J223" s="35">
        <f t="shared" ref="J223:J225" si="151">SUM(E223-F223)</f>
        <v>0</v>
      </c>
      <c r="K223" s="18">
        <f t="shared" si="150"/>
        <v>0</v>
      </c>
      <c r="L223" s="16">
        <f t="shared" ref="L223:L225" si="152">SUM(J223-J219)</f>
        <v>0</v>
      </c>
      <c r="M223" s="35">
        <f t="shared" ref="M223:M225" si="153">SUM(K223-L223)</f>
        <v>0</v>
      </c>
      <c r="N223">
        <f t="shared" si="143"/>
        <v>1.3364884682042394E-2</v>
      </c>
    </row>
    <row r="224" spans="1:14">
      <c r="A224" s="605"/>
      <c r="B224" s="3" t="s">
        <v>5</v>
      </c>
      <c r="C224" s="18">
        <v>632219</v>
      </c>
      <c r="D224" s="16">
        <v>702083</v>
      </c>
      <c r="E224" s="16">
        <v>569835</v>
      </c>
      <c r="F224" s="18">
        <v>399196</v>
      </c>
      <c r="G224" s="18">
        <f t="shared" si="147"/>
        <v>1031415</v>
      </c>
      <c r="H224" s="16">
        <f t="shared" si="148"/>
        <v>1271918</v>
      </c>
      <c r="I224" s="35">
        <f t="shared" si="149"/>
        <v>-69864</v>
      </c>
      <c r="J224" s="35">
        <f t="shared" si="151"/>
        <v>170639</v>
      </c>
      <c r="K224" s="18">
        <f t="shared" si="150"/>
        <v>-39854</v>
      </c>
      <c r="L224" s="16">
        <f t="shared" si="152"/>
        <v>130258</v>
      </c>
      <c r="M224" s="35">
        <f t="shared" si="153"/>
        <v>-170112</v>
      </c>
      <c r="N224">
        <f t="shared" si="143"/>
        <v>0.81091312490270595</v>
      </c>
    </row>
    <row r="225" spans="1:14">
      <c r="A225" s="605"/>
      <c r="B225" s="3" t="s">
        <v>6</v>
      </c>
      <c r="C225" s="18">
        <v>1106361</v>
      </c>
      <c r="D225" s="16">
        <v>971408</v>
      </c>
      <c r="E225" s="16">
        <v>1414543</v>
      </c>
      <c r="F225" s="18">
        <v>1009044</v>
      </c>
      <c r="G225" s="18">
        <f t="shared" si="147"/>
        <v>2115405</v>
      </c>
      <c r="H225" s="16">
        <f t="shared" si="148"/>
        <v>2385951</v>
      </c>
      <c r="I225" s="35">
        <f t="shared" si="149"/>
        <v>134953</v>
      </c>
      <c r="J225" s="35">
        <f t="shared" si="151"/>
        <v>405499</v>
      </c>
      <c r="K225" s="18">
        <f t="shared" si="150"/>
        <v>192475</v>
      </c>
      <c r="L225" s="16">
        <f t="shared" si="152"/>
        <v>514017</v>
      </c>
      <c r="M225" s="35">
        <f t="shared" si="153"/>
        <v>-321542</v>
      </c>
      <c r="N225">
        <f t="shared" si="143"/>
        <v>0.88660873588770261</v>
      </c>
    </row>
    <row r="226" spans="1:14">
      <c r="A226" s="604">
        <v>44943</v>
      </c>
      <c r="B226" s="3" t="s">
        <v>3</v>
      </c>
      <c r="C226" s="18">
        <v>3337529</v>
      </c>
      <c r="D226" s="16">
        <v>3159149</v>
      </c>
      <c r="E226" s="16">
        <v>3410383</v>
      </c>
      <c r="F226" s="18">
        <v>3321892</v>
      </c>
      <c r="G226" s="18">
        <f t="shared" ref="G226:G229" si="154">SUM(C226+F226)</f>
        <v>6659421</v>
      </c>
      <c r="H226" s="16">
        <f t="shared" ref="H226:H229" si="155">SUM(D226+E226)</f>
        <v>6569532</v>
      </c>
      <c r="I226" s="35">
        <f t="shared" ref="I226:I229" si="156">SUM(C226-D226)</f>
        <v>178380</v>
      </c>
      <c r="J226" s="35">
        <f>SUM(E226-F226)</f>
        <v>88491</v>
      </c>
      <c r="K226" s="18">
        <f t="shared" ref="K226:K229" si="157">SUM(I226-I222)</f>
        <v>-1343510</v>
      </c>
      <c r="L226" s="16">
        <f>SUM(J226-J222)</f>
        <v>-892747</v>
      </c>
      <c r="M226" s="35">
        <f>SUM(K226-L226)</f>
        <v>-450763</v>
      </c>
      <c r="N226">
        <f t="shared" ref="N226:N229" si="158">SUM(G226/H226)</f>
        <v>1.013682709818599</v>
      </c>
    </row>
    <row r="227" spans="1:14">
      <c r="A227" s="605"/>
      <c r="B227" s="3" t="s">
        <v>4</v>
      </c>
      <c r="C227" s="18">
        <v>401</v>
      </c>
      <c r="D227" s="16">
        <v>30652</v>
      </c>
      <c r="E227" s="16">
        <v>0</v>
      </c>
      <c r="F227" s="18">
        <v>0</v>
      </c>
      <c r="G227" s="18">
        <f t="shared" si="154"/>
        <v>401</v>
      </c>
      <c r="H227" s="16">
        <f t="shared" si="155"/>
        <v>30652</v>
      </c>
      <c r="I227" s="35">
        <f t="shared" si="156"/>
        <v>-30251</v>
      </c>
      <c r="J227" s="35">
        <f t="shared" ref="J227:J229" si="159">SUM(E227-F227)</f>
        <v>0</v>
      </c>
      <c r="K227" s="18">
        <f t="shared" si="157"/>
        <v>-648</v>
      </c>
      <c r="L227" s="16">
        <f t="shared" ref="L227:L229" si="160">SUM(J227-J223)</f>
        <v>0</v>
      </c>
      <c r="M227" s="35">
        <f t="shared" ref="M227:M229" si="161">SUM(K227-L227)</f>
        <v>-648</v>
      </c>
      <c r="N227">
        <f t="shared" si="158"/>
        <v>1.3082343729609813E-2</v>
      </c>
    </row>
    <row r="228" spans="1:14">
      <c r="A228" s="605"/>
      <c r="B228" s="3" t="s">
        <v>5</v>
      </c>
      <c r="C228" s="18">
        <v>601248</v>
      </c>
      <c r="D228" s="16">
        <v>709987</v>
      </c>
      <c r="E228" s="16">
        <v>475570</v>
      </c>
      <c r="F228" s="18">
        <v>443131</v>
      </c>
      <c r="G228" s="18">
        <f t="shared" si="154"/>
        <v>1044379</v>
      </c>
      <c r="H228" s="16">
        <f t="shared" si="155"/>
        <v>1185557</v>
      </c>
      <c r="I228" s="35">
        <f t="shared" si="156"/>
        <v>-108739</v>
      </c>
      <c r="J228" s="35">
        <f t="shared" si="159"/>
        <v>32439</v>
      </c>
      <c r="K228" s="18">
        <f t="shared" si="157"/>
        <v>-38875</v>
      </c>
      <c r="L228" s="16">
        <f t="shared" si="160"/>
        <v>-138200</v>
      </c>
      <c r="M228" s="35">
        <f t="shared" si="161"/>
        <v>99325</v>
      </c>
      <c r="N228">
        <f t="shared" si="158"/>
        <v>0.88091842062422976</v>
      </c>
    </row>
    <row r="229" spans="1:14">
      <c r="A229" s="605"/>
      <c r="B229" s="3" t="s">
        <v>6</v>
      </c>
      <c r="C229" s="18">
        <v>842150</v>
      </c>
      <c r="D229" s="16">
        <v>883497</v>
      </c>
      <c r="E229" s="16">
        <v>895375</v>
      </c>
      <c r="F229" s="18">
        <v>1018262</v>
      </c>
      <c r="G229" s="18">
        <f t="shared" si="154"/>
        <v>1860412</v>
      </c>
      <c r="H229" s="16">
        <f t="shared" si="155"/>
        <v>1778872</v>
      </c>
      <c r="I229" s="35">
        <f t="shared" si="156"/>
        <v>-41347</v>
      </c>
      <c r="J229" s="35">
        <f t="shared" si="159"/>
        <v>-122887</v>
      </c>
      <c r="K229" s="18">
        <f t="shared" si="157"/>
        <v>-176300</v>
      </c>
      <c r="L229" s="16">
        <f t="shared" si="160"/>
        <v>-528386</v>
      </c>
      <c r="M229" s="35">
        <f t="shared" si="161"/>
        <v>352086</v>
      </c>
      <c r="N229">
        <f t="shared" si="158"/>
        <v>1.0458380366884183</v>
      </c>
    </row>
    <row r="230" spans="1:14">
      <c r="A230" s="600">
        <v>44944</v>
      </c>
      <c r="B230" s="3" t="s">
        <v>3</v>
      </c>
      <c r="C230" s="18">
        <v>3385012</v>
      </c>
      <c r="D230" s="16">
        <v>4254196</v>
      </c>
      <c r="E230" s="16">
        <v>3547025</v>
      </c>
      <c r="F230" s="18">
        <v>4109345</v>
      </c>
      <c r="G230" s="18">
        <f t="shared" ref="G230:G233" si="162">SUM(C230+F230)</f>
        <v>7494357</v>
      </c>
      <c r="H230" s="16">
        <f t="shared" ref="H230:H233" si="163">SUM(D230+E230)</f>
        <v>7801221</v>
      </c>
      <c r="I230" s="35">
        <f t="shared" ref="I230:I233" si="164">SUM(C230-D230)</f>
        <v>-869184</v>
      </c>
      <c r="J230" s="35">
        <f>SUM(E230-F230)</f>
        <v>-562320</v>
      </c>
      <c r="K230" s="18">
        <f t="shared" ref="K230:K233" si="165">SUM(I230-I226)</f>
        <v>-1047564</v>
      </c>
      <c r="L230" s="16">
        <f>SUM(J230-J226)</f>
        <v>-650811</v>
      </c>
      <c r="M230" s="35">
        <f>SUM(K230-L230)</f>
        <v>-396753</v>
      </c>
      <c r="N230">
        <f t="shared" ref="N230:N233" si="166">SUM(G230/H230)</f>
        <v>0.96066461903848133</v>
      </c>
    </row>
    <row r="231" spans="1:14">
      <c r="A231" s="601"/>
      <c r="B231" s="3" t="s">
        <v>4</v>
      </c>
      <c r="C231" s="18">
        <v>401</v>
      </c>
      <c r="D231" s="16">
        <v>31052</v>
      </c>
      <c r="E231" s="16">
        <v>0</v>
      </c>
      <c r="F231" s="18">
        <v>0</v>
      </c>
      <c r="G231" s="18">
        <f t="shared" si="162"/>
        <v>401</v>
      </c>
      <c r="H231" s="16">
        <f t="shared" si="163"/>
        <v>31052</v>
      </c>
      <c r="I231" s="35">
        <f t="shared" si="164"/>
        <v>-30651</v>
      </c>
      <c r="J231" s="35">
        <f t="shared" ref="J231:J233" si="167">SUM(E231-F231)</f>
        <v>0</v>
      </c>
      <c r="K231" s="18">
        <f t="shared" si="165"/>
        <v>-400</v>
      </c>
      <c r="L231" s="16">
        <f t="shared" ref="L231:L233" si="168">SUM(J231-J227)</f>
        <v>0</v>
      </c>
      <c r="M231" s="35">
        <f t="shared" ref="M231:M233" si="169">SUM(K231-L231)</f>
        <v>-400</v>
      </c>
      <c r="N231">
        <f t="shared" si="166"/>
        <v>1.291382197604019E-2</v>
      </c>
    </row>
    <row r="232" spans="1:14">
      <c r="A232" s="601"/>
      <c r="B232" s="3" t="s">
        <v>5</v>
      </c>
      <c r="C232" s="18">
        <v>658263</v>
      </c>
      <c r="D232" s="16">
        <v>724105</v>
      </c>
      <c r="E232" s="16">
        <v>485660</v>
      </c>
      <c r="F232" s="18">
        <v>567488</v>
      </c>
      <c r="G232" s="18">
        <f t="shared" si="162"/>
        <v>1225751</v>
      </c>
      <c r="H232" s="16">
        <f t="shared" si="163"/>
        <v>1209765</v>
      </c>
      <c r="I232" s="35">
        <f t="shared" si="164"/>
        <v>-65842</v>
      </c>
      <c r="J232" s="35">
        <f t="shared" si="167"/>
        <v>-81828</v>
      </c>
      <c r="K232" s="18">
        <f t="shared" si="165"/>
        <v>42897</v>
      </c>
      <c r="L232" s="16">
        <f t="shared" si="168"/>
        <v>-114267</v>
      </c>
      <c r="M232" s="35">
        <f t="shared" si="169"/>
        <v>157164</v>
      </c>
      <c r="N232">
        <f t="shared" si="166"/>
        <v>1.0132141366298413</v>
      </c>
    </row>
    <row r="233" spans="1:14">
      <c r="A233" s="602"/>
      <c r="B233" s="3" t="s">
        <v>6</v>
      </c>
      <c r="C233" s="18">
        <v>943568</v>
      </c>
      <c r="D233" s="16">
        <v>1082324</v>
      </c>
      <c r="E233" s="16">
        <v>954559</v>
      </c>
      <c r="F233" s="18">
        <v>1414844</v>
      </c>
      <c r="G233" s="18">
        <f t="shared" si="162"/>
        <v>2358412</v>
      </c>
      <c r="H233" s="16">
        <f t="shared" si="163"/>
        <v>2036883</v>
      </c>
      <c r="I233" s="35">
        <f t="shared" si="164"/>
        <v>-138756</v>
      </c>
      <c r="J233" s="35">
        <f t="shared" si="167"/>
        <v>-460285</v>
      </c>
      <c r="K233" s="18">
        <f t="shared" si="165"/>
        <v>-97409</v>
      </c>
      <c r="L233" s="16">
        <f t="shared" si="168"/>
        <v>-337398</v>
      </c>
      <c r="M233" s="35">
        <f t="shared" si="169"/>
        <v>239989</v>
      </c>
      <c r="N233">
        <f t="shared" si="166"/>
        <v>1.1578534456814653</v>
      </c>
    </row>
    <row r="234" spans="1:14">
      <c r="A234" s="600">
        <v>44945</v>
      </c>
      <c r="B234" s="3" t="s">
        <v>3</v>
      </c>
      <c r="C234" s="18">
        <v>1704772</v>
      </c>
      <c r="D234" s="16">
        <v>1655339</v>
      </c>
      <c r="E234" s="16">
        <v>1756554</v>
      </c>
      <c r="F234" s="18">
        <v>1905816</v>
      </c>
      <c r="G234" s="18">
        <f t="shared" ref="G234:G237" si="170">SUM(C234+F234)</f>
        <v>3610588</v>
      </c>
      <c r="H234" s="16">
        <f t="shared" ref="H234:H237" si="171">SUM(D234+E234)</f>
        <v>3411893</v>
      </c>
      <c r="I234" s="35">
        <f t="shared" ref="I234:I237" si="172">SUM(C234-D234)</f>
        <v>49433</v>
      </c>
      <c r="J234" s="35">
        <f>SUM(E234-F234)</f>
        <v>-149262</v>
      </c>
      <c r="K234" s="18">
        <f t="shared" ref="K234:K237" si="173">SUM(I234-I230)</f>
        <v>918617</v>
      </c>
      <c r="L234" s="16">
        <f>SUM(J234-J230)</f>
        <v>413058</v>
      </c>
      <c r="M234" s="35">
        <f>SUM(K234-L234)</f>
        <v>505559</v>
      </c>
      <c r="N234">
        <f t="shared" ref="N234:N237" si="174">SUM(G234/H234)</f>
        <v>1.0582359997807669</v>
      </c>
    </row>
    <row r="235" spans="1:14">
      <c r="A235" s="601"/>
      <c r="B235" s="3" t="s">
        <v>4</v>
      </c>
      <c r="C235" s="18">
        <v>401</v>
      </c>
      <c r="D235" s="16">
        <v>31052</v>
      </c>
      <c r="E235" s="16">
        <v>0</v>
      </c>
      <c r="F235" s="18">
        <v>0</v>
      </c>
      <c r="G235" s="18">
        <f t="shared" si="170"/>
        <v>401</v>
      </c>
      <c r="H235" s="16">
        <f t="shared" si="171"/>
        <v>31052</v>
      </c>
      <c r="I235" s="35">
        <f t="shared" si="172"/>
        <v>-30651</v>
      </c>
      <c r="J235" s="35">
        <f t="shared" ref="J235:J237" si="175">SUM(E235-F235)</f>
        <v>0</v>
      </c>
      <c r="K235" s="18">
        <f t="shared" si="173"/>
        <v>0</v>
      </c>
      <c r="L235" s="16">
        <f t="shared" ref="L235:L237" si="176">SUM(J235-J231)</f>
        <v>0</v>
      </c>
      <c r="M235" s="35">
        <f t="shared" ref="M235:M237" si="177">SUM(K235-L235)</f>
        <v>0</v>
      </c>
      <c r="N235">
        <f t="shared" si="174"/>
        <v>1.291382197604019E-2</v>
      </c>
    </row>
    <row r="236" spans="1:14">
      <c r="A236" s="601"/>
      <c r="B236" s="3" t="s">
        <v>5</v>
      </c>
      <c r="C236" s="18">
        <v>306294</v>
      </c>
      <c r="D236" s="16">
        <v>472758</v>
      </c>
      <c r="E236" s="16">
        <v>223351</v>
      </c>
      <c r="F236" s="18">
        <v>235452</v>
      </c>
      <c r="G236" s="18">
        <f t="shared" si="170"/>
        <v>541746</v>
      </c>
      <c r="H236" s="16">
        <f t="shared" si="171"/>
        <v>696109</v>
      </c>
      <c r="I236" s="35">
        <f t="shared" si="172"/>
        <v>-166464</v>
      </c>
      <c r="J236" s="35">
        <f t="shared" si="175"/>
        <v>-12101</v>
      </c>
      <c r="K236" s="18">
        <f t="shared" si="173"/>
        <v>-100622</v>
      </c>
      <c r="L236" s="16">
        <f t="shared" si="176"/>
        <v>69727</v>
      </c>
      <c r="M236" s="35">
        <f t="shared" si="177"/>
        <v>-170349</v>
      </c>
      <c r="N236">
        <f t="shared" si="174"/>
        <v>0.77824880873541358</v>
      </c>
    </row>
    <row r="237" spans="1:14">
      <c r="A237" s="602"/>
      <c r="B237" s="3" t="s">
        <v>6</v>
      </c>
      <c r="C237" s="18">
        <v>560211</v>
      </c>
      <c r="D237" s="16">
        <v>621154</v>
      </c>
      <c r="E237" s="16">
        <v>591773</v>
      </c>
      <c r="F237" s="18">
        <v>639034</v>
      </c>
      <c r="G237" s="18">
        <f t="shared" si="170"/>
        <v>1199245</v>
      </c>
      <c r="H237" s="16">
        <f t="shared" si="171"/>
        <v>1212927</v>
      </c>
      <c r="I237" s="35">
        <f t="shared" si="172"/>
        <v>-60943</v>
      </c>
      <c r="J237" s="35">
        <f t="shared" si="175"/>
        <v>-47261</v>
      </c>
      <c r="K237" s="18">
        <f t="shared" si="173"/>
        <v>77813</v>
      </c>
      <c r="L237" s="16">
        <f t="shared" si="176"/>
        <v>413024</v>
      </c>
      <c r="M237" s="35">
        <f t="shared" si="177"/>
        <v>-335211</v>
      </c>
      <c r="N237">
        <f t="shared" si="174"/>
        <v>0.98871984876253893</v>
      </c>
    </row>
    <row r="238" spans="1:14">
      <c r="A238" s="600">
        <v>44946</v>
      </c>
      <c r="B238" s="3" t="s">
        <v>3</v>
      </c>
      <c r="C238" s="18">
        <v>3021715</v>
      </c>
      <c r="D238" s="16">
        <v>2394317</v>
      </c>
      <c r="E238" s="16">
        <v>3031974</v>
      </c>
      <c r="F238" s="18">
        <v>2712989</v>
      </c>
      <c r="G238" s="18">
        <f t="shared" ref="G238:G241" si="178">SUM(C238+F238)</f>
        <v>5734704</v>
      </c>
      <c r="H238" s="16">
        <f t="shared" ref="H238:H241" si="179">SUM(D238+E238)</f>
        <v>5426291</v>
      </c>
      <c r="I238" s="35">
        <f t="shared" ref="I238:I241" si="180">SUM(C238-D238)</f>
        <v>627398</v>
      </c>
      <c r="J238" s="35">
        <f>SUM(E238-F238)</f>
        <v>318985</v>
      </c>
      <c r="K238" s="18">
        <f t="shared" ref="K238:K241" si="181">SUM(I238-I234)</f>
        <v>577965</v>
      </c>
      <c r="L238" s="16">
        <f>SUM(J238-J234)</f>
        <v>468247</v>
      </c>
      <c r="M238" s="35">
        <f>SUM(K238-L238)</f>
        <v>109718</v>
      </c>
      <c r="N238">
        <f t="shared" ref="N238:N241" si="182">SUM(G238/H238)</f>
        <v>1.0568367969944847</v>
      </c>
    </row>
    <row r="239" spans="1:14">
      <c r="A239" s="601"/>
      <c r="B239" s="3" t="s">
        <v>4</v>
      </c>
      <c r="C239" s="18">
        <v>401</v>
      </c>
      <c r="D239" s="16">
        <v>30132</v>
      </c>
      <c r="E239" s="16">
        <v>0</v>
      </c>
      <c r="F239" s="18">
        <v>0</v>
      </c>
      <c r="G239" s="18">
        <f t="shared" si="178"/>
        <v>401</v>
      </c>
      <c r="H239" s="16">
        <f t="shared" si="179"/>
        <v>30132</v>
      </c>
      <c r="I239" s="35">
        <f t="shared" si="180"/>
        <v>-29731</v>
      </c>
      <c r="J239" s="35">
        <f t="shared" ref="J239:J241" si="183">SUM(E239-F239)</f>
        <v>0</v>
      </c>
      <c r="K239" s="18">
        <f t="shared" si="181"/>
        <v>920</v>
      </c>
      <c r="L239" s="16">
        <f t="shared" ref="L239:L241" si="184">SUM(J239-J235)</f>
        <v>0</v>
      </c>
      <c r="M239" s="35">
        <f t="shared" ref="M239:M241" si="185">SUM(K239-L239)</f>
        <v>920</v>
      </c>
      <c r="N239">
        <f t="shared" si="182"/>
        <v>1.3308110978361874E-2</v>
      </c>
    </row>
    <row r="240" spans="1:14">
      <c r="A240" s="601"/>
      <c r="B240" s="3" t="s">
        <v>5</v>
      </c>
      <c r="C240" s="18">
        <v>599235</v>
      </c>
      <c r="D240" s="16">
        <v>659031</v>
      </c>
      <c r="E240" s="16">
        <v>453794</v>
      </c>
      <c r="F240" s="18">
        <v>350544</v>
      </c>
      <c r="G240" s="18">
        <f t="shared" si="178"/>
        <v>949779</v>
      </c>
      <c r="H240" s="16">
        <f t="shared" si="179"/>
        <v>1112825</v>
      </c>
      <c r="I240" s="35">
        <f t="shared" si="180"/>
        <v>-59796</v>
      </c>
      <c r="J240" s="35">
        <f t="shared" si="183"/>
        <v>103250</v>
      </c>
      <c r="K240" s="18">
        <f t="shared" si="181"/>
        <v>106668</v>
      </c>
      <c r="L240" s="16">
        <f t="shared" si="184"/>
        <v>115351</v>
      </c>
      <c r="M240" s="35">
        <f t="shared" si="185"/>
        <v>-8683</v>
      </c>
      <c r="N240">
        <f t="shared" si="182"/>
        <v>0.85348460000449311</v>
      </c>
    </row>
    <row r="241" spans="1:14">
      <c r="A241" s="602"/>
      <c r="B241" s="3" t="s">
        <v>6</v>
      </c>
      <c r="C241" s="18">
        <v>848940</v>
      </c>
      <c r="D241" s="16">
        <v>841462</v>
      </c>
      <c r="E241" s="16">
        <v>984523</v>
      </c>
      <c r="F241" s="18">
        <v>861409</v>
      </c>
      <c r="G241" s="18">
        <f t="shared" si="178"/>
        <v>1710349</v>
      </c>
      <c r="H241" s="16">
        <f t="shared" si="179"/>
        <v>1825985</v>
      </c>
      <c r="I241" s="35">
        <f t="shared" si="180"/>
        <v>7478</v>
      </c>
      <c r="J241" s="35">
        <f t="shared" si="183"/>
        <v>123114</v>
      </c>
      <c r="K241" s="18">
        <f t="shared" si="181"/>
        <v>68421</v>
      </c>
      <c r="L241" s="16">
        <f t="shared" si="184"/>
        <v>170375</v>
      </c>
      <c r="M241" s="35">
        <f t="shared" si="185"/>
        <v>-101954</v>
      </c>
      <c r="N241">
        <f t="shared" si="182"/>
        <v>0.93667198799552021</v>
      </c>
    </row>
    <row r="242" spans="1:14">
      <c r="A242" s="600">
        <v>44949</v>
      </c>
      <c r="B242" s="3" t="s">
        <v>3</v>
      </c>
      <c r="C242" s="18">
        <v>3447091</v>
      </c>
      <c r="D242" s="16">
        <v>3131704</v>
      </c>
      <c r="E242" s="16">
        <v>3496344</v>
      </c>
      <c r="F242" s="18">
        <v>3321598</v>
      </c>
      <c r="G242" s="18">
        <f t="shared" ref="G242:G245" si="186">SUM(C242+F242)</f>
        <v>6768689</v>
      </c>
      <c r="H242" s="16">
        <f t="shared" ref="H242:H245" si="187">SUM(D242+E242)</f>
        <v>6628048</v>
      </c>
      <c r="I242" s="35">
        <f t="shared" ref="I242:I245" si="188">SUM(C242-D242)</f>
        <v>315387</v>
      </c>
      <c r="J242" s="35">
        <f>SUM(E242-F242)</f>
        <v>174746</v>
      </c>
      <c r="K242" s="18">
        <f t="shared" ref="K242:L245" si="189">SUM(I242-I238)</f>
        <v>-312011</v>
      </c>
      <c r="L242" s="16">
        <f>SUM(J242-J238)</f>
        <v>-144239</v>
      </c>
      <c r="M242" s="35">
        <f>SUM(K242-L242)</f>
        <v>-167772</v>
      </c>
      <c r="N242">
        <f t="shared" ref="N242:N245" si="190">SUM(G242/H242)</f>
        <v>1.0212190678160449</v>
      </c>
    </row>
    <row r="243" spans="1:14">
      <c r="A243" s="601"/>
      <c r="B243" s="3" t="s">
        <v>4</v>
      </c>
      <c r="C243" s="18">
        <v>401</v>
      </c>
      <c r="D243" s="16">
        <v>30905</v>
      </c>
      <c r="E243" s="16">
        <v>0</v>
      </c>
      <c r="F243" s="18">
        <v>0</v>
      </c>
      <c r="G243" s="18">
        <f t="shared" si="186"/>
        <v>401</v>
      </c>
      <c r="H243" s="16">
        <f t="shared" si="187"/>
        <v>30905</v>
      </c>
      <c r="I243" s="35">
        <f t="shared" si="188"/>
        <v>-30504</v>
      </c>
      <c r="J243" s="35">
        <f t="shared" ref="J243:J245" si="191">SUM(E243-F243)</f>
        <v>0</v>
      </c>
      <c r="K243" s="18">
        <f t="shared" si="189"/>
        <v>-773</v>
      </c>
      <c r="L243" s="16">
        <f t="shared" si="189"/>
        <v>0</v>
      </c>
      <c r="M243" s="35">
        <f t="shared" ref="M243:M245" si="192">SUM(K243-L243)</f>
        <v>-773</v>
      </c>
      <c r="N243" s="35">
        <f t="shared" si="190"/>
        <v>1.2975246723831095E-2</v>
      </c>
    </row>
    <row r="244" spans="1:14">
      <c r="A244" s="601"/>
      <c r="B244" s="3" t="s">
        <v>5</v>
      </c>
      <c r="C244" s="18">
        <v>715531</v>
      </c>
      <c r="D244" s="16">
        <v>731844</v>
      </c>
      <c r="E244" s="16">
        <v>504650</v>
      </c>
      <c r="F244" s="18">
        <v>420223</v>
      </c>
      <c r="G244" s="18">
        <f t="shared" si="186"/>
        <v>1135754</v>
      </c>
      <c r="H244" s="16">
        <f t="shared" si="187"/>
        <v>1236494</v>
      </c>
      <c r="I244" s="35">
        <f t="shared" si="188"/>
        <v>-16313</v>
      </c>
      <c r="J244" s="35">
        <f t="shared" si="191"/>
        <v>84427</v>
      </c>
      <c r="K244" s="18">
        <f t="shared" si="189"/>
        <v>43483</v>
      </c>
      <c r="L244" s="16">
        <f t="shared" si="189"/>
        <v>-18823</v>
      </c>
      <c r="M244" s="35">
        <f t="shared" si="192"/>
        <v>62306</v>
      </c>
      <c r="N244">
        <f t="shared" si="190"/>
        <v>0.91852770818135798</v>
      </c>
    </row>
    <row r="245" spans="1:14">
      <c r="A245" s="602"/>
      <c r="B245" s="3" t="s">
        <v>6</v>
      </c>
      <c r="C245" s="18">
        <v>965225</v>
      </c>
      <c r="D245" s="16">
        <v>911295</v>
      </c>
      <c r="E245" s="16">
        <v>1127254</v>
      </c>
      <c r="F245" s="18">
        <v>1063927</v>
      </c>
      <c r="G245" s="18">
        <f t="shared" si="186"/>
        <v>2029152</v>
      </c>
      <c r="H245" s="16">
        <f t="shared" si="187"/>
        <v>2038549</v>
      </c>
      <c r="I245" s="35">
        <f t="shared" si="188"/>
        <v>53930</v>
      </c>
      <c r="J245" s="35">
        <f t="shared" si="191"/>
        <v>63327</v>
      </c>
      <c r="K245" s="18">
        <f t="shared" si="189"/>
        <v>46452</v>
      </c>
      <c r="L245" s="16">
        <f t="shared" si="189"/>
        <v>-59787</v>
      </c>
      <c r="M245" s="35">
        <f t="shared" si="192"/>
        <v>106239</v>
      </c>
      <c r="N245">
        <f t="shared" si="190"/>
        <v>0.99539034872352838</v>
      </c>
    </row>
    <row r="246" spans="1:14">
      <c r="A246" s="600">
        <v>44950</v>
      </c>
      <c r="B246" s="3" t="s">
        <v>3</v>
      </c>
      <c r="C246" s="18">
        <v>3835733</v>
      </c>
      <c r="D246" s="16">
        <v>2783283</v>
      </c>
      <c r="E246" s="16">
        <v>3880046</v>
      </c>
      <c r="F246" s="18">
        <v>3127753</v>
      </c>
      <c r="G246" s="18">
        <f t="shared" ref="G246:G249" si="193">SUM(C246+F246)</f>
        <v>6963486</v>
      </c>
      <c r="H246" s="16">
        <f t="shared" ref="H246:H249" si="194">SUM(D246+E246)</f>
        <v>6663329</v>
      </c>
      <c r="I246" s="35">
        <f t="shared" ref="I246:I249" si="195">SUM(C246-D246)</f>
        <v>1052450</v>
      </c>
      <c r="J246" s="35">
        <f>SUM(E246-F246)</f>
        <v>752293</v>
      </c>
      <c r="K246" s="18">
        <f t="shared" ref="K246:K249" si="196">SUM(I246-I242)</f>
        <v>737063</v>
      </c>
      <c r="L246" s="16">
        <f>SUM(J246-J242)</f>
        <v>577547</v>
      </c>
      <c r="M246" s="35">
        <f>SUM(K246-L246)</f>
        <v>159516</v>
      </c>
      <c r="N246">
        <f t="shared" ref="N246:N249" si="197">SUM(G246/H246)</f>
        <v>1.0450461023311322</v>
      </c>
    </row>
    <row r="247" spans="1:14">
      <c r="A247" s="601"/>
      <c r="B247" s="3" t="s">
        <v>4</v>
      </c>
      <c r="C247" s="18">
        <v>401</v>
      </c>
      <c r="D247" s="16">
        <v>30905</v>
      </c>
      <c r="E247" s="16">
        <v>0</v>
      </c>
      <c r="F247" s="18">
        <v>0</v>
      </c>
      <c r="G247" s="18">
        <f t="shared" si="193"/>
        <v>401</v>
      </c>
      <c r="H247" s="16">
        <f t="shared" si="194"/>
        <v>30905</v>
      </c>
      <c r="I247" s="35">
        <f t="shared" si="195"/>
        <v>-30504</v>
      </c>
      <c r="J247" s="35">
        <f t="shared" ref="J247:J249" si="198">SUM(E247-F247)</f>
        <v>0</v>
      </c>
      <c r="K247" s="18">
        <f t="shared" si="196"/>
        <v>0</v>
      </c>
      <c r="L247" s="16">
        <f t="shared" ref="L247:L249" si="199">SUM(J247-J243)</f>
        <v>0</v>
      </c>
      <c r="M247" s="35">
        <f t="shared" ref="M247:M249" si="200">SUM(K247-L247)</f>
        <v>0</v>
      </c>
      <c r="N247">
        <f t="shared" si="197"/>
        <v>1.2975246723831095E-2</v>
      </c>
    </row>
    <row r="248" spans="1:14">
      <c r="A248" s="601"/>
      <c r="B248" s="3" t="s">
        <v>5</v>
      </c>
      <c r="C248" s="18">
        <v>768526</v>
      </c>
      <c r="D248" s="16">
        <v>744107</v>
      </c>
      <c r="E248" s="16">
        <v>531217</v>
      </c>
      <c r="F248" s="18">
        <v>364649</v>
      </c>
      <c r="G248" s="18">
        <f t="shared" si="193"/>
        <v>1133175</v>
      </c>
      <c r="H248" s="16">
        <f t="shared" si="194"/>
        <v>1275324</v>
      </c>
      <c r="I248" s="35">
        <f t="shared" si="195"/>
        <v>24419</v>
      </c>
      <c r="J248" s="35">
        <f t="shared" si="198"/>
        <v>166568</v>
      </c>
      <c r="K248" s="18">
        <f t="shared" si="196"/>
        <v>40732</v>
      </c>
      <c r="L248" s="16">
        <f t="shared" si="199"/>
        <v>82141</v>
      </c>
      <c r="M248" s="35">
        <f>SUM(K248-L248)</f>
        <v>-41409</v>
      </c>
      <c r="N248">
        <f t="shared" si="197"/>
        <v>0.88853891246459726</v>
      </c>
    </row>
    <row r="249" spans="1:14">
      <c r="A249" s="602"/>
      <c r="B249" s="3" t="s">
        <v>6</v>
      </c>
      <c r="C249" s="18">
        <v>949723</v>
      </c>
      <c r="D249" s="16">
        <v>806468</v>
      </c>
      <c r="E249" s="16">
        <v>1143120</v>
      </c>
      <c r="F249" s="18">
        <v>872361</v>
      </c>
      <c r="G249" s="18">
        <f t="shared" si="193"/>
        <v>1822084</v>
      </c>
      <c r="H249" s="16">
        <f t="shared" si="194"/>
        <v>1949588</v>
      </c>
      <c r="I249" s="35">
        <f t="shared" si="195"/>
        <v>143255</v>
      </c>
      <c r="J249" s="35">
        <f t="shared" si="198"/>
        <v>270759</v>
      </c>
      <c r="K249" s="18">
        <f t="shared" si="196"/>
        <v>89325</v>
      </c>
      <c r="L249" s="16">
        <f t="shared" si="199"/>
        <v>207432</v>
      </c>
      <c r="M249" s="35">
        <f t="shared" si="200"/>
        <v>-118107</v>
      </c>
      <c r="N249">
        <f t="shared" si="197"/>
        <v>0.93459951538478903</v>
      </c>
    </row>
    <row r="250" spans="1:14">
      <c r="A250" s="600">
        <v>44951</v>
      </c>
      <c r="B250" s="3" t="s">
        <v>3</v>
      </c>
      <c r="C250" s="18">
        <v>1821394</v>
      </c>
      <c r="D250" s="16">
        <v>1173957</v>
      </c>
      <c r="E250" s="16">
        <v>1817493</v>
      </c>
      <c r="F250" s="18">
        <v>1545889</v>
      </c>
      <c r="G250" s="18">
        <f t="shared" ref="G250:G253" si="201">SUM(C250+F250)</f>
        <v>3367283</v>
      </c>
      <c r="H250" s="16">
        <f t="shared" ref="H250:H253" si="202">SUM(D250+E250)</f>
        <v>2991450</v>
      </c>
      <c r="I250" s="35">
        <f t="shared" ref="I250:I253" si="203">SUM(C250-D250)</f>
        <v>647437</v>
      </c>
      <c r="J250" s="35">
        <f>SUM(E250-F250)</f>
        <v>271604</v>
      </c>
      <c r="K250" s="18">
        <f t="shared" ref="K250:K253" si="204">SUM(I250-I246)</f>
        <v>-405013</v>
      </c>
      <c r="L250" s="16">
        <f>SUM(J250-J246)</f>
        <v>-480689</v>
      </c>
      <c r="M250" s="35">
        <f>SUM(K250-L250)</f>
        <v>75676</v>
      </c>
      <c r="N250">
        <f t="shared" ref="N250:N253" si="205">SUM(G250/H250)</f>
        <v>1.1256357284928713</v>
      </c>
    </row>
    <row r="251" spans="1:14">
      <c r="A251" s="601"/>
      <c r="B251" s="3" t="s">
        <v>4</v>
      </c>
      <c r="C251" s="18">
        <v>401</v>
      </c>
      <c r="D251" s="16">
        <v>20819</v>
      </c>
      <c r="E251" s="16">
        <v>0</v>
      </c>
      <c r="F251" s="18">
        <v>0</v>
      </c>
      <c r="G251" s="18">
        <f t="shared" si="201"/>
        <v>401</v>
      </c>
      <c r="H251" s="16">
        <f t="shared" si="202"/>
        <v>20819</v>
      </c>
      <c r="I251" s="35">
        <f t="shared" si="203"/>
        <v>-20418</v>
      </c>
      <c r="J251" s="35">
        <f t="shared" ref="J251:J253" si="206">SUM(E251-F251)</f>
        <v>0</v>
      </c>
      <c r="K251" s="18">
        <f t="shared" si="204"/>
        <v>10086</v>
      </c>
      <c r="L251" s="16">
        <f t="shared" ref="L251:L253" si="207">SUM(J251-J247)</f>
        <v>0</v>
      </c>
      <c r="M251" s="35">
        <f t="shared" ref="M251:M253" si="208">SUM(K251-L251)</f>
        <v>10086</v>
      </c>
      <c r="N251">
        <f t="shared" si="205"/>
        <v>1.9261251741197943E-2</v>
      </c>
    </row>
    <row r="252" spans="1:14">
      <c r="A252" s="601"/>
      <c r="B252" s="3" t="s">
        <v>5</v>
      </c>
      <c r="C252" s="18">
        <v>480354</v>
      </c>
      <c r="D252" s="16">
        <v>481437</v>
      </c>
      <c r="E252" s="16">
        <v>329749</v>
      </c>
      <c r="F252" s="18">
        <v>160817</v>
      </c>
      <c r="G252" s="18">
        <f t="shared" si="201"/>
        <v>641171</v>
      </c>
      <c r="H252" s="16">
        <f t="shared" si="202"/>
        <v>811186</v>
      </c>
      <c r="I252" s="35">
        <f t="shared" si="203"/>
        <v>-1083</v>
      </c>
      <c r="J252" s="35">
        <f t="shared" si="206"/>
        <v>168932</v>
      </c>
      <c r="K252" s="18">
        <f t="shared" si="204"/>
        <v>-25502</v>
      </c>
      <c r="L252" s="16">
        <f t="shared" si="207"/>
        <v>2364</v>
      </c>
      <c r="M252" s="35">
        <f t="shared" si="208"/>
        <v>-27866</v>
      </c>
      <c r="N252">
        <f t="shared" si="205"/>
        <v>0.79041181677198569</v>
      </c>
    </row>
    <row r="253" spans="1:14">
      <c r="A253" s="602"/>
      <c r="B253" s="3" t="s">
        <v>6</v>
      </c>
      <c r="C253" s="18">
        <v>576276</v>
      </c>
      <c r="D253" s="16">
        <v>548958</v>
      </c>
      <c r="E253" s="16">
        <v>731183</v>
      </c>
      <c r="F253" s="18">
        <v>518464</v>
      </c>
      <c r="G253" s="18">
        <f t="shared" si="201"/>
        <v>1094740</v>
      </c>
      <c r="H253" s="16">
        <f t="shared" si="202"/>
        <v>1280141</v>
      </c>
      <c r="I253" s="35">
        <f t="shared" si="203"/>
        <v>27318</v>
      </c>
      <c r="J253" s="35">
        <f t="shared" si="206"/>
        <v>212719</v>
      </c>
      <c r="K253" s="18">
        <f t="shared" si="204"/>
        <v>-115937</v>
      </c>
      <c r="L253" s="16">
        <f t="shared" si="207"/>
        <v>-58040</v>
      </c>
      <c r="M253" s="35">
        <f t="shared" si="208"/>
        <v>-57897</v>
      </c>
      <c r="N253">
        <f t="shared" si="205"/>
        <v>0.85517142252298772</v>
      </c>
    </row>
    <row r="254" spans="1:14">
      <c r="A254" s="600">
        <v>44953</v>
      </c>
      <c r="B254" s="3" t="s">
        <v>3</v>
      </c>
      <c r="C254" s="18">
        <v>3336431</v>
      </c>
      <c r="D254" s="16">
        <v>1699370</v>
      </c>
      <c r="E254" s="16">
        <v>3197392</v>
      </c>
      <c r="F254" s="18">
        <v>2125559</v>
      </c>
      <c r="G254" s="18">
        <f t="shared" ref="G254:G257" si="209">SUM(C254+F254)</f>
        <v>5461990</v>
      </c>
      <c r="H254" s="16">
        <f t="shared" ref="H254:H257" si="210">SUM(D254+E254)</f>
        <v>4896762</v>
      </c>
      <c r="I254" s="35">
        <f t="shared" ref="I254:I257" si="211">SUM(C254-D254)</f>
        <v>1637061</v>
      </c>
      <c r="J254" s="35">
        <f>SUM(E254-F254)</f>
        <v>1071833</v>
      </c>
      <c r="K254" s="18">
        <f t="shared" ref="K254:K257" si="212">SUM(I254-I250)</f>
        <v>989624</v>
      </c>
      <c r="L254" s="16">
        <f>SUM(J254-J250)</f>
        <v>800229</v>
      </c>
      <c r="M254" s="35">
        <f>SUM(K254-L254)</f>
        <v>189395</v>
      </c>
      <c r="N254">
        <f t="shared" ref="N254:N257" si="213">SUM(G254/H254)</f>
        <v>1.1154289303829756</v>
      </c>
    </row>
    <row r="255" spans="1:14">
      <c r="A255" s="601"/>
      <c r="B255" s="3" t="s">
        <v>4</v>
      </c>
      <c r="C255" s="18">
        <v>1981</v>
      </c>
      <c r="D255" s="16">
        <v>29510</v>
      </c>
      <c r="E255" s="16">
        <v>0</v>
      </c>
      <c r="F255" s="18">
        <v>0</v>
      </c>
      <c r="G255" s="18">
        <f t="shared" si="209"/>
        <v>1981</v>
      </c>
      <c r="H255" s="16">
        <f t="shared" si="210"/>
        <v>29510</v>
      </c>
      <c r="I255" s="35">
        <f t="shared" si="211"/>
        <v>-27529</v>
      </c>
      <c r="J255" s="35">
        <f t="shared" ref="J255:J257" si="214">SUM(E255-F255)</f>
        <v>0</v>
      </c>
      <c r="K255" s="18">
        <f t="shared" si="212"/>
        <v>-7111</v>
      </c>
      <c r="L255" s="16">
        <f t="shared" ref="L255:L257" si="215">SUM(J255-J251)</f>
        <v>0</v>
      </c>
      <c r="M255" s="35">
        <f t="shared" ref="M255:M257" si="216">SUM(K255-L255)</f>
        <v>-7111</v>
      </c>
      <c r="N255">
        <f t="shared" si="213"/>
        <v>6.7129786513046422E-2</v>
      </c>
    </row>
    <row r="256" spans="1:14">
      <c r="A256" s="601"/>
      <c r="B256" s="3" t="s">
        <v>5</v>
      </c>
      <c r="C256" s="18">
        <v>686429</v>
      </c>
      <c r="D256" s="16">
        <v>672936</v>
      </c>
      <c r="E256" s="16">
        <v>536479</v>
      </c>
      <c r="F256" s="18">
        <v>295559</v>
      </c>
      <c r="G256" s="18">
        <f t="shared" si="209"/>
        <v>981988</v>
      </c>
      <c r="H256" s="16">
        <f t="shared" si="210"/>
        <v>1209415</v>
      </c>
      <c r="I256" s="35">
        <f t="shared" si="211"/>
        <v>13493</v>
      </c>
      <c r="J256" s="35">
        <f t="shared" si="214"/>
        <v>240920</v>
      </c>
      <c r="K256" s="18">
        <f t="shared" si="212"/>
        <v>14576</v>
      </c>
      <c r="L256" s="16">
        <f t="shared" si="215"/>
        <v>71988</v>
      </c>
      <c r="M256" s="35">
        <f t="shared" si="216"/>
        <v>-57412</v>
      </c>
      <c r="N256">
        <f t="shared" si="213"/>
        <v>0.81195288631280416</v>
      </c>
    </row>
    <row r="257" spans="1:14">
      <c r="A257" s="602"/>
      <c r="B257" s="3" t="s">
        <v>6</v>
      </c>
      <c r="C257" s="18">
        <v>1040811</v>
      </c>
      <c r="D257" s="16">
        <v>722264</v>
      </c>
      <c r="E257" s="16">
        <v>1331781</v>
      </c>
      <c r="F257" s="18">
        <v>702962</v>
      </c>
      <c r="G257" s="18">
        <f t="shared" si="209"/>
        <v>1743773</v>
      </c>
      <c r="H257" s="16">
        <f t="shared" si="210"/>
        <v>2054045</v>
      </c>
      <c r="I257" s="35">
        <f t="shared" si="211"/>
        <v>318547</v>
      </c>
      <c r="J257" s="35">
        <f t="shared" si="214"/>
        <v>628819</v>
      </c>
      <c r="K257" s="18">
        <f t="shared" si="212"/>
        <v>291229</v>
      </c>
      <c r="L257" s="16">
        <f t="shared" si="215"/>
        <v>416100</v>
      </c>
      <c r="M257" s="35">
        <f t="shared" si="216"/>
        <v>-124871</v>
      </c>
      <c r="N257">
        <f t="shared" si="213"/>
        <v>0.84894586048504295</v>
      </c>
    </row>
    <row r="258" spans="1:14">
      <c r="A258" s="600">
        <v>44956</v>
      </c>
      <c r="B258" s="3" t="s">
        <v>3</v>
      </c>
      <c r="C258" s="18">
        <v>3644328</v>
      </c>
      <c r="D258" s="16">
        <v>2197290</v>
      </c>
      <c r="E258" s="16">
        <v>3526870</v>
      </c>
      <c r="F258" s="18">
        <v>2541429</v>
      </c>
      <c r="G258" s="18">
        <f t="shared" ref="G258:G261" si="217">SUM(C258+F258)</f>
        <v>6185757</v>
      </c>
      <c r="H258" s="16">
        <f t="shared" ref="H258:H261" si="218">SUM(D258+E258)</f>
        <v>5724160</v>
      </c>
      <c r="I258" s="35">
        <f t="shared" ref="I258:I261" si="219">SUM(C258-D258)</f>
        <v>1447038</v>
      </c>
      <c r="J258" s="35">
        <f>SUM(E258-F258)</f>
        <v>985441</v>
      </c>
      <c r="K258" s="18">
        <f t="shared" ref="K258:K261" si="220">SUM(I258-I254)</f>
        <v>-190023</v>
      </c>
      <c r="L258" s="16">
        <f>SUM(J258-J254)</f>
        <v>-86392</v>
      </c>
      <c r="M258" s="35">
        <f>SUM(K258-L258)</f>
        <v>-103631</v>
      </c>
      <c r="N258">
        <f t="shared" ref="N258:N261" si="221">SUM(G258/H258)</f>
        <v>1.0806401288573346</v>
      </c>
    </row>
    <row r="259" spans="1:14">
      <c r="A259" s="601"/>
      <c r="B259" s="3" t="s">
        <v>4</v>
      </c>
      <c r="C259" s="18">
        <v>1981</v>
      </c>
      <c r="D259" s="16">
        <v>27875</v>
      </c>
      <c r="E259" s="16">
        <v>0</v>
      </c>
      <c r="F259" s="18">
        <v>0</v>
      </c>
      <c r="G259" s="18">
        <f t="shared" si="217"/>
        <v>1981</v>
      </c>
      <c r="H259" s="16">
        <f t="shared" si="218"/>
        <v>27875</v>
      </c>
      <c r="I259" s="35">
        <f t="shared" si="219"/>
        <v>-25894</v>
      </c>
      <c r="J259" s="35">
        <f t="shared" ref="J259:J261" si="222">SUM(E259-F259)</f>
        <v>0</v>
      </c>
      <c r="K259" s="18">
        <f t="shared" si="220"/>
        <v>1635</v>
      </c>
      <c r="L259" s="16">
        <f t="shared" ref="L259:L261" si="223">SUM(J259-J255)</f>
        <v>0</v>
      </c>
      <c r="M259" s="35">
        <f t="shared" ref="M259:M261" si="224">SUM(K259-L259)</f>
        <v>1635</v>
      </c>
      <c r="N259">
        <f t="shared" si="221"/>
        <v>7.1067264573991026E-2</v>
      </c>
    </row>
    <row r="260" spans="1:14">
      <c r="A260" s="601"/>
      <c r="B260" s="3" t="s">
        <v>5</v>
      </c>
      <c r="C260" s="18">
        <v>700218</v>
      </c>
      <c r="D260" s="16">
        <v>717736</v>
      </c>
      <c r="E260" s="16">
        <v>498305</v>
      </c>
      <c r="F260" s="18">
        <v>318055</v>
      </c>
      <c r="G260" s="18">
        <f t="shared" si="217"/>
        <v>1018273</v>
      </c>
      <c r="H260" s="16">
        <f t="shared" si="218"/>
        <v>1216041</v>
      </c>
      <c r="I260" s="35">
        <f t="shared" si="219"/>
        <v>-17518</v>
      </c>
      <c r="J260" s="35">
        <f t="shared" si="222"/>
        <v>180250</v>
      </c>
      <c r="K260" s="18">
        <f t="shared" si="220"/>
        <v>-31011</v>
      </c>
      <c r="L260" s="16">
        <f t="shared" si="223"/>
        <v>-60670</v>
      </c>
      <c r="M260" s="35">
        <f t="shared" si="224"/>
        <v>29659</v>
      </c>
      <c r="N260">
        <f t="shared" si="221"/>
        <v>0.83736732560826488</v>
      </c>
    </row>
    <row r="261" spans="1:14">
      <c r="A261" s="602"/>
      <c r="B261" s="3" t="s">
        <v>6</v>
      </c>
      <c r="C261" s="18">
        <v>1131162</v>
      </c>
      <c r="D261" s="16">
        <v>803299</v>
      </c>
      <c r="E261" s="16">
        <v>1452514</v>
      </c>
      <c r="F261" s="18">
        <v>886716</v>
      </c>
      <c r="G261" s="18">
        <f t="shared" si="217"/>
        <v>2017878</v>
      </c>
      <c r="H261" s="16">
        <f t="shared" si="218"/>
        <v>2255813</v>
      </c>
      <c r="I261" s="35">
        <f t="shared" si="219"/>
        <v>327863</v>
      </c>
      <c r="J261" s="35">
        <f t="shared" si="222"/>
        <v>565798</v>
      </c>
      <c r="K261" s="18">
        <f t="shared" si="220"/>
        <v>9316</v>
      </c>
      <c r="L261" s="16">
        <f t="shared" si="223"/>
        <v>-63021</v>
      </c>
      <c r="M261" s="35">
        <f t="shared" si="224"/>
        <v>72337</v>
      </c>
      <c r="N261">
        <f t="shared" si="221"/>
        <v>0.89452361521101265</v>
      </c>
    </row>
    <row r="262" spans="1:14">
      <c r="A262" s="600">
        <v>44957</v>
      </c>
      <c r="B262" s="3" t="s">
        <v>3</v>
      </c>
      <c r="C262" s="18">
        <v>3205808</v>
      </c>
      <c r="D262" s="16">
        <v>2136201</v>
      </c>
      <c r="E262" s="16">
        <v>3167437</v>
      </c>
      <c r="F262" s="18">
        <v>2437237</v>
      </c>
      <c r="G262" s="18">
        <f t="shared" ref="G262:G265" si="225">SUM(C262+F262)</f>
        <v>5643045</v>
      </c>
      <c r="H262" s="16">
        <f t="shared" ref="H262:H265" si="226">SUM(D262+E262)</f>
        <v>5303638</v>
      </c>
      <c r="I262" s="35">
        <f t="shared" ref="I262:I265" si="227">SUM(C262-D262)</f>
        <v>1069607</v>
      </c>
      <c r="J262" s="35">
        <f>SUM(E262-F262)</f>
        <v>730200</v>
      </c>
      <c r="K262" s="18">
        <f t="shared" ref="K262:K265" si="228">SUM(I262-I258)</f>
        <v>-377431</v>
      </c>
      <c r="L262" s="16">
        <f>SUM(J262-J258)</f>
        <v>-255241</v>
      </c>
      <c r="M262" s="35">
        <f>SUM(K262-L262)</f>
        <v>-122190</v>
      </c>
      <c r="N262">
        <f t="shared" ref="N262:N265" si="229">SUM(G262/H262)</f>
        <v>1.0639951293810022</v>
      </c>
    </row>
    <row r="263" spans="1:14">
      <c r="A263" s="601"/>
      <c r="B263" s="3" t="s">
        <v>4</v>
      </c>
      <c r="C263" s="18">
        <v>1601</v>
      </c>
      <c r="D263" s="16">
        <v>27875</v>
      </c>
      <c r="E263" s="16">
        <v>0</v>
      </c>
      <c r="F263" s="18">
        <v>0</v>
      </c>
      <c r="G263" s="18">
        <f t="shared" si="225"/>
        <v>1601</v>
      </c>
      <c r="H263" s="16">
        <f t="shared" si="226"/>
        <v>27875</v>
      </c>
      <c r="I263" s="35">
        <f t="shared" si="227"/>
        <v>-26274</v>
      </c>
      <c r="J263" s="35">
        <f t="shared" ref="J263:J265" si="230">SUM(E263-F263)</f>
        <v>0</v>
      </c>
      <c r="K263" s="18">
        <f t="shared" si="228"/>
        <v>-380</v>
      </c>
      <c r="L263" s="16">
        <f t="shared" ref="L263:L265" si="231">SUM(J263-J259)</f>
        <v>0</v>
      </c>
      <c r="M263" s="35">
        <f t="shared" ref="M263:M265" si="232">SUM(K263-L263)</f>
        <v>-380</v>
      </c>
      <c r="N263">
        <f t="shared" si="229"/>
        <v>5.7434977578475335E-2</v>
      </c>
    </row>
    <row r="264" spans="1:14">
      <c r="A264" s="601"/>
      <c r="B264" s="3" t="s">
        <v>5</v>
      </c>
      <c r="C264" s="18">
        <v>715304</v>
      </c>
      <c r="D264" s="16">
        <v>706897</v>
      </c>
      <c r="E264" s="16">
        <v>489101</v>
      </c>
      <c r="F264" s="18">
        <v>330487</v>
      </c>
      <c r="G264" s="18">
        <f t="shared" si="225"/>
        <v>1045791</v>
      </c>
      <c r="H264" s="16">
        <f t="shared" si="226"/>
        <v>1195998</v>
      </c>
      <c r="I264" s="35">
        <f t="shared" si="227"/>
        <v>8407</v>
      </c>
      <c r="J264" s="35">
        <f t="shared" si="230"/>
        <v>158614</v>
      </c>
      <c r="K264" s="18">
        <f t="shared" si="228"/>
        <v>25925</v>
      </c>
      <c r="L264" s="16">
        <f t="shared" si="231"/>
        <v>-21636</v>
      </c>
      <c r="M264" s="35">
        <f t="shared" si="232"/>
        <v>47561</v>
      </c>
      <c r="N264">
        <f t="shared" si="229"/>
        <v>0.87440865285727898</v>
      </c>
    </row>
    <row r="265" spans="1:14">
      <c r="A265" s="602"/>
      <c r="B265" s="3" t="s">
        <v>6</v>
      </c>
      <c r="C265" s="18">
        <v>954024</v>
      </c>
      <c r="D265" s="16">
        <v>762383</v>
      </c>
      <c r="E265" s="16">
        <v>1220199</v>
      </c>
      <c r="F265" s="18">
        <v>865632</v>
      </c>
      <c r="G265" s="18">
        <f t="shared" si="225"/>
        <v>1819656</v>
      </c>
      <c r="H265" s="16">
        <f t="shared" si="226"/>
        <v>1982582</v>
      </c>
      <c r="I265" s="35">
        <f t="shared" si="227"/>
        <v>191641</v>
      </c>
      <c r="J265" s="35">
        <f t="shared" si="230"/>
        <v>354567</v>
      </c>
      <c r="K265" s="18">
        <f t="shared" si="228"/>
        <v>-136222</v>
      </c>
      <c r="L265" s="16">
        <f t="shared" si="231"/>
        <v>-211231</v>
      </c>
      <c r="M265" s="35">
        <f t="shared" si="232"/>
        <v>75009</v>
      </c>
      <c r="N265">
        <f t="shared" si="229"/>
        <v>0.91782130575179233</v>
      </c>
    </row>
    <row r="266" spans="1:14">
      <c r="A266" s="600">
        <v>44958</v>
      </c>
      <c r="B266" s="3" t="s">
        <v>3</v>
      </c>
      <c r="C266" s="18">
        <v>4226625</v>
      </c>
      <c r="D266" s="16">
        <v>2303053</v>
      </c>
      <c r="E266" s="16">
        <v>3999294</v>
      </c>
      <c r="F266" s="18">
        <v>2622080</v>
      </c>
      <c r="G266" s="18">
        <f t="shared" ref="G266:G269" si="233">SUM(C266+F266)</f>
        <v>6848705</v>
      </c>
      <c r="H266" s="16">
        <f t="shared" ref="H266:H269" si="234">SUM(D266+E266)</f>
        <v>6302347</v>
      </c>
      <c r="I266" s="35">
        <f t="shared" ref="I266:I269" si="235">SUM(C266-D266)</f>
        <v>1923572</v>
      </c>
      <c r="J266" s="35">
        <f>SUM(E266-F266)</f>
        <v>1377214</v>
      </c>
      <c r="K266" s="18">
        <f t="shared" ref="K266:K269" si="236">SUM(I266-I262)</f>
        <v>853965</v>
      </c>
      <c r="L266" s="16">
        <f>SUM(J266-J262)</f>
        <v>647014</v>
      </c>
      <c r="M266" s="35">
        <f>SUM(K266-L266)</f>
        <v>206951</v>
      </c>
      <c r="N266">
        <f t="shared" ref="N266:N269" si="237">SUM(G266/H266)</f>
        <v>1.0866911961527983</v>
      </c>
    </row>
    <row r="267" spans="1:14">
      <c r="A267" s="601"/>
      <c r="B267" s="3" t="s">
        <v>4</v>
      </c>
      <c r="C267" s="18">
        <v>1601</v>
      </c>
      <c r="D267" s="16">
        <v>27875</v>
      </c>
      <c r="E267" s="16">
        <v>0</v>
      </c>
      <c r="F267" s="18">
        <v>0</v>
      </c>
      <c r="G267" s="18">
        <f t="shared" si="233"/>
        <v>1601</v>
      </c>
      <c r="H267" s="16">
        <f t="shared" si="234"/>
        <v>27875</v>
      </c>
      <c r="I267" s="35">
        <f t="shared" si="235"/>
        <v>-26274</v>
      </c>
      <c r="J267" s="35">
        <f t="shared" ref="J267:J269" si="238">SUM(E267-F267)</f>
        <v>0</v>
      </c>
      <c r="K267" s="18">
        <f t="shared" si="236"/>
        <v>0</v>
      </c>
      <c r="L267" s="16">
        <f t="shared" ref="L267:L269" si="239">SUM(J267-J263)</f>
        <v>0</v>
      </c>
      <c r="M267" s="35">
        <f t="shared" ref="M267:M269" si="240">SUM(K267-L267)</f>
        <v>0</v>
      </c>
      <c r="N267">
        <f t="shared" si="237"/>
        <v>5.7434977578475335E-2</v>
      </c>
    </row>
    <row r="268" spans="1:14">
      <c r="A268" s="601"/>
      <c r="B268" s="3" t="s">
        <v>5</v>
      </c>
      <c r="C268" s="18">
        <v>650458</v>
      </c>
      <c r="D268" s="16">
        <v>689291</v>
      </c>
      <c r="E268" s="16">
        <v>521060</v>
      </c>
      <c r="F268" s="18">
        <v>361002</v>
      </c>
      <c r="G268" s="18">
        <f t="shared" si="233"/>
        <v>1011460</v>
      </c>
      <c r="H268" s="16">
        <f t="shared" si="234"/>
        <v>1210351</v>
      </c>
      <c r="I268" s="35">
        <f t="shared" si="235"/>
        <v>-38833</v>
      </c>
      <c r="J268" s="35">
        <f t="shared" si="238"/>
        <v>160058</v>
      </c>
      <c r="K268" s="18">
        <f t="shared" si="236"/>
        <v>-47240</v>
      </c>
      <c r="L268" s="16">
        <f t="shared" si="239"/>
        <v>1444</v>
      </c>
      <c r="M268" s="35">
        <f t="shared" si="240"/>
        <v>-48684</v>
      </c>
      <c r="N268">
        <f t="shared" si="237"/>
        <v>0.8356749405750894</v>
      </c>
    </row>
    <row r="269" spans="1:14">
      <c r="A269" s="602"/>
      <c r="B269" s="3" t="s">
        <v>6</v>
      </c>
      <c r="C269" s="18">
        <v>1123189</v>
      </c>
      <c r="D269" s="16">
        <v>736524</v>
      </c>
      <c r="E269" s="16">
        <v>1481519</v>
      </c>
      <c r="F269" s="18">
        <v>773661</v>
      </c>
      <c r="G269" s="18">
        <f t="shared" si="233"/>
        <v>1896850</v>
      </c>
      <c r="H269" s="16">
        <f t="shared" si="234"/>
        <v>2218043</v>
      </c>
      <c r="I269" s="35">
        <f t="shared" si="235"/>
        <v>386665</v>
      </c>
      <c r="J269" s="35">
        <f t="shared" si="238"/>
        <v>707858</v>
      </c>
      <c r="K269" s="18">
        <f t="shared" si="236"/>
        <v>195024</v>
      </c>
      <c r="L269" s="16">
        <f t="shared" si="239"/>
        <v>353291</v>
      </c>
      <c r="M269" s="35">
        <f t="shared" si="240"/>
        <v>-158267</v>
      </c>
      <c r="N269">
        <f t="shared" si="237"/>
        <v>0.85519081460548785</v>
      </c>
    </row>
    <row r="270" spans="1:14">
      <c r="A270" s="600">
        <v>44959</v>
      </c>
      <c r="B270" s="3" t="s">
        <v>3</v>
      </c>
      <c r="C270" s="18">
        <v>1821017</v>
      </c>
      <c r="D270" s="16">
        <v>1269535</v>
      </c>
      <c r="E270" s="16">
        <v>1852637</v>
      </c>
      <c r="F270" s="18">
        <v>1695119</v>
      </c>
      <c r="G270" s="18">
        <f t="shared" ref="G270:G273" si="241">SUM(C270+F270)</f>
        <v>3516136</v>
      </c>
      <c r="H270" s="16">
        <f t="shared" ref="H270:H273" si="242">SUM(D270+E270)</f>
        <v>3122172</v>
      </c>
      <c r="I270" s="35">
        <f t="shared" ref="I270:I273" si="243">SUM(C270-D270)</f>
        <v>551482</v>
      </c>
      <c r="J270" s="35">
        <f>SUM(E270-F270)</f>
        <v>157518</v>
      </c>
      <c r="K270" s="18">
        <f t="shared" ref="K270:K273" si="244">SUM(I270-I266)</f>
        <v>-1372090</v>
      </c>
      <c r="L270" s="16">
        <f>SUM(J270-J266)</f>
        <v>-1219696</v>
      </c>
      <c r="M270" s="35">
        <f>SUM(K270-L270)</f>
        <v>-152394</v>
      </c>
      <c r="N270">
        <f t="shared" ref="N270:N273" si="245">SUM(G270/H270)</f>
        <v>1.126182670269287</v>
      </c>
    </row>
    <row r="271" spans="1:14">
      <c r="A271" s="601"/>
      <c r="B271" s="3" t="s">
        <v>4</v>
      </c>
      <c r="C271" s="18">
        <v>1601</v>
      </c>
      <c r="D271" s="16">
        <v>27875</v>
      </c>
      <c r="E271" s="16">
        <v>0</v>
      </c>
      <c r="F271" s="18">
        <v>0</v>
      </c>
      <c r="G271" s="18">
        <f t="shared" si="241"/>
        <v>1601</v>
      </c>
      <c r="H271" s="16">
        <f t="shared" si="242"/>
        <v>27875</v>
      </c>
      <c r="I271" s="35">
        <f t="shared" si="243"/>
        <v>-26274</v>
      </c>
      <c r="J271" s="35">
        <f t="shared" ref="J271:J273" si="246">SUM(E271-F271)</f>
        <v>0</v>
      </c>
      <c r="K271" s="18">
        <f t="shared" si="244"/>
        <v>0</v>
      </c>
      <c r="L271" s="16">
        <f t="shared" ref="L271:L273" si="247">SUM(J271-J267)</f>
        <v>0</v>
      </c>
      <c r="M271" s="35">
        <f t="shared" ref="M271:M273" si="248">SUM(K271-L271)</f>
        <v>0</v>
      </c>
      <c r="N271">
        <f t="shared" si="245"/>
        <v>5.7434977578475335E-2</v>
      </c>
    </row>
    <row r="272" spans="1:14">
      <c r="A272" s="601"/>
      <c r="B272" s="3" t="s">
        <v>5</v>
      </c>
      <c r="C272" s="18">
        <v>487949</v>
      </c>
      <c r="D272" s="16">
        <v>562747</v>
      </c>
      <c r="E272" s="16">
        <v>340645</v>
      </c>
      <c r="F272" s="18">
        <v>206166</v>
      </c>
      <c r="G272" s="18">
        <f t="shared" si="241"/>
        <v>694115</v>
      </c>
      <c r="H272" s="16">
        <f t="shared" si="242"/>
        <v>903392</v>
      </c>
      <c r="I272" s="35">
        <f t="shared" si="243"/>
        <v>-74798</v>
      </c>
      <c r="J272" s="35">
        <f t="shared" si="246"/>
        <v>134479</v>
      </c>
      <c r="K272" s="18">
        <f t="shared" si="244"/>
        <v>-35965</v>
      </c>
      <c r="L272" s="16">
        <f t="shared" si="247"/>
        <v>-25579</v>
      </c>
      <c r="M272" s="35">
        <f t="shared" si="248"/>
        <v>-10386</v>
      </c>
      <c r="N272">
        <f t="shared" si="245"/>
        <v>0.76834308915730931</v>
      </c>
    </row>
    <row r="273" spans="1:14">
      <c r="A273" s="602"/>
      <c r="B273" s="3" t="s">
        <v>6</v>
      </c>
      <c r="C273" s="18">
        <v>663277</v>
      </c>
      <c r="D273" s="16">
        <v>618600</v>
      </c>
      <c r="E273" s="16">
        <v>780562</v>
      </c>
      <c r="F273" s="18">
        <v>577472</v>
      </c>
      <c r="G273" s="18">
        <f t="shared" si="241"/>
        <v>1240749</v>
      </c>
      <c r="H273" s="16">
        <f t="shared" si="242"/>
        <v>1399162</v>
      </c>
      <c r="I273" s="35">
        <f t="shared" si="243"/>
        <v>44677</v>
      </c>
      <c r="J273" s="35">
        <f t="shared" si="246"/>
        <v>203090</v>
      </c>
      <c r="K273" s="18">
        <f t="shared" si="244"/>
        <v>-341988</v>
      </c>
      <c r="L273" s="16">
        <f t="shared" si="247"/>
        <v>-504768</v>
      </c>
      <c r="M273" s="35">
        <f t="shared" si="248"/>
        <v>162780</v>
      </c>
      <c r="N273">
        <f t="shared" si="245"/>
        <v>0.88678008693775279</v>
      </c>
    </row>
    <row r="274" spans="1:14">
      <c r="A274" s="600">
        <v>44960</v>
      </c>
      <c r="B274" s="3" t="s">
        <v>3</v>
      </c>
      <c r="C274" s="18">
        <v>2292388</v>
      </c>
      <c r="D274" s="16">
        <v>2614333</v>
      </c>
      <c r="E274" s="16">
        <v>2403590</v>
      </c>
      <c r="F274" s="18">
        <v>2818129</v>
      </c>
      <c r="G274" s="18">
        <f t="shared" ref="G274:G277" si="249">SUM(C274+F274)</f>
        <v>5110517</v>
      </c>
      <c r="H274" s="16">
        <f t="shared" ref="H274:H277" si="250">SUM(D274+E274)</f>
        <v>5017923</v>
      </c>
      <c r="I274" s="35">
        <f t="shared" ref="I274:I277" si="251">SUM(C274-D274)</f>
        <v>-321945</v>
      </c>
      <c r="J274" s="35">
        <f>SUM(E274-F274)</f>
        <v>-414539</v>
      </c>
      <c r="K274" s="18">
        <f t="shared" ref="K274:K277" si="252">SUM(I274-I270)</f>
        <v>-873427</v>
      </c>
      <c r="L274" s="16">
        <f>SUM(J274-J270)</f>
        <v>-572057</v>
      </c>
      <c r="M274" s="35">
        <f>SUM(K274-L274)</f>
        <v>-301370</v>
      </c>
      <c r="N274">
        <f t="shared" ref="N274:N277" si="253">SUM(G274/H274)</f>
        <v>1.0184526546142696</v>
      </c>
    </row>
    <row r="275" spans="1:14">
      <c r="A275" s="601"/>
      <c r="B275" s="3" t="s">
        <v>4</v>
      </c>
      <c r="C275" s="18">
        <v>1601</v>
      </c>
      <c r="D275" s="16">
        <v>27875</v>
      </c>
      <c r="E275" s="16">
        <v>0</v>
      </c>
      <c r="F275" s="18">
        <v>0</v>
      </c>
      <c r="G275" s="18">
        <f t="shared" si="249"/>
        <v>1601</v>
      </c>
      <c r="H275" s="16">
        <f t="shared" si="250"/>
        <v>27875</v>
      </c>
      <c r="I275" s="35">
        <f t="shared" si="251"/>
        <v>-26274</v>
      </c>
      <c r="J275" s="35">
        <f t="shared" ref="J275:J277" si="254">SUM(E275-F275)</f>
        <v>0</v>
      </c>
      <c r="K275" s="18">
        <f t="shared" si="252"/>
        <v>0</v>
      </c>
      <c r="L275" s="16">
        <f t="shared" ref="L275:L277" si="255">SUM(J275-J271)</f>
        <v>0</v>
      </c>
      <c r="M275" s="35">
        <f t="shared" ref="M275:M277" si="256">SUM(K275-L275)</f>
        <v>0</v>
      </c>
      <c r="N275">
        <f t="shared" si="253"/>
        <v>5.7434977578475335E-2</v>
      </c>
    </row>
    <row r="276" spans="1:14">
      <c r="A276" s="601"/>
      <c r="B276" s="3" t="s">
        <v>5</v>
      </c>
      <c r="C276" s="18">
        <v>483630</v>
      </c>
      <c r="D276" s="16">
        <v>597362</v>
      </c>
      <c r="E276" s="16">
        <v>358020</v>
      </c>
      <c r="F276" s="18">
        <v>380712</v>
      </c>
      <c r="G276" s="18">
        <f t="shared" si="249"/>
        <v>864342</v>
      </c>
      <c r="H276" s="16">
        <f t="shared" si="250"/>
        <v>955382</v>
      </c>
      <c r="I276" s="35">
        <f t="shared" si="251"/>
        <v>-113732</v>
      </c>
      <c r="J276" s="35">
        <f t="shared" si="254"/>
        <v>-22692</v>
      </c>
      <c r="K276" s="18">
        <f t="shared" si="252"/>
        <v>-38934</v>
      </c>
      <c r="L276" s="16">
        <f t="shared" si="255"/>
        <v>-157171</v>
      </c>
      <c r="M276" s="35">
        <f t="shared" si="256"/>
        <v>118237</v>
      </c>
      <c r="N276">
        <f t="shared" si="253"/>
        <v>0.90470827375855944</v>
      </c>
    </row>
    <row r="277" spans="1:14">
      <c r="A277" s="602"/>
      <c r="B277" s="3" t="s">
        <v>6</v>
      </c>
      <c r="C277" s="18">
        <v>804296</v>
      </c>
      <c r="D277" s="16">
        <v>825830</v>
      </c>
      <c r="E277" s="16">
        <v>820305</v>
      </c>
      <c r="F277" s="18">
        <v>866559</v>
      </c>
      <c r="G277" s="18">
        <f t="shared" si="249"/>
        <v>1670855</v>
      </c>
      <c r="H277" s="16">
        <f t="shared" si="250"/>
        <v>1646135</v>
      </c>
      <c r="I277" s="35">
        <f t="shared" si="251"/>
        <v>-21534</v>
      </c>
      <c r="J277" s="35">
        <f t="shared" si="254"/>
        <v>-46254</v>
      </c>
      <c r="K277" s="18">
        <f t="shared" si="252"/>
        <v>-66211</v>
      </c>
      <c r="L277" s="16">
        <f t="shared" si="255"/>
        <v>-249344</v>
      </c>
      <c r="M277" s="35">
        <f t="shared" si="256"/>
        <v>183133</v>
      </c>
      <c r="N277">
        <f t="shared" si="253"/>
        <v>1.0150169943534399</v>
      </c>
    </row>
    <row r="278" spans="1:14">
      <c r="A278" s="600">
        <v>44963</v>
      </c>
      <c r="B278" s="3" t="s">
        <v>3</v>
      </c>
      <c r="C278" s="18">
        <v>3492309</v>
      </c>
      <c r="D278" s="16">
        <v>2929564</v>
      </c>
      <c r="E278" s="16">
        <v>3363093</v>
      </c>
      <c r="F278" s="18">
        <v>3215168</v>
      </c>
      <c r="G278" s="18">
        <f t="shared" ref="G278:G281" si="257">SUM(C278+F278)</f>
        <v>6707477</v>
      </c>
      <c r="H278" s="16">
        <f t="shared" ref="H278:H281" si="258">SUM(D278+E278)</f>
        <v>6292657</v>
      </c>
      <c r="I278" s="35">
        <f t="shared" ref="I278:I281" si="259">SUM(C278-D278)</f>
        <v>562745</v>
      </c>
      <c r="J278" s="35">
        <f>SUM(E278-F278)</f>
        <v>147925</v>
      </c>
      <c r="K278" s="18">
        <f t="shared" ref="K278:K281" si="260">SUM(I278-I274)</f>
        <v>884690</v>
      </c>
      <c r="L278" s="16">
        <f>SUM(J278-J274)</f>
        <v>562464</v>
      </c>
      <c r="M278" s="35">
        <f>SUM(K278-L278)</f>
        <v>322226</v>
      </c>
      <c r="N278">
        <f t="shared" ref="N278:N281" si="261">SUM(G278/H278)</f>
        <v>1.0659212793578292</v>
      </c>
    </row>
    <row r="279" spans="1:14">
      <c r="A279" s="601"/>
      <c r="B279" s="3" t="s">
        <v>4</v>
      </c>
      <c r="C279" s="18">
        <v>1471</v>
      </c>
      <c r="D279" s="16">
        <v>26575</v>
      </c>
      <c r="E279" s="16">
        <v>0</v>
      </c>
      <c r="F279" s="18">
        <v>0</v>
      </c>
      <c r="G279" s="18">
        <f t="shared" si="257"/>
        <v>1471</v>
      </c>
      <c r="H279" s="16">
        <f t="shared" si="258"/>
        <v>26575</v>
      </c>
      <c r="I279" s="35">
        <f t="shared" si="259"/>
        <v>-25104</v>
      </c>
      <c r="J279" s="35">
        <f t="shared" ref="J279:J281" si="262">SUM(E279-F279)</f>
        <v>0</v>
      </c>
      <c r="K279" s="18">
        <f t="shared" si="260"/>
        <v>1170</v>
      </c>
      <c r="L279" s="16">
        <f t="shared" ref="L279:L281" si="263">SUM(J279-J275)</f>
        <v>0</v>
      </c>
      <c r="M279" s="35">
        <f t="shared" ref="M279:M281" si="264">SUM(K279-L279)</f>
        <v>1170</v>
      </c>
      <c r="N279">
        <f t="shared" si="261"/>
        <v>5.5352775164628408E-2</v>
      </c>
    </row>
    <row r="280" spans="1:14">
      <c r="A280" s="601"/>
      <c r="B280" s="3" t="s">
        <v>5</v>
      </c>
      <c r="C280" s="18">
        <v>556949</v>
      </c>
      <c r="D280" s="16">
        <v>694134</v>
      </c>
      <c r="E280" s="16">
        <v>488019</v>
      </c>
      <c r="F280" s="18">
        <v>406384</v>
      </c>
      <c r="G280" s="18">
        <f t="shared" si="257"/>
        <v>963333</v>
      </c>
      <c r="H280" s="16">
        <f t="shared" si="258"/>
        <v>1182153</v>
      </c>
      <c r="I280" s="35">
        <f t="shared" si="259"/>
        <v>-137185</v>
      </c>
      <c r="J280" s="35">
        <f t="shared" si="262"/>
        <v>81635</v>
      </c>
      <c r="K280" s="18">
        <f t="shared" si="260"/>
        <v>-23453</v>
      </c>
      <c r="L280" s="16">
        <f t="shared" si="263"/>
        <v>104327</v>
      </c>
      <c r="M280" s="35">
        <f t="shared" si="264"/>
        <v>-127780</v>
      </c>
      <c r="N280">
        <f t="shared" si="261"/>
        <v>0.81489705647238553</v>
      </c>
    </row>
    <row r="281" spans="1:14">
      <c r="A281" s="602"/>
      <c r="B281" s="3" t="s">
        <v>6</v>
      </c>
      <c r="C281" s="18">
        <v>977652</v>
      </c>
      <c r="D281" s="16">
        <v>923208</v>
      </c>
      <c r="E281" s="16">
        <v>1177269</v>
      </c>
      <c r="F281" s="18">
        <v>951929</v>
      </c>
      <c r="G281" s="18">
        <f t="shared" si="257"/>
        <v>1929581</v>
      </c>
      <c r="H281" s="16">
        <f t="shared" si="258"/>
        <v>2100477</v>
      </c>
      <c r="I281" s="35">
        <f t="shared" si="259"/>
        <v>54444</v>
      </c>
      <c r="J281" s="35">
        <f t="shared" si="262"/>
        <v>225340</v>
      </c>
      <c r="K281" s="18">
        <f t="shared" si="260"/>
        <v>75978</v>
      </c>
      <c r="L281" s="16">
        <f t="shared" si="263"/>
        <v>271594</v>
      </c>
      <c r="M281" s="35">
        <f t="shared" si="264"/>
        <v>-195616</v>
      </c>
      <c r="N281">
        <f t="shared" si="261"/>
        <v>0.91863943285263294</v>
      </c>
    </row>
    <row r="282" spans="1:14">
      <c r="A282" s="600">
        <v>44964</v>
      </c>
      <c r="B282" s="3" t="s">
        <v>3</v>
      </c>
      <c r="C282" s="18">
        <v>3412501</v>
      </c>
      <c r="D282" s="16">
        <v>2707491</v>
      </c>
      <c r="E282" s="16">
        <v>3417253</v>
      </c>
      <c r="F282" s="18">
        <v>3037026</v>
      </c>
      <c r="G282" s="18">
        <f t="shared" ref="G282:G285" si="265">SUM(C282+F282)</f>
        <v>6449527</v>
      </c>
      <c r="H282" s="16">
        <f t="shared" ref="H282:H285" si="266">SUM(D282+E282)</f>
        <v>6124744</v>
      </c>
      <c r="I282" s="35">
        <f t="shared" ref="I282:I285" si="267">SUM(C282-D282)</f>
        <v>705010</v>
      </c>
      <c r="J282" s="35">
        <f>SUM(E282-F282)</f>
        <v>380227</v>
      </c>
      <c r="K282" s="18">
        <f t="shared" ref="K282:K285" si="268">SUM(I282-I278)</f>
        <v>142265</v>
      </c>
      <c r="L282" s="16">
        <f>SUM(J282-J278)</f>
        <v>232302</v>
      </c>
      <c r="M282" s="35">
        <f>SUM(K282-L282)</f>
        <v>-90037</v>
      </c>
      <c r="N282">
        <f t="shared" ref="N282:N285" si="269">SUM(G282/H282)</f>
        <v>1.0530280122728395</v>
      </c>
    </row>
    <row r="283" spans="1:14">
      <c r="A283" s="601"/>
      <c r="B283" s="3" t="s">
        <v>4</v>
      </c>
      <c r="C283" s="18">
        <v>1471</v>
      </c>
      <c r="D283" s="16">
        <v>26575</v>
      </c>
      <c r="E283" s="16">
        <v>0</v>
      </c>
      <c r="F283" s="18">
        <v>0</v>
      </c>
      <c r="G283" s="18">
        <f t="shared" si="265"/>
        <v>1471</v>
      </c>
      <c r="H283" s="16">
        <f t="shared" si="266"/>
        <v>26575</v>
      </c>
      <c r="I283" s="35">
        <f t="shared" si="267"/>
        <v>-25104</v>
      </c>
      <c r="J283" s="35">
        <f t="shared" ref="J283:J285" si="270">SUM(E283-F283)</f>
        <v>0</v>
      </c>
      <c r="K283" s="18">
        <f t="shared" si="268"/>
        <v>0</v>
      </c>
      <c r="L283" s="16">
        <f t="shared" ref="L283:L285" si="271">SUM(J283-J279)</f>
        <v>0</v>
      </c>
      <c r="M283" s="35">
        <f t="shared" ref="M283:M285" si="272">SUM(K283-L283)</f>
        <v>0</v>
      </c>
      <c r="N283">
        <f t="shared" si="269"/>
        <v>5.5352775164628408E-2</v>
      </c>
    </row>
    <row r="284" spans="1:14">
      <c r="A284" s="601"/>
      <c r="B284" s="3" t="s">
        <v>5</v>
      </c>
      <c r="C284" s="18">
        <v>667679</v>
      </c>
      <c r="D284" s="16">
        <v>707262</v>
      </c>
      <c r="E284" s="16">
        <v>487683</v>
      </c>
      <c r="F284" s="18">
        <v>399511</v>
      </c>
      <c r="G284" s="18">
        <f t="shared" si="265"/>
        <v>1067190</v>
      </c>
      <c r="H284" s="16">
        <f t="shared" si="266"/>
        <v>1194945</v>
      </c>
      <c r="I284" s="35">
        <f t="shared" si="267"/>
        <v>-39583</v>
      </c>
      <c r="J284" s="35">
        <f t="shared" si="270"/>
        <v>88172</v>
      </c>
      <c r="K284" s="18">
        <f t="shared" si="268"/>
        <v>97602</v>
      </c>
      <c r="L284" s="16">
        <f t="shared" si="271"/>
        <v>6537</v>
      </c>
      <c r="M284" s="35">
        <f t="shared" si="272"/>
        <v>91065</v>
      </c>
      <c r="N284">
        <f t="shared" si="269"/>
        <v>0.89308712953315839</v>
      </c>
    </row>
    <row r="285" spans="1:14">
      <c r="A285" s="602"/>
      <c r="B285" s="3" t="s">
        <v>6</v>
      </c>
      <c r="C285" s="18">
        <v>878583</v>
      </c>
      <c r="D285" s="16">
        <v>826015</v>
      </c>
      <c r="E285" s="16">
        <v>1055298</v>
      </c>
      <c r="F285" s="18">
        <v>830806</v>
      </c>
      <c r="G285" s="18">
        <f t="shared" si="265"/>
        <v>1709389</v>
      </c>
      <c r="H285" s="16">
        <f t="shared" si="266"/>
        <v>1881313</v>
      </c>
      <c r="I285" s="35">
        <f t="shared" si="267"/>
        <v>52568</v>
      </c>
      <c r="J285" s="35">
        <f t="shared" si="270"/>
        <v>224492</v>
      </c>
      <c r="K285" s="18">
        <f t="shared" si="268"/>
        <v>-1876</v>
      </c>
      <c r="L285" s="16">
        <f t="shared" si="271"/>
        <v>-848</v>
      </c>
      <c r="M285" s="35">
        <f t="shared" si="272"/>
        <v>-1028</v>
      </c>
      <c r="N285">
        <f t="shared" si="269"/>
        <v>0.90861488758117337</v>
      </c>
    </row>
    <row r="286" spans="1:14">
      <c r="A286" s="600">
        <v>44965</v>
      </c>
      <c r="B286" s="3" t="s">
        <v>3</v>
      </c>
      <c r="C286" s="18">
        <v>3748416</v>
      </c>
      <c r="D286" s="16">
        <v>3857311</v>
      </c>
      <c r="E286" s="16">
        <v>3721706</v>
      </c>
      <c r="F286" s="18">
        <v>3932861</v>
      </c>
      <c r="G286" s="18">
        <f t="shared" ref="G286:G289" si="273">SUM(C286+F286)</f>
        <v>7681277</v>
      </c>
      <c r="H286" s="16">
        <f t="shared" ref="H286:H289" si="274">SUM(D286+E286)</f>
        <v>7579017</v>
      </c>
      <c r="I286" s="35">
        <f t="shared" ref="I286:I289" si="275">SUM(C286-D286)</f>
        <v>-108895</v>
      </c>
      <c r="J286" s="35">
        <f>SUM(E286-F286)</f>
        <v>-211155</v>
      </c>
      <c r="K286" s="18">
        <f t="shared" ref="K286:K289" si="276">SUM(I286-I282)</f>
        <v>-813905</v>
      </c>
      <c r="L286" s="16">
        <f>SUM(J286-J282)</f>
        <v>-591382</v>
      </c>
      <c r="M286" s="35">
        <f>SUM(K286-L286)</f>
        <v>-222523</v>
      </c>
      <c r="N286">
        <f t="shared" ref="N286:N289" si="277">SUM(G286/H286)</f>
        <v>1.013492514926408</v>
      </c>
    </row>
    <row r="287" spans="1:14">
      <c r="A287" s="601"/>
      <c r="B287" s="3" t="s">
        <v>4</v>
      </c>
      <c r="C287" s="18">
        <v>1471</v>
      </c>
      <c r="D287" s="16">
        <v>26575</v>
      </c>
      <c r="E287" s="16">
        <v>0</v>
      </c>
      <c r="F287" s="18">
        <v>0</v>
      </c>
      <c r="G287" s="18">
        <f t="shared" si="273"/>
        <v>1471</v>
      </c>
      <c r="H287" s="16">
        <f t="shared" si="274"/>
        <v>26575</v>
      </c>
      <c r="I287" s="35">
        <f t="shared" si="275"/>
        <v>-25104</v>
      </c>
      <c r="J287" s="35">
        <f t="shared" ref="J287:J289" si="278">SUM(E287-F287)</f>
        <v>0</v>
      </c>
      <c r="K287" s="18">
        <f t="shared" si="276"/>
        <v>0</v>
      </c>
      <c r="L287" s="16">
        <f t="shared" ref="L287:L289" si="279">SUM(J287-J283)</f>
        <v>0</v>
      </c>
      <c r="M287" s="35">
        <f t="shared" ref="M287:M289" si="280">SUM(K287-L287)</f>
        <v>0</v>
      </c>
      <c r="N287">
        <f t="shared" si="277"/>
        <v>5.5352775164628408E-2</v>
      </c>
    </row>
    <row r="288" spans="1:14">
      <c r="A288" s="601"/>
      <c r="B288" s="3" t="s">
        <v>5</v>
      </c>
      <c r="C288" s="18">
        <v>683974</v>
      </c>
      <c r="D288" s="16">
        <v>778917</v>
      </c>
      <c r="E288" s="16">
        <v>548717</v>
      </c>
      <c r="F288" s="18">
        <v>504543</v>
      </c>
      <c r="G288" s="18">
        <f t="shared" si="273"/>
        <v>1188517</v>
      </c>
      <c r="H288" s="16">
        <f t="shared" si="274"/>
        <v>1327634</v>
      </c>
      <c r="I288" s="35">
        <f t="shared" si="275"/>
        <v>-94943</v>
      </c>
      <c r="J288" s="35">
        <f t="shared" si="278"/>
        <v>44174</v>
      </c>
      <c r="K288" s="18">
        <f t="shared" si="276"/>
        <v>-55360</v>
      </c>
      <c r="L288" s="16">
        <f t="shared" si="279"/>
        <v>-43998</v>
      </c>
      <c r="M288" s="35">
        <f t="shared" si="280"/>
        <v>-11362</v>
      </c>
      <c r="N288">
        <f t="shared" si="277"/>
        <v>0.89521434371219777</v>
      </c>
    </row>
    <row r="289" spans="1:14">
      <c r="A289" s="602"/>
      <c r="B289" s="3" t="s">
        <v>6</v>
      </c>
      <c r="C289" s="18">
        <v>977171</v>
      </c>
      <c r="D289" s="16">
        <v>1049333</v>
      </c>
      <c r="E289" s="16">
        <v>1140609</v>
      </c>
      <c r="F289" s="18">
        <v>1274733</v>
      </c>
      <c r="G289" s="18">
        <f t="shared" si="273"/>
        <v>2251904</v>
      </c>
      <c r="H289" s="16">
        <f t="shared" si="274"/>
        <v>2189942</v>
      </c>
      <c r="I289" s="35">
        <f t="shared" si="275"/>
        <v>-72162</v>
      </c>
      <c r="J289" s="35">
        <f t="shared" si="278"/>
        <v>-134124</v>
      </c>
      <c r="K289" s="18">
        <f t="shared" si="276"/>
        <v>-124730</v>
      </c>
      <c r="L289" s="16">
        <f t="shared" si="279"/>
        <v>-358616</v>
      </c>
      <c r="M289" s="35">
        <f t="shared" si="280"/>
        <v>233886</v>
      </c>
      <c r="N289">
        <f t="shared" si="277"/>
        <v>1.0282939000210964</v>
      </c>
    </row>
    <row r="290" spans="1:14">
      <c r="A290" s="600">
        <v>44966</v>
      </c>
      <c r="B290" s="3" t="s">
        <v>3</v>
      </c>
      <c r="C290" s="18">
        <v>1690854</v>
      </c>
      <c r="D290" s="16">
        <v>1604134</v>
      </c>
      <c r="E290" s="16">
        <v>1805097</v>
      </c>
      <c r="F290" s="18">
        <v>1926291</v>
      </c>
      <c r="G290" s="18">
        <f t="shared" ref="G290:G353" si="281">SUM(C290+F290)</f>
        <v>3617145</v>
      </c>
      <c r="H290" s="16">
        <f t="shared" ref="H290:H353" si="282">SUM(D290+E290)</f>
        <v>3409231</v>
      </c>
      <c r="I290" s="35">
        <f t="shared" ref="I290:I353" si="283">SUM(C290-D290)</f>
        <v>86720</v>
      </c>
      <c r="J290" s="35">
        <f>SUM(E290-F290)</f>
        <v>-121194</v>
      </c>
      <c r="K290" s="18">
        <f t="shared" ref="K290:K333" si="284">SUM(I290-I286)</f>
        <v>195615</v>
      </c>
      <c r="L290" s="16">
        <f>SUM(J290-J286)</f>
        <v>89961</v>
      </c>
      <c r="M290" s="35">
        <f>SUM(K290-L290)</f>
        <v>105654</v>
      </c>
      <c r="N290">
        <f t="shared" ref="N290:N353" si="285">SUM(G290/H290)</f>
        <v>1.0609856005650542</v>
      </c>
    </row>
    <row r="291" spans="1:14">
      <c r="A291" s="601"/>
      <c r="B291" s="3" t="s">
        <v>4</v>
      </c>
      <c r="C291" s="18">
        <v>1471</v>
      </c>
      <c r="D291" s="16">
        <v>26575</v>
      </c>
      <c r="E291" s="16">
        <v>0</v>
      </c>
      <c r="F291" s="18">
        <v>0</v>
      </c>
      <c r="G291" s="18">
        <f t="shared" si="281"/>
        <v>1471</v>
      </c>
      <c r="H291" s="16">
        <f t="shared" si="282"/>
        <v>26575</v>
      </c>
      <c r="I291" s="35">
        <f t="shared" si="283"/>
        <v>-25104</v>
      </c>
      <c r="J291" s="35">
        <f t="shared" ref="J291:J357" si="286">SUM(E291-F291)</f>
        <v>0</v>
      </c>
      <c r="K291" s="18">
        <f t="shared" si="284"/>
        <v>0</v>
      </c>
      <c r="L291" s="16">
        <f t="shared" ref="L291:L333" si="287">SUM(J291-J287)</f>
        <v>0</v>
      </c>
      <c r="M291" s="35">
        <f t="shared" ref="M291:M333" si="288">SUM(K291-L291)</f>
        <v>0</v>
      </c>
      <c r="N291">
        <f t="shared" si="285"/>
        <v>5.5352775164628408E-2</v>
      </c>
    </row>
    <row r="292" spans="1:14">
      <c r="A292" s="601"/>
      <c r="B292" s="3" t="s">
        <v>5</v>
      </c>
      <c r="C292" s="18">
        <v>471547</v>
      </c>
      <c r="D292" s="16">
        <v>524854</v>
      </c>
      <c r="E292" s="16">
        <v>313974</v>
      </c>
      <c r="F292" s="18">
        <v>240734</v>
      </c>
      <c r="G292" s="18">
        <f t="shared" si="281"/>
        <v>712281</v>
      </c>
      <c r="H292" s="16">
        <f t="shared" si="282"/>
        <v>838828</v>
      </c>
      <c r="I292" s="35">
        <f t="shared" si="283"/>
        <v>-53307</v>
      </c>
      <c r="J292" s="35">
        <f t="shared" si="286"/>
        <v>73240</v>
      </c>
      <c r="K292" s="18">
        <f t="shared" si="284"/>
        <v>41636</v>
      </c>
      <c r="L292" s="16">
        <f t="shared" si="287"/>
        <v>29066</v>
      </c>
      <c r="M292" s="35">
        <f t="shared" si="288"/>
        <v>12570</v>
      </c>
      <c r="N292">
        <f t="shared" si="285"/>
        <v>0.84913832156294256</v>
      </c>
    </row>
    <row r="293" spans="1:14">
      <c r="A293" s="602"/>
      <c r="B293" s="3" t="s">
        <v>6</v>
      </c>
      <c r="C293" s="18">
        <v>577436</v>
      </c>
      <c r="D293" s="16">
        <v>644867</v>
      </c>
      <c r="E293" s="16">
        <v>622237</v>
      </c>
      <c r="F293" s="18">
        <v>633406</v>
      </c>
      <c r="G293" s="18">
        <f t="shared" si="281"/>
        <v>1210842</v>
      </c>
      <c r="H293" s="16">
        <f t="shared" si="282"/>
        <v>1267104</v>
      </c>
      <c r="I293" s="35">
        <f t="shared" si="283"/>
        <v>-67431</v>
      </c>
      <c r="J293" s="35">
        <f t="shared" si="286"/>
        <v>-11169</v>
      </c>
      <c r="K293" s="18">
        <f t="shared" si="284"/>
        <v>4731</v>
      </c>
      <c r="L293" s="16">
        <f t="shared" si="287"/>
        <v>122955</v>
      </c>
      <c r="M293" s="35">
        <f t="shared" si="288"/>
        <v>-118224</v>
      </c>
      <c r="N293">
        <f t="shared" si="285"/>
        <v>0.95559796196681568</v>
      </c>
    </row>
    <row r="294" spans="1:14">
      <c r="A294" s="600">
        <v>44967</v>
      </c>
      <c r="B294" s="3" t="s">
        <v>3</v>
      </c>
      <c r="C294" s="18">
        <v>2669111</v>
      </c>
      <c r="D294" s="16">
        <v>2354654</v>
      </c>
      <c r="E294" s="16">
        <v>2712401</v>
      </c>
      <c r="F294" s="18">
        <v>2734877</v>
      </c>
      <c r="G294" s="18">
        <f t="shared" si="281"/>
        <v>5403988</v>
      </c>
      <c r="H294" s="16">
        <f t="shared" si="282"/>
        <v>5067055</v>
      </c>
      <c r="I294" s="35">
        <f t="shared" si="283"/>
        <v>314457</v>
      </c>
      <c r="J294" s="35">
        <f t="shared" si="286"/>
        <v>-22476</v>
      </c>
      <c r="K294" s="18">
        <f t="shared" si="284"/>
        <v>227737</v>
      </c>
      <c r="L294" s="16">
        <f t="shared" si="287"/>
        <v>98718</v>
      </c>
      <c r="M294" s="35">
        <f t="shared" si="288"/>
        <v>129019</v>
      </c>
      <c r="N294">
        <f t="shared" si="285"/>
        <v>1.0664948377311871</v>
      </c>
    </row>
    <row r="295" spans="1:14">
      <c r="A295" s="601"/>
      <c r="B295" s="3" t="s">
        <v>4</v>
      </c>
      <c r="C295" s="18">
        <v>1471</v>
      </c>
      <c r="D295" s="16">
        <v>26575</v>
      </c>
      <c r="E295" s="16">
        <v>0</v>
      </c>
      <c r="F295" s="18">
        <v>0</v>
      </c>
      <c r="G295" s="18">
        <f t="shared" si="281"/>
        <v>1471</v>
      </c>
      <c r="H295" s="16">
        <f t="shared" si="282"/>
        <v>26575</v>
      </c>
      <c r="I295" s="35">
        <f t="shared" si="283"/>
        <v>-25104</v>
      </c>
      <c r="J295" s="35">
        <f t="shared" si="286"/>
        <v>0</v>
      </c>
      <c r="K295" s="18">
        <f t="shared" si="284"/>
        <v>0</v>
      </c>
      <c r="L295" s="16">
        <f t="shared" si="287"/>
        <v>0</v>
      </c>
      <c r="M295" s="35">
        <f t="shared" si="288"/>
        <v>0</v>
      </c>
      <c r="N295">
        <f t="shared" si="285"/>
        <v>5.5352775164628408E-2</v>
      </c>
    </row>
    <row r="296" spans="1:14">
      <c r="A296" s="601"/>
      <c r="B296" s="3" t="s">
        <v>5</v>
      </c>
      <c r="C296" s="18">
        <v>544530</v>
      </c>
      <c r="D296" s="16">
        <v>669699</v>
      </c>
      <c r="E296" s="16">
        <v>438398</v>
      </c>
      <c r="F296" s="18">
        <v>358931</v>
      </c>
      <c r="G296" s="18">
        <f t="shared" si="281"/>
        <v>903461</v>
      </c>
      <c r="H296" s="16">
        <f t="shared" si="282"/>
        <v>1108097</v>
      </c>
      <c r="I296" s="35">
        <f t="shared" si="283"/>
        <v>-125169</v>
      </c>
      <c r="J296" s="35">
        <f t="shared" si="286"/>
        <v>79467</v>
      </c>
      <c r="K296" s="18">
        <f t="shared" si="284"/>
        <v>-71862</v>
      </c>
      <c r="L296" s="16">
        <f t="shared" si="287"/>
        <v>6227</v>
      </c>
      <c r="M296" s="35">
        <f t="shared" si="288"/>
        <v>-78089</v>
      </c>
      <c r="N296">
        <f t="shared" si="285"/>
        <v>0.81532663656701532</v>
      </c>
    </row>
    <row r="297" spans="1:14">
      <c r="A297" s="602"/>
      <c r="B297" s="3" t="s">
        <v>6</v>
      </c>
      <c r="C297" s="18">
        <v>755722</v>
      </c>
      <c r="D297" s="16">
        <v>850729</v>
      </c>
      <c r="E297" s="16">
        <v>820035</v>
      </c>
      <c r="F297" s="18">
        <v>807850</v>
      </c>
      <c r="G297" s="18">
        <f t="shared" si="281"/>
        <v>1563572</v>
      </c>
      <c r="H297" s="16">
        <f t="shared" si="282"/>
        <v>1670764</v>
      </c>
      <c r="I297" s="35">
        <f t="shared" si="283"/>
        <v>-95007</v>
      </c>
      <c r="J297" s="35">
        <f t="shared" si="286"/>
        <v>12185</v>
      </c>
      <c r="K297" s="18">
        <f t="shared" si="284"/>
        <v>-27576</v>
      </c>
      <c r="L297" s="16">
        <f t="shared" si="287"/>
        <v>23354</v>
      </c>
      <c r="M297" s="35">
        <f t="shared" si="288"/>
        <v>-50930</v>
      </c>
      <c r="N297">
        <f t="shared" si="285"/>
        <v>0.9358425247371861</v>
      </c>
    </row>
    <row r="298" spans="1:14">
      <c r="A298" s="600">
        <v>44970</v>
      </c>
      <c r="B298" s="3" t="s">
        <v>3</v>
      </c>
      <c r="C298" s="18">
        <v>4086078</v>
      </c>
      <c r="D298" s="16">
        <v>2698521</v>
      </c>
      <c r="E298" s="16">
        <v>3970049</v>
      </c>
      <c r="F298" s="18">
        <v>3159357</v>
      </c>
      <c r="G298" s="18">
        <f t="shared" si="281"/>
        <v>7245435</v>
      </c>
      <c r="H298" s="16">
        <f t="shared" si="282"/>
        <v>6668570</v>
      </c>
      <c r="I298" s="35">
        <f t="shared" si="283"/>
        <v>1387557</v>
      </c>
      <c r="J298" s="35">
        <f t="shared" si="286"/>
        <v>810692</v>
      </c>
      <c r="K298" s="18">
        <f t="shared" si="284"/>
        <v>1073100</v>
      </c>
      <c r="L298" s="16">
        <f t="shared" si="287"/>
        <v>833168</v>
      </c>
      <c r="M298" s="35">
        <f t="shared" si="288"/>
        <v>239932</v>
      </c>
      <c r="N298">
        <f t="shared" si="285"/>
        <v>1.0865050528074234</v>
      </c>
    </row>
    <row r="299" spans="1:14">
      <c r="A299" s="601"/>
      <c r="B299" s="3" t="s">
        <v>4</v>
      </c>
      <c r="C299" s="18">
        <v>1471</v>
      </c>
      <c r="D299" s="16">
        <v>26575</v>
      </c>
      <c r="E299" s="16">
        <v>0</v>
      </c>
      <c r="F299" s="18">
        <v>0</v>
      </c>
      <c r="G299" s="18">
        <f t="shared" si="281"/>
        <v>1471</v>
      </c>
      <c r="H299" s="16">
        <f t="shared" si="282"/>
        <v>26575</v>
      </c>
      <c r="I299" s="35">
        <f t="shared" si="283"/>
        <v>-25104</v>
      </c>
      <c r="J299" s="35">
        <f t="shared" si="286"/>
        <v>0</v>
      </c>
      <c r="K299" s="18">
        <f t="shared" si="284"/>
        <v>0</v>
      </c>
      <c r="L299" s="16">
        <f t="shared" si="287"/>
        <v>0</v>
      </c>
      <c r="M299" s="35">
        <f t="shared" si="288"/>
        <v>0</v>
      </c>
      <c r="N299">
        <f t="shared" si="285"/>
        <v>5.5352775164628408E-2</v>
      </c>
    </row>
    <row r="300" spans="1:14">
      <c r="A300" s="601"/>
      <c r="B300" s="3" t="s">
        <v>5</v>
      </c>
      <c r="C300" s="18">
        <v>735315</v>
      </c>
      <c r="D300" s="16">
        <v>760525</v>
      </c>
      <c r="E300" s="16">
        <v>584788</v>
      </c>
      <c r="F300" s="18">
        <v>380795</v>
      </c>
      <c r="G300" s="18">
        <f t="shared" si="281"/>
        <v>1116110</v>
      </c>
      <c r="H300" s="16">
        <f t="shared" si="282"/>
        <v>1345313</v>
      </c>
      <c r="I300" s="35">
        <f t="shared" si="283"/>
        <v>-25210</v>
      </c>
      <c r="J300" s="35">
        <f t="shared" si="286"/>
        <v>203993</v>
      </c>
      <c r="K300" s="18">
        <f t="shared" si="284"/>
        <v>99959</v>
      </c>
      <c r="L300" s="16">
        <f t="shared" si="287"/>
        <v>124526</v>
      </c>
      <c r="M300" s="35">
        <f t="shared" si="288"/>
        <v>-24567</v>
      </c>
      <c r="N300">
        <f t="shared" si="285"/>
        <v>0.82962849537616901</v>
      </c>
    </row>
    <row r="301" spans="1:14">
      <c r="A301" s="602"/>
      <c r="B301" s="3" t="s">
        <v>6</v>
      </c>
      <c r="C301" s="18">
        <v>1121512</v>
      </c>
      <c r="D301" s="16">
        <v>1004613</v>
      </c>
      <c r="E301" s="16">
        <v>1389539</v>
      </c>
      <c r="F301" s="18">
        <v>950083</v>
      </c>
      <c r="G301" s="18">
        <f t="shared" si="281"/>
        <v>2071595</v>
      </c>
      <c r="H301" s="16">
        <f t="shared" si="282"/>
        <v>2394152</v>
      </c>
      <c r="I301" s="35">
        <f t="shared" si="283"/>
        <v>116899</v>
      </c>
      <c r="J301" s="35">
        <f t="shared" si="286"/>
        <v>439456</v>
      </c>
      <c r="K301" s="18">
        <f t="shared" si="284"/>
        <v>211906</v>
      </c>
      <c r="L301" s="16">
        <f t="shared" si="287"/>
        <v>427271</v>
      </c>
      <c r="M301" s="35">
        <f t="shared" si="288"/>
        <v>-215365</v>
      </c>
      <c r="N301">
        <f t="shared" si="285"/>
        <v>0.86527296512502128</v>
      </c>
    </row>
    <row r="302" spans="1:14">
      <c r="A302" s="600">
        <v>44971</v>
      </c>
      <c r="B302" s="3" t="s">
        <v>3</v>
      </c>
      <c r="C302" s="18">
        <v>2889283</v>
      </c>
      <c r="D302" s="16">
        <v>3166526</v>
      </c>
      <c r="E302" s="16">
        <v>3079970</v>
      </c>
      <c r="F302" s="18">
        <v>3344158</v>
      </c>
      <c r="G302" s="18">
        <f t="shared" si="281"/>
        <v>6233441</v>
      </c>
      <c r="H302" s="16">
        <f t="shared" si="282"/>
        <v>6246496</v>
      </c>
      <c r="I302" s="35">
        <f t="shared" si="283"/>
        <v>-277243</v>
      </c>
      <c r="J302" s="35">
        <f t="shared" si="286"/>
        <v>-264188</v>
      </c>
      <c r="K302" s="18">
        <f t="shared" si="284"/>
        <v>-1664800</v>
      </c>
      <c r="L302" s="16">
        <f t="shared" si="287"/>
        <v>-1074880</v>
      </c>
      <c r="M302" s="35">
        <f t="shared" si="288"/>
        <v>-589920</v>
      </c>
      <c r="N302">
        <f t="shared" si="285"/>
        <v>0.99791002827825392</v>
      </c>
    </row>
    <row r="303" spans="1:14">
      <c r="A303" s="601"/>
      <c r="B303" s="3" t="s">
        <v>4</v>
      </c>
      <c r="C303" s="18">
        <v>1471</v>
      </c>
      <c r="D303" s="16">
        <v>26575</v>
      </c>
      <c r="E303" s="16">
        <v>0</v>
      </c>
      <c r="F303" s="18">
        <v>0</v>
      </c>
      <c r="G303" s="18">
        <f t="shared" si="281"/>
        <v>1471</v>
      </c>
      <c r="H303" s="16">
        <f t="shared" si="282"/>
        <v>26575</v>
      </c>
      <c r="I303" s="35">
        <f t="shared" si="283"/>
        <v>-25104</v>
      </c>
      <c r="J303" s="35">
        <f t="shared" si="286"/>
        <v>0</v>
      </c>
      <c r="K303" s="18">
        <f t="shared" si="284"/>
        <v>0</v>
      </c>
      <c r="L303" s="16">
        <f t="shared" si="287"/>
        <v>0</v>
      </c>
      <c r="M303" s="35">
        <f t="shared" si="288"/>
        <v>0</v>
      </c>
      <c r="N303">
        <f t="shared" si="285"/>
        <v>5.5352775164628408E-2</v>
      </c>
    </row>
    <row r="304" spans="1:14">
      <c r="A304" s="601"/>
      <c r="B304" s="3" t="s">
        <v>5</v>
      </c>
      <c r="C304" s="18">
        <v>613299</v>
      </c>
      <c r="D304" s="16">
        <v>701315</v>
      </c>
      <c r="E304" s="16">
        <v>435774</v>
      </c>
      <c r="F304" s="18">
        <v>464672</v>
      </c>
      <c r="G304" s="18">
        <f t="shared" si="281"/>
        <v>1077971</v>
      </c>
      <c r="H304" s="16">
        <f t="shared" si="282"/>
        <v>1137089</v>
      </c>
      <c r="I304" s="35">
        <f t="shared" si="283"/>
        <v>-88016</v>
      </c>
      <c r="J304" s="35">
        <f t="shared" si="286"/>
        <v>-28898</v>
      </c>
      <c r="K304" s="18">
        <f t="shared" si="284"/>
        <v>-62806</v>
      </c>
      <c r="L304" s="16">
        <f t="shared" si="287"/>
        <v>-232891</v>
      </c>
      <c r="M304" s="35">
        <f t="shared" si="288"/>
        <v>170085</v>
      </c>
      <c r="N304">
        <f t="shared" si="285"/>
        <v>0.94800934667383119</v>
      </c>
    </row>
    <row r="305" spans="1:14">
      <c r="A305" s="602"/>
      <c r="B305" s="3" t="s">
        <v>6</v>
      </c>
      <c r="C305" s="18">
        <v>877871</v>
      </c>
      <c r="D305" s="16">
        <v>909391</v>
      </c>
      <c r="E305" s="16">
        <v>866180</v>
      </c>
      <c r="F305" s="18">
        <v>994978</v>
      </c>
      <c r="G305" s="18">
        <f t="shared" si="281"/>
        <v>1872849</v>
      </c>
      <c r="H305" s="16">
        <f t="shared" si="282"/>
        <v>1775571</v>
      </c>
      <c r="I305" s="35">
        <f t="shared" si="283"/>
        <v>-31520</v>
      </c>
      <c r="J305" s="35">
        <f t="shared" si="286"/>
        <v>-128798</v>
      </c>
      <c r="K305" s="18">
        <f t="shared" si="284"/>
        <v>-148419</v>
      </c>
      <c r="L305" s="16">
        <f t="shared" si="287"/>
        <v>-568254</v>
      </c>
      <c r="M305" s="35">
        <f t="shared" si="288"/>
        <v>419835</v>
      </c>
      <c r="N305">
        <f t="shared" si="285"/>
        <v>1.0547868826422599</v>
      </c>
    </row>
    <row r="306" spans="1:14">
      <c r="A306" s="600">
        <v>44972</v>
      </c>
      <c r="B306" s="3" t="s">
        <v>3</v>
      </c>
      <c r="C306" s="18">
        <v>3219400</v>
      </c>
      <c r="D306" s="16">
        <v>4055719</v>
      </c>
      <c r="E306" s="16">
        <v>3382990</v>
      </c>
      <c r="F306" s="18">
        <v>4067680</v>
      </c>
      <c r="G306" s="18">
        <f t="shared" si="281"/>
        <v>7287080</v>
      </c>
      <c r="H306" s="16">
        <f t="shared" si="282"/>
        <v>7438709</v>
      </c>
      <c r="I306" s="35">
        <f t="shared" si="283"/>
        <v>-836319</v>
      </c>
      <c r="J306" s="35">
        <f t="shared" si="286"/>
        <v>-684690</v>
      </c>
      <c r="K306" s="18">
        <f t="shared" si="284"/>
        <v>-559076</v>
      </c>
      <c r="L306" s="16">
        <f t="shared" si="287"/>
        <v>-420502</v>
      </c>
      <c r="M306" s="35">
        <f t="shared" si="288"/>
        <v>-138574</v>
      </c>
      <c r="N306">
        <f t="shared" si="285"/>
        <v>0.97961622104050583</v>
      </c>
    </row>
    <row r="307" spans="1:14">
      <c r="A307" s="601"/>
      <c r="B307" s="3" t="s">
        <v>4</v>
      </c>
      <c r="C307" s="18">
        <v>1471</v>
      </c>
      <c r="D307" s="16">
        <v>26575</v>
      </c>
      <c r="E307" s="16">
        <v>0</v>
      </c>
      <c r="F307" s="18">
        <v>0</v>
      </c>
      <c r="G307" s="18">
        <f t="shared" si="281"/>
        <v>1471</v>
      </c>
      <c r="H307" s="16">
        <f t="shared" si="282"/>
        <v>26575</v>
      </c>
      <c r="I307" s="35">
        <f t="shared" si="283"/>
        <v>-25104</v>
      </c>
      <c r="J307" s="35">
        <f t="shared" si="286"/>
        <v>0</v>
      </c>
      <c r="K307" s="18">
        <f t="shared" si="284"/>
        <v>0</v>
      </c>
      <c r="L307" s="16">
        <f t="shared" si="287"/>
        <v>0</v>
      </c>
      <c r="M307" s="35">
        <f t="shared" si="288"/>
        <v>0</v>
      </c>
      <c r="N307">
        <f t="shared" si="285"/>
        <v>5.5352775164628408E-2</v>
      </c>
    </row>
    <row r="308" spans="1:14">
      <c r="A308" s="601"/>
      <c r="B308" s="3" t="s">
        <v>5</v>
      </c>
      <c r="C308" s="18">
        <v>635491</v>
      </c>
      <c r="D308" s="16">
        <v>760851</v>
      </c>
      <c r="E308" s="16">
        <v>461085</v>
      </c>
      <c r="F308" s="18">
        <v>506113</v>
      </c>
      <c r="G308" s="18">
        <f t="shared" si="281"/>
        <v>1141604</v>
      </c>
      <c r="H308" s="16">
        <f t="shared" si="282"/>
        <v>1221936</v>
      </c>
      <c r="I308" s="35">
        <f t="shared" si="283"/>
        <v>-125360</v>
      </c>
      <c r="J308" s="35">
        <f t="shared" si="286"/>
        <v>-45028</v>
      </c>
      <c r="K308" s="18">
        <f t="shared" si="284"/>
        <v>-37344</v>
      </c>
      <c r="L308" s="16">
        <f t="shared" si="287"/>
        <v>-16130</v>
      </c>
      <c r="M308" s="35">
        <f t="shared" si="288"/>
        <v>-21214</v>
      </c>
      <c r="N308">
        <f t="shared" si="285"/>
        <v>0.93425842269971582</v>
      </c>
    </row>
    <row r="309" spans="1:14">
      <c r="A309" s="602"/>
      <c r="B309" s="3" t="s">
        <v>6</v>
      </c>
      <c r="C309" s="18">
        <v>978046</v>
      </c>
      <c r="D309" s="16">
        <v>1039740</v>
      </c>
      <c r="E309" s="16">
        <v>990333</v>
      </c>
      <c r="F309" s="18">
        <v>1309093</v>
      </c>
      <c r="G309" s="18">
        <f t="shared" si="281"/>
        <v>2287139</v>
      </c>
      <c r="H309" s="16">
        <f t="shared" si="282"/>
        <v>2030073</v>
      </c>
      <c r="I309" s="35">
        <f t="shared" si="283"/>
        <v>-61694</v>
      </c>
      <c r="J309" s="35">
        <f t="shared" si="286"/>
        <v>-318760</v>
      </c>
      <c r="K309" s="18">
        <f t="shared" si="284"/>
        <v>-30174</v>
      </c>
      <c r="L309" s="16">
        <f t="shared" si="287"/>
        <v>-189962</v>
      </c>
      <c r="M309" s="35">
        <f t="shared" si="288"/>
        <v>159788</v>
      </c>
      <c r="N309">
        <f t="shared" si="285"/>
        <v>1.1266289438852692</v>
      </c>
    </row>
    <row r="310" spans="1:14">
      <c r="A310" s="600">
        <v>44973</v>
      </c>
      <c r="B310" s="3" t="s">
        <v>3</v>
      </c>
      <c r="C310" s="18">
        <v>2106882</v>
      </c>
      <c r="D310" s="16">
        <v>1698204</v>
      </c>
      <c r="E310" s="16">
        <v>2151939</v>
      </c>
      <c r="F310" s="18">
        <v>2062732</v>
      </c>
      <c r="G310" s="18">
        <f t="shared" si="281"/>
        <v>4169614</v>
      </c>
      <c r="H310" s="16">
        <f t="shared" si="282"/>
        <v>3850143</v>
      </c>
      <c r="I310" s="35">
        <f t="shared" si="283"/>
        <v>408678</v>
      </c>
      <c r="J310" s="35">
        <f t="shared" si="286"/>
        <v>89207</v>
      </c>
      <c r="K310" s="18">
        <f t="shared" si="284"/>
        <v>1244997</v>
      </c>
      <c r="L310" s="16">
        <f t="shared" si="287"/>
        <v>773897</v>
      </c>
      <c r="M310" s="35">
        <f t="shared" si="288"/>
        <v>471100</v>
      </c>
      <c r="N310">
        <f t="shared" si="285"/>
        <v>1.0829763985389633</v>
      </c>
    </row>
    <row r="311" spans="1:14">
      <c r="A311" s="601"/>
      <c r="B311" s="3" t="s">
        <v>4</v>
      </c>
      <c r="C311" s="18">
        <v>1471</v>
      </c>
      <c r="D311" s="16">
        <v>26575</v>
      </c>
      <c r="E311" s="16">
        <v>0</v>
      </c>
      <c r="F311" s="18">
        <v>0</v>
      </c>
      <c r="G311" s="18">
        <f t="shared" si="281"/>
        <v>1471</v>
      </c>
      <c r="H311" s="16">
        <f t="shared" si="282"/>
        <v>26575</v>
      </c>
      <c r="I311" s="35">
        <f t="shared" si="283"/>
        <v>-25104</v>
      </c>
      <c r="J311" s="35">
        <f t="shared" si="286"/>
        <v>0</v>
      </c>
      <c r="K311" s="18">
        <f t="shared" si="284"/>
        <v>0</v>
      </c>
      <c r="L311" s="16">
        <f t="shared" si="287"/>
        <v>0</v>
      </c>
      <c r="M311" s="35">
        <f t="shared" si="288"/>
        <v>0</v>
      </c>
      <c r="N311">
        <f t="shared" si="285"/>
        <v>5.5352775164628408E-2</v>
      </c>
    </row>
    <row r="312" spans="1:14">
      <c r="A312" s="601"/>
      <c r="B312" s="3" t="s">
        <v>5</v>
      </c>
      <c r="C312" s="18">
        <v>565385</v>
      </c>
      <c r="D312" s="16">
        <v>646335</v>
      </c>
      <c r="E312" s="16">
        <v>366675</v>
      </c>
      <c r="F312" s="18">
        <v>267954</v>
      </c>
      <c r="G312" s="18">
        <f t="shared" si="281"/>
        <v>833339</v>
      </c>
      <c r="H312" s="16">
        <f t="shared" si="282"/>
        <v>1013010</v>
      </c>
      <c r="I312" s="35">
        <f t="shared" si="283"/>
        <v>-80950</v>
      </c>
      <c r="J312" s="35">
        <f t="shared" si="286"/>
        <v>98721</v>
      </c>
      <c r="K312" s="18">
        <f t="shared" si="284"/>
        <v>44410</v>
      </c>
      <c r="L312" s="16">
        <f t="shared" si="287"/>
        <v>143749</v>
      </c>
      <c r="M312" s="35">
        <f t="shared" si="288"/>
        <v>-99339</v>
      </c>
      <c r="N312">
        <f t="shared" si="285"/>
        <v>0.82263649914610915</v>
      </c>
    </row>
    <row r="313" spans="1:14">
      <c r="A313" s="602"/>
      <c r="B313" s="3" t="s">
        <v>6</v>
      </c>
      <c r="C313" s="18">
        <v>634911</v>
      </c>
      <c r="D313" s="16">
        <v>621619</v>
      </c>
      <c r="E313" s="16">
        <v>790035</v>
      </c>
      <c r="F313" s="18">
        <v>662048</v>
      </c>
      <c r="G313" s="18">
        <f t="shared" si="281"/>
        <v>1296959</v>
      </c>
      <c r="H313" s="16">
        <f t="shared" si="282"/>
        <v>1411654</v>
      </c>
      <c r="I313" s="35">
        <f t="shared" si="283"/>
        <v>13292</v>
      </c>
      <c r="J313" s="35">
        <f t="shared" si="286"/>
        <v>127987</v>
      </c>
      <c r="K313" s="18">
        <f t="shared" si="284"/>
        <v>74986</v>
      </c>
      <c r="L313" s="16">
        <f t="shared" si="287"/>
        <v>446747</v>
      </c>
      <c r="M313" s="35">
        <f t="shared" si="288"/>
        <v>-371761</v>
      </c>
      <c r="N313">
        <f t="shared" si="285"/>
        <v>0.91875133708401635</v>
      </c>
    </row>
    <row r="314" spans="1:14">
      <c r="A314" s="600">
        <v>44974</v>
      </c>
      <c r="B314" s="3" t="s">
        <v>3</v>
      </c>
      <c r="C314" s="18">
        <v>3955316</v>
      </c>
      <c r="D314" s="16">
        <v>2422359</v>
      </c>
      <c r="E314" s="16">
        <v>3801175</v>
      </c>
      <c r="F314" s="18">
        <v>2915494</v>
      </c>
      <c r="G314" s="18">
        <f t="shared" si="281"/>
        <v>6870810</v>
      </c>
      <c r="H314" s="16">
        <f t="shared" si="282"/>
        <v>6223534</v>
      </c>
      <c r="I314" s="35">
        <f t="shared" si="283"/>
        <v>1532957</v>
      </c>
      <c r="J314" s="35">
        <f t="shared" si="286"/>
        <v>885681</v>
      </c>
      <c r="K314" s="18">
        <f t="shared" si="284"/>
        <v>1124279</v>
      </c>
      <c r="L314" s="16">
        <f t="shared" si="287"/>
        <v>796474</v>
      </c>
      <c r="M314" s="35">
        <f t="shared" si="288"/>
        <v>327805</v>
      </c>
      <c r="N314">
        <f t="shared" si="285"/>
        <v>1.1040045736072142</v>
      </c>
    </row>
    <row r="315" spans="1:14">
      <c r="A315" s="601"/>
      <c r="B315" s="3" t="s">
        <v>4</v>
      </c>
      <c r="C315" s="18">
        <v>1471</v>
      </c>
      <c r="D315" s="16">
        <v>26575</v>
      </c>
      <c r="E315" s="16">
        <v>0</v>
      </c>
      <c r="F315" s="18">
        <v>0</v>
      </c>
      <c r="G315" s="18">
        <f t="shared" si="281"/>
        <v>1471</v>
      </c>
      <c r="H315" s="16">
        <f t="shared" si="282"/>
        <v>26575</v>
      </c>
      <c r="I315" s="35">
        <f t="shared" si="283"/>
        <v>-25104</v>
      </c>
      <c r="J315" s="35">
        <f t="shared" si="286"/>
        <v>0</v>
      </c>
      <c r="K315" s="18">
        <f t="shared" si="284"/>
        <v>0</v>
      </c>
      <c r="L315" s="16">
        <f t="shared" si="287"/>
        <v>0</v>
      </c>
      <c r="M315" s="35">
        <f t="shared" si="288"/>
        <v>0</v>
      </c>
      <c r="N315">
        <f t="shared" si="285"/>
        <v>5.5352775164628408E-2</v>
      </c>
    </row>
    <row r="316" spans="1:14">
      <c r="A316" s="601"/>
      <c r="B316" s="3" t="s">
        <v>5</v>
      </c>
      <c r="C316" s="18">
        <v>713853</v>
      </c>
      <c r="D316" s="16">
        <v>804601</v>
      </c>
      <c r="E316" s="16">
        <v>588175</v>
      </c>
      <c r="F316" s="18">
        <v>359429</v>
      </c>
      <c r="G316" s="18">
        <f t="shared" si="281"/>
        <v>1073282</v>
      </c>
      <c r="H316" s="16">
        <f t="shared" si="282"/>
        <v>1392776</v>
      </c>
      <c r="I316" s="35">
        <f t="shared" si="283"/>
        <v>-90748</v>
      </c>
      <c r="J316" s="35">
        <f t="shared" si="286"/>
        <v>228746</v>
      </c>
      <c r="K316" s="18">
        <f t="shared" si="284"/>
        <v>-9798</v>
      </c>
      <c r="L316" s="16">
        <f t="shared" si="287"/>
        <v>130025</v>
      </c>
      <c r="M316" s="35">
        <f t="shared" si="288"/>
        <v>-139823</v>
      </c>
      <c r="N316">
        <f t="shared" si="285"/>
        <v>0.77060632865586431</v>
      </c>
    </row>
    <row r="317" spans="1:14">
      <c r="A317" s="602"/>
      <c r="B317" s="3" t="s">
        <v>6</v>
      </c>
      <c r="C317" s="18">
        <v>1023559</v>
      </c>
      <c r="D317" s="16">
        <v>894539</v>
      </c>
      <c r="E317" s="16">
        <v>1304849</v>
      </c>
      <c r="F317" s="18">
        <v>873152</v>
      </c>
      <c r="G317" s="18">
        <f t="shared" si="281"/>
        <v>1896711</v>
      </c>
      <c r="H317" s="16">
        <f t="shared" si="282"/>
        <v>2199388</v>
      </c>
      <c r="I317" s="35">
        <f t="shared" si="283"/>
        <v>129020</v>
      </c>
      <c r="J317" s="35">
        <f t="shared" si="286"/>
        <v>431697</v>
      </c>
      <c r="K317" s="18">
        <f t="shared" si="284"/>
        <v>115728</v>
      </c>
      <c r="L317" s="16">
        <f t="shared" si="287"/>
        <v>303710</v>
      </c>
      <c r="M317" s="35">
        <f t="shared" si="288"/>
        <v>-187982</v>
      </c>
      <c r="N317">
        <f t="shared" si="285"/>
        <v>0.86238126242391067</v>
      </c>
    </row>
    <row r="318" spans="1:14">
      <c r="A318" s="600">
        <v>44977</v>
      </c>
      <c r="B318" s="3" t="s">
        <v>3</v>
      </c>
      <c r="C318" s="18">
        <v>5278717</v>
      </c>
      <c r="D318" s="16">
        <v>2747827</v>
      </c>
      <c r="E318" s="16">
        <v>4938417</v>
      </c>
      <c r="F318" s="18">
        <v>3251764</v>
      </c>
      <c r="G318" s="18">
        <f t="shared" si="281"/>
        <v>8530481</v>
      </c>
      <c r="H318" s="16">
        <f t="shared" si="282"/>
        <v>7686244</v>
      </c>
      <c r="I318" s="35">
        <f t="shared" si="283"/>
        <v>2530890</v>
      </c>
      <c r="J318" s="35">
        <f t="shared" si="286"/>
        <v>1686653</v>
      </c>
      <c r="K318" s="18">
        <f t="shared" si="284"/>
        <v>997933</v>
      </c>
      <c r="L318" s="16">
        <f t="shared" si="287"/>
        <v>800972</v>
      </c>
      <c r="M318" s="35">
        <f t="shared" si="288"/>
        <v>196961</v>
      </c>
      <c r="N318">
        <f t="shared" si="285"/>
        <v>1.1098373926198544</v>
      </c>
    </row>
    <row r="319" spans="1:14">
      <c r="A319" s="601"/>
      <c r="B319" s="3" t="s">
        <v>4</v>
      </c>
      <c r="C319" s="18">
        <v>1471</v>
      </c>
      <c r="D319" s="16">
        <v>26575</v>
      </c>
      <c r="E319" s="16">
        <v>0</v>
      </c>
      <c r="F319" s="18">
        <v>0</v>
      </c>
      <c r="G319" s="18">
        <f t="shared" si="281"/>
        <v>1471</v>
      </c>
      <c r="H319" s="16">
        <f t="shared" si="282"/>
        <v>26575</v>
      </c>
      <c r="I319" s="35">
        <f t="shared" si="283"/>
        <v>-25104</v>
      </c>
      <c r="J319" s="35">
        <f t="shared" si="286"/>
        <v>0</v>
      </c>
      <c r="K319" s="18">
        <f t="shared" si="284"/>
        <v>0</v>
      </c>
      <c r="L319" s="16">
        <f t="shared" si="287"/>
        <v>0</v>
      </c>
      <c r="M319" s="35">
        <f t="shared" si="288"/>
        <v>0</v>
      </c>
      <c r="N319">
        <f t="shared" si="285"/>
        <v>5.5352775164628408E-2</v>
      </c>
    </row>
    <row r="320" spans="1:14">
      <c r="A320" s="601"/>
      <c r="B320" s="3" t="s">
        <v>5</v>
      </c>
      <c r="C320" s="18">
        <v>826391</v>
      </c>
      <c r="D320" s="16">
        <v>887383</v>
      </c>
      <c r="E320" s="16">
        <v>672764</v>
      </c>
      <c r="F320" s="18">
        <v>418185</v>
      </c>
      <c r="G320" s="18">
        <f t="shared" si="281"/>
        <v>1244576</v>
      </c>
      <c r="H320" s="16">
        <f t="shared" si="282"/>
        <v>1560147</v>
      </c>
      <c r="I320" s="35">
        <f t="shared" si="283"/>
        <v>-60992</v>
      </c>
      <c r="J320" s="35">
        <f t="shared" si="286"/>
        <v>254579</v>
      </c>
      <c r="K320" s="18">
        <f t="shared" si="284"/>
        <v>29756</v>
      </c>
      <c r="L320" s="16">
        <f t="shared" si="287"/>
        <v>25833</v>
      </c>
      <c r="M320" s="35">
        <f t="shared" si="288"/>
        <v>3923</v>
      </c>
      <c r="N320">
        <f t="shared" si="285"/>
        <v>0.79772995749759479</v>
      </c>
    </row>
    <row r="321" spans="1:15">
      <c r="A321" s="602"/>
      <c r="B321" s="3" t="s">
        <v>6</v>
      </c>
      <c r="C321" s="18">
        <v>1265330</v>
      </c>
      <c r="D321" s="16">
        <v>954830</v>
      </c>
      <c r="E321" s="16">
        <v>1760728</v>
      </c>
      <c r="F321" s="18">
        <v>946667</v>
      </c>
      <c r="G321" s="18">
        <f t="shared" si="281"/>
        <v>2211997</v>
      </c>
      <c r="H321" s="16">
        <f t="shared" si="282"/>
        <v>2715558</v>
      </c>
      <c r="I321" s="35">
        <f t="shared" si="283"/>
        <v>310500</v>
      </c>
      <c r="J321" s="35">
        <f t="shared" si="286"/>
        <v>814061</v>
      </c>
      <c r="K321" s="18">
        <f t="shared" si="284"/>
        <v>181480</v>
      </c>
      <c r="L321" s="16">
        <f t="shared" si="287"/>
        <v>382364</v>
      </c>
      <c r="M321" s="35">
        <f t="shared" si="288"/>
        <v>-200884</v>
      </c>
      <c r="N321">
        <f t="shared" si="285"/>
        <v>0.81456444679141449</v>
      </c>
    </row>
    <row r="322" spans="1:15">
      <c r="A322" s="600">
        <v>44978</v>
      </c>
      <c r="B322" s="3" t="s">
        <v>3</v>
      </c>
      <c r="C322" s="18">
        <v>4471006</v>
      </c>
      <c r="D322" s="16">
        <v>2713082</v>
      </c>
      <c r="E322" s="16">
        <v>4315646</v>
      </c>
      <c r="F322" s="18">
        <v>3153370</v>
      </c>
      <c r="G322" s="18">
        <f t="shared" si="281"/>
        <v>7624376</v>
      </c>
      <c r="H322" s="16">
        <f t="shared" si="282"/>
        <v>7028728</v>
      </c>
      <c r="I322" s="35">
        <f t="shared" si="283"/>
        <v>1757924</v>
      </c>
      <c r="J322" s="35">
        <f t="shared" si="286"/>
        <v>1162276</v>
      </c>
      <c r="K322" s="18">
        <f t="shared" si="284"/>
        <v>-772966</v>
      </c>
      <c r="L322" s="16">
        <f t="shared" si="287"/>
        <v>-524377</v>
      </c>
      <c r="M322" s="35">
        <f t="shared" si="288"/>
        <v>-248589</v>
      </c>
      <c r="N322">
        <f t="shared" si="285"/>
        <v>1.0847447788561457</v>
      </c>
    </row>
    <row r="323" spans="1:15">
      <c r="A323" s="601"/>
      <c r="B323" s="3" t="s">
        <v>4</v>
      </c>
      <c r="C323" s="18">
        <v>1471</v>
      </c>
      <c r="D323" s="16">
        <v>27076</v>
      </c>
      <c r="E323" s="16">
        <v>0</v>
      </c>
      <c r="F323" s="18">
        <v>0</v>
      </c>
      <c r="G323" s="18">
        <f t="shared" si="281"/>
        <v>1471</v>
      </c>
      <c r="H323" s="16">
        <f t="shared" si="282"/>
        <v>27076</v>
      </c>
      <c r="I323" s="35">
        <f t="shared" si="283"/>
        <v>-25605</v>
      </c>
      <c r="J323" s="35">
        <f t="shared" si="286"/>
        <v>0</v>
      </c>
      <c r="K323" s="18">
        <f t="shared" si="284"/>
        <v>-501</v>
      </c>
      <c r="L323" s="16">
        <f t="shared" si="287"/>
        <v>0</v>
      </c>
      <c r="M323" s="35">
        <f t="shared" si="288"/>
        <v>-501</v>
      </c>
      <c r="N323">
        <f t="shared" si="285"/>
        <v>5.4328556655340525E-2</v>
      </c>
    </row>
    <row r="324" spans="1:15">
      <c r="A324" s="601"/>
      <c r="B324" s="3" t="s">
        <v>5</v>
      </c>
      <c r="C324" s="18">
        <v>688642</v>
      </c>
      <c r="D324" s="16">
        <v>845535</v>
      </c>
      <c r="E324" s="16">
        <v>526636</v>
      </c>
      <c r="F324" s="18">
        <v>416341</v>
      </c>
      <c r="G324" s="18">
        <f t="shared" si="281"/>
        <v>1104983</v>
      </c>
      <c r="H324" s="16">
        <f t="shared" si="282"/>
        <v>1372171</v>
      </c>
      <c r="I324" s="35">
        <f t="shared" si="283"/>
        <v>-156893</v>
      </c>
      <c r="J324" s="35">
        <f t="shared" si="286"/>
        <v>110295</v>
      </c>
      <c r="K324" s="18">
        <f t="shared" si="284"/>
        <v>-95901</v>
      </c>
      <c r="L324" s="16">
        <f t="shared" si="287"/>
        <v>-144284</v>
      </c>
      <c r="M324" s="35">
        <f t="shared" si="288"/>
        <v>48383</v>
      </c>
      <c r="N324">
        <f t="shared" si="285"/>
        <v>0.80528082870137907</v>
      </c>
    </row>
    <row r="325" spans="1:15">
      <c r="A325" s="602"/>
      <c r="B325" s="3" t="s">
        <v>6</v>
      </c>
      <c r="C325" s="18">
        <v>942880</v>
      </c>
      <c r="D325" s="16">
        <v>847586</v>
      </c>
      <c r="E325" s="16">
        <v>1261717</v>
      </c>
      <c r="F325" s="18">
        <v>863569</v>
      </c>
      <c r="G325" s="18">
        <f t="shared" si="281"/>
        <v>1806449</v>
      </c>
      <c r="H325" s="16">
        <f t="shared" si="282"/>
        <v>2109303</v>
      </c>
      <c r="I325" s="35">
        <f t="shared" si="283"/>
        <v>95294</v>
      </c>
      <c r="J325" s="35">
        <f t="shared" si="286"/>
        <v>398148</v>
      </c>
      <c r="K325" s="18">
        <f t="shared" si="284"/>
        <v>-215206</v>
      </c>
      <c r="L325" s="16">
        <f t="shared" si="287"/>
        <v>-415913</v>
      </c>
      <c r="M325" s="35">
        <f t="shared" si="288"/>
        <v>200707</v>
      </c>
      <c r="N325">
        <f t="shared" si="285"/>
        <v>0.85641986950191606</v>
      </c>
    </row>
    <row r="326" spans="1:15">
      <c r="A326" s="600">
        <v>44979</v>
      </c>
      <c r="B326" s="3" t="s">
        <v>3</v>
      </c>
      <c r="C326" s="18">
        <v>5758885</v>
      </c>
      <c r="D326" s="16">
        <v>2763215</v>
      </c>
      <c r="E326" s="16">
        <v>5357766</v>
      </c>
      <c r="F326" s="18">
        <v>3250679</v>
      </c>
      <c r="G326" s="18">
        <f t="shared" si="281"/>
        <v>9009564</v>
      </c>
      <c r="H326" s="16">
        <f t="shared" si="282"/>
        <v>8120981</v>
      </c>
      <c r="I326" s="35">
        <f t="shared" si="283"/>
        <v>2995670</v>
      </c>
      <c r="J326" s="35">
        <f t="shared" si="286"/>
        <v>2107087</v>
      </c>
      <c r="K326" s="18">
        <f t="shared" si="284"/>
        <v>1237746</v>
      </c>
      <c r="L326" s="16">
        <f t="shared" si="287"/>
        <v>944811</v>
      </c>
      <c r="M326" s="35">
        <f t="shared" si="288"/>
        <v>292935</v>
      </c>
      <c r="N326">
        <f t="shared" si="285"/>
        <v>1.1094181848227449</v>
      </c>
    </row>
    <row r="327" spans="1:15">
      <c r="A327" s="601"/>
      <c r="B327" s="3" t="s">
        <v>4</v>
      </c>
      <c r="C327" s="18">
        <v>1471</v>
      </c>
      <c r="D327" s="16">
        <v>25943</v>
      </c>
      <c r="E327" s="16">
        <v>0</v>
      </c>
      <c r="F327" s="18">
        <v>0</v>
      </c>
      <c r="G327" s="18">
        <f t="shared" si="281"/>
        <v>1471</v>
      </c>
      <c r="H327" s="16">
        <f t="shared" si="282"/>
        <v>25943</v>
      </c>
      <c r="I327" s="35">
        <f t="shared" si="283"/>
        <v>-24472</v>
      </c>
      <c r="J327" s="35">
        <f t="shared" si="286"/>
        <v>0</v>
      </c>
      <c r="K327" s="18">
        <f t="shared" si="284"/>
        <v>1133</v>
      </c>
      <c r="L327" s="16">
        <f t="shared" si="287"/>
        <v>0</v>
      </c>
      <c r="M327" s="35">
        <f t="shared" si="288"/>
        <v>1133</v>
      </c>
      <c r="N327">
        <f t="shared" si="285"/>
        <v>5.6701229618779631E-2</v>
      </c>
    </row>
    <row r="328" spans="1:15">
      <c r="A328" s="601"/>
      <c r="B328" s="3" t="s">
        <v>5</v>
      </c>
      <c r="C328" s="18">
        <v>832795</v>
      </c>
      <c r="D328" s="16">
        <v>991056</v>
      </c>
      <c r="E328" s="16">
        <v>663404</v>
      </c>
      <c r="F328" s="18">
        <v>482576</v>
      </c>
      <c r="G328" s="18">
        <f t="shared" si="281"/>
        <v>1315371</v>
      </c>
      <c r="H328" s="16">
        <f t="shared" si="282"/>
        <v>1654460</v>
      </c>
      <c r="I328" s="35">
        <f t="shared" si="283"/>
        <v>-158261</v>
      </c>
      <c r="J328" s="35">
        <f t="shared" si="286"/>
        <v>180828</v>
      </c>
      <c r="K328" s="18">
        <f t="shared" si="284"/>
        <v>-1368</v>
      </c>
      <c r="L328" s="16">
        <f t="shared" si="287"/>
        <v>70533</v>
      </c>
      <c r="M328" s="35">
        <f t="shared" si="288"/>
        <v>-71901</v>
      </c>
      <c r="N328">
        <f t="shared" si="285"/>
        <v>0.79504551333969997</v>
      </c>
    </row>
    <row r="329" spans="1:15">
      <c r="A329" s="602"/>
      <c r="B329" s="3" t="s">
        <v>6</v>
      </c>
      <c r="C329" s="18">
        <v>1229489</v>
      </c>
      <c r="D329" s="16">
        <v>914576</v>
      </c>
      <c r="E329" s="16">
        <v>1801470</v>
      </c>
      <c r="F329" s="18">
        <v>961536</v>
      </c>
      <c r="G329" s="18">
        <f t="shared" si="281"/>
        <v>2191025</v>
      </c>
      <c r="H329" s="16">
        <f t="shared" si="282"/>
        <v>2716046</v>
      </c>
      <c r="I329" s="35">
        <f t="shared" si="283"/>
        <v>314913</v>
      </c>
      <c r="J329" s="35">
        <f t="shared" si="286"/>
        <v>839934</v>
      </c>
      <c r="K329" s="18">
        <f t="shared" si="284"/>
        <v>219619</v>
      </c>
      <c r="L329" s="16">
        <f t="shared" si="287"/>
        <v>441786</v>
      </c>
      <c r="M329" s="35">
        <f t="shared" si="288"/>
        <v>-222167</v>
      </c>
      <c r="N329">
        <f t="shared" si="285"/>
        <v>0.80669657288573171</v>
      </c>
    </row>
    <row r="330" spans="1:15">
      <c r="A330" s="600">
        <v>44980</v>
      </c>
      <c r="B330" s="3" t="s">
        <v>3</v>
      </c>
      <c r="C330" s="18">
        <v>2079662</v>
      </c>
      <c r="D330" s="16">
        <v>1384134</v>
      </c>
      <c r="E330" s="16">
        <v>2030576</v>
      </c>
      <c r="F330" s="18">
        <v>1812171</v>
      </c>
      <c r="G330" s="18">
        <f t="shared" si="281"/>
        <v>3891833</v>
      </c>
      <c r="H330" s="16">
        <f t="shared" si="282"/>
        <v>3414710</v>
      </c>
      <c r="I330" s="35">
        <f t="shared" si="283"/>
        <v>695528</v>
      </c>
      <c r="J330" s="35">
        <f t="shared" si="286"/>
        <v>218405</v>
      </c>
      <c r="K330" s="18">
        <f t="shared" si="284"/>
        <v>-2300142</v>
      </c>
      <c r="L330" s="16">
        <f t="shared" si="287"/>
        <v>-1888682</v>
      </c>
      <c r="M330" s="35">
        <f t="shared" si="288"/>
        <v>-411460</v>
      </c>
      <c r="N330">
        <f t="shared" si="285"/>
        <v>1.1397257746631486</v>
      </c>
    </row>
    <row r="331" spans="1:15">
      <c r="A331" s="601"/>
      <c r="B331" s="3" t="s">
        <v>4</v>
      </c>
      <c r="C331" s="18">
        <v>401</v>
      </c>
      <c r="D331" s="16">
        <v>20853</v>
      </c>
      <c r="E331" s="16">
        <v>0</v>
      </c>
      <c r="F331" s="18">
        <v>0</v>
      </c>
      <c r="G331" s="18">
        <f t="shared" si="281"/>
        <v>401</v>
      </c>
      <c r="H331" s="16">
        <f t="shared" si="282"/>
        <v>20853</v>
      </c>
      <c r="I331" s="35">
        <f t="shared" si="283"/>
        <v>-20452</v>
      </c>
      <c r="J331" s="35">
        <f t="shared" si="286"/>
        <v>0</v>
      </c>
      <c r="K331" s="18">
        <f t="shared" si="284"/>
        <v>4020</v>
      </c>
      <c r="L331" s="16">
        <f t="shared" si="287"/>
        <v>0</v>
      </c>
      <c r="M331" s="35">
        <f t="shared" si="288"/>
        <v>4020</v>
      </c>
      <c r="N331">
        <f t="shared" si="285"/>
        <v>1.9229847024408959E-2</v>
      </c>
    </row>
    <row r="332" spans="1:15">
      <c r="A332" s="601"/>
      <c r="B332" s="3" t="s">
        <v>5</v>
      </c>
      <c r="C332" s="18">
        <v>521487</v>
      </c>
      <c r="D332" s="16">
        <v>654135</v>
      </c>
      <c r="E332" s="16">
        <v>399364</v>
      </c>
      <c r="F332" s="18">
        <v>245820</v>
      </c>
      <c r="G332" s="18">
        <f t="shared" si="281"/>
        <v>767307</v>
      </c>
      <c r="H332" s="16">
        <f t="shared" si="282"/>
        <v>1053499</v>
      </c>
      <c r="I332" s="35">
        <f t="shared" si="283"/>
        <v>-132648</v>
      </c>
      <c r="J332" s="35">
        <f t="shared" si="286"/>
        <v>153544</v>
      </c>
      <c r="K332" s="18">
        <f t="shared" si="284"/>
        <v>25613</v>
      </c>
      <c r="L332" s="16">
        <f t="shared" si="287"/>
        <v>-27284</v>
      </c>
      <c r="M332" s="35">
        <f t="shared" si="288"/>
        <v>52897</v>
      </c>
      <c r="N332">
        <f t="shared" si="285"/>
        <v>0.72834146021970592</v>
      </c>
    </row>
    <row r="333" spans="1:15">
      <c r="A333" s="602"/>
      <c r="B333" s="3" t="s">
        <v>6</v>
      </c>
      <c r="C333" s="18">
        <v>627155</v>
      </c>
      <c r="D333" s="16">
        <v>616928</v>
      </c>
      <c r="E333" s="16">
        <v>798765</v>
      </c>
      <c r="F333" s="18">
        <v>618059</v>
      </c>
      <c r="G333" s="18">
        <f t="shared" si="281"/>
        <v>1245214</v>
      </c>
      <c r="H333" s="16">
        <f t="shared" si="282"/>
        <v>1415693</v>
      </c>
      <c r="I333" s="35">
        <f t="shared" si="283"/>
        <v>10227</v>
      </c>
      <c r="J333" s="35">
        <f t="shared" si="286"/>
        <v>180706</v>
      </c>
      <c r="K333" s="18">
        <f t="shared" si="284"/>
        <v>-304686</v>
      </c>
      <c r="L333" s="16">
        <f t="shared" si="287"/>
        <v>-659228</v>
      </c>
      <c r="M333" s="35">
        <f t="shared" si="288"/>
        <v>354542</v>
      </c>
      <c r="N333">
        <f t="shared" si="285"/>
        <v>0.8795791177889557</v>
      </c>
    </row>
    <row r="334" spans="1:15">
      <c r="A334" s="603" t="s">
        <v>656</v>
      </c>
      <c r="B334" s="603"/>
      <c r="C334" s="603"/>
      <c r="D334" s="603"/>
      <c r="E334" s="603"/>
      <c r="F334" s="603"/>
      <c r="G334" s="603"/>
      <c r="H334" s="603"/>
      <c r="I334" s="603"/>
      <c r="J334" s="603"/>
      <c r="K334" s="603"/>
      <c r="L334" s="603"/>
      <c r="M334" s="603"/>
      <c r="N334" s="603"/>
    </row>
    <row r="335" spans="1:15">
      <c r="A335" s="600">
        <v>44981</v>
      </c>
      <c r="B335" s="3" t="s">
        <v>3</v>
      </c>
      <c r="C335" s="18">
        <v>3700312</v>
      </c>
      <c r="D335" s="16">
        <v>2146838</v>
      </c>
      <c r="E335" s="16">
        <v>3527794</v>
      </c>
      <c r="F335" s="18">
        <v>2583227</v>
      </c>
      <c r="G335" s="18">
        <f t="shared" si="281"/>
        <v>6283539</v>
      </c>
      <c r="H335" s="16">
        <f t="shared" si="282"/>
        <v>5674632</v>
      </c>
      <c r="I335" s="35">
        <f t="shared" si="283"/>
        <v>1553474</v>
      </c>
      <c r="J335" s="35">
        <f t="shared" si="286"/>
        <v>944567</v>
      </c>
      <c r="N335">
        <f t="shared" si="285"/>
        <v>1.107303345838109</v>
      </c>
      <c r="O335">
        <f>G335-H335</f>
        <v>608907</v>
      </c>
    </row>
    <row r="336" spans="1:15">
      <c r="A336" s="601"/>
      <c r="B336" s="3" t="s">
        <v>4</v>
      </c>
      <c r="C336" s="18">
        <v>401</v>
      </c>
      <c r="D336" s="16">
        <v>20853</v>
      </c>
      <c r="E336" s="16">
        <v>0</v>
      </c>
      <c r="F336" s="18">
        <v>0</v>
      </c>
      <c r="G336" s="18">
        <f t="shared" si="281"/>
        <v>401</v>
      </c>
      <c r="H336" s="16">
        <f t="shared" si="282"/>
        <v>20853</v>
      </c>
      <c r="I336" s="35">
        <f t="shared" si="283"/>
        <v>-20452</v>
      </c>
      <c r="J336" s="35">
        <f t="shared" si="286"/>
        <v>0</v>
      </c>
      <c r="N336">
        <f t="shared" si="285"/>
        <v>1.9229847024408959E-2</v>
      </c>
      <c r="O336">
        <f t="shared" ref="O336:O354" si="289">G336-H336</f>
        <v>-20452</v>
      </c>
    </row>
    <row r="337" spans="1:17">
      <c r="A337" s="601"/>
      <c r="B337" s="3" t="s">
        <v>5</v>
      </c>
      <c r="C337" s="18">
        <v>609350</v>
      </c>
      <c r="D337" s="16">
        <v>721743</v>
      </c>
      <c r="E337" s="16">
        <v>503061</v>
      </c>
      <c r="F337" s="18">
        <v>331227</v>
      </c>
      <c r="G337" s="18">
        <f t="shared" si="281"/>
        <v>940577</v>
      </c>
      <c r="H337" s="16">
        <f t="shared" si="282"/>
        <v>1224804</v>
      </c>
      <c r="I337" s="35">
        <f t="shared" si="283"/>
        <v>-112393</v>
      </c>
      <c r="J337" s="35">
        <f t="shared" si="286"/>
        <v>171834</v>
      </c>
      <c r="N337">
        <f t="shared" si="285"/>
        <v>0.76794082971642808</v>
      </c>
      <c r="O337">
        <f t="shared" si="289"/>
        <v>-284227</v>
      </c>
    </row>
    <row r="338" spans="1:17">
      <c r="A338" s="602"/>
      <c r="B338" s="3" t="s">
        <v>6</v>
      </c>
      <c r="C338" s="18">
        <v>929301</v>
      </c>
      <c r="D338" s="16">
        <v>811987</v>
      </c>
      <c r="E338" s="16">
        <v>1208509</v>
      </c>
      <c r="F338" s="18">
        <v>786968</v>
      </c>
      <c r="G338" s="18">
        <f t="shared" si="281"/>
        <v>1716269</v>
      </c>
      <c r="H338" s="16">
        <f t="shared" si="282"/>
        <v>2020496</v>
      </c>
      <c r="I338" s="35">
        <f t="shared" si="283"/>
        <v>117314</v>
      </c>
      <c r="J338" s="35">
        <f t="shared" si="286"/>
        <v>421541</v>
      </c>
      <c r="N338">
        <f t="shared" si="285"/>
        <v>0.84942954601246423</v>
      </c>
      <c r="O338">
        <f t="shared" si="289"/>
        <v>-304227</v>
      </c>
    </row>
    <row r="339" spans="1:17">
      <c r="A339" s="600">
        <v>44984</v>
      </c>
      <c r="B339" s="3" t="s">
        <v>3</v>
      </c>
      <c r="C339" s="18">
        <v>4005019</v>
      </c>
      <c r="D339" s="16">
        <v>3055256</v>
      </c>
      <c r="E339" s="16">
        <v>3984509</v>
      </c>
      <c r="F339" s="18">
        <v>3363814</v>
      </c>
      <c r="G339" s="18">
        <f t="shared" si="281"/>
        <v>7368833</v>
      </c>
      <c r="H339" s="16">
        <f t="shared" si="282"/>
        <v>7039765</v>
      </c>
      <c r="I339" s="35">
        <f t="shared" si="283"/>
        <v>949763</v>
      </c>
      <c r="J339" s="35">
        <f t="shared" si="286"/>
        <v>620695</v>
      </c>
      <c r="K339" s="18">
        <f>G339-G335</f>
        <v>1085294</v>
      </c>
      <c r="L339" s="16">
        <f>H339-H335</f>
        <v>1365133</v>
      </c>
      <c r="M339" s="35">
        <f>K339-L339</f>
        <v>-279839</v>
      </c>
      <c r="N339">
        <f t="shared" si="285"/>
        <v>1.0467441739887624</v>
      </c>
      <c r="O339">
        <f t="shared" si="289"/>
        <v>329068</v>
      </c>
      <c r="P339" s="158">
        <f t="shared" ref="P339:P354" si="290">K339/(F335-K339)</f>
        <v>0.72452773254878555</v>
      </c>
      <c r="Q339" s="158">
        <f t="shared" ref="Q339:Q354" si="291">L339/(H335-L339)</f>
        <v>0.31677301700267246</v>
      </c>
    </row>
    <row r="340" spans="1:17">
      <c r="A340" s="601"/>
      <c r="B340" s="3" t="s">
        <v>4</v>
      </c>
      <c r="C340" s="18">
        <v>401</v>
      </c>
      <c r="D340" s="16">
        <v>24853</v>
      </c>
      <c r="E340" s="16">
        <v>0</v>
      </c>
      <c r="F340" s="18">
        <v>0</v>
      </c>
      <c r="G340" s="18">
        <f t="shared" si="281"/>
        <v>401</v>
      </c>
      <c r="H340" s="16">
        <f t="shared" si="282"/>
        <v>24853</v>
      </c>
      <c r="I340" s="35">
        <f t="shared" si="283"/>
        <v>-24452</v>
      </c>
      <c r="J340" s="35">
        <f t="shared" si="286"/>
        <v>0</v>
      </c>
      <c r="K340" s="18">
        <f t="shared" ref="K340:K354" si="292">G340-G336</f>
        <v>0</v>
      </c>
      <c r="L340" s="16">
        <f t="shared" ref="L340:L354" si="293">H340-H336</f>
        <v>4000</v>
      </c>
      <c r="M340" s="35">
        <f t="shared" ref="M340:M354" si="294">K340-L340</f>
        <v>-4000</v>
      </c>
      <c r="N340">
        <f t="shared" si="285"/>
        <v>1.6134873053554905E-2</v>
      </c>
      <c r="O340">
        <f t="shared" si="289"/>
        <v>-24452</v>
      </c>
      <c r="P340" s="158" t="e">
        <f t="shared" si="290"/>
        <v>#DIV/0!</v>
      </c>
      <c r="Q340" s="158">
        <f t="shared" si="291"/>
        <v>0.23734646650447991</v>
      </c>
    </row>
    <row r="341" spans="1:17">
      <c r="A341" s="601"/>
      <c r="B341" s="3" t="s">
        <v>5</v>
      </c>
      <c r="C341" s="18">
        <v>720485</v>
      </c>
      <c r="D341" s="16">
        <v>826403</v>
      </c>
      <c r="E341" s="16">
        <v>530757</v>
      </c>
      <c r="F341" s="18">
        <v>423800</v>
      </c>
      <c r="G341" s="18">
        <f t="shared" si="281"/>
        <v>1144285</v>
      </c>
      <c r="H341" s="16">
        <f t="shared" si="282"/>
        <v>1357160</v>
      </c>
      <c r="I341" s="35">
        <f t="shared" si="283"/>
        <v>-105918</v>
      </c>
      <c r="J341" s="35">
        <f t="shared" si="286"/>
        <v>106957</v>
      </c>
      <c r="K341" s="18">
        <f t="shared" si="292"/>
        <v>203708</v>
      </c>
      <c r="L341" s="16">
        <f t="shared" si="293"/>
        <v>132356</v>
      </c>
      <c r="M341" s="35">
        <f t="shared" si="294"/>
        <v>71352</v>
      </c>
      <c r="N341">
        <f t="shared" si="285"/>
        <v>0.84314671814671815</v>
      </c>
      <c r="O341">
        <f t="shared" si="289"/>
        <v>-212875</v>
      </c>
      <c r="P341" s="158">
        <f t="shared" si="290"/>
        <v>1.5974717493079462</v>
      </c>
      <c r="Q341" s="158">
        <f t="shared" si="291"/>
        <v>0.12115542341603444</v>
      </c>
    </row>
    <row r="342" spans="1:17">
      <c r="A342" s="602"/>
      <c r="B342" s="3" t="s">
        <v>6</v>
      </c>
      <c r="C342" s="18">
        <v>1002038</v>
      </c>
      <c r="D342" s="16">
        <v>948432</v>
      </c>
      <c r="E342" s="16">
        <v>1212677</v>
      </c>
      <c r="F342" s="18">
        <v>1067331</v>
      </c>
      <c r="G342" s="18">
        <f t="shared" si="281"/>
        <v>2069369</v>
      </c>
      <c r="H342" s="16">
        <f t="shared" si="282"/>
        <v>2161109</v>
      </c>
      <c r="I342" s="35">
        <f t="shared" si="283"/>
        <v>53606</v>
      </c>
      <c r="J342" s="35">
        <f t="shared" si="286"/>
        <v>145346</v>
      </c>
      <c r="K342" s="18">
        <f t="shared" si="292"/>
        <v>353100</v>
      </c>
      <c r="L342" s="16">
        <f t="shared" si="293"/>
        <v>140613</v>
      </c>
      <c r="M342" s="35">
        <f t="shared" si="294"/>
        <v>212487</v>
      </c>
      <c r="N342">
        <f t="shared" si="285"/>
        <v>0.95754957292760334</v>
      </c>
      <c r="O342">
        <f t="shared" si="289"/>
        <v>-91740</v>
      </c>
      <c r="P342" s="158">
        <f t="shared" si="290"/>
        <v>0.81384199802704971</v>
      </c>
      <c r="Q342" s="158">
        <f t="shared" si="291"/>
        <v>7.479880396811929E-2</v>
      </c>
    </row>
    <row r="343" spans="1:17">
      <c r="A343" s="600">
        <v>44985</v>
      </c>
      <c r="B343" s="3" t="s">
        <v>3</v>
      </c>
      <c r="C343" s="18">
        <v>4185325</v>
      </c>
      <c r="D343" s="16">
        <v>2655962</v>
      </c>
      <c r="E343" s="16">
        <v>4078671</v>
      </c>
      <c r="F343" s="18">
        <v>3041879</v>
      </c>
      <c r="G343" s="18">
        <f t="shared" si="281"/>
        <v>7227204</v>
      </c>
      <c r="H343" s="16">
        <f t="shared" si="282"/>
        <v>6734633</v>
      </c>
      <c r="I343" s="35">
        <f t="shared" si="283"/>
        <v>1529363</v>
      </c>
      <c r="J343" s="35">
        <f t="shared" si="286"/>
        <v>1036792</v>
      </c>
      <c r="K343" s="18">
        <f t="shared" si="292"/>
        <v>-141629</v>
      </c>
      <c r="L343" s="16">
        <f t="shared" si="293"/>
        <v>-305132</v>
      </c>
      <c r="M343" s="35">
        <f t="shared" si="294"/>
        <v>163503</v>
      </c>
      <c r="N343">
        <f t="shared" si="285"/>
        <v>1.0731399914442257</v>
      </c>
      <c r="O343">
        <f t="shared" si="289"/>
        <v>492571</v>
      </c>
      <c r="P343" s="158">
        <f t="shared" si="290"/>
        <v>-4.0402596761664647E-2</v>
      </c>
      <c r="Q343" s="158">
        <f t="shared" si="291"/>
        <v>-4.1543400812836452E-2</v>
      </c>
    </row>
    <row r="344" spans="1:17">
      <c r="A344" s="601"/>
      <c r="B344" s="3" t="s">
        <v>4</v>
      </c>
      <c r="C344" s="18">
        <v>401</v>
      </c>
      <c r="D344" s="16">
        <v>24853</v>
      </c>
      <c r="E344" s="16">
        <v>0</v>
      </c>
      <c r="F344" s="18">
        <v>0</v>
      </c>
      <c r="G344" s="18">
        <f t="shared" si="281"/>
        <v>401</v>
      </c>
      <c r="H344" s="16">
        <f t="shared" si="282"/>
        <v>24853</v>
      </c>
      <c r="I344" s="35">
        <f t="shared" si="283"/>
        <v>-24452</v>
      </c>
      <c r="J344" s="35">
        <f t="shared" si="286"/>
        <v>0</v>
      </c>
      <c r="K344" s="18">
        <f t="shared" si="292"/>
        <v>0</v>
      </c>
      <c r="L344" s="16">
        <f t="shared" si="293"/>
        <v>0</v>
      </c>
      <c r="M344" s="35">
        <f t="shared" si="294"/>
        <v>0</v>
      </c>
      <c r="N344">
        <f t="shared" si="285"/>
        <v>1.6134873053554905E-2</v>
      </c>
      <c r="O344">
        <f t="shared" si="289"/>
        <v>-24452</v>
      </c>
      <c r="P344" s="158" t="e">
        <f t="shared" si="290"/>
        <v>#DIV/0!</v>
      </c>
      <c r="Q344" s="158">
        <f t="shared" si="291"/>
        <v>0</v>
      </c>
    </row>
    <row r="345" spans="1:17">
      <c r="A345" s="601"/>
      <c r="B345" s="3" t="s">
        <v>5</v>
      </c>
      <c r="C345" s="18">
        <v>790168</v>
      </c>
      <c r="D345" s="16">
        <v>827881</v>
      </c>
      <c r="E345" s="16">
        <v>598033</v>
      </c>
      <c r="F345" s="18">
        <v>408283</v>
      </c>
      <c r="G345" s="18">
        <f t="shared" si="281"/>
        <v>1198451</v>
      </c>
      <c r="H345" s="16">
        <f t="shared" si="282"/>
        <v>1425914</v>
      </c>
      <c r="I345" s="35">
        <f t="shared" si="283"/>
        <v>-37713</v>
      </c>
      <c r="J345" s="35">
        <f t="shared" si="286"/>
        <v>189750</v>
      </c>
      <c r="K345" s="18">
        <f t="shared" si="292"/>
        <v>54166</v>
      </c>
      <c r="L345" s="16">
        <f t="shared" si="293"/>
        <v>68754</v>
      </c>
      <c r="M345" s="35">
        <f t="shared" si="294"/>
        <v>-14588</v>
      </c>
      <c r="N345">
        <f t="shared" si="285"/>
        <v>0.84047915933218975</v>
      </c>
      <c r="O345">
        <f t="shared" si="289"/>
        <v>-227463</v>
      </c>
      <c r="P345" s="158">
        <f t="shared" si="290"/>
        <v>0.14653954993317714</v>
      </c>
      <c r="Q345" s="158">
        <f t="shared" si="291"/>
        <v>5.3363613643525411E-2</v>
      </c>
    </row>
    <row r="346" spans="1:17">
      <c r="A346" s="602"/>
      <c r="B346" s="3" t="s">
        <v>6</v>
      </c>
      <c r="C346" s="18">
        <v>931076</v>
      </c>
      <c r="D346" s="16">
        <v>834117</v>
      </c>
      <c r="E346" s="16">
        <v>1230266</v>
      </c>
      <c r="F346" s="18">
        <v>892652</v>
      </c>
      <c r="G346" s="18">
        <f t="shared" si="281"/>
        <v>1823728</v>
      </c>
      <c r="H346" s="16">
        <f t="shared" si="282"/>
        <v>2064383</v>
      </c>
      <c r="I346" s="35">
        <f t="shared" si="283"/>
        <v>96959</v>
      </c>
      <c r="J346" s="35">
        <f t="shared" si="286"/>
        <v>337614</v>
      </c>
      <c r="K346" s="18">
        <f t="shared" si="292"/>
        <v>-245641</v>
      </c>
      <c r="L346" s="16">
        <f t="shared" si="293"/>
        <v>-96726</v>
      </c>
      <c r="M346" s="35">
        <f t="shared" si="294"/>
        <v>-148915</v>
      </c>
      <c r="N346">
        <f t="shared" si="285"/>
        <v>0.88342521712298538</v>
      </c>
      <c r="O346">
        <f t="shared" si="289"/>
        <v>-240655</v>
      </c>
      <c r="P346" s="158">
        <f t="shared" si="290"/>
        <v>-0.18708776729435206</v>
      </c>
      <c r="Q346" s="158">
        <f t="shared" si="291"/>
        <v>-4.284015439569322E-2</v>
      </c>
    </row>
    <row r="347" spans="1:17">
      <c r="A347" s="600">
        <v>44986</v>
      </c>
      <c r="B347" s="3" t="s">
        <v>3</v>
      </c>
      <c r="C347" s="18">
        <v>3809354</v>
      </c>
      <c r="D347" s="16">
        <v>3655013</v>
      </c>
      <c r="E347" s="16">
        <v>3955498</v>
      </c>
      <c r="F347" s="18">
        <v>3882121</v>
      </c>
      <c r="G347" s="18">
        <f t="shared" si="281"/>
        <v>7691475</v>
      </c>
      <c r="H347" s="16">
        <f t="shared" si="282"/>
        <v>7610511</v>
      </c>
      <c r="I347" s="35">
        <f t="shared" si="283"/>
        <v>154341</v>
      </c>
      <c r="J347" s="35">
        <f t="shared" si="286"/>
        <v>73377</v>
      </c>
      <c r="K347" s="18">
        <f t="shared" si="292"/>
        <v>464271</v>
      </c>
      <c r="L347" s="16">
        <f t="shared" si="293"/>
        <v>875878</v>
      </c>
      <c r="M347" s="35">
        <f t="shared" si="294"/>
        <v>-411607</v>
      </c>
      <c r="N347">
        <f t="shared" si="285"/>
        <v>1.0106384446458325</v>
      </c>
      <c r="O347">
        <f t="shared" si="289"/>
        <v>80964</v>
      </c>
      <c r="P347" s="158">
        <f t="shared" si="290"/>
        <v>0.18011699218810617</v>
      </c>
      <c r="Q347" s="158">
        <f t="shared" si="291"/>
        <v>0.14949899765393843</v>
      </c>
    </row>
    <row r="348" spans="1:17">
      <c r="A348" s="601"/>
      <c r="B348" s="3" t="s">
        <v>4</v>
      </c>
      <c r="C348" s="18">
        <v>401</v>
      </c>
      <c r="D348" s="16">
        <v>24853</v>
      </c>
      <c r="E348" s="16">
        <v>0</v>
      </c>
      <c r="F348" s="18">
        <v>0</v>
      </c>
      <c r="G348" s="18">
        <f t="shared" si="281"/>
        <v>401</v>
      </c>
      <c r="H348" s="16">
        <f t="shared" si="282"/>
        <v>24853</v>
      </c>
      <c r="I348" s="35">
        <f t="shared" si="283"/>
        <v>-24452</v>
      </c>
      <c r="J348" s="35">
        <f t="shared" si="286"/>
        <v>0</v>
      </c>
      <c r="K348" s="18">
        <f t="shared" si="292"/>
        <v>0</v>
      </c>
      <c r="L348" s="16">
        <f t="shared" si="293"/>
        <v>0</v>
      </c>
      <c r="M348" s="35">
        <f t="shared" si="294"/>
        <v>0</v>
      </c>
      <c r="N348">
        <f t="shared" si="285"/>
        <v>1.6134873053554905E-2</v>
      </c>
      <c r="O348">
        <f t="shared" si="289"/>
        <v>-24452</v>
      </c>
      <c r="P348" s="158" t="e">
        <f t="shared" si="290"/>
        <v>#DIV/0!</v>
      </c>
      <c r="Q348" s="158">
        <f t="shared" si="291"/>
        <v>0</v>
      </c>
    </row>
    <row r="349" spans="1:17">
      <c r="A349" s="601"/>
      <c r="B349" s="3" t="s">
        <v>5</v>
      </c>
      <c r="C349" s="18">
        <v>773006</v>
      </c>
      <c r="D349" s="16">
        <v>913760</v>
      </c>
      <c r="E349" s="16">
        <v>552180</v>
      </c>
      <c r="F349" s="18">
        <v>500573</v>
      </c>
      <c r="G349" s="18">
        <f t="shared" si="281"/>
        <v>1273579</v>
      </c>
      <c r="H349" s="16">
        <f t="shared" si="282"/>
        <v>1465940</v>
      </c>
      <c r="I349" s="35">
        <f t="shared" si="283"/>
        <v>-140754</v>
      </c>
      <c r="J349" s="35">
        <f t="shared" si="286"/>
        <v>51607</v>
      </c>
      <c r="K349" s="18">
        <f t="shared" si="292"/>
        <v>75128</v>
      </c>
      <c r="L349" s="16">
        <f t="shared" si="293"/>
        <v>40026</v>
      </c>
      <c r="M349" s="35">
        <f t="shared" si="294"/>
        <v>35102</v>
      </c>
      <c r="N349">
        <f t="shared" si="285"/>
        <v>0.86877975906244453</v>
      </c>
      <c r="O349">
        <f t="shared" si="289"/>
        <v>-192361</v>
      </c>
      <c r="P349" s="158">
        <f t="shared" si="290"/>
        <v>0.225504644985067</v>
      </c>
      <c r="Q349" s="158">
        <f t="shared" si="291"/>
        <v>2.888112170680459E-2</v>
      </c>
    </row>
    <row r="350" spans="1:17">
      <c r="A350" s="602"/>
      <c r="B350" s="3" t="s">
        <v>6</v>
      </c>
      <c r="C350" s="18">
        <v>1030945</v>
      </c>
      <c r="D350" s="16">
        <v>995856</v>
      </c>
      <c r="E350" s="16">
        <v>1106028</v>
      </c>
      <c r="F350" s="18">
        <v>1206789</v>
      </c>
      <c r="G350" s="18">
        <f t="shared" si="281"/>
        <v>2237734</v>
      </c>
      <c r="H350" s="16">
        <f t="shared" si="282"/>
        <v>2101884</v>
      </c>
      <c r="I350" s="35">
        <f t="shared" si="283"/>
        <v>35089</v>
      </c>
      <c r="J350" s="35">
        <f t="shared" si="286"/>
        <v>-100761</v>
      </c>
      <c r="K350" s="18">
        <f t="shared" si="292"/>
        <v>414006</v>
      </c>
      <c r="L350" s="16">
        <f t="shared" si="293"/>
        <v>37501</v>
      </c>
      <c r="M350" s="35">
        <f t="shared" si="294"/>
        <v>376505</v>
      </c>
      <c r="N350">
        <f t="shared" si="285"/>
        <v>1.0646324916122869</v>
      </c>
      <c r="O350">
        <f t="shared" si="289"/>
        <v>135850</v>
      </c>
      <c r="P350" s="158">
        <f t="shared" si="290"/>
        <v>0.86495238652365214</v>
      </c>
      <c r="Q350" s="158">
        <f t="shared" si="291"/>
        <v>1.8501817076672446E-2</v>
      </c>
    </row>
    <row r="351" spans="1:17">
      <c r="A351" s="600">
        <v>44987</v>
      </c>
      <c r="B351" s="3" t="s">
        <v>3</v>
      </c>
      <c r="C351" s="18">
        <v>2224360</v>
      </c>
      <c r="D351" s="16">
        <v>1567808</v>
      </c>
      <c r="E351" s="16">
        <v>2229021</v>
      </c>
      <c r="F351" s="18">
        <v>1997237</v>
      </c>
      <c r="G351" s="18">
        <f t="shared" si="281"/>
        <v>4221597</v>
      </c>
      <c r="H351" s="16">
        <f t="shared" si="282"/>
        <v>3796829</v>
      </c>
      <c r="I351" s="35">
        <f t="shared" si="283"/>
        <v>656552</v>
      </c>
      <c r="J351" s="35">
        <f t="shared" si="286"/>
        <v>231784</v>
      </c>
      <c r="K351" s="18">
        <f t="shared" si="292"/>
        <v>-3469878</v>
      </c>
      <c r="L351" s="16">
        <f t="shared" si="293"/>
        <v>-3813682</v>
      </c>
      <c r="M351" s="35">
        <f t="shared" si="294"/>
        <v>343804</v>
      </c>
      <c r="N351">
        <f t="shared" si="285"/>
        <v>1.1118744088817274</v>
      </c>
      <c r="O351">
        <f t="shared" si="289"/>
        <v>424768</v>
      </c>
      <c r="P351" s="158">
        <f t="shared" si="290"/>
        <v>-0.47196388356418439</v>
      </c>
      <c r="Q351" s="158">
        <f t="shared" si="291"/>
        <v>-0.33382506755619412</v>
      </c>
    </row>
    <row r="352" spans="1:17">
      <c r="A352" s="601"/>
      <c r="B352" s="3" t="s">
        <v>4</v>
      </c>
      <c r="C352" s="18">
        <v>401</v>
      </c>
      <c r="D352" s="16">
        <v>24853</v>
      </c>
      <c r="E352" s="16">
        <v>0</v>
      </c>
      <c r="F352" s="18">
        <v>0</v>
      </c>
      <c r="G352" s="18">
        <f t="shared" si="281"/>
        <v>401</v>
      </c>
      <c r="H352" s="16">
        <f t="shared" si="282"/>
        <v>24853</v>
      </c>
      <c r="I352" s="35">
        <f t="shared" si="283"/>
        <v>-24452</v>
      </c>
      <c r="J352" s="35">
        <f t="shared" si="286"/>
        <v>0</v>
      </c>
      <c r="K352" s="18">
        <f t="shared" si="292"/>
        <v>0</v>
      </c>
      <c r="L352" s="16">
        <f t="shared" si="293"/>
        <v>0</v>
      </c>
      <c r="M352" s="35">
        <f t="shared" si="294"/>
        <v>0</v>
      </c>
      <c r="N352">
        <f t="shared" si="285"/>
        <v>1.6134873053554905E-2</v>
      </c>
      <c r="O352">
        <f t="shared" si="289"/>
        <v>-24452</v>
      </c>
      <c r="P352" s="158" t="e">
        <f t="shared" si="290"/>
        <v>#DIV/0!</v>
      </c>
      <c r="Q352" s="158">
        <f t="shared" si="291"/>
        <v>0</v>
      </c>
    </row>
    <row r="353" spans="1:17">
      <c r="A353" s="601"/>
      <c r="B353" s="3" t="s">
        <v>5</v>
      </c>
      <c r="C353" s="18">
        <v>573508</v>
      </c>
      <c r="D353" s="16">
        <v>659097</v>
      </c>
      <c r="E353" s="16">
        <v>421179</v>
      </c>
      <c r="F353" s="18">
        <v>246144</v>
      </c>
      <c r="G353" s="18">
        <f t="shared" si="281"/>
        <v>819652</v>
      </c>
      <c r="H353" s="16">
        <f t="shared" si="282"/>
        <v>1080276</v>
      </c>
      <c r="I353" s="35">
        <f t="shared" si="283"/>
        <v>-85589</v>
      </c>
      <c r="J353" s="35">
        <f t="shared" si="286"/>
        <v>175035</v>
      </c>
      <c r="K353" s="18">
        <f t="shared" si="292"/>
        <v>-453927</v>
      </c>
      <c r="L353" s="16">
        <f t="shared" si="293"/>
        <v>-385664</v>
      </c>
      <c r="M353" s="35">
        <f t="shared" si="294"/>
        <v>-68263</v>
      </c>
      <c r="N353">
        <f t="shared" si="285"/>
        <v>0.75874313601338916</v>
      </c>
      <c r="O353">
        <f t="shared" si="289"/>
        <v>-260624</v>
      </c>
      <c r="P353" s="158">
        <f t="shared" si="290"/>
        <v>-0.47556521739130436</v>
      </c>
      <c r="Q353" s="158">
        <f t="shared" si="291"/>
        <v>-0.20828643705673566</v>
      </c>
    </row>
    <row r="354" spans="1:17">
      <c r="A354" s="602"/>
      <c r="B354" s="3" t="s">
        <v>6</v>
      </c>
      <c r="C354" s="18">
        <v>747970</v>
      </c>
      <c r="D354" s="16">
        <v>639236</v>
      </c>
      <c r="E354" s="16">
        <v>896039</v>
      </c>
      <c r="F354" s="18">
        <v>647613</v>
      </c>
      <c r="G354" s="18">
        <f t="shared" ref="G354:G418" si="295">SUM(C354+F354)</f>
        <v>1395583</v>
      </c>
      <c r="H354" s="16">
        <f t="shared" ref="H354:H418" si="296">SUM(D354+E354)</f>
        <v>1535275</v>
      </c>
      <c r="I354" s="35">
        <f>SUM(C354-D354)</f>
        <v>108734</v>
      </c>
      <c r="J354" s="35">
        <f t="shared" si="286"/>
        <v>248426</v>
      </c>
      <c r="K354" s="18">
        <f t="shared" si="292"/>
        <v>-842151</v>
      </c>
      <c r="L354" s="16">
        <f t="shared" si="293"/>
        <v>-566609</v>
      </c>
      <c r="M354" s="35">
        <f t="shared" si="294"/>
        <v>-275542</v>
      </c>
      <c r="N354">
        <f t="shared" ref="N354:N417" si="297">SUM(G354/H354)</f>
        <v>0.90901174056765077</v>
      </c>
      <c r="O354">
        <f t="shared" si="289"/>
        <v>-139692</v>
      </c>
      <c r="P354" s="158">
        <f t="shared" si="290"/>
        <v>-0.41101789217839468</v>
      </c>
      <c r="Q354" s="158">
        <f t="shared" si="291"/>
        <v>-0.21233295346849326</v>
      </c>
    </row>
    <row r="355" spans="1:17">
      <c r="A355" s="603" t="s">
        <v>702</v>
      </c>
      <c r="B355" s="603"/>
      <c r="C355" s="603"/>
      <c r="D355" s="603"/>
      <c r="E355" s="603"/>
      <c r="F355" s="603"/>
      <c r="G355" s="603"/>
      <c r="H355" s="603"/>
      <c r="I355" s="603"/>
      <c r="J355" s="603"/>
      <c r="K355" s="603"/>
      <c r="L355" s="603"/>
      <c r="M355" s="603"/>
      <c r="N355" s="603"/>
      <c r="O355" s="208"/>
      <c r="P355" s="209"/>
      <c r="Q355" s="209"/>
    </row>
    <row r="356" spans="1:17">
      <c r="A356" s="600">
        <v>44988</v>
      </c>
      <c r="B356" s="3" t="s">
        <v>3</v>
      </c>
      <c r="C356" s="18">
        <v>2725130</v>
      </c>
      <c r="D356" s="16">
        <v>3416784</v>
      </c>
      <c r="E356" s="16">
        <v>2919315</v>
      </c>
      <c r="F356" s="18">
        <v>3542176</v>
      </c>
      <c r="G356" s="18">
        <f t="shared" si="295"/>
        <v>6267306</v>
      </c>
      <c r="H356" s="16">
        <f t="shared" si="296"/>
        <v>6336099</v>
      </c>
      <c r="I356" s="35">
        <f t="shared" ref="I356:I371" si="298">SUM(C356-D356)</f>
        <v>-691654</v>
      </c>
      <c r="J356" s="35">
        <f t="shared" si="286"/>
        <v>-622861</v>
      </c>
      <c r="N356">
        <f t="shared" si="297"/>
        <v>0.98914268858488485</v>
      </c>
      <c r="O356">
        <f>G356-H356</f>
        <v>-68793</v>
      </c>
    </row>
    <row r="357" spans="1:17">
      <c r="A357" s="601"/>
      <c r="B357" s="3" t="s">
        <v>4</v>
      </c>
      <c r="C357" s="18">
        <v>401</v>
      </c>
      <c r="D357" s="16">
        <v>24853</v>
      </c>
      <c r="E357" s="16">
        <v>0</v>
      </c>
      <c r="F357" s="18">
        <v>0</v>
      </c>
      <c r="G357" s="18">
        <f t="shared" si="295"/>
        <v>401</v>
      </c>
      <c r="H357" s="16">
        <f t="shared" si="296"/>
        <v>24853</v>
      </c>
      <c r="I357" s="35">
        <f t="shared" si="298"/>
        <v>-24452</v>
      </c>
      <c r="J357" s="35">
        <f t="shared" si="286"/>
        <v>0</v>
      </c>
      <c r="N357">
        <f t="shared" si="297"/>
        <v>1.6134873053554905E-2</v>
      </c>
      <c r="O357">
        <f t="shared" ref="O357:O371" si="299">G357-H357</f>
        <v>-24452</v>
      </c>
    </row>
    <row r="358" spans="1:17">
      <c r="A358" s="601"/>
      <c r="B358" s="3" t="s">
        <v>5</v>
      </c>
      <c r="C358" s="18">
        <v>692434</v>
      </c>
      <c r="D358" s="16">
        <v>794504</v>
      </c>
      <c r="E358" s="16">
        <v>472339</v>
      </c>
      <c r="F358" s="18">
        <v>503050</v>
      </c>
      <c r="G358" s="18">
        <f t="shared" si="295"/>
        <v>1195484</v>
      </c>
      <c r="H358" s="16">
        <f t="shared" si="296"/>
        <v>1266843</v>
      </c>
      <c r="I358" s="35">
        <f t="shared" si="298"/>
        <v>-102070</v>
      </c>
      <c r="J358" s="35">
        <f t="shared" ref="J358:J371" si="300">SUM(E358-F358)</f>
        <v>-30711</v>
      </c>
      <c r="N358">
        <f t="shared" si="297"/>
        <v>0.94367178884834191</v>
      </c>
      <c r="O358">
        <f t="shared" si="299"/>
        <v>-71359</v>
      </c>
    </row>
    <row r="359" spans="1:17">
      <c r="A359" s="602"/>
      <c r="B359" s="3" t="s">
        <v>6</v>
      </c>
      <c r="C359" s="18">
        <v>915047</v>
      </c>
      <c r="D359" s="16">
        <v>1018368</v>
      </c>
      <c r="E359" s="16">
        <v>941358</v>
      </c>
      <c r="F359" s="18">
        <v>1209284</v>
      </c>
      <c r="G359" s="18">
        <f t="shared" si="295"/>
        <v>2124331</v>
      </c>
      <c r="H359" s="16">
        <f t="shared" si="296"/>
        <v>1959726</v>
      </c>
      <c r="I359" s="35">
        <f t="shared" si="298"/>
        <v>-103321</v>
      </c>
      <c r="J359" s="35">
        <f t="shared" si="300"/>
        <v>-267926</v>
      </c>
      <c r="N359">
        <f t="shared" si="297"/>
        <v>1.0839938848594139</v>
      </c>
      <c r="O359">
        <f t="shared" si="299"/>
        <v>164605</v>
      </c>
    </row>
    <row r="360" spans="1:17">
      <c r="A360" s="600">
        <v>44991</v>
      </c>
      <c r="B360" s="3" t="s">
        <v>3</v>
      </c>
      <c r="C360" s="18">
        <v>3186755</v>
      </c>
      <c r="D360" s="16">
        <v>3210944</v>
      </c>
      <c r="E360" s="16">
        <v>3266980</v>
      </c>
      <c r="F360" s="18">
        <v>3411305</v>
      </c>
      <c r="G360" s="18">
        <f t="shared" si="295"/>
        <v>6598060</v>
      </c>
      <c r="H360" s="16">
        <f t="shared" si="296"/>
        <v>6477924</v>
      </c>
      <c r="I360" s="35">
        <f t="shared" si="298"/>
        <v>-24189</v>
      </c>
      <c r="J360" s="35">
        <f t="shared" si="300"/>
        <v>-144325</v>
      </c>
      <c r="K360" s="18">
        <f t="shared" ref="K360:L371" si="301">G360-G356</f>
        <v>330754</v>
      </c>
      <c r="L360" s="16">
        <f t="shared" si="301"/>
        <v>141825</v>
      </c>
      <c r="M360" s="35">
        <f t="shared" ref="M360:M371" si="302">K360-L360</f>
        <v>188929</v>
      </c>
      <c r="N360">
        <f t="shared" si="297"/>
        <v>1.0185454475847509</v>
      </c>
      <c r="O360">
        <f t="shared" si="299"/>
        <v>120136</v>
      </c>
      <c r="P360" s="158">
        <f t="shared" ref="P360:P371" si="303">K360/(F356-K360)</f>
        <v>0.10299300434511566</v>
      </c>
      <c r="Q360" s="158">
        <f t="shared" ref="Q360:Q371" si="304">L360/(H356-L360)</f>
        <v>2.2896145698430518E-2</v>
      </c>
    </row>
    <row r="361" spans="1:17">
      <c r="A361" s="601"/>
      <c r="B361" s="3" t="s">
        <v>4</v>
      </c>
      <c r="C361" s="18">
        <v>401</v>
      </c>
      <c r="D361" s="16">
        <v>24853</v>
      </c>
      <c r="E361" s="16">
        <v>0</v>
      </c>
      <c r="F361" s="18">
        <v>0</v>
      </c>
      <c r="G361" s="18">
        <f t="shared" si="295"/>
        <v>401</v>
      </c>
      <c r="H361" s="16">
        <f t="shared" si="296"/>
        <v>24853</v>
      </c>
      <c r="I361" s="35">
        <f t="shared" si="298"/>
        <v>-24452</v>
      </c>
      <c r="J361" s="35">
        <f t="shared" si="300"/>
        <v>0</v>
      </c>
      <c r="K361" s="18">
        <f t="shared" si="301"/>
        <v>0</v>
      </c>
      <c r="L361" s="16">
        <f t="shared" si="301"/>
        <v>0</v>
      </c>
      <c r="M361" s="35">
        <f t="shared" si="302"/>
        <v>0</v>
      </c>
      <c r="N361">
        <f t="shared" si="297"/>
        <v>1.6134873053554905E-2</v>
      </c>
      <c r="O361">
        <f t="shared" si="299"/>
        <v>-24452</v>
      </c>
      <c r="P361" s="199" t="e">
        <f t="shared" si="303"/>
        <v>#DIV/0!</v>
      </c>
      <c r="Q361" s="158">
        <f t="shared" si="304"/>
        <v>0</v>
      </c>
    </row>
    <row r="362" spans="1:17">
      <c r="A362" s="601"/>
      <c r="B362" s="3" t="s">
        <v>5</v>
      </c>
      <c r="C362" s="18">
        <v>591338</v>
      </c>
      <c r="D362" s="16">
        <v>793364</v>
      </c>
      <c r="E362" s="16">
        <v>398331</v>
      </c>
      <c r="F362" s="18">
        <v>471537</v>
      </c>
      <c r="G362" s="18">
        <f t="shared" si="295"/>
        <v>1062875</v>
      </c>
      <c r="H362" s="16">
        <f t="shared" si="296"/>
        <v>1191695</v>
      </c>
      <c r="I362" s="35">
        <f t="shared" si="298"/>
        <v>-202026</v>
      </c>
      <c r="J362" s="35">
        <f t="shared" si="300"/>
        <v>-73206</v>
      </c>
      <c r="K362" s="18">
        <f t="shared" si="301"/>
        <v>-132609</v>
      </c>
      <c r="L362" s="16">
        <f t="shared" si="301"/>
        <v>-75148</v>
      </c>
      <c r="M362" s="35">
        <f t="shared" si="302"/>
        <v>-57461</v>
      </c>
      <c r="N362">
        <f t="shared" si="297"/>
        <v>0.89190187086460881</v>
      </c>
      <c r="O362">
        <f t="shared" si="299"/>
        <v>-128820</v>
      </c>
      <c r="P362" s="158">
        <f t="shared" si="303"/>
        <v>-0.20861656957582603</v>
      </c>
      <c r="Q362" s="158">
        <f t="shared" si="304"/>
        <v>-5.5997394915465154E-2</v>
      </c>
    </row>
    <row r="363" spans="1:17">
      <c r="A363" s="602"/>
      <c r="B363" s="3" t="s">
        <v>6</v>
      </c>
      <c r="C363" s="18">
        <v>781709</v>
      </c>
      <c r="D363" s="16">
        <v>838471</v>
      </c>
      <c r="E363" s="16">
        <v>894892</v>
      </c>
      <c r="F363" s="18">
        <v>984790</v>
      </c>
      <c r="G363" s="18">
        <f t="shared" si="295"/>
        <v>1766499</v>
      </c>
      <c r="H363" s="16">
        <f t="shared" si="296"/>
        <v>1733363</v>
      </c>
      <c r="I363" s="35">
        <f t="shared" si="298"/>
        <v>-56762</v>
      </c>
      <c r="J363" s="35">
        <f t="shared" si="300"/>
        <v>-89898</v>
      </c>
      <c r="K363" s="18">
        <f t="shared" si="301"/>
        <v>-357832</v>
      </c>
      <c r="L363" s="16">
        <f t="shared" si="301"/>
        <v>-226363</v>
      </c>
      <c r="M363" s="35">
        <f t="shared" si="302"/>
        <v>-131469</v>
      </c>
      <c r="N363">
        <f t="shared" si="297"/>
        <v>1.0191165958890318</v>
      </c>
      <c r="O363">
        <f t="shared" si="299"/>
        <v>33136</v>
      </c>
      <c r="P363" s="158">
        <f t="shared" si="303"/>
        <v>-0.22833791499799633</v>
      </c>
      <c r="Q363" s="158">
        <f t="shared" si="304"/>
        <v>-0.10354701935740036</v>
      </c>
    </row>
    <row r="364" spans="1:17">
      <c r="A364" s="600">
        <v>44993</v>
      </c>
      <c r="B364" s="3" t="s">
        <v>3</v>
      </c>
      <c r="C364" s="18">
        <v>3493053</v>
      </c>
      <c r="D364" s="16">
        <v>4444655</v>
      </c>
      <c r="E364" s="16">
        <v>3649552</v>
      </c>
      <c r="F364" s="18">
        <v>4430582</v>
      </c>
      <c r="G364" s="18">
        <f t="shared" si="295"/>
        <v>7923635</v>
      </c>
      <c r="H364" s="16">
        <f t="shared" si="296"/>
        <v>8094207</v>
      </c>
      <c r="I364" s="35">
        <f t="shared" si="298"/>
        <v>-951602</v>
      </c>
      <c r="J364" s="35">
        <f t="shared" si="300"/>
        <v>-781030</v>
      </c>
      <c r="K364" s="18">
        <f t="shared" si="301"/>
        <v>1325575</v>
      </c>
      <c r="L364" s="16">
        <f t="shared" si="301"/>
        <v>1616283</v>
      </c>
      <c r="M364" s="35">
        <f t="shared" si="302"/>
        <v>-290708</v>
      </c>
      <c r="N364">
        <f t="shared" si="297"/>
        <v>0.97892665705238324</v>
      </c>
      <c r="O364">
        <f t="shared" si="299"/>
        <v>-170572</v>
      </c>
      <c r="P364" s="158">
        <f t="shared" si="303"/>
        <v>0.63554486918249242</v>
      </c>
      <c r="Q364" s="158">
        <f t="shared" si="304"/>
        <v>0.33245626322470129</v>
      </c>
    </row>
    <row r="365" spans="1:17">
      <c r="A365" s="601"/>
      <c r="B365" s="3" t="s">
        <v>4</v>
      </c>
      <c r="C365" s="18">
        <v>401</v>
      </c>
      <c r="D365" s="16">
        <v>25653</v>
      </c>
      <c r="E365" s="16">
        <v>0</v>
      </c>
      <c r="F365" s="18">
        <v>0</v>
      </c>
      <c r="G365" s="18">
        <f t="shared" si="295"/>
        <v>401</v>
      </c>
      <c r="H365" s="16">
        <f t="shared" si="296"/>
        <v>25653</v>
      </c>
      <c r="I365" s="35">
        <f t="shared" si="298"/>
        <v>-25252</v>
      </c>
      <c r="J365" s="35">
        <f t="shared" si="300"/>
        <v>0</v>
      </c>
      <c r="K365" s="18">
        <f t="shared" si="301"/>
        <v>0</v>
      </c>
      <c r="L365" s="16">
        <f t="shared" si="301"/>
        <v>800</v>
      </c>
      <c r="M365" s="35">
        <f t="shared" si="302"/>
        <v>-800</v>
      </c>
      <c r="N365">
        <f t="shared" si="297"/>
        <v>1.5631699996101821E-2</v>
      </c>
      <c r="O365">
        <f t="shared" si="299"/>
        <v>-25252</v>
      </c>
      <c r="P365" s="158" t="e">
        <f t="shared" si="303"/>
        <v>#DIV/0!</v>
      </c>
      <c r="Q365" s="158">
        <f t="shared" si="304"/>
        <v>3.3259884421901635E-2</v>
      </c>
    </row>
    <row r="366" spans="1:17">
      <c r="A366" s="601"/>
      <c r="B366" s="3" t="s">
        <v>5</v>
      </c>
      <c r="C366" s="18">
        <v>723239</v>
      </c>
      <c r="D366" s="16">
        <v>969561</v>
      </c>
      <c r="E366" s="16">
        <v>492944</v>
      </c>
      <c r="F366" s="18">
        <v>628940</v>
      </c>
      <c r="G366" s="18">
        <f t="shared" si="295"/>
        <v>1352179</v>
      </c>
      <c r="H366" s="16">
        <f t="shared" si="296"/>
        <v>1462505</v>
      </c>
      <c r="I366" s="35">
        <f t="shared" si="298"/>
        <v>-246322</v>
      </c>
      <c r="J366" s="35">
        <f t="shared" si="300"/>
        <v>-135996</v>
      </c>
      <c r="K366" s="18">
        <f t="shared" si="301"/>
        <v>289304</v>
      </c>
      <c r="L366" s="16">
        <f t="shared" si="301"/>
        <v>270810</v>
      </c>
      <c r="M366" s="35">
        <f t="shared" si="302"/>
        <v>18494</v>
      </c>
      <c r="N366">
        <f t="shared" si="297"/>
        <v>0.92456367670537876</v>
      </c>
      <c r="O366">
        <f t="shared" si="299"/>
        <v>-110326</v>
      </c>
      <c r="P366" s="158">
        <f t="shared" si="303"/>
        <v>1.5875500046643582</v>
      </c>
      <c r="Q366" s="158">
        <f t="shared" si="304"/>
        <v>0.29407580751125278</v>
      </c>
    </row>
    <row r="367" spans="1:17">
      <c r="A367" s="602"/>
      <c r="B367" s="3" t="s">
        <v>6</v>
      </c>
      <c r="C367" s="18">
        <v>972972</v>
      </c>
      <c r="D367" s="16">
        <v>1132382</v>
      </c>
      <c r="E367" s="16">
        <v>1047169</v>
      </c>
      <c r="F367" s="18">
        <v>1512729</v>
      </c>
      <c r="G367" s="18">
        <f t="shared" si="295"/>
        <v>2485701</v>
      </c>
      <c r="H367" s="16">
        <f t="shared" si="296"/>
        <v>2179551</v>
      </c>
      <c r="I367" s="35">
        <f t="shared" si="298"/>
        <v>-159410</v>
      </c>
      <c r="J367" s="35">
        <f t="shared" si="300"/>
        <v>-465560</v>
      </c>
      <c r="K367" s="18">
        <f t="shared" si="301"/>
        <v>719202</v>
      </c>
      <c r="L367" s="16">
        <f t="shared" si="301"/>
        <v>446188</v>
      </c>
      <c r="M367" s="35">
        <f t="shared" si="302"/>
        <v>273014</v>
      </c>
      <c r="N367">
        <f t="shared" si="297"/>
        <v>1.1404647103921863</v>
      </c>
      <c r="O367">
        <f t="shared" si="299"/>
        <v>306150</v>
      </c>
      <c r="P367" s="158">
        <f t="shared" si="303"/>
        <v>2.7079612030664038</v>
      </c>
      <c r="Q367" s="158">
        <f t="shared" si="304"/>
        <v>0.34664128809213979</v>
      </c>
    </row>
    <row r="368" spans="1:17">
      <c r="A368" s="600">
        <v>44994</v>
      </c>
      <c r="B368" s="3" t="s">
        <v>3</v>
      </c>
      <c r="C368" s="18">
        <v>2283038</v>
      </c>
      <c r="D368" s="16">
        <v>1757318</v>
      </c>
      <c r="E368" s="16">
        <v>2270618</v>
      </c>
      <c r="F368" s="18">
        <v>2141685</v>
      </c>
      <c r="G368" s="18">
        <f t="shared" si="295"/>
        <v>4424723</v>
      </c>
      <c r="H368" s="16">
        <f t="shared" si="296"/>
        <v>4027936</v>
      </c>
      <c r="I368" s="35">
        <f t="shared" si="298"/>
        <v>525720</v>
      </c>
      <c r="J368" s="35">
        <f t="shared" si="300"/>
        <v>128933</v>
      </c>
      <c r="K368" s="18">
        <f t="shared" si="301"/>
        <v>-3498912</v>
      </c>
      <c r="L368" s="16">
        <f t="shared" si="301"/>
        <v>-4066271</v>
      </c>
      <c r="M368" s="35">
        <f t="shared" si="302"/>
        <v>567359</v>
      </c>
      <c r="N368">
        <f t="shared" si="297"/>
        <v>1.0985087647867295</v>
      </c>
      <c r="O368">
        <f t="shared" si="299"/>
        <v>396787</v>
      </c>
      <c r="P368" s="158">
        <f t="shared" si="303"/>
        <v>-0.44125287187303502</v>
      </c>
      <c r="Q368" s="158">
        <f t="shared" si="304"/>
        <v>-0.33438414180758352</v>
      </c>
    </row>
    <row r="369" spans="1:17">
      <c r="A369" s="601"/>
      <c r="B369" s="3" t="s">
        <v>4</v>
      </c>
      <c r="C369" s="18">
        <v>401</v>
      </c>
      <c r="D369" s="16">
        <v>25653</v>
      </c>
      <c r="E369" s="16">
        <v>0</v>
      </c>
      <c r="F369" s="18">
        <v>0</v>
      </c>
      <c r="G369" s="18">
        <f t="shared" si="295"/>
        <v>401</v>
      </c>
      <c r="H369" s="16">
        <f t="shared" si="296"/>
        <v>25653</v>
      </c>
      <c r="I369" s="35">
        <f t="shared" si="298"/>
        <v>-25252</v>
      </c>
      <c r="J369" s="35">
        <f t="shared" si="300"/>
        <v>0</v>
      </c>
      <c r="K369" s="18">
        <f t="shared" si="301"/>
        <v>0</v>
      </c>
      <c r="L369" s="16">
        <f t="shared" si="301"/>
        <v>0</v>
      </c>
      <c r="M369" s="35">
        <f t="shared" si="302"/>
        <v>0</v>
      </c>
      <c r="N369">
        <f t="shared" si="297"/>
        <v>1.5631699996101821E-2</v>
      </c>
      <c r="O369">
        <f t="shared" si="299"/>
        <v>-25252</v>
      </c>
      <c r="P369" s="158" t="e">
        <f t="shared" si="303"/>
        <v>#DIV/0!</v>
      </c>
      <c r="Q369" s="158">
        <f t="shared" si="304"/>
        <v>0</v>
      </c>
    </row>
    <row r="370" spans="1:17">
      <c r="A370" s="601"/>
      <c r="B370" s="3" t="s">
        <v>5</v>
      </c>
      <c r="C370" s="18">
        <v>454779</v>
      </c>
      <c r="D370" s="16">
        <v>656238</v>
      </c>
      <c r="E370" s="16">
        <v>342188</v>
      </c>
      <c r="F370" s="18">
        <v>280682</v>
      </c>
      <c r="G370" s="18">
        <f t="shared" si="295"/>
        <v>735461</v>
      </c>
      <c r="H370" s="16">
        <f t="shared" si="296"/>
        <v>998426</v>
      </c>
      <c r="I370" s="35">
        <f t="shared" si="298"/>
        <v>-201459</v>
      </c>
      <c r="J370" s="35">
        <f t="shared" si="300"/>
        <v>61506</v>
      </c>
      <c r="K370" s="18">
        <f t="shared" si="301"/>
        <v>-616718</v>
      </c>
      <c r="L370" s="16">
        <f t="shared" si="301"/>
        <v>-464079</v>
      </c>
      <c r="M370" s="35">
        <f t="shared" si="302"/>
        <v>-152639</v>
      </c>
      <c r="N370">
        <f t="shared" si="297"/>
        <v>0.73662044057346265</v>
      </c>
      <c r="O370">
        <f t="shared" si="299"/>
        <v>-262965</v>
      </c>
      <c r="P370" s="158">
        <f t="shared" si="303"/>
        <v>-0.49509415907094884</v>
      </c>
      <c r="Q370" s="158">
        <f t="shared" si="304"/>
        <v>-0.24088178869958435</v>
      </c>
    </row>
    <row r="371" spans="1:17">
      <c r="A371" s="602"/>
      <c r="B371" s="3" t="s">
        <v>6</v>
      </c>
      <c r="C371" s="18">
        <v>721794</v>
      </c>
      <c r="D371" s="16">
        <v>708214</v>
      </c>
      <c r="E371" s="16">
        <v>847206</v>
      </c>
      <c r="F371" s="18">
        <v>725057</v>
      </c>
      <c r="G371" s="18">
        <f t="shared" si="295"/>
        <v>1446851</v>
      </c>
      <c r="H371" s="16">
        <f t="shared" si="296"/>
        <v>1555420</v>
      </c>
      <c r="I371" s="35">
        <f t="shared" si="298"/>
        <v>13580</v>
      </c>
      <c r="J371" s="35">
        <f t="shared" si="300"/>
        <v>122149</v>
      </c>
      <c r="K371" s="18">
        <f t="shared" si="301"/>
        <v>-1038850</v>
      </c>
      <c r="L371" s="16">
        <f t="shared" si="301"/>
        <v>-624131</v>
      </c>
      <c r="M371" s="35">
        <f t="shared" si="302"/>
        <v>-414719</v>
      </c>
      <c r="N371">
        <f t="shared" si="297"/>
        <v>0.93019956024739303</v>
      </c>
      <c r="O371">
        <f t="shared" si="299"/>
        <v>-108569</v>
      </c>
      <c r="P371" s="158">
        <f t="shared" si="303"/>
        <v>-0.40714004935767223</v>
      </c>
      <c r="Q371" s="158">
        <f t="shared" si="304"/>
        <v>-0.22261119485020056</v>
      </c>
    </row>
    <row r="372" spans="1:17">
      <c r="A372" s="603" t="s">
        <v>702</v>
      </c>
      <c r="B372" s="603"/>
      <c r="C372" s="603"/>
      <c r="D372" s="603"/>
      <c r="E372" s="603"/>
      <c r="F372" s="603"/>
      <c r="G372" s="603"/>
      <c r="H372" s="603"/>
      <c r="I372" s="603"/>
      <c r="J372" s="603"/>
      <c r="K372" s="603"/>
      <c r="L372" s="603"/>
      <c r="M372" s="603"/>
      <c r="N372" s="603"/>
      <c r="O372" s="208"/>
      <c r="P372" s="209"/>
      <c r="Q372" s="209"/>
    </row>
    <row r="373" spans="1:17">
      <c r="A373" s="600">
        <v>44995</v>
      </c>
      <c r="B373" s="3" t="s">
        <v>3</v>
      </c>
      <c r="C373" s="18">
        <v>3801429</v>
      </c>
      <c r="D373" s="16">
        <v>2481972</v>
      </c>
      <c r="E373" s="16">
        <v>3654456</v>
      </c>
      <c r="F373" s="18">
        <v>2896283</v>
      </c>
      <c r="G373" s="18">
        <f t="shared" si="295"/>
        <v>6697712</v>
      </c>
      <c r="H373" s="16">
        <f t="shared" si="296"/>
        <v>6136428</v>
      </c>
      <c r="I373" s="35">
        <f t="shared" ref="I373:I392" si="305">SUM(C373-D373)</f>
        <v>1319457</v>
      </c>
      <c r="J373" s="35">
        <f t="shared" ref="J373:J392" si="306">SUM(E373-F373)</f>
        <v>758173</v>
      </c>
      <c r="N373">
        <f t="shared" si="297"/>
        <v>1.0914675443107944</v>
      </c>
      <c r="O373" s="18">
        <f>G373-H373</f>
        <v>561284</v>
      </c>
    </row>
    <row r="374" spans="1:17">
      <c r="A374" s="601"/>
      <c r="B374" s="3" t="s">
        <v>4</v>
      </c>
      <c r="C374" s="18">
        <v>401</v>
      </c>
      <c r="D374" s="16">
        <v>25653</v>
      </c>
      <c r="E374" s="16">
        <v>0</v>
      </c>
      <c r="F374" s="18">
        <v>0</v>
      </c>
      <c r="G374" s="18">
        <f t="shared" si="295"/>
        <v>401</v>
      </c>
      <c r="H374" s="16">
        <f t="shared" si="296"/>
        <v>25653</v>
      </c>
      <c r="I374" s="35">
        <f t="shared" si="305"/>
        <v>-25252</v>
      </c>
      <c r="J374" s="35">
        <f t="shared" si="306"/>
        <v>0</v>
      </c>
      <c r="N374">
        <f t="shared" si="297"/>
        <v>1.5631699996101821E-2</v>
      </c>
      <c r="O374">
        <f t="shared" ref="O374:O438" si="307">G374-H374</f>
        <v>-25252</v>
      </c>
    </row>
    <row r="375" spans="1:17">
      <c r="A375" s="601"/>
      <c r="B375" s="3" t="s">
        <v>5</v>
      </c>
      <c r="C375" s="18">
        <v>654663</v>
      </c>
      <c r="D375" s="16">
        <v>792218</v>
      </c>
      <c r="E375" s="16">
        <v>550423</v>
      </c>
      <c r="F375" s="18">
        <v>381290</v>
      </c>
      <c r="G375" s="18">
        <f t="shared" si="295"/>
        <v>1035953</v>
      </c>
      <c r="H375" s="16">
        <f t="shared" si="296"/>
        <v>1342641</v>
      </c>
      <c r="I375" s="35">
        <f t="shared" si="305"/>
        <v>-137555</v>
      </c>
      <c r="J375" s="35">
        <f t="shared" si="306"/>
        <v>169133</v>
      </c>
      <c r="N375">
        <f t="shared" si="297"/>
        <v>0.77157855301603329</v>
      </c>
      <c r="O375" s="16">
        <f t="shared" si="307"/>
        <v>-306688</v>
      </c>
    </row>
    <row r="376" spans="1:17">
      <c r="A376" s="602"/>
      <c r="B376" s="3" t="s">
        <v>6</v>
      </c>
      <c r="C376" s="18">
        <v>1043425</v>
      </c>
      <c r="D376" s="16">
        <v>914108</v>
      </c>
      <c r="E376" s="16">
        <v>1295039</v>
      </c>
      <c r="F376" s="18">
        <v>936379</v>
      </c>
      <c r="G376" s="18">
        <f t="shared" si="295"/>
        <v>1979804</v>
      </c>
      <c r="H376" s="16">
        <f t="shared" si="296"/>
        <v>2209147</v>
      </c>
      <c r="I376" s="35">
        <f t="shared" si="305"/>
        <v>129317</v>
      </c>
      <c r="J376" s="35">
        <f t="shared" si="306"/>
        <v>358660</v>
      </c>
      <c r="N376">
        <f t="shared" si="297"/>
        <v>0.89618481703571562</v>
      </c>
      <c r="O376" s="16">
        <f t="shared" si="307"/>
        <v>-229343</v>
      </c>
    </row>
    <row r="377" spans="1:17">
      <c r="A377" s="600">
        <v>44998</v>
      </c>
      <c r="B377" s="3" t="s">
        <v>3</v>
      </c>
      <c r="C377" s="18">
        <v>5429363</v>
      </c>
      <c r="D377" s="16">
        <v>2685482</v>
      </c>
      <c r="E377" s="16">
        <v>5081204</v>
      </c>
      <c r="F377" s="18">
        <v>3119001</v>
      </c>
      <c r="G377" s="18">
        <f t="shared" si="295"/>
        <v>8548364</v>
      </c>
      <c r="H377" s="16">
        <f t="shared" si="296"/>
        <v>7766686</v>
      </c>
      <c r="I377" s="35">
        <f t="shared" si="305"/>
        <v>2743881</v>
      </c>
      <c r="J377" s="35">
        <f t="shared" si="306"/>
        <v>1962203</v>
      </c>
      <c r="K377" s="101">
        <f t="shared" ref="K377:K392" si="308">G377-G373</f>
        <v>1850652</v>
      </c>
      <c r="L377">
        <f t="shared" ref="L377:L392" si="309">H377-H373</f>
        <v>1630258</v>
      </c>
      <c r="M377" s="35">
        <f t="shared" ref="M377:M392" si="310">K377-L377</f>
        <v>220394</v>
      </c>
      <c r="N377">
        <f t="shared" si="297"/>
        <v>1.1006449855189202</v>
      </c>
      <c r="O377" s="18">
        <f t="shared" si="307"/>
        <v>781678</v>
      </c>
      <c r="P377" s="158">
        <f t="shared" ref="P377:P392" si="311">K377/(G373-K377)</f>
        <v>0.38180917917252932</v>
      </c>
      <c r="Q377" s="158">
        <f t="shared" ref="Q377:Q392" si="312">L377/(H373-L377)</f>
        <v>0.36178351016495164</v>
      </c>
    </row>
    <row r="378" spans="1:17">
      <c r="A378" s="601"/>
      <c r="B378" s="3" t="s">
        <v>4</v>
      </c>
      <c r="C378" s="18">
        <v>401</v>
      </c>
      <c r="D378" s="16">
        <v>27713</v>
      </c>
      <c r="E378" s="16">
        <v>0</v>
      </c>
      <c r="F378" s="18">
        <v>0</v>
      </c>
      <c r="G378" s="18">
        <f t="shared" si="295"/>
        <v>401</v>
      </c>
      <c r="H378" s="16">
        <f t="shared" si="296"/>
        <v>27713</v>
      </c>
      <c r="I378" s="35">
        <f t="shared" si="305"/>
        <v>-27312</v>
      </c>
      <c r="J378" s="35">
        <f t="shared" si="306"/>
        <v>0</v>
      </c>
      <c r="K378" s="101">
        <f t="shared" si="308"/>
        <v>0</v>
      </c>
      <c r="L378">
        <f t="shared" si="309"/>
        <v>2060</v>
      </c>
      <c r="M378" s="35">
        <f t="shared" si="310"/>
        <v>-2060</v>
      </c>
      <c r="N378">
        <f t="shared" si="297"/>
        <v>1.4469743441706059E-2</v>
      </c>
      <c r="O378" s="13">
        <f t="shared" si="307"/>
        <v>-27312</v>
      </c>
      <c r="P378" s="158">
        <f t="shared" si="311"/>
        <v>0</v>
      </c>
      <c r="Q378" s="158">
        <f t="shared" si="312"/>
        <v>8.731403382359175E-2</v>
      </c>
    </row>
    <row r="379" spans="1:17">
      <c r="A379" s="601"/>
      <c r="B379" s="3" t="s">
        <v>5</v>
      </c>
      <c r="C379" s="18">
        <v>853012</v>
      </c>
      <c r="D379" s="16">
        <v>867105</v>
      </c>
      <c r="E379" s="16">
        <v>688583</v>
      </c>
      <c r="F379" s="18">
        <v>427016</v>
      </c>
      <c r="G379" s="18">
        <f t="shared" si="295"/>
        <v>1280028</v>
      </c>
      <c r="H379" s="16">
        <f t="shared" si="296"/>
        <v>1555688</v>
      </c>
      <c r="I379" s="35">
        <f t="shared" si="305"/>
        <v>-14093</v>
      </c>
      <c r="J379" s="35">
        <f t="shared" si="306"/>
        <v>261567</v>
      </c>
      <c r="K379" s="101">
        <f t="shared" si="308"/>
        <v>244075</v>
      </c>
      <c r="L379">
        <f t="shared" si="309"/>
        <v>213047</v>
      </c>
      <c r="M379" s="35">
        <f t="shared" si="310"/>
        <v>31028</v>
      </c>
      <c r="N379">
        <f t="shared" si="297"/>
        <v>0.82280508688117415</v>
      </c>
      <c r="O379" s="16">
        <f t="shared" si="307"/>
        <v>-275660</v>
      </c>
      <c r="P379" s="158">
        <f t="shared" si="311"/>
        <v>0.30822298384347085</v>
      </c>
      <c r="Q379" s="158">
        <f t="shared" si="312"/>
        <v>0.18860493239163806</v>
      </c>
    </row>
    <row r="380" spans="1:17">
      <c r="A380" s="602"/>
      <c r="B380" s="3" t="s">
        <v>6</v>
      </c>
      <c r="C380" s="18">
        <v>1371171</v>
      </c>
      <c r="D380" s="16">
        <v>977065</v>
      </c>
      <c r="E380" s="16">
        <v>1884160</v>
      </c>
      <c r="F380" s="18">
        <v>1011348</v>
      </c>
      <c r="G380" s="18">
        <f t="shared" si="295"/>
        <v>2382519</v>
      </c>
      <c r="H380" s="16">
        <f t="shared" si="296"/>
        <v>2861225</v>
      </c>
      <c r="I380" s="35">
        <f t="shared" si="305"/>
        <v>394106</v>
      </c>
      <c r="J380" s="35">
        <f t="shared" si="306"/>
        <v>872812</v>
      </c>
      <c r="K380" s="101">
        <f t="shared" si="308"/>
        <v>402715</v>
      </c>
      <c r="L380">
        <f t="shared" si="309"/>
        <v>652078</v>
      </c>
      <c r="M380" s="35">
        <f t="shared" si="310"/>
        <v>-249363</v>
      </c>
      <c r="N380">
        <f t="shared" si="297"/>
        <v>0.83269194138874081</v>
      </c>
      <c r="O380" s="16">
        <f t="shared" si="307"/>
        <v>-478706</v>
      </c>
      <c r="P380" s="158">
        <f t="shared" si="311"/>
        <v>0.25535337574480577</v>
      </c>
      <c r="Q380" s="158">
        <f t="shared" si="312"/>
        <v>0.41878555157157454</v>
      </c>
    </row>
    <row r="381" spans="1:17">
      <c r="A381" s="600">
        <v>44999</v>
      </c>
      <c r="B381" s="3" t="s">
        <v>3</v>
      </c>
      <c r="C381" s="18">
        <v>5029149</v>
      </c>
      <c r="D381" s="16">
        <v>2732236</v>
      </c>
      <c r="E381" s="16">
        <v>4761643</v>
      </c>
      <c r="F381" s="18">
        <v>3177696</v>
      </c>
      <c r="G381" s="18">
        <f t="shared" si="295"/>
        <v>8206845</v>
      </c>
      <c r="H381" s="16">
        <f t="shared" si="296"/>
        <v>7493879</v>
      </c>
      <c r="I381" s="35">
        <f t="shared" si="305"/>
        <v>2296913</v>
      </c>
      <c r="J381" s="35">
        <f t="shared" si="306"/>
        <v>1583947</v>
      </c>
      <c r="K381" s="101">
        <f t="shared" si="308"/>
        <v>-341519</v>
      </c>
      <c r="L381">
        <f t="shared" si="309"/>
        <v>-272807</v>
      </c>
      <c r="M381" s="35">
        <f t="shared" si="310"/>
        <v>-68712</v>
      </c>
      <c r="N381">
        <f t="shared" si="297"/>
        <v>1.095139780079182</v>
      </c>
      <c r="O381" s="18">
        <f t="shared" si="307"/>
        <v>712966</v>
      </c>
      <c r="P381" s="158">
        <f t="shared" si="311"/>
        <v>-3.8416591084494585E-2</v>
      </c>
      <c r="Q381" s="158">
        <f t="shared" si="312"/>
        <v>-3.3933358732944972E-2</v>
      </c>
    </row>
    <row r="382" spans="1:17">
      <c r="A382" s="601"/>
      <c r="B382" s="3" t="s">
        <v>4</v>
      </c>
      <c r="C382" s="18">
        <v>401</v>
      </c>
      <c r="D382" s="16">
        <v>27713</v>
      </c>
      <c r="E382" s="16">
        <v>0</v>
      </c>
      <c r="F382" s="18">
        <v>0</v>
      </c>
      <c r="G382" s="18">
        <f t="shared" si="295"/>
        <v>401</v>
      </c>
      <c r="H382" s="16">
        <f t="shared" si="296"/>
        <v>27713</v>
      </c>
      <c r="I382" s="35">
        <f t="shared" si="305"/>
        <v>-27312</v>
      </c>
      <c r="J382" s="35">
        <f t="shared" si="306"/>
        <v>0</v>
      </c>
      <c r="K382" s="101">
        <f t="shared" si="308"/>
        <v>0</v>
      </c>
      <c r="L382">
        <f t="shared" si="309"/>
        <v>0</v>
      </c>
      <c r="M382" s="35">
        <f t="shared" si="310"/>
        <v>0</v>
      </c>
      <c r="N382">
        <f t="shared" si="297"/>
        <v>1.4469743441706059E-2</v>
      </c>
      <c r="O382" s="13">
        <f t="shared" si="307"/>
        <v>-27312</v>
      </c>
      <c r="P382" s="158">
        <f t="shared" si="311"/>
        <v>0</v>
      </c>
      <c r="Q382" s="158">
        <f t="shared" si="312"/>
        <v>0</v>
      </c>
    </row>
    <row r="383" spans="1:17">
      <c r="A383" s="601"/>
      <c r="B383" s="3" t="s">
        <v>5</v>
      </c>
      <c r="C383" s="18">
        <v>971161</v>
      </c>
      <c r="D383" s="16">
        <v>952025</v>
      </c>
      <c r="E383" s="16">
        <v>764093</v>
      </c>
      <c r="F383" s="18">
        <v>432942</v>
      </c>
      <c r="G383" s="18">
        <f t="shared" si="295"/>
        <v>1404103</v>
      </c>
      <c r="H383" s="16">
        <f t="shared" si="296"/>
        <v>1716118</v>
      </c>
      <c r="I383" s="35">
        <f t="shared" si="305"/>
        <v>19136</v>
      </c>
      <c r="J383" s="35">
        <f t="shared" si="306"/>
        <v>331151</v>
      </c>
      <c r="K383" s="101">
        <f t="shared" si="308"/>
        <v>124075</v>
      </c>
      <c r="L383">
        <f t="shared" si="309"/>
        <v>160430</v>
      </c>
      <c r="M383" s="35">
        <f t="shared" si="310"/>
        <v>-36355</v>
      </c>
      <c r="N383">
        <f t="shared" si="297"/>
        <v>0.8181855793133106</v>
      </c>
      <c r="O383" s="16">
        <f t="shared" si="307"/>
        <v>-312015</v>
      </c>
      <c r="P383" s="158">
        <f t="shared" si="311"/>
        <v>0.10733567887275694</v>
      </c>
      <c r="Q383" s="158">
        <f t="shared" si="312"/>
        <v>0.11498231868227955</v>
      </c>
    </row>
    <row r="384" spans="1:17">
      <c r="A384" s="602"/>
      <c r="B384" s="3" t="s">
        <v>6</v>
      </c>
      <c r="C384" s="18">
        <v>1119566</v>
      </c>
      <c r="D384" s="16">
        <v>902513</v>
      </c>
      <c r="E384" s="16">
        <v>1594541</v>
      </c>
      <c r="F384" s="18">
        <v>1003848</v>
      </c>
      <c r="G384" s="18">
        <f t="shared" si="295"/>
        <v>2123414</v>
      </c>
      <c r="H384" s="16">
        <f t="shared" si="296"/>
        <v>2497054</v>
      </c>
      <c r="I384" s="35">
        <f t="shared" si="305"/>
        <v>217053</v>
      </c>
      <c r="J384" s="35">
        <f t="shared" si="306"/>
        <v>590693</v>
      </c>
      <c r="K384" s="101">
        <f t="shared" si="308"/>
        <v>-259105</v>
      </c>
      <c r="L384">
        <f t="shared" si="309"/>
        <v>-364171</v>
      </c>
      <c r="M384" s="35">
        <f t="shared" si="310"/>
        <v>105066</v>
      </c>
      <c r="N384">
        <f t="shared" si="297"/>
        <v>0.8503676732661769</v>
      </c>
      <c r="O384" s="16">
        <f t="shared" si="307"/>
        <v>-373640</v>
      </c>
      <c r="P384" s="158">
        <f t="shared" si="311"/>
        <v>-9.8085495891921032E-2</v>
      </c>
      <c r="Q384" s="158">
        <f t="shared" si="312"/>
        <v>-0.11290737633456481</v>
      </c>
    </row>
    <row r="385" spans="1:18">
      <c r="A385" s="600">
        <v>45000</v>
      </c>
      <c r="B385" s="3" t="s">
        <v>3</v>
      </c>
      <c r="C385" s="18">
        <v>5994809</v>
      </c>
      <c r="D385" s="16">
        <v>3063844</v>
      </c>
      <c r="E385" s="16">
        <v>5609845</v>
      </c>
      <c r="F385" s="18">
        <v>3465695</v>
      </c>
      <c r="G385" s="18">
        <f t="shared" si="295"/>
        <v>9460504</v>
      </c>
      <c r="H385" s="16">
        <f t="shared" si="296"/>
        <v>8673689</v>
      </c>
      <c r="I385" s="35">
        <f t="shared" si="305"/>
        <v>2930965</v>
      </c>
      <c r="J385" s="35">
        <f t="shared" si="306"/>
        <v>2144150</v>
      </c>
      <c r="K385" s="101">
        <f t="shared" si="308"/>
        <v>1253659</v>
      </c>
      <c r="L385">
        <f t="shared" si="309"/>
        <v>1179810</v>
      </c>
      <c r="M385" s="35">
        <f t="shared" si="310"/>
        <v>73849</v>
      </c>
      <c r="N385">
        <f t="shared" si="297"/>
        <v>1.0907128443272522</v>
      </c>
      <c r="O385" s="18">
        <f t="shared" si="307"/>
        <v>786815</v>
      </c>
      <c r="P385" s="158">
        <f t="shared" si="311"/>
        <v>0.18029993732369592</v>
      </c>
      <c r="Q385" s="158">
        <f t="shared" si="312"/>
        <v>0.18685415062774893</v>
      </c>
    </row>
    <row r="386" spans="1:18">
      <c r="A386" s="601"/>
      <c r="B386" s="3" t="s">
        <v>4</v>
      </c>
      <c r="C386" s="18">
        <v>2201</v>
      </c>
      <c r="D386" s="16">
        <v>27713</v>
      </c>
      <c r="E386" s="16">
        <v>0</v>
      </c>
      <c r="F386" s="18">
        <v>0</v>
      </c>
      <c r="G386" s="18">
        <f t="shared" si="295"/>
        <v>2201</v>
      </c>
      <c r="H386" s="16">
        <f t="shared" si="296"/>
        <v>27713</v>
      </c>
      <c r="I386" s="35">
        <f t="shared" si="305"/>
        <v>-25512</v>
      </c>
      <c r="J386" s="35">
        <f t="shared" si="306"/>
        <v>0</v>
      </c>
      <c r="K386" s="101">
        <f t="shared" si="308"/>
        <v>1800</v>
      </c>
      <c r="L386">
        <f t="shared" si="309"/>
        <v>0</v>
      </c>
      <c r="M386" s="35">
        <f t="shared" si="310"/>
        <v>1800</v>
      </c>
      <c r="N386">
        <f t="shared" si="297"/>
        <v>7.942121026233176E-2</v>
      </c>
      <c r="O386" s="13">
        <f t="shared" si="307"/>
        <v>-25512</v>
      </c>
      <c r="P386" s="158">
        <f t="shared" si="311"/>
        <v>-1.2866333095067906</v>
      </c>
      <c r="Q386" s="158">
        <f t="shared" si="312"/>
        <v>0</v>
      </c>
    </row>
    <row r="387" spans="1:18">
      <c r="A387" s="601"/>
      <c r="B387" s="3" t="s">
        <v>5</v>
      </c>
      <c r="C387" s="18">
        <v>914718</v>
      </c>
      <c r="D387" s="16">
        <v>929426</v>
      </c>
      <c r="E387" s="16">
        <v>767050</v>
      </c>
      <c r="F387" s="18">
        <v>477527</v>
      </c>
      <c r="G387" s="18">
        <f t="shared" si="295"/>
        <v>1392245</v>
      </c>
      <c r="H387" s="16">
        <f t="shared" si="296"/>
        <v>1696476</v>
      </c>
      <c r="I387" s="35">
        <f t="shared" si="305"/>
        <v>-14708</v>
      </c>
      <c r="J387" s="35">
        <f t="shared" si="306"/>
        <v>289523</v>
      </c>
      <c r="K387" s="101">
        <f t="shared" si="308"/>
        <v>-11858</v>
      </c>
      <c r="L387">
        <f t="shared" si="309"/>
        <v>-19642</v>
      </c>
      <c r="M387" s="35">
        <f t="shared" si="310"/>
        <v>7784</v>
      </c>
      <c r="N387">
        <f t="shared" si="297"/>
        <v>0.82066884530049344</v>
      </c>
      <c r="O387" s="16">
        <f t="shared" si="307"/>
        <v>-304231</v>
      </c>
      <c r="P387" s="158">
        <f t="shared" si="311"/>
        <v>-8.3745244395855532E-3</v>
      </c>
      <c r="Q387" s="158">
        <f t="shared" si="312"/>
        <v>-1.131608056413329E-2</v>
      </c>
    </row>
    <row r="388" spans="1:18">
      <c r="A388" s="602"/>
      <c r="B388" s="3" t="s">
        <v>6</v>
      </c>
      <c r="C388" s="18">
        <v>1432013</v>
      </c>
      <c r="D388" s="16">
        <v>1030816</v>
      </c>
      <c r="E388" s="16">
        <v>1966846</v>
      </c>
      <c r="F388" s="18">
        <v>1108576</v>
      </c>
      <c r="G388" s="18">
        <f t="shared" si="295"/>
        <v>2540589</v>
      </c>
      <c r="H388" s="16">
        <f t="shared" si="296"/>
        <v>2997662</v>
      </c>
      <c r="I388" s="35">
        <f t="shared" si="305"/>
        <v>401197</v>
      </c>
      <c r="J388" s="35">
        <f t="shared" si="306"/>
        <v>858270</v>
      </c>
      <c r="K388" s="101">
        <f t="shared" si="308"/>
        <v>417175</v>
      </c>
      <c r="L388">
        <f t="shared" si="309"/>
        <v>500608</v>
      </c>
      <c r="M388" s="35">
        <f t="shared" si="310"/>
        <v>-83433</v>
      </c>
      <c r="N388">
        <f t="shared" si="297"/>
        <v>0.84752350331691828</v>
      </c>
      <c r="O388" s="16">
        <f t="shared" si="307"/>
        <v>-457073</v>
      </c>
      <c r="P388" s="158">
        <f t="shared" si="311"/>
        <v>0.24449974476025926</v>
      </c>
      <c r="Q388" s="158">
        <f t="shared" si="312"/>
        <v>0.25074958200722686</v>
      </c>
    </row>
    <row r="389" spans="1:18">
      <c r="A389" s="600">
        <v>45001</v>
      </c>
      <c r="B389" s="3" t="s">
        <v>3</v>
      </c>
      <c r="C389" s="18">
        <v>2519234</v>
      </c>
      <c r="D389" s="16">
        <v>1702415</v>
      </c>
      <c r="E389" s="16">
        <v>2533727</v>
      </c>
      <c r="F389" s="18">
        <v>2220797</v>
      </c>
      <c r="G389" s="18">
        <f t="shared" si="295"/>
        <v>4740031</v>
      </c>
      <c r="H389" s="16">
        <f t="shared" si="296"/>
        <v>4236142</v>
      </c>
      <c r="I389" s="35">
        <f t="shared" si="305"/>
        <v>816819</v>
      </c>
      <c r="J389" s="35">
        <f t="shared" si="306"/>
        <v>312930</v>
      </c>
      <c r="K389" s="101">
        <f t="shared" si="308"/>
        <v>-4720473</v>
      </c>
      <c r="L389">
        <f t="shared" si="309"/>
        <v>-4437547</v>
      </c>
      <c r="M389" s="35">
        <f t="shared" si="310"/>
        <v>-282926</v>
      </c>
      <c r="N389">
        <f t="shared" si="297"/>
        <v>1.1189499785417958</v>
      </c>
      <c r="O389" s="18">
        <f t="shared" si="307"/>
        <v>503889</v>
      </c>
      <c r="P389" s="158">
        <f t="shared" si="311"/>
        <v>-0.33287360948402922</v>
      </c>
      <c r="Q389" s="158">
        <f t="shared" si="312"/>
        <v>-0.33845375066088351</v>
      </c>
    </row>
    <row r="390" spans="1:18">
      <c r="A390" s="601"/>
      <c r="B390" s="3" t="s">
        <v>4</v>
      </c>
      <c r="C390" s="18">
        <v>401</v>
      </c>
      <c r="D390" s="16">
        <v>27813</v>
      </c>
      <c r="E390" s="16">
        <v>0</v>
      </c>
      <c r="F390" s="18">
        <v>0</v>
      </c>
      <c r="G390" s="18">
        <f t="shared" si="295"/>
        <v>401</v>
      </c>
      <c r="H390" s="16">
        <f t="shared" si="296"/>
        <v>27813</v>
      </c>
      <c r="I390" s="35">
        <f t="shared" si="305"/>
        <v>-27412</v>
      </c>
      <c r="J390" s="35">
        <f t="shared" si="306"/>
        <v>0</v>
      </c>
      <c r="K390" s="101">
        <f t="shared" si="308"/>
        <v>-1800</v>
      </c>
      <c r="L390">
        <f t="shared" si="309"/>
        <v>100</v>
      </c>
      <c r="M390" s="35">
        <f t="shared" si="310"/>
        <v>-1900</v>
      </c>
      <c r="N390">
        <f t="shared" si="297"/>
        <v>1.4417718333153562E-2</v>
      </c>
      <c r="O390" s="13">
        <f t="shared" si="307"/>
        <v>-27412</v>
      </c>
      <c r="P390" s="158">
        <f t="shared" si="311"/>
        <v>-0.4498875281179705</v>
      </c>
      <c r="Q390" s="158">
        <f t="shared" si="312"/>
        <v>3.6214826349907654E-3</v>
      </c>
    </row>
    <row r="391" spans="1:18">
      <c r="A391" s="601"/>
      <c r="B391" s="3" t="s">
        <v>5</v>
      </c>
      <c r="C391" s="18">
        <v>767316</v>
      </c>
      <c r="D391" s="16">
        <v>850441</v>
      </c>
      <c r="E391" s="16">
        <v>559942</v>
      </c>
      <c r="F391" s="18">
        <v>312686</v>
      </c>
      <c r="G391" s="18">
        <f t="shared" si="295"/>
        <v>1080002</v>
      </c>
      <c r="H391" s="16">
        <f t="shared" si="296"/>
        <v>1410383</v>
      </c>
      <c r="I391" s="35">
        <f t="shared" si="305"/>
        <v>-83125</v>
      </c>
      <c r="J391" s="35">
        <f t="shared" si="306"/>
        <v>247256</v>
      </c>
      <c r="K391" s="101">
        <f t="shared" si="308"/>
        <v>-312243</v>
      </c>
      <c r="L391">
        <f t="shared" si="309"/>
        <v>-286093</v>
      </c>
      <c r="M391" s="35">
        <f t="shared" si="310"/>
        <v>-26150</v>
      </c>
      <c r="N391">
        <f t="shared" si="297"/>
        <v>0.76575086341795096</v>
      </c>
      <c r="O391" s="16">
        <f t="shared" si="307"/>
        <v>-330381</v>
      </c>
      <c r="P391" s="158">
        <f t="shared" si="311"/>
        <v>-0.183188734681617</v>
      </c>
      <c r="Q391" s="158">
        <f t="shared" si="312"/>
        <v>-0.14430418310787671</v>
      </c>
    </row>
    <row r="392" spans="1:18">
      <c r="A392" s="602"/>
      <c r="B392" s="3" t="s">
        <v>6</v>
      </c>
      <c r="C392" s="18">
        <v>870953</v>
      </c>
      <c r="D392" s="16">
        <v>791231</v>
      </c>
      <c r="E392" s="16">
        <v>1064235</v>
      </c>
      <c r="F392" s="18">
        <v>838416</v>
      </c>
      <c r="G392" s="18">
        <f t="shared" si="295"/>
        <v>1709369</v>
      </c>
      <c r="H392" s="16">
        <f t="shared" si="296"/>
        <v>1855466</v>
      </c>
      <c r="I392" s="35">
        <f t="shared" si="305"/>
        <v>79722</v>
      </c>
      <c r="J392" s="35">
        <f t="shared" si="306"/>
        <v>225819</v>
      </c>
      <c r="K392" s="101">
        <f t="shared" si="308"/>
        <v>-831220</v>
      </c>
      <c r="L392">
        <f t="shared" si="309"/>
        <v>-1142196</v>
      </c>
      <c r="M392" s="35">
        <f t="shared" si="310"/>
        <v>310976</v>
      </c>
      <c r="N392">
        <f t="shared" si="297"/>
        <v>0.92126128961673237</v>
      </c>
      <c r="O392" s="16">
        <f t="shared" si="307"/>
        <v>-146097</v>
      </c>
      <c r="P392" s="158">
        <f t="shared" si="311"/>
        <v>-0.24652048796358275</v>
      </c>
      <c r="Q392" s="158">
        <f t="shared" si="312"/>
        <v>-0.27590221693594319</v>
      </c>
    </row>
    <row r="393" spans="1:18">
      <c r="A393" s="603" t="s">
        <v>702</v>
      </c>
      <c r="B393" s="603"/>
      <c r="C393" s="603"/>
      <c r="D393" s="603"/>
      <c r="E393" s="603"/>
      <c r="F393" s="603"/>
      <c r="G393" s="603"/>
      <c r="H393" s="603"/>
      <c r="I393" s="603"/>
      <c r="J393" s="603"/>
      <c r="K393" s="603"/>
      <c r="L393" s="603"/>
      <c r="M393" s="603"/>
      <c r="N393" s="603"/>
      <c r="O393" s="208"/>
      <c r="P393" s="208"/>
      <c r="Q393" s="209"/>
      <c r="R393" s="156"/>
    </row>
    <row r="394" spans="1:18">
      <c r="A394" s="600">
        <v>45002</v>
      </c>
      <c r="B394" s="3" t="s">
        <v>3</v>
      </c>
      <c r="C394" s="18">
        <v>3281878</v>
      </c>
      <c r="D394" s="16">
        <v>2613085</v>
      </c>
      <c r="E394" s="16">
        <v>3413978</v>
      </c>
      <c r="F394" s="18">
        <v>3024965</v>
      </c>
      <c r="G394" s="18">
        <f t="shared" si="295"/>
        <v>6306843</v>
      </c>
      <c r="H394" s="16">
        <f t="shared" si="296"/>
        <v>6027063</v>
      </c>
      <c r="I394" s="35">
        <f>SUM(C394-D394)</f>
        <v>668793</v>
      </c>
      <c r="J394" s="35">
        <f>SUM(E394-F394)</f>
        <v>389013</v>
      </c>
      <c r="K394" s="101"/>
      <c r="N394">
        <f t="shared" si="297"/>
        <v>1.0464206197944173</v>
      </c>
      <c r="O394" s="18">
        <f t="shared" si="307"/>
        <v>279780</v>
      </c>
    </row>
    <row r="395" spans="1:18">
      <c r="A395" s="601"/>
      <c r="B395" s="3" t="s">
        <v>4</v>
      </c>
      <c r="C395" s="18">
        <v>401</v>
      </c>
      <c r="D395" s="16">
        <v>29908</v>
      </c>
      <c r="E395" s="16">
        <v>0</v>
      </c>
      <c r="F395" s="18">
        <v>0</v>
      </c>
      <c r="G395" s="18">
        <f t="shared" si="295"/>
        <v>401</v>
      </c>
      <c r="H395" s="16">
        <f t="shared" si="296"/>
        <v>29908</v>
      </c>
      <c r="I395" s="35">
        <f>SUM(C395-D395)</f>
        <v>-29507</v>
      </c>
      <c r="J395" s="35">
        <f>SUM(E395-F395)</f>
        <v>0</v>
      </c>
      <c r="K395" s="101"/>
      <c r="N395">
        <f t="shared" si="297"/>
        <v>1.3407783870536311E-2</v>
      </c>
      <c r="O395" s="13">
        <f t="shared" si="307"/>
        <v>-29507</v>
      </c>
    </row>
    <row r="396" spans="1:18">
      <c r="A396" s="601"/>
      <c r="B396" s="3" t="s">
        <v>5</v>
      </c>
      <c r="C396" s="18">
        <v>852305</v>
      </c>
      <c r="D396" s="16">
        <v>873035</v>
      </c>
      <c r="E396" s="16">
        <v>603066</v>
      </c>
      <c r="F396" s="18">
        <v>428575</v>
      </c>
      <c r="G396" s="18">
        <f t="shared" si="295"/>
        <v>1280880</v>
      </c>
      <c r="H396" s="16">
        <f t="shared" si="296"/>
        <v>1476101</v>
      </c>
      <c r="I396" s="35">
        <f>SUM(C396-D396)</f>
        <v>-20730</v>
      </c>
      <c r="J396" s="35">
        <f>SUM(E396-F396)</f>
        <v>174491</v>
      </c>
      <c r="K396" s="101"/>
      <c r="N396">
        <f t="shared" si="297"/>
        <v>0.86774549979981042</v>
      </c>
      <c r="O396" s="16">
        <f t="shared" si="307"/>
        <v>-195221</v>
      </c>
    </row>
    <row r="397" spans="1:18">
      <c r="A397" s="602"/>
      <c r="B397" s="3" t="s">
        <v>6</v>
      </c>
      <c r="C397" s="18">
        <v>1011473</v>
      </c>
      <c r="D397" s="16">
        <v>994381</v>
      </c>
      <c r="E397" s="16">
        <v>1129013</v>
      </c>
      <c r="F397" s="18">
        <v>1056868</v>
      </c>
      <c r="G397" s="18">
        <f t="shared" si="295"/>
        <v>2068341</v>
      </c>
      <c r="H397" s="16">
        <f t="shared" si="296"/>
        <v>2123394</v>
      </c>
      <c r="I397" s="35">
        <f>SUM(C397-D397)</f>
        <v>17092</v>
      </c>
      <c r="J397" s="35">
        <f>SUM(E397-F397)</f>
        <v>72145</v>
      </c>
      <c r="K397" s="101"/>
      <c r="N397">
        <f t="shared" si="297"/>
        <v>0.97407311125490603</v>
      </c>
      <c r="O397" s="16">
        <f t="shared" si="307"/>
        <v>-55053</v>
      </c>
    </row>
    <row r="398" spans="1:18">
      <c r="A398" s="600">
        <v>45005</v>
      </c>
      <c r="B398" s="3" t="s">
        <v>3</v>
      </c>
      <c r="C398" s="18">
        <v>4149537</v>
      </c>
      <c r="D398" s="16">
        <v>2957386</v>
      </c>
      <c r="E398" s="16">
        <v>4084978</v>
      </c>
      <c r="F398" s="18">
        <v>3372774</v>
      </c>
      <c r="G398" s="18">
        <f t="shared" si="295"/>
        <v>7522311</v>
      </c>
      <c r="H398" s="16">
        <f t="shared" si="296"/>
        <v>7042364</v>
      </c>
      <c r="I398" s="35">
        <f t="shared" ref="I398:I462" si="313">SUM(C398-D398)</f>
        <v>1192151</v>
      </c>
      <c r="J398" s="35">
        <f t="shared" ref="J398:J440" si="314">SUM(E398-F398)</f>
        <v>712204</v>
      </c>
      <c r="K398" s="101">
        <f t="shared" ref="K398:L414" si="315">G398-G394</f>
        <v>1215468</v>
      </c>
      <c r="L398">
        <f t="shared" si="315"/>
        <v>1015301</v>
      </c>
      <c r="M398" s="35">
        <f t="shared" ref="M398:M413" si="316">K398-L398</f>
        <v>200167</v>
      </c>
      <c r="N398">
        <f t="shared" si="297"/>
        <v>1.0681514048407608</v>
      </c>
      <c r="O398" s="18">
        <f t="shared" si="307"/>
        <v>479947</v>
      </c>
      <c r="P398" s="158">
        <f t="shared" ref="P398:Q413" si="317">K398/(G394-K398)</f>
        <v>0.23873079472637548</v>
      </c>
      <c r="Q398" s="158">
        <f t="shared" si="317"/>
        <v>0.20258364223999464</v>
      </c>
    </row>
    <row r="399" spans="1:18">
      <c r="A399" s="601"/>
      <c r="B399" s="3" t="s">
        <v>4</v>
      </c>
      <c r="C399" s="18">
        <v>401</v>
      </c>
      <c r="D399" s="16">
        <v>30713</v>
      </c>
      <c r="E399" s="16">
        <v>0</v>
      </c>
      <c r="F399" s="18">
        <v>0</v>
      </c>
      <c r="G399" s="18">
        <f t="shared" si="295"/>
        <v>401</v>
      </c>
      <c r="H399" s="16">
        <f t="shared" si="296"/>
        <v>30713</v>
      </c>
      <c r="I399" s="35">
        <f t="shared" si="313"/>
        <v>-30312</v>
      </c>
      <c r="J399" s="35">
        <f t="shared" si="314"/>
        <v>0</v>
      </c>
      <c r="K399" s="101">
        <f t="shared" si="315"/>
        <v>0</v>
      </c>
      <c r="L399">
        <f t="shared" si="315"/>
        <v>805</v>
      </c>
      <c r="M399" s="35">
        <f t="shared" si="316"/>
        <v>-805</v>
      </c>
      <c r="N399">
        <f t="shared" si="297"/>
        <v>1.3056360498811578E-2</v>
      </c>
      <c r="O399" s="13">
        <f t="shared" si="307"/>
        <v>-30312</v>
      </c>
      <c r="P399" s="158">
        <f t="shared" si="317"/>
        <v>0</v>
      </c>
      <c r="Q399" s="158">
        <f t="shared" si="317"/>
        <v>2.7660378655121467E-2</v>
      </c>
    </row>
    <row r="400" spans="1:18">
      <c r="A400" s="601"/>
      <c r="B400" s="3" t="s">
        <v>5</v>
      </c>
      <c r="C400" s="18">
        <v>846628</v>
      </c>
      <c r="D400" s="16">
        <v>913276</v>
      </c>
      <c r="E400" s="16">
        <v>695472</v>
      </c>
      <c r="F400" s="18">
        <v>454142</v>
      </c>
      <c r="G400" s="18">
        <f t="shared" si="295"/>
        <v>1300770</v>
      </c>
      <c r="H400" s="16">
        <f t="shared" si="296"/>
        <v>1608748</v>
      </c>
      <c r="I400" s="35">
        <f t="shared" si="313"/>
        <v>-66648</v>
      </c>
      <c r="J400" s="35">
        <f t="shared" si="314"/>
        <v>241330</v>
      </c>
      <c r="K400" s="101">
        <f t="shared" si="315"/>
        <v>19890</v>
      </c>
      <c r="L400">
        <f t="shared" si="315"/>
        <v>132647</v>
      </c>
      <c r="M400" s="35">
        <f t="shared" si="316"/>
        <v>-112757</v>
      </c>
      <c r="N400">
        <f t="shared" si="297"/>
        <v>0.80856044576279196</v>
      </c>
      <c r="O400" s="16">
        <f t="shared" si="307"/>
        <v>-307978</v>
      </c>
      <c r="P400" s="158">
        <f t="shared" si="317"/>
        <v>1.5773320962101205E-2</v>
      </c>
      <c r="Q400" s="158">
        <f t="shared" si="317"/>
        <v>9.8735795940910517E-2</v>
      </c>
    </row>
    <row r="401" spans="1:17">
      <c r="A401" s="602"/>
      <c r="B401" s="3" t="s">
        <v>6</v>
      </c>
      <c r="C401" s="18">
        <v>1169276</v>
      </c>
      <c r="D401" s="16">
        <v>1036339</v>
      </c>
      <c r="E401" s="16">
        <v>1385392</v>
      </c>
      <c r="F401" s="18">
        <v>1110798</v>
      </c>
      <c r="G401" s="18">
        <f t="shared" si="295"/>
        <v>2280074</v>
      </c>
      <c r="H401" s="16">
        <f t="shared" si="296"/>
        <v>2421731</v>
      </c>
      <c r="I401" s="35">
        <f t="shared" si="313"/>
        <v>132937</v>
      </c>
      <c r="J401" s="35">
        <f t="shared" si="314"/>
        <v>274594</v>
      </c>
      <c r="K401" s="101">
        <f t="shared" si="315"/>
        <v>211733</v>
      </c>
      <c r="L401">
        <f t="shared" si="315"/>
        <v>298337</v>
      </c>
      <c r="M401" s="35">
        <f t="shared" si="316"/>
        <v>-86604</v>
      </c>
      <c r="N401">
        <f t="shared" si="297"/>
        <v>0.9415058897953571</v>
      </c>
      <c r="O401" s="16">
        <f t="shared" si="307"/>
        <v>-141657</v>
      </c>
      <c r="P401" s="158">
        <f t="shared" si="317"/>
        <v>0.11404292128440684</v>
      </c>
      <c r="Q401" s="158">
        <f t="shared" si="317"/>
        <v>0.16346722321549409</v>
      </c>
    </row>
    <row r="402" spans="1:17">
      <c r="A402" s="600">
        <v>45006</v>
      </c>
      <c r="B402" s="3" t="s">
        <v>3</v>
      </c>
      <c r="C402" s="18">
        <v>3549520</v>
      </c>
      <c r="D402" s="16">
        <v>3256266</v>
      </c>
      <c r="E402" s="16">
        <v>3644735</v>
      </c>
      <c r="F402" s="18">
        <v>3522555</v>
      </c>
      <c r="G402" s="18">
        <f t="shared" si="295"/>
        <v>7072075</v>
      </c>
      <c r="H402" s="16">
        <f t="shared" si="296"/>
        <v>6901001</v>
      </c>
      <c r="I402" s="35">
        <f t="shared" si="313"/>
        <v>293254</v>
      </c>
      <c r="J402" s="35">
        <f t="shared" si="314"/>
        <v>122180</v>
      </c>
      <c r="K402" s="101">
        <f t="shared" si="315"/>
        <v>-450236</v>
      </c>
      <c r="L402">
        <f t="shared" si="315"/>
        <v>-141363</v>
      </c>
      <c r="M402" s="35">
        <f t="shared" si="316"/>
        <v>-308873</v>
      </c>
      <c r="N402">
        <f t="shared" si="297"/>
        <v>1.0247897370251069</v>
      </c>
      <c r="O402" s="18">
        <f t="shared" si="307"/>
        <v>171074</v>
      </c>
      <c r="P402" s="158">
        <f t="shared" si="317"/>
        <v>-5.6473295171543043E-2</v>
      </c>
      <c r="Q402" s="158">
        <f t="shared" si="317"/>
        <v>-1.9678225522768336E-2</v>
      </c>
    </row>
    <row r="403" spans="1:17">
      <c r="A403" s="601"/>
      <c r="B403" s="3" t="s">
        <v>4</v>
      </c>
      <c r="C403" s="18">
        <v>401</v>
      </c>
      <c r="D403" s="16">
        <v>30713</v>
      </c>
      <c r="E403" s="16">
        <v>0</v>
      </c>
      <c r="F403" s="18">
        <v>0</v>
      </c>
      <c r="G403" s="18">
        <f t="shared" si="295"/>
        <v>401</v>
      </c>
      <c r="H403" s="16">
        <f t="shared" si="296"/>
        <v>30713</v>
      </c>
      <c r="I403" s="35">
        <f t="shared" si="313"/>
        <v>-30312</v>
      </c>
      <c r="J403" s="35">
        <f t="shared" si="314"/>
        <v>0</v>
      </c>
      <c r="K403" s="101">
        <f t="shared" si="315"/>
        <v>0</v>
      </c>
      <c r="L403">
        <f t="shared" si="315"/>
        <v>0</v>
      </c>
      <c r="M403" s="35">
        <f t="shared" si="316"/>
        <v>0</v>
      </c>
      <c r="N403">
        <f t="shared" si="297"/>
        <v>1.3056360498811578E-2</v>
      </c>
      <c r="O403" s="13">
        <f t="shared" si="307"/>
        <v>-30312</v>
      </c>
      <c r="P403" s="158">
        <f t="shared" si="317"/>
        <v>0</v>
      </c>
      <c r="Q403" s="158">
        <f t="shared" si="317"/>
        <v>0</v>
      </c>
    </row>
    <row r="404" spans="1:17">
      <c r="A404" s="601"/>
      <c r="B404" s="3" t="s">
        <v>5</v>
      </c>
      <c r="C404" s="18">
        <v>914212</v>
      </c>
      <c r="D404" s="16">
        <v>931435</v>
      </c>
      <c r="E404" s="16">
        <v>688538</v>
      </c>
      <c r="F404" s="18">
        <v>536637</v>
      </c>
      <c r="G404" s="18">
        <f t="shared" si="295"/>
        <v>1450849</v>
      </c>
      <c r="H404" s="16">
        <f t="shared" si="296"/>
        <v>1619973</v>
      </c>
      <c r="I404" s="35">
        <f t="shared" si="313"/>
        <v>-17223</v>
      </c>
      <c r="J404" s="35">
        <f t="shared" si="314"/>
        <v>151901</v>
      </c>
      <c r="K404" s="101">
        <f t="shared" si="315"/>
        <v>150079</v>
      </c>
      <c r="L404">
        <f t="shared" si="315"/>
        <v>11225</v>
      </c>
      <c r="M404" s="35">
        <f t="shared" si="316"/>
        <v>138854</v>
      </c>
      <c r="N404">
        <f t="shared" si="297"/>
        <v>0.89560072914795497</v>
      </c>
      <c r="O404" s="16">
        <f t="shared" si="307"/>
        <v>-169124</v>
      </c>
      <c r="P404" s="158">
        <f t="shared" si="317"/>
        <v>0.1304251097818615</v>
      </c>
      <c r="Q404" s="158">
        <f t="shared" si="317"/>
        <v>7.0265029048095081E-3</v>
      </c>
    </row>
    <row r="405" spans="1:17">
      <c r="A405" s="602"/>
      <c r="B405" s="3" t="s">
        <v>6</v>
      </c>
      <c r="C405" s="18">
        <v>1051615</v>
      </c>
      <c r="D405" s="16">
        <v>985009</v>
      </c>
      <c r="E405" s="16">
        <v>1182475</v>
      </c>
      <c r="F405" s="18">
        <v>1144231</v>
      </c>
      <c r="G405" s="18">
        <f t="shared" si="295"/>
        <v>2195846</v>
      </c>
      <c r="H405" s="16">
        <f t="shared" si="296"/>
        <v>2167484</v>
      </c>
      <c r="I405" s="35">
        <f t="shared" si="313"/>
        <v>66606</v>
      </c>
      <c r="J405" s="35">
        <f t="shared" si="314"/>
        <v>38244</v>
      </c>
      <c r="K405" s="101">
        <f t="shared" si="315"/>
        <v>-84228</v>
      </c>
      <c r="L405">
        <f t="shared" si="315"/>
        <v>-254247</v>
      </c>
      <c r="M405" s="35">
        <f t="shared" si="316"/>
        <v>170019</v>
      </c>
      <c r="N405">
        <f t="shared" si="297"/>
        <v>1.0130852176994156</v>
      </c>
      <c r="O405" s="18">
        <f t="shared" si="307"/>
        <v>28362</v>
      </c>
      <c r="P405" s="158">
        <f t="shared" si="317"/>
        <v>-3.5624890559666236E-2</v>
      </c>
      <c r="Q405" s="158">
        <f t="shared" si="317"/>
        <v>-9.5010870791912339E-2</v>
      </c>
    </row>
    <row r="406" spans="1:17">
      <c r="A406" s="600">
        <v>45007</v>
      </c>
      <c r="B406" s="3" t="s">
        <v>3</v>
      </c>
      <c r="C406" s="18">
        <v>4062702</v>
      </c>
      <c r="D406" s="16">
        <v>3628045</v>
      </c>
      <c r="E406" s="16">
        <v>4079107</v>
      </c>
      <c r="F406" s="18">
        <v>3852590</v>
      </c>
      <c r="G406" s="18">
        <f t="shared" si="295"/>
        <v>7915292</v>
      </c>
      <c r="H406" s="16">
        <f t="shared" si="296"/>
        <v>7707152</v>
      </c>
      <c r="I406" s="35">
        <f t="shared" si="313"/>
        <v>434657</v>
      </c>
      <c r="J406" s="35">
        <f t="shared" si="314"/>
        <v>226517</v>
      </c>
      <c r="K406" s="101">
        <f t="shared" si="315"/>
        <v>843217</v>
      </c>
      <c r="L406">
        <f t="shared" si="315"/>
        <v>806151</v>
      </c>
      <c r="M406" s="35">
        <f t="shared" si="316"/>
        <v>37066</v>
      </c>
      <c r="N406">
        <f t="shared" si="297"/>
        <v>1.0270060847379161</v>
      </c>
      <c r="O406" s="18">
        <f t="shared" si="307"/>
        <v>208140</v>
      </c>
      <c r="P406" s="158">
        <f t="shared" si="317"/>
        <v>0.135372647763041</v>
      </c>
      <c r="Q406" s="158">
        <f t="shared" si="317"/>
        <v>0.13226757016169388</v>
      </c>
    </row>
    <row r="407" spans="1:17">
      <c r="A407" s="601"/>
      <c r="B407" s="3" t="s">
        <v>4</v>
      </c>
      <c r="C407" s="18">
        <v>401</v>
      </c>
      <c r="D407" s="16">
        <v>32313</v>
      </c>
      <c r="E407" s="16">
        <v>0</v>
      </c>
      <c r="F407" s="18">
        <v>0</v>
      </c>
      <c r="G407" s="18">
        <f t="shared" si="295"/>
        <v>401</v>
      </c>
      <c r="H407" s="16">
        <f t="shared" si="296"/>
        <v>32313</v>
      </c>
      <c r="I407" s="35">
        <f t="shared" si="313"/>
        <v>-31912</v>
      </c>
      <c r="J407" s="35">
        <f t="shared" si="314"/>
        <v>0</v>
      </c>
      <c r="K407" s="101">
        <f t="shared" si="315"/>
        <v>0</v>
      </c>
      <c r="L407">
        <f t="shared" si="315"/>
        <v>1600</v>
      </c>
      <c r="M407" s="35">
        <f t="shared" si="316"/>
        <v>-1600</v>
      </c>
      <c r="N407">
        <f t="shared" si="297"/>
        <v>1.2409865998205058E-2</v>
      </c>
      <c r="O407" s="13">
        <f t="shared" si="307"/>
        <v>-31912</v>
      </c>
      <c r="P407" s="158">
        <f t="shared" si="317"/>
        <v>0</v>
      </c>
      <c r="Q407" s="158">
        <f t="shared" si="317"/>
        <v>5.4958266066705598E-2</v>
      </c>
    </row>
    <row r="408" spans="1:17">
      <c r="A408" s="601"/>
      <c r="B408" s="3" t="s">
        <v>5</v>
      </c>
      <c r="C408" s="18">
        <v>810066</v>
      </c>
      <c r="D408" s="16">
        <v>903309</v>
      </c>
      <c r="E408" s="16">
        <v>675638</v>
      </c>
      <c r="F408" s="18">
        <v>555142</v>
      </c>
      <c r="G408" s="18">
        <f t="shared" si="295"/>
        <v>1365208</v>
      </c>
      <c r="H408" s="16">
        <f t="shared" si="296"/>
        <v>1578947</v>
      </c>
      <c r="I408" s="35">
        <f t="shared" si="313"/>
        <v>-93243</v>
      </c>
      <c r="J408" s="35">
        <f t="shared" si="314"/>
        <v>120496</v>
      </c>
      <c r="K408" s="101">
        <f t="shared" si="315"/>
        <v>-85641</v>
      </c>
      <c r="L408">
        <f t="shared" si="315"/>
        <v>-41026</v>
      </c>
      <c r="M408" s="35">
        <f t="shared" si="316"/>
        <v>-44615</v>
      </c>
      <c r="N408">
        <f t="shared" si="297"/>
        <v>0.86463193508078484</v>
      </c>
      <c r="O408" s="16">
        <f t="shared" si="307"/>
        <v>-213739</v>
      </c>
      <c r="P408" s="158">
        <f t="shared" si="317"/>
        <v>-5.5738078347402194E-2</v>
      </c>
      <c r="Q408" s="158">
        <f t="shared" si="317"/>
        <v>-2.4699593437443369E-2</v>
      </c>
    </row>
    <row r="409" spans="1:17">
      <c r="A409" s="602"/>
      <c r="B409" s="3" t="s">
        <v>6</v>
      </c>
      <c r="C409" s="18">
        <v>1234783</v>
      </c>
      <c r="D409" s="16">
        <v>1069694</v>
      </c>
      <c r="E409" s="16">
        <v>1353207</v>
      </c>
      <c r="F409" s="18">
        <v>1225630</v>
      </c>
      <c r="G409" s="18">
        <f t="shared" si="295"/>
        <v>2460413</v>
      </c>
      <c r="H409" s="16">
        <f t="shared" si="296"/>
        <v>2422901</v>
      </c>
      <c r="I409" s="35">
        <f t="shared" si="313"/>
        <v>165089</v>
      </c>
      <c r="J409" s="35">
        <f t="shared" si="314"/>
        <v>127577</v>
      </c>
      <c r="K409" s="101">
        <f t="shared" si="315"/>
        <v>264567</v>
      </c>
      <c r="L409">
        <f t="shared" si="315"/>
        <v>255417</v>
      </c>
      <c r="M409" s="35">
        <f t="shared" si="316"/>
        <v>9150</v>
      </c>
      <c r="N409">
        <f t="shared" si="297"/>
        <v>1.0154822669188712</v>
      </c>
      <c r="O409" s="18">
        <f t="shared" si="307"/>
        <v>37512</v>
      </c>
      <c r="P409" s="158">
        <f t="shared" si="317"/>
        <v>0.13699056428408324</v>
      </c>
      <c r="Q409" s="158">
        <f t="shared" si="317"/>
        <v>0.13358161612537636</v>
      </c>
    </row>
    <row r="410" spans="1:17">
      <c r="A410" s="597">
        <v>45008</v>
      </c>
      <c r="B410" s="3" t="s">
        <v>3</v>
      </c>
      <c r="C410" s="18">
        <v>2660702</v>
      </c>
      <c r="D410" s="16">
        <v>1877670</v>
      </c>
      <c r="E410" s="16">
        <v>2625370</v>
      </c>
      <c r="F410" s="18">
        <v>2261879</v>
      </c>
      <c r="G410" s="18">
        <f t="shared" si="295"/>
        <v>4922581</v>
      </c>
      <c r="H410" s="16">
        <f t="shared" si="296"/>
        <v>4503040</v>
      </c>
      <c r="I410" s="35">
        <f t="shared" si="313"/>
        <v>783032</v>
      </c>
      <c r="J410" s="35">
        <f t="shared" si="314"/>
        <v>363491</v>
      </c>
      <c r="K410" s="101">
        <f t="shared" si="315"/>
        <v>-2992711</v>
      </c>
      <c r="L410">
        <f t="shared" si="315"/>
        <v>-3204112</v>
      </c>
      <c r="M410" s="35">
        <f t="shared" si="316"/>
        <v>211401</v>
      </c>
      <c r="N410">
        <f t="shared" si="297"/>
        <v>1.0931683929079021</v>
      </c>
      <c r="O410" s="18">
        <f t="shared" si="307"/>
        <v>419541</v>
      </c>
      <c r="P410" s="158">
        <f t="shared" si="317"/>
        <v>-0.27435920213809989</v>
      </c>
      <c r="Q410" s="158">
        <f t="shared" si="317"/>
        <v>-0.2936517712338369</v>
      </c>
    </row>
    <row r="411" spans="1:17">
      <c r="A411" s="598"/>
      <c r="B411" s="3" t="s">
        <v>4</v>
      </c>
      <c r="C411" s="18">
        <v>401</v>
      </c>
      <c r="D411" s="16">
        <v>32313</v>
      </c>
      <c r="E411" s="16">
        <v>0</v>
      </c>
      <c r="F411" s="18">
        <v>0</v>
      </c>
      <c r="G411" s="18">
        <f t="shared" si="295"/>
        <v>401</v>
      </c>
      <c r="H411" s="16">
        <f t="shared" si="296"/>
        <v>32313</v>
      </c>
      <c r="I411" s="35">
        <f t="shared" si="313"/>
        <v>-31912</v>
      </c>
      <c r="J411" s="35">
        <f t="shared" si="314"/>
        <v>0</v>
      </c>
      <c r="K411" s="101">
        <f t="shared" si="315"/>
        <v>0</v>
      </c>
      <c r="L411">
        <f t="shared" si="315"/>
        <v>0</v>
      </c>
      <c r="M411" s="35">
        <f t="shared" si="316"/>
        <v>0</v>
      </c>
      <c r="N411">
        <f t="shared" si="297"/>
        <v>1.2409865998205058E-2</v>
      </c>
      <c r="O411" s="13">
        <f t="shared" si="307"/>
        <v>-31912</v>
      </c>
      <c r="P411" s="158">
        <f t="shared" si="317"/>
        <v>0</v>
      </c>
      <c r="Q411" s="158">
        <f t="shared" si="317"/>
        <v>0</v>
      </c>
    </row>
    <row r="412" spans="1:17">
      <c r="A412" s="598"/>
      <c r="B412" s="3" t="s">
        <v>5</v>
      </c>
      <c r="C412" s="18">
        <v>698309</v>
      </c>
      <c r="D412" s="16">
        <v>759843</v>
      </c>
      <c r="E412" s="16">
        <v>521291</v>
      </c>
      <c r="F412" s="18">
        <v>338620</v>
      </c>
      <c r="G412" s="18">
        <f t="shared" si="295"/>
        <v>1036929</v>
      </c>
      <c r="H412" s="16">
        <f t="shared" si="296"/>
        <v>1281134</v>
      </c>
      <c r="I412" s="35">
        <f t="shared" si="313"/>
        <v>-61534</v>
      </c>
      <c r="J412" s="35">
        <f t="shared" si="314"/>
        <v>182671</v>
      </c>
      <c r="K412" s="101">
        <f t="shared" si="315"/>
        <v>-328279</v>
      </c>
      <c r="L412">
        <f t="shared" si="315"/>
        <v>-297813</v>
      </c>
      <c r="M412" s="35">
        <f t="shared" si="316"/>
        <v>-30466</v>
      </c>
      <c r="N412">
        <f t="shared" si="297"/>
        <v>0.80938371786245622</v>
      </c>
      <c r="O412" s="16">
        <f t="shared" si="307"/>
        <v>-244205</v>
      </c>
      <c r="P412" s="158">
        <f t="shared" si="317"/>
        <v>-0.19384795986033551</v>
      </c>
      <c r="Q412" s="158">
        <f t="shared" si="317"/>
        <v>-0.15868464801040091</v>
      </c>
    </row>
    <row r="413" spans="1:17">
      <c r="A413" s="599"/>
      <c r="B413" s="3" t="s">
        <v>6</v>
      </c>
      <c r="C413" s="18">
        <v>919049</v>
      </c>
      <c r="D413" s="16">
        <v>729512</v>
      </c>
      <c r="E413" s="16">
        <v>1131800</v>
      </c>
      <c r="F413" s="18">
        <v>798840</v>
      </c>
      <c r="G413" s="18">
        <f t="shared" si="295"/>
        <v>1717889</v>
      </c>
      <c r="H413" s="16">
        <f t="shared" si="296"/>
        <v>1861312</v>
      </c>
      <c r="I413" s="35">
        <f t="shared" si="313"/>
        <v>189537</v>
      </c>
      <c r="J413" s="35">
        <f t="shared" si="314"/>
        <v>332960</v>
      </c>
      <c r="K413" s="101">
        <f t="shared" si="315"/>
        <v>-742524</v>
      </c>
      <c r="L413">
        <f t="shared" si="315"/>
        <v>-561589</v>
      </c>
      <c r="M413" s="35">
        <f t="shared" si="316"/>
        <v>-180935</v>
      </c>
      <c r="N413">
        <f t="shared" si="297"/>
        <v>0.92294521283911568</v>
      </c>
      <c r="O413" s="16">
        <f t="shared" si="307"/>
        <v>-143423</v>
      </c>
      <c r="P413" s="158">
        <f t="shared" si="317"/>
        <v>-0.2318259772202825</v>
      </c>
      <c r="Q413" s="158">
        <f t="shared" si="317"/>
        <v>-0.1881691679315394</v>
      </c>
    </row>
    <row r="414" spans="1:17">
      <c r="A414" s="594">
        <v>45009</v>
      </c>
      <c r="B414" s="3" t="s">
        <v>3</v>
      </c>
      <c r="C414" s="18">
        <v>3884467</v>
      </c>
      <c r="D414" s="16">
        <v>2533755</v>
      </c>
      <c r="E414" s="16">
        <v>3805696</v>
      </c>
      <c r="F414" s="18">
        <v>3007905</v>
      </c>
      <c r="G414" s="18">
        <f t="shared" si="295"/>
        <v>6892372</v>
      </c>
      <c r="H414" s="16">
        <f t="shared" si="296"/>
        <v>6339451</v>
      </c>
      <c r="I414" s="35">
        <f t="shared" si="313"/>
        <v>1350712</v>
      </c>
      <c r="J414" s="35">
        <f t="shared" si="314"/>
        <v>797791</v>
      </c>
      <c r="K414" s="101">
        <f t="shared" si="315"/>
        <v>1969791</v>
      </c>
      <c r="L414">
        <f t="shared" si="315"/>
        <v>1836411</v>
      </c>
      <c r="N414">
        <f t="shared" si="297"/>
        <v>1.0872190667614594</v>
      </c>
      <c r="O414" s="18">
        <f t="shared" si="307"/>
        <v>552921</v>
      </c>
    </row>
    <row r="415" spans="1:17">
      <c r="A415" s="595"/>
      <c r="B415" s="3" t="s">
        <v>4</v>
      </c>
      <c r="C415" s="18">
        <v>401</v>
      </c>
      <c r="D415" s="16">
        <v>32313</v>
      </c>
      <c r="E415" s="16">
        <v>0</v>
      </c>
      <c r="F415" s="18">
        <v>0</v>
      </c>
      <c r="G415" s="18">
        <f t="shared" si="295"/>
        <v>401</v>
      </c>
      <c r="H415" s="16">
        <f t="shared" si="296"/>
        <v>32313</v>
      </c>
      <c r="I415" s="35">
        <f t="shared" si="313"/>
        <v>-31912</v>
      </c>
      <c r="J415" s="35">
        <f t="shared" si="314"/>
        <v>0</v>
      </c>
      <c r="K415" s="101">
        <f t="shared" ref="K415:L415" si="318">G415-G411</f>
        <v>0</v>
      </c>
      <c r="L415">
        <f t="shared" si="318"/>
        <v>0</v>
      </c>
      <c r="N415">
        <f t="shared" si="297"/>
        <v>1.2409865998205058E-2</v>
      </c>
      <c r="O415" s="13">
        <f t="shared" si="307"/>
        <v>-31912</v>
      </c>
    </row>
    <row r="416" spans="1:17">
      <c r="A416" s="595"/>
      <c r="B416" s="3" t="s">
        <v>5</v>
      </c>
      <c r="C416" s="18">
        <v>803419</v>
      </c>
      <c r="D416" s="16">
        <v>840844</v>
      </c>
      <c r="E416" s="16">
        <v>633959</v>
      </c>
      <c r="F416" s="18">
        <v>381338</v>
      </c>
      <c r="G416" s="18">
        <f t="shared" si="295"/>
        <v>1184757</v>
      </c>
      <c r="H416" s="16">
        <f t="shared" si="296"/>
        <v>1474803</v>
      </c>
      <c r="I416" s="35">
        <f t="shared" si="313"/>
        <v>-37425</v>
      </c>
      <c r="J416" s="35">
        <f t="shared" si="314"/>
        <v>252621</v>
      </c>
      <c r="K416" s="101"/>
      <c r="N416">
        <f t="shared" si="297"/>
        <v>0.8033323772734392</v>
      </c>
      <c r="O416" s="16">
        <f t="shared" si="307"/>
        <v>-290046</v>
      </c>
    </row>
    <row r="417" spans="1:17">
      <c r="A417" s="596"/>
      <c r="B417" s="3" t="s">
        <v>6</v>
      </c>
      <c r="C417" s="18">
        <v>1084618</v>
      </c>
      <c r="D417" s="16">
        <v>946547</v>
      </c>
      <c r="E417" s="16">
        <v>1333250</v>
      </c>
      <c r="F417" s="18">
        <v>964217</v>
      </c>
      <c r="G417" s="18">
        <f t="shared" si="295"/>
        <v>2048835</v>
      </c>
      <c r="H417" s="16">
        <f t="shared" si="296"/>
        <v>2279797</v>
      </c>
      <c r="I417" s="35">
        <f t="shared" si="313"/>
        <v>138071</v>
      </c>
      <c r="J417" s="35">
        <f t="shared" si="314"/>
        <v>369033</v>
      </c>
      <c r="K417" s="101"/>
      <c r="N417">
        <f t="shared" si="297"/>
        <v>0.89869185721360278</v>
      </c>
      <c r="O417" s="16">
        <f t="shared" si="307"/>
        <v>-230962</v>
      </c>
    </row>
    <row r="418" spans="1:17">
      <c r="A418" s="594">
        <v>45012</v>
      </c>
      <c r="B418" s="3" t="s">
        <v>3</v>
      </c>
      <c r="C418" s="18">
        <v>4386394</v>
      </c>
      <c r="D418" s="16">
        <v>3226693</v>
      </c>
      <c r="E418" s="16">
        <v>4386717</v>
      </c>
      <c r="F418" s="18">
        <v>3643206</v>
      </c>
      <c r="G418" s="18">
        <f t="shared" si="295"/>
        <v>8029600</v>
      </c>
      <c r="H418" s="16">
        <f t="shared" si="296"/>
        <v>7613410</v>
      </c>
      <c r="I418" s="35">
        <f t="shared" si="313"/>
        <v>1159701</v>
      </c>
      <c r="J418" s="35">
        <f t="shared" si="314"/>
        <v>743511</v>
      </c>
      <c r="K418" s="101">
        <f t="shared" ref="K418:L429" si="319">G418-G414</f>
        <v>1137228</v>
      </c>
      <c r="L418">
        <f t="shared" si="319"/>
        <v>1273959</v>
      </c>
      <c r="M418" s="35">
        <f t="shared" ref="M418:M429" si="320">K418-L418</f>
        <v>-136731</v>
      </c>
      <c r="N418">
        <f t="shared" ref="N418:N481" si="321">SUM(G418/H418)</f>
        <v>1.0546653864694007</v>
      </c>
      <c r="O418" s="18">
        <f t="shared" si="307"/>
        <v>416190</v>
      </c>
      <c r="P418" s="158">
        <f t="shared" ref="P418:Q429" si="322">K418/(G414-K418)</f>
        <v>0.19760200613572831</v>
      </c>
      <c r="Q418" s="158">
        <f t="shared" si="322"/>
        <v>0.25149758404514311</v>
      </c>
    </row>
    <row r="419" spans="1:17">
      <c r="A419" s="595"/>
      <c r="B419" s="3" t="s">
        <v>4</v>
      </c>
      <c r="C419" s="18">
        <v>401</v>
      </c>
      <c r="D419" s="16">
        <v>33813</v>
      </c>
      <c r="E419" s="16">
        <v>0</v>
      </c>
      <c r="F419" s="18">
        <v>0</v>
      </c>
      <c r="G419" s="18">
        <f t="shared" ref="G419:G473" si="323">SUM(C419+F419)</f>
        <v>401</v>
      </c>
      <c r="H419" s="16">
        <f t="shared" ref="H419:H473" si="324">SUM(D419+E419)</f>
        <v>33813</v>
      </c>
      <c r="I419" s="35">
        <f t="shared" si="313"/>
        <v>-33412</v>
      </c>
      <c r="J419" s="35">
        <f t="shared" si="314"/>
        <v>0</v>
      </c>
      <c r="K419" s="101">
        <f t="shared" si="319"/>
        <v>0</v>
      </c>
      <c r="L419">
        <f t="shared" si="319"/>
        <v>1500</v>
      </c>
      <c r="M419" s="35">
        <f t="shared" si="320"/>
        <v>-1500</v>
      </c>
      <c r="N419">
        <f t="shared" si="321"/>
        <v>1.1859344039274836E-2</v>
      </c>
      <c r="O419" s="13">
        <f t="shared" si="307"/>
        <v>-33412</v>
      </c>
      <c r="P419" s="158">
        <f t="shared" si="322"/>
        <v>0</v>
      </c>
      <c r="Q419" s="158">
        <f t="shared" si="322"/>
        <v>4.868075163080518E-2</v>
      </c>
    </row>
    <row r="420" spans="1:17">
      <c r="A420" s="595"/>
      <c r="B420" s="3" t="s">
        <v>5</v>
      </c>
      <c r="C420" s="18">
        <v>1039054</v>
      </c>
      <c r="D420" s="16">
        <v>985159</v>
      </c>
      <c r="E420" s="16">
        <v>737184</v>
      </c>
      <c r="F420" s="18">
        <v>495659</v>
      </c>
      <c r="G420" s="18">
        <f t="shared" si="323"/>
        <v>1534713</v>
      </c>
      <c r="H420" s="16">
        <f t="shared" si="324"/>
        <v>1722343</v>
      </c>
      <c r="I420" s="35">
        <f t="shared" si="313"/>
        <v>53895</v>
      </c>
      <c r="J420" s="35">
        <f t="shared" si="314"/>
        <v>241525</v>
      </c>
      <c r="K420" s="101">
        <f t="shared" si="319"/>
        <v>349956</v>
      </c>
      <c r="L420">
        <f t="shared" si="319"/>
        <v>247540</v>
      </c>
      <c r="M420" s="35">
        <f t="shared" si="320"/>
        <v>102416</v>
      </c>
      <c r="N420">
        <f t="shared" si="321"/>
        <v>0.89106118816054647</v>
      </c>
      <c r="O420" s="16">
        <f t="shared" si="307"/>
        <v>-187630</v>
      </c>
      <c r="P420" s="158">
        <f t="shared" si="322"/>
        <v>0.41920888930415751</v>
      </c>
      <c r="Q420" s="158">
        <f t="shared" si="322"/>
        <v>0.20170085792531836</v>
      </c>
    </row>
    <row r="421" spans="1:17">
      <c r="A421" s="596"/>
      <c r="B421" s="3" t="s">
        <v>6</v>
      </c>
      <c r="C421" s="18">
        <v>1228927</v>
      </c>
      <c r="D421" s="16">
        <v>1084440</v>
      </c>
      <c r="E421" s="16">
        <v>1530875</v>
      </c>
      <c r="F421" s="18">
        <v>1191241</v>
      </c>
      <c r="G421" s="18">
        <f t="shared" si="323"/>
        <v>2420168</v>
      </c>
      <c r="H421" s="16">
        <f t="shared" si="324"/>
        <v>2615315</v>
      </c>
      <c r="I421" s="35">
        <f t="shared" si="313"/>
        <v>144487</v>
      </c>
      <c r="J421" s="35">
        <f t="shared" si="314"/>
        <v>339634</v>
      </c>
      <c r="K421" s="101">
        <f t="shared" si="319"/>
        <v>371333</v>
      </c>
      <c r="L421">
        <f t="shared" si="319"/>
        <v>335518</v>
      </c>
      <c r="M421" s="35">
        <f t="shared" si="320"/>
        <v>35815</v>
      </c>
      <c r="N421">
        <f t="shared" si="321"/>
        <v>0.92538298445885103</v>
      </c>
      <c r="O421" s="16">
        <f t="shared" si="307"/>
        <v>-195147</v>
      </c>
      <c r="P421" s="158">
        <f t="shared" si="322"/>
        <v>0.22136068988293309</v>
      </c>
      <c r="Q421" s="158">
        <f t="shared" si="322"/>
        <v>0.17256679725492072</v>
      </c>
    </row>
    <row r="422" spans="1:17">
      <c r="A422" s="594">
        <v>45013</v>
      </c>
      <c r="B422" s="3" t="s">
        <v>3</v>
      </c>
      <c r="C422" s="18">
        <v>4165109</v>
      </c>
      <c r="D422" s="16">
        <v>3250834</v>
      </c>
      <c r="E422" s="16">
        <v>4242267</v>
      </c>
      <c r="F422" s="18">
        <v>3638965</v>
      </c>
      <c r="G422" s="18">
        <f t="shared" si="323"/>
        <v>7804074</v>
      </c>
      <c r="H422" s="16">
        <f t="shared" si="324"/>
        <v>7493101</v>
      </c>
      <c r="I422" s="35">
        <f t="shared" si="313"/>
        <v>914275</v>
      </c>
      <c r="J422" s="35">
        <f t="shared" si="314"/>
        <v>603302</v>
      </c>
      <c r="K422" s="101">
        <f t="shared" si="319"/>
        <v>-225526</v>
      </c>
      <c r="L422">
        <f t="shared" si="319"/>
        <v>-120309</v>
      </c>
      <c r="M422" s="35">
        <f t="shared" si="320"/>
        <v>-105217</v>
      </c>
      <c r="N422">
        <f t="shared" si="321"/>
        <v>1.0415012422760617</v>
      </c>
      <c r="O422" s="18">
        <f t="shared" si="307"/>
        <v>310973</v>
      </c>
      <c r="P422" s="158">
        <f t="shared" si="322"/>
        <v>-2.7319510326068917E-2</v>
      </c>
      <c r="Q422" s="158">
        <f t="shared" si="322"/>
        <v>-1.5556422466345105E-2</v>
      </c>
    </row>
    <row r="423" spans="1:17">
      <c r="A423" s="595"/>
      <c r="B423" s="3" t="s">
        <v>4</v>
      </c>
      <c r="C423" s="18">
        <v>401</v>
      </c>
      <c r="D423" s="16">
        <v>33927</v>
      </c>
      <c r="E423" s="16">
        <v>0</v>
      </c>
      <c r="F423" s="18">
        <v>0</v>
      </c>
      <c r="G423" s="18">
        <f t="shared" si="323"/>
        <v>401</v>
      </c>
      <c r="H423" s="16">
        <f t="shared" si="324"/>
        <v>33927</v>
      </c>
      <c r="I423" s="35">
        <f t="shared" si="313"/>
        <v>-33526</v>
      </c>
      <c r="J423" s="35">
        <f t="shared" si="314"/>
        <v>0</v>
      </c>
      <c r="K423" s="101">
        <f t="shared" si="319"/>
        <v>0</v>
      </c>
      <c r="L423">
        <f t="shared" si="319"/>
        <v>114</v>
      </c>
      <c r="M423" s="35">
        <f t="shared" si="320"/>
        <v>-114</v>
      </c>
      <c r="N423">
        <f t="shared" si="321"/>
        <v>1.1819494797653787E-2</v>
      </c>
      <c r="O423" s="13">
        <f t="shared" si="307"/>
        <v>-33526</v>
      </c>
      <c r="P423" s="158">
        <f t="shared" si="322"/>
        <v>0</v>
      </c>
      <c r="Q423" s="158">
        <f t="shared" si="322"/>
        <v>3.3828896999910977E-3</v>
      </c>
    </row>
    <row r="424" spans="1:17">
      <c r="A424" s="595"/>
      <c r="B424" s="3" t="s">
        <v>5</v>
      </c>
      <c r="C424" s="18">
        <v>965896</v>
      </c>
      <c r="D424" s="16">
        <v>984061</v>
      </c>
      <c r="E424" s="16">
        <v>676632</v>
      </c>
      <c r="F424" s="18">
        <v>533401</v>
      </c>
      <c r="G424" s="18">
        <f t="shared" si="323"/>
        <v>1499297</v>
      </c>
      <c r="H424" s="16">
        <f t="shared" si="324"/>
        <v>1660693</v>
      </c>
      <c r="I424" s="35">
        <f t="shared" si="313"/>
        <v>-18165</v>
      </c>
      <c r="J424" s="35">
        <f t="shared" si="314"/>
        <v>143231</v>
      </c>
      <c r="K424" s="101">
        <f t="shared" si="319"/>
        <v>-35416</v>
      </c>
      <c r="L424">
        <f t="shared" si="319"/>
        <v>-61650</v>
      </c>
      <c r="M424" s="35">
        <f t="shared" si="320"/>
        <v>26234</v>
      </c>
      <c r="N424">
        <f t="shared" si="321"/>
        <v>0.90281406617598803</v>
      </c>
      <c r="O424" s="16">
        <f t="shared" si="307"/>
        <v>-161396</v>
      </c>
      <c r="P424" s="158">
        <f t="shared" si="322"/>
        <v>-2.255610844714033E-2</v>
      </c>
      <c r="Q424" s="158">
        <f t="shared" si="322"/>
        <v>-3.4557310482720503E-2</v>
      </c>
    </row>
    <row r="425" spans="1:17">
      <c r="A425" s="596"/>
      <c r="B425" s="3" t="s">
        <v>6</v>
      </c>
      <c r="C425" s="18">
        <v>1135746</v>
      </c>
      <c r="D425" s="16">
        <v>1014990</v>
      </c>
      <c r="E425" s="16">
        <v>1348253</v>
      </c>
      <c r="F425" s="18">
        <v>1111447</v>
      </c>
      <c r="G425" s="18">
        <f t="shared" si="323"/>
        <v>2247193</v>
      </c>
      <c r="H425" s="16">
        <f t="shared" si="324"/>
        <v>2363243</v>
      </c>
      <c r="I425" s="35">
        <f t="shared" si="313"/>
        <v>120756</v>
      </c>
      <c r="J425" s="35">
        <f t="shared" si="314"/>
        <v>236806</v>
      </c>
      <c r="K425" s="101">
        <f t="shared" si="319"/>
        <v>-172975</v>
      </c>
      <c r="L425">
        <f t="shared" si="319"/>
        <v>-252072</v>
      </c>
      <c r="M425" s="35">
        <f t="shared" si="320"/>
        <v>79097</v>
      </c>
      <c r="N425">
        <f t="shared" si="321"/>
        <v>0.95089375066381243</v>
      </c>
      <c r="O425" s="16">
        <f t="shared" si="307"/>
        <v>-116050</v>
      </c>
      <c r="P425" s="158">
        <f t="shared" si="322"/>
        <v>-6.6704767149362756E-2</v>
      </c>
      <c r="Q425" s="158">
        <f t="shared" si="322"/>
        <v>-8.7910003079458759E-2</v>
      </c>
    </row>
    <row r="426" spans="1:17">
      <c r="A426" s="597">
        <v>45014</v>
      </c>
      <c r="B426" s="3" t="s">
        <v>3</v>
      </c>
      <c r="C426" s="18">
        <v>1716160</v>
      </c>
      <c r="D426" s="16">
        <v>1690098</v>
      </c>
      <c r="E426" s="16">
        <v>1811305</v>
      </c>
      <c r="F426" s="18">
        <v>2017049</v>
      </c>
      <c r="G426" s="18">
        <f t="shared" si="323"/>
        <v>3733209</v>
      </c>
      <c r="H426" s="16">
        <f t="shared" si="324"/>
        <v>3501403</v>
      </c>
      <c r="I426" s="35">
        <f t="shared" si="313"/>
        <v>26062</v>
      </c>
      <c r="J426" s="35">
        <f t="shared" si="314"/>
        <v>-205744</v>
      </c>
      <c r="K426" s="101">
        <f t="shared" si="319"/>
        <v>-4070865</v>
      </c>
      <c r="L426">
        <f t="shared" si="319"/>
        <v>-3991698</v>
      </c>
      <c r="M426" s="35">
        <f t="shared" si="320"/>
        <v>-79167</v>
      </c>
      <c r="N426">
        <f t="shared" si="321"/>
        <v>1.0662037474692287</v>
      </c>
      <c r="O426" s="16">
        <f t="shared" si="307"/>
        <v>231806</v>
      </c>
      <c r="P426" s="158">
        <f t="shared" si="322"/>
        <v>-0.34281144517879208</v>
      </c>
      <c r="Q426" s="158">
        <f t="shared" si="322"/>
        <v>-0.34756359253653457</v>
      </c>
    </row>
    <row r="427" spans="1:17">
      <c r="A427" s="598"/>
      <c r="B427" s="3" t="s">
        <v>4</v>
      </c>
      <c r="C427" s="18">
        <v>401</v>
      </c>
      <c r="D427" s="16">
        <v>28927</v>
      </c>
      <c r="E427" s="16">
        <v>0</v>
      </c>
      <c r="F427" s="18">
        <v>0</v>
      </c>
      <c r="G427" s="18">
        <f t="shared" si="323"/>
        <v>401</v>
      </c>
      <c r="H427" s="16">
        <f t="shared" si="324"/>
        <v>28927</v>
      </c>
      <c r="I427" s="35">
        <f t="shared" si="313"/>
        <v>-28526</v>
      </c>
      <c r="J427" s="35">
        <f t="shared" si="314"/>
        <v>0</v>
      </c>
      <c r="K427" s="101">
        <f t="shared" si="319"/>
        <v>0</v>
      </c>
      <c r="L427">
        <f t="shared" si="319"/>
        <v>-5000</v>
      </c>
      <c r="M427" s="35">
        <f t="shared" si="320"/>
        <v>5000</v>
      </c>
      <c r="N427">
        <f t="shared" si="321"/>
        <v>1.3862481418743734E-2</v>
      </c>
      <c r="O427" s="16">
        <f t="shared" si="307"/>
        <v>-28526</v>
      </c>
      <c r="P427" s="158">
        <f t="shared" si="322"/>
        <v>0</v>
      </c>
      <c r="Q427" s="158">
        <f t="shared" si="322"/>
        <v>-0.12844555193053664</v>
      </c>
    </row>
    <row r="428" spans="1:17">
      <c r="A428" s="598"/>
      <c r="B428" s="3" t="s">
        <v>5</v>
      </c>
      <c r="C428" s="18">
        <v>496774</v>
      </c>
      <c r="D428" s="16">
        <v>562016</v>
      </c>
      <c r="E428" s="16">
        <v>312077</v>
      </c>
      <c r="F428" s="18">
        <v>212143</v>
      </c>
      <c r="G428" s="18">
        <f t="shared" si="323"/>
        <v>708917</v>
      </c>
      <c r="H428" s="16">
        <f t="shared" si="324"/>
        <v>874093</v>
      </c>
      <c r="I428" s="35">
        <f t="shared" si="313"/>
        <v>-65242</v>
      </c>
      <c r="J428" s="35">
        <f t="shared" si="314"/>
        <v>99934</v>
      </c>
      <c r="K428" s="101">
        <f t="shared" si="319"/>
        <v>-790380</v>
      </c>
      <c r="L428">
        <f t="shared" si="319"/>
        <v>-786600</v>
      </c>
      <c r="M428" s="35">
        <f t="shared" si="320"/>
        <v>-3780</v>
      </c>
      <c r="N428">
        <f t="shared" si="321"/>
        <v>0.81103154927450516</v>
      </c>
      <c r="O428" s="16">
        <f t="shared" si="307"/>
        <v>-165176</v>
      </c>
      <c r="P428" s="158">
        <f t="shared" si="322"/>
        <v>-0.34519279356869986</v>
      </c>
      <c r="Q428" s="158">
        <f t="shared" si="322"/>
        <v>-0.32141635676643543</v>
      </c>
    </row>
    <row r="429" spans="1:17">
      <c r="A429" s="599"/>
      <c r="B429" s="3" t="s">
        <v>6</v>
      </c>
      <c r="C429" s="18">
        <v>682008</v>
      </c>
      <c r="D429" s="16">
        <v>680272</v>
      </c>
      <c r="E429" s="16">
        <v>771961</v>
      </c>
      <c r="F429" s="18">
        <v>732122</v>
      </c>
      <c r="G429" s="18">
        <f t="shared" si="323"/>
        <v>1414130</v>
      </c>
      <c r="H429" s="16">
        <f t="shared" si="324"/>
        <v>1452233</v>
      </c>
      <c r="I429" s="35">
        <f t="shared" si="313"/>
        <v>1736</v>
      </c>
      <c r="J429" s="35">
        <f t="shared" si="314"/>
        <v>39839</v>
      </c>
      <c r="K429" s="101">
        <f t="shared" si="319"/>
        <v>-833063</v>
      </c>
      <c r="L429">
        <f t="shared" si="319"/>
        <v>-911010</v>
      </c>
      <c r="M429" s="35">
        <f t="shared" si="320"/>
        <v>77947</v>
      </c>
      <c r="N429">
        <f t="shared" si="321"/>
        <v>0.97376247475439548</v>
      </c>
      <c r="O429" s="16">
        <f t="shared" si="307"/>
        <v>-38103</v>
      </c>
      <c r="P429" s="158">
        <f t="shared" si="322"/>
        <v>-0.27045252082943755</v>
      </c>
      <c r="Q429" s="158">
        <f t="shared" si="322"/>
        <v>-0.27823445530934843</v>
      </c>
    </row>
    <row r="430" spans="1:17">
      <c r="A430" s="594">
        <v>45016</v>
      </c>
      <c r="B430" s="3" t="s">
        <v>3</v>
      </c>
      <c r="C430" s="18">
        <v>2524498</v>
      </c>
      <c r="D430" s="16">
        <v>3296559</v>
      </c>
      <c r="E430" s="16">
        <v>2574131</v>
      </c>
      <c r="F430" s="18">
        <v>3368207</v>
      </c>
      <c r="G430" s="18">
        <f t="shared" si="323"/>
        <v>5892705</v>
      </c>
      <c r="H430" s="16">
        <f t="shared" si="324"/>
        <v>5870690</v>
      </c>
      <c r="I430" s="35">
        <f t="shared" si="313"/>
        <v>-772061</v>
      </c>
      <c r="J430" s="35">
        <f t="shared" si="314"/>
        <v>-794076</v>
      </c>
      <c r="N430">
        <f t="shared" si="321"/>
        <v>1.0037499850954488</v>
      </c>
      <c r="O430" s="18">
        <f t="shared" si="307"/>
        <v>22015</v>
      </c>
    </row>
    <row r="431" spans="1:17">
      <c r="A431" s="595"/>
      <c r="B431" s="3" t="s">
        <v>4</v>
      </c>
      <c r="C431" s="18">
        <v>401</v>
      </c>
      <c r="D431" s="16">
        <v>28867</v>
      </c>
      <c r="E431" s="16">
        <v>0</v>
      </c>
      <c r="F431" s="18">
        <v>0</v>
      </c>
      <c r="G431" s="18">
        <f t="shared" si="323"/>
        <v>401</v>
      </c>
      <c r="H431" s="16">
        <f t="shared" si="324"/>
        <v>28867</v>
      </c>
      <c r="I431" s="35">
        <f t="shared" si="313"/>
        <v>-28466</v>
      </c>
      <c r="J431" s="35">
        <f t="shared" si="314"/>
        <v>0</v>
      </c>
      <c r="N431">
        <f t="shared" si="321"/>
        <v>1.3891294557799564E-2</v>
      </c>
      <c r="O431" s="13">
        <f t="shared" si="307"/>
        <v>-28466</v>
      </c>
    </row>
    <row r="432" spans="1:17">
      <c r="A432" s="595"/>
      <c r="B432" s="3" t="s">
        <v>5</v>
      </c>
      <c r="C432" s="18">
        <v>574326</v>
      </c>
      <c r="D432" s="16">
        <v>741853</v>
      </c>
      <c r="E432" s="16">
        <v>459846</v>
      </c>
      <c r="F432" s="18">
        <v>491561</v>
      </c>
      <c r="G432" s="18">
        <f t="shared" si="323"/>
        <v>1065887</v>
      </c>
      <c r="H432" s="16">
        <f t="shared" si="324"/>
        <v>1201699</v>
      </c>
      <c r="I432" s="35">
        <f t="shared" si="313"/>
        <v>-167527</v>
      </c>
      <c r="J432" s="35">
        <f t="shared" si="314"/>
        <v>-31715</v>
      </c>
      <c r="N432">
        <f t="shared" si="321"/>
        <v>0.88698334607917628</v>
      </c>
      <c r="O432" s="16">
        <f t="shared" si="307"/>
        <v>-135812</v>
      </c>
    </row>
    <row r="433" spans="1:17">
      <c r="A433" s="596"/>
      <c r="B433" s="3" t="s">
        <v>6</v>
      </c>
      <c r="C433" s="18">
        <v>890510</v>
      </c>
      <c r="D433" s="16">
        <v>1015931</v>
      </c>
      <c r="E433" s="16">
        <v>955758</v>
      </c>
      <c r="F433" s="18">
        <v>1223443</v>
      </c>
      <c r="G433" s="18">
        <f t="shared" si="323"/>
        <v>2113953</v>
      </c>
      <c r="H433" s="16">
        <f t="shared" si="324"/>
        <v>1971689</v>
      </c>
      <c r="I433" s="35">
        <f t="shared" si="313"/>
        <v>-125421</v>
      </c>
      <c r="J433" s="35">
        <f t="shared" si="314"/>
        <v>-267685</v>
      </c>
      <c r="N433">
        <f t="shared" si="321"/>
        <v>1.0721533669863756</v>
      </c>
      <c r="O433" s="16">
        <f t="shared" si="307"/>
        <v>142264</v>
      </c>
    </row>
    <row r="434" spans="1:17">
      <c r="A434" s="594">
        <v>45019</v>
      </c>
      <c r="B434" s="3" t="s">
        <v>3</v>
      </c>
      <c r="C434" s="18">
        <v>2856569</v>
      </c>
      <c r="D434" s="16">
        <v>3401257</v>
      </c>
      <c r="E434" s="16">
        <v>2926282</v>
      </c>
      <c r="F434" s="18">
        <v>3572776</v>
      </c>
      <c r="G434" s="18">
        <f t="shared" si="323"/>
        <v>6429345</v>
      </c>
      <c r="H434" s="16">
        <f t="shared" si="324"/>
        <v>6327539</v>
      </c>
      <c r="I434" s="35">
        <f t="shared" si="313"/>
        <v>-544688</v>
      </c>
      <c r="J434" s="35">
        <f t="shared" si="314"/>
        <v>-646494</v>
      </c>
      <c r="K434" s="101">
        <f t="shared" ref="K434:L445" si="325">G434-G430</f>
        <v>536640</v>
      </c>
      <c r="L434">
        <f t="shared" si="325"/>
        <v>456849</v>
      </c>
      <c r="M434" s="35">
        <f t="shared" ref="M434:M445" si="326">K434-L434</f>
        <v>79791</v>
      </c>
      <c r="N434">
        <f t="shared" si="321"/>
        <v>1.0160893516420839</v>
      </c>
      <c r="O434" s="18">
        <f t="shared" si="307"/>
        <v>101806</v>
      </c>
      <c r="P434" s="158">
        <f t="shared" ref="P434:Q445" si="327">K434/(G430-K434)</f>
        <v>0.10019295882331525</v>
      </c>
      <c r="Q434" s="158">
        <f t="shared" si="327"/>
        <v>8.4385374450413303E-2</v>
      </c>
    </row>
    <row r="435" spans="1:17">
      <c r="A435" s="595"/>
      <c r="B435" s="3" t="s">
        <v>4</v>
      </c>
      <c r="C435" s="18">
        <v>401</v>
      </c>
      <c r="D435" s="16">
        <v>28867</v>
      </c>
      <c r="E435" s="16">
        <v>0</v>
      </c>
      <c r="F435" s="18">
        <v>0</v>
      </c>
      <c r="G435" s="18">
        <f t="shared" si="323"/>
        <v>401</v>
      </c>
      <c r="H435" s="16">
        <f t="shared" si="324"/>
        <v>28867</v>
      </c>
      <c r="I435" s="35">
        <f t="shared" si="313"/>
        <v>-28466</v>
      </c>
      <c r="J435" s="35">
        <f t="shared" si="314"/>
        <v>0</v>
      </c>
      <c r="K435" s="101">
        <f t="shared" si="325"/>
        <v>0</v>
      </c>
      <c r="L435">
        <f t="shared" si="325"/>
        <v>0</v>
      </c>
      <c r="M435" s="35">
        <f t="shared" si="326"/>
        <v>0</v>
      </c>
      <c r="N435">
        <f t="shared" si="321"/>
        <v>1.3891294557799564E-2</v>
      </c>
      <c r="O435" s="13">
        <f t="shared" si="307"/>
        <v>-28466</v>
      </c>
      <c r="P435" s="158">
        <f t="shared" si="327"/>
        <v>0</v>
      </c>
      <c r="Q435" s="158">
        <f t="shared" si="327"/>
        <v>0</v>
      </c>
    </row>
    <row r="436" spans="1:17">
      <c r="A436" s="595"/>
      <c r="B436" s="3" t="s">
        <v>5</v>
      </c>
      <c r="C436" s="18">
        <v>618252</v>
      </c>
      <c r="D436" s="16">
        <v>785521</v>
      </c>
      <c r="E436" s="16">
        <v>482079</v>
      </c>
      <c r="F436" s="18">
        <v>482449</v>
      </c>
      <c r="G436" s="18">
        <f t="shared" si="323"/>
        <v>1100701</v>
      </c>
      <c r="H436" s="16">
        <f t="shared" si="324"/>
        <v>1267600</v>
      </c>
      <c r="I436" s="35">
        <f t="shared" si="313"/>
        <v>-167269</v>
      </c>
      <c r="J436" s="35">
        <f t="shared" si="314"/>
        <v>-370</v>
      </c>
      <c r="K436" s="101">
        <f t="shared" si="325"/>
        <v>34814</v>
      </c>
      <c r="L436">
        <f t="shared" si="325"/>
        <v>65901</v>
      </c>
      <c r="M436" s="35">
        <f t="shared" si="326"/>
        <v>-31087</v>
      </c>
      <c r="N436">
        <f t="shared" si="321"/>
        <v>0.86833464815399175</v>
      </c>
      <c r="O436" s="16">
        <f t="shared" si="307"/>
        <v>-166899</v>
      </c>
      <c r="P436" s="158">
        <f t="shared" si="327"/>
        <v>3.3764825574910798E-2</v>
      </c>
      <c r="Q436" s="158">
        <f t="shared" si="327"/>
        <v>5.8021760911711413E-2</v>
      </c>
    </row>
    <row r="437" spans="1:17">
      <c r="A437" s="596"/>
      <c r="B437" s="3" t="s">
        <v>6</v>
      </c>
      <c r="C437" s="18">
        <v>859909</v>
      </c>
      <c r="D437" s="16">
        <v>996149</v>
      </c>
      <c r="E437" s="16">
        <v>926770</v>
      </c>
      <c r="F437" s="18">
        <v>1156570</v>
      </c>
      <c r="G437" s="18">
        <f t="shared" si="323"/>
        <v>2016479</v>
      </c>
      <c r="H437" s="16">
        <f t="shared" si="324"/>
        <v>1922919</v>
      </c>
      <c r="I437" s="35">
        <f t="shared" si="313"/>
        <v>-136240</v>
      </c>
      <c r="J437" s="35">
        <f t="shared" si="314"/>
        <v>-229800</v>
      </c>
      <c r="K437" s="101">
        <f t="shared" si="325"/>
        <v>-97474</v>
      </c>
      <c r="L437">
        <f t="shared" si="325"/>
        <v>-48770</v>
      </c>
      <c r="M437" s="35">
        <f t="shared" si="326"/>
        <v>-48704</v>
      </c>
      <c r="N437">
        <f t="shared" si="321"/>
        <v>1.0486551955646597</v>
      </c>
      <c r="O437" s="18">
        <f t="shared" si="307"/>
        <v>93560</v>
      </c>
      <c r="P437" s="158">
        <f t="shared" si="327"/>
        <v>-4.4077421502043704E-2</v>
      </c>
      <c r="Q437" s="158">
        <f t="shared" si="327"/>
        <v>-2.4138079515595219E-2</v>
      </c>
    </row>
    <row r="438" spans="1:17">
      <c r="A438" s="594">
        <v>45021</v>
      </c>
      <c r="B438" s="3" t="s">
        <v>3</v>
      </c>
      <c r="C438" s="18">
        <v>3382421</v>
      </c>
      <c r="D438" s="16">
        <v>4644083</v>
      </c>
      <c r="E438" s="16">
        <v>3545499</v>
      </c>
      <c r="F438" s="18">
        <v>4584979</v>
      </c>
      <c r="G438" s="18">
        <f t="shared" si="323"/>
        <v>7967400</v>
      </c>
      <c r="H438" s="16">
        <f t="shared" si="324"/>
        <v>8189582</v>
      </c>
      <c r="I438" s="35">
        <f t="shared" si="313"/>
        <v>-1261662</v>
      </c>
      <c r="J438" s="35">
        <f t="shared" si="314"/>
        <v>-1039480</v>
      </c>
      <c r="K438" s="101">
        <f t="shared" si="325"/>
        <v>1538055</v>
      </c>
      <c r="L438">
        <f t="shared" si="325"/>
        <v>1862043</v>
      </c>
      <c r="M438" s="35">
        <f t="shared" si="326"/>
        <v>-323988</v>
      </c>
      <c r="N438">
        <f t="shared" si="321"/>
        <v>0.97287016602312548</v>
      </c>
      <c r="O438" s="16">
        <f t="shared" si="307"/>
        <v>-222182</v>
      </c>
      <c r="P438" s="158">
        <f t="shared" si="327"/>
        <v>0.31444772237998564</v>
      </c>
      <c r="Q438" s="158">
        <f t="shared" si="327"/>
        <v>0.41698458581084835</v>
      </c>
    </row>
    <row r="439" spans="1:17">
      <c r="A439" s="595"/>
      <c r="B439" s="3" t="s">
        <v>4</v>
      </c>
      <c r="C439" s="18">
        <v>401</v>
      </c>
      <c r="D439" s="16">
        <v>28867</v>
      </c>
      <c r="E439" s="16">
        <v>0</v>
      </c>
      <c r="F439" s="18">
        <v>0</v>
      </c>
      <c r="G439" s="18">
        <f t="shared" si="323"/>
        <v>401</v>
      </c>
      <c r="H439" s="16">
        <f t="shared" si="324"/>
        <v>28867</v>
      </c>
      <c r="I439" s="35">
        <f t="shared" si="313"/>
        <v>-28466</v>
      </c>
      <c r="J439" s="35">
        <f t="shared" si="314"/>
        <v>0</v>
      </c>
      <c r="K439" s="101">
        <f t="shared" si="325"/>
        <v>0</v>
      </c>
      <c r="L439">
        <f t="shared" si="325"/>
        <v>0</v>
      </c>
      <c r="M439" s="35">
        <f t="shared" si="326"/>
        <v>0</v>
      </c>
      <c r="N439">
        <f t="shared" si="321"/>
        <v>1.3891294557799564E-2</v>
      </c>
      <c r="O439" s="13">
        <f t="shared" ref="O439:O473" si="328">G439-H439</f>
        <v>-28466</v>
      </c>
      <c r="P439" s="158">
        <f t="shared" si="327"/>
        <v>0</v>
      </c>
      <c r="Q439" s="158">
        <f t="shared" si="327"/>
        <v>0</v>
      </c>
    </row>
    <row r="440" spans="1:17">
      <c r="A440" s="595"/>
      <c r="B440" s="3" t="s">
        <v>5</v>
      </c>
      <c r="C440" s="18">
        <v>790660</v>
      </c>
      <c r="D440" s="16">
        <v>991080</v>
      </c>
      <c r="E440" s="16">
        <v>551593</v>
      </c>
      <c r="F440" s="18">
        <v>680496</v>
      </c>
      <c r="G440" s="18">
        <f t="shared" si="323"/>
        <v>1471156</v>
      </c>
      <c r="H440" s="16">
        <f t="shared" si="324"/>
        <v>1542673</v>
      </c>
      <c r="I440" s="35">
        <f t="shared" si="313"/>
        <v>-200420</v>
      </c>
      <c r="J440" s="35">
        <f t="shared" si="314"/>
        <v>-128903</v>
      </c>
      <c r="K440" s="101">
        <f t="shared" si="325"/>
        <v>370455</v>
      </c>
      <c r="L440">
        <f t="shared" si="325"/>
        <v>275073</v>
      </c>
      <c r="M440" s="35">
        <f t="shared" si="326"/>
        <v>95382</v>
      </c>
      <c r="N440">
        <f t="shared" si="321"/>
        <v>0.95364085583918301</v>
      </c>
      <c r="O440" s="16">
        <f t="shared" si="328"/>
        <v>-71517</v>
      </c>
      <c r="P440" s="158">
        <f t="shared" si="327"/>
        <v>0.50730164903333941</v>
      </c>
      <c r="Q440" s="158">
        <f t="shared" si="327"/>
        <v>0.27714409784318211</v>
      </c>
    </row>
    <row r="441" spans="1:17">
      <c r="A441" s="596"/>
      <c r="B441" s="3" t="s">
        <v>6</v>
      </c>
      <c r="C441" s="18">
        <v>1125565</v>
      </c>
      <c r="D441" s="16">
        <v>1268845</v>
      </c>
      <c r="E441" s="16">
        <v>1201955</v>
      </c>
      <c r="F441" s="18">
        <v>1667401</v>
      </c>
      <c r="G441" s="18">
        <f t="shared" si="323"/>
        <v>2792966</v>
      </c>
      <c r="H441" s="16">
        <f t="shared" si="324"/>
        <v>2470800</v>
      </c>
      <c r="I441" s="35">
        <f t="shared" si="313"/>
        <v>-143280</v>
      </c>
      <c r="J441" s="35">
        <f>SUM(E441-F441)</f>
        <v>-465446</v>
      </c>
      <c r="K441" s="101">
        <f t="shared" si="325"/>
        <v>776487</v>
      </c>
      <c r="L441">
        <f t="shared" si="325"/>
        <v>547881</v>
      </c>
      <c r="M441" s="35">
        <f t="shared" si="326"/>
        <v>228606</v>
      </c>
      <c r="N441">
        <f t="shared" si="321"/>
        <v>1.1303893475797313</v>
      </c>
      <c r="O441" s="18">
        <f t="shared" si="328"/>
        <v>322166</v>
      </c>
      <c r="P441" s="158">
        <f t="shared" si="327"/>
        <v>0.62620323356924878</v>
      </c>
      <c r="Q441" s="158">
        <f t="shared" si="327"/>
        <v>0.39844789743992531</v>
      </c>
    </row>
    <row r="442" spans="1:17">
      <c r="A442" s="597">
        <v>45022</v>
      </c>
      <c r="B442" s="3" t="s">
        <v>3</v>
      </c>
      <c r="C442" s="18">
        <v>2240448</v>
      </c>
      <c r="D442" s="16">
        <v>2124096</v>
      </c>
      <c r="E442" s="16">
        <v>2506014</v>
      </c>
      <c r="F442" s="18">
        <v>2500193</v>
      </c>
      <c r="G442" s="18">
        <f t="shared" si="323"/>
        <v>4740641</v>
      </c>
      <c r="H442" s="16">
        <f t="shared" si="324"/>
        <v>4630110</v>
      </c>
      <c r="I442" s="35">
        <f t="shared" si="313"/>
        <v>116352</v>
      </c>
      <c r="J442" s="35">
        <f t="shared" ref="J442:J473" si="329">SUM(E442-F442)</f>
        <v>5821</v>
      </c>
      <c r="K442" s="101">
        <f t="shared" si="325"/>
        <v>-3226759</v>
      </c>
      <c r="L442">
        <f t="shared" si="325"/>
        <v>-3559472</v>
      </c>
      <c r="M442" s="35">
        <f t="shared" si="326"/>
        <v>332713</v>
      </c>
      <c r="N442">
        <f t="shared" si="321"/>
        <v>1.0238722190185547</v>
      </c>
      <c r="O442" s="18">
        <f t="shared" si="328"/>
        <v>110531</v>
      </c>
      <c r="P442" s="158">
        <f t="shared" si="327"/>
        <v>-0.28825381165302366</v>
      </c>
      <c r="Q442" s="158">
        <f t="shared" si="327"/>
        <v>-0.30295817859037844</v>
      </c>
    </row>
    <row r="443" spans="1:17">
      <c r="A443" s="598"/>
      <c r="B443" s="3" t="s">
        <v>4</v>
      </c>
      <c r="C443" s="18">
        <v>401</v>
      </c>
      <c r="D443" s="16">
        <v>28867</v>
      </c>
      <c r="E443" s="16">
        <v>0</v>
      </c>
      <c r="F443" s="18">
        <v>0</v>
      </c>
      <c r="G443" s="18">
        <f t="shared" si="323"/>
        <v>401</v>
      </c>
      <c r="H443" s="16">
        <f t="shared" si="324"/>
        <v>28867</v>
      </c>
      <c r="I443" s="35">
        <f t="shared" si="313"/>
        <v>-28466</v>
      </c>
      <c r="J443" s="35">
        <f t="shared" si="329"/>
        <v>0</v>
      </c>
      <c r="K443" s="101">
        <f t="shared" si="325"/>
        <v>0</v>
      </c>
      <c r="L443">
        <f t="shared" si="325"/>
        <v>0</v>
      </c>
      <c r="M443" s="35">
        <f t="shared" si="326"/>
        <v>0</v>
      </c>
      <c r="N443">
        <f t="shared" si="321"/>
        <v>1.3891294557799564E-2</v>
      </c>
      <c r="O443" s="13">
        <f t="shared" si="328"/>
        <v>-28466</v>
      </c>
      <c r="P443" s="158">
        <f t="shared" si="327"/>
        <v>0</v>
      </c>
      <c r="Q443" s="158">
        <f t="shared" si="327"/>
        <v>0</v>
      </c>
    </row>
    <row r="444" spans="1:17">
      <c r="A444" s="598"/>
      <c r="B444" s="3" t="s">
        <v>5</v>
      </c>
      <c r="C444" s="18">
        <v>410346</v>
      </c>
      <c r="D444" s="16">
        <v>591818</v>
      </c>
      <c r="E444" s="16">
        <v>268062</v>
      </c>
      <c r="F444" s="18">
        <v>246389</v>
      </c>
      <c r="G444" s="18">
        <f t="shared" si="323"/>
        <v>656735</v>
      </c>
      <c r="H444" s="16">
        <f t="shared" si="324"/>
        <v>859880</v>
      </c>
      <c r="I444" s="35">
        <f t="shared" si="313"/>
        <v>-181472</v>
      </c>
      <c r="J444" s="35">
        <f t="shared" si="329"/>
        <v>21673</v>
      </c>
      <c r="K444" s="101">
        <f t="shared" si="325"/>
        <v>-814421</v>
      </c>
      <c r="L444">
        <f t="shared" si="325"/>
        <v>-682793</v>
      </c>
      <c r="M444" s="35">
        <f t="shared" si="326"/>
        <v>-131628</v>
      </c>
      <c r="N444">
        <f t="shared" si="321"/>
        <v>0.76375191887240079</v>
      </c>
      <c r="O444" s="16">
        <f t="shared" si="328"/>
        <v>-203145</v>
      </c>
      <c r="P444" s="158">
        <f t="shared" si="327"/>
        <v>-0.35633058960603819</v>
      </c>
      <c r="Q444" s="158">
        <f t="shared" si="327"/>
        <v>-0.30680900090138424</v>
      </c>
    </row>
    <row r="445" spans="1:17">
      <c r="A445" s="599"/>
      <c r="B445" s="3" t="s">
        <v>6</v>
      </c>
      <c r="C445" s="18">
        <v>803241</v>
      </c>
      <c r="D445" s="16">
        <v>748176</v>
      </c>
      <c r="E445" s="16">
        <v>680360</v>
      </c>
      <c r="F445" s="18">
        <v>746376</v>
      </c>
      <c r="G445" s="18">
        <f t="shared" si="323"/>
        <v>1549617</v>
      </c>
      <c r="H445" s="16">
        <f t="shared" si="324"/>
        <v>1428536</v>
      </c>
      <c r="I445" s="35">
        <f t="shared" si="313"/>
        <v>55065</v>
      </c>
      <c r="J445" s="35">
        <f t="shared" si="329"/>
        <v>-66016</v>
      </c>
      <c r="K445" s="101">
        <f t="shared" si="325"/>
        <v>-1243349</v>
      </c>
      <c r="L445">
        <f t="shared" si="325"/>
        <v>-1042264</v>
      </c>
      <c r="M445" s="35">
        <f t="shared" si="326"/>
        <v>-201085</v>
      </c>
      <c r="N445">
        <f t="shared" si="321"/>
        <v>1.0847588020182901</v>
      </c>
      <c r="O445" s="18">
        <f t="shared" si="328"/>
        <v>121081</v>
      </c>
      <c r="P445" s="158">
        <f t="shared" si="327"/>
        <v>-0.30804062616520267</v>
      </c>
      <c r="Q445" s="158">
        <f t="shared" si="327"/>
        <v>-0.29668232631116315</v>
      </c>
    </row>
    <row r="446" spans="1:17">
      <c r="A446" s="594">
        <v>45026</v>
      </c>
      <c r="B446" s="3" t="s">
        <v>3</v>
      </c>
      <c r="C446" s="18">
        <v>3697968</v>
      </c>
      <c r="D446" s="16">
        <v>3093640</v>
      </c>
      <c r="E446" s="16">
        <v>3621174</v>
      </c>
      <c r="F446" s="18">
        <v>3340200</v>
      </c>
      <c r="G446" s="18">
        <f t="shared" si="323"/>
        <v>7038168</v>
      </c>
      <c r="H446" s="16">
        <f t="shared" si="324"/>
        <v>6714814</v>
      </c>
      <c r="I446" s="35">
        <f t="shared" si="313"/>
        <v>604328</v>
      </c>
      <c r="J446" s="35">
        <f t="shared" si="329"/>
        <v>280974</v>
      </c>
      <c r="N446">
        <f t="shared" si="321"/>
        <v>1.0481553174816161</v>
      </c>
      <c r="O446" s="18">
        <f t="shared" si="328"/>
        <v>323354</v>
      </c>
    </row>
    <row r="447" spans="1:17">
      <c r="A447" s="595"/>
      <c r="B447" s="3" t="s">
        <v>4</v>
      </c>
      <c r="C447" s="18">
        <v>401</v>
      </c>
      <c r="D447" s="16">
        <v>28867</v>
      </c>
      <c r="E447" s="16">
        <v>0</v>
      </c>
      <c r="F447" s="18">
        <v>0</v>
      </c>
      <c r="G447" s="18">
        <f t="shared" si="323"/>
        <v>401</v>
      </c>
      <c r="H447" s="16">
        <f t="shared" si="324"/>
        <v>28867</v>
      </c>
      <c r="I447" s="35">
        <f t="shared" si="313"/>
        <v>-28466</v>
      </c>
      <c r="J447" s="35">
        <f t="shared" si="329"/>
        <v>0</v>
      </c>
      <c r="N447">
        <f t="shared" si="321"/>
        <v>1.3891294557799564E-2</v>
      </c>
      <c r="O447" s="13">
        <f t="shared" si="328"/>
        <v>-28466</v>
      </c>
    </row>
    <row r="448" spans="1:17">
      <c r="A448" s="595"/>
      <c r="B448" s="3" t="s">
        <v>5</v>
      </c>
      <c r="C448" s="18">
        <v>680814</v>
      </c>
      <c r="D448" s="16">
        <v>763894</v>
      </c>
      <c r="E448" s="16">
        <v>506199</v>
      </c>
      <c r="F448" s="18">
        <v>429548</v>
      </c>
      <c r="G448" s="18">
        <f t="shared" si="323"/>
        <v>1110362</v>
      </c>
      <c r="H448" s="16">
        <f t="shared" si="324"/>
        <v>1270093</v>
      </c>
      <c r="I448" s="35">
        <f t="shared" si="313"/>
        <v>-83080</v>
      </c>
      <c r="J448" s="35">
        <f t="shared" si="329"/>
        <v>76651</v>
      </c>
      <c r="N448">
        <f t="shared" si="321"/>
        <v>0.87423676848860676</v>
      </c>
      <c r="O448" s="16">
        <f t="shared" si="328"/>
        <v>-159731</v>
      </c>
    </row>
    <row r="449" spans="1:17">
      <c r="A449" s="596"/>
      <c r="B449" s="3" t="s">
        <v>6</v>
      </c>
      <c r="C449" s="18">
        <v>1067640</v>
      </c>
      <c r="D449" s="16">
        <v>919231</v>
      </c>
      <c r="E449" s="16">
        <v>1319450</v>
      </c>
      <c r="F449" s="18">
        <v>1035885</v>
      </c>
      <c r="G449" s="18">
        <f t="shared" si="323"/>
        <v>2103525</v>
      </c>
      <c r="H449" s="16">
        <f t="shared" si="324"/>
        <v>2238681</v>
      </c>
      <c r="I449" s="35">
        <f t="shared" si="313"/>
        <v>148409</v>
      </c>
      <c r="J449" s="35">
        <f t="shared" si="329"/>
        <v>283565</v>
      </c>
      <c r="N449">
        <f t="shared" si="321"/>
        <v>0.93962694997634766</v>
      </c>
      <c r="O449" s="16">
        <f t="shared" si="328"/>
        <v>-135156</v>
      </c>
    </row>
    <row r="450" spans="1:17">
      <c r="A450" s="594">
        <v>45027</v>
      </c>
      <c r="B450" s="3" t="s">
        <v>3</v>
      </c>
      <c r="C450" s="18">
        <v>2989511</v>
      </c>
      <c r="D450" s="16">
        <v>3673678</v>
      </c>
      <c r="E450" s="16">
        <v>3178832</v>
      </c>
      <c r="F450" s="18">
        <v>3704662</v>
      </c>
      <c r="G450" s="18">
        <f t="shared" si="323"/>
        <v>6694173</v>
      </c>
      <c r="H450" s="16">
        <f t="shared" si="324"/>
        <v>6852510</v>
      </c>
      <c r="I450" s="35">
        <f t="shared" si="313"/>
        <v>-684167</v>
      </c>
      <c r="J450" s="35">
        <f t="shared" si="329"/>
        <v>-525830</v>
      </c>
      <c r="K450" s="101">
        <f t="shared" ref="K450:L462" si="330">G450-G446</f>
        <v>-343995</v>
      </c>
      <c r="L450">
        <f t="shared" si="330"/>
        <v>137696</v>
      </c>
      <c r="M450" s="35">
        <f t="shared" ref="M450:M462" si="331">K450-L450</f>
        <v>-481691</v>
      </c>
      <c r="N450">
        <f t="shared" si="321"/>
        <v>0.97689357622243533</v>
      </c>
      <c r="O450" s="16">
        <f t="shared" si="328"/>
        <v>-158337</v>
      </c>
    </row>
    <row r="451" spans="1:17">
      <c r="A451" s="595"/>
      <c r="B451" s="3" t="s">
        <v>4</v>
      </c>
      <c r="C451" s="18">
        <v>401</v>
      </c>
      <c r="D451" s="16">
        <v>28867</v>
      </c>
      <c r="E451" s="16">
        <v>0</v>
      </c>
      <c r="F451" s="18">
        <v>0</v>
      </c>
      <c r="G451" s="18">
        <f t="shared" si="323"/>
        <v>401</v>
      </c>
      <c r="H451" s="16">
        <f t="shared" si="324"/>
        <v>28867</v>
      </c>
      <c r="I451" s="35">
        <f t="shared" si="313"/>
        <v>-28466</v>
      </c>
      <c r="J451" s="35">
        <f t="shared" si="329"/>
        <v>0</v>
      </c>
      <c r="K451" s="101">
        <f t="shared" si="330"/>
        <v>0</v>
      </c>
      <c r="L451">
        <f t="shared" si="330"/>
        <v>0</v>
      </c>
      <c r="M451" s="35">
        <f t="shared" si="331"/>
        <v>0</v>
      </c>
      <c r="N451">
        <f t="shared" si="321"/>
        <v>1.3891294557799564E-2</v>
      </c>
      <c r="O451" s="13">
        <f t="shared" si="328"/>
        <v>-28466</v>
      </c>
    </row>
    <row r="452" spans="1:17">
      <c r="A452" s="595"/>
      <c r="B452" s="3" t="s">
        <v>5</v>
      </c>
      <c r="C452" s="18">
        <v>666379</v>
      </c>
      <c r="D452" s="16">
        <v>825873</v>
      </c>
      <c r="E452" s="16">
        <v>449098</v>
      </c>
      <c r="F452" s="18">
        <v>581172</v>
      </c>
      <c r="G452" s="18">
        <f t="shared" si="323"/>
        <v>1247551</v>
      </c>
      <c r="H452" s="16">
        <f t="shared" si="324"/>
        <v>1274971</v>
      </c>
      <c r="I452" s="35">
        <f t="shared" si="313"/>
        <v>-159494</v>
      </c>
      <c r="J452" s="35">
        <f t="shared" si="329"/>
        <v>-132074</v>
      </c>
      <c r="K452" s="101">
        <f t="shared" si="330"/>
        <v>137189</v>
      </c>
      <c r="L452">
        <f t="shared" si="330"/>
        <v>4878</v>
      </c>
      <c r="M452" s="35">
        <f t="shared" si="331"/>
        <v>132311</v>
      </c>
      <c r="N452">
        <f t="shared" si="321"/>
        <v>0.97849362848253019</v>
      </c>
      <c r="O452" s="16">
        <f t="shared" si="328"/>
        <v>-27420</v>
      </c>
    </row>
    <row r="453" spans="1:17">
      <c r="A453" s="596"/>
      <c r="B453" s="3" t="s">
        <v>6</v>
      </c>
      <c r="C453" s="18">
        <v>945714</v>
      </c>
      <c r="D453" s="16">
        <v>1024632</v>
      </c>
      <c r="E453" s="16">
        <v>974075</v>
      </c>
      <c r="F453" s="18">
        <v>1267216</v>
      </c>
      <c r="G453" s="18">
        <f t="shared" si="323"/>
        <v>2212930</v>
      </c>
      <c r="H453" s="16">
        <f t="shared" si="324"/>
        <v>1998707</v>
      </c>
      <c r="I453" s="35">
        <f t="shared" si="313"/>
        <v>-78918</v>
      </c>
      <c r="J453" s="35">
        <f t="shared" si="329"/>
        <v>-293141</v>
      </c>
      <c r="K453" s="101">
        <f t="shared" si="330"/>
        <v>109405</v>
      </c>
      <c r="L453">
        <f t="shared" si="330"/>
        <v>-239974</v>
      </c>
      <c r="M453" s="35">
        <f t="shared" si="331"/>
        <v>349379</v>
      </c>
      <c r="N453">
        <f t="shared" si="321"/>
        <v>1.1071807923822752</v>
      </c>
      <c r="O453" s="18">
        <f t="shared" si="328"/>
        <v>214223</v>
      </c>
    </row>
    <row r="454" spans="1:17">
      <c r="A454" s="594">
        <v>45028</v>
      </c>
      <c r="B454" s="3" t="s">
        <v>3</v>
      </c>
      <c r="C454" s="18">
        <v>3245331</v>
      </c>
      <c r="D454" s="16">
        <v>4317161</v>
      </c>
      <c r="E454" s="16">
        <v>3438332</v>
      </c>
      <c r="F454" s="18">
        <v>4234544</v>
      </c>
      <c r="G454" s="18">
        <f t="shared" si="323"/>
        <v>7479875</v>
      </c>
      <c r="H454" s="16">
        <f t="shared" si="324"/>
        <v>7755493</v>
      </c>
      <c r="I454" s="35">
        <f t="shared" si="313"/>
        <v>-1071830</v>
      </c>
      <c r="J454" s="35">
        <f t="shared" si="329"/>
        <v>-796212</v>
      </c>
      <c r="K454" s="101">
        <f t="shared" si="330"/>
        <v>785702</v>
      </c>
      <c r="L454">
        <f t="shared" si="330"/>
        <v>902983</v>
      </c>
      <c r="M454" s="35">
        <f t="shared" si="331"/>
        <v>-117281</v>
      </c>
      <c r="N454">
        <f t="shared" si="321"/>
        <v>0.96446157581471614</v>
      </c>
      <c r="O454" s="16">
        <f t="shared" si="328"/>
        <v>-275618</v>
      </c>
      <c r="P454" s="158">
        <f t="shared" ref="P454:P461" si="332">K454/(G450-K454)</f>
        <v>0.13297890435613546</v>
      </c>
      <c r="Q454" s="158">
        <f t="shared" ref="Q454:Q461" si="333">L454/(H450-L454)</f>
        <v>0.15177391412796346</v>
      </c>
    </row>
    <row r="455" spans="1:17">
      <c r="A455" s="595"/>
      <c r="B455" s="3" t="s">
        <v>4</v>
      </c>
      <c r="C455" s="18">
        <v>401</v>
      </c>
      <c r="D455" s="16">
        <v>29867</v>
      </c>
      <c r="E455" s="16">
        <v>0</v>
      </c>
      <c r="F455" s="18">
        <v>0</v>
      </c>
      <c r="G455" s="18">
        <f t="shared" si="323"/>
        <v>401</v>
      </c>
      <c r="H455" s="16">
        <f t="shared" si="324"/>
        <v>29867</v>
      </c>
      <c r="I455" s="35">
        <f t="shared" si="313"/>
        <v>-29466</v>
      </c>
      <c r="J455" s="35">
        <f t="shared" si="329"/>
        <v>0</v>
      </c>
      <c r="K455" s="101">
        <f t="shared" si="330"/>
        <v>0</v>
      </c>
      <c r="L455">
        <f t="shared" si="330"/>
        <v>1000</v>
      </c>
      <c r="M455" s="35">
        <f t="shared" si="331"/>
        <v>-1000</v>
      </c>
      <c r="N455">
        <f t="shared" si="321"/>
        <v>1.3426189439850002E-2</v>
      </c>
      <c r="O455" s="13">
        <f t="shared" si="328"/>
        <v>-29466</v>
      </c>
      <c r="P455" s="158">
        <f t="shared" si="332"/>
        <v>0</v>
      </c>
      <c r="Q455" s="158">
        <f t="shared" si="333"/>
        <v>3.5884738220834676E-2</v>
      </c>
    </row>
    <row r="456" spans="1:17">
      <c r="A456" s="595"/>
      <c r="B456" s="3" t="s">
        <v>5</v>
      </c>
      <c r="C456" s="18">
        <v>724245</v>
      </c>
      <c r="D456" s="16">
        <v>948476</v>
      </c>
      <c r="E456" s="16">
        <v>527330</v>
      </c>
      <c r="F456" s="18">
        <v>693563</v>
      </c>
      <c r="G456" s="18">
        <f t="shared" si="323"/>
        <v>1417808</v>
      </c>
      <c r="H456" s="16">
        <f t="shared" si="324"/>
        <v>1475806</v>
      </c>
      <c r="I456" s="35">
        <f t="shared" si="313"/>
        <v>-224231</v>
      </c>
      <c r="J456" s="35">
        <f t="shared" si="329"/>
        <v>-166233</v>
      </c>
      <c r="K456" s="101">
        <f t="shared" si="330"/>
        <v>170257</v>
      </c>
      <c r="L456">
        <f t="shared" si="330"/>
        <v>200835</v>
      </c>
      <c r="M456" s="35">
        <f t="shared" si="331"/>
        <v>-30578</v>
      </c>
      <c r="N456">
        <f t="shared" si="321"/>
        <v>0.96070079671718367</v>
      </c>
      <c r="O456" s="16">
        <f t="shared" si="328"/>
        <v>-57998</v>
      </c>
      <c r="P456" s="158">
        <f t="shared" si="332"/>
        <v>0.15804135175727332</v>
      </c>
      <c r="Q456" s="158">
        <f t="shared" si="333"/>
        <v>0.18697353035369824</v>
      </c>
    </row>
    <row r="457" spans="1:17">
      <c r="A457" s="596"/>
      <c r="B457" s="3" t="s">
        <v>6</v>
      </c>
      <c r="C457" s="18">
        <v>1076202</v>
      </c>
      <c r="D457" s="16">
        <v>1220322</v>
      </c>
      <c r="E457" s="16">
        <v>1080517</v>
      </c>
      <c r="F457" s="18">
        <v>1587719</v>
      </c>
      <c r="G457" s="18">
        <f t="shared" si="323"/>
        <v>2663921</v>
      </c>
      <c r="H457" s="16">
        <f t="shared" si="324"/>
        <v>2300839</v>
      </c>
      <c r="I457" s="35">
        <f t="shared" si="313"/>
        <v>-144120</v>
      </c>
      <c r="J457" s="35">
        <f t="shared" si="329"/>
        <v>-507202</v>
      </c>
      <c r="K457" s="101">
        <f t="shared" si="330"/>
        <v>450991</v>
      </c>
      <c r="L457">
        <f t="shared" si="330"/>
        <v>302132</v>
      </c>
      <c r="M457" s="35">
        <f t="shared" si="331"/>
        <v>148859</v>
      </c>
      <c r="N457">
        <f t="shared" si="321"/>
        <v>1.1578041749118473</v>
      </c>
      <c r="O457" s="18">
        <f t="shared" si="328"/>
        <v>363082</v>
      </c>
      <c r="P457" s="158">
        <f t="shared" si="332"/>
        <v>0.25596289088328256</v>
      </c>
      <c r="Q457" s="158">
        <f t="shared" si="333"/>
        <v>0.17808349174071292</v>
      </c>
    </row>
    <row r="458" spans="1:17">
      <c r="A458" s="597">
        <v>45029</v>
      </c>
      <c r="B458" s="3" t="s">
        <v>3</v>
      </c>
      <c r="C458" s="18">
        <v>1762725</v>
      </c>
      <c r="D458" s="16">
        <v>2387271</v>
      </c>
      <c r="E458" s="16">
        <v>1993371</v>
      </c>
      <c r="F458" s="18">
        <v>2582729</v>
      </c>
      <c r="G458" s="18">
        <f t="shared" si="323"/>
        <v>4345454</v>
      </c>
      <c r="H458" s="16">
        <f t="shared" si="324"/>
        <v>4380642</v>
      </c>
      <c r="I458" s="35">
        <f t="shared" si="313"/>
        <v>-624546</v>
      </c>
      <c r="J458" s="35">
        <f t="shared" si="329"/>
        <v>-589358</v>
      </c>
      <c r="K458" s="101">
        <f t="shared" si="330"/>
        <v>-3134421</v>
      </c>
      <c r="L458">
        <f t="shared" si="330"/>
        <v>-3374851</v>
      </c>
      <c r="M458" s="35">
        <f t="shared" si="331"/>
        <v>240430</v>
      </c>
      <c r="N458">
        <f t="shared" si="321"/>
        <v>0.99196738742860069</v>
      </c>
      <c r="O458" s="16">
        <f>G458-H458</f>
        <v>-35188</v>
      </c>
      <c r="P458" s="158">
        <f t="shared" si="332"/>
        <v>-0.29530182689459572</v>
      </c>
      <c r="Q458" s="158">
        <f t="shared" si="333"/>
        <v>-0.3032117426020256</v>
      </c>
    </row>
    <row r="459" spans="1:17">
      <c r="A459" s="598"/>
      <c r="B459" s="3" t="s">
        <v>4</v>
      </c>
      <c r="C459" s="18">
        <v>401</v>
      </c>
      <c r="D459" s="16">
        <v>29867</v>
      </c>
      <c r="E459" s="16">
        <v>0</v>
      </c>
      <c r="F459" s="18">
        <v>0</v>
      </c>
      <c r="G459" s="18">
        <f t="shared" si="323"/>
        <v>401</v>
      </c>
      <c r="H459" s="16">
        <f t="shared" si="324"/>
        <v>29867</v>
      </c>
      <c r="I459" s="35">
        <f t="shared" si="313"/>
        <v>-29466</v>
      </c>
      <c r="J459" s="35">
        <f t="shared" si="329"/>
        <v>0</v>
      </c>
      <c r="K459" s="101">
        <f t="shared" si="330"/>
        <v>0</v>
      </c>
      <c r="L459">
        <f t="shared" si="330"/>
        <v>0</v>
      </c>
      <c r="M459" s="35">
        <f t="shared" si="331"/>
        <v>0</v>
      </c>
      <c r="N459">
        <f t="shared" si="321"/>
        <v>1.3426189439850002E-2</v>
      </c>
      <c r="O459" s="13">
        <f t="shared" si="328"/>
        <v>-29466</v>
      </c>
      <c r="P459" s="158">
        <f t="shared" si="332"/>
        <v>0</v>
      </c>
      <c r="Q459" s="158">
        <f t="shared" si="333"/>
        <v>0</v>
      </c>
    </row>
    <row r="460" spans="1:17">
      <c r="A460" s="598"/>
      <c r="B460" s="3" t="s">
        <v>5</v>
      </c>
      <c r="C460" s="18">
        <v>603893</v>
      </c>
      <c r="D460" s="16">
        <v>750538</v>
      </c>
      <c r="E460" s="16">
        <v>355268</v>
      </c>
      <c r="F460" s="18">
        <v>407168</v>
      </c>
      <c r="G460" s="18">
        <f t="shared" si="323"/>
        <v>1011061</v>
      </c>
      <c r="H460" s="16">
        <f t="shared" si="324"/>
        <v>1105806</v>
      </c>
      <c r="I460" s="35">
        <f t="shared" si="313"/>
        <v>-146645</v>
      </c>
      <c r="J460" s="35">
        <f t="shared" si="329"/>
        <v>-51900</v>
      </c>
      <c r="K460" s="101">
        <f t="shared" si="330"/>
        <v>-406747</v>
      </c>
      <c r="L460">
        <f t="shared" si="330"/>
        <v>-370000</v>
      </c>
      <c r="M460" s="35">
        <f t="shared" si="331"/>
        <v>-36747</v>
      </c>
      <c r="N460">
        <f t="shared" si="321"/>
        <v>0.91432041424987742</v>
      </c>
      <c r="O460" s="18">
        <f t="shared" si="328"/>
        <v>-94745</v>
      </c>
      <c r="P460" s="158">
        <f t="shared" si="332"/>
        <v>-0.2229294266273146</v>
      </c>
      <c r="Q460" s="158">
        <f t="shared" si="333"/>
        <v>-0.20045443562324536</v>
      </c>
    </row>
    <row r="461" spans="1:17">
      <c r="A461" s="599"/>
      <c r="B461" s="3" t="s">
        <v>6</v>
      </c>
      <c r="C461" s="18">
        <v>681460</v>
      </c>
      <c r="D461" s="16">
        <v>813109</v>
      </c>
      <c r="E461" s="16">
        <v>699840</v>
      </c>
      <c r="F461" s="18">
        <v>990888</v>
      </c>
      <c r="G461" s="18">
        <f t="shared" si="323"/>
        <v>1672348</v>
      </c>
      <c r="H461" s="16">
        <f t="shared" si="324"/>
        <v>1512949</v>
      </c>
      <c r="I461" s="35">
        <f t="shared" si="313"/>
        <v>-131649</v>
      </c>
      <c r="J461" s="35">
        <f t="shared" si="329"/>
        <v>-291048</v>
      </c>
      <c r="K461" s="101">
        <f t="shared" si="330"/>
        <v>-991573</v>
      </c>
      <c r="L461">
        <f t="shared" si="330"/>
        <v>-787890</v>
      </c>
      <c r="M461" s="35">
        <f t="shared" si="331"/>
        <v>-203683</v>
      </c>
      <c r="N461">
        <f t="shared" si="321"/>
        <v>1.105356492518915</v>
      </c>
      <c r="O461" s="18">
        <f t="shared" si="328"/>
        <v>159399</v>
      </c>
      <c r="P461" s="158">
        <f t="shared" si="332"/>
        <v>-0.2712555402908608</v>
      </c>
      <c r="Q461" s="158">
        <f t="shared" si="333"/>
        <v>-0.25508550604471936</v>
      </c>
    </row>
    <row r="462" spans="1:17">
      <c r="A462" s="594">
        <v>45033</v>
      </c>
      <c r="B462" s="3" t="s">
        <v>3</v>
      </c>
      <c r="C462" s="18">
        <v>3826899</v>
      </c>
      <c r="D462" s="16">
        <v>3677630</v>
      </c>
      <c r="E462" s="16">
        <v>3860480</v>
      </c>
      <c r="F462" s="18">
        <v>3809756</v>
      </c>
      <c r="G462" s="18">
        <f t="shared" si="323"/>
        <v>7636655</v>
      </c>
      <c r="H462" s="16">
        <f t="shared" si="324"/>
        <v>7538110</v>
      </c>
      <c r="I462" s="35">
        <f t="shared" si="313"/>
        <v>149269</v>
      </c>
      <c r="J462" s="35">
        <f t="shared" si="329"/>
        <v>50724</v>
      </c>
      <c r="K462" s="101">
        <f t="shared" si="330"/>
        <v>3291201</v>
      </c>
      <c r="L462">
        <f t="shared" si="330"/>
        <v>3157468</v>
      </c>
      <c r="M462" s="35">
        <f t="shared" si="331"/>
        <v>133733</v>
      </c>
      <c r="N462">
        <f t="shared" si="321"/>
        <v>1.013072905542636</v>
      </c>
      <c r="O462" s="18">
        <f t="shared" si="328"/>
        <v>98545</v>
      </c>
    </row>
    <row r="463" spans="1:17">
      <c r="A463" s="595"/>
      <c r="B463" s="3" t="s">
        <v>4</v>
      </c>
      <c r="C463" s="18">
        <v>401</v>
      </c>
      <c r="D463" s="16">
        <v>29867</v>
      </c>
      <c r="E463" s="16">
        <v>0</v>
      </c>
      <c r="F463" s="18">
        <v>0</v>
      </c>
      <c r="G463" s="18">
        <f t="shared" si="323"/>
        <v>401</v>
      </c>
      <c r="H463" s="16">
        <f t="shared" si="324"/>
        <v>29867</v>
      </c>
      <c r="I463" s="35">
        <f t="shared" ref="I463:I473" si="334">SUM(C463-D463)</f>
        <v>-29466</v>
      </c>
      <c r="J463" s="35">
        <f t="shared" si="329"/>
        <v>0</v>
      </c>
      <c r="N463">
        <f t="shared" si="321"/>
        <v>1.3426189439850002E-2</v>
      </c>
      <c r="O463" s="13">
        <f t="shared" si="328"/>
        <v>-29466</v>
      </c>
    </row>
    <row r="464" spans="1:17">
      <c r="A464" s="595"/>
      <c r="B464" s="3" t="s">
        <v>5</v>
      </c>
      <c r="C464" s="18">
        <v>893374</v>
      </c>
      <c r="D464" s="16">
        <v>938506</v>
      </c>
      <c r="E464" s="16">
        <v>627619</v>
      </c>
      <c r="F464" s="18">
        <v>583432</v>
      </c>
      <c r="G464" s="18">
        <f t="shared" si="323"/>
        <v>1476806</v>
      </c>
      <c r="H464" s="16">
        <f t="shared" si="324"/>
        <v>1566125</v>
      </c>
      <c r="I464" s="35">
        <f t="shared" si="334"/>
        <v>-45132</v>
      </c>
      <c r="J464" s="35">
        <f t="shared" si="329"/>
        <v>44187</v>
      </c>
      <c r="N464">
        <f t="shared" si="321"/>
        <v>0.94296815388299149</v>
      </c>
      <c r="O464" s="16">
        <f t="shared" si="328"/>
        <v>-89319</v>
      </c>
    </row>
    <row r="465" spans="1:17">
      <c r="A465" s="596"/>
      <c r="B465" s="3" t="s">
        <v>6</v>
      </c>
      <c r="C465" s="18">
        <v>1094740</v>
      </c>
      <c r="D465" s="16">
        <v>1101482</v>
      </c>
      <c r="E465" s="16">
        <v>1327315</v>
      </c>
      <c r="F465" s="18">
        <v>1354297</v>
      </c>
      <c r="G465" s="18">
        <f t="shared" si="323"/>
        <v>2449037</v>
      </c>
      <c r="H465" s="16">
        <f t="shared" si="324"/>
        <v>2428797</v>
      </c>
      <c r="I465" s="35">
        <f t="shared" si="334"/>
        <v>-6742</v>
      </c>
      <c r="J465" s="35">
        <f t="shared" si="329"/>
        <v>-26982</v>
      </c>
      <c r="N465">
        <f t="shared" si="321"/>
        <v>1.008333343626495</v>
      </c>
      <c r="O465" s="18">
        <f t="shared" si="328"/>
        <v>20240</v>
      </c>
    </row>
    <row r="466" spans="1:17">
      <c r="A466" s="594">
        <v>45034</v>
      </c>
      <c r="B466" s="3" t="s">
        <v>3</v>
      </c>
      <c r="C466" s="18">
        <v>4009576</v>
      </c>
      <c r="D466" s="16">
        <v>3240099</v>
      </c>
      <c r="E466" s="16">
        <v>4016226</v>
      </c>
      <c r="F466" s="18">
        <v>3475268</v>
      </c>
      <c r="G466" s="18">
        <f t="shared" si="323"/>
        <v>7484844</v>
      </c>
      <c r="H466" s="16">
        <f t="shared" si="324"/>
        <v>7256325</v>
      </c>
      <c r="I466" s="35">
        <f t="shared" si="334"/>
        <v>769477</v>
      </c>
      <c r="J466" s="35">
        <f t="shared" si="329"/>
        <v>540958</v>
      </c>
      <c r="K466" s="101">
        <f t="shared" ref="K466:L473" si="335">G466-G462</f>
        <v>-151811</v>
      </c>
      <c r="L466">
        <f t="shared" si="335"/>
        <v>-281785</v>
      </c>
      <c r="M466" s="35">
        <f t="shared" ref="M466:M473" si="336">K466-L466</f>
        <v>129974</v>
      </c>
      <c r="N466">
        <f t="shared" si="321"/>
        <v>1.0314923876755795</v>
      </c>
      <c r="O466" s="18">
        <f t="shared" si="328"/>
        <v>228519</v>
      </c>
      <c r="P466" s="158">
        <f t="shared" ref="P466:Q473" si="337">K466/(G462-K466)</f>
        <v>-1.9491771550392594E-2</v>
      </c>
      <c r="Q466" s="158">
        <f t="shared" si="337"/>
        <v>-3.6034371305497068E-2</v>
      </c>
    </row>
    <row r="467" spans="1:17">
      <c r="A467" s="595"/>
      <c r="B467" s="3" t="s">
        <v>4</v>
      </c>
      <c r="C467" s="18">
        <v>401</v>
      </c>
      <c r="D467" s="16">
        <v>31367</v>
      </c>
      <c r="E467" s="16">
        <v>0</v>
      </c>
      <c r="F467" s="18">
        <v>0</v>
      </c>
      <c r="G467" s="18">
        <f t="shared" si="323"/>
        <v>401</v>
      </c>
      <c r="H467" s="16">
        <f t="shared" si="324"/>
        <v>31367</v>
      </c>
      <c r="I467" s="35">
        <f t="shared" si="334"/>
        <v>-30966</v>
      </c>
      <c r="J467" s="35">
        <f t="shared" si="329"/>
        <v>0</v>
      </c>
      <c r="K467" s="101">
        <f t="shared" si="335"/>
        <v>0</v>
      </c>
      <c r="L467">
        <f t="shared" si="335"/>
        <v>1500</v>
      </c>
      <c r="M467" s="35">
        <f t="shared" si="336"/>
        <v>-1500</v>
      </c>
      <c r="N467">
        <f t="shared" si="321"/>
        <v>1.2784136194089329E-2</v>
      </c>
      <c r="O467" s="13">
        <f t="shared" si="328"/>
        <v>-30966</v>
      </c>
      <c r="P467" s="158">
        <f t="shared" si="337"/>
        <v>0</v>
      </c>
      <c r="Q467" s="158">
        <f t="shared" si="337"/>
        <v>5.2878344555293125E-2</v>
      </c>
    </row>
    <row r="468" spans="1:17">
      <c r="A468" s="595"/>
      <c r="B468" s="3" t="s">
        <v>5</v>
      </c>
      <c r="C468" s="18">
        <v>829775</v>
      </c>
      <c r="D468" s="16">
        <v>909283</v>
      </c>
      <c r="E468" s="16">
        <v>603501</v>
      </c>
      <c r="F468" s="18">
        <v>556790</v>
      </c>
      <c r="G468" s="18">
        <f t="shared" si="323"/>
        <v>1386565</v>
      </c>
      <c r="H468" s="16">
        <f t="shared" si="324"/>
        <v>1512784</v>
      </c>
      <c r="I468" s="35">
        <f t="shared" si="334"/>
        <v>-79508</v>
      </c>
      <c r="J468" s="35">
        <f t="shared" si="329"/>
        <v>46711</v>
      </c>
      <c r="K468" s="101">
        <f t="shared" si="335"/>
        <v>-90241</v>
      </c>
      <c r="L468">
        <f t="shared" si="335"/>
        <v>-53341</v>
      </c>
      <c r="M468" s="35">
        <f t="shared" si="336"/>
        <v>-36900</v>
      </c>
      <c r="N468">
        <f t="shared" si="321"/>
        <v>0.91656508794381752</v>
      </c>
      <c r="O468" s="16">
        <f t="shared" si="328"/>
        <v>-126219</v>
      </c>
      <c r="P468" s="158">
        <f t="shared" si="337"/>
        <v>-5.758665821765397E-2</v>
      </c>
      <c r="Q468" s="158">
        <f t="shared" si="337"/>
        <v>-3.2937400352955851E-2</v>
      </c>
    </row>
    <row r="469" spans="1:17">
      <c r="A469" s="596"/>
      <c r="B469" s="3" t="s">
        <v>6</v>
      </c>
      <c r="C469" s="18">
        <v>996150</v>
      </c>
      <c r="D469" s="16">
        <v>961341</v>
      </c>
      <c r="E469" s="16">
        <v>1216175</v>
      </c>
      <c r="F469" s="18">
        <v>1110032</v>
      </c>
      <c r="G469" s="18">
        <f t="shared" si="323"/>
        <v>2106182</v>
      </c>
      <c r="H469" s="16">
        <f t="shared" si="324"/>
        <v>2177516</v>
      </c>
      <c r="I469" s="35">
        <f t="shared" si="334"/>
        <v>34809</v>
      </c>
      <c r="J469" s="35">
        <f t="shared" si="329"/>
        <v>106143</v>
      </c>
      <c r="K469" s="101">
        <f t="shared" si="335"/>
        <v>-342855</v>
      </c>
      <c r="L469">
        <f t="shared" si="335"/>
        <v>-251281</v>
      </c>
      <c r="M469" s="35">
        <f t="shared" si="336"/>
        <v>-91574</v>
      </c>
      <c r="N469">
        <f t="shared" si="321"/>
        <v>0.96724065402963744</v>
      </c>
      <c r="O469" s="16">
        <f t="shared" si="328"/>
        <v>-71334</v>
      </c>
      <c r="P469" s="158">
        <f t="shared" si="337"/>
        <v>-0.12280381905890342</v>
      </c>
      <c r="Q469" s="158">
        <f t="shared" si="337"/>
        <v>-9.3758838362167071E-2</v>
      </c>
    </row>
    <row r="470" spans="1:17">
      <c r="A470" s="594">
        <v>45035</v>
      </c>
      <c r="B470" s="3" t="s">
        <v>3</v>
      </c>
      <c r="C470" s="18">
        <v>4685787</v>
      </c>
      <c r="D470" s="16">
        <v>3838613</v>
      </c>
      <c r="E470" s="16">
        <v>4640826</v>
      </c>
      <c r="F470" s="18">
        <v>3995189</v>
      </c>
      <c r="G470" s="18">
        <f t="shared" si="323"/>
        <v>8680976</v>
      </c>
      <c r="H470" s="16">
        <f t="shared" si="324"/>
        <v>8479439</v>
      </c>
      <c r="I470" s="35">
        <f t="shared" si="334"/>
        <v>847174</v>
      </c>
      <c r="J470" s="35">
        <f t="shared" si="329"/>
        <v>645637</v>
      </c>
      <c r="K470" s="101">
        <f t="shared" si="335"/>
        <v>1196132</v>
      </c>
      <c r="L470">
        <f t="shared" si="335"/>
        <v>1223114</v>
      </c>
      <c r="M470" s="35">
        <f t="shared" si="336"/>
        <v>-26982</v>
      </c>
      <c r="N470">
        <f t="shared" si="321"/>
        <v>1.0237677280301209</v>
      </c>
      <c r="O470" s="18">
        <f t="shared" si="328"/>
        <v>201537</v>
      </c>
      <c r="P470" s="158">
        <f t="shared" si="337"/>
        <v>0.19020301772445614</v>
      </c>
      <c r="Q470" s="158">
        <f t="shared" si="337"/>
        <v>0.20273018795463973</v>
      </c>
    </row>
    <row r="471" spans="1:17">
      <c r="A471" s="595"/>
      <c r="B471" s="3" t="s">
        <v>4</v>
      </c>
      <c r="C471" s="18">
        <v>401</v>
      </c>
      <c r="D471" s="16">
        <v>31135</v>
      </c>
      <c r="E471" s="16">
        <v>0</v>
      </c>
      <c r="F471" s="18">
        <v>0</v>
      </c>
      <c r="G471" s="18">
        <f t="shared" si="323"/>
        <v>401</v>
      </c>
      <c r="H471" s="16">
        <f t="shared" si="324"/>
        <v>31135</v>
      </c>
      <c r="I471" s="35">
        <f t="shared" si="334"/>
        <v>-30734</v>
      </c>
      <c r="J471" s="35">
        <f t="shared" si="329"/>
        <v>0</v>
      </c>
      <c r="K471" s="101">
        <f t="shared" si="335"/>
        <v>0</v>
      </c>
      <c r="L471">
        <f t="shared" si="335"/>
        <v>-232</v>
      </c>
      <c r="M471" s="35">
        <f t="shared" si="336"/>
        <v>232</v>
      </c>
      <c r="N471">
        <f t="shared" si="321"/>
        <v>1.28793961779348E-2</v>
      </c>
      <c r="O471" s="13">
        <f t="shared" si="328"/>
        <v>-30734</v>
      </c>
      <c r="P471" s="158">
        <f t="shared" si="337"/>
        <v>0</v>
      </c>
      <c r="Q471" s="158">
        <f t="shared" si="337"/>
        <v>-7.3420044938130955E-3</v>
      </c>
    </row>
    <row r="472" spans="1:17">
      <c r="A472" s="595"/>
      <c r="B472" s="3" t="s">
        <v>5</v>
      </c>
      <c r="C472" s="18">
        <v>885208</v>
      </c>
      <c r="D472" s="16">
        <v>953806</v>
      </c>
      <c r="E472" s="16">
        <v>649108</v>
      </c>
      <c r="F472" s="18">
        <v>625139</v>
      </c>
      <c r="G472" s="18">
        <f t="shared" si="323"/>
        <v>1510347</v>
      </c>
      <c r="H472" s="16">
        <f t="shared" si="324"/>
        <v>1602914</v>
      </c>
      <c r="I472" s="35">
        <f t="shared" si="334"/>
        <v>-68598</v>
      </c>
      <c r="J472" s="35">
        <f t="shared" si="329"/>
        <v>23969</v>
      </c>
      <c r="K472" s="101">
        <f t="shared" si="335"/>
        <v>123782</v>
      </c>
      <c r="L472">
        <f t="shared" si="335"/>
        <v>90130</v>
      </c>
      <c r="M472" s="35">
        <f t="shared" si="336"/>
        <v>33652</v>
      </c>
      <c r="N472">
        <f t="shared" si="321"/>
        <v>0.942250800729172</v>
      </c>
      <c r="O472" s="16">
        <f t="shared" si="328"/>
        <v>-92567</v>
      </c>
      <c r="P472" s="158">
        <f t="shared" si="337"/>
        <v>9.8023175795049503E-2</v>
      </c>
      <c r="Q472" s="158">
        <f t="shared" si="337"/>
        <v>6.3353422546873664E-2</v>
      </c>
    </row>
    <row r="473" spans="1:17">
      <c r="A473" s="596"/>
      <c r="B473" s="3" t="s">
        <v>6</v>
      </c>
      <c r="C473" s="18">
        <v>1191273</v>
      </c>
      <c r="D473" s="16">
        <v>1029647</v>
      </c>
      <c r="E473" s="16">
        <v>1472735</v>
      </c>
      <c r="F473" s="18">
        <v>1232874</v>
      </c>
      <c r="G473" s="18">
        <f t="shared" si="323"/>
        <v>2424147</v>
      </c>
      <c r="H473" s="16">
        <f t="shared" si="324"/>
        <v>2502382</v>
      </c>
      <c r="I473" s="35">
        <f t="shared" si="334"/>
        <v>161626</v>
      </c>
      <c r="J473" s="35">
        <f t="shared" si="329"/>
        <v>239861</v>
      </c>
      <c r="K473" s="101">
        <f t="shared" si="335"/>
        <v>317965</v>
      </c>
      <c r="L473">
        <f t="shared" si="335"/>
        <v>324866</v>
      </c>
      <c r="M473" s="35">
        <f t="shared" si="336"/>
        <v>-6901</v>
      </c>
      <c r="N473">
        <f t="shared" si="321"/>
        <v>0.96873578854067843</v>
      </c>
      <c r="O473" s="16">
        <f t="shared" si="328"/>
        <v>-78235</v>
      </c>
      <c r="P473" s="158">
        <f t="shared" si="337"/>
        <v>0.1778111940553076</v>
      </c>
      <c r="Q473" s="158">
        <f t="shared" si="337"/>
        <v>0.17535206326073463</v>
      </c>
    </row>
    <row r="474" spans="1:17">
      <c r="A474" s="597">
        <v>45036</v>
      </c>
      <c r="N474" t="e">
        <f t="shared" si="321"/>
        <v>#DIV/0!</v>
      </c>
    </row>
    <row r="475" spans="1:17">
      <c r="A475" s="598"/>
      <c r="N475" t="e">
        <f t="shared" si="321"/>
        <v>#DIV/0!</v>
      </c>
    </row>
    <row r="476" spans="1:17">
      <c r="A476" s="598"/>
      <c r="N476" t="e">
        <f t="shared" si="321"/>
        <v>#DIV/0!</v>
      </c>
    </row>
    <row r="477" spans="1:17">
      <c r="A477" s="599"/>
      <c r="N477" t="e">
        <f t="shared" si="321"/>
        <v>#DIV/0!</v>
      </c>
    </row>
    <row r="478" spans="1:17">
      <c r="A478" s="594">
        <v>45037</v>
      </c>
      <c r="B478" s="3" t="s">
        <v>3</v>
      </c>
      <c r="C478" s="18">
        <v>3386654</v>
      </c>
      <c r="D478" s="16">
        <v>2831263</v>
      </c>
      <c r="E478" s="16">
        <v>3515894</v>
      </c>
      <c r="F478" s="18">
        <v>3184846</v>
      </c>
      <c r="G478" s="18">
        <f t="shared" ref="G478:G542" si="338">SUM(C478+F478)</f>
        <v>6571500</v>
      </c>
      <c r="H478" s="16">
        <f t="shared" ref="H478:H542" si="339">SUM(D478+E478)</f>
        <v>6347157</v>
      </c>
      <c r="I478" s="35">
        <f t="shared" ref="I478:I542" si="340">SUM(C478-D478)</f>
        <v>555391</v>
      </c>
      <c r="J478" s="35">
        <f t="shared" ref="J478:J542" si="341">SUM(E478-F478)</f>
        <v>331048</v>
      </c>
      <c r="N478">
        <f t="shared" si="321"/>
        <v>1.0353454310331383</v>
      </c>
      <c r="O478" s="18">
        <f t="shared" ref="O478:O542" si="342">G478-H478</f>
        <v>224343</v>
      </c>
    </row>
    <row r="479" spans="1:17">
      <c r="A479" s="595"/>
      <c r="B479" s="3" t="s">
        <v>4</v>
      </c>
      <c r="C479" s="18">
        <v>401</v>
      </c>
      <c r="D479" s="16">
        <v>31135</v>
      </c>
      <c r="E479" s="16">
        <v>0</v>
      </c>
      <c r="F479" s="18">
        <v>0</v>
      </c>
      <c r="G479" s="18">
        <f t="shared" si="338"/>
        <v>401</v>
      </c>
      <c r="H479" s="16">
        <f t="shared" si="339"/>
        <v>31135</v>
      </c>
      <c r="I479" s="35">
        <f t="shared" si="340"/>
        <v>-30734</v>
      </c>
      <c r="J479" s="35">
        <f t="shared" si="341"/>
        <v>0</v>
      </c>
      <c r="N479">
        <f t="shared" si="321"/>
        <v>1.28793961779348E-2</v>
      </c>
      <c r="O479" s="13">
        <f t="shared" si="342"/>
        <v>-30734</v>
      </c>
    </row>
    <row r="480" spans="1:17">
      <c r="A480" s="595"/>
      <c r="B480" s="3" t="s">
        <v>5</v>
      </c>
      <c r="C480" s="18">
        <v>928234</v>
      </c>
      <c r="D480" s="16">
        <v>886042</v>
      </c>
      <c r="E480" s="16">
        <v>656887</v>
      </c>
      <c r="F480" s="18">
        <v>498096</v>
      </c>
      <c r="G480" s="18">
        <f t="shared" si="338"/>
        <v>1426330</v>
      </c>
      <c r="H480" s="16">
        <f t="shared" si="339"/>
        <v>1542929</v>
      </c>
      <c r="I480" s="35">
        <f t="shared" si="340"/>
        <v>42192</v>
      </c>
      <c r="J480" s="35">
        <f t="shared" si="341"/>
        <v>158791</v>
      </c>
      <c r="N480">
        <f t="shared" si="321"/>
        <v>0.92443009367248918</v>
      </c>
      <c r="O480" s="16">
        <f t="shared" si="342"/>
        <v>-116599</v>
      </c>
    </row>
    <row r="481" spans="1:17">
      <c r="A481" s="596"/>
      <c r="B481" s="3" t="s">
        <v>6</v>
      </c>
      <c r="C481" s="18">
        <v>1102080</v>
      </c>
      <c r="D481" s="16">
        <v>965526</v>
      </c>
      <c r="E481" s="16">
        <v>1244588</v>
      </c>
      <c r="F481" s="18">
        <v>1031025</v>
      </c>
      <c r="G481" s="18">
        <f t="shared" si="338"/>
        <v>2133105</v>
      </c>
      <c r="H481" s="16">
        <f t="shared" si="339"/>
        <v>2210114</v>
      </c>
      <c r="I481" s="35">
        <f t="shared" si="340"/>
        <v>136554</v>
      </c>
      <c r="J481" s="35">
        <f t="shared" si="341"/>
        <v>213563</v>
      </c>
      <c r="N481">
        <f t="shared" si="321"/>
        <v>0.96515609602038632</v>
      </c>
      <c r="O481" s="16">
        <f t="shared" si="342"/>
        <v>-77009</v>
      </c>
    </row>
    <row r="482" spans="1:17">
      <c r="A482" s="594">
        <v>45040</v>
      </c>
      <c r="B482" s="3" t="s">
        <v>3</v>
      </c>
      <c r="C482" s="18">
        <v>4410056</v>
      </c>
      <c r="D482" s="16">
        <v>3649293</v>
      </c>
      <c r="E482" s="16">
        <v>4387219</v>
      </c>
      <c r="F482" s="18">
        <v>1078413</v>
      </c>
      <c r="G482" s="18">
        <f t="shared" si="338"/>
        <v>5488469</v>
      </c>
      <c r="H482" s="16">
        <f t="shared" si="339"/>
        <v>8036512</v>
      </c>
      <c r="I482" s="35">
        <f t="shared" si="340"/>
        <v>760763</v>
      </c>
      <c r="J482" s="35">
        <f t="shared" si="341"/>
        <v>3308806</v>
      </c>
      <c r="K482" s="101">
        <f t="shared" ref="K482:L497" si="343">G482-G478</f>
        <v>-1083031</v>
      </c>
      <c r="L482">
        <f t="shared" si="343"/>
        <v>1689355</v>
      </c>
      <c r="M482" s="35">
        <f t="shared" ref="M482:M496" si="344">K482-L482</f>
        <v>-2772386</v>
      </c>
      <c r="N482">
        <f t="shared" ref="N482:N546" si="345">SUM(G482/H482)</f>
        <v>0.6829416791762396</v>
      </c>
      <c r="O482" s="16">
        <f t="shared" si="342"/>
        <v>-2548043</v>
      </c>
      <c r="P482" s="158">
        <f t="shared" ref="P482" si="346">K482/(G478-K482)</f>
        <v>-0.14148887763339127</v>
      </c>
      <c r="Q482" s="158">
        <f t="shared" ref="Q482" si="347">L482/(H478-L482)</f>
        <v>0.3626936052670337</v>
      </c>
    </row>
    <row r="483" spans="1:17">
      <c r="A483" s="595"/>
      <c r="B483" s="3" t="s">
        <v>4</v>
      </c>
      <c r="C483" s="18">
        <v>31135</v>
      </c>
      <c r="D483" s="16">
        <v>0</v>
      </c>
      <c r="E483" s="16">
        <v>0</v>
      </c>
      <c r="F483" s="18">
        <v>0</v>
      </c>
      <c r="G483" s="18">
        <f t="shared" si="338"/>
        <v>31135</v>
      </c>
      <c r="H483" s="16">
        <f t="shared" si="339"/>
        <v>0</v>
      </c>
      <c r="I483" s="35">
        <f t="shared" si="340"/>
        <v>31135</v>
      </c>
      <c r="J483" s="35">
        <f t="shared" si="341"/>
        <v>0</v>
      </c>
      <c r="K483" s="101">
        <f t="shared" si="343"/>
        <v>30734</v>
      </c>
      <c r="L483">
        <f t="shared" si="343"/>
        <v>-31135</v>
      </c>
      <c r="M483" s="35">
        <f t="shared" si="344"/>
        <v>61869</v>
      </c>
      <c r="N483" t="e">
        <f t="shared" si="345"/>
        <v>#DIV/0!</v>
      </c>
      <c r="O483" s="13">
        <f t="shared" si="342"/>
        <v>31135</v>
      </c>
      <c r="P483" s="158">
        <f t="shared" ref="P483:P496" si="348">K483/(G479-K483)</f>
        <v>-1.0132199254936867</v>
      </c>
      <c r="Q483" s="158">
        <f t="shared" ref="Q483:Q497" si="349">L483/(H479-L483)</f>
        <v>-0.5</v>
      </c>
    </row>
    <row r="484" spans="1:17">
      <c r="A484" s="595"/>
      <c r="B484" s="3" t="s">
        <v>5</v>
      </c>
      <c r="C484" s="18">
        <v>1010300</v>
      </c>
      <c r="D484" s="16">
        <v>678010</v>
      </c>
      <c r="E484" s="16">
        <v>714221</v>
      </c>
      <c r="F484" s="18">
        <v>62958</v>
      </c>
      <c r="G484" s="18">
        <f t="shared" si="338"/>
        <v>1073258</v>
      </c>
      <c r="H484" s="16">
        <f t="shared" si="339"/>
        <v>1392231</v>
      </c>
      <c r="I484" s="35">
        <f t="shared" si="340"/>
        <v>332290</v>
      </c>
      <c r="J484" s="35">
        <f t="shared" si="341"/>
        <v>651263</v>
      </c>
      <c r="K484" s="101">
        <f t="shared" si="343"/>
        <v>-353072</v>
      </c>
      <c r="L484">
        <f t="shared" si="343"/>
        <v>-150698</v>
      </c>
      <c r="M484" s="35">
        <f t="shared" si="344"/>
        <v>-202374</v>
      </c>
      <c r="N484">
        <f t="shared" si="345"/>
        <v>0.77089075017005082</v>
      </c>
      <c r="O484" s="16">
        <f t="shared" si="342"/>
        <v>-318973</v>
      </c>
      <c r="P484" s="158">
        <f t="shared" si="348"/>
        <v>-0.19842171695884347</v>
      </c>
      <c r="Q484" s="158">
        <f t="shared" si="349"/>
        <v>-8.8979450611025926E-2</v>
      </c>
    </row>
    <row r="485" spans="1:17">
      <c r="A485" s="596"/>
      <c r="B485" s="3" t="s">
        <v>6</v>
      </c>
      <c r="C485" s="18">
        <v>1198089</v>
      </c>
      <c r="D485" s="16">
        <v>1100684</v>
      </c>
      <c r="E485" s="16">
        <v>1548141</v>
      </c>
      <c r="F485" s="18">
        <v>398538</v>
      </c>
      <c r="G485" s="18">
        <f t="shared" si="338"/>
        <v>1596627</v>
      </c>
      <c r="H485" s="16">
        <f t="shared" si="339"/>
        <v>2648825</v>
      </c>
      <c r="I485" s="35">
        <f t="shared" si="340"/>
        <v>97405</v>
      </c>
      <c r="J485" s="35">
        <f t="shared" si="341"/>
        <v>1149603</v>
      </c>
      <c r="K485" s="101">
        <f t="shared" si="343"/>
        <v>-536478</v>
      </c>
      <c r="L485">
        <f t="shared" si="343"/>
        <v>438711</v>
      </c>
      <c r="M485" s="35">
        <f t="shared" si="344"/>
        <v>-975189</v>
      </c>
      <c r="N485">
        <f t="shared" si="345"/>
        <v>0.60276801978235628</v>
      </c>
      <c r="O485" s="16">
        <f t="shared" si="342"/>
        <v>-1052198</v>
      </c>
      <c r="P485" s="158">
        <f t="shared" si="348"/>
        <v>-0.20095947569339481</v>
      </c>
      <c r="Q485" s="158">
        <f t="shared" si="349"/>
        <v>0.24766301061926621</v>
      </c>
    </row>
    <row r="486" spans="1:17">
      <c r="A486" s="594">
        <v>45041</v>
      </c>
      <c r="B486" s="3" t="s">
        <v>3</v>
      </c>
      <c r="C486" s="18">
        <v>3440941</v>
      </c>
      <c r="D486" s="16">
        <v>3909268</v>
      </c>
      <c r="E486" s="16">
        <v>3592309</v>
      </c>
      <c r="F486" s="18">
        <v>3994638</v>
      </c>
      <c r="G486" s="18">
        <f t="shared" si="338"/>
        <v>7435579</v>
      </c>
      <c r="H486" s="16">
        <f t="shared" si="339"/>
        <v>7501577</v>
      </c>
      <c r="I486" s="35">
        <f t="shared" si="340"/>
        <v>-468327</v>
      </c>
      <c r="J486" s="35">
        <f t="shared" si="341"/>
        <v>-402329</v>
      </c>
      <c r="K486" s="101">
        <f t="shared" si="343"/>
        <v>1947110</v>
      </c>
      <c r="L486">
        <f t="shared" si="343"/>
        <v>-534935</v>
      </c>
      <c r="M486" s="35">
        <f t="shared" si="344"/>
        <v>2482045</v>
      </c>
      <c r="N486">
        <f t="shared" si="345"/>
        <v>0.9912021165682896</v>
      </c>
      <c r="O486" s="16">
        <f t="shared" si="342"/>
        <v>-65998</v>
      </c>
      <c r="P486" s="158">
        <f t="shared" si="348"/>
        <v>0.5498199984808092</v>
      </c>
      <c r="Q486" s="158">
        <f t="shared" si="349"/>
        <v>-6.2408949154092654E-2</v>
      </c>
    </row>
    <row r="487" spans="1:17">
      <c r="A487" s="595"/>
      <c r="B487" s="3" t="s">
        <v>4</v>
      </c>
      <c r="C487" s="18">
        <v>401</v>
      </c>
      <c r="D487" s="16">
        <v>31135</v>
      </c>
      <c r="E487" s="16">
        <v>0</v>
      </c>
      <c r="F487" s="18">
        <v>0</v>
      </c>
      <c r="G487" s="18">
        <f t="shared" si="338"/>
        <v>401</v>
      </c>
      <c r="H487" s="16">
        <f t="shared" si="339"/>
        <v>31135</v>
      </c>
      <c r="I487" s="35">
        <f t="shared" si="340"/>
        <v>-30734</v>
      </c>
      <c r="J487" s="35">
        <f t="shared" si="341"/>
        <v>0</v>
      </c>
      <c r="K487" s="101">
        <f t="shared" si="343"/>
        <v>-30734</v>
      </c>
      <c r="L487">
        <f t="shared" si="343"/>
        <v>31135</v>
      </c>
      <c r="M487" s="35">
        <f t="shared" si="344"/>
        <v>-61869</v>
      </c>
      <c r="N487">
        <f t="shared" si="345"/>
        <v>1.28793961779348E-2</v>
      </c>
      <c r="O487" s="13">
        <f t="shared" si="342"/>
        <v>-30734</v>
      </c>
      <c r="P487" s="158">
        <f t="shared" si="348"/>
        <v>-0.49675928170812522</v>
      </c>
      <c r="Q487" s="158">
        <f t="shared" si="349"/>
        <v>-1</v>
      </c>
    </row>
    <row r="488" spans="1:17">
      <c r="A488" s="595"/>
      <c r="B488" s="3" t="s">
        <v>5</v>
      </c>
      <c r="C488" s="18">
        <v>855066</v>
      </c>
      <c r="D488" s="16">
        <v>972737</v>
      </c>
      <c r="E488" s="16">
        <v>630604</v>
      </c>
      <c r="F488" s="18">
        <v>655082</v>
      </c>
      <c r="G488" s="18">
        <f t="shared" si="338"/>
        <v>1510148</v>
      </c>
      <c r="H488" s="16">
        <f t="shared" si="339"/>
        <v>1603341</v>
      </c>
      <c r="I488" s="35">
        <f t="shared" si="340"/>
        <v>-117671</v>
      </c>
      <c r="J488" s="35">
        <f t="shared" si="341"/>
        <v>-24478</v>
      </c>
      <c r="K488" s="101">
        <f t="shared" si="343"/>
        <v>436890</v>
      </c>
      <c r="L488">
        <f t="shared" si="343"/>
        <v>211110</v>
      </c>
      <c r="M488" s="35">
        <f t="shared" si="344"/>
        <v>225780</v>
      </c>
      <c r="N488">
        <f t="shared" si="345"/>
        <v>0.94187574570849242</v>
      </c>
      <c r="O488" s="18">
        <f t="shared" si="342"/>
        <v>-93193</v>
      </c>
      <c r="P488" s="158">
        <f t="shared" si="348"/>
        <v>0.68653672089105677</v>
      </c>
      <c r="Q488" s="158">
        <f t="shared" si="349"/>
        <v>0.178736979530463</v>
      </c>
    </row>
    <row r="489" spans="1:17">
      <c r="A489" s="596"/>
      <c r="B489" s="3" t="s">
        <v>6</v>
      </c>
      <c r="C489" s="18">
        <v>975888</v>
      </c>
      <c r="D489" s="16">
        <v>962250</v>
      </c>
      <c r="E489" s="16">
        <v>1049383</v>
      </c>
      <c r="F489" s="18">
        <v>1225671</v>
      </c>
      <c r="G489" s="18">
        <f t="shared" si="338"/>
        <v>2201559</v>
      </c>
      <c r="H489" s="16">
        <f t="shared" si="339"/>
        <v>2011633</v>
      </c>
      <c r="I489" s="35">
        <f t="shared" si="340"/>
        <v>13638</v>
      </c>
      <c r="J489" s="35">
        <f t="shared" si="341"/>
        <v>-176288</v>
      </c>
      <c r="K489" s="101">
        <f t="shared" si="343"/>
        <v>604932</v>
      </c>
      <c r="L489">
        <f t="shared" si="343"/>
        <v>-637192</v>
      </c>
      <c r="M489" s="35">
        <f t="shared" si="344"/>
        <v>1242124</v>
      </c>
      <c r="N489">
        <f t="shared" si="345"/>
        <v>1.0944138418886546</v>
      </c>
      <c r="O489" s="18">
        <f t="shared" si="342"/>
        <v>189926</v>
      </c>
      <c r="P489" s="158">
        <f t="shared" si="348"/>
        <v>0.60999803366962624</v>
      </c>
      <c r="Q489" s="158">
        <f t="shared" si="349"/>
        <v>-0.19391013497495602</v>
      </c>
    </row>
    <row r="490" spans="1:17">
      <c r="A490" s="594">
        <v>45042</v>
      </c>
      <c r="B490" s="3" t="s">
        <v>3</v>
      </c>
      <c r="C490" s="18">
        <v>3700068</v>
      </c>
      <c r="D490" s="16">
        <v>4837476</v>
      </c>
      <c r="E490" s="16">
        <v>3919649</v>
      </c>
      <c r="F490" s="18">
        <v>4767545</v>
      </c>
      <c r="G490" s="18">
        <f t="shared" si="338"/>
        <v>8467613</v>
      </c>
      <c r="H490" s="16">
        <f t="shared" si="339"/>
        <v>8757125</v>
      </c>
      <c r="I490" s="35">
        <f t="shared" si="340"/>
        <v>-1137408</v>
      </c>
      <c r="J490" s="35">
        <f t="shared" si="341"/>
        <v>-847896</v>
      </c>
      <c r="K490" s="101">
        <f t="shared" si="343"/>
        <v>1032034</v>
      </c>
      <c r="L490">
        <f t="shared" si="343"/>
        <v>1255548</v>
      </c>
      <c r="M490" s="35">
        <f t="shared" si="344"/>
        <v>-223514</v>
      </c>
      <c r="N490">
        <f t="shared" si="345"/>
        <v>0.96693983470602507</v>
      </c>
      <c r="O490" s="16">
        <f t="shared" si="342"/>
        <v>-289512</v>
      </c>
      <c r="P490" s="158">
        <f t="shared" si="348"/>
        <v>0.16116604162225767</v>
      </c>
      <c r="Q490" s="158">
        <f t="shared" si="349"/>
        <v>0.20101539714272859</v>
      </c>
    </row>
    <row r="491" spans="1:17">
      <c r="A491" s="595"/>
      <c r="B491" s="3" t="s">
        <v>4</v>
      </c>
      <c r="C491" s="18">
        <v>401</v>
      </c>
      <c r="D491" s="16">
        <v>29498</v>
      </c>
      <c r="E491" s="16">
        <v>0</v>
      </c>
      <c r="F491" s="18">
        <v>0</v>
      </c>
      <c r="G491" s="18">
        <f t="shared" si="338"/>
        <v>401</v>
      </c>
      <c r="H491" s="16">
        <f t="shared" si="339"/>
        <v>29498</v>
      </c>
      <c r="I491" s="35">
        <f t="shared" si="340"/>
        <v>-29097</v>
      </c>
      <c r="J491" s="35">
        <f t="shared" si="341"/>
        <v>0</v>
      </c>
      <c r="K491" s="101">
        <f t="shared" si="343"/>
        <v>0</v>
      </c>
      <c r="L491">
        <f t="shared" si="343"/>
        <v>-1637</v>
      </c>
      <c r="M491" s="35">
        <f t="shared" si="344"/>
        <v>1637</v>
      </c>
      <c r="N491">
        <f t="shared" si="345"/>
        <v>1.3594141975727168E-2</v>
      </c>
      <c r="O491" s="13">
        <f t="shared" si="342"/>
        <v>-29097</v>
      </c>
      <c r="P491" s="158">
        <f t="shared" si="348"/>
        <v>0</v>
      </c>
      <c r="Q491" s="158">
        <f t="shared" si="349"/>
        <v>-4.9951177834736973E-2</v>
      </c>
    </row>
    <row r="492" spans="1:17">
      <c r="A492" s="595"/>
      <c r="B492" s="3" t="s">
        <v>5</v>
      </c>
      <c r="C492" s="18">
        <v>914354</v>
      </c>
      <c r="D492" s="16">
        <v>1095534</v>
      </c>
      <c r="E492" s="16">
        <v>640986</v>
      </c>
      <c r="F492" s="18">
        <v>780321</v>
      </c>
      <c r="G492" s="18">
        <f t="shared" si="338"/>
        <v>1694675</v>
      </c>
      <c r="H492" s="16">
        <f t="shared" si="339"/>
        <v>1736520</v>
      </c>
      <c r="I492" s="35">
        <f t="shared" si="340"/>
        <v>-181180</v>
      </c>
      <c r="J492" s="35">
        <f t="shared" si="341"/>
        <v>-139335</v>
      </c>
      <c r="K492" s="101">
        <f t="shared" si="343"/>
        <v>184527</v>
      </c>
      <c r="L492">
        <f t="shared" si="343"/>
        <v>133179</v>
      </c>
      <c r="M492" s="35">
        <f t="shared" si="344"/>
        <v>51348</v>
      </c>
      <c r="N492">
        <f t="shared" si="345"/>
        <v>0.97590295533595928</v>
      </c>
      <c r="O492" s="18">
        <f t="shared" si="342"/>
        <v>-41845</v>
      </c>
      <c r="P492" s="158">
        <f t="shared" si="348"/>
        <v>0.13920042002955596</v>
      </c>
      <c r="Q492" s="158">
        <f t="shared" si="349"/>
        <v>9.0587976018969341E-2</v>
      </c>
    </row>
    <row r="493" spans="1:17">
      <c r="A493" s="596"/>
      <c r="B493" s="3" t="s">
        <v>6</v>
      </c>
      <c r="C493" s="18">
        <v>1076300</v>
      </c>
      <c r="D493" s="16">
        <v>1166781</v>
      </c>
      <c r="E493" s="16">
        <v>1130488</v>
      </c>
      <c r="F493" s="18">
        <v>1581424</v>
      </c>
      <c r="G493" s="18">
        <f t="shared" si="338"/>
        <v>2657724</v>
      </c>
      <c r="H493" s="16">
        <f t="shared" si="339"/>
        <v>2297269</v>
      </c>
      <c r="I493" s="35">
        <f t="shared" si="340"/>
        <v>-90481</v>
      </c>
      <c r="J493" s="35">
        <f t="shared" si="341"/>
        <v>-450936</v>
      </c>
      <c r="K493" s="101">
        <f t="shared" si="343"/>
        <v>456165</v>
      </c>
      <c r="L493">
        <f t="shared" si="343"/>
        <v>285636</v>
      </c>
      <c r="M493" s="35">
        <f t="shared" si="344"/>
        <v>170529</v>
      </c>
      <c r="N493">
        <f t="shared" si="345"/>
        <v>1.1569058738876465</v>
      </c>
      <c r="O493" s="18">
        <f t="shared" si="342"/>
        <v>360455</v>
      </c>
      <c r="P493" s="158">
        <f t="shared" si="348"/>
        <v>0.26135359695289428</v>
      </c>
      <c r="Q493" s="158">
        <f t="shared" si="349"/>
        <v>0.16549043828002019</v>
      </c>
    </row>
    <row r="494" spans="1:17">
      <c r="A494" s="597">
        <v>45043</v>
      </c>
      <c r="B494" s="3" t="s">
        <v>3</v>
      </c>
      <c r="C494" s="18">
        <v>1665176</v>
      </c>
      <c r="D494" s="16">
        <v>2061349</v>
      </c>
      <c r="E494" s="16">
        <v>1828938</v>
      </c>
      <c r="F494" s="18">
        <v>2228758</v>
      </c>
      <c r="G494" s="18">
        <f t="shared" si="338"/>
        <v>3893934</v>
      </c>
      <c r="H494" s="16">
        <f t="shared" si="339"/>
        <v>3890287</v>
      </c>
      <c r="I494" s="35">
        <f t="shared" si="340"/>
        <v>-396173</v>
      </c>
      <c r="J494" s="35">
        <f t="shared" si="341"/>
        <v>-399820</v>
      </c>
      <c r="K494" s="101">
        <f t="shared" si="343"/>
        <v>-4573679</v>
      </c>
      <c r="L494">
        <f t="shared" si="343"/>
        <v>-4866838</v>
      </c>
      <c r="M494" s="35">
        <f t="shared" si="344"/>
        <v>293159</v>
      </c>
      <c r="N494">
        <f t="shared" si="345"/>
        <v>1.0009374629686705</v>
      </c>
      <c r="O494" s="18">
        <f t="shared" si="342"/>
        <v>3647</v>
      </c>
      <c r="P494" s="158">
        <f t="shared" si="348"/>
        <v>-0.35070750658753747</v>
      </c>
      <c r="Q494" s="158">
        <f t="shared" si="349"/>
        <v>-0.35722630779311426</v>
      </c>
    </row>
    <row r="495" spans="1:17">
      <c r="A495" s="598"/>
      <c r="B495" s="3" t="s">
        <v>4</v>
      </c>
      <c r="C495" s="18">
        <v>401</v>
      </c>
      <c r="D495" s="16">
        <v>20898</v>
      </c>
      <c r="E495" s="16">
        <v>0</v>
      </c>
      <c r="F495" s="18">
        <v>0</v>
      </c>
      <c r="G495" s="18">
        <f t="shared" si="338"/>
        <v>401</v>
      </c>
      <c r="H495" s="16">
        <f t="shared" si="339"/>
        <v>20898</v>
      </c>
      <c r="I495" s="35">
        <f t="shared" si="340"/>
        <v>-20497</v>
      </c>
      <c r="J495" s="35">
        <f t="shared" si="341"/>
        <v>0</v>
      </c>
      <c r="K495" s="101">
        <f t="shared" si="343"/>
        <v>0</v>
      </c>
      <c r="L495">
        <f t="shared" si="343"/>
        <v>-8600</v>
      </c>
      <c r="M495" s="35">
        <f t="shared" si="344"/>
        <v>8600</v>
      </c>
      <c r="N495">
        <f t="shared" si="345"/>
        <v>1.9188439085079913E-2</v>
      </c>
      <c r="O495" s="13">
        <f t="shared" si="342"/>
        <v>-20497</v>
      </c>
      <c r="P495" s="158">
        <f t="shared" si="348"/>
        <v>0</v>
      </c>
      <c r="Q495" s="158">
        <f t="shared" si="349"/>
        <v>-0.22573363431151242</v>
      </c>
    </row>
    <row r="496" spans="1:17">
      <c r="A496" s="598"/>
      <c r="B496" s="3" t="s">
        <v>5</v>
      </c>
      <c r="C496" s="18">
        <v>525476</v>
      </c>
      <c r="D496" s="16">
        <v>542335</v>
      </c>
      <c r="E496" s="16">
        <v>286264</v>
      </c>
      <c r="F496" s="18">
        <v>294830</v>
      </c>
      <c r="G496" s="18">
        <f t="shared" si="338"/>
        <v>820306</v>
      </c>
      <c r="H496" s="16">
        <f t="shared" si="339"/>
        <v>828599</v>
      </c>
      <c r="I496" s="35">
        <f t="shared" si="340"/>
        <v>-16859</v>
      </c>
      <c r="J496" s="35">
        <f t="shared" si="341"/>
        <v>-8566</v>
      </c>
      <c r="K496" s="101">
        <f t="shared" si="343"/>
        <v>-874369</v>
      </c>
      <c r="L496">
        <f t="shared" si="343"/>
        <v>-907921</v>
      </c>
      <c r="M496" s="35">
        <f t="shared" si="344"/>
        <v>33552</v>
      </c>
      <c r="N496">
        <f t="shared" si="345"/>
        <v>0.98999153993668831</v>
      </c>
      <c r="O496" s="16">
        <f t="shared" si="342"/>
        <v>-8293</v>
      </c>
      <c r="P496" s="158">
        <f t="shared" si="348"/>
        <v>-0.34034800493880213</v>
      </c>
      <c r="Q496" s="158">
        <f t="shared" si="349"/>
        <v>-0.34333191778527106</v>
      </c>
    </row>
    <row r="497" spans="1:17">
      <c r="A497" s="599"/>
      <c r="B497" s="3" t="s">
        <v>6</v>
      </c>
      <c r="C497" s="18">
        <v>564370</v>
      </c>
      <c r="D497" s="16">
        <v>688347</v>
      </c>
      <c r="E497" s="16">
        <v>640221</v>
      </c>
      <c r="F497" s="18">
        <v>789342</v>
      </c>
      <c r="G497" s="18">
        <f t="shared" si="338"/>
        <v>1353712</v>
      </c>
      <c r="H497" s="16">
        <f t="shared" si="339"/>
        <v>1328568</v>
      </c>
      <c r="I497" s="35">
        <f t="shared" si="340"/>
        <v>-123977</v>
      </c>
      <c r="J497" s="35">
        <f t="shared" si="341"/>
        <v>-149121</v>
      </c>
      <c r="L497">
        <f t="shared" si="343"/>
        <v>-968701</v>
      </c>
      <c r="M497" s="35">
        <f>K502-L497</f>
        <v>1766378</v>
      </c>
      <c r="N497">
        <f t="shared" si="345"/>
        <v>1.0189256402382114</v>
      </c>
      <c r="O497" s="18">
        <f t="shared" si="342"/>
        <v>25144</v>
      </c>
      <c r="P497" s="158">
        <f>K502/(G493-K502)</f>
        <v>0.42884776567473831</v>
      </c>
      <c r="Q497" s="158">
        <f t="shared" si="349"/>
        <v>-0.29660437787242383</v>
      </c>
    </row>
    <row r="498" spans="1:17">
      <c r="A498" s="594">
        <v>45044</v>
      </c>
      <c r="B498" s="3" t="s">
        <v>3</v>
      </c>
      <c r="C498" s="18">
        <v>2552115</v>
      </c>
      <c r="D498" s="16">
        <v>3507869</v>
      </c>
      <c r="E498" s="16">
        <v>2848264</v>
      </c>
      <c r="F498" s="18">
        <v>3576478</v>
      </c>
      <c r="G498" s="18">
        <f t="shared" si="338"/>
        <v>6128593</v>
      </c>
      <c r="H498" s="16">
        <f t="shared" si="339"/>
        <v>6356133</v>
      </c>
      <c r="I498" s="35">
        <f t="shared" si="340"/>
        <v>-955754</v>
      </c>
      <c r="J498" s="35">
        <f t="shared" si="341"/>
        <v>-728214</v>
      </c>
      <c r="N498">
        <f t="shared" si="345"/>
        <v>0.96420150427941009</v>
      </c>
      <c r="O498" s="16">
        <f t="shared" si="342"/>
        <v>-227540</v>
      </c>
    </row>
    <row r="499" spans="1:17">
      <c r="A499" s="595"/>
      <c r="B499" s="3" t="s">
        <v>4</v>
      </c>
      <c r="C499" s="18">
        <v>401</v>
      </c>
      <c r="D499" s="16">
        <v>20898</v>
      </c>
      <c r="E499" s="16">
        <v>0</v>
      </c>
      <c r="F499" s="18">
        <v>0</v>
      </c>
      <c r="G499" s="18">
        <f t="shared" si="338"/>
        <v>401</v>
      </c>
      <c r="H499" s="16">
        <f t="shared" si="339"/>
        <v>20898</v>
      </c>
      <c r="I499" s="35">
        <f t="shared" si="340"/>
        <v>-20497</v>
      </c>
      <c r="J499" s="35">
        <f t="shared" si="341"/>
        <v>0</v>
      </c>
      <c r="N499">
        <f t="shared" si="345"/>
        <v>1.9188439085079913E-2</v>
      </c>
      <c r="O499" s="13">
        <f t="shared" si="342"/>
        <v>-20497</v>
      </c>
    </row>
    <row r="500" spans="1:17">
      <c r="A500" s="595"/>
      <c r="B500" s="3" t="s">
        <v>5</v>
      </c>
      <c r="C500" s="18">
        <v>693788</v>
      </c>
      <c r="D500" s="16">
        <v>822220</v>
      </c>
      <c r="E500" s="16">
        <v>454017</v>
      </c>
      <c r="F500" s="18">
        <v>581485</v>
      </c>
      <c r="G500" s="18">
        <f t="shared" si="338"/>
        <v>1275273</v>
      </c>
      <c r="H500" s="16">
        <f t="shared" si="339"/>
        <v>1276237</v>
      </c>
      <c r="I500" s="35">
        <f t="shared" si="340"/>
        <v>-128432</v>
      </c>
      <c r="J500" s="35">
        <f t="shared" si="341"/>
        <v>-127468</v>
      </c>
      <c r="N500">
        <f t="shared" si="345"/>
        <v>0.99924465440196453</v>
      </c>
      <c r="O500" s="18">
        <f t="shared" si="342"/>
        <v>-964</v>
      </c>
    </row>
    <row r="501" spans="1:17">
      <c r="A501" s="596"/>
      <c r="B501" s="3" t="s">
        <v>6</v>
      </c>
      <c r="C501" s="18">
        <v>862779</v>
      </c>
      <c r="D501" s="16">
        <v>1033806</v>
      </c>
      <c r="E501" s="16">
        <v>806802</v>
      </c>
      <c r="F501" s="18">
        <v>1226831</v>
      </c>
      <c r="G501" s="18">
        <f t="shared" si="338"/>
        <v>2089610</v>
      </c>
      <c r="H501" s="16">
        <f t="shared" si="339"/>
        <v>1840608</v>
      </c>
      <c r="I501" s="35">
        <f t="shared" si="340"/>
        <v>-171027</v>
      </c>
      <c r="J501" s="35">
        <f t="shared" si="341"/>
        <v>-420029</v>
      </c>
      <c r="N501">
        <f t="shared" si="345"/>
        <v>1.1352824718788574</v>
      </c>
      <c r="O501" s="18">
        <f t="shared" si="342"/>
        <v>249002</v>
      </c>
    </row>
    <row r="502" spans="1:17">
      <c r="A502" s="594">
        <v>45048</v>
      </c>
      <c r="B502" s="3" t="s">
        <v>3</v>
      </c>
      <c r="C502" s="18">
        <v>3297649</v>
      </c>
      <c r="D502" s="16">
        <v>3524751</v>
      </c>
      <c r="E502" s="16">
        <v>3393523</v>
      </c>
      <c r="F502" s="18">
        <v>3628621</v>
      </c>
      <c r="G502" s="18">
        <f t="shared" si="338"/>
        <v>6926270</v>
      </c>
      <c r="H502" s="16">
        <f t="shared" si="339"/>
        <v>6918274</v>
      </c>
      <c r="I502" s="35">
        <f t="shared" si="340"/>
        <v>-227102</v>
      </c>
      <c r="J502" s="35">
        <f t="shared" si="341"/>
        <v>-235098</v>
      </c>
      <c r="K502" s="101">
        <f t="shared" ref="K502:L513" si="350">G502-G498</f>
        <v>797677</v>
      </c>
      <c r="L502">
        <f t="shared" si="350"/>
        <v>562141</v>
      </c>
      <c r="M502" s="35">
        <f>K507-L502</f>
        <v>-562141</v>
      </c>
      <c r="N502">
        <f t="shared" si="345"/>
        <v>1.0011557796063006</v>
      </c>
      <c r="O502" s="18">
        <f t="shared" si="342"/>
        <v>7996</v>
      </c>
      <c r="P502" s="158">
        <f t="shared" ref="P502:P512" si="351">K502/(G498-K502)</f>
        <v>0.14963225832108404</v>
      </c>
      <c r="Q502" s="158">
        <f t="shared" ref="Q502:Q513" si="352">L502/(H498-L502)</f>
        <v>9.7021362818588641E-2</v>
      </c>
    </row>
    <row r="503" spans="1:17">
      <c r="A503" s="595"/>
      <c r="B503" s="3" t="s">
        <v>4</v>
      </c>
      <c r="C503" s="18">
        <v>401</v>
      </c>
      <c r="D503" s="16">
        <v>20898</v>
      </c>
      <c r="E503" s="16">
        <v>0</v>
      </c>
      <c r="F503" s="18">
        <v>0</v>
      </c>
      <c r="G503" s="18">
        <f t="shared" si="338"/>
        <v>401</v>
      </c>
      <c r="H503" s="16">
        <f t="shared" si="339"/>
        <v>20898</v>
      </c>
      <c r="I503" s="35">
        <f t="shared" si="340"/>
        <v>-20497</v>
      </c>
      <c r="J503" s="35">
        <f t="shared" si="341"/>
        <v>0</v>
      </c>
      <c r="K503" s="101">
        <f t="shared" si="350"/>
        <v>0</v>
      </c>
      <c r="L503">
        <f t="shared" si="350"/>
        <v>0</v>
      </c>
      <c r="M503" s="35">
        <f t="shared" ref="M503:M513" si="353">K508-L503</f>
        <v>112596</v>
      </c>
      <c r="N503">
        <f t="shared" si="345"/>
        <v>1.9188439085079913E-2</v>
      </c>
      <c r="O503" s="13">
        <f t="shared" si="342"/>
        <v>-20497</v>
      </c>
      <c r="P503" s="158">
        <f t="shared" si="351"/>
        <v>0</v>
      </c>
      <c r="Q503" s="158">
        <f t="shared" si="352"/>
        <v>0</v>
      </c>
    </row>
    <row r="504" spans="1:17">
      <c r="A504" s="595"/>
      <c r="B504" s="3" t="s">
        <v>5</v>
      </c>
      <c r="C504" s="18">
        <v>712182</v>
      </c>
      <c r="D504" s="16">
        <v>810618</v>
      </c>
      <c r="E504" s="16">
        <v>506619</v>
      </c>
      <c r="F504" s="18">
        <v>536305</v>
      </c>
      <c r="G504" s="18">
        <f t="shared" si="338"/>
        <v>1248487</v>
      </c>
      <c r="H504" s="16">
        <f t="shared" si="339"/>
        <v>1317237</v>
      </c>
      <c r="I504" s="35">
        <f t="shared" si="340"/>
        <v>-98436</v>
      </c>
      <c r="J504" s="35">
        <f t="shared" si="341"/>
        <v>-29686</v>
      </c>
      <c r="K504" s="101">
        <f t="shared" si="350"/>
        <v>-26786</v>
      </c>
      <c r="L504">
        <f t="shared" si="350"/>
        <v>41000</v>
      </c>
      <c r="M504" s="35">
        <f t="shared" si="353"/>
        <v>212578</v>
      </c>
      <c r="N504">
        <f t="shared" si="345"/>
        <v>0.94780741810319635</v>
      </c>
      <c r="O504" s="18">
        <f t="shared" si="342"/>
        <v>-68750</v>
      </c>
      <c r="P504" s="158">
        <f t="shared" si="351"/>
        <v>-2.0572032450142427E-2</v>
      </c>
      <c r="Q504" s="158">
        <f t="shared" si="352"/>
        <v>3.3192010925838525E-2</v>
      </c>
    </row>
    <row r="505" spans="1:17">
      <c r="A505" s="596"/>
      <c r="B505" s="3" t="s">
        <v>6</v>
      </c>
      <c r="C505" s="18">
        <v>948576</v>
      </c>
      <c r="D505" s="16">
        <v>1029431</v>
      </c>
      <c r="E505" s="16">
        <v>1058666</v>
      </c>
      <c r="F505" s="18">
        <v>1220773</v>
      </c>
      <c r="G505" s="18">
        <f t="shared" si="338"/>
        <v>2169349</v>
      </c>
      <c r="H505" s="16">
        <f t="shared" si="339"/>
        <v>2088097</v>
      </c>
      <c r="I505" s="35">
        <f t="shared" si="340"/>
        <v>-80855</v>
      </c>
      <c r="J505" s="35">
        <f t="shared" si="341"/>
        <v>-162107</v>
      </c>
      <c r="K505" s="101">
        <f t="shared" si="350"/>
        <v>79739</v>
      </c>
      <c r="L505">
        <f t="shared" si="350"/>
        <v>247489</v>
      </c>
      <c r="M505" s="35">
        <f t="shared" si="353"/>
        <v>-3803041</v>
      </c>
      <c r="N505">
        <f t="shared" si="345"/>
        <v>1.0389119854106394</v>
      </c>
      <c r="O505" s="18">
        <f t="shared" si="342"/>
        <v>81252</v>
      </c>
      <c r="P505" s="158">
        <f t="shared" si="351"/>
        <v>3.9673690500534611E-2</v>
      </c>
      <c r="Q505" s="158">
        <f t="shared" si="352"/>
        <v>0.15534872159581301</v>
      </c>
    </row>
    <row r="506" spans="1:17">
      <c r="A506" s="594">
        <v>45049</v>
      </c>
      <c r="B506" s="3" t="s">
        <v>3</v>
      </c>
      <c r="C506" s="18">
        <v>3817550</v>
      </c>
      <c r="D506" s="16">
        <v>3842055</v>
      </c>
      <c r="E506" s="16">
        <v>3952280</v>
      </c>
      <c r="F506" s="18">
        <v>3991827</v>
      </c>
      <c r="G506" s="18">
        <f t="shared" si="338"/>
        <v>7809377</v>
      </c>
      <c r="H506" s="16">
        <f t="shared" si="339"/>
        <v>7794335</v>
      </c>
      <c r="I506" s="35">
        <f t="shared" si="340"/>
        <v>-24505</v>
      </c>
      <c r="J506" s="35">
        <f t="shared" si="341"/>
        <v>-39547</v>
      </c>
      <c r="K506" s="101">
        <f t="shared" si="350"/>
        <v>883107</v>
      </c>
      <c r="L506">
        <f t="shared" si="350"/>
        <v>876061</v>
      </c>
      <c r="M506" s="35">
        <f t="shared" si="353"/>
        <v>-876061</v>
      </c>
      <c r="N506">
        <f t="shared" si="345"/>
        <v>1.0019298631634386</v>
      </c>
      <c r="O506" s="18">
        <f t="shared" si="342"/>
        <v>15042</v>
      </c>
      <c r="P506" s="158">
        <f t="shared" si="351"/>
        <v>0.14613324181393089</v>
      </c>
      <c r="Q506" s="158">
        <f t="shared" si="352"/>
        <v>0.14499008889623718</v>
      </c>
    </row>
    <row r="507" spans="1:17">
      <c r="A507" s="595"/>
      <c r="B507" s="3" t="s">
        <v>4</v>
      </c>
      <c r="C507" s="18">
        <v>401</v>
      </c>
      <c r="D507" s="16">
        <v>20898</v>
      </c>
      <c r="E507" s="16">
        <v>0</v>
      </c>
      <c r="F507" s="18">
        <v>0</v>
      </c>
      <c r="G507" s="18">
        <f t="shared" si="338"/>
        <v>401</v>
      </c>
      <c r="H507" s="16">
        <f t="shared" si="339"/>
        <v>20898</v>
      </c>
      <c r="I507" s="35">
        <f t="shared" si="340"/>
        <v>-20497</v>
      </c>
      <c r="J507" s="35">
        <f t="shared" si="341"/>
        <v>0</v>
      </c>
      <c r="K507" s="101">
        <f t="shared" si="350"/>
        <v>0</v>
      </c>
      <c r="L507">
        <f t="shared" si="350"/>
        <v>0</v>
      </c>
      <c r="M507" s="35">
        <f t="shared" si="353"/>
        <v>-531227</v>
      </c>
      <c r="N507">
        <f t="shared" si="345"/>
        <v>1.9188439085079913E-2</v>
      </c>
      <c r="O507" s="13">
        <f t="shared" si="342"/>
        <v>-20497</v>
      </c>
      <c r="P507" s="158">
        <f t="shared" si="351"/>
        <v>0</v>
      </c>
      <c r="Q507" s="158">
        <f t="shared" si="352"/>
        <v>0</v>
      </c>
    </row>
    <row r="508" spans="1:17">
      <c r="A508" s="595"/>
      <c r="B508" s="3" t="s">
        <v>5</v>
      </c>
      <c r="C508" s="18">
        <v>760320</v>
      </c>
      <c r="D508" s="16">
        <v>914205</v>
      </c>
      <c r="E508" s="16">
        <v>506307</v>
      </c>
      <c r="F508" s="18">
        <v>600763</v>
      </c>
      <c r="G508" s="18">
        <f t="shared" si="338"/>
        <v>1361083</v>
      </c>
      <c r="H508" s="16">
        <f t="shared" si="339"/>
        <v>1420512</v>
      </c>
      <c r="I508" s="35">
        <f t="shared" si="340"/>
        <v>-153885</v>
      </c>
      <c r="J508" s="35">
        <f t="shared" si="341"/>
        <v>-94456</v>
      </c>
      <c r="K508" s="101">
        <f t="shared" si="350"/>
        <v>112596</v>
      </c>
      <c r="L508">
        <f t="shared" si="350"/>
        <v>103275</v>
      </c>
      <c r="M508" s="35">
        <f t="shared" si="353"/>
        <v>-823488</v>
      </c>
      <c r="N508">
        <f t="shared" si="345"/>
        <v>0.95816367619562526</v>
      </c>
      <c r="O508" s="18">
        <f t="shared" si="342"/>
        <v>-59429</v>
      </c>
      <c r="P508" s="158">
        <f t="shared" si="351"/>
        <v>9.9125708364623019E-2</v>
      </c>
      <c r="Q508" s="158">
        <f t="shared" si="352"/>
        <v>8.5072679375466448E-2</v>
      </c>
    </row>
    <row r="509" spans="1:17">
      <c r="A509" s="596"/>
      <c r="B509" s="3" t="s">
        <v>6</v>
      </c>
      <c r="C509" s="18">
        <v>1074052</v>
      </c>
      <c r="D509" s="16">
        <v>1164306</v>
      </c>
      <c r="E509" s="16">
        <v>1193736</v>
      </c>
      <c r="F509" s="18">
        <v>1348875</v>
      </c>
      <c r="G509" s="18">
        <f t="shared" si="338"/>
        <v>2422927</v>
      </c>
      <c r="H509" s="16">
        <f t="shared" si="339"/>
        <v>2358042</v>
      </c>
      <c r="I509" s="35">
        <f t="shared" si="340"/>
        <v>-90254</v>
      </c>
      <c r="J509" s="35">
        <f t="shared" si="341"/>
        <v>-155139</v>
      </c>
      <c r="K509" s="101">
        <f t="shared" si="350"/>
        <v>253578</v>
      </c>
      <c r="L509">
        <f t="shared" si="350"/>
        <v>269945</v>
      </c>
      <c r="M509" s="35">
        <f t="shared" si="353"/>
        <v>-269945</v>
      </c>
      <c r="N509">
        <f t="shared" si="345"/>
        <v>1.0275164734131115</v>
      </c>
      <c r="O509" s="18">
        <f t="shared" si="342"/>
        <v>64885</v>
      </c>
      <c r="P509" s="158">
        <f t="shared" si="351"/>
        <v>0.13236341921868533</v>
      </c>
      <c r="Q509" s="158">
        <f t="shared" si="352"/>
        <v>0.14847218494383307</v>
      </c>
    </row>
    <row r="510" spans="1:17">
      <c r="A510" s="597">
        <v>45050</v>
      </c>
      <c r="B510" s="3" t="s">
        <v>3</v>
      </c>
      <c r="C510" s="18">
        <v>1746893</v>
      </c>
      <c r="D510" s="16">
        <v>2348432</v>
      </c>
      <c r="E510" s="16">
        <v>1921152</v>
      </c>
      <c r="F510" s="18">
        <v>2506932</v>
      </c>
      <c r="G510" s="18">
        <f t="shared" si="338"/>
        <v>4253825</v>
      </c>
      <c r="H510" s="16">
        <f t="shared" si="339"/>
        <v>4269584</v>
      </c>
      <c r="I510" s="35">
        <f t="shared" si="340"/>
        <v>-601539</v>
      </c>
      <c r="J510" s="35">
        <f t="shared" si="341"/>
        <v>-585780</v>
      </c>
      <c r="K510" s="101">
        <f t="shared" si="350"/>
        <v>-3555552</v>
      </c>
      <c r="L510">
        <f t="shared" si="350"/>
        <v>-3524751</v>
      </c>
      <c r="M510" s="35">
        <f t="shared" si="353"/>
        <v>3524751</v>
      </c>
      <c r="N510">
        <f t="shared" si="345"/>
        <v>0.99630900809071798</v>
      </c>
      <c r="O510" s="18">
        <f t="shared" si="342"/>
        <v>-15759</v>
      </c>
      <c r="P510" s="158">
        <f t="shared" si="351"/>
        <v>-0.31285298834686959</v>
      </c>
      <c r="Q510" s="158">
        <f t="shared" si="352"/>
        <v>-0.31139890623677563</v>
      </c>
    </row>
    <row r="511" spans="1:17">
      <c r="A511" s="598"/>
      <c r="B511" s="3" t="s">
        <v>4</v>
      </c>
      <c r="C511" s="18">
        <v>401</v>
      </c>
      <c r="D511" s="16">
        <v>20960</v>
      </c>
      <c r="E511" s="16">
        <v>0</v>
      </c>
      <c r="F511" s="18">
        <v>0</v>
      </c>
      <c r="G511" s="18">
        <f t="shared" si="338"/>
        <v>401</v>
      </c>
      <c r="H511" s="16">
        <f t="shared" si="339"/>
        <v>20960</v>
      </c>
      <c r="I511" s="35">
        <f t="shared" si="340"/>
        <v>-20559</v>
      </c>
      <c r="J511" s="35">
        <f t="shared" si="341"/>
        <v>0</v>
      </c>
      <c r="K511" s="101">
        <f t="shared" si="350"/>
        <v>0</v>
      </c>
      <c r="L511">
        <f t="shared" si="350"/>
        <v>62</v>
      </c>
      <c r="M511" s="35">
        <f t="shared" si="353"/>
        <v>-62</v>
      </c>
      <c r="N511">
        <f t="shared" si="345"/>
        <v>1.9131679389312976E-2</v>
      </c>
      <c r="O511" s="18">
        <f t="shared" si="342"/>
        <v>-20559</v>
      </c>
      <c r="P511" s="158">
        <f t="shared" si="351"/>
        <v>0</v>
      </c>
      <c r="Q511" s="158">
        <f t="shared" si="352"/>
        <v>2.9756191207525435E-3</v>
      </c>
    </row>
    <row r="512" spans="1:17">
      <c r="A512" s="598"/>
      <c r="B512" s="3" t="s">
        <v>5</v>
      </c>
      <c r="C512" s="18">
        <v>454798</v>
      </c>
      <c r="D512" s="16">
        <v>634312</v>
      </c>
      <c r="E512" s="16">
        <v>248843</v>
      </c>
      <c r="F512" s="18">
        <v>375058</v>
      </c>
      <c r="G512" s="18">
        <f t="shared" si="338"/>
        <v>829856</v>
      </c>
      <c r="H512" s="16">
        <f t="shared" si="339"/>
        <v>883155</v>
      </c>
      <c r="I512" s="35">
        <f t="shared" si="340"/>
        <v>-179514</v>
      </c>
      <c r="J512" s="35">
        <f t="shared" si="341"/>
        <v>-126215</v>
      </c>
      <c r="K512" s="101">
        <f t="shared" si="350"/>
        <v>-531227</v>
      </c>
      <c r="L512">
        <f t="shared" si="350"/>
        <v>-537357</v>
      </c>
      <c r="M512" s="35">
        <f t="shared" si="353"/>
        <v>537357</v>
      </c>
      <c r="N512">
        <f t="shared" si="345"/>
        <v>0.93964932542985091</v>
      </c>
      <c r="O512" s="18">
        <f t="shared" si="342"/>
        <v>-53299</v>
      </c>
      <c r="P512" s="158">
        <f t="shared" si="351"/>
        <v>-0.28072937309426044</v>
      </c>
      <c r="Q512" s="158">
        <f t="shared" si="352"/>
        <v>-0.27446014008087366</v>
      </c>
    </row>
    <row r="513" spans="1:17">
      <c r="A513" s="599"/>
      <c r="B513" s="3" t="s">
        <v>6</v>
      </c>
      <c r="C513" s="18">
        <v>664031</v>
      </c>
      <c r="D513" s="16">
        <v>916969</v>
      </c>
      <c r="E513" s="16">
        <v>696128</v>
      </c>
      <c r="F513" s="18">
        <v>1038683</v>
      </c>
      <c r="G513" s="18">
        <f t="shared" si="338"/>
        <v>1702714</v>
      </c>
      <c r="H513" s="16">
        <f t="shared" si="339"/>
        <v>1613097</v>
      </c>
      <c r="I513" s="35">
        <f t="shared" si="340"/>
        <v>-252938</v>
      </c>
      <c r="J513" s="35">
        <f t="shared" si="341"/>
        <v>-342555</v>
      </c>
      <c r="K513" s="101">
        <f t="shared" si="350"/>
        <v>-720213</v>
      </c>
      <c r="L513">
        <f t="shared" si="350"/>
        <v>-744945</v>
      </c>
      <c r="M513" s="35">
        <f t="shared" si="353"/>
        <v>1714216</v>
      </c>
      <c r="N513">
        <f t="shared" si="345"/>
        <v>1.0555558655183166</v>
      </c>
      <c r="O513" s="18">
        <f t="shared" si="342"/>
        <v>89617</v>
      </c>
      <c r="P513" s="158">
        <f>K513/(G509-K513)</f>
        <v>-0.22913805939283646</v>
      </c>
      <c r="Q513" s="158">
        <f t="shared" si="352"/>
        <v>-0.24007351626030016</v>
      </c>
    </row>
    <row r="514" spans="1:17">
      <c r="A514" s="594">
        <v>45051</v>
      </c>
      <c r="B514" s="3" t="s">
        <v>3</v>
      </c>
      <c r="C514" s="18">
        <v>4436552</v>
      </c>
      <c r="D514" s="16">
        <v>2662320</v>
      </c>
      <c r="E514" s="16">
        <v>4318504</v>
      </c>
      <c r="F514" s="18">
        <v>3092244</v>
      </c>
      <c r="G514" s="18">
        <f t="shared" si="338"/>
        <v>7528796</v>
      </c>
      <c r="H514" s="16">
        <f t="shared" si="339"/>
        <v>6980824</v>
      </c>
      <c r="I514" s="35">
        <f t="shared" si="340"/>
        <v>1774232</v>
      </c>
      <c r="J514" s="35">
        <f t="shared" si="341"/>
        <v>1226260</v>
      </c>
      <c r="N514">
        <f t="shared" si="345"/>
        <v>1.0784967505268719</v>
      </c>
      <c r="O514" s="18">
        <f t="shared" si="342"/>
        <v>547972</v>
      </c>
    </row>
    <row r="515" spans="1:17">
      <c r="A515" s="595"/>
      <c r="B515" s="3" t="s">
        <v>4</v>
      </c>
      <c r="C515" s="18">
        <v>401</v>
      </c>
      <c r="D515" s="16">
        <v>21658</v>
      </c>
      <c r="E515" s="16">
        <v>0</v>
      </c>
      <c r="F515" s="18">
        <v>0</v>
      </c>
      <c r="G515" s="18">
        <f t="shared" si="338"/>
        <v>401</v>
      </c>
      <c r="H515" s="16">
        <f t="shared" si="339"/>
        <v>21658</v>
      </c>
      <c r="I515" s="35">
        <f t="shared" si="340"/>
        <v>-21257</v>
      </c>
      <c r="J515" s="35">
        <f t="shared" si="341"/>
        <v>0</v>
      </c>
      <c r="N515">
        <f t="shared" si="345"/>
        <v>1.851509834703112E-2</v>
      </c>
      <c r="O515" s="13">
        <f t="shared" si="342"/>
        <v>-21257</v>
      </c>
    </row>
    <row r="516" spans="1:17">
      <c r="A516" s="595"/>
      <c r="B516" s="3" t="s">
        <v>5</v>
      </c>
      <c r="C516" s="18">
        <v>972012</v>
      </c>
      <c r="D516" s="16">
        <v>910111</v>
      </c>
      <c r="E516" s="16">
        <v>716714</v>
      </c>
      <c r="F516" s="18">
        <v>508169</v>
      </c>
      <c r="G516" s="18">
        <f t="shared" si="338"/>
        <v>1480181</v>
      </c>
      <c r="H516" s="16">
        <f t="shared" si="339"/>
        <v>1626825</v>
      </c>
      <c r="I516" s="35">
        <f t="shared" si="340"/>
        <v>61901</v>
      </c>
      <c r="J516" s="35">
        <f t="shared" si="341"/>
        <v>208545</v>
      </c>
      <c r="N516">
        <f t="shared" si="345"/>
        <v>0.90985877399228554</v>
      </c>
      <c r="O516" s="16">
        <f t="shared" si="342"/>
        <v>-146644</v>
      </c>
    </row>
    <row r="517" spans="1:17">
      <c r="A517" s="596"/>
      <c r="B517" s="3" t="s">
        <v>6</v>
      </c>
      <c r="C517" s="18">
        <v>1291912</v>
      </c>
      <c r="D517" s="16">
        <v>1065379</v>
      </c>
      <c r="E517" s="16">
        <v>1665659</v>
      </c>
      <c r="F517" s="18">
        <v>1059055</v>
      </c>
      <c r="G517" s="18">
        <f t="shared" si="338"/>
        <v>2350967</v>
      </c>
      <c r="H517" s="16">
        <f t="shared" si="339"/>
        <v>2731038</v>
      </c>
      <c r="I517" s="35">
        <f t="shared" si="340"/>
        <v>226533</v>
      </c>
      <c r="J517" s="35">
        <f t="shared" si="341"/>
        <v>606604</v>
      </c>
      <c r="N517">
        <f t="shared" si="345"/>
        <v>0.86083276761436489</v>
      </c>
      <c r="O517" s="16">
        <f t="shared" si="342"/>
        <v>-380071</v>
      </c>
    </row>
    <row r="518" spans="1:17">
      <c r="A518" s="594">
        <v>45054</v>
      </c>
      <c r="B518" s="3" t="s">
        <v>3</v>
      </c>
      <c r="C518" s="18">
        <v>4292713</v>
      </c>
      <c r="D518" s="16">
        <v>4156784</v>
      </c>
      <c r="E518" s="16">
        <v>4337751</v>
      </c>
      <c r="F518" s="18">
        <v>4205354</v>
      </c>
      <c r="G518" s="18">
        <f t="shared" si="338"/>
        <v>8498067</v>
      </c>
      <c r="H518" s="16">
        <f t="shared" si="339"/>
        <v>8494535</v>
      </c>
      <c r="I518" s="35">
        <f t="shared" si="340"/>
        <v>135929</v>
      </c>
      <c r="J518" s="35">
        <f t="shared" si="341"/>
        <v>132397</v>
      </c>
      <c r="K518" s="101">
        <f t="shared" ref="K518:L535" si="354">G518-G514</f>
        <v>969271</v>
      </c>
      <c r="L518">
        <f t="shared" si="354"/>
        <v>1513711</v>
      </c>
      <c r="M518" s="35">
        <f t="shared" ref="M518:M535" si="355">K523-L518</f>
        <v>-1513711</v>
      </c>
      <c r="N518">
        <f t="shared" si="345"/>
        <v>1.0004157967446128</v>
      </c>
      <c r="O518" s="18">
        <f t="shared" si="342"/>
        <v>3532</v>
      </c>
      <c r="P518" s="158">
        <f>K518/(G514-K518)</f>
        <v>0.14776542508794463</v>
      </c>
      <c r="Q518" s="158">
        <f t="shared" ref="Q518:Q533" si="356">L518/(H514-L518)</f>
        <v>0.27687574776669149</v>
      </c>
    </row>
    <row r="519" spans="1:17">
      <c r="A519" s="595"/>
      <c r="B519" s="3" t="s">
        <v>4</v>
      </c>
      <c r="C519" s="18">
        <v>401</v>
      </c>
      <c r="D519" s="16">
        <v>26090</v>
      </c>
      <c r="E519" s="16">
        <v>0</v>
      </c>
      <c r="F519" s="18">
        <v>0</v>
      </c>
      <c r="G519" s="18">
        <f t="shared" si="338"/>
        <v>401</v>
      </c>
      <c r="H519" s="16">
        <f t="shared" si="339"/>
        <v>26090</v>
      </c>
      <c r="I519" s="35">
        <f t="shared" si="340"/>
        <v>-25689</v>
      </c>
      <c r="J519" s="35">
        <f t="shared" si="341"/>
        <v>0</v>
      </c>
      <c r="K519" s="101">
        <f t="shared" si="354"/>
        <v>0</v>
      </c>
      <c r="L519">
        <f t="shared" si="354"/>
        <v>4432</v>
      </c>
      <c r="M519" s="35">
        <f t="shared" si="355"/>
        <v>-117308</v>
      </c>
      <c r="N519">
        <f t="shared" si="345"/>
        <v>1.5369873514756612E-2</v>
      </c>
      <c r="O519" s="13">
        <f t="shared" si="342"/>
        <v>-25689</v>
      </c>
      <c r="P519" s="158">
        <f t="shared" ref="P519:P533" si="357">K519/(G515-K519)</f>
        <v>0</v>
      </c>
      <c r="Q519" s="158">
        <f t="shared" si="356"/>
        <v>0.25728549866480899</v>
      </c>
    </row>
    <row r="520" spans="1:17">
      <c r="A520" s="595"/>
      <c r="B520" s="3" t="s">
        <v>5</v>
      </c>
      <c r="C520" s="18">
        <v>871702</v>
      </c>
      <c r="D520" s="16">
        <v>892874</v>
      </c>
      <c r="E520" s="16">
        <v>668089</v>
      </c>
      <c r="F520" s="18">
        <v>647400</v>
      </c>
      <c r="G520" s="18">
        <f t="shared" si="338"/>
        <v>1519102</v>
      </c>
      <c r="H520" s="16">
        <f t="shared" si="339"/>
        <v>1560963</v>
      </c>
      <c r="I520" s="35">
        <f t="shared" si="340"/>
        <v>-21172</v>
      </c>
      <c r="J520" s="35">
        <f t="shared" si="341"/>
        <v>20689</v>
      </c>
      <c r="K520" s="101">
        <f t="shared" si="354"/>
        <v>38921</v>
      </c>
      <c r="L520">
        <f t="shared" si="354"/>
        <v>-65862</v>
      </c>
      <c r="M520" s="35">
        <f t="shared" si="355"/>
        <v>-359943</v>
      </c>
      <c r="N520">
        <f t="shared" si="345"/>
        <v>0.97318258024053106</v>
      </c>
      <c r="O520" s="16">
        <f t="shared" si="342"/>
        <v>-41861</v>
      </c>
      <c r="P520" s="158">
        <f t="shared" si="357"/>
        <v>2.7004842984610689E-2</v>
      </c>
      <c r="Q520" s="158">
        <f t="shared" si="356"/>
        <v>-3.8909733459286923E-2</v>
      </c>
    </row>
    <row r="521" spans="1:17">
      <c r="A521" s="596"/>
      <c r="B521" s="3" t="s">
        <v>6</v>
      </c>
      <c r="C521" s="18">
        <v>1301071</v>
      </c>
      <c r="D521" s="16">
        <v>1305486</v>
      </c>
      <c r="E521" s="16">
        <v>1460047</v>
      </c>
      <c r="F521" s="18">
        <v>1528480</v>
      </c>
      <c r="G521" s="18">
        <f t="shared" si="338"/>
        <v>2829551</v>
      </c>
      <c r="H521" s="16">
        <f t="shared" si="339"/>
        <v>2765533</v>
      </c>
      <c r="I521" s="35">
        <f t="shared" si="340"/>
        <v>-4415</v>
      </c>
      <c r="J521" s="35">
        <f t="shared" si="341"/>
        <v>-68433</v>
      </c>
      <c r="K521" s="101">
        <f t="shared" si="354"/>
        <v>478584</v>
      </c>
      <c r="L521">
        <f t="shared" si="354"/>
        <v>34495</v>
      </c>
      <c r="M521" s="35">
        <f t="shared" si="355"/>
        <v>393935</v>
      </c>
      <c r="N521">
        <f t="shared" si="345"/>
        <v>1.0231485214604201</v>
      </c>
      <c r="O521" s="18">
        <f t="shared" si="342"/>
        <v>64018</v>
      </c>
      <c r="P521" s="158">
        <f t="shared" si="357"/>
        <v>0.2556015516056277</v>
      </c>
      <c r="Q521" s="158">
        <f t="shared" si="356"/>
        <v>1.279230481397849E-2</v>
      </c>
    </row>
    <row r="522" spans="1:17">
      <c r="A522" s="594">
        <v>45055</v>
      </c>
      <c r="B522" s="3" t="s">
        <v>3</v>
      </c>
      <c r="C522" s="18">
        <v>4390817</v>
      </c>
      <c r="D522" s="16">
        <v>3557525</v>
      </c>
      <c r="E522" s="16">
        <v>4306300</v>
      </c>
      <c r="F522" s="18">
        <v>3730042</v>
      </c>
      <c r="G522" s="18">
        <f t="shared" si="338"/>
        <v>8120859</v>
      </c>
      <c r="H522" s="16">
        <f t="shared" si="339"/>
        <v>7863825</v>
      </c>
      <c r="I522" s="35">
        <f t="shared" si="340"/>
        <v>833292</v>
      </c>
      <c r="J522" s="35">
        <f t="shared" si="341"/>
        <v>576258</v>
      </c>
      <c r="K522" s="101">
        <f t="shared" si="354"/>
        <v>-377208</v>
      </c>
      <c r="L522">
        <f t="shared" si="354"/>
        <v>-630710</v>
      </c>
      <c r="M522" s="35">
        <f t="shared" si="355"/>
        <v>630710</v>
      </c>
      <c r="N522">
        <f t="shared" si="345"/>
        <v>1.0326856205472528</v>
      </c>
      <c r="O522" s="18">
        <f t="shared" si="342"/>
        <v>257034</v>
      </c>
      <c r="P522" s="158">
        <f t="shared" si="357"/>
        <v>-4.250099292697973E-2</v>
      </c>
      <c r="Q522" s="158">
        <f t="shared" si="356"/>
        <v>-6.9117048364180908E-2</v>
      </c>
    </row>
    <row r="523" spans="1:17">
      <c r="A523" s="595"/>
      <c r="B523" s="3" t="s">
        <v>4</v>
      </c>
      <c r="C523" s="18">
        <v>401</v>
      </c>
      <c r="D523" s="16">
        <v>26090</v>
      </c>
      <c r="E523" s="16">
        <v>0</v>
      </c>
      <c r="F523" s="18">
        <v>0</v>
      </c>
      <c r="G523" s="18">
        <f t="shared" si="338"/>
        <v>401</v>
      </c>
      <c r="H523" s="16">
        <f t="shared" si="339"/>
        <v>26090</v>
      </c>
      <c r="I523" s="35">
        <f t="shared" si="340"/>
        <v>-25689</v>
      </c>
      <c r="J523" s="35">
        <f t="shared" si="341"/>
        <v>0</v>
      </c>
      <c r="K523" s="101">
        <f t="shared" si="354"/>
        <v>0</v>
      </c>
      <c r="L523">
        <f t="shared" si="354"/>
        <v>0</v>
      </c>
      <c r="M523" s="35">
        <f t="shared" si="355"/>
        <v>87003</v>
      </c>
      <c r="N523">
        <f t="shared" si="345"/>
        <v>1.5369873514756612E-2</v>
      </c>
      <c r="O523" s="13">
        <f t="shared" si="342"/>
        <v>-25689</v>
      </c>
      <c r="P523" s="158">
        <f t="shared" si="357"/>
        <v>0</v>
      </c>
      <c r="Q523" s="158">
        <f t="shared" si="356"/>
        <v>0</v>
      </c>
    </row>
    <row r="524" spans="1:17">
      <c r="A524" s="595"/>
      <c r="B524" s="3" t="s">
        <v>5</v>
      </c>
      <c r="C524" s="18">
        <v>826820</v>
      </c>
      <c r="D524" s="16">
        <v>845629</v>
      </c>
      <c r="E524" s="16">
        <v>652871</v>
      </c>
      <c r="F524" s="18">
        <v>579406</v>
      </c>
      <c r="G524" s="18">
        <f t="shared" si="338"/>
        <v>1406226</v>
      </c>
      <c r="H524" s="16">
        <f t="shared" si="339"/>
        <v>1498500</v>
      </c>
      <c r="I524" s="35">
        <f t="shared" si="340"/>
        <v>-18809</v>
      </c>
      <c r="J524" s="35">
        <f t="shared" si="341"/>
        <v>73465</v>
      </c>
      <c r="K524" s="101">
        <f t="shared" si="354"/>
        <v>-112876</v>
      </c>
      <c r="L524">
        <f t="shared" si="354"/>
        <v>-62463</v>
      </c>
      <c r="M524" s="35">
        <f t="shared" si="355"/>
        <v>269478</v>
      </c>
      <c r="N524">
        <f t="shared" si="345"/>
        <v>0.93842242242242246</v>
      </c>
      <c r="O524" s="16">
        <f t="shared" si="342"/>
        <v>-92274</v>
      </c>
      <c r="P524" s="158">
        <f t="shared" si="357"/>
        <v>-6.9165148059593937E-2</v>
      </c>
      <c r="Q524" s="158">
        <f t="shared" si="356"/>
        <v>-3.8476037712836926E-2</v>
      </c>
    </row>
    <row r="525" spans="1:17">
      <c r="A525" s="596"/>
      <c r="B525" s="3" t="s">
        <v>6</v>
      </c>
      <c r="C525" s="18">
        <v>1125464</v>
      </c>
      <c r="D525" s="16">
        <v>1158486</v>
      </c>
      <c r="E525" s="16">
        <v>1384331</v>
      </c>
      <c r="F525" s="18">
        <v>1278282</v>
      </c>
      <c r="G525" s="18">
        <f t="shared" si="338"/>
        <v>2403746</v>
      </c>
      <c r="H525" s="16">
        <f t="shared" si="339"/>
        <v>2542817</v>
      </c>
      <c r="I525" s="35">
        <f t="shared" si="340"/>
        <v>-33022</v>
      </c>
      <c r="J525" s="35">
        <f t="shared" si="341"/>
        <v>106049</v>
      </c>
      <c r="K525" s="101">
        <f t="shared" si="354"/>
        <v>-425805</v>
      </c>
      <c r="L525">
        <f t="shared" si="354"/>
        <v>-222716</v>
      </c>
      <c r="M525" s="35">
        <f t="shared" si="355"/>
        <v>-4058664</v>
      </c>
      <c r="N525">
        <f t="shared" si="345"/>
        <v>0.94530829391183091</v>
      </c>
      <c r="O525" s="16">
        <f t="shared" si="342"/>
        <v>-139071</v>
      </c>
      <c r="P525" s="158">
        <f t="shared" si="357"/>
        <v>-0.13080136243163573</v>
      </c>
      <c r="Q525" s="158">
        <f t="shared" si="356"/>
        <v>-7.453060303876953E-2</v>
      </c>
    </row>
    <row r="526" spans="1:17">
      <c r="A526" s="594">
        <v>45056</v>
      </c>
      <c r="B526" s="3" t="s">
        <v>3</v>
      </c>
      <c r="C526" s="18">
        <v>4281167</v>
      </c>
      <c r="D526" s="16">
        <v>4197795</v>
      </c>
      <c r="E526" s="16">
        <v>4403517</v>
      </c>
      <c r="F526" s="18">
        <v>4268122</v>
      </c>
      <c r="G526" s="18">
        <f t="shared" si="338"/>
        <v>8549289</v>
      </c>
      <c r="H526" s="16">
        <f t="shared" si="339"/>
        <v>8601312</v>
      </c>
      <c r="I526" s="35">
        <f t="shared" si="340"/>
        <v>83372</v>
      </c>
      <c r="J526" s="35">
        <f t="shared" si="341"/>
        <v>135395</v>
      </c>
      <c r="K526" s="101">
        <f t="shared" si="354"/>
        <v>428430</v>
      </c>
      <c r="L526">
        <f t="shared" si="354"/>
        <v>737487</v>
      </c>
      <c r="M526" s="35">
        <f t="shared" si="355"/>
        <v>-737487</v>
      </c>
      <c r="N526">
        <f t="shared" si="345"/>
        <v>0.99395173666529013</v>
      </c>
      <c r="O526" s="16">
        <f t="shared" si="342"/>
        <v>-52023</v>
      </c>
      <c r="P526" s="158">
        <f t="shared" si="357"/>
        <v>5.5695021689507955E-2</v>
      </c>
      <c r="Q526" s="158">
        <f t="shared" si="356"/>
        <v>0.10348751350272749</v>
      </c>
    </row>
    <row r="527" spans="1:17">
      <c r="A527" s="595"/>
      <c r="B527" s="3" t="s">
        <v>4</v>
      </c>
      <c r="C527" s="18">
        <v>401</v>
      </c>
      <c r="D527" s="16">
        <v>53134</v>
      </c>
      <c r="E527" s="16">
        <v>0</v>
      </c>
      <c r="F527" s="18">
        <v>0</v>
      </c>
      <c r="G527" s="18">
        <f t="shared" si="338"/>
        <v>401</v>
      </c>
      <c r="H527" s="16">
        <f t="shared" si="339"/>
        <v>53134</v>
      </c>
      <c r="I527" s="35">
        <f t="shared" si="340"/>
        <v>-52733</v>
      </c>
      <c r="J527" s="35">
        <f t="shared" si="341"/>
        <v>0</v>
      </c>
      <c r="K527" s="101">
        <f t="shared" si="354"/>
        <v>0</v>
      </c>
      <c r="L527">
        <f t="shared" si="354"/>
        <v>27044</v>
      </c>
      <c r="M527" s="35">
        <f t="shared" si="355"/>
        <v>-538621</v>
      </c>
      <c r="N527">
        <f t="shared" si="345"/>
        <v>7.5469567508563255E-3</v>
      </c>
      <c r="O527" s="13">
        <f t="shared" si="342"/>
        <v>-52733</v>
      </c>
      <c r="P527" s="158">
        <f t="shared" si="357"/>
        <v>0</v>
      </c>
      <c r="Q527" s="158">
        <f t="shared" si="356"/>
        <v>-28.348008385744233</v>
      </c>
    </row>
    <row r="528" spans="1:17">
      <c r="A528" s="595"/>
      <c r="B528" s="3" t="s">
        <v>5</v>
      </c>
      <c r="C528" s="18">
        <v>817262</v>
      </c>
      <c r="D528" s="16">
        <v>935307</v>
      </c>
      <c r="E528" s="16">
        <v>587794</v>
      </c>
      <c r="F528" s="18">
        <v>675967</v>
      </c>
      <c r="G528" s="18">
        <f t="shared" si="338"/>
        <v>1493229</v>
      </c>
      <c r="H528" s="16">
        <f t="shared" si="339"/>
        <v>1523101</v>
      </c>
      <c r="I528" s="35">
        <f t="shared" si="340"/>
        <v>-118045</v>
      </c>
      <c r="J528" s="35">
        <f t="shared" si="341"/>
        <v>-88173</v>
      </c>
      <c r="K528" s="101">
        <f t="shared" si="354"/>
        <v>87003</v>
      </c>
      <c r="L528">
        <f t="shared" si="354"/>
        <v>24601</v>
      </c>
      <c r="M528" s="35">
        <f t="shared" si="355"/>
        <v>-989794</v>
      </c>
      <c r="N528">
        <f t="shared" si="345"/>
        <v>0.9803873807449407</v>
      </c>
      <c r="O528" s="18">
        <f t="shared" si="342"/>
        <v>-29872</v>
      </c>
      <c r="P528" s="158">
        <f t="shared" si="357"/>
        <v>6.5950184313038812E-2</v>
      </c>
      <c r="Q528" s="158">
        <f t="shared" si="356"/>
        <v>1.66911029860255E-2</v>
      </c>
    </row>
    <row r="529" spans="1:17">
      <c r="A529" s="596"/>
      <c r="B529" s="3" t="s">
        <v>6</v>
      </c>
      <c r="C529" s="18">
        <v>1154605</v>
      </c>
      <c r="D529" s="16">
        <v>1214009</v>
      </c>
      <c r="E529" s="16">
        <v>1262124</v>
      </c>
      <c r="F529" s="18">
        <v>1456156</v>
      </c>
      <c r="G529" s="18">
        <f t="shared" si="338"/>
        <v>2610761</v>
      </c>
      <c r="H529" s="16">
        <f t="shared" si="339"/>
        <v>2476133</v>
      </c>
      <c r="I529" s="35">
        <f t="shared" si="340"/>
        <v>-59404</v>
      </c>
      <c r="J529" s="35">
        <f t="shared" si="341"/>
        <v>-194032</v>
      </c>
      <c r="K529" s="101">
        <f t="shared" si="354"/>
        <v>207015</v>
      </c>
      <c r="L529">
        <f t="shared" si="354"/>
        <v>-66684</v>
      </c>
      <c r="M529" s="35">
        <f t="shared" si="355"/>
        <v>2372591</v>
      </c>
      <c r="N529">
        <f t="shared" si="345"/>
        <v>1.054370262017428</v>
      </c>
      <c r="O529" s="18">
        <f t="shared" si="342"/>
        <v>134628</v>
      </c>
      <c r="P529" s="158">
        <f t="shared" si="357"/>
        <v>9.4237756011091023E-2</v>
      </c>
      <c r="Q529" s="158">
        <f t="shared" si="356"/>
        <v>-2.555431095830199E-2</v>
      </c>
    </row>
    <row r="530" spans="1:17">
      <c r="A530" s="597">
        <v>45057</v>
      </c>
      <c r="B530" s="3" t="s">
        <v>3</v>
      </c>
      <c r="C530" s="18">
        <v>1872337</v>
      </c>
      <c r="D530" s="16">
        <v>2120745</v>
      </c>
      <c r="E530" s="16">
        <v>2098763</v>
      </c>
      <c r="F530" s="18">
        <v>2395572</v>
      </c>
      <c r="G530" s="18">
        <f t="shared" si="338"/>
        <v>4267909</v>
      </c>
      <c r="H530" s="16">
        <f t="shared" si="339"/>
        <v>4219508</v>
      </c>
      <c r="I530" s="35">
        <f t="shared" si="340"/>
        <v>-248408</v>
      </c>
      <c r="J530" s="35">
        <f t="shared" si="341"/>
        <v>-296809</v>
      </c>
      <c r="K530" s="101">
        <f t="shared" si="354"/>
        <v>-4281380</v>
      </c>
      <c r="L530">
        <f t="shared" si="354"/>
        <v>-4381804</v>
      </c>
      <c r="M530" s="35">
        <f t="shared" si="355"/>
        <v>4381804</v>
      </c>
      <c r="N530">
        <f t="shared" si="345"/>
        <v>1.0114707686298972</v>
      </c>
      <c r="O530" s="18">
        <f t="shared" si="342"/>
        <v>48401</v>
      </c>
      <c r="P530" s="158">
        <f t="shared" si="357"/>
        <v>-0.3336833020943803</v>
      </c>
      <c r="Q530" s="158">
        <f t="shared" si="356"/>
        <v>-0.33750018100431362</v>
      </c>
    </row>
    <row r="531" spans="1:17">
      <c r="A531" s="598"/>
      <c r="B531" s="3" t="s">
        <v>4</v>
      </c>
      <c r="C531" s="18">
        <v>401</v>
      </c>
      <c r="D531" s="16">
        <v>73084</v>
      </c>
      <c r="E531" s="16">
        <v>0</v>
      </c>
      <c r="F531" s="18">
        <v>0</v>
      </c>
      <c r="G531" s="18">
        <f t="shared" si="338"/>
        <v>401</v>
      </c>
      <c r="H531" s="16">
        <f t="shared" si="339"/>
        <v>73084</v>
      </c>
      <c r="I531" s="35">
        <f t="shared" si="340"/>
        <v>-72683</v>
      </c>
      <c r="J531" s="35">
        <f t="shared" si="341"/>
        <v>0</v>
      </c>
      <c r="K531" s="101">
        <f t="shared" si="354"/>
        <v>0</v>
      </c>
      <c r="L531">
        <f t="shared" si="354"/>
        <v>19950</v>
      </c>
      <c r="M531" s="35">
        <f t="shared" si="355"/>
        <v>-19950</v>
      </c>
      <c r="N531">
        <f t="shared" si="345"/>
        <v>5.4868370642000988E-3</v>
      </c>
      <c r="O531" s="13">
        <f t="shared" si="342"/>
        <v>-72683</v>
      </c>
      <c r="P531" s="158">
        <f t="shared" si="357"/>
        <v>0</v>
      </c>
      <c r="Q531" s="158">
        <f t="shared" si="356"/>
        <v>0.60119334619093534</v>
      </c>
    </row>
    <row r="532" spans="1:17">
      <c r="A532" s="598"/>
      <c r="B532" s="3" t="s">
        <v>5</v>
      </c>
      <c r="C532" s="18">
        <v>571532</v>
      </c>
      <c r="D532" s="16">
        <v>700629</v>
      </c>
      <c r="E532" s="16">
        <v>306354</v>
      </c>
      <c r="F532" s="18">
        <v>410120</v>
      </c>
      <c r="G532" s="18">
        <f t="shared" si="338"/>
        <v>981652</v>
      </c>
      <c r="H532" s="16">
        <f t="shared" si="339"/>
        <v>1006983</v>
      </c>
      <c r="I532" s="35">
        <f t="shared" si="340"/>
        <v>-129097</v>
      </c>
      <c r="J532" s="35">
        <f t="shared" si="341"/>
        <v>-103766</v>
      </c>
      <c r="K532" s="101">
        <f t="shared" si="354"/>
        <v>-511577</v>
      </c>
      <c r="L532">
        <f t="shared" si="354"/>
        <v>-516118</v>
      </c>
      <c r="M532" s="35">
        <f t="shared" si="355"/>
        <v>516118</v>
      </c>
      <c r="N532">
        <f t="shared" si="345"/>
        <v>0.97484465974102841</v>
      </c>
      <c r="O532" s="18">
        <f t="shared" si="342"/>
        <v>-25331</v>
      </c>
      <c r="P532" s="158">
        <f t="shared" si="357"/>
        <v>-0.25517531372112812</v>
      </c>
      <c r="Q532" s="158">
        <f t="shared" si="356"/>
        <v>-0.25309591564221401</v>
      </c>
    </row>
    <row r="533" spans="1:17">
      <c r="A533" s="599"/>
      <c r="B533" s="3" t="s">
        <v>6</v>
      </c>
      <c r="C533" s="18">
        <v>699365</v>
      </c>
      <c r="D533" s="16">
        <v>857437</v>
      </c>
      <c r="E533" s="16">
        <v>738518</v>
      </c>
      <c r="F533" s="18">
        <v>946203</v>
      </c>
      <c r="G533" s="18">
        <f t="shared" si="338"/>
        <v>1645568</v>
      </c>
      <c r="H533" s="16">
        <f t="shared" si="339"/>
        <v>1595955</v>
      </c>
      <c r="I533" s="35">
        <f t="shared" si="340"/>
        <v>-158072</v>
      </c>
      <c r="J533" s="35">
        <f t="shared" si="341"/>
        <v>-207685</v>
      </c>
      <c r="K533" s="101">
        <f t="shared" si="354"/>
        <v>-965193</v>
      </c>
      <c r="L533">
        <f t="shared" si="354"/>
        <v>-880178</v>
      </c>
      <c r="M533" s="35">
        <f t="shared" si="355"/>
        <v>2642844</v>
      </c>
      <c r="N533">
        <f t="shared" si="345"/>
        <v>1.0310867161041508</v>
      </c>
      <c r="O533" s="18">
        <f t="shared" si="342"/>
        <v>49613</v>
      </c>
      <c r="P533" s="158">
        <f t="shared" si="357"/>
        <v>-0.26991202906972517</v>
      </c>
      <c r="Q533" s="158">
        <f t="shared" si="356"/>
        <v>-0.26224566197828508</v>
      </c>
    </row>
    <row r="534" spans="1:17">
      <c r="A534" s="594">
        <v>45058</v>
      </c>
      <c r="B534" s="3" t="s">
        <v>3</v>
      </c>
      <c r="C534" s="18">
        <v>2818941</v>
      </c>
      <c r="D534" s="16">
        <v>3616417</v>
      </c>
      <c r="E534" s="16">
        <v>3119035</v>
      </c>
      <c r="F534" s="18">
        <v>3754875</v>
      </c>
      <c r="G534" s="18">
        <f t="shared" si="338"/>
        <v>6573816</v>
      </c>
      <c r="H534" s="16">
        <f t="shared" si="339"/>
        <v>6735452</v>
      </c>
      <c r="I534" s="35">
        <f t="shared" si="340"/>
        <v>-797476</v>
      </c>
      <c r="J534" s="35">
        <f t="shared" si="341"/>
        <v>-635840</v>
      </c>
      <c r="K534" s="101">
        <f t="shared" si="354"/>
        <v>2305907</v>
      </c>
      <c r="L534">
        <f t="shared" si="354"/>
        <v>2515944</v>
      </c>
      <c r="M534" s="35">
        <f t="shared" si="355"/>
        <v>-2515944</v>
      </c>
      <c r="N534">
        <f t="shared" si="345"/>
        <v>0.97600220445487551</v>
      </c>
      <c r="O534" s="16">
        <f t="shared" si="342"/>
        <v>-161636</v>
      </c>
    </row>
    <row r="535" spans="1:17">
      <c r="A535" s="595"/>
      <c r="B535" s="3" t="s">
        <v>4</v>
      </c>
      <c r="C535" s="18">
        <v>401</v>
      </c>
      <c r="D535" s="16">
        <v>73084</v>
      </c>
      <c r="E535" s="16">
        <v>0</v>
      </c>
      <c r="F535" s="18">
        <v>0</v>
      </c>
      <c r="G535" s="18">
        <f t="shared" si="338"/>
        <v>401</v>
      </c>
      <c r="H535" s="16">
        <f t="shared" si="339"/>
        <v>73084</v>
      </c>
      <c r="I535" s="35">
        <f t="shared" si="340"/>
        <v>-72683</v>
      </c>
      <c r="J535" s="35">
        <f t="shared" si="341"/>
        <v>0</v>
      </c>
      <c r="K535" s="101">
        <f t="shared" si="354"/>
        <v>0</v>
      </c>
      <c r="L535">
        <f t="shared" si="354"/>
        <v>0</v>
      </c>
      <c r="M535" s="35">
        <f t="shared" si="355"/>
        <v>301533</v>
      </c>
      <c r="N535">
        <f t="shared" si="345"/>
        <v>5.4868370642000988E-3</v>
      </c>
      <c r="O535" s="13">
        <f t="shared" si="342"/>
        <v>-72683</v>
      </c>
    </row>
    <row r="536" spans="1:17">
      <c r="A536" s="595"/>
      <c r="B536" s="3" t="s">
        <v>5</v>
      </c>
      <c r="C536" s="18">
        <v>766830</v>
      </c>
      <c r="D536" s="16">
        <v>897414</v>
      </c>
      <c r="E536" s="16">
        <v>480564</v>
      </c>
      <c r="F536" s="18">
        <v>640882</v>
      </c>
      <c r="G536" s="18">
        <f t="shared" si="338"/>
        <v>1407712</v>
      </c>
      <c r="H536" s="16">
        <f t="shared" si="339"/>
        <v>1377978</v>
      </c>
      <c r="I536" s="35">
        <f t="shared" si="340"/>
        <v>-130584</v>
      </c>
      <c r="J536" s="35">
        <f t="shared" si="341"/>
        <v>-160318</v>
      </c>
      <c r="N536">
        <f t="shared" si="345"/>
        <v>1.0215779932625919</v>
      </c>
      <c r="O536" s="18">
        <f t="shared" si="342"/>
        <v>29734</v>
      </c>
    </row>
    <row r="537" spans="1:17">
      <c r="A537" s="596"/>
      <c r="B537" s="3" t="s">
        <v>6</v>
      </c>
      <c r="C537" s="18">
        <v>1005397</v>
      </c>
      <c r="D537" s="16">
        <v>1209691</v>
      </c>
      <c r="E537" s="16">
        <v>991970</v>
      </c>
      <c r="F537" s="18">
        <v>1400850</v>
      </c>
      <c r="G537" s="18">
        <f t="shared" si="338"/>
        <v>2406247</v>
      </c>
      <c r="H537" s="16">
        <f t="shared" si="339"/>
        <v>2201661</v>
      </c>
      <c r="I537" s="35">
        <f t="shared" si="340"/>
        <v>-204294</v>
      </c>
      <c r="J537" s="35">
        <f t="shared" si="341"/>
        <v>-408880</v>
      </c>
      <c r="N537">
        <f t="shared" si="345"/>
        <v>1.092923479136888</v>
      </c>
      <c r="O537" s="18">
        <f t="shared" si="342"/>
        <v>204586</v>
      </c>
    </row>
    <row r="538" spans="1:17">
      <c r="A538" s="594">
        <v>45061</v>
      </c>
      <c r="B538" s="3" t="s">
        <v>3</v>
      </c>
      <c r="C538" s="18">
        <v>3515576</v>
      </c>
      <c r="D538" s="16">
        <v>4892809</v>
      </c>
      <c r="E538" s="16">
        <v>3745803</v>
      </c>
      <c r="F538" s="18">
        <v>4820906</v>
      </c>
      <c r="G538" s="18">
        <f t="shared" si="338"/>
        <v>8336482</v>
      </c>
      <c r="H538" s="16">
        <f t="shared" si="339"/>
        <v>8638612</v>
      </c>
      <c r="I538" s="35">
        <f t="shared" si="340"/>
        <v>-1377233</v>
      </c>
      <c r="J538" s="35">
        <f t="shared" si="341"/>
        <v>-1075103</v>
      </c>
      <c r="K538" s="101">
        <f t="shared" ref="K538:K593" si="358">G538-G534</f>
        <v>1762666</v>
      </c>
      <c r="L538">
        <f t="shared" ref="L538:L588" si="359">H538-H534</f>
        <v>1903160</v>
      </c>
      <c r="M538" s="35">
        <f t="shared" ref="M538:M573" si="360">K543-L538</f>
        <v>-1903160</v>
      </c>
      <c r="N538">
        <f t="shared" si="345"/>
        <v>0.96502563143245701</v>
      </c>
      <c r="O538" s="16">
        <f t="shared" si="342"/>
        <v>-302130</v>
      </c>
      <c r="P538" s="158">
        <f t="shared" ref="P538:P553" si="361">K538/(G534-K538)</f>
        <v>0.36637103395238146</v>
      </c>
      <c r="Q538" s="158">
        <f t="shared" ref="Q538:Q553" si="362">L538/(H534-L538)</f>
        <v>0.3938420939794201</v>
      </c>
    </row>
    <row r="539" spans="1:17">
      <c r="A539" s="595"/>
      <c r="B539" s="3" t="s">
        <v>4</v>
      </c>
      <c r="C539" s="18">
        <v>401</v>
      </c>
      <c r="D539" s="16">
        <v>73984</v>
      </c>
      <c r="E539" s="16">
        <v>0</v>
      </c>
      <c r="F539" s="18">
        <v>0</v>
      </c>
      <c r="G539" s="18">
        <f t="shared" si="338"/>
        <v>401</v>
      </c>
      <c r="H539" s="16">
        <f t="shared" si="339"/>
        <v>73984</v>
      </c>
      <c r="I539" s="35">
        <f t="shared" si="340"/>
        <v>-73583</v>
      </c>
      <c r="J539" s="35">
        <f t="shared" si="341"/>
        <v>0</v>
      </c>
      <c r="K539" s="101">
        <f t="shared" si="358"/>
        <v>0</v>
      </c>
      <c r="L539">
        <f t="shared" si="359"/>
        <v>900</v>
      </c>
      <c r="M539" s="35">
        <f t="shared" si="360"/>
        <v>-139201</v>
      </c>
      <c r="N539">
        <f t="shared" si="345"/>
        <v>5.4200908304498268E-3</v>
      </c>
      <c r="O539" s="13">
        <f t="shared" si="342"/>
        <v>-73583</v>
      </c>
      <c r="P539" s="158">
        <f t="shared" si="361"/>
        <v>0</v>
      </c>
      <c r="Q539" s="158">
        <f t="shared" si="362"/>
        <v>1.246813698326499E-2</v>
      </c>
    </row>
    <row r="540" spans="1:17">
      <c r="A540" s="595"/>
      <c r="B540" s="3" t="s">
        <v>5</v>
      </c>
      <c r="C540" s="18">
        <v>873386</v>
      </c>
      <c r="D540" s="16">
        <v>1096586</v>
      </c>
      <c r="E540" s="16">
        <v>561921</v>
      </c>
      <c r="F540" s="18">
        <v>835859</v>
      </c>
      <c r="G540" s="18">
        <f t="shared" si="338"/>
        <v>1709245</v>
      </c>
      <c r="H540" s="16">
        <f t="shared" si="339"/>
        <v>1658507</v>
      </c>
      <c r="I540" s="35">
        <f t="shared" si="340"/>
        <v>-223200</v>
      </c>
      <c r="J540" s="35">
        <f t="shared" si="341"/>
        <v>-273938</v>
      </c>
      <c r="K540" s="101">
        <f t="shared" si="358"/>
        <v>301533</v>
      </c>
      <c r="L540">
        <f t="shared" si="359"/>
        <v>280529</v>
      </c>
      <c r="M540" s="35">
        <f t="shared" si="360"/>
        <v>-965595</v>
      </c>
      <c r="N540">
        <f t="shared" si="345"/>
        <v>1.0305925751293181</v>
      </c>
      <c r="O540" s="18">
        <f t="shared" si="342"/>
        <v>50738</v>
      </c>
      <c r="P540" s="158">
        <f t="shared" si="361"/>
        <v>0.27258969841228226</v>
      </c>
      <c r="Q540" s="158">
        <f t="shared" si="362"/>
        <v>0.25561916772442272</v>
      </c>
    </row>
    <row r="541" spans="1:17">
      <c r="A541" s="596"/>
      <c r="B541" s="3" t="s">
        <v>6</v>
      </c>
      <c r="C541" s="18">
        <v>1106004</v>
      </c>
      <c r="D541" s="16">
        <v>1454405</v>
      </c>
      <c r="E541" s="16">
        <v>1187643</v>
      </c>
      <c r="F541" s="18">
        <v>1861020</v>
      </c>
      <c r="G541" s="18">
        <f t="shared" si="338"/>
        <v>2967024</v>
      </c>
      <c r="H541" s="16">
        <f t="shared" si="339"/>
        <v>2642048</v>
      </c>
      <c r="I541" s="35">
        <f t="shared" si="340"/>
        <v>-348401</v>
      </c>
      <c r="J541" s="35">
        <f t="shared" si="341"/>
        <v>-673377</v>
      </c>
      <c r="K541" s="101">
        <f t="shared" si="358"/>
        <v>560777</v>
      </c>
      <c r="L541">
        <f t="shared" si="359"/>
        <v>440387</v>
      </c>
      <c r="M541" s="35">
        <f t="shared" si="360"/>
        <v>540982</v>
      </c>
      <c r="N541">
        <f t="shared" si="345"/>
        <v>1.1230015503124848</v>
      </c>
      <c r="O541" s="18">
        <f t="shared" si="342"/>
        <v>324976</v>
      </c>
      <c r="P541" s="158">
        <f t="shared" si="361"/>
        <v>0.30386676564777537</v>
      </c>
      <c r="Q541" s="158">
        <f t="shared" si="362"/>
        <v>0.25003889230182241</v>
      </c>
    </row>
    <row r="542" spans="1:17">
      <c r="A542" s="594">
        <v>45062</v>
      </c>
      <c r="B542" s="3" t="s">
        <v>3</v>
      </c>
      <c r="C542" s="18">
        <v>4270123</v>
      </c>
      <c r="D542" s="16">
        <v>3794295</v>
      </c>
      <c r="E542" s="16">
        <v>4248145</v>
      </c>
      <c r="F542" s="18">
        <v>3996827</v>
      </c>
      <c r="G542" s="18">
        <f t="shared" si="338"/>
        <v>8266950</v>
      </c>
      <c r="H542" s="16">
        <f t="shared" si="339"/>
        <v>8042440</v>
      </c>
      <c r="I542" s="35">
        <f t="shared" si="340"/>
        <v>475828</v>
      </c>
      <c r="J542" s="35">
        <f t="shared" si="341"/>
        <v>251318</v>
      </c>
      <c r="K542" s="101">
        <f t="shared" si="358"/>
        <v>-69532</v>
      </c>
      <c r="L542">
        <f t="shared" si="359"/>
        <v>-596172</v>
      </c>
      <c r="M542" s="35">
        <f t="shared" si="360"/>
        <v>596172</v>
      </c>
      <c r="N542">
        <f t="shared" si="345"/>
        <v>1.0279156574372952</v>
      </c>
      <c r="O542" s="16">
        <f t="shared" si="342"/>
        <v>224510</v>
      </c>
      <c r="P542" s="158">
        <f t="shared" si="361"/>
        <v>-8.2716969065243055E-3</v>
      </c>
      <c r="Q542" s="158">
        <f t="shared" si="362"/>
        <v>-6.4557221912282955E-2</v>
      </c>
    </row>
    <row r="543" spans="1:17">
      <c r="A543" s="595"/>
      <c r="B543" s="3" t="s">
        <v>4</v>
      </c>
      <c r="C543" s="18">
        <v>401</v>
      </c>
      <c r="D543" s="16">
        <v>73984</v>
      </c>
      <c r="E543" s="16">
        <v>0</v>
      </c>
      <c r="F543" s="18">
        <v>0</v>
      </c>
      <c r="G543" s="18">
        <f t="shared" ref="G543:G606" si="363">SUM(C543+F543)</f>
        <v>401</v>
      </c>
      <c r="H543" s="16">
        <f t="shared" ref="H543:H606" si="364">SUM(D543+E543)</f>
        <v>73984</v>
      </c>
      <c r="I543" s="35">
        <f t="shared" ref="I543:I606" si="365">SUM(C543-D543)</f>
        <v>-73583</v>
      </c>
      <c r="J543" s="35">
        <f t="shared" ref="J543:J606" si="366">SUM(E543-F543)</f>
        <v>0</v>
      </c>
      <c r="K543" s="101">
        <f t="shared" si="358"/>
        <v>0</v>
      </c>
      <c r="L543">
        <f t="shared" si="359"/>
        <v>0</v>
      </c>
      <c r="M543" s="35">
        <f t="shared" si="360"/>
        <v>7664</v>
      </c>
      <c r="N543">
        <f t="shared" si="345"/>
        <v>5.4200908304498268E-3</v>
      </c>
      <c r="O543" s="18">
        <f t="shared" ref="O543:O606" si="367">G543-H543</f>
        <v>-73583</v>
      </c>
      <c r="P543" s="158">
        <f t="shared" si="361"/>
        <v>0</v>
      </c>
      <c r="Q543" s="158">
        <f t="shared" si="362"/>
        <v>0</v>
      </c>
    </row>
    <row r="544" spans="1:17">
      <c r="A544" s="595"/>
      <c r="B544" s="3" t="s">
        <v>5</v>
      </c>
      <c r="C544" s="18">
        <v>885701</v>
      </c>
      <c r="D544" s="16">
        <v>935678</v>
      </c>
      <c r="E544" s="16">
        <v>664852</v>
      </c>
      <c r="F544" s="18">
        <v>685243</v>
      </c>
      <c r="G544" s="18">
        <f t="shared" si="363"/>
        <v>1570944</v>
      </c>
      <c r="H544" s="16">
        <f t="shared" si="364"/>
        <v>1600530</v>
      </c>
      <c r="I544" s="35">
        <f t="shared" si="365"/>
        <v>-49977</v>
      </c>
      <c r="J544" s="35">
        <f t="shared" si="366"/>
        <v>-20391</v>
      </c>
      <c r="K544" s="101">
        <f t="shared" si="358"/>
        <v>-138301</v>
      </c>
      <c r="L544">
        <f t="shared" si="359"/>
        <v>-57977</v>
      </c>
      <c r="M544" s="35">
        <f t="shared" si="360"/>
        <v>279421</v>
      </c>
      <c r="N544">
        <f t="shared" si="345"/>
        <v>0.98151487319825304</v>
      </c>
      <c r="O544" s="18">
        <f t="shared" si="367"/>
        <v>-29586</v>
      </c>
      <c r="P544" s="158">
        <f t="shared" si="361"/>
        <v>-7.4856593557075163E-2</v>
      </c>
      <c r="Q544" s="158">
        <f t="shared" si="362"/>
        <v>-3.3776603801724925E-2</v>
      </c>
    </row>
    <row r="545" spans="1:17">
      <c r="A545" s="596"/>
      <c r="B545" s="3" t="s">
        <v>6</v>
      </c>
      <c r="C545" s="18">
        <v>1030221</v>
      </c>
      <c r="D545" s="16">
        <v>1129849</v>
      </c>
      <c r="E545" s="16">
        <v>1273449</v>
      </c>
      <c r="F545" s="18">
        <v>1251737</v>
      </c>
      <c r="G545" s="18">
        <f t="shared" si="363"/>
        <v>2281958</v>
      </c>
      <c r="H545" s="16">
        <f t="shared" si="364"/>
        <v>2403298</v>
      </c>
      <c r="I545" s="35">
        <f t="shared" si="365"/>
        <v>-99628</v>
      </c>
      <c r="J545" s="35">
        <f t="shared" si="366"/>
        <v>21712</v>
      </c>
      <c r="K545" s="101">
        <f t="shared" si="358"/>
        <v>-685066</v>
      </c>
      <c r="L545">
        <f t="shared" si="359"/>
        <v>-238750</v>
      </c>
      <c r="M545" s="35">
        <f t="shared" si="360"/>
        <v>-4392932</v>
      </c>
      <c r="N545">
        <f t="shared" si="345"/>
        <v>0.94951104690304744</v>
      </c>
      <c r="O545" s="16">
        <f t="shared" si="367"/>
        <v>-121340</v>
      </c>
      <c r="P545" s="158">
        <f t="shared" si="361"/>
        <v>-0.18758190515567799</v>
      </c>
      <c r="Q545" s="158">
        <f t="shared" si="362"/>
        <v>-8.2876341902486744E-2</v>
      </c>
    </row>
    <row r="546" spans="1:17">
      <c r="A546" s="594">
        <v>45063</v>
      </c>
      <c r="B546" s="3" t="s">
        <v>3</v>
      </c>
      <c r="C546" s="18">
        <v>5144293</v>
      </c>
      <c r="D546" s="16">
        <v>3810906</v>
      </c>
      <c r="E546" s="16">
        <v>5003359</v>
      </c>
      <c r="F546" s="18">
        <v>4104026</v>
      </c>
      <c r="G546" s="18">
        <f t="shared" si="363"/>
        <v>9248319</v>
      </c>
      <c r="H546" s="16">
        <f t="shared" si="364"/>
        <v>8814265</v>
      </c>
      <c r="I546" s="35">
        <f t="shared" si="365"/>
        <v>1333387</v>
      </c>
      <c r="J546" s="35">
        <f t="shared" si="366"/>
        <v>899333</v>
      </c>
      <c r="K546" s="101">
        <f t="shared" si="358"/>
        <v>981369</v>
      </c>
      <c r="L546">
        <f t="shared" si="359"/>
        <v>771825</v>
      </c>
      <c r="M546" s="35">
        <f t="shared" si="360"/>
        <v>-771825</v>
      </c>
      <c r="N546">
        <f t="shared" si="345"/>
        <v>1.0492444917415122</v>
      </c>
      <c r="O546" s="16">
        <f t="shared" si="367"/>
        <v>434054</v>
      </c>
      <c r="P546" s="158">
        <f t="shared" si="361"/>
        <v>0.13470017010311189</v>
      </c>
      <c r="Q546" s="158">
        <f t="shared" si="362"/>
        <v>0.10615676940671456</v>
      </c>
    </row>
    <row r="547" spans="1:17">
      <c r="A547" s="595"/>
      <c r="B547" s="3" t="s">
        <v>4</v>
      </c>
      <c r="C547" s="18">
        <v>401</v>
      </c>
      <c r="D547" s="16">
        <v>97954</v>
      </c>
      <c r="E547" s="16">
        <v>0</v>
      </c>
      <c r="F547" s="18">
        <v>0</v>
      </c>
      <c r="G547" s="18">
        <f t="shared" si="363"/>
        <v>401</v>
      </c>
      <c r="H547" s="16">
        <f t="shared" si="364"/>
        <v>97954</v>
      </c>
      <c r="I547" s="35">
        <f t="shared" si="365"/>
        <v>-97553</v>
      </c>
      <c r="J547" s="35">
        <f t="shared" si="366"/>
        <v>0</v>
      </c>
      <c r="K547" s="101">
        <f t="shared" si="358"/>
        <v>0</v>
      </c>
      <c r="L547">
        <f t="shared" si="359"/>
        <v>23970</v>
      </c>
      <c r="M547" s="35">
        <f t="shared" si="360"/>
        <v>-489856</v>
      </c>
      <c r="N547">
        <f t="shared" ref="N547:N610" si="368">SUM(G547/H547)</f>
        <v>4.0937582947097621E-3</v>
      </c>
      <c r="O547" s="13">
        <f t="shared" si="367"/>
        <v>-97553</v>
      </c>
      <c r="P547" s="158">
        <f t="shared" si="361"/>
        <v>0</v>
      </c>
      <c r="Q547" s="158">
        <f t="shared" si="362"/>
        <v>0.47926580557443915</v>
      </c>
    </row>
    <row r="548" spans="1:17">
      <c r="A548" s="595"/>
      <c r="B548" s="3" t="s">
        <v>5</v>
      </c>
      <c r="C548" s="18">
        <v>931513</v>
      </c>
      <c r="D548" s="16">
        <v>940915</v>
      </c>
      <c r="E548" s="16">
        <v>776110</v>
      </c>
      <c r="F548" s="18">
        <v>647095</v>
      </c>
      <c r="G548" s="18">
        <f t="shared" si="363"/>
        <v>1578608</v>
      </c>
      <c r="H548" s="16">
        <f t="shared" si="364"/>
        <v>1717025</v>
      </c>
      <c r="I548" s="35">
        <f t="shared" si="365"/>
        <v>-9402</v>
      </c>
      <c r="J548" s="35">
        <f t="shared" si="366"/>
        <v>129015</v>
      </c>
      <c r="K548" s="101">
        <f t="shared" si="358"/>
        <v>7664</v>
      </c>
      <c r="L548">
        <f t="shared" si="359"/>
        <v>116495</v>
      </c>
      <c r="M548" s="35">
        <f t="shared" si="360"/>
        <v>-1042526</v>
      </c>
      <c r="N548">
        <f t="shared" si="368"/>
        <v>0.91938556514902225</v>
      </c>
      <c r="O548" s="16">
        <f t="shared" si="367"/>
        <v>-138417</v>
      </c>
      <c r="P548" s="158">
        <f t="shared" si="361"/>
        <v>4.902512665677294E-3</v>
      </c>
      <c r="Q548" s="158">
        <f t="shared" si="362"/>
        <v>7.8498822467125098E-2</v>
      </c>
    </row>
    <row r="549" spans="1:17">
      <c r="A549" s="596"/>
      <c r="B549" s="3" t="s">
        <v>6</v>
      </c>
      <c r="C549" s="18">
        <v>1234855</v>
      </c>
      <c r="D549" s="16">
        <v>1169892</v>
      </c>
      <c r="E549" s="16">
        <v>1531593</v>
      </c>
      <c r="F549" s="18">
        <v>1268547</v>
      </c>
      <c r="G549" s="18">
        <f t="shared" si="363"/>
        <v>2503402</v>
      </c>
      <c r="H549" s="16">
        <f t="shared" si="364"/>
        <v>2701485</v>
      </c>
      <c r="I549" s="35">
        <f t="shared" si="365"/>
        <v>64963</v>
      </c>
      <c r="J549" s="35">
        <f t="shared" si="366"/>
        <v>263046</v>
      </c>
      <c r="K549" s="101">
        <f t="shared" si="358"/>
        <v>221444</v>
      </c>
      <c r="L549">
        <f t="shared" si="359"/>
        <v>298187</v>
      </c>
      <c r="M549" s="35">
        <f t="shared" si="360"/>
        <v>-298187</v>
      </c>
      <c r="N549">
        <f t="shared" si="368"/>
        <v>0.92667625398623354</v>
      </c>
      <c r="O549" s="16">
        <f t="shared" si="367"/>
        <v>-198083</v>
      </c>
      <c r="P549" s="158">
        <f t="shared" si="361"/>
        <v>0.10747027198068054</v>
      </c>
      <c r="Q549" s="158">
        <f t="shared" si="362"/>
        <v>0.14164906268600563</v>
      </c>
    </row>
    <row r="550" spans="1:17">
      <c r="A550" s="597">
        <v>45064</v>
      </c>
      <c r="B550" s="3" t="s">
        <v>3</v>
      </c>
      <c r="C550" s="18">
        <v>2350399</v>
      </c>
      <c r="D550" s="16">
        <v>1901467</v>
      </c>
      <c r="E550" s="16">
        <v>2480059</v>
      </c>
      <c r="F550" s="18">
        <v>2266238</v>
      </c>
      <c r="G550" s="18">
        <f t="shared" si="363"/>
        <v>4616637</v>
      </c>
      <c r="H550" s="16">
        <f t="shared" si="364"/>
        <v>4381526</v>
      </c>
      <c r="I550" s="35">
        <f t="shared" si="365"/>
        <v>448932</v>
      </c>
      <c r="J550" s="35">
        <f t="shared" si="366"/>
        <v>213821</v>
      </c>
      <c r="K550" s="101">
        <f t="shared" si="358"/>
        <v>-4631682</v>
      </c>
      <c r="L550">
        <f t="shared" si="359"/>
        <v>-4432739</v>
      </c>
      <c r="M550" s="35">
        <f t="shared" si="360"/>
        <v>4432739</v>
      </c>
      <c r="N550">
        <f t="shared" si="368"/>
        <v>1.0536596153942712</v>
      </c>
      <c r="O550" s="16">
        <f t="shared" si="367"/>
        <v>235111</v>
      </c>
      <c r="P550" s="158">
        <f t="shared" si="361"/>
        <v>-0.33369464454649533</v>
      </c>
      <c r="Q550" s="158">
        <f t="shared" si="362"/>
        <v>-0.33462200207684695</v>
      </c>
    </row>
    <row r="551" spans="1:17">
      <c r="A551" s="598"/>
      <c r="B551" s="3" t="s">
        <v>4</v>
      </c>
      <c r="C551" s="18">
        <v>401</v>
      </c>
      <c r="D551" s="16">
        <v>97954</v>
      </c>
      <c r="E551" s="16">
        <v>0</v>
      </c>
      <c r="F551" s="18">
        <v>0</v>
      </c>
      <c r="G551" s="18">
        <f t="shared" si="363"/>
        <v>401</v>
      </c>
      <c r="H551" s="16">
        <f t="shared" si="364"/>
        <v>97954</v>
      </c>
      <c r="I551" s="35">
        <f t="shared" si="365"/>
        <v>-97553</v>
      </c>
      <c r="J551" s="35">
        <f t="shared" si="366"/>
        <v>0</v>
      </c>
      <c r="K551" s="101">
        <f t="shared" si="358"/>
        <v>0</v>
      </c>
      <c r="L551">
        <f t="shared" si="359"/>
        <v>0</v>
      </c>
      <c r="M551" s="35">
        <f t="shared" si="360"/>
        <v>0</v>
      </c>
      <c r="N551">
        <f t="shared" si="368"/>
        <v>4.0937582947097621E-3</v>
      </c>
      <c r="O551" s="16">
        <f t="shared" si="367"/>
        <v>-97553</v>
      </c>
      <c r="P551" s="158">
        <f t="shared" si="361"/>
        <v>0</v>
      </c>
      <c r="Q551" s="158">
        <f t="shared" si="362"/>
        <v>0</v>
      </c>
    </row>
    <row r="552" spans="1:17">
      <c r="A552" s="598"/>
      <c r="B552" s="3" t="s">
        <v>5</v>
      </c>
      <c r="C552" s="18">
        <v>700321</v>
      </c>
      <c r="D552" s="16">
        <v>752272</v>
      </c>
      <c r="E552" s="16">
        <v>396689</v>
      </c>
      <c r="F552" s="18">
        <v>412401</v>
      </c>
      <c r="G552" s="18">
        <f t="shared" si="363"/>
        <v>1112722</v>
      </c>
      <c r="H552" s="16">
        <f t="shared" si="364"/>
        <v>1148961</v>
      </c>
      <c r="I552" s="35">
        <f t="shared" si="365"/>
        <v>-51951</v>
      </c>
      <c r="J552" s="35">
        <f t="shared" si="366"/>
        <v>-15712</v>
      </c>
      <c r="K552" s="101">
        <f t="shared" si="358"/>
        <v>-465886</v>
      </c>
      <c r="L552">
        <f t="shared" si="359"/>
        <v>-568064</v>
      </c>
      <c r="M552" s="35">
        <f t="shared" si="360"/>
        <v>568064</v>
      </c>
      <c r="N552">
        <f t="shared" si="368"/>
        <v>0.96845932977707683</v>
      </c>
      <c r="O552" s="16">
        <f t="shared" si="367"/>
        <v>-36239</v>
      </c>
      <c r="P552" s="158">
        <f t="shared" si="361"/>
        <v>-0.22787349828368292</v>
      </c>
      <c r="Q552" s="158">
        <f t="shared" si="362"/>
        <v>-0.24859600654504047</v>
      </c>
    </row>
    <row r="553" spans="1:17">
      <c r="A553" s="599"/>
      <c r="B553" s="3" t="s">
        <v>6</v>
      </c>
      <c r="C553" s="18">
        <v>723959</v>
      </c>
      <c r="D553" s="16">
        <v>780357</v>
      </c>
      <c r="E553" s="16">
        <v>898332</v>
      </c>
      <c r="F553" s="18">
        <v>853412</v>
      </c>
      <c r="G553" s="18">
        <f t="shared" si="363"/>
        <v>1577371</v>
      </c>
      <c r="H553" s="16">
        <f t="shared" si="364"/>
        <v>1678689</v>
      </c>
      <c r="I553" s="35">
        <f t="shared" si="365"/>
        <v>-56398</v>
      </c>
      <c r="J553" s="35">
        <f t="shared" si="366"/>
        <v>44920</v>
      </c>
      <c r="K553" s="101">
        <f t="shared" si="358"/>
        <v>-926031</v>
      </c>
      <c r="L553">
        <f t="shared" si="359"/>
        <v>-1022796</v>
      </c>
      <c r="M553" s="35">
        <f t="shared" si="360"/>
        <v>2845713</v>
      </c>
      <c r="N553">
        <f t="shared" si="368"/>
        <v>0.939644567874097</v>
      </c>
      <c r="O553" s="16">
        <f t="shared" si="367"/>
        <v>-101318</v>
      </c>
      <c r="P553" s="158">
        <f t="shared" si="361"/>
        <v>-0.27002452008830613</v>
      </c>
      <c r="Q553" s="158">
        <f t="shared" si="362"/>
        <v>-0.2746291163314476</v>
      </c>
    </row>
    <row r="554" spans="1:17">
      <c r="A554" s="594">
        <v>45065</v>
      </c>
      <c r="B554" s="3" t="s">
        <v>3</v>
      </c>
      <c r="C554" s="18">
        <v>3083719</v>
      </c>
      <c r="D554" s="16">
        <v>3103359</v>
      </c>
      <c r="E554" s="16">
        <v>3345610</v>
      </c>
      <c r="F554" s="18">
        <v>3410413</v>
      </c>
      <c r="G554" s="18">
        <f t="shared" si="363"/>
        <v>6494132</v>
      </c>
      <c r="H554" s="16">
        <f t="shared" si="364"/>
        <v>6448969</v>
      </c>
      <c r="I554" s="35">
        <f t="shared" si="365"/>
        <v>-19640</v>
      </c>
      <c r="J554" s="35">
        <f t="shared" si="366"/>
        <v>-64803</v>
      </c>
      <c r="K554" s="101"/>
      <c r="N554">
        <f t="shared" si="368"/>
        <v>1.0070031349197057</v>
      </c>
      <c r="O554" s="16">
        <f t="shared" si="367"/>
        <v>45163</v>
      </c>
    </row>
    <row r="555" spans="1:17">
      <c r="A555" s="595"/>
      <c r="B555" s="3" t="s">
        <v>4</v>
      </c>
      <c r="C555" s="18">
        <v>401</v>
      </c>
      <c r="D555" s="16">
        <v>97954</v>
      </c>
      <c r="E555" s="16">
        <v>0</v>
      </c>
      <c r="F555" s="18">
        <v>0</v>
      </c>
      <c r="G555" s="18">
        <f t="shared" si="363"/>
        <v>401</v>
      </c>
      <c r="H555" s="16">
        <f t="shared" si="364"/>
        <v>97954</v>
      </c>
      <c r="I555" s="35">
        <f t="shared" si="365"/>
        <v>-97553</v>
      </c>
      <c r="J555" s="35">
        <f t="shared" si="366"/>
        <v>0</v>
      </c>
      <c r="K555" s="101">
        <f t="shared" si="358"/>
        <v>0</v>
      </c>
      <c r="L555">
        <f t="shared" si="359"/>
        <v>0</v>
      </c>
      <c r="N555">
        <f t="shared" si="368"/>
        <v>4.0937582947097621E-3</v>
      </c>
      <c r="O555" s="16">
        <f t="shared" si="367"/>
        <v>-97553</v>
      </c>
    </row>
    <row r="556" spans="1:17">
      <c r="A556" s="595"/>
      <c r="B556" s="3" t="s">
        <v>5</v>
      </c>
      <c r="C556" s="18">
        <v>744270</v>
      </c>
      <c r="D556" s="16">
        <v>838118</v>
      </c>
      <c r="E556" s="16">
        <v>468901</v>
      </c>
      <c r="F556" s="18">
        <v>524834</v>
      </c>
      <c r="G556" s="18">
        <f t="shared" si="363"/>
        <v>1269104</v>
      </c>
      <c r="H556" s="16">
        <f t="shared" si="364"/>
        <v>1307019</v>
      </c>
      <c r="I556" s="35">
        <f t="shared" si="365"/>
        <v>-93848</v>
      </c>
      <c r="J556" s="35">
        <f t="shared" si="366"/>
        <v>-55933</v>
      </c>
      <c r="K556" s="101"/>
      <c r="N556">
        <f t="shared" si="368"/>
        <v>0.9709912403721751</v>
      </c>
      <c r="O556" s="16">
        <f t="shared" si="367"/>
        <v>-37915</v>
      </c>
    </row>
    <row r="557" spans="1:17">
      <c r="A557" s="596"/>
      <c r="B557" s="3" t="s">
        <v>6</v>
      </c>
      <c r="C557" s="18">
        <v>907202</v>
      </c>
      <c r="D557" s="16">
        <v>980250</v>
      </c>
      <c r="E557" s="16">
        <v>921081</v>
      </c>
      <c r="F557" s="18">
        <v>1084435</v>
      </c>
      <c r="G557" s="18">
        <f t="shared" si="363"/>
        <v>1991637</v>
      </c>
      <c r="H557" s="16">
        <f t="shared" si="364"/>
        <v>1901331</v>
      </c>
      <c r="I557" s="35">
        <f t="shared" si="365"/>
        <v>-73048</v>
      </c>
      <c r="J557" s="35">
        <f t="shared" si="366"/>
        <v>-163354</v>
      </c>
      <c r="K557" s="101"/>
      <c r="N557">
        <f t="shared" si="368"/>
        <v>1.0474962013452682</v>
      </c>
      <c r="O557" s="16">
        <f t="shared" si="367"/>
        <v>90306</v>
      </c>
    </row>
    <row r="558" spans="1:17">
      <c r="A558" s="594">
        <v>45068</v>
      </c>
      <c r="B558" s="3" t="s">
        <v>3</v>
      </c>
      <c r="C558" s="18">
        <v>4108758</v>
      </c>
      <c r="D558" s="16">
        <v>4022717</v>
      </c>
      <c r="E558" s="16">
        <v>4197255</v>
      </c>
      <c r="F558" s="18">
        <v>4208291</v>
      </c>
      <c r="G558" s="18">
        <f t="shared" si="363"/>
        <v>8317049</v>
      </c>
      <c r="H558" s="16">
        <f t="shared" si="364"/>
        <v>8219972</v>
      </c>
      <c r="I558" s="35">
        <f t="shared" si="365"/>
        <v>86041</v>
      </c>
      <c r="J558" s="35">
        <f t="shared" si="366"/>
        <v>-11036</v>
      </c>
      <c r="K558" s="101">
        <f t="shared" si="358"/>
        <v>1822917</v>
      </c>
      <c r="L558">
        <f t="shared" si="359"/>
        <v>1771003</v>
      </c>
      <c r="M558" s="35">
        <f t="shared" si="360"/>
        <v>-1771003</v>
      </c>
      <c r="N558">
        <f t="shared" si="368"/>
        <v>1.0118098942429488</v>
      </c>
      <c r="O558" s="18">
        <f t="shared" si="367"/>
        <v>97077</v>
      </c>
      <c r="P558" s="158">
        <f t="shared" ref="P558:Q573" si="369">K558/(G554-K558)</f>
        <v>0.39024472219754391</v>
      </c>
      <c r="Q558" s="158">
        <f t="shared" si="369"/>
        <v>0.37858398286776773</v>
      </c>
    </row>
    <row r="559" spans="1:17">
      <c r="A559" s="595"/>
      <c r="B559" s="3" t="s">
        <v>4</v>
      </c>
      <c r="C559" s="18">
        <v>401</v>
      </c>
      <c r="D559" s="16">
        <v>97954</v>
      </c>
      <c r="E559" s="16">
        <v>0</v>
      </c>
      <c r="F559" s="18">
        <v>0</v>
      </c>
      <c r="G559" s="18">
        <f t="shared" si="363"/>
        <v>401</v>
      </c>
      <c r="H559" s="16">
        <f t="shared" si="364"/>
        <v>97954</v>
      </c>
      <c r="I559" s="35">
        <f t="shared" si="365"/>
        <v>-97553</v>
      </c>
      <c r="J559" s="35">
        <f t="shared" si="366"/>
        <v>0</v>
      </c>
      <c r="K559" s="101">
        <f t="shared" si="358"/>
        <v>0</v>
      </c>
      <c r="L559">
        <f t="shared" si="359"/>
        <v>0</v>
      </c>
      <c r="M559" s="35">
        <f t="shared" si="360"/>
        <v>-83656</v>
      </c>
      <c r="N559">
        <f t="shared" si="368"/>
        <v>4.0937582947097621E-3</v>
      </c>
      <c r="O559" s="13">
        <f t="shared" si="367"/>
        <v>-97553</v>
      </c>
      <c r="P559" s="158">
        <f t="shared" si="369"/>
        <v>0</v>
      </c>
      <c r="Q559" s="158">
        <f t="shared" si="369"/>
        <v>0</v>
      </c>
    </row>
    <row r="560" spans="1:17">
      <c r="A560" s="595"/>
      <c r="B560" s="3" t="s">
        <v>5</v>
      </c>
      <c r="C560" s="18">
        <v>959142</v>
      </c>
      <c r="D560" s="16">
        <v>963099</v>
      </c>
      <c r="E560" s="16">
        <v>690743</v>
      </c>
      <c r="F560" s="18">
        <v>672887</v>
      </c>
      <c r="G560" s="18">
        <f t="shared" si="363"/>
        <v>1632029</v>
      </c>
      <c r="H560" s="16">
        <f t="shared" si="364"/>
        <v>1653842</v>
      </c>
      <c r="I560" s="35">
        <f t="shared" si="365"/>
        <v>-3957</v>
      </c>
      <c r="J560" s="35">
        <f t="shared" si="366"/>
        <v>17856</v>
      </c>
      <c r="K560" s="101">
        <f t="shared" si="358"/>
        <v>362925</v>
      </c>
      <c r="L560">
        <f t="shared" si="359"/>
        <v>346823</v>
      </c>
      <c r="M560" s="35">
        <f t="shared" si="360"/>
        <v>-645996</v>
      </c>
      <c r="N560">
        <f t="shared" si="368"/>
        <v>0.98681071105946039</v>
      </c>
      <c r="O560" s="16">
        <f t="shared" si="367"/>
        <v>-21813</v>
      </c>
      <c r="P560" s="158">
        <f t="shared" si="369"/>
        <v>0.40050034264753431</v>
      </c>
      <c r="Q560" s="158">
        <f t="shared" si="369"/>
        <v>0.36120021328978669</v>
      </c>
    </row>
    <row r="561" spans="1:17">
      <c r="A561" s="596"/>
      <c r="B561" s="3" t="s">
        <v>6</v>
      </c>
      <c r="C561" s="18">
        <v>1116147</v>
      </c>
      <c r="D561" s="16">
        <v>1230582</v>
      </c>
      <c r="E561" s="16">
        <v>1296450</v>
      </c>
      <c r="F561" s="18">
        <v>1433175</v>
      </c>
      <c r="G561" s="18">
        <f t="shared" si="363"/>
        <v>2549322</v>
      </c>
      <c r="H561" s="16">
        <f t="shared" si="364"/>
        <v>2527032</v>
      </c>
      <c r="I561" s="35">
        <f t="shared" si="365"/>
        <v>-114435</v>
      </c>
      <c r="J561" s="35">
        <f t="shared" si="366"/>
        <v>-136725</v>
      </c>
      <c r="K561" s="101">
        <f t="shared" si="358"/>
        <v>557685</v>
      </c>
      <c r="L561">
        <f t="shared" si="359"/>
        <v>625701</v>
      </c>
      <c r="M561" s="35">
        <f t="shared" si="360"/>
        <v>661542</v>
      </c>
      <c r="N561">
        <f t="shared" si="368"/>
        <v>1.008820624352996</v>
      </c>
      <c r="O561" s="18">
        <f t="shared" si="367"/>
        <v>22290</v>
      </c>
      <c r="P561" s="158">
        <f t="shared" si="369"/>
        <v>0.38891469170516169</v>
      </c>
      <c r="Q561" s="158">
        <f t="shared" si="369"/>
        <v>0.49050351590978575</v>
      </c>
    </row>
    <row r="562" spans="1:17">
      <c r="A562" s="594">
        <v>45069</v>
      </c>
      <c r="B562" s="3" t="s">
        <v>3</v>
      </c>
      <c r="C562" s="18">
        <v>3677652</v>
      </c>
      <c r="D562" s="16">
        <v>3860500</v>
      </c>
      <c r="E562" s="16">
        <v>3864493</v>
      </c>
      <c r="F562" s="18">
        <v>4044127</v>
      </c>
      <c r="G562" s="18">
        <f t="shared" si="363"/>
        <v>7721779</v>
      </c>
      <c r="H562" s="16">
        <f t="shared" si="364"/>
        <v>7724993</v>
      </c>
      <c r="I562" s="35">
        <f t="shared" si="365"/>
        <v>-182848</v>
      </c>
      <c r="J562" s="35">
        <f t="shared" si="366"/>
        <v>-179634</v>
      </c>
      <c r="K562" s="101">
        <f t="shared" si="358"/>
        <v>-595270</v>
      </c>
      <c r="L562">
        <f t="shared" si="359"/>
        <v>-494979</v>
      </c>
      <c r="M562" s="35">
        <f t="shared" si="360"/>
        <v>494979</v>
      </c>
      <c r="N562">
        <f t="shared" si="368"/>
        <v>0.99958394784305948</v>
      </c>
      <c r="O562" s="18">
        <f t="shared" si="367"/>
        <v>-3214</v>
      </c>
      <c r="P562" s="158">
        <f t="shared" si="369"/>
        <v>-6.6791819278461645E-2</v>
      </c>
      <c r="Q562" s="158">
        <f t="shared" si="369"/>
        <v>-5.6796532763064303E-2</v>
      </c>
    </row>
    <row r="563" spans="1:17">
      <c r="A563" s="595"/>
      <c r="B563" s="3" t="s">
        <v>4</v>
      </c>
      <c r="C563" s="18">
        <v>401</v>
      </c>
      <c r="D563" s="16">
        <v>97954</v>
      </c>
      <c r="E563" s="16">
        <v>0</v>
      </c>
      <c r="F563" s="18">
        <v>0</v>
      </c>
      <c r="G563" s="18">
        <f t="shared" si="363"/>
        <v>401</v>
      </c>
      <c r="H563" s="16">
        <f t="shared" si="364"/>
        <v>97954</v>
      </c>
      <c r="I563" s="35">
        <f t="shared" si="365"/>
        <v>-97553</v>
      </c>
      <c r="J563" s="35">
        <f t="shared" si="366"/>
        <v>0</v>
      </c>
      <c r="K563" s="101">
        <f t="shared" si="358"/>
        <v>0</v>
      </c>
      <c r="L563">
        <f t="shared" si="359"/>
        <v>0</v>
      </c>
      <c r="M563" s="35">
        <f t="shared" si="360"/>
        <v>89062</v>
      </c>
      <c r="N563">
        <f t="shared" si="368"/>
        <v>4.0937582947097621E-3</v>
      </c>
      <c r="O563" s="13">
        <f t="shared" si="367"/>
        <v>-97553</v>
      </c>
      <c r="P563" s="158">
        <f t="shared" si="369"/>
        <v>0</v>
      </c>
      <c r="Q563" s="158">
        <f t="shared" si="369"/>
        <v>0</v>
      </c>
    </row>
    <row r="564" spans="1:17">
      <c r="A564" s="595"/>
      <c r="B564" s="3" t="s">
        <v>5</v>
      </c>
      <c r="C564" s="18">
        <v>854163</v>
      </c>
      <c r="D564" s="16">
        <v>983164</v>
      </c>
      <c r="E564" s="16">
        <v>578964</v>
      </c>
      <c r="F564" s="18">
        <v>694210</v>
      </c>
      <c r="G564" s="18">
        <f t="shared" si="363"/>
        <v>1548373</v>
      </c>
      <c r="H564" s="16">
        <f t="shared" si="364"/>
        <v>1562128</v>
      </c>
      <c r="I564" s="35">
        <f t="shared" si="365"/>
        <v>-129001</v>
      </c>
      <c r="J564" s="35">
        <f t="shared" si="366"/>
        <v>-115246</v>
      </c>
      <c r="K564" s="101">
        <f t="shared" si="358"/>
        <v>-83656</v>
      </c>
      <c r="L564">
        <f t="shared" si="359"/>
        <v>-91714</v>
      </c>
      <c r="M564" s="35">
        <f t="shared" si="360"/>
        <v>307382</v>
      </c>
      <c r="N564">
        <f t="shared" si="368"/>
        <v>0.99119470363504147</v>
      </c>
      <c r="O564" s="18">
        <f t="shared" si="367"/>
        <v>-13755</v>
      </c>
      <c r="P564" s="158">
        <f t="shared" si="369"/>
        <v>-4.8759533364224783E-2</v>
      </c>
      <c r="Q564" s="158">
        <f t="shared" si="369"/>
        <v>-5.2541425196327131E-2</v>
      </c>
    </row>
    <row r="565" spans="1:17">
      <c r="A565" s="596"/>
      <c r="B565" s="3" t="s">
        <v>6</v>
      </c>
      <c r="C565" s="18">
        <v>953734</v>
      </c>
      <c r="D565" s="16">
        <v>1093133</v>
      </c>
      <c r="E565" s="16">
        <v>1042493</v>
      </c>
      <c r="F565" s="18">
        <v>1296415</v>
      </c>
      <c r="G565" s="18">
        <f t="shared" si="363"/>
        <v>2250149</v>
      </c>
      <c r="H565" s="16">
        <f t="shared" si="364"/>
        <v>2135626</v>
      </c>
      <c r="I565" s="35">
        <f t="shared" si="365"/>
        <v>-139399</v>
      </c>
      <c r="J565" s="35">
        <f t="shared" si="366"/>
        <v>-253922</v>
      </c>
      <c r="K565" s="101">
        <f t="shared" si="358"/>
        <v>-299173</v>
      </c>
      <c r="L565">
        <f t="shared" si="359"/>
        <v>-391406</v>
      </c>
      <c r="M565" s="35">
        <f t="shared" si="360"/>
        <v>-4563267</v>
      </c>
      <c r="N565">
        <f t="shared" si="368"/>
        <v>1.0536250261047579</v>
      </c>
      <c r="O565" s="18">
        <f t="shared" si="367"/>
        <v>114523</v>
      </c>
      <c r="P565" s="158">
        <f t="shared" si="369"/>
        <v>-0.10502844484543593</v>
      </c>
      <c r="Q565" s="158">
        <f t="shared" si="369"/>
        <v>-0.13411489296671714</v>
      </c>
    </row>
    <row r="566" spans="1:17">
      <c r="A566" s="594">
        <v>45070</v>
      </c>
      <c r="B566" s="3" t="s">
        <v>3</v>
      </c>
      <c r="C566" s="18">
        <v>4835461</v>
      </c>
      <c r="D566" s="16">
        <v>3864102</v>
      </c>
      <c r="E566" s="16">
        <v>4768849</v>
      </c>
      <c r="F566" s="18">
        <v>4173561</v>
      </c>
      <c r="G566" s="18">
        <f t="shared" si="363"/>
        <v>9009022</v>
      </c>
      <c r="H566" s="16">
        <f t="shared" si="364"/>
        <v>8632951</v>
      </c>
      <c r="I566" s="35">
        <f t="shared" si="365"/>
        <v>971359</v>
      </c>
      <c r="J566" s="35">
        <f t="shared" si="366"/>
        <v>595288</v>
      </c>
      <c r="K566" s="101">
        <f t="shared" si="358"/>
        <v>1287243</v>
      </c>
      <c r="L566">
        <f t="shared" si="359"/>
        <v>907958</v>
      </c>
      <c r="M566" s="35">
        <f t="shared" si="360"/>
        <v>-907958</v>
      </c>
      <c r="N566">
        <f t="shared" si="368"/>
        <v>1.0435622766768859</v>
      </c>
      <c r="O566" s="18">
        <f t="shared" si="367"/>
        <v>376071</v>
      </c>
      <c r="P566" s="158">
        <f t="shared" si="369"/>
        <v>0.20005218713517184</v>
      </c>
      <c r="Q566" s="158">
        <f t="shared" si="369"/>
        <v>0.13318957581998625</v>
      </c>
    </row>
    <row r="567" spans="1:17">
      <c r="A567" s="595"/>
      <c r="B567" s="3" t="s">
        <v>4</v>
      </c>
      <c r="C567" s="18">
        <v>401</v>
      </c>
      <c r="D567" s="16">
        <v>97654</v>
      </c>
      <c r="E567" s="16">
        <v>0</v>
      </c>
      <c r="F567" s="18">
        <v>0</v>
      </c>
      <c r="G567" s="18">
        <f t="shared" si="363"/>
        <v>401</v>
      </c>
      <c r="H567" s="16">
        <f t="shared" si="364"/>
        <v>97654</v>
      </c>
      <c r="I567" s="35">
        <f t="shared" si="365"/>
        <v>-97253</v>
      </c>
      <c r="J567" s="35">
        <f t="shared" si="366"/>
        <v>0</v>
      </c>
      <c r="K567" s="101">
        <f t="shared" si="358"/>
        <v>0</v>
      </c>
      <c r="L567">
        <f t="shared" si="359"/>
        <v>-300</v>
      </c>
      <c r="M567" s="35">
        <f t="shared" si="360"/>
        <v>-747451</v>
      </c>
      <c r="N567">
        <f t="shared" si="368"/>
        <v>4.1063346099494136E-3</v>
      </c>
      <c r="O567" s="13">
        <f t="shared" si="367"/>
        <v>-97253</v>
      </c>
      <c r="P567" s="158">
        <f t="shared" si="369"/>
        <v>0</v>
      </c>
      <c r="Q567" s="158">
        <f t="shared" si="369"/>
        <v>-3.0533108066847152E-3</v>
      </c>
    </row>
    <row r="568" spans="1:17">
      <c r="A568" s="595"/>
      <c r="B568" s="3" t="s">
        <v>5</v>
      </c>
      <c r="C568" s="18">
        <v>952637</v>
      </c>
      <c r="D568" s="16">
        <v>1005247</v>
      </c>
      <c r="E568" s="16">
        <v>712309</v>
      </c>
      <c r="F568" s="18">
        <v>684798</v>
      </c>
      <c r="G568" s="18">
        <f t="shared" si="363"/>
        <v>1637435</v>
      </c>
      <c r="H568" s="16">
        <f t="shared" si="364"/>
        <v>1717556</v>
      </c>
      <c r="I568" s="35">
        <f t="shared" si="365"/>
        <v>-52610</v>
      </c>
      <c r="J568" s="35">
        <f t="shared" si="366"/>
        <v>27511</v>
      </c>
      <c r="K568" s="101">
        <f t="shared" si="358"/>
        <v>89062</v>
      </c>
      <c r="L568">
        <f t="shared" si="359"/>
        <v>155428</v>
      </c>
      <c r="M568" s="35">
        <f t="shared" si="360"/>
        <v>-1144427</v>
      </c>
      <c r="N568">
        <f t="shared" si="368"/>
        <v>0.9533517393319344</v>
      </c>
      <c r="O568" s="16">
        <f t="shared" si="367"/>
        <v>-80121</v>
      </c>
      <c r="P568" s="158">
        <f t="shared" si="369"/>
        <v>6.1030171087588597E-2</v>
      </c>
      <c r="Q568" s="158">
        <f t="shared" si="369"/>
        <v>0.11049122058718988</v>
      </c>
    </row>
    <row r="569" spans="1:17">
      <c r="A569" s="596"/>
      <c r="B569" s="3" t="s">
        <v>6</v>
      </c>
      <c r="C569" s="18">
        <v>1192486</v>
      </c>
      <c r="D569" s="16">
        <v>1164686</v>
      </c>
      <c r="E569" s="16">
        <v>1499827</v>
      </c>
      <c r="F569" s="18">
        <v>1273331</v>
      </c>
      <c r="G569" s="18">
        <f t="shared" si="363"/>
        <v>2465817</v>
      </c>
      <c r="H569" s="16">
        <f t="shared" si="364"/>
        <v>2664513</v>
      </c>
      <c r="I569" s="35">
        <f t="shared" si="365"/>
        <v>27800</v>
      </c>
      <c r="J569" s="35">
        <f t="shared" si="366"/>
        <v>226496</v>
      </c>
      <c r="K569" s="101">
        <f t="shared" si="358"/>
        <v>215668</v>
      </c>
      <c r="L569">
        <f t="shared" si="359"/>
        <v>528887</v>
      </c>
      <c r="M569" s="35">
        <f t="shared" si="360"/>
        <v>2059640</v>
      </c>
      <c r="N569">
        <f t="shared" si="368"/>
        <v>0.92542877441393601</v>
      </c>
      <c r="O569" s="16">
        <f t="shared" si="367"/>
        <v>-198696</v>
      </c>
      <c r="P569" s="158">
        <f t="shared" si="369"/>
        <v>0.10600639671739377</v>
      </c>
      <c r="Q569" s="158">
        <f t="shared" si="369"/>
        <v>0.32916796069554544</v>
      </c>
    </row>
    <row r="570" spans="1:17">
      <c r="A570" s="597">
        <v>45071</v>
      </c>
      <c r="B570" s="3" t="s">
        <v>3</v>
      </c>
      <c r="C570" s="18">
        <v>1944537</v>
      </c>
      <c r="D570" s="20">
        <v>1786518</v>
      </c>
      <c r="E570" s="20">
        <v>2111217</v>
      </c>
      <c r="F570" s="18">
        <v>2109812</v>
      </c>
      <c r="G570" s="18">
        <f t="shared" si="363"/>
        <v>4054349</v>
      </c>
      <c r="H570" s="16">
        <f t="shared" si="364"/>
        <v>3897735</v>
      </c>
      <c r="I570" s="35">
        <f t="shared" si="365"/>
        <v>158019</v>
      </c>
      <c r="J570" s="35">
        <f t="shared" si="366"/>
        <v>1405</v>
      </c>
      <c r="K570" s="101">
        <f t="shared" si="358"/>
        <v>-4954673</v>
      </c>
      <c r="L570">
        <f t="shared" si="359"/>
        <v>-4735216</v>
      </c>
      <c r="M570" s="35">
        <f t="shared" si="360"/>
        <v>4735216</v>
      </c>
      <c r="N570">
        <f t="shared" si="368"/>
        <v>1.0401807716532807</v>
      </c>
      <c r="O570" s="18">
        <f t="shared" si="367"/>
        <v>156614</v>
      </c>
      <c r="P570" s="158">
        <f t="shared" si="369"/>
        <v>-0.35482535245864366</v>
      </c>
      <c r="Q570" s="158">
        <f t="shared" si="369"/>
        <v>-0.35421580236093697</v>
      </c>
    </row>
    <row r="571" spans="1:17">
      <c r="A571" s="598"/>
      <c r="B571" s="3" t="s">
        <v>4</v>
      </c>
      <c r="C571" s="18">
        <v>401</v>
      </c>
      <c r="D571" s="20">
        <v>98479</v>
      </c>
      <c r="E571" s="20">
        <v>0</v>
      </c>
      <c r="F571" s="18">
        <v>0</v>
      </c>
      <c r="G571" s="18">
        <f t="shared" si="363"/>
        <v>401</v>
      </c>
      <c r="H571" s="16">
        <f t="shared" si="364"/>
        <v>98479</v>
      </c>
      <c r="I571" s="35">
        <f t="shared" si="365"/>
        <v>-98078</v>
      </c>
      <c r="J571" s="35">
        <f t="shared" si="366"/>
        <v>0</v>
      </c>
      <c r="K571" s="101">
        <f t="shared" si="358"/>
        <v>0</v>
      </c>
      <c r="L571">
        <f t="shared" si="359"/>
        <v>825</v>
      </c>
      <c r="M571" s="35">
        <f t="shared" si="360"/>
        <v>-825</v>
      </c>
      <c r="N571">
        <f t="shared" si="368"/>
        <v>4.0719341179337723E-3</v>
      </c>
      <c r="O571" s="16">
        <f t="shared" si="367"/>
        <v>-98078</v>
      </c>
      <c r="P571" s="158">
        <f t="shared" si="369"/>
        <v>0</v>
      </c>
      <c r="Q571" s="158">
        <f t="shared" si="369"/>
        <v>8.5201747410383246E-3</v>
      </c>
    </row>
    <row r="572" spans="1:17">
      <c r="A572" s="598"/>
      <c r="B572" s="3" t="s">
        <v>5</v>
      </c>
      <c r="C572" s="18">
        <v>555136</v>
      </c>
      <c r="D572" s="20">
        <v>543169</v>
      </c>
      <c r="E572" s="20">
        <v>338968</v>
      </c>
      <c r="F572" s="18">
        <v>334548</v>
      </c>
      <c r="G572" s="18">
        <f t="shared" si="363"/>
        <v>889684</v>
      </c>
      <c r="H572" s="16">
        <f t="shared" si="364"/>
        <v>882137</v>
      </c>
      <c r="I572" s="35">
        <f t="shared" si="365"/>
        <v>11967</v>
      </c>
      <c r="J572" s="35">
        <f t="shared" si="366"/>
        <v>4420</v>
      </c>
      <c r="K572" s="101">
        <f t="shared" si="358"/>
        <v>-747751</v>
      </c>
      <c r="L572">
        <f t="shared" si="359"/>
        <v>-835419</v>
      </c>
      <c r="M572" s="35">
        <f t="shared" si="360"/>
        <v>835419</v>
      </c>
      <c r="N572">
        <f t="shared" si="368"/>
        <v>1.0085553604485471</v>
      </c>
      <c r="O572" s="18">
        <f t="shared" si="367"/>
        <v>7547</v>
      </c>
      <c r="P572" s="158">
        <f t="shared" si="369"/>
        <v>-0.31349798296652753</v>
      </c>
      <c r="Q572" s="158">
        <f t="shared" si="369"/>
        <v>-0.32723352167569209</v>
      </c>
    </row>
    <row r="573" spans="1:17">
      <c r="A573" s="599"/>
      <c r="B573" s="3" t="s">
        <v>6</v>
      </c>
      <c r="C573" s="18">
        <v>680573</v>
      </c>
      <c r="D573" s="20">
        <v>812438</v>
      </c>
      <c r="E573" s="20">
        <v>730462</v>
      </c>
      <c r="F573" s="18">
        <v>796245</v>
      </c>
      <c r="G573" s="18">
        <f t="shared" si="363"/>
        <v>1476818</v>
      </c>
      <c r="H573" s="16">
        <f t="shared" si="364"/>
        <v>1542900</v>
      </c>
      <c r="I573" s="35">
        <f t="shared" si="365"/>
        <v>-131865</v>
      </c>
      <c r="J573" s="35">
        <f t="shared" si="366"/>
        <v>-65783</v>
      </c>
      <c r="K573" s="101">
        <f t="shared" si="358"/>
        <v>-988999</v>
      </c>
      <c r="L573">
        <f t="shared" si="359"/>
        <v>-1121613</v>
      </c>
      <c r="M573" s="35">
        <f t="shared" si="360"/>
        <v>2884121</v>
      </c>
      <c r="N573">
        <f t="shared" si="368"/>
        <v>0.95717026378896886</v>
      </c>
      <c r="O573" s="16">
        <f t="shared" si="367"/>
        <v>-66082</v>
      </c>
      <c r="P573" s="158">
        <f t="shared" si="369"/>
        <v>-0.28626676500282505</v>
      </c>
      <c r="Q573" s="158">
        <f t="shared" si="369"/>
        <v>-0.29624291426117355</v>
      </c>
    </row>
    <row r="574" spans="1:17">
      <c r="A574" s="594">
        <v>45072</v>
      </c>
      <c r="B574" s="3" t="s">
        <v>3</v>
      </c>
      <c r="C574" s="18">
        <v>2756094</v>
      </c>
      <c r="D574" s="16">
        <v>3768572</v>
      </c>
      <c r="E574" s="16">
        <v>3137944</v>
      </c>
      <c r="F574" s="18">
        <v>3886782</v>
      </c>
      <c r="G574" s="18">
        <f t="shared" si="363"/>
        <v>6642876</v>
      </c>
      <c r="H574" s="16">
        <f t="shared" si="364"/>
        <v>6906516</v>
      </c>
      <c r="I574" s="35">
        <f t="shared" si="365"/>
        <v>-1012478</v>
      </c>
      <c r="J574" s="35">
        <f t="shared" si="366"/>
        <v>-748838</v>
      </c>
      <c r="K574" s="101">
        <f t="shared" si="358"/>
        <v>2588527</v>
      </c>
      <c r="L574">
        <f t="shared" si="359"/>
        <v>3008781</v>
      </c>
      <c r="N574">
        <f t="shared" si="368"/>
        <v>0.9618273526044101</v>
      </c>
      <c r="O574" s="16">
        <f t="shared" si="367"/>
        <v>-263640</v>
      </c>
    </row>
    <row r="575" spans="1:17">
      <c r="A575" s="595"/>
      <c r="B575" s="3" t="s">
        <v>4</v>
      </c>
      <c r="C575" s="18">
        <v>401</v>
      </c>
      <c r="D575" s="16">
        <v>98479</v>
      </c>
      <c r="E575" s="16">
        <v>0</v>
      </c>
      <c r="F575" s="18">
        <v>0</v>
      </c>
      <c r="G575" s="18">
        <f t="shared" si="363"/>
        <v>401</v>
      </c>
      <c r="H575" s="16">
        <f t="shared" si="364"/>
        <v>98479</v>
      </c>
      <c r="I575" s="35">
        <f t="shared" si="365"/>
        <v>-98078</v>
      </c>
      <c r="J575" s="35">
        <f t="shared" si="366"/>
        <v>0</v>
      </c>
      <c r="K575" s="101">
        <f t="shared" si="358"/>
        <v>0</v>
      </c>
      <c r="L575">
        <f t="shared" si="359"/>
        <v>0</v>
      </c>
      <c r="N575">
        <f t="shared" si="368"/>
        <v>4.0719341179337723E-3</v>
      </c>
      <c r="O575" s="13">
        <f t="shared" si="367"/>
        <v>-98078</v>
      </c>
    </row>
    <row r="576" spans="1:17">
      <c r="A576" s="595"/>
      <c r="B576" s="3" t="s">
        <v>5</v>
      </c>
      <c r="C576" s="18">
        <v>800406</v>
      </c>
      <c r="D576" s="16">
        <v>820433</v>
      </c>
      <c r="E576" s="16">
        <v>492012</v>
      </c>
      <c r="F576" s="18">
        <v>590027</v>
      </c>
      <c r="G576" s="18">
        <f t="shared" si="363"/>
        <v>1390433</v>
      </c>
      <c r="H576" s="16">
        <f t="shared" si="364"/>
        <v>1312445</v>
      </c>
      <c r="I576" s="35">
        <f t="shared" si="365"/>
        <v>-20027</v>
      </c>
      <c r="J576" s="35">
        <f t="shared" si="366"/>
        <v>-98015</v>
      </c>
      <c r="K576" s="101"/>
      <c r="N576">
        <f t="shared" si="368"/>
        <v>1.0594219186327809</v>
      </c>
      <c r="O576" s="18">
        <f t="shared" si="367"/>
        <v>77988</v>
      </c>
    </row>
    <row r="577" spans="1:17">
      <c r="A577" s="596"/>
      <c r="B577" s="3" t="s">
        <v>6</v>
      </c>
      <c r="C577" s="18">
        <v>1083302</v>
      </c>
      <c r="D577" s="16">
        <v>1292300</v>
      </c>
      <c r="E577" s="16">
        <v>1010247</v>
      </c>
      <c r="F577" s="18">
        <v>1502976</v>
      </c>
      <c r="G577" s="18">
        <f t="shared" si="363"/>
        <v>2586278</v>
      </c>
      <c r="H577" s="16">
        <f t="shared" si="364"/>
        <v>2302547</v>
      </c>
      <c r="I577" s="35">
        <f t="shared" si="365"/>
        <v>-208998</v>
      </c>
      <c r="J577" s="35">
        <f t="shared" si="366"/>
        <v>-492729</v>
      </c>
      <c r="K577" s="101"/>
      <c r="N577">
        <f t="shared" si="368"/>
        <v>1.1232248462246373</v>
      </c>
      <c r="O577" s="18">
        <f t="shared" si="367"/>
        <v>283731</v>
      </c>
    </row>
    <row r="578" spans="1:17">
      <c r="A578" s="594">
        <v>45075</v>
      </c>
      <c r="B578" s="3" t="s">
        <v>3</v>
      </c>
      <c r="C578" s="18">
        <v>3846148</v>
      </c>
      <c r="D578" s="16">
        <v>4554906</v>
      </c>
      <c r="E578" s="16">
        <v>3912876</v>
      </c>
      <c r="F578" s="18">
        <v>4559236</v>
      </c>
      <c r="G578" s="18">
        <f t="shared" si="363"/>
        <v>8405384</v>
      </c>
      <c r="H578" s="16">
        <f t="shared" si="364"/>
        <v>8467782</v>
      </c>
      <c r="I578" s="35">
        <f t="shared" si="365"/>
        <v>-708758</v>
      </c>
      <c r="J578" s="35">
        <f t="shared" si="366"/>
        <v>-646360</v>
      </c>
      <c r="K578" s="101">
        <f t="shared" si="358"/>
        <v>1762508</v>
      </c>
      <c r="L578">
        <f t="shared" si="359"/>
        <v>1561266</v>
      </c>
      <c r="M578" s="35">
        <f t="shared" ref="M578:M588" si="370">K583-L578</f>
        <v>-1561266</v>
      </c>
      <c r="N578">
        <f t="shared" si="368"/>
        <v>0.99263112819862387</v>
      </c>
      <c r="O578" s="18">
        <f t="shared" si="367"/>
        <v>-62398</v>
      </c>
      <c r="P578" s="158">
        <f t="shared" ref="P578:P593" si="371">K578/(G574-K578)</f>
        <v>0.36114243843906851</v>
      </c>
      <c r="Q578" s="158">
        <f t="shared" ref="Q578:Q588" si="372">L578/(H574-L578)</f>
        <v>0.29208474814087276</v>
      </c>
    </row>
    <row r="579" spans="1:17">
      <c r="A579" s="595"/>
      <c r="B579" s="3" t="s">
        <v>4</v>
      </c>
      <c r="C579" s="18">
        <v>401</v>
      </c>
      <c r="D579" s="16">
        <v>98479</v>
      </c>
      <c r="E579" s="16">
        <v>0</v>
      </c>
      <c r="F579" s="18">
        <v>0</v>
      </c>
      <c r="G579" s="18">
        <f t="shared" si="363"/>
        <v>401</v>
      </c>
      <c r="H579" s="16">
        <f t="shared" si="364"/>
        <v>98479</v>
      </c>
      <c r="I579" s="35">
        <f t="shared" si="365"/>
        <v>-98078</v>
      </c>
      <c r="J579" s="35">
        <f t="shared" si="366"/>
        <v>0</v>
      </c>
      <c r="K579" s="101">
        <f t="shared" si="358"/>
        <v>0</v>
      </c>
      <c r="L579">
        <f t="shared" si="359"/>
        <v>0</v>
      </c>
      <c r="M579" s="35">
        <f t="shared" si="370"/>
        <v>-52400</v>
      </c>
      <c r="N579">
        <f t="shared" si="368"/>
        <v>4.0719341179337723E-3</v>
      </c>
      <c r="O579" s="18">
        <f t="shared" si="367"/>
        <v>-98078</v>
      </c>
      <c r="P579" s="158">
        <f t="shared" si="371"/>
        <v>0</v>
      </c>
      <c r="Q579" s="158">
        <f t="shared" si="372"/>
        <v>0</v>
      </c>
    </row>
    <row r="580" spans="1:17">
      <c r="A580" s="595"/>
      <c r="B580" s="3" t="s">
        <v>5</v>
      </c>
      <c r="C580" s="18">
        <v>811233</v>
      </c>
      <c r="D580" s="16">
        <v>847076</v>
      </c>
      <c r="E580" s="16">
        <v>590071</v>
      </c>
      <c r="F580" s="18">
        <v>655000</v>
      </c>
      <c r="G580" s="18">
        <f t="shared" si="363"/>
        <v>1466233</v>
      </c>
      <c r="H580" s="16">
        <f t="shared" si="364"/>
        <v>1437147</v>
      </c>
      <c r="I580" s="35">
        <f t="shared" si="365"/>
        <v>-35843</v>
      </c>
      <c r="J580" s="35">
        <f t="shared" si="366"/>
        <v>-64929</v>
      </c>
      <c r="K580" s="101">
        <f t="shared" si="358"/>
        <v>75800</v>
      </c>
      <c r="L580">
        <f t="shared" si="359"/>
        <v>124702</v>
      </c>
      <c r="M580" s="35">
        <f t="shared" si="370"/>
        <v>-488727</v>
      </c>
      <c r="N580">
        <f t="shared" si="368"/>
        <v>1.0202387090534233</v>
      </c>
      <c r="O580" s="18">
        <f t="shared" si="367"/>
        <v>29086</v>
      </c>
      <c r="P580" s="158">
        <f t="shared" si="371"/>
        <v>5.7658677364709393E-2</v>
      </c>
      <c r="Q580" s="158">
        <f t="shared" si="372"/>
        <v>0.10499072610825742</v>
      </c>
    </row>
    <row r="581" spans="1:17">
      <c r="A581" s="596"/>
      <c r="B581" s="3" t="s">
        <v>6</v>
      </c>
      <c r="C581" s="18">
        <v>1133013</v>
      </c>
      <c r="D581" s="16">
        <v>1433733</v>
      </c>
      <c r="E581" s="16">
        <v>1287848</v>
      </c>
      <c r="F581" s="18">
        <v>1719959</v>
      </c>
      <c r="G581" s="18">
        <f t="shared" si="363"/>
        <v>2852972</v>
      </c>
      <c r="H581" s="16">
        <f t="shared" si="364"/>
        <v>2721581</v>
      </c>
      <c r="I581" s="35">
        <f t="shared" si="365"/>
        <v>-300720</v>
      </c>
      <c r="J581" s="35">
        <f t="shared" si="366"/>
        <v>-432111</v>
      </c>
      <c r="K581" s="101">
        <f t="shared" si="358"/>
        <v>266694</v>
      </c>
      <c r="L581">
        <f t="shared" si="359"/>
        <v>419034</v>
      </c>
      <c r="M581" s="35">
        <f t="shared" si="370"/>
        <v>636776</v>
      </c>
      <c r="N581">
        <f t="shared" si="368"/>
        <v>1.0482774534360726</v>
      </c>
      <c r="O581" s="18">
        <f t="shared" si="367"/>
        <v>131391</v>
      </c>
      <c r="P581" s="158">
        <f t="shared" si="371"/>
        <v>0.11497492653855174</v>
      </c>
      <c r="Q581" s="158">
        <f t="shared" si="372"/>
        <v>0.22247470551039467</v>
      </c>
    </row>
    <row r="582" spans="1:17">
      <c r="A582" s="594">
        <v>45076</v>
      </c>
      <c r="B582" s="3" t="s">
        <v>3</v>
      </c>
      <c r="C582" s="18">
        <v>3317651</v>
      </c>
      <c r="D582" s="16">
        <v>4398822</v>
      </c>
      <c r="E582" s="16">
        <v>3558760</v>
      </c>
      <c r="F582" s="18">
        <v>4388050</v>
      </c>
      <c r="G582" s="18">
        <f t="shared" si="363"/>
        <v>7705701</v>
      </c>
      <c r="H582" s="16">
        <f t="shared" si="364"/>
        <v>7957582</v>
      </c>
      <c r="I582" s="35">
        <f t="shared" si="365"/>
        <v>-1081171</v>
      </c>
      <c r="J582" s="35">
        <f t="shared" si="366"/>
        <v>-829290</v>
      </c>
      <c r="K582" s="101">
        <f t="shared" si="358"/>
        <v>-699683</v>
      </c>
      <c r="L582">
        <f t="shared" si="359"/>
        <v>-510200</v>
      </c>
      <c r="M582" s="35">
        <f t="shared" si="370"/>
        <v>510200</v>
      </c>
      <c r="N582">
        <f t="shared" si="368"/>
        <v>0.9683470431093264</v>
      </c>
      <c r="O582" s="16">
        <f t="shared" si="367"/>
        <v>-251881</v>
      </c>
      <c r="P582" s="158">
        <f t="shared" si="371"/>
        <v>-7.684545319655528E-2</v>
      </c>
      <c r="Q582" s="158">
        <f t="shared" si="372"/>
        <v>-5.6827915226383835E-2</v>
      </c>
    </row>
    <row r="583" spans="1:17">
      <c r="A583" s="595"/>
      <c r="B583" s="3" t="s">
        <v>4</v>
      </c>
      <c r="C583" s="18">
        <v>401</v>
      </c>
      <c r="D583" s="16">
        <v>98479</v>
      </c>
      <c r="E583" s="16">
        <v>0</v>
      </c>
      <c r="F583" s="18">
        <v>0</v>
      </c>
      <c r="G583" s="18">
        <f t="shared" si="363"/>
        <v>401</v>
      </c>
      <c r="H583" s="16">
        <f t="shared" si="364"/>
        <v>98479</v>
      </c>
      <c r="I583" s="35">
        <f t="shared" si="365"/>
        <v>-98078</v>
      </c>
      <c r="J583" s="35">
        <f t="shared" si="366"/>
        <v>0</v>
      </c>
      <c r="K583" s="101">
        <f t="shared" si="358"/>
        <v>0</v>
      </c>
      <c r="L583">
        <f t="shared" si="359"/>
        <v>0</v>
      </c>
      <c r="M583" s="35">
        <f t="shared" si="370"/>
        <v>166753</v>
      </c>
      <c r="N583">
        <f t="shared" si="368"/>
        <v>4.0719341179337723E-3</v>
      </c>
      <c r="O583" s="13">
        <f t="shared" si="367"/>
        <v>-98078</v>
      </c>
      <c r="P583" s="158">
        <f t="shared" si="371"/>
        <v>0</v>
      </c>
      <c r="Q583" s="158">
        <f t="shared" si="372"/>
        <v>0</v>
      </c>
    </row>
    <row r="584" spans="1:17">
      <c r="A584" s="595"/>
      <c r="B584" s="3" t="s">
        <v>5</v>
      </c>
      <c r="C584" s="18">
        <v>783575</v>
      </c>
      <c r="D584" s="16">
        <v>793353</v>
      </c>
      <c r="E584" s="16">
        <v>523937</v>
      </c>
      <c r="F584" s="18">
        <v>630258</v>
      </c>
      <c r="G584" s="18">
        <f t="shared" si="363"/>
        <v>1413833</v>
      </c>
      <c r="H584" s="16">
        <f t="shared" si="364"/>
        <v>1317290</v>
      </c>
      <c r="I584" s="35">
        <f t="shared" si="365"/>
        <v>-9778</v>
      </c>
      <c r="J584" s="35">
        <f t="shared" si="366"/>
        <v>-106321</v>
      </c>
      <c r="K584" s="101">
        <f t="shared" si="358"/>
        <v>-52400</v>
      </c>
      <c r="L584">
        <f t="shared" si="359"/>
        <v>-119857</v>
      </c>
      <c r="M584" s="35">
        <f t="shared" si="370"/>
        <v>267839</v>
      </c>
      <c r="N584">
        <f t="shared" si="368"/>
        <v>1.0732891011090953</v>
      </c>
      <c r="O584" s="18">
        <f t="shared" si="367"/>
        <v>96543</v>
      </c>
      <c r="P584" s="158">
        <f t="shared" si="371"/>
        <v>-3.4504715754234236E-2</v>
      </c>
      <c r="Q584" s="158">
        <f t="shared" si="372"/>
        <v>-7.6979249892742727E-2</v>
      </c>
    </row>
    <row r="585" spans="1:17">
      <c r="A585" s="596"/>
      <c r="B585" s="3" t="s">
        <v>6</v>
      </c>
      <c r="C585" s="18">
        <v>995863</v>
      </c>
      <c r="D585" s="16">
        <v>1220737</v>
      </c>
      <c r="E585" s="16">
        <v>1014793</v>
      </c>
      <c r="F585" s="18">
        <v>1493084</v>
      </c>
      <c r="G585" s="18">
        <f t="shared" si="363"/>
        <v>2488947</v>
      </c>
      <c r="H585" s="16">
        <f t="shared" si="364"/>
        <v>2235530</v>
      </c>
      <c r="I585" s="35">
        <f t="shared" si="365"/>
        <v>-224874</v>
      </c>
      <c r="J585" s="35">
        <f t="shared" si="366"/>
        <v>-478291</v>
      </c>
      <c r="K585" s="101">
        <f t="shared" si="358"/>
        <v>-364025</v>
      </c>
      <c r="L585">
        <f t="shared" si="359"/>
        <v>-486051</v>
      </c>
      <c r="M585" s="35">
        <f t="shared" si="370"/>
        <v>-3463381</v>
      </c>
      <c r="N585">
        <f t="shared" si="368"/>
        <v>1.1133588008212818</v>
      </c>
      <c r="O585" s="18">
        <f t="shared" si="367"/>
        <v>253417</v>
      </c>
      <c r="P585" s="158">
        <f t="shared" si="371"/>
        <v>-0.11315677322670802</v>
      </c>
      <c r="Q585" s="158">
        <f t="shared" si="372"/>
        <v>-0.15152953954817761</v>
      </c>
    </row>
    <row r="586" spans="1:17">
      <c r="A586" s="594">
        <v>45077</v>
      </c>
      <c r="B586" s="3" t="s">
        <v>3</v>
      </c>
      <c r="C586" s="18">
        <v>4590116</v>
      </c>
      <c r="D586" s="16">
        <v>3833254</v>
      </c>
      <c r="E586" s="16">
        <v>4678035</v>
      </c>
      <c r="F586" s="18">
        <v>4171395</v>
      </c>
      <c r="G586" s="18">
        <f t="shared" si="363"/>
        <v>8761511</v>
      </c>
      <c r="H586" s="16">
        <f t="shared" si="364"/>
        <v>8511289</v>
      </c>
      <c r="I586" s="35">
        <f t="shared" si="365"/>
        <v>756862</v>
      </c>
      <c r="J586" s="35">
        <f t="shared" si="366"/>
        <v>506640</v>
      </c>
      <c r="K586" s="101">
        <f t="shared" si="358"/>
        <v>1055810</v>
      </c>
      <c r="L586">
        <f t="shared" si="359"/>
        <v>553707</v>
      </c>
      <c r="M586" s="35">
        <f t="shared" si="370"/>
        <v>-553707</v>
      </c>
      <c r="N586">
        <f t="shared" si="368"/>
        <v>1.0293988372384018</v>
      </c>
      <c r="O586" s="18">
        <f t="shared" si="367"/>
        <v>250222</v>
      </c>
      <c r="P586" s="158">
        <f t="shared" si="371"/>
        <v>0.15877102346489588</v>
      </c>
      <c r="Q586" s="158">
        <f t="shared" si="372"/>
        <v>7.478610862555081E-2</v>
      </c>
    </row>
    <row r="587" spans="1:17">
      <c r="A587" s="595"/>
      <c r="B587" s="3" t="s">
        <v>4</v>
      </c>
      <c r="C587" s="18">
        <v>401</v>
      </c>
      <c r="D587" s="16">
        <v>98479</v>
      </c>
      <c r="E587" s="16">
        <v>0</v>
      </c>
      <c r="F587" s="18">
        <v>0</v>
      </c>
      <c r="G587" s="18">
        <f t="shared" si="363"/>
        <v>401</v>
      </c>
      <c r="H587" s="16">
        <f t="shared" si="364"/>
        <v>98479</v>
      </c>
      <c r="I587" s="35">
        <f t="shared" si="365"/>
        <v>-98078</v>
      </c>
      <c r="J587" s="35">
        <f t="shared" si="366"/>
        <v>0</v>
      </c>
      <c r="K587" s="101">
        <f t="shared" si="358"/>
        <v>0</v>
      </c>
      <c r="L587">
        <f t="shared" si="359"/>
        <v>0</v>
      </c>
      <c r="M587" s="35">
        <f t="shared" si="370"/>
        <v>-684147</v>
      </c>
      <c r="N587">
        <f t="shared" si="368"/>
        <v>4.0719341179337723E-3</v>
      </c>
      <c r="O587" s="18">
        <f t="shared" si="367"/>
        <v>-98078</v>
      </c>
      <c r="P587" s="158">
        <f t="shared" si="371"/>
        <v>0</v>
      </c>
      <c r="Q587" s="158">
        <f t="shared" si="372"/>
        <v>0</v>
      </c>
    </row>
    <row r="588" spans="1:17">
      <c r="A588" s="595"/>
      <c r="B588" s="3" t="s">
        <v>5</v>
      </c>
      <c r="C588" s="18">
        <v>945203</v>
      </c>
      <c r="D588" s="16">
        <v>952205</v>
      </c>
      <c r="E588" s="16">
        <v>681709</v>
      </c>
      <c r="F588" s="18">
        <v>635383</v>
      </c>
      <c r="G588" s="18">
        <f t="shared" si="363"/>
        <v>1580586</v>
      </c>
      <c r="H588" s="16">
        <f t="shared" si="364"/>
        <v>1633914</v>
      </c>
      <c r="I588" s="35">
        <f t="shared" si="365"/>
        <v>-7002</v>
      </c>
      <c r="J588" s="35">
        <f t="shared" si="366"/>
        <v>46326</v>
      </c>
      <c r="K588" s="101">
        <f t="shared" si="358"/>
        <v>166753</v>
      </c>
      <c r="L588">
        <f t="shared" si="359"/>
        <v>316624</v>
      </c>
      <c r="M588" s="35">
        <f t="shared" si="370"/>
        <v>-1165688</v>
      </c>
      <c r="N588">
        <f t="shared" si="368"/>
        <v>0.96736180729218302</v>
      </c>
      <c r="O588" s="16">
        <f t="shared" si="367"/>
        <v>-53328</v>
      </c>
      <c r="P588" s="158">
        <f t="shared" si="371"/>
        <v>0.13371475767392629</v>
      </c>
      <c r="Q588" s="158">
        <f t="shared" si="372"/>
        <v>0.31641326876300385</v>
      </c>
    </row>
    <row r="589" spans="1:17">
      <c r="A589" s="596"/>
      <c r="B589" s="3" t="s">
        <v>6</v>
      </c>
      <c r="C589" s="18">
        <v>1265104</v>
      </c>
      <c r="D589" s="16">
        <v>1294664</v>
      </c>
      <c r="E589" s="16">
        <v>1441080</v>
      </c>
      <c r="F589" s="18">
        <v>1371825</v>
      </c>
      <c r="G589" s="18">
        <f t="shared" si="363"/>
        <v>2636929</v>
      </c>
      <c r="H589" s="16">
        <f t="shared" si="364"/>
        <v>2735744</v>
      </c>
      <c r="I589" s="35">
        <f t="shared" si="365"/>
        <v>-29560</v>
      </c>
      <c r="J589" s="35">
        <f t="shared" si="366"/>
        <v>69255</v>
      </c>
      <c r="K589" s="101">
        <f t="shared" si="358"/>
        <v>147982</v>
      </c>
      <c r="L589">
        <f>H589-H585</f>
        <v>500214</v>
      </c>
      <c r="M589" s="35">
        <f>K594-L589</f>
        <v>-500214</v>
      </c>
      <c r="N589">
        <f t="shared" si="368"/>
        <v>0.96388002678613205</v>
      </c>
      <c r="O589" s="16">
        <f t="shared" si="367"/>
        <v>-98815</v>
      </c>
      <c r="P589" s="158">
        <f t="shared" si="371"/>
        <v>6.3214101876790121E-2</v>
      </c>
      <c r="Q589" s="158">
        <f>L589/(H585-L589)</f>
        <v>0.28825528030629582</v>
      </c>
    </row>
    <row r="590" spans="1:17">
      <c r="A590" s="597">
        <v>45078</v>
      </c>
      <c r="B590" s="3" t="s">
        <v>3</v>
      </c>
      <c r="C590" s="18">
        <v>2597047</v>
      </c>
      <c r="D590" s="16">
        <v>1838549</v>
      </c>
      <c r="E590" s="16">
        <v>2596577</v>
      </c>
      <c r="F590" s="18">
        <v>2215032</v>
      </c>
      <c r="G590" s="18">
        <f t="shared" si="363"/>
        <v>4812079</v>
      </c>
      <c r="H590" s="16">
        <f t="shared" si="364"/>
        <v>4435126</v>
      </c>
      <c r="I590" s="35">
        <f t="shared" si="365"/>
        <v>758498</v>
      </c>
      <c r="J590" s="35">
        <f t="shared" si="366"/>
        <v>381545</v>
      </c>
      <c r="K590" s="101">
        <f t="shared" si="358"/>
        <v>-3949432</v>
      </c>
      <c r="L590">
        <f t="shared" ref="L590:L593" si="373">H590-H586</f>
        <v>-4076163</v>
      </c>
      <c r="M590" s="35">
        <f t="shared" ref="M590:M593" si="374">K595-L590</f>
        <v>4076163</v>
      </c>
      <c r="N590">
        <f t="shared" si="368"/>
        <v>1.0849926247867592</v>
      </c>
      <c r="O590" s="18">
        <f t="shared" si="367"/>
        <v>376953</v>
      </c>
      <c r="P590" s="158">
        <f t="shared" si="371"/>
        <v>-0.31071117225527639</v>
      </c>
      <c r="Q590" s="158">
        <f t="shared" ref="Q590:Q593" si="375">L590/(H586-L590)</f>
        <v>-0.32382749106014463</v>
      </c>
    </row>
    <row r="591" spans="1:17">
      <c r="A591" s="598"/>
      <c r="B591" s="3" t="s">
        <v>4</v>
      </c>
      <c r="C591" s="18">
        <v>401</v>
      </c>
      <c r="D591" s="16">
        <v>93826</v>
      </c>
      <c r="E591" s="16">
        <v>0</v>
      </c>
      <c r="F591" s="18">
        <v>0</v>
      </c>
      <c r="G591" s="18">
        <f t="shared" si="363"/>
        <v>401</v>
      </c>
      <c r="H591" s="16">
        <f t="shared" si="364"/>
        <v>93826</v>
      </c>
      <c r="I591" s="35">
        <f t="shared" si="365"/>
        <v>-93425</v>
      </c>
      <c r="J591" s="35">
        <f t="shared" si="366"/>
        <v>0</v>
      </c>
      <c r="K591" s="101">
        <f t="shared" si="358"/>
        <v>0</v>
      </c>
      <c r="L591">
        <f t="shared" si="373"/>
        <v>-4653</v>
      </c>
      <c r="M591" s="35">
        <f t="shared" si="374"/>
        <v>4653</v>
      </c>
      <c r="N591">
        <f t="shared" si="368"/>
        <v>4.2738686504806772E-3</v>
      </c>
      <c r="O591" s="13">
        <f t="shared" si="367"/>
        <v>-93425</v>
      </c>
      <c r="P591" s="158">
        <f t="shared" si="371"/>
        <v>0</v>
      </c>
      <c r="Q591" s="158">
        <f t="shared" si="375"/>
        <v>-4.5116937516968547E-2</v>
      </c>
    </row>
    <row r="592" spans="1:17">
      <c r="A592" s="598"/>
      <c r="B592" s="3" t="s">
        <v>5</v>
      </c>
      <c r="C592" s="18">
        <v>584609</v>
      </c>
      <c r="D592" s="16">
        <v>611704</v>
      </c>
      <c r="E592" s="16">
        <v>377077</v>
      </c>
      <c r="F592" s="18">
        <v>311830</v>
      </c>
      <c r="G592" s="18">
        <f t="shared" si="363"/>
        <v>896439</v>
      </c>
      <c r="H592" s="16">
        <f t="shared" si="364"/>
        <v>988781</v>
      </c>
      <c r="I592" s="35">
        <f t="shared" si="365"/>
        <v>-27095</v>
      </c>
      <c r="J592" s="35">
        <f t="shared" si="366"/>
        <v>65247</v>
      </c>
      <c r="K592" s="101">
        <f t="shared" si="358"/>
        <v>-684147</v>
      </c>
      <c r="L592">
        <f t="shared" si="373"/>
        <v>-645133</v>
      </c>
      <c r="M592" s="35">
        <f t="shared" si="374"/>
        <v>645133</v>
      </c>
      <c r="N592">
        <f t="shared" si="368"/>
        <v>0.90661026051269189</v>
      </c>
      <c r="O592" s="16">
        <f t="shared" si="367"/>
        <v>-92342</v>
      </c>
      <c r="P592" s="158">
        <f t="shared" si="371"/>
        <v>-0.30208726591611462</v>
      </c>
      <c r="Q592" s="158">
        <f t="shared" si="375"/>
        <v>-0.28307138904989676</v>
      </c>
    </row>
    <row r="593" spans="1:17">
      <c r="A593" s="599"/>
      <c r="B593" s="3" t="s">
        <v>6</v>
      </c>
      <c r="C593" s="18">
        <v>873328</v>
      </c>
      <c r="D593" s="16">
        <v>897319</v>
      </c>
      <c r="E593" s="16">
        <v>1081731</v>
      </c>
      <c r="F593" s="18">
        <v>914537</v>
      </c>
      <c r="G593" s="18">
        <f t="shared" si="363"/>
        <v>1787865</v>
      </c>
      <c r="H593" s="16">
        <f t="shared" si="364"/>
        <v>1979050</v>
      </c>
      <c r="I593" s="35">
        <f t="shared" si="365"/>
        <v>-23991</v>
      </c>
      <c r="J593" s="35">
        <f t="shared" si="366"/>
        <v>167194</v>
      </c>
      <c r="K593" s="101">
        <f t="shared" si="358"/>
        <v>-849064</v>
      </c>
      <c r="L593">
        <f t="shared" si="373"/>
        <v>-756694</v>
      </c>
      <c r="M593" s="35">
        <f t="shared" si="374"/>
        <v>2179431</v>
      </c>
      <c r="N593">
        <f t="shared" si="368"/>
        <v>0.90339556858088477</v>
      </c>
      <c r="O593" s="16">
        <f t="shared" si="367"/>
        <v>-191185</v>
      </c>
      <c r="P593" s="158">
        <f t="shared" si="371"/>
        <v>-0.24356445925163936</v>
      </c>
      <c r="Q593" s="158">
        <f t="shared" si="375"/>
        <v>-0.21666640896703104</v>
      </c>
    </row>
    <row r="594" spans="1:17">
      <c r="A594" s="594">
        <v>45079</v>
      </c>
      <c r="B594" s="3" t="s">
        <v>3</v>
      </c>
      <c r="C594" s="18">
        <v>3650437</v>
      </c>
      <c r="D594" s="16">
        <v>2829581</v>
      </c>
      <c r="E594" s="16">
        <v>3820537</v>
      </c>
      <c r="F594" s="18">
        <v>3258160</v>
      </c>
      <c r="G594" s="18">
        <f t="shared" si="363"/>
        <v>6908597</v>
      </c>
      <c r="H594" s="16">
        <f t="shared" si="364"/>
        <v>6650118</v>
      </c>
      <c r="I594" s="35">
        <f t="shared" si="365"/>
        <v>820856</v>
      </c>
      <c r="J594" s="35">
        <f t="shared" si="366"/>
        <v>562377</v>
      </c>
      <c r="N594">
        <f t="shared" si="368"/>
        <v>1.0388683328626649</v>
      </c>
      <c r="O594" s="18">
        <f t="shared" si="367"/>
        <v>258479</v>
      </c>
    </row>
    <row r="595" spans="1:17">
      <c r="A595" s="595"/>
      <c r="B595" s="3" t="s">
        <v>4</v>
      </c>
      <c r="C595" s="18">
        <v>401</v>
      </c>
      <c r="D595" s="16">
        <v>89826</v>
      </c>
      <c r="E595" s="16">
        <v>0</v>
      </c>
      <c r="F595" s="18">
        <v>0</v>
      </c>
      <c r="G595" s="18">
        <f t="shared" si="363"/>
        <v>401</v>
      </c>
      <c r="H595" s="16">
        <f t="shared" si="364"/>
        <v>89826</v>
      </c>
      <c r="I595" s="35">
        <f t="shared" si="365"/>
        <v>-89425</v>
      </c>
      <c r="J595" s="35">
        <f t="shared" si="366"/>
        <v>0</v>
      </c>
      <c r="N595">
        <f t="shared" si="368"/>
        <v>4.4641863157660368E-3</v>
      </c>
      <c r="O595" s="13">
        <f t="shared" si="367"/>
        <v>-89425</v>
      </c>
    </row>
    <row r="596" spans="1:17">
      <c r="A596" s="595"/>
      <c r="B596" s="3" t="s">
        <v>5</v>
      </c>
      <c r="C596" s="18">
        <v>878275</v>
      </c>
      <c r="D596" s="16">
        <v>815999</v>
      </c>
      <c r="E596" s="16">
        <v>565118</v>
      </c>
      <c r="F596" s="18">
        <v>478594</v>
      </c>
      <c r="G596" s="18">
        <f t="shared" si="363"/>
        <v>1356869</v>
      </c>
      <c r="H596" s="16">
        <f t="shared" si="364"/>
        <v>1381117</v>
      </c>
      <c r="I596" s="35">
        <f t="shared" si="365"/>
        <v>62276</v>
      </c>
      <c r="J596" s="35">
        <f t="shared" si="366"/>
        <v>86524</v>
      </c>
      <c r="N596">
        <f t="shared" si="368"/>
        <v>0.98244319634035349</v>
      </c>
      <c r="O596" s="16">
        <f t="shared" si="367"/>
        <v>-24248</v>
      </c>
    </row>
    <row r="597" spans="1:17">
      <c r="A597" s="596"/>
      <c r="B597" s="3" t="s">
        <v>6</v>
      </c>
      <c r="C597" s="18">
        <v>1115217</v>
      </c>
      <c r="D597" s="16">
        <v>1134719</v>
      </c>
      <c r="E597" s="16">
        <v>1258675</v>
      </c>
      <c r="F597" s="18">
        <v>1133372</v>
      </c>
      <c r="G597" s="18">
        <f t="shared" si="363"/>
        <v>2248589</v>
      </c>
      <c r="H597" s="16">
        <f t="shared" si="364"/>
        <v>2393394</v>
      </c>
      <c r="I597" s="35">
        <f t="shared" si="365"/>
        <v>-19502</v>
      </c>
      <c r="J597" s="35">
        <f t="shared" si="366"/>
        <v>125303</v>
      </c>
      <c r="N597">
        <f t="shared" si="368"/>
        <v>0.93949805172069456</v>
      </c>
      <c r="O597" s="16">
        <f t="shared" si="367"/>
        <v>-144805</v>
      </c>
    </row>
    <row r="598" spans="1:17">
      <c r="A598" s="594">
        <v>45082</v>
      </c>
      <c r="B598" s="3" t="s">
        <v>3</v>
      </c>
      <c r="C598" s="34">
        <v>4289961</v>
      </c>
      <c r="D598" s="16">
        <v>3742577</v>
      </c>
      <c r="E598" s="16">
        <v>4470189</v>
      </c>
      <c r="F598" s="18">
        <v>4041373</v>
      </c>
      <c r="G598" s="18">
        <f t="shared" si="363"/>
        <v>8331334</v>
      </c>
      <c r="H598" s="16">
        <f t="shared" si="364"/>
        <v>8212766</v>
      </c>
      <c r="I598" s="35">
        <f t="shared" si="365"/>
        <v>547384</v>
      </c>
      <c r="J598" s="35">
        <f t="shared" si="366"/>
        <v>428816</v>
      </c>
      <c r="K598" s="101">
        <f t="shared" ref="K598:K614" si="376">G598-G594</f>
        <v>1422737</v>
      </c>
      <c r="L598">
        <f t="shared" ref="L598:L614" si="377">H598-H594</f>
        <v>1562648</v>
      </c>
      <c r="M598" s="35">
        <f t="shared" ref="M598:M613" si="378">K603-L598</f>
        <v>-1562648</v>
      </c>
      <c r="N598">
        <f t="shared" si="368"/>
        <v>1.0144370361946267</v>
      </c>
      <c r="O598" s="18">
        <f t="shared" si="367"/>
        <v>118568</v>
      </c>
      <c r="P598" s="158">
        <f t="shared" ref="P598:P613" si="379">K598/(G594-K598)</f>
        <v>0.25934621007462821</v>
      </c>
      <c r="Q598" s="158">
        <f t="shared" ref="Q598:Q613" si="380">L598/(H594-L598)</f>
        <v>0.30715620927494414</v>
      </c>
    </row>
    <row r="599" spans="1:17">
      <c r="A599" s="595"/>
      <c r="B599" s="3" t="s">
        <v>4</v>
      </c>
      <c r="C599" s="34">
        <v>401</v>
      </c>
      <c r="D599" s="16">
        <v>87419</v>
      </c>
      <c r="E599" s="16">
        <v>0</v>
      </c>
      <c r="F599" s="18">
        <v>0</v>
      </c>
      <c r="G599" s="18">
        <f t="shared" si="363"/>
        <v>401</v>
      </c>
      <c r="H599" s="16">
        <f t="shared" si="364"/>
        <v>87419</v>
      </c>
      <c r="I599" s="35">
        <f t="shared" si="365"/>
        <v>-87018</v>
      </c>
      <c r="J599" s="35">
        <f t="shared" si="366"/>
        <v>0</v>
      </c>
      <c r="K599" s="101">
        <f t="shared" si="376"/>
        <v>0</v>
      </c>
      <c r="L599">
        <f t="shared" si="377"/>
        <v>-2407</v>
      </c>
      <c r="M599" s="35">
        <f t="shared" si="378"/>
        <v>-297968</v>
      </c>
      <c r="N599">
        <f t="shared" si="368"/>
        <v>4.5871034900879671E-3</v>
      </c>
      <c r="O599" s="13">
        <f t="shared" si="367"/>
        <v>-87018</v>
      </c>
      <c r="P599" s="158">
        <f t="shared" si="379"/>
        <v>0</v>
      </c>
      <c r="Q599" s="158">
        <f t="shared" si="380"/>
        <v>-2.6096950115468434E-2</v>
      </c>
    </row>
    <row r="600" spans="1:17">
      <c r="A600" s="595"/>
      <c r="B600" s="3" t="s">
        <v>5</v>
      </c>
      <c r="C600" s="34">
        <v>984385</v>
      </c>
      <c r="D600" s="16">
        <v>919124</v>
      </c>
      <c r="E600" s="16">
        <v>651144</v>
      </c>
      <c r="F600" s="18">
        <v>607351</v>
      </c>
      <c r="G600" s="18">
        <f t="shared" si="363"/>
        <v>1591736</v>
      </c>
      <c r="H600" s="16">
        <f t="shared" si="364"/>
        <v>1570268</v>
      </c>
      <c r="I600" s="35">
        <f t="shared" si="365"/>
        <v>65261</v>
      </c>
      <c r="J600" s="35">
        <f t="shared" si="366"/>
        <v>43793</v>
      </c>
      <c r="K600" s="101">
        <f t="shared" si="376"/>
        <v>234867</v>
      </c>
      <c r="L600">
        <f t="shared" si="377"/>
        <v>189151</v>
      </c>
      <c r="M600" s="35">
        <f t="shared" si="378"/>
        <v>-549088</v>
      </c>
      <c r="N600">
        <f t="shared" si="368"/>
        <v>1.013671551607751</v>
      </c>
      <c r="O600" s="18">
        <f t="shared" si="367"/>
        <v>21468</v>
      </c>
      <c r="P600" s="158">
        <f t="shared" si="379"/>
        <v>0.2093285038707596</v>
      </c>
      <c r="Q600" s="158">
        <f t="shared" si="380"/>
        <v>0.15868825117494961</v>
      </c>
    </row>
    <row r="601" spans="1:17">
      <c r="A601" s="596"/>
      <c r="B601" s="3" t="s">
        <v>6</v>
      </c>
      <c r="C601" s="34">
        <v>1300661</v>
      </c>
      <c r="D601" s="16">
        <v>1269440</v>
      </c>
      <c r="E601" s="16">
        <v>1454075</v>
      </c>
      <c r="F601" s="18">
        <v>1369837</v>
      </c>
      <c r="G601" s="18">
        <f t="shared" si="363"/>
        <v>2670498</v>
      </c>
      <c r="H601" s="16">
        <f t="shared" si="364"/>
        <v>2723515</v>
      </c>
      <c r="I601" s="35">
        <f t="shared" si="365"/>
        <v>31221</v>
      </c>
      <c r="J601" s="35">
        <f t="shared" si="366"/>
        <v>84238</v>
      </c>
      <c r="K601" s="101">
        <f t="shared" si="376"/>
        <v>421909</v>
      </c>
      <c r="L601">
        <f t="shared" si="377"/>
        <v>330121</v>
      </c>
      <c r="M601" s="35">
        <f t="shared" si="378"/>
        <v>818026</v>
      </c>
      <c r="N601">
        <f t="shared" si="368"/>
        <v>0.98053361189492261</v>
      </c>
      <c r="O601" s="16">
        <f t="shared" si="367"/>
        <v>-53017</v>
      </c>
      <c r="P601" s="158">
        <f t="shared" si="379"/>
        <v>0.23097039437668337</v>
      </c>
      <c r="Q601" s="158">
        <f t="shared" si="380"/>
        <v>0.15999870109287526</v>
      </c>
    </row>
    <row r="602" spans="1:17">
      <c r="A602" s="594">
        <v>45083</v>
      </c>
      <c r="B602" s="3" t="s">
        <v>3</v>
      </c>
      <c r="C602" s="18">
        <v>3632597</v>
      </c>
      <c r="D602" s="16">
        <v>3535039</v>
      </c>
      <c r="E602" s="16">
        <v>3966284</v>
      </c>
      <c r="F602" s="18">
        <v>3852056</v>
      </c>
      <c r="G602" s="18">
        <f t="shared" si="363"/>
        <v>7484653</v>
      </c>
      <c r="H602" s="16">
        <f t="shared" si="364"/>
        <v>7501323</v>
      </c>
      <c r="I602" s="35">
        <f t="shared" si="365"/>
        <v>97558</v>
      </c>
      <c r="J602" s="35">
        <f t="shared" si="366"/>
        <v>114228</v>
      </c>
      <c r="K602" s="101">
        <f t="shared" si="376"/>
        <v>-846681</v>
      </c>
      <c r="L602">
        <f t="shared" si="377"/>
        <v>-711443</v>
      </c>
      <c r="M602" s="35">
        <f t="shared" si="378"/>
        <v>711443</v>
      </c>
      <c r="N602">
        <f t="shared" si="368"/>
        <v>0.99777772534258291</v>
      </c>
      <c r="O602" s="16">
        <f t="shared" si="367"/>
        <v>-16670</v>
      </c>
      <c r="P602" s="158">
        <f t="shared" si="379"/>
        <v>-9.225099327033133E-2</v>
      </c>
      <c r="Q602" s="158">
        <f t="shared" si="380"/>
        <v>-7.972056683118918E-2</v>
      </c>
    </row>
    <row r="603" spans="1:17">
      <c r="A603" s="595"/>
      <c r="B603" s="3" t="s">
        <v>4</v>
      </c>
      <c r="C603" s="18">
        <v>401</v>
      </c>
      <c r="D603" s="16">
        <v>88619</v>
      </c>
      <c r="E603" s="16">
        <v>0</v>
      </c>
      <c r="F603" s="18">
        <v>0</v>
      </c>
      <c r="G603" s="18">
        <f t="shared" si="363"/>
        <v>401</v>
      </c>
      <c r="H603" s="16">
        <f t="shared" si="364"/>
        <v>88619</v>
      </c>
      <c r="I603" s="35">
        <f t="shared" si="365"/>
        <v>-88218</v>
      </c>
      <c r="J603" s="35">
        <f t="shared" si="366"/>
        <v>0</v>
      </c>
      <c r="K603" s="101">
        <f t="shared" si="376"/>
        <v>0</v>
      </c>
      <c r="L603">
        <f t="shared" si="377"/>
        <v>1200</v>
      </c>
      <c r="M603" s="35">
        <f t="shared" si="378"/>
        <v>378743</v>
      </c>
      <c r="N603">
        <f t="shared" si="368"/>
        <v>4.5249889978447059E-3</v>
      </c>
      <c r="O603" s="13">
        <f t="shared" si="367"/>
        <v>-88218</v>
      </c>
      <c r="P603" s="158">
        <f t="shared" si="379"/>
        <v>0</v>
      </c>
      <c r="Q603" s="158">
        <f t="shared" si="380"/>
        <v>1.3918045906354749E-2</v>
      </c>
    </row>
    <row r="604" spans="1:17">
      <c r="A604" s="595"/>
      <c r="B604" s="3" t="s">
        <v>5</v>
      </c>
      <c r="C604" s="18">
        <v>783193</v>
      </c>
      <c r="D604" s="16">
        <v>796364</v>
      </c>
      <c r="E604" s="16">
        <v>517565</v>
      </c>
      <c r="F604" s="18">
        <v>508168</v>
      </c>
      <c r="G604" s="18">
        <f t="shared" si="363"/>
        <v>1291361</v>
      </c>
      <c r="H604" s="16">
        <f t="shared" si="364"/>
        <v>1313929</v>
      </c>
      <c r="I604" s="35">
        <f t="shared" si="365"/>
        <v>-13171</v>
      </c>
      <c r="J604" s="35">
        <f t="shared" si="366"/>
        <v>9397</v>
      </c>
      <c r="K604" s="101">
        <f t="shared" si="376"/>
        <v>-300375</v>
      </c>
      <c r="L604">
        <f t="shared" si="377"/>
        <v>-256339</v>
      </c>
      <c r="M604" s="35">
        <f t="shared" si="378"/>
        <v>863111</v>
      </c>
      <c r="N604">
        <f t="shared" si="368"/>
        <v>0.98282403387093209</v>
      </c>
      <c r="O604" s="16">
        <f t="shared" si="367"/>
        <v>-22568</v>
      </c>
      <c r="P604" s="158">
        <f t="shared" si="379"/>
        <v>-0.15875125719368471</v>
      </c>
      <c r="Q604" s="158">
        <f t="shared" si="380"/>
        <v>-0.14033615331595686</v>
      </c>
    </row>
    <row r="605" spans="1:17">
      <c r="A605" s="596"/>
      <c r="B605" s="3" t="s">
        <v>6</v>
      </c>
      <c r="C605" s="18">
        <v>1141251</v>
      </c>
      <c r="D605" s="16">
        <v>1109512</v>
      </c>
      <c r="E605" s="16">
        <v>1073593</v>
      </c>
      <c r="F605" s="18">
        <v>1169310</v>
      </c>
      <c r="G605" s="18">
        <f t="shared" si="363"/>
        <v>2310561</v>
      </c>
      <c r="H605" s="16">
        <f t="shared" si="364"/>
        <v>2183105</v>
      </c>
      <c r="I605" s="35">
        <f t="shared" si="365"/>
        <v>31739</v>
      </c>
      <c r="J605" s="35">
        <f t="shared" si="366"/>
        <v>-95717</v>
      </c>
      <c r="K605" s="101">
        <f t="shared" si="376"/>
        <v>-359937</v>
      </c>
      <c r="L605">
        <f t="shared" si="377"/>
        <v>-540410</v>
      </c>
      <c r="M605" s="35">
        <f t="shared" si="378"/>
        <v>-3197535</v>
      </c>
      <c r="N605">
        <f t="shared" si="368"/>
        <v>1.0583828995856819</v>
      </c>
      <c r="O605" s="18">
        <f t="shared" si="367"/>
        <v>127456</v>
      </c>
      <c r="P605" s="158">
        <f t="shared" si="379"/>
        <v>-0.11877403739067163</v>
      </c>
      <c r="Q605" s="158">
        <f t="shared" si="380"/>
        <v>-0.16557059368704857</v>
      </c>
    </row>
    <row r="606" spans="1:17">
      <c r="A606" s="594">
        <v>45084</v>
      </c>
      <c r="B606" s="3" t="s">
        <v>3</v>
      </c>
      <c r="C606" s="18">
        <v>3859721</v>
      </c>
      <c r="D606" s="16">
        <v>4715525</v>
      </c>
      <c r="E606" s="16">
        <v>4230120</v>
      </c>
      <c r="F606" s="18">
        <v>4773079</v>
      </c>
      <c r="G606" s="18">
        <f t="shared" si="363"/>
        <v>8632800</v>
      </c>
      <c r="H606" s="16">
        <f t="shared" si="364"/>
        <v>8945645</v>
      </c>
      <c r="I606" s="35">
        <f t="shared" si="365"/>
        <v>-855804</v>
      </c>
      <c r="J606" s="35">
        <f t="shared" si="366"/>
        <v>-542959</v>
      </c>
      <c r="K606" s="101">
        <f t="shared" si="376"/>
        <v>1148147</v>
      </c>
      <c r="L606">
        <f t="shared" si="377"/>
        <v>1444322</v>
      </c>
      <c r="M606" s="35">
        <f t="shared" si="378"/>
        <v>-1444322</v>
      </c>
      <c r="N606">
        <f t="shared" si="368"/>
        <v>0.96502823440903363</v>
      </c>
      <c r="O606" s="16">
        <f t="shared" si="367"/>
        <v>-312845</v>
      </c>
      <c r="P606" s="158">
        <f t="shared" si="379"/>
        <v>0.18119559896258286</v>
      </c>
      <c r="Q606" s="158">
        <f t="shared" si="380"/>
        <v>0.23845497136289065</v>
      </c>
    </row>
    <row r="607" spans="1:17">
      <c r="A607" s="595"/>
      <c r="B607" s="3" t="s">
        <v>4</v>
      </c>
      <c r="C607" s="18">
        <v>401</v>
      </c>
      <c r="D607" s="16">
        <v>88619</v>
      </c>
      <c r="E607" s="16">
        <v>0</v>
      </c>
      <c r="F607" s="18">
        <v>0</v>
      </c>
      <c r="G607" s="18">
        <f t="shared" ref="G607:G670" si="381">SUM(C607+F607)</f>
        <v>401</v>
      </c>
      <c r="H607" s="16">
        <f t="shared" ref="H607:H670" si="382">SUM(D607+E607)</f>
        <v>88619</v>
      </c>
      <c r="I607" s="35">
        <f t="shared" ref="I607:I670" si="383">SUM(C607-D607)</f>
        <v>-88218</v>
      </c>
      <c r="J607" s="35">
        <f t="shared" ref="J607:J670" si="384">SUM(E607-F607)</f>
        <v>0</v>
      </c>
      <c r="K607" s="101">
        <f t="shared" si="376"/>
        <v>0</v>
      </c>
      <c r="L607">
        <f t="shared" si="377"/>
        <v>0</v>
      </c>
      <c r="M607" s="35">
        <f t="shared" si="378"/>
        <v>-624183</v>
      </c>
      <c r="N607">
        <f t="shared" si="368"/>
        <v>4.5249889978447059E-3</v>
      </c>
      <c r="O607" s="13">
        <f t="shared" ref="O607:O670" si="385">G607-H607</f>
        <v>-88218</v>
      </c>
      <c r="P607" s="158">
        <f t="shared" si="379"/>
        <v>0</v>
      </c>
      <c r="Q607" s="158">
        <f t="shared" si="380"/>
        <v>0</v>
      </c>
    </row>
    <row r="608" spans="1:17">
      <c r="A608" s="595"/>
      <c r="B608" s="3" t="s">
        <v>5</v>
      </c>
      <c r="C608" s="18">
        <v>937249</v>
      </c>
      <c r="D608" s="16">
        <v>970969</v>
      </c>
      <c r="E608" s="16">
        <v>633324</v>
      </c>
      <c r="F608" s="18">
        <v>734055</v>
      </c>
      <c r="G608" s="18">
        <f t="shared" si="381"/>
        <v>1671304</v>
      </c>
      <c r="H608" s="16">
        <f t="shared" si="382"/>
        <v>1604293</v>
      </c>
      <c r="I608" s="35">
        <f t="shared" si="383"/>
        <v>-33720</v>
      </c>
      <c r="J608" s="35">
        <f t="shared" si="384"/>
        <v>-100731</v>
      </c>
      <c r="K608" s="101">
        <f t="shared" si="376"/>
        <v>379943</v>
      </c>
      <c r="L608">
        <f t="shared" si="377"/>
        <v>290364</v>
      </c>
      <c r="M608" s="35">
        <f t="shared" si="378"/>
        <v>-1409670</v>
      </c>
      <c r="N608">
        <f t="shared" si="368"/>
        <v>1.0417698014016143</v>
      </c>
      <c r="O608" s="18">
        <f t="shared" si="385"/>
        <v>67011</v>
      </c>
      <c r="P608" s="158">
        <f t="shared" si="379"/>
        <v>0.41687019567311595</v>
      </c>
      <c r="Q608" s="158">
        <f t="shared" si="380"/>
        <v>0.28367910196225937</v>
      </c>
    </row>
    <row r="609" spans="1:17">
      <c r="A609" s="596"/>
      <c r="B609" s="3" t="s">
        <v>6</v>
      </c>
      <c r="C609" s="18">
        <v>1263031</v>
      </c>
      <c r="D609" s="16">
        <v>1386323</v>
      </c>
      <c r="E609" s="16">
        <v>1196958</v>
      </c>
      <c r="F609" s="18">
        <v>1654302</v>
      </c>
      <c r="G609" s="18">
        <f t="shared" si="381"/>
        <v>2917333</v>
      </c>
      <c r="H609" s="16">
        <f t="shared" si="382"/>
        <v>2583281</v>
      </c>
      <c r="I609" s="35">
        <f t="shared" si="383"/>
        <v>-123292</v>
      </c>
      <c r="J609" s="35">
        <f t="shared" si="384"/>
        <v>-457344</v>
      </c>
      <c r="K609" s="101">
        <f t="shared" si="376"/>
        <v>606772</v>
      </c>
      <c r="L609">
        <f t="shared" si="377"/>
        <v>400176</v>
      </c>
      <c r="M609" s="35">
        <f t="shared" si="378"/>
        <v>2075025</v>
      </c>
      <c r="N609">
        <f t="shared" si="368"/>
        <v>1.1293130712454433</v>
      </c>
      <c r="O609" s="18">
        <f t="shared" si="385"/>
        <v>334052</v>
      </c>
      <c r="P609" s="158">
        <f t="shared" si="379"/>
        <v>0.35613095283512219</v>
      </c>
      <c r="Q609" s="158">
        <f t="shared" si="380"/>
        <v>0.22444864602011633</v>
      </c>
    </row>
    <row r="610" spans="1:17">
      <c r="A610" s="597">
        <v>45085</v>
      </c>
      <c r="B610" s="3" t="s">
        <v>3</v>
      </c>
      <c r="C610" s="18">
        <v>2513635</v>
      </c>
      <c r="D610" s="16">
        <v>2024267</v>
      </c>
      <c r="E610" s="16">
        <v>2613452</v>
      </c>
      <c r="F610" s="18">
        <v>2381220</v>
      </c>
      <c r="G610" s="18">
        <f t="shared" si="381"/>
        <v>4894855</v>
      </c>
      <c r="H610" s="16">
        <f t="shared" si="382"/>
        <v>4637719</v>
      </c>
      <c r="I610" s="35">
        <f t="shared" si="383"/>
        <v>489368</v>
      </c>
      <c r="J610" s="35">
        <f t="shared" si="384"/>
        <v>232232</v>
      </c>
      <c r="K610" s="101">
        <f t="shared" si="376"/>
        <v>-3737945</v>
      </c>
      <c r="L610">
        <f t="shared" si="377"/>
        <v>-4307926</v>
      </c>
      <c r="M610" s="35">
        <f t="shared" si="378"/>
        <v>4307926</v>
      </c>
      <c r="N610">
        <f t="shared" si="368"/>
        <v>1.0554444976075523</v>
      </c>
      <c r="O610" s="18">
        <f t="shared" si="385"/>
        <v>257136</v>
      </c>
      <c r="P610" s="158">
        <f t="shared" si="379"/>
        <v>-0.30216005584142264</v>
      </c>
      <c r="Q610" s="158">
        <f t="shared" si="380"/>
        <v>-0.32503888951890775</v>
      </c>
    </row>
    <row r="611" spans="1:17">
      <c r="A611" s="598"/>
      <c r="B611" s="3" t="s">
        <v>4</v>
      </c>
      <c r="C611" s="18">
        <v>401</v>
      </c>
      <c r="D611" s="16">
        <v>91619</v>
      </c>
      <c r="E611" s="16">
        <v>0</v>
      </c>
      <c r="F611" s="18">
        <v>0</v>
      </c>
      <c r="G611" s="18">
        <f t="shared" si="381"/>
        <v>401</v>
      </c>
      <c r="H611" s="16">
        <f t="shared" si="382"/>
        <v>91619</v>
      </c>
      <c r="I611" s="35">
        <f t="shared" si="383"/>
        <v>-91218</v>
      </c>
      <c r="J611" s="35">
        <f t="shared" si="384"/>
        <v>0</v>
      </c>
      <c r="K611" s="101">
        <f t="shared" si="376"/>
        <v>0</v>
      </c>
      <c r="L611">
        <f t="shared" si="377"/>
        <v>3000</v>
      </c>
      <c r="M611" s="35">
        <f t="shared" si="378"/>
        <v>-3000</v>
      </c>
      <c r="N611">
        <f t="shared" ref="N611:N674" si="386">SUM(G611/H611)</f>
        <v>4.3768214016743252E-3</v>
      </c>
      <c r="O611" s="13">
        <f t="shared" si="385"/>
        <v>-91218</v>
      </c>
      <c r="P611" s="158">
        <f t="shared" si="379"/>
        <v>0</v>
      </c>
      <c r="Q611" s="158">
        <f t="shared" si="380"/>
        <v>3.5038951634567092E-2</v>
      </c>
    </row>
    <row r="612" spans="1:17">
      <c r="A612" s="598"/>
      <c r="B612" s="3" t="s">
        <v>5</v>
      </c>
      <c r="C612" s="18">
        <v>640355</v>
      </c>
      <c r="D612" s="16">
        <v>686182</v>
      </c>
      <c r="E612" s="16">
        <v>396296</v>
      </c>
      <c r="F612" s="18">
        <v>406766</v>
      </c>
      <c r="G612" s="18">
        <f t="shared" si="381"/>
        <v>1047121</v>
      </c>
      <c r="H612" s="16">
        <f t="shared" si="382"/>
        <v>1082478</v>
      </c>
      <c r="I612" s="35">
        <f t="shared" si="383"/>
        <v>-45827</v>
      </c>
      <c r="J612" s="35">
        <f t="shared" si="384"/>
        <v>-10470</v>
      </c>
      <c r="K612" s="101">
        <f t="shared" si="376"/>
        <v>-624183</v>
      </c>
      <c r="L612">
        <f t="shared" si="377"/>
        <v>-521815</v>
      </c>
      <c r="M612" s="35">
        <f t="shared" si="378"/>
        <v>521815</v>
      </c>
      <c r="N612">
        <f t="shared" si="386"/>
        <v>0.96733698052062023</v>
      </c>
      <c r="O612" s="18">
        <f t="shared" si="385"/>
        <v>-35357</v>
      </c>
      <c r="P612" s="158">
        <f t="shared" si="379"/>
        <v>-0.27191746239469011</v>
      </c>
      <c r="Q612" s="158">
        <f t="shared" si="380"/>
        <v>-0.24543202885272056</v>
      </c>
    </row>
    <row r="613" spans="1:17">
      <c r="A613" s="599"/>
      <c r="B613" s="3" t="s">
        <v>6</v>
      </c>
      <c r="C613" s="18">
        <v>910355</v>
      </c>
      <c r="D613" s="16">
        <v>873590</v>
      </c>
      <c r="E613" s="16">
        <v>1054998</v>
      </c>
      <c r="F613" s="18">
        <v>887672</v>
      </c>
      <c r="G613" s="18">
        <f t="shared" si="381"/>
        <v>1798027</v>
      </c>
      <c r="H613" s="16">
        <f t="shared" si="382"/>
        <v>1928588</v>
      </c>
      <c r="I613" s="35">
        <f t="shared" si="383"/>
        <v>36765</v>
      </c>
      <c r="J613" s="35">
        <f t="shared" si="384"/>
        <v>167326</v>
      </c>
      <c r="K613" s="101">
        <f t="shared" si="376"/>
        <v>-1119306</v>
      </c>
      <c r="L613">
        <f t="shared" si="377"/>
        <v>-654693</v>
      </c>
      <c r="M613" s="35">
        <f t="shared" si="378"/>
        <v>2168835</v>
      </c>
      <c r="N613">
        <f t="shared" si="386"/>
        <v>0.93230228540258464</v>
      </c>
      <c r="O613" s="16">
        <f t="shared" si="385"/>
        <v>-130561</v>
      </c>
      <c r="P613" s="158">
        <f t="shared" si="379"/>
        <v>-0.27728662384721547</v>
      </c>
      <c r="Q613" s="158">
        <f t="shared" si="380"/>
        <v>-0.20219217325401626</v>
      </c>
    </row>
    <row r="614" spans="1:17">
      <c r="A614" s="594">
        <v>45086</v>
      </c>
      <c r="B614" s="3" t="s">
        <v>3</v>
      </c>
      <c r="C614" s="18">
        <v>4069891</v>
      </c>
      <c r="D614" s="16">
        <v>2713673</v>
      </c>
      <c r="E614" s="16">
        <v>4092842</v>
      </c>
      <c r="F614" s="18">
        <v>3300165</v>
      </c>
      <c r="G614" s="18">
        <f t="shared" si="381"/>
        <v>7370056</v>
      </c>
      <c r="H614" s="16">
        <f t="shared" si="382"/>
        <v>6806515</v>
      </c>
      <c r="I614" s="35">
        <f t="shared" si="383"/>
        <v>1356218</v>
      </c>
      <c r="J614" s="35">
        <f t="shared" si="384"/>
        <v>792677</v>
      </c>
      <c r="K614" s="101">
        <f t="shared" si="376"/>
        <v>2475201</v>
      </c>
      <c r="L614">
        <f t="shared" si="377"/>
        <v>2168796</v>
      </c>
      <c r="N614">
        <f t="shared" si="386"/>
        <v>1.0827943521758199</v>
      </c>
      <c r="O614" s="18">
        <f t="shared" si="385"/>
        <v>563541</v>
      </c>
    </row>
    <row r="615" spans="1:17">
      <c r="A615" s="595"/>
      <c r="B615" s="3" t="s">
        <v>4</v>
      </c>
      <c r="C615" s="18">
        <v>401</v>
      </c>
      <c r="D615" s="16">
        <v>91619</v>
      </c>
      <c r="E615" s="16">
        <v>0</v>
      </c>
      <c r="F615" s="18">
        <v>0</v>
      </c>
      <c r="G615" s="18">
        <f t="shared" si="381"/>
        <v>401</v>
      </c>
      <c r="H615" s="16">
        <f t="shared" si="382"/>
        <v>91619</v>
      </c>
      <c r="I615" s="35">
        <f t="shared" si="383"/>
        <v>-91218</v>
      </c>
      <c r="J615" s="35">
        <f t="shared" si="384"/>
        <v>0</v>
      </c>
      <c r="N615">
        <f t="shared" si="386"/>
        <v>4.3768214016743252E-3</v>
      </c>
      <c r="O615" s="13">
        <f t="shared" si="385"/>
        <v>-91218</v>
      </c>
    </row>
    <row r="616" spans="1:17">
      <c r="A616" s="595"/>
      <c r="B616" s="3" t="s">
        <v>5</v>
      </c>
      <c r="C616" s="18">
        <v>843503</v>
      </c>
      <c r="D616" s="16">
        <v>846724</v>
      </c>
      <c r="E616" s="16">
        <v>636979</v>
      </c>
      <c r="F616" s="18">
        <v>455020</v>
      </c>
      <c r="G616" s="18">
        <f t="shared" si="381"/>
        <v>1298523</v>
      </c>
      <c r="H616" s="16">
        <f t="shared" si="382"/>
        <v>1483703</v>
      </c>
      <c r="I616" s="35">
        <f t="shared" si="383"/>
        <v>-3221</v>
      </c>
      <c r="J616" s="35">
        <f t="shared" si="384"/>
        <v>181959</v>
      </c>
      <c r="N616">
        <f t="shared" si="386"/>
        <v>0.8751906547334608</v>
      </c>
      <c r="O616" s="16">
        <f t="shared" si="385"/>
        <v>-185180</v>
      </c>
    </row>
    <row r="617" spans="1:17">
      <c r="A617" s="596"/>
      <c r="B617" s="3" t="s">
        <v>6</v>
      </c>
      <c r="C617" s="18">
        <v>1116169</v>
      </c>
      <c r="D617" s="16">
        <v>1150184</v>
      </c>
      <c r="E617" s="16">
        <v>1300143</v>
      </c>
      <c r="F617" s="18">
        <v>1047016</v>
      </c>
      <c r="G617" s="18">
        <f t="shared" si="381"/>
        <v>2163185</v>
      </c>
      <c r="H617" s="16">
        <f t="shared" si="382"/>
        <v>2450327</v>
      </c>
      <c r="I617" s="35">
        <f t="shared" si="383"/>
        <v>-34015</v>
      </c>
      <c r="J617" s="35">
        <f t="shared" si="384"/>
        <v>253127</v>
      </c>
      <c r="N617">
        <f t="shared" si="386"/>
        <v>0.8828148243071231</v>
      </c>
      <c r="O617" s="16">
        <f t="shared" si="385"/>
        <v>-287142</v>
      </c>
    </row>
    <row r="618" spans="1:17">
      <c r="A618" s="594">
        <v>45089</v>
      </c>
      <c r="B618" s="3" t="s">
        <v>3</v>
      </c>
      <c r="C618" s="18">
        <v>4826116</v>
      </c>
      <c r="D618" s="16">
        <v>3670443</v>
      </c>
      <c r="E618" s="16">
        <v>4873029</v>
      </c>
      <c r="F618" s="18">
        <v>4058082</v>
      </c>
      <c r="G618" s="18">
        <f t="shared" si="381"/>
        <v>8884198</v>
      </c>
      <c r="H618" s="16">
        <f t="shared" si="382"/>
        <v>8543472</v>
      </c>
      <c r="I618" s="35">
        <f t="shared" si="383"/>
        <v>1155673</v>
      </c>
      <c r="J618" s="35">
        <f t="shared" si="384"/>
        <v>814947</v>
      </c>
      <c r="K618" s="101">
        <f t="shared" ref="K618:K633" si="387">G618-G614</f>
        <v>1514142</v>
      </c>
      <c r="L618">
        <f t="shared" ref="L618:L633" si="388">H618-H614</f>
        <v>1736957</v>
      </c>
      <c r="M618" s="35">
        <f t="shared" ref="M618:M633" si="389">K623-L618</f>
        <v>-1736957</v>
      </c>
      <c r="N618">
        <f t="shared" si="386"/>
        <v>1.039881443984366</v>
      </c>
      <c r="O618" s="18">
        <f t="shared" si="385"/>
        <v>340726</v>
      </c>
      <c r="P618" s="158">
        <f t="shared" ref="P618:P633" si="390">K618/(G614-K618)</f>
        <v>0.25856629725095004</v>
      </c>
      <c r="Q618" s="158">
        <f t="shared" ref="Q618:Q633" si="391">L618/(H614-L618)</f>
        <v>0.34262493889999879</v>
      </c>
    </row>
    <row r="619" spans="1:17">
      <c r="A619" s="595"/>
      <c r="B619" s="3" t="s">
        <v>4</v>
      </c>
      <c r="C619" s="18">
        <v>401</v>
      </c>
      <c r="D619" s="16">
        <v>91619</v>
      </c>
      <c r="E619" s="16">
        <v>0</v>
      </c>
      <c r="F619" s="18">
        <v>0</v>
      </c>
      <c r="G619" s="18">
        <f t="shared" si="381"/>
        <v>401</v>
      </c>
      <c r="H619" s="16">
        <f t="shared" si="382"/>
        <v>91619</v>
      </c>
      <c r="I619" s="35">
        <f t="shared" si="383"/>
        <v>-91218</v>
      </c>
      <c r="J619" s="35">
        <f t="shared" si="384"/>
        <v>0</v>
      </c>
      <c r="K619" s="101">
        <f t="shared" si="387"/>
        <v>0</v>
      </c>
      <c r="L619">
        <f t="shared" si="388"/>
        <v>0</v>
      </c>
      <c r="M619" s="35">
        <f t="shared" si="389"/>
        <v>-220479</v>
      </c>
      <c r="N619">
        <f t="shared" si="386"/>
        <v>4.3768214016743252E-3</v>
      </c>
      <c r="O619" s="13">
        <f t="shared" si="385"/>
        <v>-91218</v>
      </c>
      <c r="P619" s="158">
        <f t="shared" si="390"/>
        <v>0</v>
      </c>
      <c r="Q619" s="158">
        <f t="shared" si="391"/>
        <v>0</v>
      </c>
    </row>
    <row r="620" spans="1:17">
      <c r="A620" s="595"/>
      <c r="B620" s="3" t="s">
        <v>5</v>
      </c>
      <c r="C620" s="18">
        <v>1014057</v>
      </c>
      <c r="D620" s="16">
        <v>919305</v>
      </c>
      <c r="E620" s="16">
        <v>735035</v>
      </c>
      <c r="F620" s="18">
        <v>590044</v>
      </c>
      <c r="G620" s="18">
        <f t="shared" si="381"/>
        <v>1604101</v>
      </c>
      <c r="H620" s="16">
        <f t="shared" si="382"/>
        <v>1654340</v>
      </c>
      <c r="I620" s="35">
        <f t="shared" si="383"/>
        <v>94752</v>
      </c>
      <c r="J620" s="35">
        <f t="shared" si="384"/>
        <v>144991</v>
      </c>
      <c r="K620" s="101">
        <f t="shared" si="387"/>
        <v>305578</v>
      </c>
      <c r="L620">
        <f t="shared" si="388"/>
        <v>170637</v>
      </c>
      <c r="M620" s="35">
        <f t="shared" si="389"/>
        <v>-399268</v>
      </c>
      <c r="N620">
        <f t="shared" si="386"/>
        <v>0.96963199825912449</v>
      </c>
      <c r="O620" s="16">
        <f t="shared" si="385"/>
        <v>-50239</v>
      </c>
      <c r="P620" s="158">
        <f t="shared" si="390"/>
        <v>0.30774917039715188</v>
      </c>
      <c r="Q620" s="158">
        <f t="shared" si="391"/>
        <v>0.12995310212891051</v>
      </c>
    </row>
    <row r="621" spans="1:17">
      <c r="A621" s="596"/>
      <c r="B621" s="3" t="s">
        <v>6</v>
      </c>
      <c r="C621" s="18">
        <v>1322203</v>
      </c>
      <c r="D621" s="16">
        <v>1277649</v>
      </c>
      <c r="E621" s="16">
        <v>1554713</v>
      </c>
      <c r="F621" s="18">
        <v>1310891</v>
      </c>
      <c r="G621" s="18">
        <f t="shared" si="381"/>
        <v>2633094</v>
      </c>
      <c r="H621" s="16">
        <f t="shared" si="382"/>
        <v>2832362</v>
      </c>
      <c r="I621" s="35">
        <f t="shared" si="383"/>
        <v>44554</v>
      </c>
      <c r="J621" s="35">
        <f t="shared" si="384"/>
        <v>243822</v>
      </c>
      <c r="K621" s="101">
        <f t="shared" si="387"/>
        <v>469909</v>
      </c>
      <c r="L621">
        <f t="shared" si="388"/>
        <v>382035</v>
      </c>
      <c r="M621" s="35">
        <f t="shared" si="389"/>
        <v>946780</v>
      </c>
      <c r="N621">
        <f t="shared" si="386"/>
        <v>0.9296459986400043</v>
      </c>
      <c r="O621" s="16">
        <f t="shared" si="385"/>
        <v>-199268</v>
      </c>
      <c r="P621" s="158">
        <f t="shared" si="390"/>
        <v>0.27751471112801457</v>
      </c>
      <c r="Q621" s="158">
        <f t="shared" si="391"/>
        <v>0.18471037938550264</v>
      </c>
    </row>
    <row r="622" spans="1:17">
      <c r="A622" s="594">
        <v>45090</v>
      </c>
      <c r="B622" s="3" t="s">
        <v>3</v>
      </c>
      <c r="C622" s="18">
        <v>3648390</v>
      </c>
      <c r="D622" s="16">
        <v>3699172</v>
      </c>
      <c r="E622" s="16">
        <v>4033694</v>
      </c>
      <c r="F622" s="18">
        <v>3959497</v>
      </c>
      <c r="G622" s="18">
        <f t="shared" si="381"/>
        <v>7607887</v>
      </c>
      <c r="H622" s="16">
        <f t="shared" si="382"/>
        <v>7732866</v>
      </c>
      <c r="I622" s="35">
        <f t="shared" si="383"/>
        <v>-50782</v>
      </c>
      <c r="J622" s="35">
        <f t="shared" si="384"/>
        <v>74197</v>
      </c>
      <c r="K622" s="101">
        <f t="shared" si="387"/>
        <v>-1276311</v>
      </c>
      <c r="L622">
        <f t="shared" si="388"/>
        <v>-810606</v>
      </c>
      <c r="M622" s="35">
        <f t="shared" si="389"/>
        <v>810606</v>
      </c>
      <c r="N622">
        <f t="shared" si="386"/>
        <v>0.98383794572413386</v>
      </c>
      <c r="O622" s="16">
        <f t="shared" si="385"/>
        <v>-124979</v>
      </c>
      <c r="P622" s="158">
        <f t="shared" si="390"/>
        <v>-0.12561486831023919</v>
      </c>
      <c r="Q622" s="158">
        <f t="shared" si="391"/>
        <v>-8.6658032999083395E-2</v>
      </c>
    </row>
    <row r="623" spans="1:17">
      <c r="A623" s="595"/>
      <c r="B623" s="3" t="s">
        <v>4</v>
      </c>
      <c r="C623" s="18">
        <v>401</v>
      </c>
      <c r="D623" s="16">
        <v>92359</v>
      </c>
      <c r="E623" s="16">
        <v>0</v>
      </c>
      <c r="F623" s="18">
        <v>0</v>
      </c>
      <c r="G623" s="18">
        <f t="shared" si="381"/>
        <v>401</v>
      </c>
      <c r="H623" s="16">
        <f t="shared" si="382"/>
        <v>92359</v>
      </c>
      <c r="I623" s="35">
        <f t="shared" si="383"/>
        <v>-91958</v>
      </c>
      <c r="J623" s="35">
        <f t="shared" si="384"/>
        <v>0</v>
      </c>
      <c r="K623" s="101">
        <f t="shared" si="387"/>
        <v>0</v>
      </c>
      <c r="L623">
        <f t="shared" si="388"/>
        <v>740</v>
      </c>
      <c r="M623" s="35">
        <f t="shared" si="389"/>
        <v>392139</v>
      </c>
      <c r="N623">
        <f t="shared" si="386"/>
        <v>4.3417533754154984E-3</v>
      </c>
      <c r="O623" s="13">
        <f t="shared" si="385"/>
        <v>-91958</v>
      </c>
      <c r="P623" s="158">
        <f t="shared" si="390"/>
        <v>0</v>
      </c>
      <c r="Q623" s="158">
        <f t="shared" si="391"/>
        <v>8.1426952321218323E-3</v>
      </c>
    </row>
    <row r="624" spans="1:17">
      <c r="A624" s="595"/>
      <c r="B624" s="3" t="s">
        <v>5</v>
      </c>
      <c r="C624" s="18">
        <v>843944</v>
      </c>
      <c r="D624" s="16">
        <v>832437</v>
      </c>
      <c r="E624" s="16">
        <v>540061</v>
      </c>
      <c r="F624" s="18">
        <v>539678</v>
      </c>
      <c r="G624" s="18">
        <f t="shared" si="381"/>
        <v>1383622</v>
      </c>
      <c r="H624" s="16">
        <f t="shared" si="382"/>
        <v>1372498</v>
      </c>
      <c r="I624" s="35">
        <f t="shared" si="383"/>
        <v>11507</v>
      </c>
      <c r="J624" s="35">
        <f t="shared" si="384"/>
        <v>383</v>
      </c>
      <c r="K624" s="101">
        <f t="shared" si="387"/>
        <v>-220479</v>
      </c>
      <c r="L624">
        <f t="shared" si="388"/>
        <v>-281842</v>
      </c>
      <c r="M624" s="35">
        <f t="shared" si="389"/>
        <v>617077</v>
      </c>
      <c r="N624">
        <f t="shared" si="386"/>
        <v>1.0081049298432494</v>
      </c>
      <c r="O624" s="18">
        <f t="shared" si="385"/>
        <v>11124</v>
      </c>
      <c r="P624" s="158">
        <f t="shared" si="390"/>
        <v>-0.12083822030275461</v>
      </c>
      <c r="Q624" s="158">
        <f t="shared" si="391"/>
        <v>-0.14556586106058211</v>
      </c>
    </row>
    <row r="625" spans="1:17">
      <c r="A625" s="596"/>
      <c r="B625" s="3" t="s">
        <v>6</v>
      </c>
      <c r="C625" s="18">
        <v>1136670</v>
      </c>
      <c r="D625" s="16">
        <v>1142999</v>
      </c>
      <c r="E625" s="16">
        <v>1055650</v>
      </c>
      <c r="F625" s="18">
        <v>1267793</v>
      </c>
      <c r="G625" s="18">
        <f t="shared" si="381"/>
        <v>2404463</v>
      </c>
      <c r="H625" s="16">
        <f t="shared" si="382"/>
        <v>2198649</v>
      </c>
      <c r="I625" s="35">
        <f t="shared" si="383"/>
        <v>-6329</v>
      </c>
      <c r="J625" s="35">
        <f t="shared" si="384"/>
        <v>-212143</v>
      </c>
      <c r="K625" s="101">
        <f t="shared" si="387"/>
        <v>-228631</v>
      </c>
      <c r="L625">
        <f t="shared" si="388"/>
        <v>-633713</v>
      </c>
      <c r="M625" s="35">
        <f t="shared" si="389"/>
        <v>-3090287</v>
      </c>
      <c r="N625">
        <f t="shared" si="386"/>
        <v>1.0936093028036762</v>
      </c>
      <c r="O625" s="18">
        <f t="shared" si="385"/>
        <v>205814</v>
      </c>
      <c r="P625" s="158">
        <f t="shared" si="390"/>
        <v>-7.9892722047017098E-2</v>
      </c>
      <c r="Q625" s="158">
        <f t="shared" si="391"/>
        <v>-0.18283303159914313</v>
      </c>
    </row>
    <row r="626" spans="1:17">
      <c r="A626" s="594">
        <v>45091</v>
      </c>
      <c r="B626" s="3" t="s">
        <v>3</v>
      </c>
      <c r="C626" s="18">
        <v>4448497</v>
      </c>
      <c r="D626" s="16">
        <v>4255014</v>
      </c>
      <c r="E626" s="16">
        <v>4670155</v>
      </c>
      <c r="F626" s="18">
        <v>4488205</v>
      </c>
      <c r="G626" s="18">
        <f t="shared" si="381"/>
        <v>8936702</v>
      </c>
      <c r="H626" s="16">
        <f t="shared" si="382"/>
        <v>8925169</v>
      </c>
      <c r="I626" s="35">
        <f t="shared" si="383"/>
        <v>193483</v>
      </c>
      <c r="J626" s="35">
        <f t="shared" si="384"/>
        <v>181950</v>
      </c>
      <c r="K626" s="101">
        <f t="shared" si="387"/>
        <v>1328815</v>
      </c>
      <c r="L626">
        <f t="shared" si="388"/>
        <v>1192303</v>
      </c>
      <c r="M626" s="35">
        <f t="shared" si="389"/>
        <v>-1192303</v>
      </c>
      <c r="N626">
        <f t="shared" si="386"/>
        <v>1.0012921884168244</v>
      </c>
      <c r="O626" s="18">
        <f t="shared" si="385"/>
        <v>11533</v>
      </c>
      <c r="P626" s="158">
        <f t="shared" si="390"/>
        <v>0.21162601734778644</v>
      </c>
      <c r="Q626" s="158">
        <f t="shared" si="391"/>
        <v>0.18229363435532997</v>
      </c>
    </row>
    <row r="627" spans="1:17">
      <c r="A627" s="595"/>
      <c r="B627" s="3" t="s">
        <v>4</v>
      </c>
      <c r="C627" s="18">
        <v>401</v>
      </c>
      <c r="D627" s="16">
        <v>95359</v>
      </c>
      <c r="E627" s="16">
        <v>0</v>
      </c>
      <c r="F627" s="18">
        <v>0</v>
      </c>
      <c r="G627" s="18">
        <f t="shared" si="381"/>
        <v>401</v>
      </c>
      <c r="H627" s="16">
        <f t="shared" si="382"/>
        <v>95359</v>
      </c>
      <c r="I627" s="35">
        <f t="shared" si="383"/>
        <v>-94958</v>
      </c>
      <c r="J627" s="35">
        <f t="shared" si="384"/>
        <v>0</v>
      </c>
      <c r="K627" s="101">
        <f t="shared" si="387"/>
        <v>0</v>
      </c>
      <c r="L627">
        <f t="shared" si="388"/>
        <v>3000</v>
      </c>
      <c r="M627" s="35">
        <f t="shared" si="389"/>
        <v>-716659</v>
      </c>
      <c r="N627">
        <f t="shared" si="386"/>
        <v>4.2051615474155563E-3</v>
      </c>
      <c r="O627" s="13">
        <f t="shared" si="385"/>
        <v>-94958</v>
      </c>
      <c r="P627" s="158">
        <f t="shared" si="390"/>
        <v>0</v>
      </c>
      <c r="Q627" s="158">
        <f t="shared" si="391"/>
        <v>3.3572443738179705E-2</v>
      </c>
    </row>
    <row r="628" spans="1:17">
      <c r="A628" s="595"/>
      <c r="B628" s="3" t="s">
        <v>5</v>
      </c>
      <c r="C628" s="18">
        <v>1064118</v>
      </c>
      <c r="D628" s="16">
        <v>1000356</v>
      </c>
      <c r="E628" s="16">
        <v>763700</v>
      </c>
      <c r="F628" s="18">
        <v>712383</v>
      </c>
      <c r="G628" s="18">
        <f t="shared" si="381"/>
        <v>1776501</v>
      </c>
      <c r="H628" s="16">
        <f t="shared" si="382"/>
        <v>1764056</v>
      </c>
      <c r="I628" s="35">
        <f t="shared" si="383"/>
        <v>63762</v>
      </c>
      <c r="J628" s="35">
        <f t="shared" si="384"/>
        <v>51317</v>
      </c>
      <c r="K628" s="101">
        <f t="shared" si="387"/>
        <v>392879</v>
      </c>
      <c r="L628">
        <f t="shared" si="388"/>
        <v>391558</v>
      </c>
      <c r="M628" s="35">
        <f t="shared" si="389"/>
        <v>-1343301</v>
      </c>
      <c r="N628">
        <f t="shared" si="386"/>
        <v>1.0070547647013472</v>
      </c>
      <c r="O628" s="18">
        <f t="shared" si="385"/>
        <v>12445</v>
      </c>
      <c r="P628" s="158">
        <f t="shared" si="390"/>
        <v>0.39654986207321175</v>
      </c>
      <c r="Q628" s="158">
        <f t="shared" si="391"/>
        <v>0.39916610597997837</v>
      </c>
    </row>
    <row r="629" spans="1:17">
      <c r="A629" s="596"/>
      <c r="B629" s="3" t="s">
        <v>6</v>
      </c>
      <c r="C629" s="18">
        <v>1286426</v>
      </c>
      <c r="D629" s="16">
        <v>1303130</v>
      </c>
      <c r="E629" s="16">
        <v>1365587</v>
      </c>
      <c r="F629" s="18">
        <v>1453272</v>
      </c>
      <c r="G629" s="18">
        <f t="shared" si="381"/>
        <v>2739698</v>
      </c>
      <c r="H629" s="16">
        <f t="shared" si="382"/>
        <v>2668717</v>
      </c>
      <c r="I629" s="35">
        <f t="shared" si="383"/>
        <v>-16704</v>
      </c>
      <c r="J629" s="35">
        <f t="shared" si="384"/>
        <v>-87685</v>
      </c>
      <c r="K629" s="101">
        <f t="shared" si="387"/>
        <v>335235</v>
      </c>
      <c r="L629">
        <f t="shared" si="388"/>
        <v>470068</v>
      </c>
      <c r="M629" s="35">
        <f t="shared" si="389"/>
        <v>-470068</v>
      </c>
      <c r="N629">
        <f t="shared" si="386"/>
        <v>1.0265974249049261</v>
      </c>
      <c r="O629" s="18">
        <f t="shared" si="385"/>
        <v>70981</v>
      </c>
      <c r="P629" s="158">
        <f t="shared" si="390"/>
        <v>0.16200969636985388</v>
      </c>
      <c r="Q629" s="158">
        <f t="shared" si="391"/>
        <v>0.27193865951320767</v>
      </c>
    </row>
    <row r="630" spans="1:17">
      <c r="A630" s="597">
        <v>45092</v>
      </c>
      <c r="B630" s="3" t="s">
        <v>3</v>
      </c>
      <c r="C630" s="18">
        <v>2738838</v>
      </c>
      <c r="D630" s="16">
        <v>2097332</v>
      </c>
      <c r="E630" s="16">
        <v>2801059</v>
      </c>
      <c r="F630" s="18">
        <v>2473864</v>
      </c>
      <c r="G630" s="18">
        <f t="shared" si="381"/>
        <v>5212702</v>
      </c>
      <c r="H630" s="16">
        <f t="shared" si="382"/>
        <v>4898391</v>
      </c>
      <c r="I630" s="35">
        <f t="shared" si="383"/>
        <v>641506</v>
      </c>
      <c r="J630" s="35">
        <f t="shared" si="384"/>
        <v>327195</v>
      </c>
      <c r="K630" s="101">
        <f t="shared" si="387"/>
        <v>-3724000</v>
      </c>
      <c r="L630">
        <f t="shared" si="388"/>
        <v>-4026778</v>
      </c>
      <c r="M630" s="35">
        <f t="shared" si="389"/>
        <v>4026778</v>
      </c>
      <c r="N630">
        <f t="shared" si="386"/>
        <v>1.0641661721165174</v>
      </c>
      <c r="O630" s="18">
        <f t="shared" si="385"/>
        <v>314311</v>
      </c>
      <c r="P630" s="158">
        <f t="shared" si="390"/>
        <v>-0.29413850827544952</v>
      </c>
      <c r="Q630" s="158">
        <f t="shared" si="391"/>
        <v>-0.31090136486815456</v>
      </c>
    </row>
    <row r="631" spans="1:17">
      <c r="A631" s="598"/>
      <c r="B631" s="3" t="s">
        <v>4</v>
      </c>
      <c r="C631" s="18">
        <v>401</v>
      </c>
      <c r="D631" s="16">
        <v>96559</v>
      </c>
      <c r="E631" s="16">
        <v>0</v>
      </c>
      <c r="F631" s="18">
        <v>0</v>
      </c>
      <c r="G631" s="18">
        <f t="shared" si="381"/>
        <v>401</v>
      </c>
      <c r="H631" s="16">
        <f t="shared" si="382"/>
        <v>96559</v>
      </c>
      <c r="I631" s="35">
        <f t="shared" si="383"/>
        <v>-96158</v>
      </c>
      <c r="J631" s="35">
        <f t="shared" si="384"/>
        <v>0</v>
      </c>
      <c r="K631" s="101">
        <f t="shared" si="387"/>
        <v>0</v>
      </c>
      <c r="L631">
        <f t="shared" si="388"/>
        <v>1200</v>
      </c>
      <c r="M631" s="35">
        <f t="shared" si="389"/>
        <v>-1200</v>
      </c>
      <c r="N631">
        <f t="shared" si="386"/>
        <v>4.1529013349351175E-3</v>
      </c>
      <c r="O631" s="13">
        <f t="shared" si="385"/>
        <v>-96158</v>
      </c>
      <c r="P631" s="158">
        <f t="shared" si="390"/>
        <v>0</v>
      </c>
      <c r="Q631" s="158">
        <f t="shared" si="391"/>
        <v>1.274440042906148E-2</v>
      </c>
    </row>
    <row r="632" spans="1:17">
      <c r="A632" s="598"/>
      <c r="B632" s="3" t="s">
        <v>5</v>
      </c>
      <c r="C632" s="18">
        <v>651074</v>
      </c>
      <c r="D632" s="16">
        <v>712902</v>
      </c>
      <c r="E632" s="16">
        <v>443905</v>
      </c>
      <c r="F632" s="18">
        <v>411768</v>
      </c>
      <c r="G632" s="18">
        <f t="shared" si="381"/>
        <v>1062842</v>
      </c>
      <c r="H632" s="16">
        <f t="shared" si="382"/>
        <v>1156807</v>
      </c>
      <c r="I632" s="35">
        <f t="shared" si="383"/>
        <v>-61828</v>
      </c>
      <c r="J632" s="35">
        <f t="shared" si="384"/>
        <v>32137</v>
      </c>
      <c r="K632" s="101">
        <f t="shared" si="387"/>
        <v>-713659</v>
      </c>
      <c r="L632">
        <f t="shared" si="388"/>
        <v>-607249</v>
      </c>
      <c r="M632" s="35">
        <f t="shared" si="389"/>
        <v>607249</v>
      </c>
      <c r="N632">
        <f t="shared" si="386"/>
        <v>0.91877210286590594</v>
      </c>
      <c r="O632" s="16">
        <f t="shared" si="385"/>
        <v>-93965</v>
      </c>
      <c r="P632" s="158">
        <f t="shared" si="390"/>
        <v>-0.28659162463456161</v>
      </c>
      <c r="Q632" s="158">
        <f t="shared" si="391"/>
        <v>-0.25608219946400823</v>
      </c>
    </row>
    <row r="633" spans="1:17">
      <c r="A633" s="599"/>
      <c r="B633" s="3" t="s">
        <v>6</v>
      </c>
      <c r="C633" s="18">
        <v>867259</v>
      </c>
      <c r="D633" s="16">
        <v>899534</v>
      </c>
      <c r="E633" s="16">
        <v>1012608</v>
      </c>
      <c r="F633" s="18">
        <v>920696</v>
      </c>
      <c r="G633" s="18">
        <f t="shared" si="381"/>
        <v>1787955</v>
      </c>
      <c r="H633" s="16">
        <f t="shared" si="382"/>
        <v>1912142</v>
      </c>
      <c r="I633" s="35">
        <f t="shared" si="383"/>
        <v>-32275</v>
      </c>
      <c r="J633" s="35">
        <f t="shared" si="384"/>
        <v>91912</v>
      </c>
      <c r="K633" s="101">
        <f t="shared" si="387"/>
        <v>-951743</v>
      </c>
      <c r="L633">
        <f t="shared" si="388"/>
        <v>-756575</v>
      </c>
      <c r="M633" s="35">
        <f t="shared" si="389"/>
        <v>2978847</v>
      </c>
      <c r="N633">
        <f t="shared" si="386"/>
        <v>0.93505346360259856</v>
      </c>
      <c r="O633" s="16">
        <f t="shared" si="385"/>
        <v>-124187</v>
      </c>
      <c r="P633" s="158">
        <f t="shared" si="390"/>
        <v>-0.25782424803755499</v>
      </c>
      <c r="Q633" s="158">
        <f t="shared" si="391"/>
        <v>-0.2208789790768203</v>
      </c>
    </row>
    <row r="634" spans="1:17">
      <c r="A634" s="594">
        <v>45093</v>
      </c>
      <c r="B634" s="3" t="s">
        <v>3</v>
      </c>
      <c r="C634" s="18">
        <v>3119134</v>
      </c>
      <c r="D634" s="16">
        <v>3672072</v>
      </c>
      <c r="E634" s="16">
        <v>3472102</v>
      </c>
      <c r="F634" s="18">
        <v>3884855</v>
      </c>
      <c r="G634" s="18">
        <f t="shared" si="381"/>
        <v>7003989</v>
      </c>
      <c r="H634" s="16">
        <f t="shared" si="382"/>
        <v>7144174</v>
      </c>
      <c r="I634" s="35">
        <f t="shared" si="383"/>
        <v>-552938</v>
      </c>
      <c r="J634" s="35">
        <f t="shared" si="384"/>
        <v>-412753</v>
      </c>
      <c r="N634">
        <f t="shared" si="386"/>
        <v>0.98037771756398995</v>
      </c>
      <c r="O634" s="16">
        <f t="shared" si="385"/>
        <v>-140185</v>
      </c>
    </row>
    <row r="635" spans="1:17">
      <c r="A635" s="595"/>
      <c r="B635" s="3" t="s">
        <v>4</v>
      </c>
      <c r="C635" s="18">
        <v>401</v>
      </c>
      <c r="D635" s="16">
        <v>96559</v>
      </c>
      <c r="E635" s="16">
        <v>0</v>
      </c>
      <c r="F635" s="18">
        <v>0</v>
      </c>
      <c r="G635" s="18">
        <f t="shared" si="381"/>
        <v>401</v>
      </c>
      <c r="H635" s="16">
        <f t="shared" si="382"/>
        <v>96559</v>
      </c>
      <c r="I635" s="35">
        <f t="shared" si="383"/>
        <v>-96158</v>
      </c>
      <c r="J635" s="35">
        <f t="shared" si="384"/>
        <v>0</v>
      </c>
      <c r="N635">
        <f t="shared" si="386"/>
        <v>4.1529013349351175E-3</v>
      </c>
      <c r="O635" s="13">
        <f t="shared" si="385"/>
        <v>-96158</v>
      </c>
    </row>
    <row r="636" spans="1:17">
      <c r="A636" s="595"/>
      <c r="B636" s="3" t="s">
        <v>5</v>
      </c>
      <c r="C636" s="18">
        <v>883592</v>
      </c>
      <c r="D636" s="16">
        <v>958290</v>
      </c>
      <c r="E636" s="16">
        <v>612164</v>
      </c>
      <c r="F636" s="18">
        <v>704799</v>
      </c>
      <c r="G636" s="18">
        <f t="shared" si="381"/>
        <v>1588391</v>
      </c>
      <c r="H636" s="16">
        <f t="shared" si="382"/>
        <v>1570454</v>
      </c>
      <c r="I636" s="35">
        <f t="shared" si="383"/>
        <v>-74698</v>
      </c>
      <c r="J636" s="35">
        <f t="shared" si="384"/>
        <v>-92635</v>
      </c>
      <c r="N636">
        <f t="shared" si="386"/>
        <v>1.0114215379756426</v>
      </c>
      <c r="O636" s="18">
        <f t="shared" si="385"/>
        <v>17937</v>
      </c>
    </row>
    <row r="637" spans="1:17">
      <c r="A637" s="596"/>
      <c r="B637" s="3" t="s">
        <v>6</v>
      </c>
      <c r="C637" s="18">
        <v>1061486</v>
      </c>
      <c r="D637" s="16">
        <v>1151890</v>
      </c>
      <c r="E637" s="16">
        <v>980347</v>
      </c>
      <c r="F637" s="18">
        <v>1289158</v>
      </c>
      <c r="G637" s="18">
        <f t="shared" si="381"/>
        <v>2350644</v>
      </c>
      <c r="H637" s="16">
        <f t="shared" si="382"/>
        <v>2132237</v>
      </c>
      <c r="I637" s="35">
        <f t="shared" si="383"/>
        <v>-90404</v>
      </c>
      <c r="J637" s="35">
        <f t="shared" si="384"/>
        <v>-308811</v>
      </c>
      <c r="N637">
        <f t="shared" si="386"/>
        <v>1.1024309211405674</v>
      </c>
      <c r="O637" s="18">
        <f t="shared" si="385"/>
        <v>218407</v>
      </c>
    </row>
    <row r="638" spans="1:17">
      <c r="A638" s="594">
        <v>45096</v>
      </c>
      <c r="B638" s="3" t="s">
        <v>3</v>
      </c>
      <c r="C638" s="18">
        <v>4934047</v>
      </c>
      <c r="D638" s="16">
        <v>3972938</v>
      </c>
      <c r="E638" s="16">
        <v>4916626</v>
      </c>
      <c r="F638" s="18">
        <v>4292214</v>
      </c>
      <c r="G638" s="18">
        <f t="shared" si="381"/>
        <v>9226261</v>
      </c>
      <c r="H638" s="16">
        <f t="shared" si="382"/>
        <v>8889564</v>
      </c>
      <c r="I638" s="35">
        <f t="shared" si="383"/>
        <v>961109</v>
      </c>
      <c r="J638" s="35">
        <f t="shared" si="384"/>
        <v>624412</v>
      </c>
      <c r="K638" s="101">
        <f t="shared" ref="K638:K653" si="392">G638-G634</f>
        <v>2222272</v>
      </c>
      <c r="L638">
        <f t="shared" ref="L638:L653" si="393">H638-H634</f>
        <v>1745390</v>
      </c>
      <c r="M638" s="35">
        <f t="shared" ref="M638:M653" si="394">K643-L638</f>
        <v>-1745390</v>
      </c>
      <c r="N638">
        <f t="shared" si="386"/>
        <v>1.037875535853052</v>
      </c>
      <c r="O638" s="18">
        <f t="shared" si="385"/>
        <v>336697</v>
      </c>
      <c r="P638" s="158">
        <f t="shared" ref="P638:P653" si="395">K638/(G634-K638)</f>
        <v>0.46474352204448738</v>
      </c>
      <c r="Q638" s="158">
        <f t="shared" ref="Q638:Q653" si="396">L638/(H634-L638)</f>
        <v>0.32329317120299683</v>
      </c>
    </row>
    <row r="639" spans="1:17">
      <c r="A639" s="595"/>
      <c r="B639" s="3" t="s">
        <v>4</v>
      </c>
      <c r="C639" s="18">
        <v>401</v>
      </c>
      <c r="D639" s="16">
        <v>96559</v>
      </c>
      <c r="E639" s="16">
        <v>0</v>
      </c>
      <c r="F639" s="18">
        <v>0</v>
      </c>
      <c r="G639" s="18">
        <f t="shared" si="381"/>
        <v>401</v>
      </c>
      <c r="H639" s="16">
        <f t="shared" si="382"/>
        <v>96559</v>
      </c>
      <c r="I639" s="35">
        <f t="shared" si="383"/>
        <v>-96158</v>
      </c>
      <c r="J639" s="35">
        <f t="shared" si="384"/>
        <v>0</v>
      </c>
      <c r="K639" s="101">
        <f t="shared" si="392"/>
        <v>0</v>
      </c>
      <c r="L639">
        <f t="shared" si="393"/>
        <v>0</v>
      </c>
      <c r="M639" s="35">
        <f t="shared" si="394"/>
        <v>-287200</v>
      </c>
      <c r="N639">
        <f t="shared" si="386"/>
        <v>4.1529013349351175E-3</v>
      </c>
      <c r="O639" s="18">
        <f t="shared" si="385"/>
        <v>-96158</v>
      </c>
      <c r="P639" s="158">
        <f t="shared" si="395"/>
        <v>0</v>
      </c>
      <c r="Q639" s="158">
        <f t="shared" si="396"/>
        <v>0</v>
      </c>
    </row>
    <row r="640" spans="1:17">
      <c r="A640" s="595"/>
      <c r="B640" s="3" t="s">
        <v>5</v>
      </c>
      <c r="C640" s="18">
        <v>908005</v>
      </c>
      <c r="D640" s="16">
        <v>949669</v>
      </c>
      <c r="E640" s="16">
        <v>676788</v>
      </c>
      <c r="F640" s="18">
        <v>653858</v>
      </c>
      <c r="G640" s="18">
        <f t="shared" si="381"/>
        <v>1561863</v>
      </c>
      <c r="H640" s="16">
        <f t="shared" si="382"/>
        <v>1626457</v>
      </c>
      <c r="I640" s="35">
        <f t="shared" si="383"/>
        <v>-41664</v>
      </c>
      <c r="J640" s="35">
        <f t="shared" si="384"/>
        <v>22930</v>
      </c>
      <c r="K640" s="101">
        <f t="shared" si="392"/>
        <v>-26528</v>
      </c>
      <c r="L640">
        <f t="shared" si="393"/>
        <v>56003</v>
      </c>
      <c r="M640" s="35">
        <f t="shared" si="394"/>
        <v>-220035</v>
      </c>
      <c r="N640">
        <f t="shared" si="386"/>
        <v>0.96028545482604211</v>
      </c>
      <c r="O640" s="20">
        <f t="shared" si="385"/>
        <v>-64594</v>
      </c>
      <c r="P640" s="158">
        <f t="shared" si="395"/>
        <v>-1.6426830076307231E-2</v>
      </c>
      <c r="Q640" s="158">
        <f t="shared" si="396"/>
        <v>3.6979076906416913E-2</v>
      </c>
    </row>
    <row r="641" spans="1:17">
      <c r="A641" s="596"/>
      <c r="B641" s="3" t="s">
        <v>6</v>
      </c>
      <c r="C641" s="18">
        <v>1199974</v>
      </c>
      <c r="D641" s="16">
        <v>1204971</v>
      </c>
      <c r="E641" s="16">
        <v>1449013</v>
      </c>
      <c r="F641" s="18">
        <v>1278066</v>
      </c>
      <c r="G641" s="18">
        <f t="shared" si="381"/>
        <v>2478040</v>
      </c>
      <c r="H641" s="16">
        <f t="shared" si="382"/>
        <v>2653984</v>
      </c>
      <c r="I641" s="35">
        <f t="shared" si="383"/>
        <v>-4997</v>
      </c>
      <c r="J641" s="35">
        <f t="shared" si="384"/>
        <v>170947</v>
      </c>
      <c r="K641" s="101">
        <f t="shared" si="392"/>
        <v>127396</v>
      </c>
      <c r="L641">
        <f t="shared" si="393"/>
        <v>521747</v>
      </c>
      <c r="M641" s="35">
        <f t="shared" si="394"/>
        <v>801147</v>
      </c>
      <c r="N641">
        <f t="shared" si="386"/>
        <v>0.9337057043297925</v>
      </c>
      <c r="O641" s="20">
        <f t="shared" si="385"/>
        <v>-175944</v>
      </c>
      <c r="P641" s="158">
        <f t="shared" si="395"/>
        <v>5.7301749512425067E-2</v>
      </c>
      <c r="Q641" s="158">
        <f t="shared" si="396"/>
        <v>0.32396786071319911</v>
      </c>
    </row>
    <row r="642" spans="1:17">
      <c r="A642" s="594">
        <v>45097</v>
      </c>
      <c r="B642" s="3" t="s">
        <v>3</v>
      </c>
      <c r="C642" s="18">
        <v>3890565</v>
      </c>
      <c r="D642" s="16">
        <v>3977588</v>
      </c>
      <c r="E642" s="16">
        <v>4148427</v>
      </c>
      <c r="F642" s="18">
        <v>4153182</v>
      </c>
      <c r="G642" s="18">
        <f t="shared" si="381"/>
        <v>8043747</v>
      </c>
      <c r="H642" s="16">
        <f t="shared" si="382"/>
        <v>8126015</v>
      </c>
      <c r="I642" s="35">
        <f t="shared" si="383"/>
        <v>-87023</v>
      </c>
      <c r="J642" s="35">
        <f t="shared" si="384"/>
        <v>-4755</v>
      </c>
      <c r="K642" s="101">
        <f t="shared" si="392"/>
        <v>-1182514</v>
      </c>
      <c r="L642">
        <f t="shared" si="393"/>
        <v>-763549</v>
      </c>
      <c r="M642" s="35">
        <f t="shared" si="394"/>
        <v>763549</v>
      </c>
      <c r="N642">
        <f t="shared" si="386"/>
        <v>0.98987597241698422</v>
      </c>
      <c r="O642" s="20">
        <f t="shared" si="385"/>
        <v>-82268</v>
      </c>
      <c r="P642" s="158">
        <f t="shared" si="395"/>
        <v>-0.11360741297607067</v>
      </c>
      <c r="Q642" s="158">
        <f t="shared" si="396"/>
        <v>-7.9098732191366664E-2</v>
      </c>
    </row>
    <row r="643" spans="1:17">
      <c r="A643" s="595"/>
      <c r="B643" s="3" t="s">
        <v>4</v>
      </c>
      <c r="C643" s="18">
        <v>401</v>
      </c>
      <c r="D643" s="16">
        <v>96559</v>
      </c>
      <c r="E643" s="16">
        <v>0</v>
      </c>
      <c r="F643" s="18">
        <v>0</v>
      </c>
      <c r="G643" s="18">
        <f t="shared" si="381"/>
        <v>401</v>
      </c>
      <c r="H643" s="16">
        <f t="shared" si="382"/>
        <v>96559</v>
      </c>
      <c r="I643" s="35">
        <f t="shared" si="383"/>
        <v>-96158</v>
      </c>
      <c r="J643" s="35">
        <f t="shared" si="384"/>
        <v>0</v>
      </c>
      <c r="K643" s="101">
        <f t="shared" si="392"/>
        <v>0</v>
      </c>
      <c r="L643">
        <f t="shared" si="393"/>
        <v>0</v>
      </c>
      <c r="M643" s="35">
        <f t="shared" si="394"/>
        <v>246657</v>
      </c>
      <c r="N643">
        <f t="shared" si="386"/>
        <v>4.1529013349351175E-3</v>
      </c>
      <c r="O643" s="303">
        <f t="shared" si="385"/>
        <v>-96158</v>
      </c>
      <c r="P643" s="158">
        <f t="shared" si="395"/>
        <v>0</v>
      </c>
      <c r="Q643" s="158">
        <f t="shared" si="396"/>
        <v>0</v>
      </c>
    </row>
    <row r="644" spans="1:17">
      <c r="A644" s="595"/>
      <c r="B644" s="3" t="s">
        <v>5</v>
      </c>
      <c r="C644" s="18">
        <v>704856</v>
      </c>
      <c r="D644" s="16">
        <v>770304</v>
      </c>
      <c r="E644" s="16">
        <v>517877</v>
      </c>
      <c r="F644" s="18">
        <v>569807</v>
      </c>
      <c r="G644" s="18">
        <f t="shared" si="381"/>
        <v>1274663</v>
      </c>
      <c r="H644" s="16">
        <f t="shared" si="382"/>
        <v>1288181</v>
      </c>
      <c r="I644" s="35">
        <f t="shared" si="383"/>
        <v>-65448</v>
      </c>
      <c r="J644" s="35">
        <f t="shared" si="384"/>
        <v>-51930</v>
      </c>
      <c r="K644" s="101">
        <f t="shared" si="392"/>
        <v>-287200</v>
      </c>
      <c r="L644">
        <f t="shared" si="393"/>
        <v>-338276</v>
      </c>
      <c r="M644" s="35">
        <f t="shared" si="394"/>
        <v>801990</v>
      </c>
      <c r="N644">
        <f t="shared" si="386"/>
        <v>0.9895061330667041</v>
      </c>
      <c r="O644" s="20">
        <f t="shared" si="385"/>
        <v>-13518</v>
      </c>
      <c r="P644" s="158">
        <f t="shared" si="395"/>
        <v>-0.15532191169257079</v>
      </c>
      <c r="Q644" s="158">
        <f t="shared" si="396"/>
        <v>-0.1721740307716112</v>
      </c>
    </row>
    <row r="645" spans="1:17">
      <c r="A645" s="596"/>
      <c r="B645" s="3" t="s">
        <v>6</v>
      </c>
      <c r="C645" s="18">
        <v>1065172</v>
      </c>
      <c r="D645" s="16">
        <v>1127373</v>
      </c>
      <c r="E645" s="16">
        <v>994690</v>
      </c>
      <c r="F645" s="18">
        <v>1248836</v>
      </c>
      <c r="G645" s="18">
        <f t="shared" si="381"/>
        <v>2314008</v>
      </c>
      <c r="H645" s="16">
        <f t="shared" si="382"/>
        <v>2122063</v>
      </c>
      <c r="I645" s="35">
        <f t="shared" si="383"/>
        <v>-62201</v>
      </c>
      <c r="J645" s="35">
        <f t="shared" si="384"/>
        <v>-254146</v>
      </c>
      <c r="K645" s="101">
        <f t="shared" si="392"/>
        <v>-164032</v>
      </c>
      <c r="L645">
        <f t="shared" si="393"/>
        <v>-531921</v>
      </c>
      <c r="M645" s="35">
        <f t="shared" si="394"/>
        <v>-3903602</v>
      </c>
      <c r="N645">
        <f t="shared" si="386"/>
        <v>1.090452074231538</v>
      </c>
      <c r="O645" s="20">
        <f t="shared" si="385"/>
        <v>191945</v>
      </c>
      <c r="P645" s="158">
        <f t="shared" si="395"/>
        <v>-6.2084606324127427E-2</v>
      </c>
      <c r="Q645" s="158">
        <f t="shared" si="396"/>
        <v>-0.16696072230653455</v>
      </c>
    </row>
    <row r="646" spans="1:17">
      <c r="A646" s="594">
        <v>45098</v>
      </c>
      <c r="B646" s="3" t="s">
        <v>3</v>
      </c>
      <c r="C646" s="18">
        <v>4501166</v>
      </c>
      <c r="D646" s="16">
        <v>4862030</v>
      </c>
      <c r="E646" s="16">
        <v>4674424</v>
      </c>
      <c r="F646" s="18">
        <v>4865475</v>
      </c>
      <c r="G646" s="18">
        <f t="shared" si="381"/>
        <v>9366641</v>
      </c>
      <c r="H646" s="16">
        <f t="shared" si="382"/>
        <v>9536454</v>
      </c>
      <c r="I646" s="35">
        <f t="shared" si="383"/>
        <v>-360864</v>
      </c>
      <c r="J646" s="35">
        <f t="shared" si="384"/>
        <v>-191051</v>
      </c>
      <c r="K646" s="101">
        <f t="shared" si="392"/>
        <v>1322894</v>
      </c>
      <c r="L646">
        <f t="shared" si="393"/>
        <v>1410439</v>
      </c>
      <c r="M646" s="35">
        <f t="shared" si="394"/>
        <v>-1410439</v>
      </c>
      <c r="N646">
        <f t="shared" si="386"/>
        <v>0.98219327645265209</v>
      </c>
      <c r="O646" s="20">
        <f t="shared" si="385"/>
        <v>-169813</v>
      </c>
      <c r="P646" s="158">
        <f t="shared" si="395"/>
        <v>0.19683424112980896</v>
      </c>
      <c r="Q646" s="158">
        <f t="shared" si="396"/>
        <v>0.21002502242547771</v>
      </c>
    </row>
    <row r="647" spans="1:17">
      <c r="A647" s="595"/>
      <c r="B647" s="3" t="s">
        <v>4</v>
      </c>
      <c r="C647" s="18">
        <v>401</v>
      </c>
      <c r="D647" s="16">
        <v>96559</v>
      </c>
      <c r="E647" s="16">
        <v>0</v>
      </c>
      <c r="F647" s="18">
        <v>0</v>
      </c>
      <c r="G647" s="18">
        <f t="shared" si="381"/>
        <v>401</v>
      </c>
      <c r="H647" s="16">
        <f t="shared" si="382"/>
        <v>96559</v>
      </c>
      <c r="I647" s="35">
        <f t="shared" si="383"/>
        <v>-96158</v>
      </c>
      <c r="J647" s="35">
        <f t="shared" si="384"/>
        <v>0</v>
      </c>
      <c r="K647" s="101">
        <f t="shared" si="392"/>
        <v>0</v>
      </c>
      <c r="L647">
        <f t="shared" si="393"/>
        <v>0</v>
      </c>
      <c r="M647" s="35">
        <f t="shared" si="394"/>
        <v>-449262</v>
      </c>
      <c r="N647">
        <f t="shared" si="386"/>
        <v>4.1529013349351175E-3</v>
      </c>
      <c r="O647" s="303">
        <f t="shared" si="385"/>
        <v>-96158</v>
      </c>
      <c r="P647" s="158">
        <f t="shared" si="395"/>
        <v>0</v>
      </c>
      <c r="Q647" s="158">
        <f t="shared" si="396"/>
        <v>0</v>
      </c>
    </row>
    <row r="648" spans="1:17">
      <c r="A648" s="595"/>
      <c r="B648" s="3" t="s">
        <v>5</v>
      </c>
      <c r="C648" s="18">
        <v>810618</v>
      </c>
      <c r="D648" s="16">
        <v>863664</v>
      </c>
      <c r="E648" s="16">
        <v>638810</v>
      </c>
      <c r="F648" s="18">
        <v>710702</v>
      </c>
      <c r="G648" s="18">
        <f t="shared" si="381"/>
        <v>1521320</v>
      </c>
      <c r="H648" s="16">
        <f t="shared" si="382"/>
        <v>1502474</v>
      </c>
      <c r="I648" s="35">
        <f t="shared" si="383"/>
        <v>-53046</v>
      </c>
      <c r="J648" s="35">
        <f t="shared" si="384"/>
        <v>-71892</v>
      </c>
      <c r="K648" s="101">
        <f t="shared" si="392"/>
        <v>246657</v>
      </c>
      <c r="L648">
        <f t="shared" si="393"/>
        <v>214293</v>
      </c>
      <c r="M648" s="35">
        <f t="shared" si="394"/>
        <v>-1262801</v>
      </c>
      <c r="N648">
        <f t="shared" si="386"/>
        <v>1.0125433118975768</v>
      </c>
      <c r="O648" s="34">
        <f t="shared" si="385"/>
        <v>18846</v>
      </c>
      <c r="P648" s="158">
        <f t="shared" si="395"/>
        <v>0.23993731554095987</v>
      </c>
      <c r="Q648" s="158">
        <f t="shared" si="396"/>
        <v>0.19954874251318575</v>
      </c>
    </row>
    <row r="649" spans="1:17">
      <c r="A649" s="596"/>
      <c r="B649" s="3" t="s">
        <v>6</v>
      </c>
      <c r="C649" s="18">
        <v>1253091</v>
      </c>
      <c r="D649" s="16">
        <v>1278555</v>
      </c>
      <c r="E649" s="16">
        <v>1252042</v>
      </c>
      <c r="F649" s="18">
        <v>1524631</v>
      </c>
      <c r="G649" s="18">
        <f t="shared" si="381"/>
        <v>2777722</v>
      </c>
      <c r="H649" s="16">
        <f t="shared" si="382"/>
        <v>2530597</v>
      </c>
      <c r="I649" s="35">
        <f t="shared" si="383"/>
        <v>-25464</v>
      </c>
      <c r="J649" s="35">
        <f t="shared" si="384"/>
        <v>-272589</v>
      </c>
      <c r="K649" s="101">
        <f t="shared" si="392"/>
        <v>463714</v>
      </c>
      <c r="L649">
        <f t="shared" si="393"/>
        <v>408534</v>
      </c>
      <c r="M649" s="35">
        <f t="shared" si="394"/>
        <v>-408534</v>
      </c>
      <c r="N649">
        <f t="shared" si="386"/>
        <v>1.0976548221625173</v>
      </c>
      <c r="O649" s="34">
        <f t="shared" si="385"/>
        <v>247125</v>
      </c>
      <c r="P649" s="158">
        <f t="shared" si="395"/>
        <v>0.25061638853068757</v>
      </c>
      <c r="Q649" s="158">
        <f t="shared" si="396"/>
        <v>0.23841674112314412</v>
      </c>
    </row>
    <row r="650" spans="1:17">
      <c r="A650" s="597">
        <v>45099</v>
      </c>
      <c r="B650" s="3" t="s">
        <v>3</v>
      </c>
      <c r="C650" s="18">
        <v>2379428</v>
      </c>
      <c r="D650" s="16">
        <v>2228940</v>
      </c>
      <c r="E650" s="16">
        <v>2541577</v>
      </c>
      <c r="F650" s="18">
        <v>2551690</v>
      </c>
      <c r="G650" s="18">
        <f t="shared" si="381"/>
        <v>4931118</v>
      </c>
      <c r="H650" s="16">
        <f t="shared" si="382"/>
        <v>4770517</v>
      </c>
      <c r="I650" s="35">
        <f t="shared" si="383"/>
        <v>150488</v>
      </c>
      <c r="J650" s="35">
        <f t="shared" si="384"/>
        <v>-10113</v>
      </c>
      <c r="K650" s="101">
        <f t="shared" si="392"/>
        <v>-4435523</v>
      </c>
      <c r="L650">
        <f t="shared" si="393"/>
        <v>-4765937</v>
      </c>
      <c r="M650" s="35">
        <f t="shared" si="394"/>
        <v>4765937</v>
      </c>
      <c r="N650">
        <f t="shared" si="386"/>
        <v>1.0336653239051448</v>
      </c>
      <c r="O650" s="34">
        <f t="shared" si="385"/>
        <v>160601</v>
      </c>
      <c r="P650" s="158">
        <f t="shared" si="395"/>
        <v>-0.32136431649413816</v>
      </c>
      <c r="Q650" s="158">
        <f t="shared" si="396"/>
        <v>-0.33322659127414428</v>
      </c>
    </row>
    <row r="651" spans="1:17">
      <c r="A651" s="598"/>
      <c r="B651" s="3" t="s">
        <v>4</v>
      </c>
      <c r="C651" s="18">
        <v>401</v>
      </c>
      <c r="D651" s="16">
        <v>97759</v>
      </c>
      <c r="E651" s="16">
        <v>0</v>
      </c>
      <c r="F651" s="18">
        <v>0</v>
      </c>
      <c r="G651" s="18">
        <f t="shared" si="381"/>
        <v>401</v>
      </c>
      <c r="H651" s="16">
        <f t="shared" si="382"/>
        <v>97759</v>
      </c>
      <c r="I651" s="35">
        <f t="shared" si="383"/>
        <v>-97358</v>
      </c>
      <c r="J651" s="35">
        <f t="shared" si="384"/>
        <v>0</v>
      </c>
      <c r="K651" s="101">
        <f t="shared" si="392"/>
        <v>0</v>
      </c>
      <c r="L651">
        <f t="shared" si="393"/>
        <v>1200</v>
      </c>
      <c r="M651" s="35">
        <f t="shared" si="394"/>
        <v>-1200</v>
      </c>
      <c r="N651">
        <f t="shared" si="386"/>
        <v>4.1019241195184072E-3</v>
      </c>
      <c r="O651" s="303">
        <f t="shared" si="385"/>
        <v>-97358</v>
      </c>
      <c r="P651" s="158">
        <f t="shared" si="395"/>
        <v>0</v>
      </c>
      <c r="Q651" s="158">
        <f t="shared" si="396"/>
        <v>1.2584024580794681E-2</v>
      </c>
    </row>
    <row r="652" spans="1:17">
      <c r="A652" s="598"/>
      <c r="B652" s="3" t="s">
        <v>5</v>
      </c>
      <c r="C652" s="18">
        <v>651842</v>
      </c>
      <c r="D652" s="16">
        <v>711498</v>
      </c>
      <c r="E652" s="16">
        <v>406574</v>
      </c>
      <c r="F652" s="18">
        <v>420216</v>
      </c>
      <c r="G652" s="18">
        <f t="shared" si="381"/>
        <v>1072058</v>
      </c>
      <c r="H652" s="16">
        <f t="shared" si="382"/>
        <v>1118072</v>
      </c>
      <c r="I652" s="35">
        <f t="shared" si="383"/>
        <v>-59656</v>
      </c>
      <c r="J652" s="35">
        <f t="shared" si="384"/>
        <v>-13642</v>
      </c>
      <c r="K652" s="101">
        <f t="shared" si="392"/>
        <v>-449262</v>
      </c>
      <c r="L652">
        <f t="shared" si="393"/>
        <v>-384402</v>
      </c>
      <c r="M652" s="35">
        <f t="shared" si="394"/>
        <v>384402</v>
      </c>
      <c r="N652">
        <f t="shared" si="386"/>
        <v>0.95884522642548964</v>
      </c>
      <c r="O652" s="34">
        <f t="shared" si="385"/>
        <v>-46014</v>
      </c>
      <c r="P652" s="158">
        <f t="shared" si="395"/>
        <v>-0.22798442287608434</v>
      </c>
      <c r="Q652" s="158">
        <f t="shared" si="396"/>
        <v>-0.20372403909954867</v>
      </c>
    </row>
    <row r="653" spans="1:17">
      <c r="A653" s="599"/>
      <c r="B653" s="3" t="s">
        <v>6</v>
      </c>
      <c r="C653" s="18">
        <v>797531</v>
      </c>
      <c r="D653" s="16">
        <v>865392</v>
      </c>
      <c r="E653" s="16">
        <v>881051</v>
      </c>
      <c r="F653" s="18">
        <v>931683</v>
      </c>
      <c r="G653" s="18">
        <f t="shared" si="381"/>
        <v>1729214</v>
      </c>
      <c r="H653" s="16">
        <f t="shared" si="382"/>
        <v>1746443</v>
      </c>
      <c r="I653" s="35">
        <f t="shared" si="383"/>
        <v>-67861</v>
      </c>
      <c r="J653" s="35">
        <f t="shared" si="384"/>
        <v>-50632</v>
      </c>
      <c r="K653" s="101">
        <f t="shared" si="392"/>
        <v>-1048508</v>
      </c>
      <c r="L653">
        <f t="shared" si="393"/>
        <v>-784154</v>
      </c>
      <c r="M653" s="35">
        <f t="shared" si="394"/>
        <v>2277118</v>
      </c>
      <c r="N653">
        <f t="shared" si="386"/>
        <v>0.99013480543023735</v>
      </c>
      <c r="O653" s="34">
        <f t="shared" si="385"/>
        <v>-17229</v>
      </c>
      <c r="P653" s="158">
        <f t="shared" si="395"/>
        <v>-0.27403161859062314</v>
      </c>
      <c r="Q653" s="158">
        <f t="shared" si="396"/>
        <v>-0.23656497878724525</v>
      </c>
    </row>
    <row r="654" spans="1:17">
      <c r="A654" s="594">
        <v>45100</v>
      </c>
      <c r="B654" s="3" t="s">
        <v>3</v>
      </c>
      <c r="C654" s="18">
        <v>3974057</v>
      </c>
      <c r="D654" s="16">
        <v>3219306</v>
      </c>
      <c r="E654" s="16">
        <v>4053820</v>
      </c>
      <c r="F654" s="18">
        <v>3635736</v>
      </c>
      <c r="G654" s="18">
        <f t="shared" si="381"/>
        <v>7609793</v>
      </c>
      <c r="H654" s="16">
        <f t="shared" si="382"/>
        <v>7273126</v>
      </c>
      <c r="I654" s="35">
        <f t="shared" si="383"/>
        <v>754751</v>
      </c>
      <c r="J654" s="35">
        <f t="shared" si="384"/>
        <v>418084</v>
      </c>
      <c r="N654">
        <f t="shared" si="386"/>
        <v>1.0462891746959972</v>
      </c>
      <c r="O654" s="34">
        <f t="shared" si="385"/>
        <v>336667</v>
      </c>
    </row>
    <row r="655" spans="1:17">
      <c r="A655" s="595"/>
      <c r="B655" s="3" t="s">
        <v>4</v>
      </c>
      <c r="C655" s="18">
        <v>401</v>
      </c>
      <c r="D655" s="16">
        <v>32315</v>
      </c>
      <c r="E655" s="16">
        <v>0</v>
      </c>
      <c r="F655" s="18">
        <v>0</v>
      </c>
      <c r="G655" s="18">
        <f t="shared" si="381"/>
        <v>401</v>
      </c>
      <c r="H655" s="16">
        <f t="shared" si="382"/>
        <v>32315</v>
      </c>
      <c r="I655" s="35">
        <f t="shared" si="383"/>
        <v>-31914</v>
      </c>
      <c r="J655" s="35">
        <f t="shared" si="384"/>
        <v>0</v>
      </c>
      <c r="N655">
        <f t="shared" si="386"/>
        <v>1.2409097942132137E-2</v>
      </c>
      <c r="O655" s="303">
        <f t="shared" si="385"/>
        <v>-31914</v>
      </c>
    </row>
    <row r="656" spans="1:17">
      <c r="A656" s="595"/>
      <c r="B656" s="3" t="s">
        <v>5</v>
      </c>
      <c r="C656" s="18">
        <v>879340</v>
      </c>
      <c r="D656" s="16">
        <v>939324</v>
      </c>
      <c r="E656" s="16">
        <v>617451</v>
      </c>
      <c r="F656" s="18">
        <v>558218</v>
      </c>
      <c r="G656" s="18">
        <f t="shared" si="381"/>
        <v>1437558</v>
      </c>
      <c r="H656" s="16">
        <f t="shared" si="382"/>
        <v>1556775</v>
      </c>
      <c r="I656" s="35">
        <f t="shared" si="383"/>
        <v>-59984</v>
      </c>
      <c r="J656" s="35">
        <f t="shared" si="384"/>
        <v>59233</v>
      </c>
      <c r="N656">
        <f t="shared" si="386"/>
        <v>0.92342053283229752</v>
      </c>
      <c r="O656" s="20">
        <f t="shared" si="385"/>
        <v>-119217</v>
      </c>
    </row>
    <row r="657" spans="1:17">
      <c r="A657" s="596"/>
      <c r="B657" s="3" t="s">
        <v>6</v>
      </c>
      <c r="C657" s="18">
        <v>1017889</v>
      </c>
      <c r="D657" s="16">
        <v>1111746</v>
      </c>
      <c r="E657" s="16">
        <v>1200416</v>
      </c>
      <c r="F657" s="18">
        <v>1108737</v>
      </c>
      <c r="G657" s="18">
        <f t="shared" si="381"/>
        <v>2126626</v>
      </c>
      <c r="H657" s="16">
        <f t="shared" si="382"/>
        <v>2312162</v>
      </c>
      <c r="I657" s="35">
        <f t="shared" si="383"/>
        <v>-93857</v>
      </c>
      <c r="J657" s="35">
        <f t="shared" si="384"/>
        <v>91679</v>
      </c>
      <c r="N657">
        <f t="shared" si="386"/>
        <v>0.91975648765095175</v>
      </c>
      <c r="O657" s="20">
        <f t="shared" si="385"/>
        <v>-185536</v>
      </c>
    </row>
    <row r="658" spans="1:17">
      <c r="A658" s="594">
        <v>45103</v>
      </c>
      <c r="B658" s="3" t="s">
        <v>3</v>
      </c>
      <c r="C658" s="18">
        <v>4827236</v>
      </c>
      <c r="D658" s="16">
        <v>3997402</v>
      </c>
      <c r="E658" s="16">
        <v>4861608</v>
      </c>
      <c r="F658" s="18">
        <v>4275521</v>
      </c>
      <c r="G658" s="18">
        <f t="shared" si="381"/>
        <v>9102757</v>
      </c>
      <c r="H658" s="16">
        <f t="shared" si="382"/>
        <v>8859010</v>
      </c>
      <c r="I658" s="35">
        <f t="shared" si="383"/>
        <v>829834</v>
      </c>
      <c r="J658" s="35">
        <f t="shared" si="384"/>
        <v>586087</v>
      </c>
      <c r="K658" s="101">
        <f t="shared" ref="K658:K669" si="397">G658-G654</f>
        <v>1492964</v>
      </c>
      <c r="L658">
        <f t="shared" ref="L658:L669" si="398">H658-H654</f>
        <v>1585884</v>
      </c>
      <c r="M658" s="35">
        <f t="shared" ref="M658:M669" si="399">K663-L658</f>
        <v>-1585884</v>
      </c>
      <c r="N658">
        <f t="shared" si="386"/>
        <v>1.0275140224472035</v>
      </c>
      <c r="O658" s="34">
        <f t="shared" si="385"/>
        <v>243747</v>
      </c>
      <c r="P658" s="158">
        <f t="shared" ref="P658:P669" si="400">K658/(G654-K658)</f>
        <v>0.24407483027562157</v>
      </c>
      <c r="Q658" s="158">
        <f t="shared" ref="Q658:Q669" si="401">L658/(H654-L658)</f>
        <v>0.27884939659680386</v>
      </c>
    </row>
    <row r="659" spans="1:17">
      <c r="A659" s="595"/>
      <c r="B659" s="3" t="s">
        <v>4</v>
      </c>
      <c r="C659" s="18">
        <v>401</v>
      </c>
      <c r="D659" s="16">
        <v>35257</v>
      </c>
      <c r="E659" s="16">
        <v>0</v>
      </c>
      <c r="F659" s="18">
        <v>0</v>
      </c>
      <c r="G659" s="18">
        <f t="shared" si="381"/>
        <v>401</v>
      </c>
      <c r="H659" s="16">
        <f t="shared" si="382"/>
        <v>35257</v>
      </c>
      <c r="I659" s="35">
        <f t="shared" si="383"/>
        <v>-34856</v>
      </c>
      <c r="J659" s="35">
        <f t="shared" si="384"/>
        <v>0</v>
      </c>
      <c r="K659" s="101">
        <f t="shared" si="397"/>
        <v>0</v>
      </c>
      <c r="L659">
        <f t="shared" si="398"/>
        <v>2942</v>
      </c>
      <c r="M659" s="35">
        <f t="shared" si="399"/>
        <v>38871</v>
      </c>
      <c r="N659">
        <f t="shared" si="386"/>
        <v>1.1373627932041865E-2</v>
      </c>
      <c r="O659" s="303">
        <f t="shared" si="385"/>
        <v>-34856</v>
      </c>
      <c r="P659" s="158">
        <f t="shared" si="400"/>
        <v>0</v>
      </c>
      <c r="Q659" s="158">
        <f t="shared" si="401"/>
        <v>0.10016001089435876</v>
      </c>
    </row>
    <row r="660" spans="1:17">
      <c r="A660" s="595"/>
      <c r="B660" s="3" t="s">
        <v>5</v>
      </c>
      <c r="C660" s="18">
        <v>938572</v>
      </c>
      <c r="D660" s="16">
        <v>944234</v>
      </c>
      <c r="E660" s="16">
        <v>714157</v>
      </c>
      <c r="F660" s="18">
        <v>638623</v>
      </c>
      <c r="G660" s="18">
        <f t="shared" si="381"/>
        <v>1577195</v>
      </c>
      <c r="H660" s="16">
        <f t="shared" si="382"/>
        <v>1658391</v>
      </c>
      <c r="I660" s="35">
        <f t="shared" si="383"/>
        <v>-5662</v>
      </c>
      <c r="J660" s="35">
        <f t="shared" si="384"/>
        <v>75534</v>
      </c>
      <c r="K660" s="101">
        <f t="shared" si="397"/>
        <v>139637</v>
      </c>
      <c r="L660">
        <f t="shared" si="398"/>
        <v>101616</v>
      </c>
      <c r="M660" s="35">
        <f t="shared" si="399"/>
        <v>-86611</v>
      </c>
      <c r="N660">
        <f t="shared" si="386"/>
        <v>0.95103929049301406</v>
      </c>
      <c r="O660" s="20">
        <f t="shared" si="385"/>
        <v>-81196</v>
      </c>
      <c r="P660" s="158">
        <f t="shared" si="400"/>
        <v>0.10758513037388254</v>
      </c>
      <c r="Q660" s="158">
        <f t="shared" si="401"/>
        <v>6.9831544181769831E-2</v>
      </c>
    </row>
    <row r="661" spans="1:17">
      <c r="A661" s="596"/>
      <c r="B661" s="3" t="s">
        <v>6</v>
      </c>
      <c r="C661" s="18">
        <v>1255070</v>
      </c>
      <c r="D661" s="16">
        <v>1264944</v>
      </c>
      <c r="E661" s="16">
        <v>1445514</v>
      </c>
      <c r="F661" s="18">
        <v>1327693</v>
      </c>
      <c r="G661" s="18">
        <f t="shared" si="381"/>
        <v>2582763</v>
      </c>
      <c r="H661" s="16">
        <f t="shared" si="382"/>
        <v>2710458</v>
      </c>
      <c r="I661" s="35">
        <f t="shared" si="383"/>
        <v>-9874</v>
      </c>
      <c r="J661" s="35">
        <f t="shared" si="384"/>
        <v>117821</v>
      </c>
      <c r="K661" s="101">
        <f t="shared" si="397"/>
        <v>456137</v>
      </c>
      <c r="L661">
        <f t="shared" si="398"/>
        <v>398296</v>
      </c>
      <c r="M661" s="35">
        <f t="shared" si="399"/>
        <v>-4279655</v>
      </c>
      <c r="N661">
        <f t="shared" si="386"/>
        <v>0.95288803589651638</v>
      </c>
      <c r="O661" s="20">
        <f t="shared" si="385"/>
        <v>-127695</v>
      </c>
      <c r="P661" s="158">
        <f t="shared" si="400"/>
        <v>0.27305597343053439</v>
      </c>
      <c r="Q661" s="158">
        <f t="shared" si="401"/>
        <v>0.20811070367517892</v>
      </c>
    </row>
    <row r="662" spans="1:17">
      <c r="A662" s="594">
        <v>45104</v>
      </c>
      <c r="B662" s="3" t="s">
        <v>3</v>
      </c>
      <c r="C662" s="18">
        <v>3363597</v>
      </c>
      <c r="D662" s="16">
        <v>4689425</v>
      </c>
      <c r="E662" s="16">
        <v>3809137</v>
      </c>
      <c r="F662" s="18">
        <v>4772058</v>
      </c>
      <c r="G662" s="18">
        <f t="shared" si="381"/>
        <v>8135655</v>
      </c>
      <c r="H662" s="16">
        <f t="shared" si="382"/>
        <v>8498562</v>
      </c>
      <c r="I662" s="35">
        <f t="shared" si="383"/>
        <v>-1325828</v>
      </c>
      <c r="J662" s="35">
        <f t="shared" si="384"/>
        <v>-962921</v>
      </c>
      <c r="K662" s="101">
        <f t="shared" si="397"/>
        <v>-967102</v>
      </c>
      <c r="L662">
        <f t="shared" si="398"/>
        <v>-360448</v>
      </c>
      <c r="M662" s="35">
        <f t="shared" si="399"/>
        <v>360047</v>
      </c>
      <c r="N662">
        <f t="shared" si="386"/>
        <v>0.95729783462190432</v>
      </c>
      <c r="O662" s="20">
        <f t="shared" si="385"/>
        <v>-362907</v>
      </c>
      <c r="P662" s="158">
        <f t="shared" si="400"/>
        <v>-9.6039279199440622E-2</v>
      </c>
      <c r="Q662" s="158">
        <f t="shared" si="401"/>
        <v>-3.9096441461092396E-2</v>
      </c>
    </row>
    <row r="663" spans="1:17">
      <c r="A663" s="595"/>
      <c r="B663" s="3" t="s">
        <v>4</v>
      </c>
      <c r="C663" s="18">
        <v>401</v>
      </c>
      <c r="D663" s="16">
        <v>35215</v>
      </c>
      <c r="E663" s="16">
        <v>0</v>
      </c>
      <c r="F663" s="18">
        <v>0</v>
      </c>
      <c r="G663" s="18">
        <f t="shared" si="381"/>
        <v>401</v>
      </c>
      <c r="H663" s="16">
        <f t="shared" si="382"/>
        <v>35215</v>
      </c>
      <c r="I663" s="35">
        <f t="shared" si="383"/>
        <v>-34814</v>
      </c>
      <c r="J663" s="35">
        <f t="shared" si="384"/>
        <v>0</v>
      </c>
      <c r="K663" s="101">
        <f t="shared" si="397"/>
        <v>0</v>
      </c>
      <c r="L663">
        <f t="shared" si="398"/>
        <v>-42</v>
      </c>
      <c r="M663" s="35">
        <f t="shared" si="399"/>
        <v>-685690</v>
      </c>
      <c r="N663">
        <f t="shared" si="386"/>
        <v>1.13871929575465E-2</v>
      </c>
      <c r="O663" s="303">
        <f t="shared" si="385"/>
        <v>-34814</v>
      </c>
      <c r="P663" s="158">
        <f t="shared" si="400"/>
        <v>0</v>
      </c>
      <c r="Q663" s="158">
        <f t="shared" si="401"/>
        <v>-1.1898354061021558E-3</v>
      </c>
    </row>
    <row r="664" spans="1:17">
      <c r="A664" s="595"/>
      <c r="B664" s="3" t="s">
        <v>5</v>
      </c>
      <c r="C664" s="18">
        <v>887360</v>
      </c>
      <c r="D664" s="16">
        <v>1080793</v>
      </c>
      <c r="E664" s="16">
        <v>557801</v>
      </c>
      <c r="F664" s="18">
        <v>731648</v>
      </c>
      <c r="G664" s="18">
        <f t="shared" si="381"/>
        <v>1619008</v>
      </c>
      <c r="H664" s="16">
        <f t="shared" si="382"/>
        <v>1638594</v>
      </c>
      <c r="I664" s="35">
        <f t="shared" si="383"/>
        <v>-193433</v>
      </c>
      <c r="J664" s="35">
        <f t="shared" si="384"/>
        <v>-173847</v>
      </c>
      <c r="K664" s="101">
        <f t="shared" si="397"/>
        <v>41813</v>
      </c>
      <c r="L664">
        <f t="shared" si="398"/>
        <v>-19797</v>
      </c>
      <c r="M664" s="35">
        <f t="shared" si="399"/>
        <v>-963457</v>
      </c>
      <c r="N664">
        <f t="shared" si="386"/>
        <v>0.98804706962188316</v>
      </c>
      <c r="O664" s="34">
        <f t="shared" si="385"/>
        <v>-19586</v>
      </c>
      <c r="P664" s="158">
        <f t="shared" si="400"/>
        <v>2.7232962220476727E-2</v>
      </c>
      <c r="Q664" s="158">
        <f t="shared" si="401"/>
        <v>-1.179665210334003E-2</v>
      </c>
    </row>
    <row r="665" spans="1:17">
      <c r="A665" s="596"/>
      <c r="B665" s="3" t="s">
        <v>6</v>
      </c>
      <c r="C665" s="18">
        <v>1092326</v>
      </c>
      <c r="D665" s="16">
        <v>1203715</v>
      </c>
      <c r="E665" s="16">
        <v>976746</v>
      </c>
      <c r="F665" s="18">
        <v>1505442</v>
      </c>
      <c r="G665" s="18">
        <f t="shared" si="381"/>
        <v>2597768</v>
      </c>
      <c r="H665" s="16">
        <f t="shared" si="382"/>
        <v>2180461</v>
      </c>
      <c r="I665" s="35">
        <f t="shared" si="383"/>
        <v>-111389</v>
      </c>
      <c r="J665" s="35">
        <f t="shared" si="384"/>
        <v>-528696</v>
      </c>
      <c r="K665" s="101">
        <f t="shared" si="397"/>
        <v>15005</v>
      </c>
      <c r="L665">
        <f t="shared" si="398"/>
        <v>-529997</v>
      </c>
      <c r="M665" s="35">
        <f t="shared" si="399"/>
        <v>529997</v>
      </c>
      <c r="N665">
        <f t="shared" si="386"/>
        <v>1.1913847576269423</v>
      </c>
      <c r="O665" s="34">
        <f t="shared" si="385"/>
        <v>417307</v>
      </c>
      <c r="P665" s="158">
        <f t="shared" si="400"/>
        <v>5.8436192195681991E-3</v>
      </c>
      <c r="Q665" s="158">
        <f t="shared" si="401"/>
        <v>-0.16355635242581673</v>
      </c>
    </row>
    <row r="666" spans="1:17">
      <c r="A666" s="597">
        <v>45105</v>
      </c>
      <c r="B666" s="3" t="s">
        <v>3</v>
      </c>
      <c r="C666" s="18">
        <v>1658364</v>
      </c>
      <c r="D666" s="16">
        <v>2517981</v>
      </c>
      <c r="E666" s="16">
        <v>1957406</v>
      </c>
      <c r="F666" s="18">
        <v>2595932</v>
      </c>
      <c r="G666" s="18">
        <f t="shared" si="381"/>
        <v>4254296</v>
      </c>
      <c r="H666" s="16">
        <f t="shared" si="382"/>
        <v>4475387</v>
      </c>
      <c r="I666" s="35">
        <f t="shared" si="383"/>
        <v>-859617</v>
      </c>
      <c r="J666" s="35">
        <f t="shared" si="384"/>
        <v>-638526</v>
      </c>
      <c r="K666" s="101">
        <f t="shared" si="397"/>
        <v>-3881359</v>
      </c>
      <c r="L666">
        <f t="shared" si="398"/>
        <v>-4023175</v>
      </c>
      <c r="M666" s="35">
        <f t="shared" si="399"/>
        <v>4023175</v>
      </c>
      <c r="N666">
        <f t="shared" si="386"/>
        <v>0.95059846221120092</v>
      </c>
      <c r="O666" s="34">
        <f t="shared" si="385"/>
        <v>-221091</v>
      </c>
      <c r="P666" s="158">
        <f t="shared" si="400"/>
        <v>-0.32298863927428229</v>
      </c>
      <c r="Q666" s="158">
        <f t="shared" si="401"/>
        <v>-0.32129528035926647</v>
      </c>
    </row>
    <row r="667" spans="1:17">
      <c r="A667" s="598"/>
      <c r="B667" s="3" t="s">
        <v>4</v>
      </c>
      <c r="C667" s="18">
        <v>0</v>
      </c>
      <c r="D667" s="16">
        <v>18406</v>
      </c>
      <c r="E667" s="16">
        <v>0</v>
      </c>
      <c r="F667" s="18">
        <v>0</v>
      </c>
      <c r="G667" s="18">
        <f t="shared" si="381"/>
        <v>0</v>
      </c>
      <c r="H667" s="16">
        <f t="shared" si="382"/>
        <v>18406</v>
      </c>
      <c r="I667" s="35">
        <f t="shared" si="383"/>
        <v>-18406</v>
      </c>
      <c r="J667" s="35">
        <f t="shared" si="384"/>
        <v>0</v>
      </c>
      <c r="K667" s="101">
        <f t="shared" si="397"/>
        <v>-401</v>
      </c>
      <c r="L667">
        <f t="shared" si="398"/>
        <v>-16809</v>
      </c>
      <c r="M667" s="35">
        <f t="shared" si="399"/>
        <v>16809</v>
      </c>
      <c r="N667">
        <f t="shared" si="386"/>
        <v>0</v>
      </c>
      <c r="O667" s="303">
        <f t="shared" si="385"/>
        <v>-18406</v>
      </c>
      <c r="P667" s="158">
        <f t="shared" si="400"/>
        <v>-0.5</v>
      </c>
      <c r="Q667" s="158">
        <f t="shared" si="401"/>
        <v>-0.32310087651852992</v>
      </c>
    </row>
    <row r="668" spans="1:17">
      <c r="A668" s="598"/>
      <c r="B668" s="3" t="s">
        <v>5</v>
      </c>
      <c r="C668" s="18">
        <v>513474</v>
      </c>
      <c r="D668" s="16">
        <v>605638</v>
      </c>
      <c r="E668" s="16">
        <v>253607</v>
      </c>
      <c r="F668" s="18">
        <v>419802</v>
      </c>
      <c r="G668" s="18">
        <f t="shared" si="381"/>
        <v>933276</v>
      </c>
      <c r="H668" s="16">
        <f t="shared" si="382"/>
        <v>859245</v>
      </c>
      <c r="I668" s="35">
        <f t="shared" si="383"/>
        <v>-92164</v>
      </c>
      <c r="J668" s="35">
        <f t="shared" si="384"/>
        <v>-166195</v>
      </c>
      <c r="K668" s="101">
        <f t="shared" si="397"/>
        <v>-685732</v>
      </c>
      <c r="L668">
        <f t="shared" si="398"/>
        <v>-779349</v>
      </c>
      <c r="M668" s="35">
        <f t="shared" si="399"/>
        <v>779349</v>
      </c>
      <c r="N668">
        <f t="shared" si="386"/>
        <v>1.0861581970218039</v>
      </c>
      <c r="O668" s="34">
        <f t="shared" si="385"/>
        <v>74031</v>
      </c>
      <c r="P668" s="158">
        <f t="shared" si="400"/>
        <v>-0.29753117488306707</v>
      </c>
      <c r="Q668" s="158">
        <f t="shared" si="401"/>
        <v>-0.32231901248292455</v>
      </c>
    </row>
    <row r="669" spans="1:17">
      <c r="A669" s="599"/>
      <c r="B669" s="3" t="s">
        <v>6</v>
      </c>
      <c r="C669" s="18">
        <v>670663</v>
      </c>
      <c r="D669" s="16">
        <v>817560</v>
      </c>
      <c r="E669" s="16">
        <v>631489</v>
      </c>
      <c r="F669" s="18">
        <v>943851</v>
      </c>
      <c r="G669" s="18">
        <f t="shared" si="381"/>
        <v>1614514</v>
      </c>
      <c r="H669" s="16">
        <f t="shared" si="382"/>
        <v>1449049</v>
      </c>
      <c r="I669" s="35">
        <f t="shared" si="383"/>
        <v>-146897</v>
      </c>
      <c r="J669" s="35">
        <f t="shared" si="384"/>
        <v>-312362</v>
      </c>
      <c r="K669" s="101">
        <f t="shared" si="397"/>
        <v>-983254</v>
      </c>
      <c r="L669">
        <f t="shared" si="398"/>
        <v>-731412</v>
      </c>
      <c r="M669" s="35">
        <f t="shared" si="399"/>
        <v>2904072</v>
      </c>
      <c r="N669">
        <f t="shared" si="386"/>
        <v>1.1141886851307305</v>
      </c>
      <c r="O669" s="34">
        <f t="shared" si="385"/>
        <v>165465</v>
      </c>
      <c r="P669" s="158">
        <f t="shared" si="400"/>
        <v>-0.27457357145529965</v>
      </c>
      <c r="Q669" s="158">
        <f t="shared" si="401"/>
        <v>-0.25118265803487994</v>
      </c>
    </row>
    <row r="670" spans="1:17">
      <c r="A670" s="594">
        <v>45107</v>
      </c>
      <c r="B670" s="3" t="s">
        <v>3</v>
      </c>
      <c r="C670" s="18">
        <v>2823462</v>
      </c>
      <c r="D670" s="16">
        <v>4622480</v>
      </c>
      <c r="E670" s="16">
        <v>3216143</v>
      </c>
      <c r="F670" s="18">
        <v>4457790</v>
      </c>
      <c r="G670" s="18">
        <f t="shared" si="381"/>
        <v>7281252</v>
      </c>
      <c r="H670" s="16">
        <f t="shared" si="382"/>
        <v>7838623</v>
      </c>
      <c r="I670" s="35">
        <f t="shared" si="383"/>
        <v>-1799018</v>
      </c>
      <c r="J670" s="35">
        <f t="shared" si="384"/>
        <v>-1241647</v>
      </c>
      <c r="N670">
        <f t="shared" si="386"/>
        <v>0.92889427135352731</v>
      </c>
      <c r="O670" s="20">
        <f t="shared" si="385"/>
        <v>-557371</v>
      </c>
    </row>
    <row r="671" spans="1:17">
      <c r="A671" s="595"/>
      <c r="B671" s="3" t="s">
        <v>4</v>
      </c>
      <c r="C671" s="18">
        <v>0</v>
      </c>
      <c r="D671" s="16">
        <v>17406</v>
      </c>
      <c r="E671" s="16">
        <v>0</v>
      </c>
      <c r="F671" s="18">
        <v>0</v>
      </c>
      <c r="G671" s="18">
        <f t="shared" ref="G671:G734" si="402">SUM(C671+F671)</f>
        <v>0</v>
      </c>
      <c r="H671" s="16">
        <f t="shared" ref="H671:H692" si="403">SUM(D671+E671)</f>
        <v>17406</v>
      </c>
      <c r="I671" s="35">
        <f t="shared" ref="I671:I734" si="404">SUM(C671-D671)</f>
        <v>-17406</v>
      </c>
      <c r="J671" s="35">
        <f t="shared" ref="J671:J734" si="405">SUM(E671-F671)</f>
        <v>0</v>
      </c>
      <c r="N671">
        <f t="shared" si="386"/>
        <v>0</v>
      </c>
      <c r="O671" s="303">
        <f t="shared" ref="O671:O734" si="406">G671-H671</f>
        <v>-17406</v>
      </c>
    </row>
    <row r="672" spans="1:17">
      <c r="A672" s="595"/>
      <c r="B672" s="3" t="s">
        <v>5</v>
      </c>
      <c r="C672" s="18">
        <v>747661</v>
      </c>
      <c r="D672" s="16">
        <v>936860</v>
      </c>
      <c r="E672" s="16">
        <v>475984</v>
      </c>
      <c r="F672" s="18">
        <v>774201</v>
      </c>
      <c r="G672" s="18">
        <f t="shared" si="402"/>
        <v>1521862</v>
      </c>
      <c r="H672" s="16">
        <f t="shared" si="403"/>
        <v>1412844</v>
      </c>
      <c r="I672" s="35">
        <f t="shared" si="404"/>
        <v>-189199</v>
      </c>
      <c r="J672" s="35">
        <f t="shared" si="405"/>
        <v>-298217</v>
      </c>
      <c r="N672">
        <f t="shared" si="386"/>
        <v>1.077162092913301</v>
      </c>
      <c r="O672" s="34">
        <f t="shared" si="406"/>
        <v>109018</v>
      </c>
    </row>
    <row r="673" spans="1:17">
      <c r="A673" s="596"/>
      <c r="B673" s="3" t="s">
        <v>6</v>
      </c>
      <c r="C673" s="18">
        <v>1077129</v>
      </c>
      <c r="D673" s="16">
        <v>1298683</v>
      </c>
      <c r="E673" s="16">
        <v>956125</v>
      </c>
      <c r="F673" s="18">
        <v>1643438</v>
      </c>
      <c r="G673" s="18">
        <f t="shared" si="402"/>
        <v>2720567</v>
      </c>
      <c r="H673" s="16">
        <f t="shared" si="403"/>
        <v>2254808</v>
      </c>
      <c r="I673" s="35">
        <f t="shared" si="404"/>
        <v>-221554</v>
      </c>
      <c r="J673" s="35">
        <f t="shared" si="405"/>
        <v>-687313</v>
      </c>
      <c r="N673">
        <f t="shared" si="386"/>
        <v>1.2065625986780248</v>
      </c>
      <c r="O673" s="34">
        <f t="shared" si="406"/>
        <v>465759</v>
      </c>
    </row>
    <row r="674" spans="1:17">
      <c r="A674" s="594">
        <v>45110</v>
      </c>
      <c r="B674" s="3" t="s">
        <v>3</v>
      </c>
      <c r="C674" s="18">
        <v>4082293</v>
      </c>
      <c r="D674" s="16">
        <v>5624096</v>
      </c>
      <c r="E674" s="16">
        <v>4208195</v>
      </c>
      <c r="F674" s="18">
        <v>5371619</v>
      </c>
      <c r="G674" s="18">
        <f t="shared" si="402"/>
        <v>9453912</v>
      </c>
      <c r="H674" s="16">
        <f t="shared" si="403"/>
        <v>9832291</v>
      </c>
      <c r="I674" s="35">
        <f t="shared" si="404"/>
        <v>-1541803</v>
      </c>
      <c r="J674" s="35">
        <f t="shared" si="405"/>
        <v>-1163424</v>
      </c>
      <c r="K674" s="101">
        <f t="shared" ref="K674:K689" si="407">G674-G670</f>
        <v>2172660</v>
      </c>
      <c r="L674">
        <f t="shared" ref="L674:L689" si="408">H674-H670</f>
        <v>1993668</v>
      </c>
      <c r="M674" s="35">
        <f t="shared" ref="M674:M684" si="409">K679-L674</f>
        <v>-1993668</v>
      </c>
      <c r="N674">
        <f t="shared" si="386"/>
        <v>0.96151670043126269</v>
      </c>
      <c r="O674" s="20">
        <f t="shared" si="406"/>
        <v>-378379</v>
      </c>
      <c r="P674" s="158">
        <f t="shared" ref="P674:P689" si="410">K674/(G670-K674)</f>
        <v>0.42529526726738015</v>
      </c>
      <c r="Q674" s="158">
        <f t="shared" ref="Q674:Q689" si="411">L674/(H670-L674)</f>
        <v>0.34109210421637121</v>
      </c>
    </row>
    <row r="675" spans="1:17">
      <c r="A675" s="595"/>
      <c r="B675" s="3" t="s">
        <v>4</v>
      </c>
      <c r="C675" s="18">
        <v>0</v>
      </c>
      <c r="D675" s="16">
        <v>17406</v>
      </c>
      <c r="E675" s="16">
        <v>0</v>
      </c>
      <c r="F675" s="18">
        <v>0</v>
      </c>
      <c r="G675" s="18">
        <f t="shared" si="402"/>
        <v>0</v>
      </c>
      <c r="H675" s="16">
        <f t="shared" si="403"/>
        <v>17406</v>
      </c>
      <c r="I675" s="35">
        <f t="shared" si="404"/>
        <v>-17406</v>
      </c>
      <c r="J675" s="35">
        <f t="shared" si="405"/>
        <v>0</v>
      </c>
      <c r="K675" s="101">
        <f t="shared" si="407"/>
        <v>0</v>
      </c>
      <c r="L675">
        <f t="shared" si="408"/>
        <v>0</v>
      </c>
      <c r="M675" s="35">
        <f t="shared" si="409"/>
        <v>-164668</v>
      </c>
      <c r="N675">
        <f t="shared" ref="N675:N693" si="412">SUM(G675/H675)</f>
        <v>0</v>
      </c>
      <c r="O675" s="303">
        <f t="shared" si="406"/>
        <v>-17406</v>
      </c>
      <c r="P675" s="158" t="e">
        <f t="shared" si="410"/>
        <v>#DIV/0!</v>
      </c>
      <c r="Q675" s="158">
        <f t="shared" si="411"/>
        <v>0</v>
      </c>
    </row>
    <row r="676" spans="1:17">
      <c r="A676" s="595"/>
      <c r="B676" s="3" t="s">
        <v>5</v>
      </c>
      <c r="C676" s="18">
        <v>903247</v>
      </c>
      <c r="D676" s="16">
        <v>1005238</v>
      </c>
      <c r="E676" s="16">
        <v>612766</v>
      </c>
      <c r="F676" s="18">
        <v>800714</v>
      </c>
      <c r="G676" s="18">
        <f t="shared" si="402"/>
        <v>1703961</v>
      </c>
      <c r="H676" s="16">
        <f t="shared" si="403"/>
        <v>1618004</v>
      </c>
      <c r="I676" s="35">
        <f t="shared" si="404"/>
        <v>-101991</v>
      </c>
      <c r="J676" s="35">
        <f t="shared" si="405"/>
        <v>-187948</v>
      </c>
      <c r="K676" s="101">
        <f t="shared" si="407"/>
        <v>182099</v>
      </c>
      <c r="L676">
        <f t="shared" si="408"/>
        <v>205160</v>
      </c>
      <c r="M676" s="35">
        <f t="shared" si="409"/>
        <v>-749134</v>
      </c>
      <c r="N676">
        <f t="shared" si="412"/>
        <v>1.0531253321994261</v>
      </c>
      <c r="O676" s="34">
        <f t="shared" si="406"/>
        <v>85957</v>
      </c>
      <c r="P676" s="158">
        <f t="shared" si="410"/>
        <v>0.13591881549199372</v>
      </c>
      <c r="Q676" s="158">
        <f t="shared" si="411"/>
        <v>0.16987887559990858</v>
      </c>
    </row>
    <row r="677" spans="1:17">
      <c r="A677" s="596"/>
      <c r="B677" s="3" t="s">
        <v>6</v>
      </c>
      <c r="C677" s="18">
        <v>1285688</v>
      </c>
      <c r="D677" s="16">
        <v>1569191</v>
      </c>
      <c r="E677" s="16">
        <v>1450268</v>
      </c>
      <c r="F677" s="18">
        <v>2043597</v>
      </c>
      <c r="G677" s="18">
        <f t="shared" si="402"/>
        <v>3329285</v>
      </c>
      <c r="H677" s="16">
        <f t="shared" si="403"/>
        <v>3019459</v>
      </c>
      <c r="I677" s="35">
        <f t="shared" si="404"/>
        <v>-283503</v>
      </c>
      <c r="J677" s="35">
        <f t="shared" si="405"/>
        <v>-593329</v>
      </c>
      <c r="K677" s="101">
        <f t="shared" si="407"/>
        <v>608718</v>
      </c>
      <c r="L677">
        <f t="shared" si="408"/>
        <v>764651</v>
      </c>
      <c r="M677" s="35">
        <f t="shared" si="409"/>
        <v>679686</v>
      </c>
      <c r="N677">
        <f t="shared" si="412"/>
        <v>1.1026097721479244</v>
      </c>
      <c r="O677" s="34">
        <f t="shared" si="406"/>
        <v>309826</v>
      </c>
      <c r="P677" s="158">
        <f t="shared" si="410"/>
        <v>0.28823935802228284</v>
      </c>
      <c r="Q677" s="158">
        <f t="shared" si="411"/>
        <v>0.51313452206713794</v>
      </c>
    </row>
    <row r="678" spans="1:17">
      <c r="A678" s="594">
        <v>45111</v>
      </c>
      <c r="B678" s="3" t="s">
        <v>3</v>
      </c>
      <c r="C678" s="18">
        <v>3326556</v>
      </c>
      <c r="D678" s="16">
        <v>4963300</v>
      </c>
      <c r="E678" s="16">
        <v>3653779</v>
      </c>
      <c r="F678" s="18">
        <v>4907151</v>
      </c>
      <c r="G678" s="18">
        <f t="shared" si="402"/>
        <v>8233707</v>
      </c>
      <c r="H678" s="16">
        <f t="shared" si="403"/>
        <v>8617079</v>
      </c>
      <c r="I678" s="35">
        <f t="shared" si="404"/>
        <v>-1636744</v>
      </c>
      <c r="J678" s="35">
        <f t="shared" si="405"/>
        <v>-1253372</v>
      </c>
      <c r="K678" s="101">
        <f t="shared" si="407"/>
        <v>-1220205</v>
      </c>
      <c r="L678">
        <f t="shared" si="408"/>
        <v>-1215212</v>
      </c>
      <c r="M678" s="35">
        <f t="shared" si="409"/>
        <v>1215212</v>
      </c>
      <c r="N678">
        <f t="shared" si="412"/>
        <v>0.95551021407602277</v>
      </c>
      <c r="O678" s="20">
        <f t="shared" si="406"/>
        <v>-383372</v>
      </c>
      <c r="P678" s="158">
        <f t="shared" si="410"/>
        <v>-0.11431437373227218</v>
      </c>
      <c r="Q678" s="158">
        <f t="shared" si="411"/>
        <v>-0.10999879339249784</v>
      </c>
    </row>
    <row r="679" spans="1:17">
      <c r="A679" s="595"/>
      <c r="B679" s="3" t="s">
        <v>4</v>
      </c>
      <c r="C679" s="18">
        <v>0</v>
      </c>
      <c r="D679" s="16">
        <v>17406</v>
      </c>
      <c r="E679" s="16">
        <v>0</v>
      </c>
      <c r="F679" s="18">
        <v>0</v>
      </c>
      <c r="G679" s="18">
        <f t="shared" si="402"/>
        <v>0</v>
      </c>
      <c r="H679" s="16">
        <f t="shared" si="403"/>
        <v>17406</v>
      </c>
      <c r="I679" s="35">
        <f t="shared" si="404"/>
        <v>-17406</v>
      </c>
      <c r="J679" s="35">
        <f t="shared" si="405"/>
        <v>0</v>
      </c>
      <c r="K679" s="101">
        <f t="shared" si="407"/>
        <v>0</v>
      </c>
      <c r="L679">
        <f t="shared" si="408"/>
        <v>0</v>
      </c>
      <c r="M679" s="35">
        <f t="shared" si="409"/>
        <v>21317</v>
      </c>
      <c r="N679">
        <f t="shared" si="412"/>
        <v>0</v>
      </c>
      <c r="O679" s="303">
        <f t="shared" si="406"/>
        <v>-17406</v>
      </c>
      <c r="P679" s="158" t="e">
        <f t="shared" si="410"/>
        <v>#DIV/0!</v>
      </c>
      <c r="Q679" s="158">
        <f t="shared" si="411"/>
        <v>0</v>
      </c>
    </row>
    <row r="680" spans="1:17">
      <c r="A680" s="595"/>
      <c r="B680" s="3" t="s">
        <v>5</v>
      </c>
      <c r="C680" s="18">
        <v>778127</v>
      </c>
      <c r="D680" s="16">
        <v>1013912</v>
      </c>
      <c r="E680" s="16">
        <v>476369</v>
      </c>
      <c r="F680" s="18">
        <v>761166</v>
      </c>
      <c r="G680" s="18">
        <f t="shared" si="402"/>
        <v>1539293</v>
      </c>
      <c r="H680" s="16">
        <f t="shared" si="403"/>
        <v>1490281</v>
      </c>
      <c r="I680" s="35">
        <f t="shared" si="404"/>
        <v>-235785</v>
      </c>
      <c r="J680" s="35">
        <f t="shared" si="405"/>
        <v>-284797</v>
      </c>
      <c r="K680" s="101">
        <f t="shared" si="407"/>
        <v>-164668</v>
      </c>
      <c r="L680">
        <f t="shared" si="408"/>
        <v>-127723</v>
      </c>
      <c r="M680" s="35">
        <f t="shared" si="409"/>
        <v>333129</v>
      </c>
      <c r="N680">
        <f t="shared" si="412"/>
        <v>1.0328877574095088</v>
      </c>
      <c r="O680" s="34">
        <f t="shared" si="406"/>
        <v>49012</v>
      </c>
      <c r="P680" s="158">
        <f t="shared" si="410"/>
        <v>-8.8122361367612298E-2</v>
      </c>
      <c r="Q680" s="158">
        <f t="shared" si="411"/>
        <v>-7.3163215096060261E-2</v>
      </c>
    </row>
    <row r="681" spans="1:17">
      <c r="A681" s="596"/>
      <c r="B681" s="3" t="s">
        <v>6</v>
      </c>
      <c r="C681" s="18">
        <v>1107570</v>
      </c>
      <c r="D681" s="16">
        <v>1351441</v>
      </c>
      <c r="E681" s="16">
        <v>1082106</v>
      </c>
      <c r="F681" s="18">
        <v>1677741</v>
      </c>
      <c r="G681" s="18">
        <f t="shared" si="402"/>
        <v>2785311</v>
      </c>
      <c r="H681" s="16">
        <f t="shared" si="403"/>
        <v>2433547</v>
      </c>
      <c r="I681" s="35">
        <f t="shared" si="404"/>
        <v>-243871</v>
      </c>
      <c r="J681" s="35">
        <f t="shared" si="405"/>
        <v>-595635</v>
      </c>
      <c r="K681" s="101">
        <f t="shared" si="407"/>
        <v>-543974</v>
      </c>
      <c r="L681">
        <f t="shared" si="408"/>
        <v>-585912</v>
      </c>
      <c r="M681" s="35">
        <f t="shared" si="409"/>
        <v>-4129255</v>
      </c>
      <c r="N681">
        <f t="shared" si="412"/>
        <v>1.144547855455432</v>
      </c>
      <c r="O681" s="34">
        <f t="shared" si="406"/>
        <v>351764</v>
      </c>
      <c r="P681" s="158">
        <f t="shared" si="410"/>
        <v>-0.14044348699635115</v>
      </c>
      <c r="Q681" s="158">
        <f t="shared" si="411"/>
        <v>-0.16251087613452264</v>
      </c>
    </row>
    <row r="682" spans="1:17">
      <c r="A682" s="594">
        <v>45112</v>
      </c>
      <c r="B682" s="3" t="s">
        <v>3</v>
      </c>
      <c r="C682" s="18">
        <v>4376290</v>
      </c>
      <c r="D682" s="16">
        <v>5405878</v>
      </c>
      <c r="E682" s="16">
        <v>4470158</v>
      </c>
      <c r="F682" s="18">
        <v>5301754</v>
      </c>
      <c r="G682" s="18">
        <f t="shared" si="402"/>
        <v>9678044</v>
      </c>
      <c r="H682" s="16">
        <f t="shared" si="403"/>
        <v>9876036</v>
      </c>
      <c r="I682" s="35">
        <f t="shared" si="404"/>
        <v>-1029588</v>
      </c>
      <c r="J682" s="35">
        <f t="shared" si="405"/>
        <v>-831596</v>
      </c>
      <c r="K682" s="101">
        <f t="shared" si="407"/>
        <v>1444337</v>
      </c>
      <c r="L682">
        <f t="shared" si="408"/>
        <v>1258957</v>
      </c>
      <c r="M682" s="35">
        <f t="shared" si="409"/>
        <v>-1258957</v>
      </c>
      <c r="N682">
        <f t="shared" si="412"/>
        <v>0.97995228044936245</v>
      </c>
      <c r="O682" s="20">
        <f t="shared" si="406"/>
        <v>-197992</v>
      </c>
      <c r="P682" s="158">
        <f t="shared" si="410"/>
        <v>0.21273505494618794</v>
      </c>
      <c r="Q682" s="158">
        <f t="shared" si="411"/>
        <v>0.17109759800122912</v>
      </c>
    </row>
    <row r="683" spans="1:17">
      <c r="A683" s="595"/>
      <c r="B683" s="3" t="s">
        <v>4</v>
      </c>
      <c r="C683" s="18">
        <v>0</v>
      </c>
      <c r="D683" s="16">
        <v>27703</v>
      </c>
      <c r="E683" s="16">
        <v>0</v>
      </c>
      <c r="F683" s="18">
        <v>0</v>
      </c>
      <c r="G683" s="18">
        <f t="shared" si="402"/>
        <v>0</v>
      </c>
      <c r="H683" s="16">
        <f t="shared" si="403"/>
        <v>27703</v>
      </c>
      <c r="I683" s="35">
        <f t="shared" si="404"/>
        <v>-27703</v>
      </c>
      <c r="J683" s="35">
        <f t="shared" si="405"/>
        <v>0</v>
      </c>
      <c r="K683" s="101">
        <f t="shared" si="407"/>
        <v>0</v>
      </c>
      <c r="L683">
        <f t="shared" si="408"/>
        <v>10297</v>
      </c>
      <c r="M683" s="35">
        <f t="shared" si="409"/>
        <v>-550348</v>
      </c>
      <c r="N683">
        <f t="shared" si="412"/>
        <v>0</v>
      </c>
      <c r="O683" s="303">
        <f t="shared" si="406"/>
        <v>-27703</v>
      </c>
      <c r="P683" s="158" t="e">
        <f t="shared" si="410"/>
        <v>#DIV/0!</v>
      </c>
      <c r="Q683" s="158">
        <f t="shared" si="411"/>
        <v>1.4484456322970882</v>
      </c>
    </row>
    <row r="684" spans="1:17">
      <c r="A684" s="595"/>
      <c r="B684" s="3" t="s">
        <v>5</v>
      </c>
      <c r="C684" s="18">
        <v>779765</v>
      </c>
      <c r="D684" s="16">
        <v>983322</v>
      </c>
      <c r="E684" s="16">
        <v>559889</v>
      </c>
      <c r="F684" s="18">
        <v>780845</v>
      </c>
      <c r="G684" s="18">
        <f t="shared" si="402"/>
        <v>1560610</v>
      </c>
      <c r="H684" s="16">
        <f t="shared" si="403"/>
        <v>1543211</v>
      </c>
      <c r="I684" s="35">
        <f t="shared" si="404"/>
        <v>-203557</v>
      </c>
      <c r="J684" s="35">
        <f t="shared" si="405"/>
        <v>-220956</v>
      </c>
      <c r="K684" s="101">
        <f t="shared" si="407"/>
        <v>21317</v>
      </c>
      <c r="L684">
        <f t="shared" si="408"/>
        <v>52930</v>
      </c>
      <c r="M684" s="35">
        <f t="shared" si="409"/>
        <v>-949884</v>
      </c>
      <c r="N684">
        <f t="shared" si="412"/>
        <v>1.0112745437921322</v>
      </c>
      <c r="O684" s="34">
        <f t="shared" si="406"/>
        <v>17399</v>
      </c>
      <c r="P684" s="158">
        <f t="shared" si="410"/>
        <v>1.4043041523713155E-2</v>
      </c>
      <c r="Q684" s="158">
        <f t="shared" si="411"/>
        <v>3.6824686524029274E-2</v>
      </c>
    </row>
    <row r="685" spans="1:17">
      <c r="A685" s="596"/>
      <c r="B685" s="3" t="s">
        <v>6</v>
      </c>
      <c r="C685" s="18">
        <v>1260856</v>
      </c>
      <c r="D685" s="16">
        <v>1395558</v>
      </c>
      <c r="E685" s="16">
        <v>1386865</v>
      </c>
      <c r="F685" s="18">
        <v>1729861</v>
      </c>
      <c r="G685" s="18">
        <f t="shared" si="402"/>
        <v>2990717</v>
      </c>
      <c r="H685" s="16">
        <f t="shared" si="403"/>
        <v>2782423</v>
      </c>
      <c r="I685" s="35">
        <f t="shared" si="404"/>
        <v>-134702</v>
      </c>
      <c r="J685" s="35">
        <f t="shared" si="405"/>
        <v>-342996</v>
      </c>
      <c r="K685" s="101">
        <f t="shared" si="407"/>
        <v>205406</v>
      </c>
      <c r="L685">
        <f t="shared" si="408"/>
        <v>348876</v>
      </c>
      <c r="M685" s="35">
        <f>K690-L685</f>
        <v>-348876</v>
      </c>
      <c r="N685">
        <f t="shared" si="412"/>
        <v>1.0748606520288253</v>
      </c>
      <c r="O685" s="34">
        <f t="shared" si="406"/>
        <v>208294</v>
      </c>
      <c r="P685" s="158">
        <f t="shared" si="410"/>
        <v>7.9617660340206328E-2</v>
      </c>
      <c r="Q685" s="158">
        <f t="shared" si="411"/>
        <v>0.16735302596908577</v>
      </c>
    </row>
    <row r="686" spans="1:17">
      <c r="A686" s="597">
        <v>45113</v>
      </c>
      <c r="B686" s="3" t="s">
        <v>3</v>
      </c>
      <c r="C686" s="18">
        <v>2083402</v>
      </c>
      <c r="D686" s="16">
        <v>2719077</v>
      </c>
      <c r="E686" s="16">
        <v>2364535</v>
      </c>
      <c r="F686" s="18">
        <v>2879475</v>
      </c>
      <c r="G686" s="18">
        <f t="shared" si="402"/>
        <v>4962877</v>
      </c>
      <c r="H686" s="16">
        <f t="shared" si="403"/>
        <v>5083612</v>
      </c>
      <c r="I686" s="35">
        <f t="shared" si="404"/>
        <v>-635675</v>
      </c>
      <c r="J686" s="35">
        <f t="shared" si="405"/>
        <v>-514940</v>
      </c>
      <c r="K686" s="101">
        <f t="shared" si="407"/>
        <v>-4715167</v>
      </c>
      <c r="L686">
        <f t="shared" si="408"/>
        <v>-4792424</v>
      </c>
      <c r="M686" s="35">
        <f t="shared" ref="M686:M689" si="413">K691-L686</f>
        <v>4792424</v>
      </c>
      <c r="N686">
        <f t="shared" si="412"/>
        <v>0.97625015441776442</v>
      </c>
      <c r="O686" s="20">
        <f t="shared" si="406"/>
        <v>-120735</v>
      </c>
      <c r="P686" s="158">
        <f t="shared" si="410"/>
        <v>-0.32759660092525567</v>
      </c>
      <c r="Q686" s="158">
        <f t="shared" si="411"/>
        <v>-0.32671623333328786</v>
      </c>
    </row>
    <row r="687" spans="1:17">
      <c r="A687" s="598"/>
      <c r="B687" s="3" t="s">
        <v>4</v>
      </c>
      <c r="C687" s="18">
        <v>0</v>
      </c>
      <c r="D687" s="16">
        <v>42606</v>
      </c>
      <c r="E687" s="16">
        <v>0</v>
      </c>
      <c r="F687" s="18">
        <v>0</v>
      </c>
      <c r="G687" s="18">
        <f t="shared" si="402"/>
        <v>0</v>
      </c>
      <c r="H687" s="16">
        <f t="shared" si="403"/>
        <v>42606</v>
      </c>
      <c r="I687" s="35">
        <f t="shared" si="404"/>
        <v>-42606</v>
      </c>
      <c r="J687" s="35">
        <f t="shared" si="405"/>
        <v>0</v>
      </c>
      <c r="K687" s="101">
        <f t="shared" si="407"/>
        <v>0</v>
      </c>
      <c r="L687">
        <f t="shared" si="408"/>
        <v>14903</v>
      </c>
      <c r="M687" s="35">
        <f t="shared" si="413"/>
        <v>-14903</v>
      </c>
      <c r="N687">
        <f t="shared" si="412"/>
        <v>0</v>
      </c>
      <c r="O687" s="303">
        <f t="shared" si="406"/>
        <v>-42606</v>
      </c>
      <c r="P687" s="158" t="e">
        <f t="shared" si="410"/>
        <v>#DIV/0!</v>
      </c>
      <c r="Q687" s="158">
        <f t="shared" si="411"/>
        <v>1.164296875</v>
      </c>
    </row>
    <row r="688" spans="1:17">
      <c r="A688" s="598"/>
      <c r="B688" s="3" t="s">
        <v>5</v>
      </c>
      <c r="C688" s="18">
        <v>542479</v>
      </c>
      <c r="D688" s="16">
        <v>696458</v>
      </c>
      <c r="E688" s="16">
        <v>325219</v>
      </c>
      <c r="F688" s="18">
        <v>478080</v>
      </c>
      <c r="G688" s="18">
        <f t="shared" si="402"/>
        <v>1020559</v>
      </c>
      <c r="H688" s="16">
        <f t="shared" si="403"/>
        <v>1021677</v>
      </c>
      <c r="I688" s="35">
        <f t="shared" si="404"/>
        <v>-153979</v>
      </c>
      <c r="J688" s="35">
        <f t="shared" si="405"/>
        <v>-152861</v>
      </c>
      <c r="K688" s="101">
        <f t="shared" si="407"/>
        <v>-540051</v>
      </c>
      <c r="L688">
        <f t="shared" si="408"/>
        <v>-521534</v>
      </c>
      <c r="M688" s="35">
        <f t="shared" si="413"/>
        <v>521534</v>
      </c>
      <c r="N688">
        <f t="shared" si="412"/>
        <v>0.99890572069254768</v>
      </c>
      <c r="O688" s="34">
        <f t="shared" si="406"/>
        <v>-1118</v>
      </c>
      <c r="P688" s="158">
        <f t="shared" si="410"/>
        <v>-0.25708622190824698</v>
      </c>
      <c r="Q688" s="158">
        <f t="shared" si="411"/>
        <v>-0.25259002927722307</v>
      </c>
    </row>
    <row r="689" spans="1:17">
      <c r="A689" s="599"/>
      <c r="B689" s="3" t="s">
        <v>6</v>
      </c>
      <c r="C689" s="18">
        <v>907974</v>
      </c>
      <c r="D689" s="16">
        <v>1085204</v>
      </c>
      <c r="E689" s="16">
        <v>844102</v>
      </c>
      <c r="F689" s="18">
        <v>1185789</v>
      </c>
      <c r="G689" s="18">
        <f t="shared" si="402"/>
        <v>2093763</v>
      </c>
      <c r="H689" s="16">
        <f t="shared" si="403"/>
        <v>1929306</v>
      </c>
      <c r="I689" s="35">
        <f t="shared" si="404"/>
        <v>-177230</v>
      </c>
      <c r="J689" s="35">
        <f t="shared" si="405"/>
        <v>-341687</v>
      </c>
      <c r="K689" s="101">
        <f t="shared" si="407"/>
        <v>-896954</v>
      </c>
      <c r="L689">
        <f t="shared" si="408"/>
        <v>-853117</v>
      </c>
      <c r="M689" s="35">
        <f t="shared" si="413"/>
        <v>1991073</v>
      </c>
      <c r="N689">
        <f t="shared" si="412"/>
        <v>1.0852415324474189</v>
      </c>
      <c r="O689" s="34">
        <f t="shared" si="406"/>
        <v>164457</v>
      </c>
      <c r="P689" s="158">
        <f t="shared" si="410"/>
        <v>-0.23071756843621799</v>
      </c>
      <c r="Q689" s="158">
        <f t="shared" si="411"/>
        <v>-0.2346603255637402</v>
      </c>
    </row>
    <row r="690" spans="1:17">
      <c r="A690" s="594">
        <v>45114</v>
      </c>
      <c r="B690" s="3" t="s">
        <v>3</v>
      </c>
      <c r="C690" s="18">
        <v>4419439</v>
      </c>
      <c r="D690" s="16">
        <v>3203463</v>
      </c>
      <c r="E690" s="16">
        <v>4726684</v>
      </c>
      <c r="F690" s="18">
        <v>3761697</v>
      </c>
      <c r="G690" s="18">
        <f t="shared" si="402"/>
        <v>8181136</v>
      </c>
      <c r="H690" s="16">
        <f t="shared" si="403"/>
        <v>7930147</v>
      </c>
      <c r="I690" s="35">
        <f t="shared" si="404"/>
        <v>1215976</v>
      </c>
      <c r="J690" s="35">
        <f t="shared" si="405"/>
        <v>964987</v>
      </c>
      <c r="N690">
        <f t="shared" si="412"/>
        <v>1.0316499807632822</v>
      </c>
      <c r="O690" s="34">
        <f t="shared" si="406"/>
        <v>250989</v>
      </c>
    </row>
    <row r="691" spans="1:17">
      <c r="A691" s="595"/>
      <c r="B691" s="3" t="s">
        <v>4</v>
      </c>
      <c r="C691" s="18">
        <v>0</v>
      </c>
      <c r="D691" s="16">
        <v>44106</v>
      </c>
      <c r="E691" s="16">
        <v>0</v>
      </c>
      <c r="F691" s="18">
        <v>0</v>
      </c>
      <c r="G691" s="18">
        <f t="shared" si="402"/>
        <v>0</v>
      </c>
      <c r="H691" s="16">
        <f t="shared" si="403"/>
        <v>44106</v>
      </c>
      <c r="I691" s="35">
        <f t="shared" si="404"/>
        <v>-44106</v>
      </c>
      <c r="J691" s="35">
        <f t="shared" si="405"/>
        <v>0</v>
      </c>
      <c r="N691">
        <f t="shared" si="412"/>
        <v>0</v>
      </c>
      <c r="O691" s="303">
        <f t="shared" si="406"/>
        <v>-44106</v>
      </c>
    </row>
    <row r="692" spans="1:17">
      <c r="A692" s="595"/>
      <c r="B692" s="3" t="s">
        <v>5</v>
      </c>
      <c r="C692" s="18">
        <v>1045660</v>
      </c>
      <c r="D692" s="16">
        <v>918096</v>
      </c>
      <c r="E692" s="16">
        <v>666288</v>
      </c>
      <c r="F692" s="18">
        <v>543252</v>
      </c>
      <c r="G692" s="18">
        <f t="shared" si="402"/>
        <v>1588912</v>
      </c>
      <c r="H692" s="16">
        <f t="shared" si="403"/>
        <v>1584384</v>
      </c>
      <c r="I692" s="35">
        <f t="shared" si="404"/>
        <v>127564</v>
      </c>
      <c r="J692" s="35">
        <f t="shared" si="405"/>
        <v>123036</v>
      </c>
      <c r="N692">
        <f t="shared" si="412"/>
        <v>1.0028578930360317</v>
      </c>
      <c r="O692" s="20">
        <f t="shared" si="406"/>
        <v>4528</v>
      </c>
    </row>
    <row r="693" spans="1:17">
      <c r="A693" s="596"/>
      <c r="B693" s="3" t="s">
        <v>6</v>
      </c>
      <c r="C693" s="18">
        <v>1305009</v>
      </c>
      <c r="D693" s="16">
        <v>1307537</v>
      </c>
      <c r="E693" s="16">
        <v>1377137</v>
      </c>
      <c r="F693" s="18">
        <v>1168254</v>
      </c>
      <c r="G693" s="18">
        <f t="shared" si="402"/>
        <v>2473263</v>
      </c>
      <c r="H693" s="16">
        <f>SUM(D693+E693)</f>
        <v>2684674</v>
      </c>
      <c r="I693" s="35">
        <f t="shared" si="404"/>
        <v>-2528</v>
      </c>
      <c r="J693" s="35">
        <f t="shared" si="405"/>
        <v>208883</v>
      </c>
      <c r="N693">
        <f t="shared" si="412"/>
        <v>0.92125263626049192</v>
      </c>
      <c r="O693" s="20">
        <f t="shared" si="406"/>
        <v>-211411</v>
      </c>
    </row>
    <row r="694" spans="1:17">
      <c r="A694" s="594">
        <v>45117</v>
      </c>
      <c r="B694" s="3" t="s">
        <v>3</v>
      </c>
      <c r="C694" s="18">
        <v>5103660</v>
      </c>
      <c r="D694" s="16">
        <v>3854411</v>
      </c>
      <c r="E694" s="16">
        <v>5061340</v>
      </c>
      <c r="F694" s="18">
        <v>4215432</v>
      </c>
      <c r="G694" s="18">
        <f t="shared" si="402"/>
        <v>9319092</v>
      </c>
      <c r="H694" s="16">
        <f t="shared" ref="H694:H758" si="414">SUM(D694+E694)</f>
        <v>8915751</v>
      </c>
      <c r="I694" s="35">
        <f t="shared" si="404"/>
        <v>1249249</v>
      </c>
      <c r="J694" s="35">
        <f t="shared" si="405"/>
        <v>845908</v>
      </c>
      <c r="K694" s="101">
        <f t="shared" ref="K694:K709" si="415">G694-G690</f>
        <v>1137956</v>
      </c>
      <c r="L694">
        <f t="shared" ref="L694:L709" si="416">H694-H690</f>
        <v>985604</v>
      </c>
      <c r="M694" s="35">
        <f t="shared" ref="M694:M708" si="417">K699-L694</f>
        <v>-985604</v>
      </c>
      <c r="N694">
        <f t="shared" ref="N694:N729" si="418">SUM(G694/H694)</f>
        <v>1.0452391503531222</v>
      </c>
      <c r="O694" s="34">
        <f t="shared" si="406"/>
        <v>403341</v>
      </c>
      <c r="P694" s="158">
        <f t="shared" ref="P694:P708" si="419">K694/(G690-K694)</f>
        <v>0.16156849604865983</v>
      </c>
      <c r="Q694" s="158">
        <f t="shared" ref="Q694:Q709" si="420">L694/(H690-L694)</f>
        <v>0.14192496180094213</v>
      </c>
    </row>
    <row r="695" spans="1:17">
      <c r="A695" s="595"/>
      <c r="B695" s="3" t="s">
        <v>4</v>
      </c>
      <c r="C695" s="18">
        <v>0</v>
      </c>
      <c r="D695" s="16">
        <v>44520</v>
      </c>
      <c r="E695" s="16">
        <v>0</v>
      </c>
      <c r="F695" s="18">
        <v>0</v>
      </c>
      <c r="G695" s="18">
        <f t="shared" si="402"/>
        <v>0</v>
      </c>
      <c r="H695" s="16">
        <f t="shared" si="414"/>
        <v>44520</v>
      </c>
      <c r="I695" s="35">
        <f t="shared" si="404"/>
        <v>-44520</v>
      </c>
      <c r="J695" s="35">
        <f t="shared" si="405"/>
        <v>0</v>
      </c>
      <c r="K695" s="101">
        <f t="shared" si="415"/>
        <v>0</v>
      </c>
      <c r="L695">
        <f t="shared" si="416"/>
        <v>414</v>
      </c>
      <c r="M695" s="35">
        <f t="shared" si="417"/>
        <v>26936</v>
      </c>
      <c r="N695">
        <f t="shared" si="418"/>
        <v>0</v>
      </c>
      <c r="O695" s="303">
        <f t="shared" si="406"/>
        <v>-44520</v>
      </c>
      <c r="P695" s="158" t="e">
        <f t="shared" si="419"/>
        <v>#DIV/0!</v>
      </c>
      <c r="Q695" s="158">
        <f t="shared" si="420"/>
        <v>9.4754188409777538E-3</v>
      </c>
    </row>
    <row r="696" spans="1:17">
      <c r="A696" s="595"/>
      <c r="B696" s="3" t="s">
        <v>5</v>
      </c>
      <c r="C696" s="18">
        <v>918165</v>
      </c>
      <c r="D696" s="16">
        <v>930324</v>
      </c>
      <c r="E696" s="16">
        <v>758294</v>
      </c>
      <c r="F696" s="18">
        <v>598446</v>
      </c>
      <c r="G696" s="18">
        <f t="shared" si="402"/>
        <v>1516611</v>
      </c>
      <c r="H696" s="16">
        <f t="shared" si="414"/>
        <v>1688618</v>
      </c>
      <c r="I696" s="35">
        <f t="shared" si="404"/>
        <v>-12159</v>
      </c>
      <c r="J696" s="35">
        <f t="shared" si="405"/>
        <v>159848</v>
      </c>
      <c r="K696" s="101">
        <f t="shared" si="415"/>
        <v>-72301</v>
      </c>
      <c r="L696">
        <f t="shared" si="416"/>
        <v>104234</v>
      </c>
      <c r="M696" s="35">
        <f t="shared" si="417"/>
        <v>-394798</v>
      </c>
      <c r="N696">
        <f t="shared" si="418"/>
        <v>0.89813741177696793</v>
      </c>
      <c r="O696" s="20">
        <f t="shared" si="406"/>
        <v>-172007</v>
      </c>
      <c r="P696" s="158">
        <f t="shared" si="419"/>
        <v>-4.3523016012997733E-2</v>
      </c>
      <c r="Q696" s="158">
        <f t="shared" si="420"/>
        <v>7.042124109043002E-2</v>
      </c>
    </row>
    <row r="697" spans="1:17">
      <c r="A697" s="596"/>
      <c r="B697" s="3" t="s">
        <v>6</v>
      </c>
      <c r="C697" s="18">
        <v>1394909</v>
      </c>
      <c r="D697" s="16">
        <v>1344070</v>
      </c>
      <c r="E697" s="16">
        <v>1597101</v>
      </c>
      <c r="F697" s="18">
        <v>1359447</v>
      </c>
      <c r="G697" s="18">
        <f t="shared" si="402"/>
        <v>2754356</v>
      </c>
      <c r="H697" s="16">
        <f t="shared" si="414"/>
        <v>2941171</v>
      </c>
      <c r="I697" s="35">
        <f t="shared" si="404"/>
        <v>50839</v>
      </c>
      <c r="J697" s="35">
        <f t="shared" si="405"/>
        <v>237654</v>
      </c>
      <c r="K697" s="101">
        <f t="shared" si="415"/>
        <v>281093</v>
      </c>
      <c r="L697">
        <f t="shared" si="416"/>
        <v>256497</v>
      </c>
      <c r="M697" s="35">
        <f t="shared" si="417"/>
        <v>1092084</v>
      </c>
      <c r="N697">
        <f t="shared" si="418"/>
        <v>0.93648278185797429</v>
      </c>
      <c r="O697" s="20">
        <f t="shared" si="406"/>
        <v>-186815</v>
      </c>
      <c r="P697" s="158">
        <f t="shared" si="419"/>
        <v>0.12822591313629875</v>
      </c>
      <c r="Q697" s="158">
        <f t="shared" si="420"/>
        <v>0.10563356789888052</v>
      </c>
    </row>
    <row r="698" spans="1:17">
      <c r="A698" s="594">
        <v>45118</v>
      </c>
      <c r="B698" s="3" t="s">
        <v>3</v>
      </c>
      <c r="C698" s="18">
        <v>4334931</v>
      </c>
      <c r="D698" s="16">
        <v>3567030</v>
      </c>
      <c r="E698" s="16">
        <v>4461976</v>
      </c>
      <c r="F698" s="18">
        <v>3908444</v>
      </c>
      <c r="G698" s="18">
        <f t="shared" si="402"/>
        <v>8243375</v>
      </c>
      <c r="H698" s="16">
        <f t="shared" si="414"/>
        <v>8029006</v>
      </c>
      <c r="I698" s="35">
        <f t="shared" si="404"/>
        <v>767901</v>
      </c>
      <c r="J698" s="35">
        <f t="shared" si="405"/>
        <v>553532</v>
      </c>
      <c r="K698" s="101">
        <f t="shared" si="415"/>
        <v>-1075717</v>
      </c>
      <c r="L698">
        <f t="shared" si="416"/>
        <v>-886745</v>
      </c>
      <c r="M698" s="35">
        <f t="shared" si="417"/>
        <v>886745</v>
      </c>
      <c r="N698">
        <f t="shared" si="418"/>
        <v>1.0266993199407248</v>
      </c>
      <c r="O698" s="20">
        <f t="shared" si="406"/>
        <v>214369</v>
      </c>
      <c r="P698" s="158">
        <f t="shared" si="419"/>
        <v>-0.10348598035808065</v>
      </c>
      <c r="Q698" s="158">
        <f t="shared" si="420"/>
        <v>-9.0461143773993891E-2</v>
      </c>
    </row>
    <row r="699" spans="1:17">
      <c r="A699" s="595"/>
      <c r="B699" s="3" t="s">
        <v>4</v>
      </c>
      <c r="C699" s="18">
        <v>0</v>
      </c>
      <c r="D699" s="16">
        <v>44520</v>
      </c>
      <c r="E699" s="16">
        <v>0</v>
      </c>
      <c r="F699" s="18">
        <v>0</v>
      </c>
      <c r="G699" s="18">
        <f t="shared" si="402"/>
        <v>0</v>
      </c>
      <c r="H699" s="16">
        <f t="shared" si="414"/>
        <v>44520</v>
      </c>
      <c r="I699" s="35">
        <f t="shared" si="404"/>
        <v>-44520</v>
      </c>
      <c r="J699" s="35">
        <f t="shared" si="405"/>
        <v>0</v>
      </c>
      <c r="K699" s="101">
        <f t="shared" si="415"/>
        <v>0</v>
      </c>
      <c r="L699">
        <f t="shared" si="416"/>
        <v>0</v>
      </c>
      <c r="M699" s="35">
        <f t="shared" si="417"/>
        <v>167786</v>
      </c>
      <c r="N699">
        <f t="shared" si="418"/>
        <v>0</v>
      </c>
      <c r="O699" s="303">
        <f t="shared" si="406"/>
        <v>-44520</v>
      </c>
      <c r="P699" s="158" t="e">
        <f t="shared" si="419"/>
        <v>#DIV/0!</v>
      </c>
      <c r="Q699" s="158">
        <f t="shared" si="420"/>
        <v>0</v>
      </c>
    </row>
    <row r="700" spans="1:17">
      <c r="A700" s="595"/>
      <c r="B700" s="3" t="s">
        <v>5</v>
      </c>
      <c r="C700" s="18">
        <v>907231</v>
      </c>
      <c r="D700" s="16">
        <v>952149</v>
      </c>
      <c r="E700" s="16">
        <v>664430</v>
      </c>
      <c r="F700" s="18">
        <v>636730</v>
      </c>
      <c r="G700" s="18">
        <f t="shared" si="402"/>
        <v>1543961</v>
      </c>
      <c r="H700" s="16">
        <f t="shared" si="414"/>
        <v>1616579</v>
      </c>
      <c r="I700" s="35">
        <f t="shared" si="404"/>
        <v>-44918</v>
      </c>
      <c r="J700" s="35">
        <f t="shared" si="405"/>
        <v>27700</v>
      </c>
      <c r="K700" s="101">
        <f t="shared" si="415"/>
        <v>27350</v>
      </c>
      <c r="L700">
        <f t="shared" si="416"/>
        <v>-72039</v>
      </c>
      <c r="M700" s="35">
        <f t="shared" si="417"/>
        <v>355792</v>
      </c>
      <c r="N700">
        <f t="shared" si="418"/>
        <v>0.95507921357384951</v>
      </c>
      <c r="O700" s="20">
        <f t="shared" si="406"/>
        <v>-72618</v>
      </c>
      <c r="P700" s="158">
        <f t="shared" si="419"/>
        <v>1.8364813152294997E-2</v>
      </c>
      <c r="Q700" s="158">
        <f t="shared" si="420"/>
        <v>-4.0915976252046821E-2</v>
      </c>
    </row>
    <row r="701" spans="1:17">
      <c r="A701" s="596"/>
      <c r="B701" s="3" t="s">
        <v>6</v>
      </c>
      <c r="C701" s="18">
        <v>1242624</v>
      </c>
      <c r="D701" s="16">
        <v>1202642</v>
      </c>
      <c r="E701" s="16">
        <v>1358380</v>
      </c>
      <c r="F701" s="18">
        <v>1221168</v>
      </c>
      <c r="G701" s="18">
        <f t="shared" si="402"/>
        <v>2463792</v>
      </c>
      <c r="H701" s="16">
        <f t="shared" si="414"/>
        <v>2561022</v>
      </c>
      <c r="I701" s="35">
        <f t="shared" si="404"/>
        <v>39982</v>
      </c>
      <c r="J701" s="35">
        <f t="shared" si="405"/>
        <v>137212</v>
      </c>
      <c r="K701" s="101">
        <f t="shared" si="415"/>
        <v>-290564</v>
      </c>
      <c r="L701">
        <f t="shared" si="416"/>
        <v>-380149</v>
      </c>
      <c r="M701" s="35">
        <f t="shared" si="417"/>
        <v>-3984712</v>
      </c>
      <c r="N701">
        <f t="shared" si="418"/>
        <v>0.96203468771451395</v>
      </c>
      <c r="O701" s="20">
        <f t="shared" si="406"/>
        <v>-97230</v>
      </c>
      <c r="P701" s="158">
        <f t="shared" si="419"/>
        <v>-9.54258239953759E-2</v>
      </c>
      <c r="Q701" s="158">
        <f t="shared" si="420"/>
        <v>-0.11445720376235954</v>
      </c>
    </row>
    <row r="702" spans="1:17">
      <c r="A702" s="594">
        <v>45119</v>
      </c>
      <c r="B702" s="3" t="s">
        <v>3</v>
      </c>
      <c r="C702" s="18">
        <v>5387439</v>
      </c>
      <c r="D702" s="16">
        <v>3833127</v>
      </c>
      <c r="E702" s="16">
        <v>5283806</v>
      </c>
      <c r="F702" s="18">
        <v>4204517</v>
      </c>
      <c r="G702" s="18">
        <f t="shared" si="402"/>
        <v>9591956</v>
      </c>
      <c r="H702" s="16">
        <f t="shared" si="414"/>
        <v>9116933</v>
      </c>
      <c r="I702" s="35">
        <f t="shared" si="404"/>
        <v>1554312</v>
      </c>
      <c r="J702" s="35">
        <f t="shared" si="405"/>
        <v>1079289</v>
      </c>
      <c r="K702" s="101">
        <f t="shared" si="415"/>
        <v>1348581</v>
      </c>
      <c r="L702">
        <f t="shared" si="416"/>
        <v>1087927</v>
      </c>
      <c r="M702" s="35">
        <f t="shared" si="417"/>
        <v>-1087927</v>
      </c>
      <c r="N702">
        <f t="shared" si="418"/>
        <v>1.0521033773090138</v>
      </c>
      <c r="O702" s="34">
        <f t="shared" si="406"/>
        <v>475023</v>
      </c>
      <c r="P702" s="158">
        <f t="shared" si="419"/>
        <v>0.19559409606726466</v>
      </c>
      <c r="Q702" s="158">
        <f t="shared" si="420"/>
        <v>0.1567374467283833</v>
      </c>
    </row>
    <row r="703" spans="1:17">
      <c r="A703" s="595"/>
      <c r="B703" s="3" t="s">
        <v>4</v>
      </c>
      <c r="C703" s="18">
        <v>0</v>
      </c>
      <c r="D703" s="16">
        <v>44520</v>
      </c>
      <c r="E703" s="16">
        <v>0</v>
      </c>
      <c r="F703" s="18">
        <v>0</v>
      </c>
      <c r="G703" s="18">
        <f t="shared" si="402"/>
        <v>0</v>
      </c>
      <c r="H703" s="16">
        <f t="shared" si="414"/>
        <v>44520</v>
      </c>
      <c r="I703" s="35">
        <f t="shared" si="404"/>
        <v>-44520</v>
      </c>
      <c r="J703" s="35">
        <f t="shared" si="405"/>
        <v>0</v>
      </c>
      <c r="K703" s="101">
        <f t="shared" si="415"/>
        <v>0</v>
      </c>
      <c r="L703">
        <f t="shared" si="416"/>
        <v>0</v>
      </c>
      <c r="M703" s="35">
        <f t="shared" si="417"/>
        <v>-477792</v>
      </c>
      <c r="N703">
        <f t="shared" si="418"/>
        <v>0</v>
      </c>
      <c r="O703" s="303">
        <f t="shared" si="406"/>
        <v>-44520</v>
      </c>
      <c r="P703" s="158" t="e">
        <f t="shared" si="419"/>
        <v>#DIV/0!</v>
      </c>
      <c r="Q703" s="158">
        <f t="shared" si="420"/>
        <v>0</v>
      </c>
    </row>
    <row r="704" spans="1:17">
      <c r="A704" s="595"/>
      <c r="B704" s="3" t="s">
        <v>5</v>
      </c>
      <c r="C704" s="18">
        <v>1032932</v>
      </c>
      <c r="D704" s="16">
        <v>1021936</v>
      </c>
      <c r="E704" s="16">
        <v>821845</v>
      </c>
      <c r="F704" s="18">
        <v>678815</v>
      </c>
      <c r="G704" s="18">
        <f t="shared" si="402"/>
        <v>1711747</v>
      </c>
      <c r="H704" s="16">
        <f t="shared" si="414"/>
        <v>1843781</v>
      </c>
      <c r="I704" s="35">
        <f t="shared" si="404"/>
        <v>10996</v>
      </c>
      <c r="J704" s="35">
        <f t="shared" si="405"/>
        <v>143030</v>
      </c>
      <c r="K704" s="101">
        <f t="shared" si="415"/>
        <v>167786</v>
      </c>
      <c r="L704">
        <f t="shared" si="416"/>
        <v>227202</v>
      </c>
      <c r="M704" s="35">
        <f t="shared" si="417"/>
        <v>-897770</v>
      </c>
      <c r="N704">
        <f t="shared" si="418"/>
        <v>0.92838954300971754</v>
      </c>
      <c r="O704" s="20">
        <f t="shared" si="406"/>
        <v>-132034</v>
      </c>
      <c r="P704" s="158">
        <f t="shared" si="419"/>
        <v>0.12192199393245771</v>
      </c>
      <c r="Q704" s="158">
        <f t="shared" si="420"/>
        <v>0.16352796973031797</v>
      </c>
    </row>
    <row r="705" spans="1:17">
      <c r="A705" s="596"/>
      <c r="B705" s="3" t="s">
        <v>6</v>
      </c>
      <c r="C705" s="18">
        <v>1409199</v>
      </c>
      <c r="D705" s="16">
        <v>1322095</v>
      </c>
      <c r="E705" s="16">
        <v>1723919</v>
      </c>
      <c r="F705" s="18">
        <v>1338346</v>
      </c>
      <c r="G705" s="18">
        <f t="shared" si="402"/>
        <v>2747545</v>
      </c>
      <c r="H705" s="16">
        <f t="shared" si="414"/>
        <v>3046014</v>
      </c>
      <c r="I705" s="35">
        <f t="shared" si="404"/>
        <v>87104</v>
      </c>
      <c r="J705" s="35">
        <f t="shared" si="405"/>
        <v>385573</v>
      </c>
      <c r="K705" s="101">
        <f t="shared" si="415"/>
        <v>283753</v>
      </c>
      <c r="L705">
        <f t="shared" si="416"/>
        <v>484992</v>
      </c>
      <c r="M705" s="35">
        <f t="shared" si="417"/>
        <v>-484992</v>
      </c>
      <c r="N705">
        <f t="shared" si="418"/>
        <v>0.90201325404282451</v>
      </c>
      <c r="O705" s="20">
        <f t="shared" si="406"/>
        <v>-298469</v>
      </c>
      <c r="P705" s="158">
        <f t="shared" si="419"/>
        <v>0.13015959806223651</v>
      </c>
      <c r="Q705" s="158">
        <f t="shared" si="420"/>
        <v>0.23361512116876923</v>
      </c>
    </row>
    <row r="706" spans="1:17">
      <c r="A706" s="597">
        <v>45120</v>
      </c>
      <c r="B706" s="3" t="s">
        <v>3</v>
      </c>
      <c r="C706" s="18">
        <v>2605416</v>
      </c>
      <c r="D706" s="16">
        <v>2281703</v>
      </c>
      <c r="E706" s="16">
        <v>2801680</v>
      </c>
      <c r="F706" s="18">
        <v>2621679</v>
      </c>
      <c r="G706" s="18">
        <f t="shared" si="402"/>
        <v>5227095</v>
      </c>
      <c r="H706" s="16">
        <f t="shared" si="414"/>
        <v>5083383</v>
      </c>
      <c r="I706" s="35">
        <f t="shared" si="404"/>
        <v>323713</v>
      </c>
      <c r="J706" s="35">
        <f t="shared" si="405"/>
        <v>180001</v>
      </c>
      <c r="K706" s="101">
        <f t="shared" si="415"/>
        <v>-4364861</v>
      </c>
      <c r="L706">
        <f t="shared" si="416"/>
        <v>-4033550</v>
      </c>
      <c r="M706" s="35">
        <f t="shared" si="417"/>
        <v>4033550</v>
      </c>
      <c r="N706">
        <f t="shared" si="418"/>
        <v>1.028270936893797</v>
      </c>
      <c r="O706" s="34">
        <f t="shared" si="406"/>
        <v>143712</v>
      </c>
      <c r="P706" s="158">
        <f t="shared" si="419"/>
        <v>-0.31274043358166836</v>
      </c>
      <c r="Q706" s="158">
        <f t="shared" si="420"/>
        <v>-0.30672257437236333</v>
      </c>
    </row>
    <row r="707" spans="1:17">
      <c r="A707" s="598"/>
      <c r="B707" s="3" t="s">
        <v>4</v>
      </c>
      <c r="C707" s="18">
        <v>0</v>
      </c>
      <c r="D707" s="16">
        <v>44520</v>
      </c>
      <c r="E707" s="16">
        <v>0</v>
      </c>
      <c r="F707" s="18">
        <v>0</v>
      </c>
      <c r="G707" s="18">
        <f t="shared" si="402"/>
        <v>0</v>
      </c>
      <c r="H707" s="16">
        <f t="shared" si="414"/>
        <v>44520</v>
      </c>
      <c r="I707" s="35">
        <f t="shared" si="404"/>
        <v>-44520</v>
      </c>
      <c r="J707" s="35">
        <f t="shared" si="405"/>
        <v>0</v>
      </c>
      <c r="K707" s="101">
        <f t="shared" si="415"/>
        <v>0</v>
      </c>
      <c r="L707">
        <f t="shared" si="416"/>
        <v>0</v>
      </c>
      <c r="M707" s="35">
        <f t="shared" si="417"/>
        <v>0</v>
      </c>
      <c r="N707">
        <f t="shared" si="418"/>
        <v>0</v>
      </c>
      <c r="O707" s="303">
        <f t="shared" si="406"/>
        <v>-44520</v>
      </c>
      <c r="P707" s="158" t="e">
        <f t="shared" si="419"/>
        <v>#DIV/0!</v>
      </c>
      <c r="Q707" s="158">
        <f t="shared" si="420"/>
        <v>0</v>
      </c>
    </row>
    <row r="708" spans="1:17">
      <c r="A708" s="598"/>
      <c r="B708" s="3" t="s">
        <v>5</v>
      </c>
      <c r="C708" s="18">
        <v>735439</v>
      </c>
      <c r="D708" s="16">
        <v>815379</v>
      </c>
      <c r="E708" s="16">
        <v>450884</v>
      </c>
      <c r="F708" s="18">
        <v>498516</v>
      </c>
      <c r="G708" s="18">
        <f t="shared" si="402"/>
        <v>1233955</v>
      </c>
      <c r="H708" s="16">
        <f t="shared" si="414"/>
        <v>1266263</v>
      </c>
      <c r="I708" s="35">
        <f t="shared" si="404"/>
        <v>-79940</v>
      </c>
      <c r="J708" s="35">
        <f t="shared" si="405"/>
        <v>-47632</v>
      </c>
      <c r="K708" s="101">
        <f t="shared" si="415"/>
        <v>-477792</v>
      </c>
      <c r="L708">
        <f t="shared" si="416"/>
        <v>-577518</v>
      </c>
      <c r="M708" s="35">
        <f t="shared" si="417"/>
        <v>577518</v>
      </c>
      <c r="N708">
        <f t="shared" si="418"/>
        <v>0.97448555315917784</v>
      </c>
      <c r="O708" s="34">
        <f t="shared" si="406"/>
        <v>-32308</v>
      </c>
      <c r="P708" s="158">
        <f t="shared" si="419"/>
        <v>-0.21821579793737403</v>
      </c>
      <c r="Q708" s="158">
        <f t="shared" si="420"/>
        <v>-0.2385157719059067</v>
      </c>
    </row>
    <row r="709" spans="1:17">
      <c r="A709" s="599"/>
      <c r="B709" s="3" t="s">
        <v>6</v>
      </c>
      <c r="C709" s="18">
        <v>1010689</v>
      </c>
      <c r="D709" s="16">
        <v>1044881</v>
      </c>
      <c r="E709" s="16">
        <v>1098980</v>
      </c>
      <c r="F709" s="18">
        <v>1066288</v>
      </c>
      <c r="G709" s="18">
        <f t="shared" si="402"/>
        <v>2076977</v>
      </c>
      <c r="H709" s="16">
        <f t="shared" si="414"/>
        <v>2143861</v>
      </c>
      <c r="I709" s="35">
        <f t="shared" si="404"/>
        <v>-34192</v>
      </c>
      <c r="J709" s="35">
        <f t="shared" si="405"/>
        <v>32692</v>
      </c>
      <c r="K709" s="101">
        <f t="shared" si="415"/>
        <v>-670568</v>
      </c>
      <c r="L709">
        <f t="shared" si="416"/>
        <v>-902153</v>
      </c>
      <c r="M709" s="35">
        <f>K714-L709</f>
        <v>2632468</v>
      </c>
      <c r="N709">
        <f t="shared" si="418"/>
        <v>0.96880208185138872</v>
      </c>
      <c r="O709" s="20">
        <f t="shared" si="406"/>
        <v>-66884</v>
      </c>
      <c r="P709" s="158">
        <f>K709/(G705-K709)</f>
        <v>-0.19618075821366934</v>
      </c>
      <c r="Q709" s="158">
        <f t="shared" si="420"/>
        <v>-0.2284991997552282</v>
      </c>
    </row>
    <row r="710" spans="1:17">
      <c r="A710" s="594">
        <v>45121</v>
      </c>
      <c r="B710" s="3" t="s">
        <v>3</v>
      </c>
      <c r="C710" s="18">
        <v>3280904</v>
      </c>
      <c r="D710" s="16">
        <v>3686126</v>
      </c>
      <c r="E710" s="16">
        <v>3680618</v>
      </c>
      <c r="F710" s="18">
        <v>3927995</v>
      </c>
      <c r="G710" s="18">
        <f t="shared" si="402"/>
        <v>7208899</v>
      </c>
      <c r="H710" s="16">
        <f t="shared" si="414"/>
        <v>7366744</v>
      </c>
      <c r="I710" s="35">
        <f t="shared" si="404"/>
        <v>-405222</v>
      </c>
      <c r="J710" s="35">
        <f t="shared" si="405"/>
        <v>-247377</v>
      </c>
      <c r="N710">
        <f t="shared" si="418"/>
        <v>0.97857330185493074</v>
      </c>
      <c r="O710" s="20">
        <f t="shared" si="406"/>
        <v>-157845</v>
      </c>
    </row>
    <row r="711" spans="1:17">
      <c r="A711" s="595"/>
      <c r="B711" s="3" t="s">
        <v>4</v>
      </c>
      <c r="C711" s="18">
        <v>0</v>
      </c>
      <c r="D711" s="16">
        <v>44520</v>
      </c>
      <c r="E711" s="16">
        <v>0</v>
      </c>
      <c r="F711" s="18">
        <v>0</v>
      </c>
      <c r="G711" s="18">
        <f t="shared" si="402"/>
        <v>0</v>
      </c>
      <c r="H711" s="16">
        <f t="shared" si="414"/>
        <v>44520</v>
      </c>
      <c r="I711" s="35">
        <f t="shared" si="404"/>
        <v>-44520</v>
      </c>
      <c r="J711" s="35">
        <f t="shared" si="405"/>
        <v>0</v>
      </c>
      <c r="N711">
        <f t="shared" si="418"/>
        <v>0</v>
      </c>
      <c r="O711" s="303">
        <f t="shared" si="406"/>
        <v>-44520</v>
      </c>
    </row>
    <row r="712" spans="1:17">
      <c r="A712" s="595"/>
      <c r="B712" s="3" t="s">
        <v>5</v>
      </c>
      <c r="C712" s="18">
        <v>761721</v>
      </c>
      <c r="D712" s="16">
        <v>811944</v>
      </c>
      <c r="E712" s="16">
        <v>547221</v>
      </c>
      <c r="F712" s="18">
        <v>592355</v>
      </c>
      <c r="G712" s="18">
        <f t="shared" si="402"/>
        <v>1354076</v>
      </c>
      <c r="H712" s="16">
        <f t="shared" si="414"/>
        <v>1359165</v>
      </c>
      <c r="I712" s="35">
        <f t="shared" si="404"/>
        <v>-50223</v>
      </c>
      <c r="J712" s="35">
        <f t="shared" si="405"/>
        <v>-45134</v>
      </c>
      <c r="N712">
        <f t="shared" si="418"/>
        <v>0.99625578940010961</v>
      </c>
      <c r="O712" s="34">
        <f t="shared" si="406"/>
        <v>-5089</v>
      </c>
    </row>
    <row r="713" spans="1:17">
      <c r="A713" s="596"/>
      <c r="B713" s="3" t="s">
        <v>6</v>
      </c>
      <c r="C713" s="18">
        <v>1257033</v>
      </c>
      <c r="D713" s="16">
        <v>1311213</v>
      </c>
      <c r="E713" s="16">
        <v>1071819</v>
      </c>
      <c r="F713" s="18">
        <v>1333454</v>
      </c>
      <c r="G713" s="18">
        <f t="shared" si="402"/>
        <v>2590487</v>
      </c>
      <c r="H713" s="16">
        <f t="shared" si="414"/>
        <v>2383032</v>
      </c>
      <c r="I713" s="35">
        <f t="shared" si="404"/>
        <v>-54180</v>
      </c>
      <c r="J713" s="35">
        <f t="shared" si="405"/>
        <v>-261635</v>
      </c>
      <c r="N713">
        <f t="shared" si="418"/>
        <v>1.0870550626261</v>
      </c>
      <c r="O713" s="34">
        <f t="shared" si="406"/>
        <v>207455</v>
      </c>
    </row>
    <row r="714" spans="1:17">
      <c r="A714" s="594">
        <v>45124</v>
      </c>
      <c r="B714" s="3" t="s">
        <v>3</v>
      </c>
      <c r="C714" s="18">
        <v>3384494</v>
      </c>
      <c r="D714" s="16">
        <v>5689126</v>
      </c>
      <c r="E714" s="16">
        <v>3888477</v>
      </c>
      <c r="F714" s="18">
        <v>5554720</v>
      </c>
      <c r="G714" s="18">
        <f t="shared" si="402"/>
        <v>8939214</v>
      </c>
      <c r="H714" s="16">
        <f t="shared" si="414"/>
        <v>9577603</v>
      </c>
      <c r="I714" s="35">
        <f t="shared" si="404"/>
        <v>-2304632</v>
      </c>
      <c r="J714" s="35">
        <f t="shared" si="405"/>
        <v>-1666243</v>
      </c>
      <c r="K714" s="101">
        <f t="shared" ref="K714:K729" si="421">G714-G710</f>
        <v>1730315</v>
      </c>
      <c r="L714">
        <f t="shared" ref="L714:L729" si="422">H714-H710</f>
        <v>2210859</v>
      </c>
      <c r="M714" s="35">
        <f t="shared" ref="M714:M729" si="423">K719-L714</f>
        <v>-2210859</v>
      </c>
      <c r="N714">
        <f t="shared" si="418"/>
        <v>0.93334563982240648</v>
      </c>
      <c r="O714" s="20">
        <f t="shared" si="406"/>
        <v>-638389</v>
      </c>
      <c r="P714" s="158">
        <f t="shared" ref="P714:P729" si="424">K714/(G710-K714)</f>
        <v>0.31583252168808584</v>
      </c>
      <c r="Q714" s="158">
        <f t="shared" ref="Q714:Q729" si="425">L714/(H710-L714)</f>
        <v>0.42880300860085124</v>
      </c>
    </row>
    <row r="715" spans="1:17">
      <c r="A715" s="595"/>
      <c r="B715" s="3" t="s">
        <v>4</v>
      </c>
      <c r="C715" s="18">
        <v>0</v>
      </c>
      <c r="D715" s="16">
        <v>40520</v>
      </c>
      <c r="E715" s="16">
        <v>0</v>
      </c>
      <c r="F715" s="18">
        <v>0</v>
      </c>
      <c r="G715" s="18">
        <f t="shared" si="402"/>
        <v>0</v>
      </c>
      <c r="H715" s="16">
        <f t="shared" si="414"/>
        <v>40520</v>
      </c>
      <c r="I715" s="35">
        <f t="shared" si="404"/>
        <v>-40520</v>
      </c>
      <c r="J715" s="35">
        <f t="shared" si="405"/>
        <v>0</v>
      </c>
      <c r="K715" s="101">
        <f t="shared" si="421"/>
        <v>0</v>
      </c>
      <c r="L715">
        <f t="shared" si="422"/>
        <v>-4000</v>
      </c>
      <c r="M715" s="35">
        <f t="shared" si="423"/>
        <v>-284921</v>
      </c>
      <c r="N715">
        <f t="shared" si="418"/>
        <v>0</v>
      </c>
      <c r="O715" s="303">
        <f t="shared" si="406"/>
        <v>-40520</v>
      </c>
      <c r="P715" s="158" t="e">
        <f t="shared" si="424"/>
        <v>#DIV/0!</v>
      </c>
      <c r="Q715" s="158">
        <f t="shared" si="425"/>
        <v>-8.244023083264633E-2</v>
      </c>
    </row>
    <row r="716" spans="1:17">
      <c r="A716" s="595"/>
      <c r="B716" s="3" t="s">
        <v>5</v>
      </c>
      <c r="C716" s="18">
        <v>880626</v>
      </c>
      <c r="D716" s="16">
        <v>1111764</v>
      </c>
      <c r="E716" s="16">
        <v>607984</v>
      </c>
      <c r="F716" s="18">
        <v>904879</v>
      </c>
      <c r="G716" s="18">
        <f t="shared" si="402"/>
        <v>1785505</v>
      </c>
      <c r="H716" s="16">
        <f t="shared" si="414"/>
        <v>1719748</v>
      </c>
      <c r="I716" s="35">
        <f t="shared" si="404"/>
        <v>-231138</v>
      </c>
      <c r="J716" s="35">
        <f t="shared" si="405"/>
        <v>-296895</v>
      </c>
      <c r="K716" s="101">
        <f t="shared" si="421"/>
        <v>431429</v>
      </c>
      <c r="L716">
        <f t="shared" si="422"/>
        <v>360583</v>
      </c>
      <c r="M716" s="35">
        <f t="shared" si="423"/>
        <v>-1254919</v>
      </c>
      <c r="N716">
        <f t="shared" si="418"/>
        <v>1.0382364160330466</v>
      </c>
      <c r="O716" s="34">
        <f t="shared" si="406"/>
        <v>65757</v>
      </c>
      <c r="P716" s="158">
        <f t="shared" si="424"/>
        <v>0.4675992009945299</v>
      </c>
      <c r="Q716" s="158">
        <f t="shared" si="425"/>
        <v>0.36109503275644866</v>
      </c>
    </row>
    <row r="717" spans="1:17">
      <c r="A717" s="596"/>
      <c r="B717" s="3" t="s">
        <v>6</v>
      </c>
      <c r="C717" s="18">
        <v>1477751</v>
      </c>
      <c r="D717" s="16">
        <v>1777839</v>
      </c>
      <c r="E717" s="16">
        <v>1246410</v>
      </c>
      <c r="F717" s="18">
        <v>2159651</v>
      </c>
      <c r="G717" s="18">
        <f t="shared" si="402"/>
        <v>3637402</v>
      </c>
      <c r="H717" s="16">
        <f t="shared" si="414"/>
        <v>3024249</v>
      </c>
      <c r="I717" s="35">
        <f t="shared" si="404"/>
        <v>-300088</v>
      </c>
      <c r="J717" s="35">
        <f t="shared" si="405"/>
        <v>-913241</v>
      </c>
      <c r="K717" s="101">
        <f t="shared" si="421"/>
        <v>1046915</v>
      </c>
      <c r="L717">
        <f t="shared" si="422"/>
        <v>641217</v>
      </c>
      <c r="M717" s="35">
        <f t="shared" si="423"/>
        <v>439353</v>
      </c>
      <c r="N717">
        <f t="shared" si="418"/>
        <v>1.2027455411244246</v>
      </c>
      <c r="O717" s="34">
        <f t="shared" si="406"/>
        <v>613153</v>
      </c>
      <c r="P717" s="158">
        <f t="shared" si="424"/>
        <v>0.6782417665000402</v>
      </c>
      <c r="Q717" s="158">
        <f t="shared" si="425"/>
        <v>0.36813151798554955</v>
      </c>
    </row>
    <row r="718" spans="1:17">
      <c r="A718" s="594">
        <v>45125</v>
      </c>
      <c r="B718" s="3" t="s">
        <v>3</v>
      </c>
      <c r="C718" s="18">
        <v>3889105</v>
      </c>
      <c r="D718" s="16">
        <v>4465914</v>
      </c>
      <c r="E718" s="16">
        <v>4074249</v>
      </c>
      <c r="F718" s="18">
        <v>4668837</v>
      </c>
      <c r="G718" s="18">
        <f t="shared" si="402"/>
        <v>8557942</v>
      </c>
      <c r="H718" s="16">
        <f t="shared" si="414"/>
        <v>8540163</v>
      </c>
      <c r="I718" s="35">
        <f t="shared" si="404"/>
        <v>-576809</v>
      </c>
      <c r="J718" s="35">
        <f t="shared" si="405"/>
        <v>-594588</v>
      </c>
      <c r="K718" s="101">
        <f t="shared" si="421"/>
        <v>-381272</v>
      </c>
      <c r="L718">
        <f t="shared" si="422"/>
        <v>-1037440</v>
      </c>
      <c r="M718" s="35">
        <f t="shared" si="423"/>
        <v>1037440</v>
      </c>
      <c r="N718">
        <f t="shared" si="418"/>
        <v>1.0020818103823077</v>
      </c>
      <c r="O718" s="325">
        <f t="shared" si="406"/>
        <v>17779</v>
      </c>
      <c r="P718" s="158">
        <f t="shared" si="424"/>
        <v>-4.0906879748545302E-2</v>
      </c>
      <c r="Q718" s="158">
        <f t="shared" si="425"/>
        <v>-9.7733000233724915E-2</v>
      </c>
    </row>
    <row r="719" spans="1:17">
      <c r="A719" s="595"/>
      <c r="B719" s="3" t="s">
        <v>4</v>
      </c>
      <c r="C719" s="18">
        <v>0</v>
      </c>
      <c r="D719" s="16">
        <v>44020</v>
      </c>
      <c r="E719" s="16">
        <v>0</v>
      </c>
      <c r="F719" s="18">
        <v>0</v>
      </c>
      <c r="G719" s="18">
        <f t="shared" si="402"/>
        <v>0</v>
      </c>
      <c r="H719" s="16">
        <f t="shared" si="414"/>
        <v>44020</v>
      </c>
      <c r="I719" s="35">
        <f t="shared" si="404"/>
        <v>-44020</v>
      </c>
      <c r="J719" s="35">
        <f t="shared" si="405"/>
        <v>0</v>
      </c>
      <c r="K719" s="101">
        <f t="shared" si="421"/>
        <v>0</v>
      </c>
      <c r="L719">
        <f t="shared" si="422"/>
        <v>3500</v>
      </c>
      <c r="M719" s="35">
        <f t="shared" si="423"/>
        <v>184498</v>
      </c>
      <c r="N719">
        <f t="shared" si="418"/>
        <v>0</v>
      </c>
      <c r="O719" s="303">
        <f t="shared" si="406"/>
        <v>-44020</v>
      </c>
      <c r="P719" s="158" t="e">
        <f t="shared" si="424"/>
        <v>#DIV/0!</v>
      </c>
      <c r="Q719" s="158">
        <f t="shared" si="425"/>
        <v>9.4543490005402492E-2</v>
      </c>
    </row>
    <row r="720" spans="1:17">
      <c r="A720" s="595"/>
      <c r="B720" s="3" t="s">
        <v>5</v>
      </c>
      <c r="C720" s="18">
        <v>815276</v>
      </c>
      <c r="D720" s="16">
        <v>940140</v>
      </c>
      <c r="E720" s="16">
        <v>565628</v>
      </c>
      <c r="F720" s="18">
        <v>681308</v>
      </c>
      <c r="G720" s="18">
        <f t="shared" si="402"/>
        <v>1496584</v>
      </c>
      <c r="H720" s="16">
        <f t="shared" si="414"/>
        <v>1505768</v>
      </c>
      <c r="I720" s="35">
        <f t="shared" si="404"/>
        <v>-124864</v>
      </c>
      <c r="J720" s="35">
        <f t="shared" si="405"/>
        <v>-115680</v>
      </c>
      <c r="K720" s="101">
        <f t="shared" si="421"/>
        <v>-288921</v>
      </c>
      <c r="L720">
        <f t="shared" si="422"/>
        <v>-213980</v>
      </c>
      <c r="M720" s="35">
        <f t="shared" si="423"/>
        <v>710136</v>
      </c>
      <c r="N720">
        <f t="shared" si="418"/>
        <v>0.99390078684100069</v>
      </c>
      <c r="O720" s="34">
        <f t="shared" si="406"/>
        <v>-9184</v>
      </c>
      <c r="P720" s="158">
        <f t="shared" si="424"/>
        <v>-0.13927756401047808</v>
      </c>
      <c r="Q720" s="158">
        <f t="shared" si="425"/>
        <v>-0.11065672111072498</v>
      </c>
    </row>
    <row r="721" spans="1:17">
      <c r="A721" s="596"/>
      <c r="B721" s="3" t="s">
        <v>6</v>
      </c>
      <c r="C721" s="18">
        <v>1199889</v>
      </c>
      <c r="D721" s="16">
        <v>1443248</v>
      </c>
      <c r="E721" s="16">
        <v>1264393</v>
      </c>
      <c r="F721" s="18">
        <v>1543177</v>
      </c>
      <c r="G721" s="18">
        <f t="shared" si="402"/>
        <v>2743066</v>
      </c>
      <c r="H721" s="16">
        <f t="shared" si="414"/>
        <v>2707641</v>
      </c>
      <c r="I721" s="35">
        <f t="shared" si="404"/>
        <v>-243359</v>
      </c>
      <c r="J721" s="35">
        <f t="shared" si="405"/>
        <v>-278784</v>
      </c>
      <c r="K721" s="101">
        <f t="shared" si="421"/>
        <v>-894336</v>
      </c>
      <c r="L721">
        <f t="shared" si="422"/>
        <v>-316608</v>
      </c>
      <c r="M721" s="35">
        <f t="shared" si="423"/>
        <v>-3868689</v>
      </c>
      <c r="N721">
        <f t="shared" si="418"/>
        <v>1.0130833445054199</v>
      </c>
      <c r="O721" s="34">
        <f t="shared" si="406"/>
        <v>35425</v>
      </c>
      <c r="P721" s="158">
        <f t="shared" si="424"/>
        <v>-0.19734944959307002</v>
      </c>
      <c r="Q721" s="158">
        <f t="shared" si="425"/>
        <v>-9.4768498023112033E-2</v>
      </c>
    </row>
    <row r="722" spans="1:17">
      <c r="A722" s="594">
        <v>45126</v>
      </c>
      <c r="B722" s="3" t="s">
        <v>3</v>
      </c>
      <c r="C722" s="18">
        <v>4284197</v>
      </c>
      <c r="D722" s="16">
        <v>5393976</v>
      </c>
      <c r="E722" s="16">
        <v>4555213</v>
      </c>
      <c r="F722" s="18">
        <v>5354315</v>
      </c>
      <c r="G722" s="18">
        <f t="shared" si="402"/>
        <v>9638512</v>
      </c>
      <c r="H722" s="16">
        <f t="shared" si="414"/>
        <v>9949189</v>
      </c>
      <c r="I722" s="35">
        <f t="shared" si="404"/>
        <v>-1109779</v>
      </c>
      <c r="J722" s="35">
        <f t="shared" si="405"/>
        <v>-799102</v>
      </c>
      <c r="K722" s="101">
        <f t="shared" si="421"/>
        <v>1080570</v>
      </c>
      <c r="L722">
        <f t="shared" si="422"/>
        <v>1409026</v>
      </c>
      <c r="M722" s="35">
        <f t="shared" si="423"/>
        <v>-1409026</v>
      </c>
      <c r="N722">
        <f t="shared" si="418"/>
        <v>0.96877363572045927</v>
      </c>
      <c r="O722" s="20">
        <f t="shared" si="406"/>
        <v>-310677</v>
      </c>
      <c r="P722" s="158">
        <f t="shared" si="424"/>
        <v>0.14451200234520897</v>
      </c>
      <c r="Q722" s="158">
        <f t="shared" si="425"/>
        <v>0.19758784608962077</v>
      </c>
    </row>
    <row r="723" spans="1:17">
      <c r="A723" s="595"/>
      <c r="B723" s="3" t="s">
        <v>4</v>
      </c>
      <c r="C723" s="18">
        <v>0</v>
      </c>
      <c r="D723" s="16">
        <v>50020</v>
      </c>
      <c r="E723" s="16">
        <v>0</v>
      </c>
      <c r="F723" s="18">
        <v>0</v>
      </c>
      <c r="G723" s="18">
        <f t="shared" si="402"/>
        <v>0</v>
      </c>
      <c r="H723" s="16">
        <f t="shared" si="414"/>
        <v>50020</v>
      </c>
      <c r="I723" s="35">
        <f t="shared" si="404"/>
        <v>-50020</v>
      </c>
      <c r="J723" s="35">
        <f t="shared" si="405"/>
        <v>0</v>
      </c>
      <c r="K723" s="101">
        <f t="shared" si="421"/>
        <v>0</v>
      </c>
      <c r="L723">
        <f t="shared" si="422"/>
        <v>6000</v>
      </c>
      <c r="M723" s="35">
        <f t="shared" si="423"/>
        <v>-523925</v>
      </c>
      <c r="N723">
        <f t="shared" si="418"/>
        <v>0</v>
      </c>
      <c r="O723" s="303">
        <f t="shared" si="406"/>
        <v>-50020</v>
      </c>
      <c r="P723" s="158" t="e">
        <f t="shared" si="424"/>
        <v>#DIV/0!</v>
      </c>
      <c r="Q723" s="158">
        <f t="shared" si="425"/>
        <v>0.15781167806417676</v>
      </c>
    </row>
    <row r="724" spans="1:17">
      <c r="A724" s="595"/>
      <c r="B724" s="3" t="s">
        <v>5</v>
      </c>
      <c r="C724" s="18">
        <v>883665</v>
      </c>
      <c r="D724" s="16">
        <v>1030774</v>
      </c>
      <c r="E724" s="16">
        <v>596875</v>
      </c>
      <c r="F724" s="18">
        <v>800917</v>
      </c>
      <c r="G724" s="18">
        <f t="shared" si="402"/>
        <v>1684582</v>
      </c>
      <c r="H724" s="16">
        <f t="shared" si="414"/>
        <v>1627649</v>
      </c>
      <c r="I724" s="35">
        <f t="shared" si="404"/>
        <v>-147109</v>
      </c>
      <c r="J724" s="35">
        <f t="shared" si="405"/>
        <v>-204042</v>
      </c>
      <c r="K724" s="101">
        <f t="shared" si="421"/>
        <v>187998</v>
      </c>
      <c r="L724">
        <f t="shared" si="422"/>
        <v>121881</v>
      </c>
      <c r="M724" s="35">
        <f t="shared" si="423"/>
        <v>-815630</v>
      </c>
      <c r="N724">
        <f t="shared" si="418"/>
        <v>1.034978671691501</v>
      </c>
      <c r="O724" s="34">
        <f t="shared" si="406"/>
        <v>56933</v>
      </c>
      <c r="P724" s="158">
        <f t="shared" si="424"/>
        <v>0.1436649941234279</v>
      </c>
      <c r="Q724" s="158">
        <f t="shared" si="425"/>
        <v>8.807149716703748E-2</v>
      </c>
    </row>
    <row r="725" spans="1:17">
      <c r="A725" s="596"/>
      <c r="B725" s="3" t="s">
        <v>6</v>
      </c>
      <c r="C725" s="18">
        <v>1358804</v>
      </c>
      <c r="D725" s="16">
        <v>1560881</v>
      </c>
      <c r="E725" s="16">
        <v>1374578</v>
      </c>
      <c r="F725" s="18">
        <v>1880418</v>
      </c>
      <c r="G725" s="18">
        <f t="shared" si="402"/>
        <v>3239222</v>
      </c>
      <c r="H725" s="16">
        <f t="shared" si="414"/>
        <v>2935459</v>
      </c>
      <c r="I725" s="35">
        <f t="shared" si="404"/>
        <v>-202077</v>
      </c>
      <c r="J725" s="35">
        <f t="shared" si="405"/>
        <v>-505840</v>
      </c>
      <c r="K725" s="101">
        <f t="shared" si="421"/>
        <v>496156</v>
      </c>
      <c r="L725">
        <f t="shared" si="422"/>
        <v>227818</v>
      </c>
      <c r="M725" s="35">
        <f t="shared" si="423"/>
        <v>-227818</v>
      </c>
      <c r="N725">
        <f t="shared" si="418"/>
        <v>1.1034805800387606</v>
      </c>
      <c r="O725" s="34">
        <f t="shared" si="406"/>
        <v>303763</v>
      </c>
      <c r="P725" s="158">
        <f t="shared" si="424"/>
        <v>0.2208170331699979</v>
      </c>
      <c r="Q725" s="158">
        <f t="shared" si="425"/>
        <v>9.1868653528901056E-2</v>
      </c>
    </row>
    <row r="726" spans="1:17">
      <c r="A726" s="597">
        <v>45127</v>
      </c>
      <c r="B726" s="3" t="s">
        <v>3</v>
      </c>
      <c r="C726" s="18">
        <v>2188229</v>
      </c>
      <c r="D726" s="16">
        <v>3253801</v>
      </c>
      <c r="E726" s="16">
        <v>2521833</v>
      </c>
      <c r="F726" s="18">
        <v>3264986</v>
      </c>
      <c r="G726" s="18">
        <f t="shared" si="402"/>
        <v>5453215</v>
      </c>
      <c r="H726" s="16">
        <f t="shared" si="414"/>
        <v>5775634</v>
      </c>
      <c r="I726" s="35">
        <f t="shared" si="404"/>
        <v>-1065572</v>
      </c>
      <c r="J726" s="35">
        <f t="shared" si="405"/>
        <v>-743153</v>
      </c>
      <c r="K726" s="101">
        <f t="shared" si="421"/>
        <v>-4185297</v>
      </c>
      <c r="L726">
        <f t="shared" si="422"/>
        <v>-4173555</v>
      </c>
      <c r="M726" s="35">
        <f t="shared" si="423"/>
        <v>4173555</v>
      </c>
      <c r="N726">
        <f t="shared" si="418"/>
        <v>0.94417599868689739</v>
      </c>
      <c r="O726" s="20">
        <f t="shared" si="406"/>
        <v>-322419</v>
      </c>
      <c r="P726" s="158">
        <f t="shared" si="424"/>
        <v>-0.30276004247454519</v>
      </c>
      <c r="Q726" s="158">
        <f t="shared" si="425"/>
        <v>-0.29552011988605048</v>
      </c>
    </row>
    <row r="727" spans="1:17">
      <c r="A727" s="598"/>
      <c r="B727" s="3" t="s">
        <v>4</v>
      </c>
      <c r="C727" s="18">
        <v>0</v>
      </c>
      <c r="D727" s="16">
        <v>58020</v>
      </c>
      <c r="E727" s="16">
        <v>0</v>
      </c>
      <c r="F727" s="18">
        <v>0</v>
      </c>
      <c r="G727" s="18">
        <f t="shared" si="402"/>
        <v>0</v>
      </c>
      <c r="H727" s="16">
        <f t="shared" si="414"/>
        <v>58020</v>
      </c>
      <c r="I727" s="35">
        <f t="shared" si="404"/>
        <v>-58020</v>
      </c>
      <c r="J727" s="35">
        <f t="shared" si="405"/>
        <v>0</v>
      </c>
      <c r="K727" s="101">
        <f t="shared" si="421"/>
        <v>0</v>
      </c>
      <c r="L727">
        <f t="shared" si="422"/>
        <v>8000</v>
      </c>
      <c r="M727" s="35">
        <f t="shared" si="423"/>
        <v>-8000</v>
      </c>
      <c r="N727">
        <f t="shared" si="418"/>
        <v>0</v>
      </c>
      <c r="O727" s="303">
        <f t="shared" si="406"/>
        <v>-58020</v>
      </c>
      <c r="P727" s="158" t="e">
        <f t="shared" si="424"/>
        <v>#DIV/0!</v>
      </c>
      <c r="Q727" s="158">
        <f t="shared" si="425"/>
        <v>0.19038553069966682</v>
      </c>
    </row>
    <row r="728" spans="1:17">
      <c r="A728" s="598"/>
      <c r="B728" s="3" t="s">
        <v>5</v>
      </c>
      <c r="C728" s="18">
        <v>633722</v>
      </c>
      <c r="D728" s="16">
        <v>722255</v>
      </c>
      <c r="E728" s="16">
        <v>342387</v>
      </c>
      <c r="F728" s="18">
        <v>532935</v>
      </c>
      <c r="G728" s="18">
        <f t="shared" si="402"/>
        <v>1166657</v>
      </c>
      <c r="H728" s="16">
        <f t="shared" si="414"/>
        <v>1064642</v>
      </c>
      <c r="I728" s="35">
        <f t="shared" si="404"/>
        <v>-88533</v>
      </c>
      <c r="J728" s="35">
        <f t="shared" si="405"/>
        <v>-190548</v>
      </c>
      <c r="K728" s="101">
        <f t="shared" si="421"/>
        <v>-517925</v>
      </c>
      <c r="L728">
        <f t="shared" si="422"/>
        <v>-563007</v>
      </c>
      <c r="M728" s="35">
        <f t="shared" si="423"/>
        <v>563007</v>
      </c>
      <c r="N728">
        <f t="shared" si="418"/>
        <v>1.0958209426267234</v>
      </c>
      <c r="O728" s="34">
        <f t="shared" si="406"/>
        <v>102015</v>
      </c>
      <c r="P728" s="158">
        <f t="shared" si="424"/>
        <v>-0.23515248759708823</v>
      </c>
      <c r="Q728" s="158">
        <f t="shared" si="425"/>
        <v>-0.25700383811972305</v>
      </c>
    </row>
    <row r="729" spans="1:17">
      <c r="A729" s="599"/>
      <c r="B729" s="3" t="s">
        <v>6</v>
      </c>
      <c r="C729" s="18">
        <v>1024268</v>
      </c>
      <c r="D729" s="16">
        <v>1285051</v>
      </c>
      <c r="E729" s="16">
        <v>981998</v>
      </c>
      <c r="F729" s="18">
        <v>1521205</v>
      </c>
      <c r="G729" s="18">
        <f t="shared" si="402"/>
        <v>2545473</v>
      </c>
      <c r="H729" s="16">
        <f t="shared" si="414"/>
        <v>2267049</v>
      </c>
      <c r="I729" s="35">
        <f t="shared" si="404"/>
        <v>-260783</v>
      </c>
      <c r="J729" s="35">
        <f t="shared" si="405"/>
        <v>-539207</v>
      </c>
      <c r="K729" s="101">
        <f t="shared" si="421"/>
        <v>-693749</v>
      </c>
      <c r="L729">
        <f t="shared" si="422"/>
        <v>-668410</v>
      </c>
      <c r="M729" s="35">
        <f t="shared" si="423"/>
        <v>2870933</v>
      </c>
      <c r="N729">
        <f t="shared" si="418"/>
        <v>1.1228134019158826</v>
      </c>
      <c r="O729" s="34">
        <f t="shared" si="406"/>
        <v>278424</v>
      </c>
      <c r="P729" s="158">
        <f t="shared" si="424"/>
        <v>-0.17639311350121828</v>
      </c>
      <c r="Q729" s="158">
        <f t="shared" si="425"/>
        <v>-0.18547011558966212</v>
      </c>
    </row>
    <row r="730" spans="1:17">
      <c r="A730" s="594">
        <v>45128</v>
      </c>
      <c r="B730" s="3" t="s">
        <v>3</v>
      </c>
      <c r="C730" s="18">
        <v>4299319</v>
      </c>
      <c r="D730" s="16">
        <v>3936134</v>
      </c>
      <c r="E730" s="16">
        <v>4441932</v>
      </c>
      <c r="F730" s="18">
        <v>4270147</v>
      </c>
      <c r="G730" s="18">
        <f t="shared" si="402"/>
        <v>8569466</v>
      </c>
      <c r="H730" s="16">
        <f t="shared" si="414"/>
        <v>8378066</v>
      </c>
      <c r="I730" s="35">
        <f t="shared" si="404"/>
        <v>363185</v>
      </c>
      <c r="J730" s="35">
        <f t="shared" si="405"/>
        <v>171785</v>
      </c>
      <c r="O730" s="34">
        <f t="shared" si="406"/>
        <v>191400</v>
      </c>
    </row>
    <row r="731" spans="1:17">
      <c r="A731" s="595"/>
      <c r="B731" s="3" t="s">
        <v>4</v>
      </c>
      <c r="C731" s="18">
        <v>0</v>
      </c>
      <c r="D731" s="16">
        <v>56020</v>
      </c>
      <c r="E731" s="16">
        <v>0</v>
      </c>
      <c r="F731" s="18">
        <v>0</v>
      </c>
      <c r="G731" s="18">
        <f t="shared" si="402"/>
        <v>0</v>
      </c>
      <c r="H731" s="16">
        <f t="shared" si="414"/>
        <v>56020</v>
      </c>
      <c r="I731" s="35">
        <f t="shared" si="404"/>
        <v>-56020</v>
      </c>
      <c r="J731" s="35">
        <f t="shared" si="405"/>
        <v>0</v>
      </c>
      <c r="O731" s="303">
        <f t="shared" si="406"/>
        <v>-56020</v>
      </c>
    </row>
    <row r="732" spans="1:17">
      <c r="A732" s="595"/>
      <c r="B732" s="3" t="s">
        <v>5</v>
      </c>
      <c r="C732" s="18">
        <v>984469</v>
      </c>
      <c r="D732" s="16">
        <v>1016006</v>
      </c>
      <c r="E732" s="16">
        <v>712120</v>
      </c>
      <c r="F732" s="18">
        <v>697120</v>
      </c>
      <c r="G732" s="18">
        <f t="shared" si="402"/>
        <v>1681589</v>
      </c>
      <c r="H732" s="16">
        <f t="shared" si="414"/>
        <v>1728126</v>
      </c>
      <c r="I732" s="35">
        <f t="shared" si="404"/>
        <v>-31537</v>
      </c>
      <c r="J732" s="35">
        <f t="shared" si="405"/>
        <v>15000</v>
      </c>
      <c r="O732" s="325">
        <f t="shared" si="406"/>
        <v>-46537</v>
      </c>
    </row>
    <row r="733" spans="1:17">
      <c r="A733" s="596"/>
      <c r="B733" s="3" t="s">
        <v>6</v>
      </c>
      <c r="C733" s="18">
        <v>1342378</v>
      </c>
      <c r="D733" s="16">
        <v>1558704</v>
      </c>
      <c r="E733" s="16">
        <v>1472113</v>
      </c>
      <c r="F733" s="18">
        <v>1599596</v>
      </c>
      <c r="G733" s="18">
        <f t="shared" si="402"/>
        <v>2941974</v>
      </c>
      <c r="H733" s="16">
        <f t="shared" si="414"/>
        <v>3030817</v>
      </c>
      <c r="I733" s="35">
        <f t="shared" si="404"/>
        <v>-216326</v>
      </c>
      <c r="J733" s="35">
        <f t="shared" si="405"/>
        <v>-127483</v>
      </c>
      <c r="O733" s="34">
        <f t="shared" si="406"/>
        <v>-88843</v>
      </c>
    </row>
    <row r="734" spans="1:17">
      <c r="A734" s="594">
        <v>45131</v>
      </c>
      <c r="B734" s="3" t="s">
        <v>3</v>
      </c>
      <c r="C734" s="18">
        <v>5850466</v>
      </c>
      <c r="D734" s="16">
        <v>4558461</v>
      </c>
      <c r="E734" s="16">
        <v>5779951</v>
      </c>
      <c r="F734" s="18">
        <v>4921523</v>
      </c>
      <c r="G734" s="18">
        <f t="shared" si="402"/>
        <v>10771989</v>
      </c>
      <c r="H734" s="16">
        <f t="shared" si="414"/>
        <v>10338412</v>
      </c>
      <c r="I734" s="35">
        <f t="shared" si="404"/>
        <v>1292005</v>
      </c>
      <c r="J734" s="35">
        <f t="shared" si="405"/>
        <v>858428</v>
      </c>
      <c r="K734" s="101">
        <f t="shared" ref="K734:K749" si="426">G734-G730</f>
        <v>2202523</v>
      </c>
      <c r="L734">
        <f t="shared" ref="L734:L749" si="427">H734-H730</f>
        <v>1960346</v>
      </c>
      <c r="M734" s="35">
        <f t="shared" ref="M734:M749" si="428">K739-L734</f>
        <v>-1960346</v>
      </c>
      <c r="N734">
        <f t="shared" ref="N734:N773" si="429">SUM(G734/H734)</f>
        <v>1.0419384524431798</v>
      </c>
      <c r="O734" s="34">
        <f t="shared" si="406"/>
        <v>433577</v>
      </c>
      <c r="P734" s="158">
        <f t="shared" ref="P734:P749" si="430">K734/(G730-K734)</f>
        <v>0.34593100645003416</v>
      </c>
      <c r="Q734" s="158">
        <f t="shared" ref="Q734:Q749" si="431">L734/(H730-L734)</f>
        <v>0.30545832476331158</v>
      </c>
    </row>
    <row r="735" spans="1:17">
      <c r="A735" s="595"/>
      <c r="B735" s="3" t="s">
        <v>4</v>
      </c>
      <c r="C735" s="18">
        <v>0</v>
      </c>
      <c r="D735" s="16">
        <v>53520</v>
      </c>
      <c r="E735" s="16">
        <v>0</v>
      </c>
      <c r="F735" s="18">
        <v>0</v>
      </c>
      <c r="G735" s="18">
        <f t="shared" ref="G735:G798" si="432">SUM(C735+F735)</f>
        <v>0</v>
      </c>
      <c r="H735" s="16">
        <f t="shared" si="414"/>
        <v>53520</v>
      </c>
      <c r="I735" s="35">
        <f t="shared" ref="I735:I798" si="433">SUM(C735-D735)</f>
        <v>-53520</v>
      </c>
      <c r="J735" s="35">
        <f t="shared" ref="J735:J780" si="434">SUM(E735-F735)</f>
        <v>0</v>
      </c>
      <c r="K735" s="101">
        <f t="shared" si="426"/>
        <v>0</v>
      </c>
      <c r="L735">
        <f t="shared" si="427"/>
        <v>-2500</v>
      </c>
      <c r="M735" s="35">
        <f t="shared" si="428"/>
        <v>19240</v>
      </c>
      <c r="N735">
        <f t="shared" si="429"/>
        <v>0</v>
      </c>
      <c r="O735" s="303">
        <f t="shared" ref="O735:O798" si="435">G735-H735</f>
        <v>-53520</v>
      </c>
      <c r="P735" s="158" t="e">
        <f t="shared" si="430"/>
        <v>#DIV/0!</v>
      </c>
      <c r="Q735" s="158">
        <f t="shared" si="431"/>
        <v>-4.2720437457279561E-2</v>
      </c>
    </row>
    <row r="736" spans="1:17">
      <c r="A736" s="595"/>
      <c r="B736" s="3" t="s">
        <v>5</v>
      </c>
      <c r="C736" s="18">
        <v>1080481</v>
      </c>
      <c r="D736" s="16">
        <v>1094744</v>
      </c>
      <c r="E736" s="16">
        <v>916092</v>
      </c>
      <c r="F736" s="18">
        <v>794865</v>
      </c>
      <c r="G736" s="18">
        <f t="shared" si="432"/>
        <v>1875346</v>
      </c>
      <c r="H736" s="16">
        <f t="shared" si="414"/>
        <v>2010836</v>
      </c>
      <c r="I736" s="35">
        <f t="shared" si="433"/>
        <v>-14263</v>
      </c>
      <c r="J736" s="35">
        <f t="shared" si="434"/>
        <v>121227</v>
      </c>
      <c r="K736" s="101">
        <f t="shared" si="426"/>
        <v>193757</v>
      </c>
      <c r="L736">
        <f t="shared" si="427"/>
        <v>282710</v>
      </c>
      <c r="M736" s="35">
        <f t="shared" si="428"/>
        <v>-767432</v>
      </c>
      <c r="N736">
        <f t="shared" si="429"/>
        <v>0.93262006449058998</v>
      </c>
      <c r="O736" s="20">
        <f t="shared" si="435"/>
        <v>-135490</v>
      </c>
      <c r="P736" s="158">
        <f t="shared" si="430"/>
        <v>0.13022774076643062</v>
      </c>
      <c r="Q736" s="158">
        <f t="shared" si="431"/>
        <v>0.19559075034453749</v>
      </c>
    </row>
    <row r="737" spans="1:17">
      <c r="A737" s="596"/>
      <c r="B737" s="3" t="s">
        <v>6</v>
      </c>
      <c r="C737" s="18">
        <v>1621349</v>
      </c>
      <c r="D737" s="16">
        <v>1671605</v>
      </c>
      <c r="E737" s="16">
        <v>1856252</v>
      </c>
      <c r="F737" s="18">
        <v>1661941</v>
      </c>
      <c r="G737" s="18">
        <f t="shared" si="432"/>
        <v>3283290</v>
      </c>
      <c r="H737" s="16">
        <f t="shared" si="414"/>
        <v>3527857</v>
      </c>
      <c r="I737" s="35">
        <f t="shared" si="433"/>
        <v>-50256</v>
      </c>
      <c r="J737" s="35">
        <f t="shared" si="434"/>
        <v>194311</v>
      </c>
      <c r="K737" s="101">
        <f t="shared" si="426"/>
        <v>341316</v>
      </c>
      <c r="L737">
        <f t="shared" si="427"/>
        <v>497040</v>
      </c>
      <c r="M737" s="35">
        <f t="shared" si="428"/>
        <v>162703</v>
      </c>
      <c r="N737">
        <f t="shared" si="429"/>
        <v>0.93067547805934314</v>
      </c>
      <c r="O737" s="20">
        <f t="shared" si="435"/>
        <v>-244567</v>
      </c>
      <c r="P737" s="158">
        <f t="shared" si="430"/>
        <v>0.13124217025075963</v>
      </c>
      <c r="Q737" s="158">
        <f t="shared" si="431"/>
        <v>0.19616564520082075</v>
      </c>
    </row>
    <row r="738" spans="1:17">
      <c r="A738" s="594">
        <v>45132</v>
      </c>
      <c r="B738" s="3" t="s">
        <v>3</v>
      </c>
      <c r="C738" s="18">
        <v>5441041</v>
      </c>
      <c r="D738" s="16">
        <v>3838143</v>
      </c>
      <c r="E738" s="16">
        <v>5553526</v>
      </c>
      <c r="F738" s="18">
        <v>4411781</v>
      </c>
      <c r="G738" s="18">
        <f t="shared" si="432"/>
        <v>9852822</v>
      </c>
      <c r="H738" s="16">
        <f t="shared" si="414"/>
        <v>9391669</v>
      </c>
      <c r="I738" s="35">
        <f t="shared" si="433"/>
        <v>1602898</v>
      </c>
      <c r="J738" s="35">
        <f t="shared" si="434"/>
        <v>1141745</v>
      </c>
      <c r="K738" s="101">
        <f t="shared" si="426"/>
        <v>-919167</v>
      </c>
      <c r="L738">
        <f t="shared" si="427"/>
        <v>-946743</v>
      </c>
      <c r="M738" s="35">
        <f t="shared" si="428"/>
        <v>946743</v>
      </c>
      <c r="N738">
        <f t="shared" si="429"/>
        <v>1.0491023480491062</v>
      </c>
      <c r="O738" s="34">
        <f t="shared" si="435"/>
        <v>461153</v>
      </c>
      <c r="P738" s="158">
        <f t="shared" si="430"/>
        <v>-7.8620711245320815E-2</v>
      </c>
      <c r="Q738" s="158">
        <f t="shared" si="431"/>
        <v>-8.3892777724364445E-2</v>
      </c>
    </row>
    <row r="739" spans="1:17">
      <c r="A739" s="595"/>
      <c r="B739" s="3" t="s">
        <v>4</v>
      </c>
      <c r="C739" s="18">
        <v>0</v>
      </c>
      <c r="D739" s="16">
        <v>53234</v>
      </c>
      <c r="E739" s="16">
        <v>0</v>
      </c>
      <c r="F739" s="18">
        <v>0</v>
      </c>
      <c r="G739" s="18">
        <f t="shared" si="432"/>
        <v>0</v>
      </c>
      <c r="H739" s="16">
        <f t="shared" si="414"/>
        <v>53234</v>
      </c>
      <c r="I739" s="35">
        <f t="shared" si="433"/>
        <v>-53234</v>
      </c>
      <c r="J739" s="35">
        <f t="shared" si="434"/>
        <v>0</v>
      </c>
      <c r="K739" s="101">
        <f t="shared" si="426"/>
        <v>0</v>
      </c>
      <c r="L739">
        <f t="shared" si="427"/>
        <v>-286</v>
      </c>
      <c r="M739" s="35">
        <f t="shared" si="428"/>
        <v>71526</v>
      </c>
      <c r="N739">
        <f t="shared" si="429"/>
        <v>0</v>
      </c>
      <c r="O739" s="303">
        <f t="shared" si="435"/>
        <v>-53234</v>
      </c>
      <c r="P739" s="158" t="e">
        <f t="shared" si="430"/>
        <v>#DIV/0!</v>
      </c>
      <c r="Q739" s="158">
        <f t="shared" si="431"/>
        <v>-5.3153923354272757E-3</v>
      </c>
    </row>
    <row r="740" spans="1:17">
      <c r="A740" s="595"/>
      <c r="B740" s="3" t="s">
        <v>5</v>
      </c>
      <c r="C740" s="18">
        <v>1206710</v>
      </c>
      <c r="D740" s="16">
        <v>1118199</v>
      </c>
      <c r="E740" s="16">
        <v>932291</v>
      </c>
      <c r="F740" s="18">
        <v>685376</v>
      </c>
      <c r="G740" s="18">
        <f t="shared" si="432"/>
        <v>1892086</v>
      </c>
      <c r="H740" s="16">
        <f t="shared" si="414"/>
        <v>2050490</v>
      </c>
      <c r="I740" s="35">
        <f t="shared" si="433"/>
        <v>88511</v>
      </c>
      <c r="J740" s="35">
        <f t="shared" si="434"/>
        <v>246915</v>
      </c>
      <c r="K740" s="101">
        <f t="shared" si="426"/>
        <v>16740</v>
      </c>
      <c r="L740">
        <f t="shared" si="427"/>
        <v>39654</v>
      </c>
      <c r="M740" s="35">
        <f t="shared" si="428"/>
        <v>442414</v>
      </c>
      <c r="N740">
        <f t="shared" si="429"/>
        <v>0.92274822115689425</v>
      </c>
      <c r="O740" s="20">
        <f t="shared" si="435"/>
        <v>-158404</v>
      </c>
      <c r="P740" s="158">
        <f t="shared" si="430"/>
        <v>9.006750220326416E-3</v>
      </c>
      <c r="Q740" s="158">
        <f t="shared" si="431"/>
        <v>2.0116863891817195E-2</v>
      </c>
    </row>
    <row r="741" spans="1:17">
      <c r="A741" s="596"/>
      <c r="B741" s="3" t="s">
        <v>6</v>
      </c>
      <c r="C741" s="18">
        <v>1458831</v>
      </c>
      <c r="D741" s="16">
        <v>1427319</v>
      </c>
      <c r="E741" s="16">
        <v>1620764</v>
      </c>
      <c r="F741" s="18">
        <v>1339737</v>
      </c>
      <c r="G741" s="18">
        <f t="shared" si="432"/>
        <v>2798568</v>
      </c>
      <c r="H741" s="16">
        <f t="shared" si="414"/>
        <v>3048083</v>
      </c>
      <c r="I741" s="35">
        <f t="shared" si="433"/>
        <v>31512</v>
      </c>
      <c r="J741" s="35">
        <f t="shared" si="434"/>
        <v>281027</v>
      </c>
      <c r="K741" s="101">
        <f t="shared" si="426"/>
        <v>-484722</v>
      </c>
      <c r="L741">
        <f t="shared" si="427"/>
        <v>-479774</v>
      </c>
      <c r="M741" s="35">
        <f t="shared" si="428"/>
        <v>-4708947</v>
      </c>
      <c r="N741">
        <f t="shared" si="429"/>
        <v>0.91814035247727832</v>
      </c>
      <c r="O741" s="20">
        <f t="shared" si="435"/>
        <v>-249515</v>
      </c>
      <c r="P741" s="158">
        <f t="shared" si="430"/>
        <v>-0.12864131005952209</v>
      </c>
      <c r="Q741" s="158">
        <f t="shared" si="431"/>
        <v>-0.1197151134922352</v>
      </c>
    </row>
    <row r="742" spans="1:17">
      <c r="A742" s="594">
        <v>45133</v>
      </c>
      <c r="B742" s="3" t="s">
        <v>3</v>
      </c>
      <c r="C742" s="18">
        <v>5403083</v>
      </c>
      <c r="D742" s="16">
        <v>4703328</v>
      </c>
      <c r="E742" s="16">
        <v>5621824</v>
      </c>
      <c r="F742" s="18">
        <v>5109482</v>
      </c>
      <c r="G742" s="18">
        <f t="shared" si="432"/>
        <v>10512565</v>
      </c>
      <c r="H742" s="16">
        <f t="shared" si="414"/>
        <v>10325152</v>
      </c>
      <c r="I742" s="35">
        <f t="shared" si="433"/>
        <v>699755</v>
      </c>
      <c r="J742" s="35">
        <f t="shared" si="434"/>
        <v>512342</v>
      </c>
      <c r="K742" s="101">
        <f t="shared" si="426"/>
        <v>659743</v>
      </c>
      <c r="L742">
        <f t="shared" si="427"/>
        <v>933483</v>
      </c>
      <c r="M742" s="35">
        <f t="shared" si="428"/>
        <v>-933483</v>
      </c>
      <c r="N742">
        <f t="shared" si="429"/>
        <v>1.0181511129327685</v>
      </c>
      <c r="O742" s="325">
        <f t="shared" si="435"/>
        <v>187413</v>
      </c>
      <c r="P742" s="158">
        <f t="shared" si="430"/>
        <v>7.1765183351519116E-2</v>
      </c>
      <c r="Q742" s="158">
        <f t="shared" si="431"/>
        <v>0.1103644445747587</v>
      </c>
    </row>
    <row r="743" spans="1:17">
      <c r="A743" s="595"/>
      <c r="B743" s="3" t="s">
        <v>4</v>
      </c>
      <c r="C743" s="18">
        <v>0</v>
      </c>
      <c r="D743" s="16">
        <v>59852</v>
      </c>
      <c r="E743" s="16">
        <v>0</v>
      </c>
      <c r="F743" s="18">
        <v>0</v>
      </c>
      <c r="G743" s="18">
        <f t="shared" si="432"/>
        <v>0</v>
      </c>
      <c r="H743" s="16">
        <f t="shared" si="414"/>
        <v>59852</v>
      </c>
      <c r="I743" s="35">
        <f t="shared" si="433"/>
        <v>-59852</v>
      </c>
      <c r="J743" s="35">
        <f t="shared" si="434"/>
        <v>0</v>
      </c>
      <c r="K743" s="101">
        <f t="shared" si="426"/>
        <v>0</v>
      </c>
      <c r="L743">
        <f t="shared" si="427"/>
        <v>6618</v>
      </c>
      <c r="M743" s="35">
        <f t="shared" si="428"/>
        <v>-871907</v>
      </c>
      <c r="N743">
        <f t="shared" si="429"/>
        <v>0</v>
      </c>
      <c r="O743" s="303">
        <f t="shared" si="435"/>
        <v>-59852</v>
      </c>
      <c r="P743" s="158" t="e">
        <f t="shared" si="430"/>
        <v>#DIV/0!</v>
      </c>
      <c r="Q743" s="158">
        <f t="shared" si="431"/>
        <v>0.14196842285910416</v>
      </c>
    </row>
    <row r="744" spans="1:17">
      <c r="A744" s="595"/>
      <c r="B744" s="3" t="s">
        <v>5</v>
      </c>
      <c r="C744" s="18">
        <v>1206706</v>
      </c>
      <c r="D744" s="16">
        <v>1092623</v>
      </c>
      <c r="E744" s="16">
        <v>976751</v>
      </c>
      <c r="F744" s="18">
        <v>756620</v>
      </c>
      <c r="G744" s="18">
        <f t="shared" si="432"/>
        <v>1963326</v>
      </c>
      <c r="H744" s="16">
        <f t="shared" si="414"/>
        <v>2069374</v>
      </c>
      <c r="I744" s="35">
        <f t="shared" si="433"/>
        <v>114083</v>
      </c>
      <c r="J744" s="35">
        <f t="shared" si="434"/>
        <v>220131</v>
      </c>
      <c r="K744" s="101">
        <f t="shared" si="426"/>
        <v>71240</v>
      </c>
      <c r="L744">
        <f t="shared" si="427"/>
        <v>18884</v>
      </c>
      <c r="M744" s="35">
        <f t="shared" si="428"/>
        <v>-1325058</v>
      </c>
      <c r="N744">
        <f t="shared" si="429"/>
        <v>0.9487535844173165</v>
      </c>
      <c r="O744" s="20">
        <f t="shared" si="435"/>
        <v>-106048</v>
      </c>
      <c r="P744" s="158">
        <f t="shared" si="430"/>
        <v>3.9124670620140307E-2</v>
      </c>
      <c r="Q744" s="158">
        <f t="shared" si="431"/>
        <v>9.2951093863672379E-3</v>
      </c>
    </row>
    <row r="745" spans="1:17">
      <c r="A745" s="596"/>
      <c r="B745" s="3" t="s">
        <v>6</v>
      </c>
      <c r="C745" s="18">
        <v>1660382</v>
      </c>
      <c r="D745" s="16">
        <v>1630553</v>
      </c>
      <c r="E745" s="16">
        <v>1671595</v>
      </c>
      <c r="F745" s="18">
        <v>1620254</v>
      </c>
      <c r="G745" s="18">
        <f t="shared" si="432"/>
        <v>3280636</v>
      </c>
      <c r="H745" s="16">
        <f t="shared" si="414"/>
        <v>3302148</v>
      </c>
      <c r="I745" s="35">
        <f t="shared" si="433"/>
        <v>29829</v>
      </c>
      <c r="J745" s="35">
        <f t="shared" si="434"/>
        <v>51341</v>
      </c>
      <c r="K745" s="101">
        <f t="shared" si="426"/>
        <v>482068</v>
      </c>
      <c r="L745">
        <f t="shared" si="427"/>
        <v>254065</v>
      </c>
      <c r="M745" s="35">
        <f t="shared" si="428"/>
        <v>-254065</v>
      </c>
      <c r="N745">
        <f t="shared" si="429"/>
        <v>0.99348545249940345</v>
      </c>
      <c r="O745" s="20">
        <f t="shared" si="435"/>
        <v>-21512</v>
      </c>
      <c r="P745" s="158">
        <f t="shared" si="430"/>
        <v>0.20810187783293763</v>
      </c>
      <c r="Q745" s="158">
        <f t="shared" si="431"/>
        <v>9.0931769229833162E-2</v>
      </c>
    </row>
    <row r="746" spans="1:17">
      <c r="A746" s="597">
        <v>45134</v>
      </c>
      <c r="B746" s="3" t="s">
        <v>3</v>
      </c>
      <c r="C746" s="18">
        <v>2992317</v>
      </c>
      <c r="D746" s="16">
        <v>1974484</v>
      </c>
      <c r="E746" s="16">
        <v>2985736</v>
      </c>
      <c r="F746" s="18">
        <v>2331527</v>
      </c>
      <c r="G746" s="18">
        <f t="shared" si="432"/>
        <v>5323844</v>
      </c>
      <c r="H746" s="16">
        <f t="shared" si="414"/>
        <v>4960220</v>
      </c>
      <c r="I746" s="35">
        <f t="shared" si="433"/>
        <v>1017833</v>
      </c>
      <c r="J746" s="35">
        <f t="shared" si="434"/>
        <v>654209</v>
      </c>
      <c r="K746" s="101">
        <f t="shared" si="426"/>
        <v>-5188721</v>
      </c>
      <c r="L746">
        <f t="shared" si="427"/>
        <v>-5364932</v>
      </c>
      <c r="M746" s="35">
        <f t="shared" si="428"/>
        <v>5364932</v>
      </c>
      <c r="N746">
        <f t="shared" si="429"/>
        <v>1.0733080387563454</v>
      </c>
      <c r="O746" s="34">
        <f t="shared" si="435"/>
        <v>363624</v>
      </c>
      <c r="P746" s="158">
        <f t="shared" si="430"/>
        <v>-0.33046471480106787</v>
      </c>
      <c r="Q746" s="158">
        <f t="shared" si="431"/>
        <v>-0.34193137525586226</v>
      </c>
    </row>
    <row r="747" spans="1:17">
      <c r="A747" s="598"/>
      <c r="B747" s="3" t="s">
        <v>4</v>
      </c>
      <c r="C747" s="18">
        <v>0</v>
      </c>
      <c r="D747" s="16">
        <v>23731</v>
      </c>
      <c r="E747" s="16">
        <v>0</v>
      </c>
      <c r="F747" s="18">
        <v>0</v>
      </c>
      <c r="G747" s="18">
        <f t="shared" si="432"/>
        <v>0</v>
      </c>
      <c r="H747" s="16">
        <f t="shared" si="414"/>
        <v>23731</v>
      </c>
      <c r="I747" s="35">
        <f t="shared" si="433"/>
        <v>-23731</v>
      </c>
      <c r="J747" s="35">
        <f t="shared" si="434"/>
        <v>0</v>
      </c>
      <c r="K747" s="101">
        <f t="shared" si="426"/>
        <v>0</v>
      </c>
      <c r="L747">
        <f t="shared" si="427"/>
        <v>-36121</v>
      </c>
      <c r="M747" s="35">
        <f t="shared" si="428"/>
        <v>36121</v>
      </c>
      <c r="N747">
        <f t="shared" si="429"/>
        <v>0</v>
      </c>
      <c r="O747" s="303">
        <f t="shared" si="435"/>
        <v>-23731</v>
      </c>
      <c r="P747" s="158" t="e">
        <f t="shared" si="430"/>
        <v>#DIV/0!</v>
      </c>
      <c r="Q747" s="158">
        <f t="shared" si="431"/>
        <v>-0.37636626968001419</v>
      </c>
    </row>
    <row r="748" spans="1:17">
      <c r="A748" s="598"/>
      <c r="B748" s="3" t="s">
        <v>5</v>
      </c>
      <c r="C748" s="18">
        <v>682150</v>
      </c>
      <c r="D748" s="16">
        <v>640602</v>
      </c>
      <c r="E748" s="16">
        <v>515996</v>
      </c>
      <c r="F748" s="18">
        <v>415887</v>
      </c>
      <c r="G748" s="18">
        <f t="shared" si="432"/>
        <v>1098037</v>
      </c>
      <c r="H748" s="16">
        <f t="shared" si="414"/>
        <v>1156598</v>
      </c>
      <c r="I748" s="35">
        <f t="shared" si="433"/>
        <v>41548</v>
      </c>
      <c r="J748" s="35">
        <f t="shared" si="434"/>
        <v>100109</v>
      </c>
      <c r="K748" s="101">
        <f t="shared" si="426"/>
        <v>-865289</v>
      </c>
      <c r="L748">
        <f t="shared" si="427"/>
        <v>-912776</v>
      </c>
      <c r="M748" s="35">
        <f t="shared" si="428"/>
        <v>912776</v>
      </c>
      <c r="N748">
        <f t="shared" si="429"/>
        <v>0.94936788754606183</v>
      </c>
      <c r="O748" s="20">
        <f t="shared" si="435"/>
        <v>-58561</v>
      </c>
      <c r="P748" s="158">
        <f t="shared" si="430"/>
        <v>-0.30590554034394923</v>
      </c>
      <c r="Q748" s="158">
        <f t="shared" si="431"/>
        <v>-0.30607984172493002</v>
      </c>
    </row>
    <row r="749" spans="1:17">
      <c r="A749" s="599"/>
      <c r="B749" s="3" t="s">
        <v>6</v>
      </c>
      <c r="C749" s="18">
        <v>1031088</v>
      </c>
      <c r="D749" s="16">
        <v>1051972</v>
      </c>
      <c r="E749" s="16">
        <v>1203823</v>
      </c>
      <c r="F749" s="18">
        <v>943374</v>
      </c>
      <c r="G749" s="18">
        <f t="shared" si="432"/>
        <v>1974462</v>
      </c>
      <c r="H749" s="16">
        <f t="shared" si="414"/>
        <v>2255795</v>
      </c>
      <c r="I749" s="35">
        <f t="shared" si="433"/>
        <v>-20884</v>
      </c>
      <c r="J749" s="35">
        <f t="shared" si="434"/>
        <v>260449</v>
      </c>
      <c r="K749" s="101">
        <f t="shared" si="426"/>
        <v>-1306174</v>
      </c>
      <c r="L749">
        <f t="shared" si="427"/>
        <v>-1046353</v>
      </c>
      <c r="M749" s="35">
        <f t="shared" si="428"/>
        <v>2768888</v>
      </c>
      <c r="N749">
        <f t="shared" si="429"/>
        <v>0.87528432326519034</v>
      </c>
      <c r="O749" s="20">
        <f t="shared" si="435"/>
        <v>-281333</v>
      </c>
      <c r="P749" s="158">
        <f t="shared" si="430"/>
        <v>-0.2847674091579987</v>
      </c>
      <c r="Q749" s="158">
        <f t="shared" si="431"/>
        <v>-0.24062383796163322</v>
      </c>
    </row>
    <row r="750" spans="1:17">
      <c r="A750" s="594">
        <v>45135</v>
      </c>
      <c r="B750" s="3" t="s">
        <v>3</v>
      </c>
      <c r="C750" s="18">
        <v>4701110</v>
      </c>
      <c r="D750" s="16">
        <v>3011345</v>
      </c>
      <c r="E750" s="16">
        <v>4779962</v>
      </c>
      <c r="F750" s="18">
        <v>3631597</v>
      </c>
      <c r="G750" s="18">
        <f t="shared" si="432"/>
        <v>8332707</v>
      </c>
      <c r="H750" s="16">
        <f t="shared" si="414"/>
        <v>7791307</v>
      </c>
      <c r="I750" s="35">
        <f t="shared" si="433"/>
        <v>1689765</v>
      </c>
      <c r="J750" s="35">
        <f t="shared" si="434"/>
        <v>1148365</v>
      </c>
      <c r="K750" s="101"/>
      <c r="N750">
        <f t="shared" si="429"/>
        <v>1.0694876995605487</v>
      </c>
      <c r="O750" s="34">
        <f t="shared" si="435"/>
        <v>541400</v>
      </c>
    </row>
    <row r="751" spans="1:17">
      <c r="A751" s="595"/>
      <c r="B751" s="3" t="s">
        <v>4</v>
      </c>
      <c r="C751" s="18">
        <v>0</v>
      </c>
      <c r="D751" s="16">
        <v>37623</v>
      </c>
      <c r="E751" s="16">
        <v>0</v>
      </c>
      <c r="F751" s="18">
        <v>0</v>
      </c>
      <c r="G751" s="18">
        <f t="shared" si="432"/>
        <v>0</v>
      </c>
      <c r="H751" s="16">
        <f t="shared" si="414"/>
        <v>37623</v>
      </c>
      <c r="I751" s="35">
        <f t="shared" si="433"/>
        <v>-37623</v>
      </c>
      <c r="J751" s="35">
        <f t="shared" si="434"/>
        <v>0</v>
      </c>
      <c r="K751" s="101"/>
      <c r="N751">
        <f t="shared" si="429"/>
        <v>0</v>
      </c>
      <c r="O751" s="303">
        <f t="shared" si="435"/>
        <v>-37623</v>
      </c>
    </row>
    <row r="752" spans="1:17">
      <c r="A752" s="595"/>
      <c r="B752" s="3" t="s">
        <v>5</v>
      </c>
      <c r="C752" s="18">
        <v>1224483</v>
      </c>
      <c r="D752" s="16">
        <v>1085903</v>
      </c>
      <c r="E752" s="16">
        <v>919153</v>
      </c>
      <c r="F752" s="18">
        <v>636451</v>
      </c>
      <c r="G752" s="18">
        <f t="shared" si="432"/>
        <v>1860934</v>
      </c>
      <c r="H752" s="16">
        <f t="shared" si="414"/>
        <v>2005056</v>
      </c>
      <c r="I752" s="35">
        <f t="shared" si="433"/>
        <v>138580</v>
      </c>
      <c r="J752" s="35">
        <f t="shared" si="434"/>
        <v>282702</v>
      </c>
      <c r="K752" s="101"/>
      <c r="N752">
        <f t="shared" si="429"/>
        <v>0.92812071084298897</v>
      </c>
      <c r="O752" s="20">
        <f t="shared" si="435"/>
        <v>-144122</v>
      </c>
    </row>
    <row r="753" spans="1:17">
      <c r="A753" s="596"/>
      <c r="B753" s="3" t="s">
        <v>6</v>
      </c>
      <c r="C753" s="18">
        <v>1399968</v>
      </c>
      <c r="D753" s="16">
        <v>1369283</v>
      </c>
      <c r="E753" s="16">
        <v>1626446</v>
      </c>
      <c r="F753" s="18">
        <v>1236106</v>
      </c>
      <c r="G753" s="18">
        <f t="shared" si="432"/>
        <v>2636074</v>
      </c>
      <c r="H753" s="16">
        <f t="shared" si="414"/>
        <v>2995729</v>
      </c>
      <c r="I753" s="35">
        <f t="shared" si="433"/>
        <v>30685</v>
      </c>
      <c r="J753" s="35">
        <f t="shared" si="434"/>
        <v>390340</v>
      </c>
      <c r="K753" s="101"/>
      <c r="N753">
        <f t="shared" si="429"/>
        <v>0.87994408038911398</v>
      </c>
      <c r="O753" s="20">
        <f t="shared" si="435"/>
        <v>-359655</v>
      </c>
    </row>
    <row r="754" spans="1:17">
      <c r="A754" s="594">
        <v>45138</v>
      </c>
      <c r="B754" s="3" t="s">
        <v>3</v>
      </c>
      <c r="C754" s="18">
        <v>5167157</v>
      </c>
      <c r="D754" s="16">
        <v>4534224</v>
      </c>
      <c r="E754" s="16">
        <v>5395172</v>
      </c>
      <c r="F754" s="18">
        <v>4888085</v>
      </c>
      <c r="G754" s="18">
        <f t="shared" si="432"/>
        <v>10055242</v>
      </c>
      <c r="H754" s="16">
        <f t="shared" si="414"/>
        <v>9929396</v>
      </c>
      <c r="I754" s="35">
        <f t="shared" si="433"/>
        <v>632933</v>
      </c>
      <c r="J754" s="35">
        <f t="shared" si="434"/>
        <v>507087</v>
      </c>
      <c r="K754" s="101">
        <f t="shared" ref="K754:K760" si="436">G754-G750</f>
        <v>1722535</v>
      </c>
      <c r="L754">
        <f t="shared" ref="L754:L769" si="437">H754-H750</f>
        <v>2138089</v>
      </c>
      <c r="M754" s="35">
        <f t="shared" ref="M754:M769" si="438">K759-L754</f>
        <v>-2138089</v>
      </c>
      <c r="N754">
        <f t="shared" ref="N754" si="439">SUM(G754/H754)</f>
        <v>1.0126740841034036</v>
      </c>
      <c r="O754" s="34">
        <f t="shared" si="435"/>
        <v>125846</v>
      </c>
      <c r="P754" s="158">
        <f t="shared" ref="P754:P769" si="440">K754/(G750-K754)</f>
        <v>0.26058852931512222</v>
      </c>
      <c r="Q754" s="158">
        <f t="shared" ref="Q754:Q769" si="441">L754/(H750-L754)</f>
        <v>0.3782074209768666</v>
      </c>
    </row>
    <row r="755" spans="1:17">
      <c r="A755" s="595"/>
      <c r="B755" s="3" t="s">
        <v>4</v>
      </c>
      <c r="C755" s="18">
        <v>0</v>
      </c>
      <c r="D755" s="16">
        <v>35622</v>
      </c>
      <c r="E755" s="16">
        <v>0</v>
      </c>
      <c r="F755" s="18">
        <v>0</v>
      </c>
      <c r="G755" s="18">
        <f t="shared" si="432"/>
        <v>0</v>
      </c>
      <c r="H755" s="16">
        <f t="shared" si="414"/>
        <v>35622</v>
      </c>
      <c r="I755" s="35">
        <f t="shared" si="433"/>
        <v>-35622</v>
      </c>
      <c r="J755" s="35">
        <f t="shared" si="434"/>
        <v>0</v>
      </c>
      <c r="K755" s="101">
        <f t="shared" si="436"/>
        <v>0</v>
      </c>
      <c r="L755">
        <f t="shared" si="437"/>
        <v>-2001</v>
      </c>
      <c r="M755" s="35">
        <f t="shared" si="438"/>
        <v>-252949</v>
      </c>
      <c r="N755">
        <f t="shared" si="429"/>
        <v>0</v>
      </c>
      <c r="O755" s="303">
        <f t="shared" si="435"/>
        <v>-35622</v>
      </c>
      <c r="P755" s="158" t="e">
        <f t="shared" si="440"/>
        <v>#DIV/0!</v>
      </c>
      <c r="Q755" s="158">
        <f t="shared" si="441"/>
        <v>-5.0499697153240458E-2</v>
      </c>
    </row>
    <row r="756" spans="1:17">
      <c r="A756" s="595"/>
      <c r="B756" s="3" t="s">
        <v>5</v>
      </c>
      <c r="C756" s="18">
        <v>1291999</v>
      </c>
      <c r="D756" s="16">
        <v>1152814</v>
      </c>
      <c r="E756" s="16">
        <v>996250</v>
      </c>
      <c r="F756" s="18">
        <v>790439</v>
      </c>
      <c r="G756" s="18">
        <f t="shared" si="432"/>
        <v>2082438</v>
      </c>
      <c r="H756" s="16">
        <f t="shared" si="414"/>
        <v>2149064</v>
      </c>
      <c r="I756" s="35">
        <f t="shared" si="433"/>
        <v>139185</v>
      </c>
      <c r="J756" s="35">
        <f t="shared" si="434"/>
        <v>205811</v>
      </c>
      <c r="K756" s="101">
        <f t="shared" si="436"/>
        <v>221504</v>
      </c>
      <c r="L756">
        <f t="shared" si="437"/>
        <v>144008</v>
      </c>
      <c r="M756" s="35">
        <f t="shared" si="438"/>
        <v>-557387</v>
      </c>
      <c r="N756">
        <f t="shared" si="429"/>
        <v>0.96899766596062287</v>
      </c>
      <c r="O756" s="20">
        <f t="shared" si="435"/>
        <v>-66626</v>
      </c>
      <c r="P756" s="158">
        <f t="shared" si="440"/>
        <v>0.13511037372745405</v>
      </c>
      <c r="Q756" s="158">
        <f t="shared" si="441"/>
        <v>7.7380056828195723E-2</v>
      </c>
    </row>
    <row r="757" spans="1:17">
      <c r="A757" s="596"/>
      <c r="B757" s="3" t="s">
        <v>6</v>
      </c>
      <c r="C757" s="18">
        <v>1606205</v>
      </c>
      <c r="D757" s="16">
        <v>1628244</v>
      </c>
      <c r="E757" s="16">
        <v>1673938</v>
      </c>
      <c r="F757" s="18">
        <v>1672379</v>
      </c>
      <c r="G757" s="18">
        <f t="shared" si="432"/>
        <v>3278584</v>
      </c>
      <c r="H757" s="16">
        <f t="shared" si="414"/>
        <v>3302182</v>
      </c>
      <c r="I757" s="35">
        <f t="shared" si="433"/>
        <v>-22039</v>
      </c>
      <c r="J757" s="35">
        <f t="shared" si="434"/>
        <v>1559</v>
      </c>
      <c r="K757" s="101">
        <f t="shared" si="436"/>
        <v>642510</v>
      </c>
      <c r="L757">
        <f t="shared" si="437"/>
        <v>306453</v>
      </c>
      <c r="M757" s="35">
        <f t="shared" si="438"/>
        <v>1390227</v>
      </c>
      <c r="N757">
        <f t="shared" si="429"/>
        <v>0.99285381605253742</v>
      </c>
      <c r="O757" s="20">
        <f t="shared" si="435"/>
        <v>-23598</v>
      </c>
      <c r="P757" s="158">
        <f t="shared" si="440"/>
        <v>0.32229213609395035</v>
      </c>
      <c r="Q757" s="158">
        <f t="shared" si="441"/>
        <v>0.11395371839855782</v>
      </c>
    </row>
    <row r="758" spans="1:17">
      <c r="A758" s="594">
        <v>45139</v>
      </c>
      <c r="B758" s="3" t="s">
        <v>3</v>
      </c>
      <c r="C758" s="18">
        <v>4959777</v>
      </c>
      <c r="D758" s="16">
        <v>4007250</v>
      </c>
      <c r="E758" s="16">
        <v>5181244</v>
      </c>
      <c r="F758" s="18">
        <v>4537940</v>
      </c>
      <c r="G758" s="18">
        <f t="shared" si="432"/>
        <v>9497717</v>
      </c>
      <c r="H758" s="16">
        <f t="shared" si="414"/>
        <v>9188494</v>
      </c>
      <c r="I758" s="35">
        <f t="shared" si="433"/>
        <v>952527</v>
      </c>
      <c r="J758" s="35">
        <f t="shared" si="434"/>
        <v>643304</v>
      </c>
      <c r="K758" s="101">
        <f t="shared" si="436"/>
        <v>-557525</v>
      </c>
      <c r="L758">
        <f t="shared" si="437"/>
        <v>-740902</v>
      </c>
      <c r="M758" s="35">
        <f t="shared" si="438"/>
        <v>740902</v>
      </c>
      <c r="N758">
        <f t="shared" si="429"/>
        <v>1.0336532842052244</v>
      </c>
      <c r="O758" s="34">
        <f t="shared" si="435"/>
        <v>309223</v>
      </c>
      <c r="P758" s="158">
        <f t="shared" si="440"/>
        <v>-5.2533425071896893E-2</v>
      </c>
      <c r="Q758" s="158">
        <f t="shared" si="441"/>
        <v>-6.9435923907654684E-2</v>
      </c>
    </row>
    <row r="759" spans="1:17">
      <c r="A759" s="595"/>
      <c r="B759" s="3" t="s">
        <v>4</v>
      </c>
      <c r="C759" s="18">
        <v>0</v>
      </c>
      <c r="D759" s="16">
        <v>38051</v>
      </c>
      <c r="E759" s="16">
        <v>0</v>
      </c>
      <c r="F759" s="18">
        <v>0</v>
      </c>
      <c r="G759" s="18">
        <f t="shared" si="432"/>
        <v>0</v>
      </c>
      <c r="H759" s="16">
        <f t="shared" ref="H759:H822" si="442">SUM(D759+E759)</f>
        <v>38051</v>
      </c>
      <c r="I759" s="35">
        <f t="shared" si="433"/>
        <v>-38051</v>
      </c>
      <c r="J759" s="35">
        <f t="shared" si="434"/>
        <v>0</v>
      </c>
      <c r="K759" s="101">
        <f t="shared" si="436"/>
        <v>0</v>
      </c>
      <c r="L759">
        <f t="shared" si="437"/>
        <v>2429</v>
      </c>
      <c r="M759" s="35">
        <f t="shared" si="438"/>
        <v>272607</v>
      </c>
      <c r="N759">
        <f t="shared" si="429"/>
        <v>0</v>
      </c>
      <c r="O759" s="303">
        <f t="shared" si="435"/>
        <v>-38051</v>
      </c>
      <c r="P759" s="158" t="e">
        <f t="shared" si="440"/>
        <v>#DIV/0!</v>
      </c>
      <c r="Q759" s="158">
        <f t="shared" si="441"/>
        <v>7.3178079715602681E-2</v>
      </c>
    </row>
    <row r="760" spans="1:17">
      <c r="A760" s="595"/>
      <c r="B760" s="3" t="s">
        <v>5</v>
      </c>
      <c r="C760" s="18">
        <v>1145261</v>
      </c>
      <c r="D760" s="16">
        <v>1023103</v>
      </c>
      <c r="E760" s="16">
        <v>885439</v>
      </c>
      <c r="F760" s="18">
        <v>682227</v>
      </c>
      <c r="G760" s="18">
        <f t="shared" si="432"/>
        <v>1827488</v>
      </c>
      <c r="H760" s="16">
        <f t="shared" si="442"/>
        <v>1908542</v>
      </c>
      <c r="I760" s="35">
        <f t="shared" si="433"/>
        <v>122158</v>
      </c>
      <c r="J760" s="35">
        <f t="shared" si="434"/>
        <v>203212</v>
      </c>
      <c r="K760" s="101">
        <f t="shared" si="436"/>
        <v>-254950</v>
      </c>
      <c r="L760">
        <f t="shared" si="437"/>
        <v>-240522</v>
      </c>
      <c r="M760" s="35">
        <f t="shared" si="438"/>
        <v>651854</v>
      </c>
      <c r="N760">
        <f t="shared" si="429"/>
        <v>0.95753093198892136</v>
      </c>
      <c r="O760" s="20">
        <f t="shared" si="435"/>
        <v>-81054</v>
      </c>
      <c r="P760" s="158">
        <f t="shared" si="440"/>
        <v>-0.10907474497173768</v>
      </c>
      <c r="Q760" s="158">
        <f t="shared" si="441"/>
        <v>-0.10065425559071739</v>
      </c>
    </row>
    <row r="761" spans="1:17">
      <c r="A761" s="596"/>
      <c r="B761" s="3" t="s">
        <v>6</v>
      </c>
      <c r="C761" s="18">
        <v>1451827</v>
      </c>
      <c r="D761" s="16">
        <v>1565141</v>
      </c>
      <c r="E761" s="16">
        <v>1490181</v>
      </c>
      <c r="F761" s="18">
        <v>1413378</v>
      </c>
      <c r="G761" s="18">
        <f t="shared" si="432"/>
        <v>2865205</v>
      </c>
      <c r="H761" s="16">
        <f t="shared" si="442"/>
        <v>3055322</v>
      </c>
      <c r="I761" s="35">
        <f t="shared" si="433"/>
        <v>-113314</v>
      </c>
      <c r="J761" s="35">
        <f t="shared" si="434"/>
        <v>76803</v>
      </c>
      <c r="K761" s="101">
        <f>G761-G757</f>
        <v>-413379</v>
      </c>
      <c r="L761">
        <f t="shared" si="437"/>
        <v>-246860</v>
      </c>
      <c r="M761" s="35">
        <f t="shared" si="438"/>
        <v>-5286169</v>
      </c>
      <c r="N761">
        <f t="shared" si="429"/>
        <v>0.93777513466665707</v>
      </c>
      <c r="O761" s="20">
        <f t="shared" si="435"/>
        <v>-190117</v>
      </c>
      <c r="P761" s="158">
        <f t="shared" si="440"/>
        <v>-0.11196726511072835</v>
      </c>
      <c r="Q761" s="158">
        <f t="shared" si="441"/>
        <v>-6.9556798707933021E-2</v>
      </c>
    </row>
    <row r="762" spans="1:17">
      <c r="A762" s="594">
        <v>45140</v>
      </c>
      <c r="B762" s="3" t="s">
        <v>3</v>
      </c>
      <c r="C762" s="18">
        <v>6729006</v>
      </c>
      <c r="D762" s="16">
        <v>3943415</v>
      </c>
      <c r="E762" s="16">
        <v>6589171</v>
      </c>
      <c r="F762" s="18">
        <v>4465391</v>
      </c>
      <c r="G762" s="18">
        <f t="shared" si="432"/>
        <v>11194397</v>
      </c>
      <c r="H762" s="16">
        <f t="shared" si="442"/>
        <v>10532586</v>
      </c>
      <c r="I762" s="35">
        <f t="shared" si="433"/>
        <v>2785591</v>
      </c>
      <c r="J762" s="35">
        <f t="shared" si="434"/>
        <v>2123780</v>
      </c>
      <c r="K762" s="101">
        <f t="shared" ref="K762:K769" si="443">G762-G758</f>
        <v>1696680</v>
      </c>
      <c r="L762">
        <f t="shared" si="437"/>
        <v>1344092</v>
      </c>
      <c r="M762" s="35">
        <f t="shared" si="438"/>
        <v>-1344092</v>
      </c>
      <c r="N762">
        <f t="shared" si="429"/>
        <v>1.062834616304106</v>
      </c>
      <c r="O762" s="34">
        <f t="shared" si="435"/>
        <v>661811</v>
      </c>
      <c r="P762" s="158">
        <f t="shared" si="440"/>
        <v>0.21749416135316368</v>
      </c>
      <c r="Q762" s="158">
        <f t="shared" si="441"/>
        <v>0.17134409990716948</v>
      </c>
    </row>
    <row r="763" spans="1:17">
      <c r="A763" s="595"/>
      <c r="B763" s="3" t="s">
        <v>4</v>
      </c>
      <c r="C763" s="18">
        <v>0</v>
      </c>
      <c r="D763" s="16">
        <v>72109</v>
      </c>
      <c r="E763" s="16">
        <v>0</v>
      </c>
      <c r="F763" s="18">
        <v>0</v>
      </c>
      <c r="G763" s="18">
        <f t="shared" si="432"/>
        <v>0</v>
      </c>
      <c r="H763" s="16">
        <f t="shared" si="442"/>
        <v>72109</v>
      </c>
      <c r="I763" s="35">
        <f t="shared" si="433"/>
        <v>-72109</v>
      </c>
      <c r="J763" s="35">
        <f t="shared" si="434"/>
        <v>0</v>
      </c>
      <c r="K763" s="101">
        <f t="shared" si="443"/>
        <v>0</v>
      </c>
      <c r="L763">
        <f t="shared" si="437"/>
        <v>34058</v>
      </c>
      <c r="M763" s="35">
        <f t="shared" si="438"/>
        <v>-1015071</v>
      </c>
      <c r="N763">
        <f t="shared" si="429"/>
        <v>0</v>
      </c>
      <c r="O763" s="303">
        <f t="shared" si="435"/>
        <v>-72109</v>
      </c>
      <c r="P763" s="158" t="e">
        <f t="shared" si="440"/>
        <v>#DIV/0!</v>
      </c>
      <c r="Q763" s="158">
        <f t="shared" si="441"/>
        <v>8.5294264963686448</v>
      </c>
    </row>
    <row r="764" spans="1:17">
      <c r="A764" s="595"/>
      <c r="B764" s="3" t="s">
        <v>5</v>
      </c>
      <c r="C764" s="18">
        <v>1313196</v>
      </c>
      <c r="D764" s="16">
        <v>1223913</v>
      </c>
      <c r="E764" s="16">
        <v>1021361</v>
      </c>
      <c r="F764" s="18">
        <v>789328</v>
      </c>
      <c r="G764" s="18">
        <f t="shared" si="432"/>
        <v>2102524</v>
      </c>
      <c r="H764" s="16">
        <f t="shared" si="442"/>
        <v>2245274</v>
      </c>
      <c r="I764" s="35">
        <f t="shared" si="433"/>
        <v>89283</v>
      </c>
      <c r="J764" s="35">
        <f t="shared" si="434"/>
        <v>232033</v>
      </c>
      <c r="K764" s="101">
        <f t="shared" si="443"/>
        <v>275036</v>
      </c>
      <c r="L764">
        <f t="shared" si="437"/>
        <v>336732</v>
      </c>
      <c r="M764" s="35">
        <f t="shared" si="438"/>
        <v>-1543109</v>
      </c>
      <c r="N764">
        <f t="shared" si="429"/>
        <v>0.93642201352707954</v>
      </c>
      <c r="O764" s="20">
        <f t="shared" si="435"/>
        <v>-142750</v>
      </c>
      <c r="P764" s="158">
        <f t="shared" si="440"/>
        <v>0.17716232128271922</v>
      </c>
      <c r="Q764" s="158">
        <f t="shared" si="441"/>
        <v>0.21423200005089674</v>
      </c>
    </row>
    <row r="765" spans="1:17">
      <c r="A765" s="596"/>
      <c r="B765" s="3" t="s">
        <v>6</v>
      </c>
      <c r="C765" s="18">
        <v>1815277</v>
      </c>
      <c r="D765" s="16">
        <v>1476542</v>
      </c>
      <c r="E765" s="16">
        <v>2246948</v>
      </c>
      <c r="F765" s="18">
        <v>1461260</v>
      </c>
      <c r="G765" s="18">
        <f t="shared" si="432"/>
        <v>3276537</v>
      </c>
      <c r="H765" s="16">
        <f t="shared" si="442"/>
        <v>3723490</v>
      </c>
      <c r="I765" s="35">
        <f t="shared" si="433"/>
        <v>338735</v>
      </c>
      <c r="J765" s="35">
        <f t="shared" si="434"/>
        <v>785688</v>
      </c>
      <c r="K765" s="101">
        <f t="shared" si="443"/>
        <v>411332</v>
      </c>
      <c r="L765">
        <f t="shared" si="437"/>
        <v>668168</v>
      </c>
      <c r="M765" s="35">
        <f t="shared" si="438"/>
        <v>-668168</v>
      </c>
      <c r="N765">
        <f t="shared" si="429"/>
        <v>0.8799639585442689</v>
      </c>
      <c r="O765" s="20">
        <f t="shared" si="435"/>
        <v>-446953</v>
      </c>
      <c r="P765" s="158">
        <f t="shared" si="440"/>
        <v>0.16762562691712243</v>
      </c>
      <c r="Q765" s="158">
        <f t="shared" si="441"/>
        <v>0.27990150614497433</v>
      </c>
    </row>
    <row r="766" spans="1:17">
      <c r="A766" s="597">
        <v>45141</v>
      </c>
      <c r="B766" s="3" t="s">
        <v>3</v>
      </c>
      <c r="C766" s="18">
        <v>3106322</v>
      </c>
      <c r="D766" s="16">
        <v>1992797</v>
      </c>
      <c r="E766" s="16">
        <v>3129333</v>
      </c>
      <c r="F766" s="18">
        <v>2555046</v>
      </c>
      <c r="G766" s="18">
        <f t="shared" si="432"/>
        <v>5661368</v>
      </c>
      <c r="H766" s="16">
        <f t="shared" si="442"/>
        <v>5122130</v>
      </c>
      <c r="I766" s="35">
        <f t="shared" si="433"/>
        <v>1113525</v>
      </c>
      <c r="J766" s="35">
        <f t="shared" si="434"/>
        <v>574287</v>
      </c>
      <c r="K766" s="101">
        <f t="shared" si="443"/>
        <v>-5533029</v>
      </c>
      <c r="L766">
        <f t="shared" si="437"/>
        <v>-5410456</v>
      </c>
      <c r="M766" s="35">
        <f t="shared" si="438"/>
        <v>5410456</v>
      </c>
      <c r="N766">
        <f t="shared" si="429"/>
        <v>1.1052761253619099</v>
      </c>
      <c r="O766" s="34">
        <f t="shared" si="435"/>
        <v>539238</v>
      </c>
      <c r="P766" s="158">
        <f t="shared" si="440"/>
        <v>-0.33077587669495595</v>
      </c>
      <c r="Q766" s="158">
        <f t="shared" si="441"/>
        <v>-0.33936158482176737</v>
      </c>
    </row>
    <row r="767" spans="1:17">
      <c r="A767" s="598"/>
      <c r="B767" s="3" t="s">
        <v>4</v>
      </c>
      <c r="C767" s="18">
        <v>0</v>
      </c>
      <c r="D767" s="16">
        <v>78495</v>
      </c>
      <c r="E767" s="16">
        <v>0</v>
      </c>
      <c r="F767" s="18">
        <v>0</v>
      </c>
      <c r="G767" s="18">
        <f t="shared" si="432"/>
        <v>0</v>
      </c>
      <c r="H767" s="16">
        <f t="shared" si="442"/>
        <v>78495</v>
      </c>
      <c r="I767" s="35">
        <f t="shared" si="433"/>
        <v>-78495</v>
      </c>
      <c r="J767" s="35">
        <f t="shared" si="434"/>
        <v>0</v>
      </c>
      <c r="K767" s="101">
        <f t="shared" si="443"/>
        <v>0</v>
      </c>
      <c r="L767">
        <f t="shared" si="437"/>
        <v>6386</v>
      </c>
      <c r="M767" s="35">
        <f t="shared" si="438"/>
        <v>-6386</v>
      </c>
      <c r="N767">
        <f t="shared" si="429"/>
        <v>0</v>
      </c>
      <c r="O767" s="303">
        <f t="shared" si="435"/>
        <v>-78495</v>
      </c>
      <c r="P767" s="158" t="e">
        <f t="shared" si="440"/>
        <v>#DIV/0!</v>
      </c>
      <c r="Q767" s="158">
        <f t="shared" si="441"/>
        <v>9.7165375895805123E-2</v>
      </c>
    </row>
    <row r="768" spans="1:17">
      <c r="A768" s="598"/>
      <c r="B768" s="3" t="s">
        <v>5</v>
      </c>
      <c r="C768" s="18">
        <v>745660</v>
      </c>
      <c r="D768" s="16">
        <v>762735</v>
      </c>
      <c r="E768" s="16">
        <v>503025</v>
      </c>
      <c r="F768" s="18">
        <v>375851</v>
      </c>
      <c r="G768" s="18">
        <f t="shared" si="432"/>
        <v>1121511</v>
      </c>
      <c r="H768" s="16">
        <f t="shared" si="442"/>
        <v>1265760</v>
      </c>
      <c r="I768" s="35">
        <f t="shared" si="433"/>
        <v>-17075</v>
      </c>
      <c r="J768" s="35">
        <f t="shared" si="434"/>
        <v>127174</v>
      </c>
      <c r="K768" s="101">
        <f t="shared" si="443"/>
        <v>-981013</v>
      </c>
      <c r="L768">
        <f t="shared" si="437"/>
        <v>-979514</v>
      </c>
      <c r="M768" s="35">
        <f t="shared" si="438"/>
        <v>979514</v>
      </c>
      <c r="N768">
        <f t="shared" si="429"/>
        <v>0.88603763746681841</v>
      </c>
      <c r="O768" s="20">
        <f t="shared" si="435"/>
        <v>-144249</v>
      </c>
      <c r="P768" s="158">
        <f t="shared" si="440"/>
        <v>-0.31814536358733492</v>
      </c>
      <c r="Q768" s="158">
        <f t="shared" si="441"/>
        <v>-0.30374523844668239</v>
      </c>
    </row>
    <row r="769" spans="1:17">
      <c r="A769" s="599"/>
      <c r="B769" s="3" t="s">
        <v>6</v>
      </c>
      <c r="C769" s="18">
        <v>1088231</v>
      </c>
      <c r="D769" s="16">
        <v>1078800</v>
      </c>
      <c r="E769" s="16">
        <v>1307855</v>
      </c>
      <c r="F769" s="18">
        <v>981929</v>
      </c>
      <c r="G769" s="18">
        <f t="shared" si="432"/>
        <v>2070160</v>
      </c>
      <c r="H769" s="16">
        <f t="shared" si="442"/>
        <v>2386655</v>
      </c>
      <c r="I769" s="35">
        <f t="shared" si="433"/>
        <v>9431</v>
      </c>
      <c r="J769" s="35">
        <f t="shared" si="434"/>
        <v>325926</v>
      </c>
      <c r="K769" s="101">
        <f t="shared" si="443"/>
        <v>-1206377</v>
      </c>
      <c r="L769">
        <f t="shared" si="437"/>
        <v>-1336835</v>
      </c>
      <c r="M769" s="35">
        <f t="shared" si="438"/>
        <v>3512155</v>
      </c>
      <c r="N769">
        <f t="shared" si="429"/>
        <v>0.86738971489385774</v>
      </c>
      <c r="O769" s="20">
        <f t="shared" si="435"/>
        <v>-316495</v>
      </c>
      <c r="P769" s="158">
        <f t="shared" si="440"/>
        <v>-0.26910554161868822</v>
      </c>
      <c r="Q769" s="158">
        <f t="shared" si="441"/>
        <v>-0.26417967225425243</v>
      </c>
    </row>
    <row r="770" spans="1:17">
      <c r="A770" s="594">
        <v>45142</v>
      </c>
      <c r="B770" s="3" t="s">
        <v>3</v>
      </c>
      <c r="C770" s="18">
        <v>4279945</v>
      </c>
      <c r="D770" s="16">
        <v>3420002</v>
      </c>
      <c r="E770" s="16">
        <v>4430885</v>
      </c>
      <c r="F770" s="18">
        <v>3952481</v>
      </c>
      <c r="G770" s="18">
        <f t="shared" si="432"/>
        <v>8232426</v>
      </c>
      <c r="H770" s="16">
        <f t="shared" si="442"/>
        <v>7850887</v>
      </c>
      <c r="I770" s="35">
        <f t="shared" si="433"/>
        <v>859943</v>
      </c>
      <c r="J770" s="35">
        <f t="shared" si="434"/>
        <v>478404</v>
      </c>
      <c r="N770">
        <f t="shared" si="429"/>
        <v>1.048598202980122</v>
      </c>
      <c r="O770" s="34">
        <f t="shared" si="435"/>
        <v>381539</v>
      </c>
    </row>
    <row r="771" spans="1:17">
      <c r="A771" s="595"/>
      <c r="B771" s="3" t="s">
        <v>4</v>
      </c>
      <c r="C771" s="18">
        <v>0</v>
      </c>
      <c r="D771" s="16">
        <v>85331</v>
      </c>
      <c r="E771" s="16">
        <v>0</v>
      </c>
      <c r="F771" s="18">
        <v>0</v>
      </c>
      <c r="G771" s="18">
        <f t="shared" si="432"/>
        <v>0</v>
      </c>
      <c r="H771" s="16">
        <f t="shared" si="442"/>
        <v>85331</v>
      </c>
      <c r="I771" s="35">
        <f t="shared" si="433"/>
        <v>-85331</v>
      </c>
      <c r="J771" s="35">
        <f t="shared" si="434"/>
        <v>0</v>
      </c>
      <c r="N771">
        <f t="shared" si="429"/>
        <v>0</v>
      </c>
      <c r="O771" s="303">
        <f t="shared" si="435"/>
        <v>-85331</v>
      </c>
    </row>
    <row r="772" spans="1:17">
      <c r="A772" s="595"/>
      <c r="B772" s="3" t="s">
        <v>5</v>
      </c>
      <c r="C772" s="18">
        <v>960718</v>
      </c>
      <c r="D772" s="16">
        <v>1096766</v>
      </c>
      <c r="E772" s="16">
        <v>710333</v>
      </c>
      <c r="F772" s="18">
        <v>713229</v>
      </c>
      <c r="G772" s="18">
        <f t="shared" si="432"/>
        <v>1673947</v>
      </c>
      <c r="H772" s="16">
        <f t="shared" si="442"/>
        <v>1807099</v>
      </c>
      <c r="I772" s="35">
        <f t="shared" si="433"/>
        <v>-136048</v>
      </c>
      <c r="J772" s="35">
        <f t="shared" si="434"/>
        <v>-2896</v>
      </c>
      <c r="N772">
        <f t="shared" si="429"/>
        <v>0.92631726319366015</v>
      </c>
      <c r="O772" s="20">
        <f t="shared" si="435"/>
        <v>-133152</v>
      </c>
    </row>
    <row r="773" spans="1:17">
      <c r="A773" s="596"/>
      <c r="B773" s="3" t="s">
        <v>6</v>
      </c>
      <c r="C773" s="18">
        <v>1379349</v>
      </c>
      <c r="D773" s="16">
        <v>1374065</v>
      </c>
      <c r="E773" s="16">
        <v>1478794</v>
      </c>
      <c r="F773" s="18">
        <v>1310453</v>
      </c>
      <c r="G773" s="18">
        <f t="shared" si="432"/>
        <v>2689802</v>
      </c>
      <c r="H773" s="16">
        <f t="shared" si="442"/>
        <v>2852859</v>
      </c>
      <c r="I773" s="35">
        <f t="shared" si="433"/>
        <v>5284</v>
      </c>
      <c r="J773" s="35">
        <f t="shared" si="434"/>
        <v>168341</v>
      </c>
      <c r="N773">
        <f t="shared" si="429"/>
        <v>0.94284435368169262</v>
      </c>
      <c r="O773" s="20">
        <f t="shared" si="435"/>
        <v>-163057</v>
      </c>
    </row>
    <row r="774" spans="1:17">
      <c r="A774" s="594">
        <v>45145</v>
      </c>
      <c r="B774" s="3" t="s">
        <v>3</v>
      </c>
      <c r="C774" s="18">
        <v>5399031</v>
      </c>
      <c r="D774" s="16">
        <v>4581867</v>
      </c>
      <c r="E774" s="16">
        <v>5526767</v>
      </c>
      <c r="F774" s="18">
        <v>5008715</v>
      </c>
      <c r="G774" s="18">
        <f t="shared" si="432"/>
        <v>10407746</v>
      </c>
      <c r="H774" s="16">
        <f t="shared" si="442"/>
        <v>10108634</v>
      </c>
      <c r="I774" s="35">
        <f t="shared" si="433"/>
        <v>817164</v>
      </c>
      <c r="J774" s="35">
        <f t="shared" si="434"/>
        <v>518052</v>
      </c>
      <c r="K774" s="101">
        <f t="shared" ref="K774:K788" si="444">G774-G770</f>
        <v>2175320</v>
      </c>
      <c r="L774">
        <f t="shared" ref="L774:L789" si="445">H774-H770</f>
        <v>2257747</v>
      </c>
      <c r="M774" s="35">
        <f t="shared" ref="M774:M789" si="446">K779-L774</f>
        <v>-2257747</v>
      </c>
      <c r="N774">
        <f t="shared" ref="N774:N809" si="447">SUM(G774/H774)</f>
        <v>1.029589754659235</v>
      </c>
      <c r="O774" s="34">
        <f t="shared" si="435"/>
        <v>299112</v>
      </c>
      <c r="P774" s="158">
        <f t="shared" ref="P774:P789" si="448">K774/(G770-K774)</f>
        <v>0.35913520417176126</v>
      </c>
      <c r="Q774" s="158">
        <f t="shared" ref="Q774:Q789" si="449">L774/(H770-L774)</f>
        <v>0.40366359504678945</v>
      </c>
    </row>
    <row r="775" spans="1:17">
      <c r="A775" s="595"/>
      <c r="B775" s="3" t="s">
        <v>4</v>
      </c>
      <c r="C775" s="18">
        <v>0</v>
      </c>
      <c r="D775" s="16">
        <v>86942</v>
      </c>
      <c r="E775" s="16">
        <v>0</v>
      </c>
      <c r="F775" s="18">
        <v>0</v>
      </c>
      <c r="G775" s="18">
        <f t="shared" si="432"/>
        <v>0</v>
      </c>
      <c r="H775" s="16">
        <f t="shared" si="442"/>
        <v>86942</v>
      </c>
      <c r="I775" s="35">
        <f t="shared" si="433"/>
        <v>-86942</v>
      </c>
      <c r="J775" s="35">
        <f t="shared" si="434"/>
        <v>0</v>
      </c>
      <c r="K775" s="101">
        <f t="shared" si="444"/>
        <v>0</v>
      </c>
      <c r="L775">
        <f t="shared" si="445"/>
        <v>1611</v>
      </c>
      <c r="M775" s="35">
        <f t="shared" si="446"/>
        <v>-44276</v>
      </c>
      <c r="N775">
        <f t="shared" si="447"/>
        <v>0</v>
      </c>
      <c r="O775" s="303">
        <f t="shared" si="435"/>
        <v>-86942</v>
      </c>
      <c r="P775" s="158" t="e">
        <f t="shared" si="448"/>
        <v>#DIV/0!</v>
      </c>
      <c r="Q775" s="158">
        <f t="shared" si="449"/>
        <v>1.9242713807931199E-2</v>
      </c>
    </row>
    <row r="776" spans="1:17">
      <c r="A776" s="595"/>
      <c r="B776" s="3" t="s">
        <v>5</v>
      </c>
      <c r="C776" s="18">
        <v>1202455</v>
      </c>
      <c r="D776" s="16">
        <v>1255001</v>
      </c>
      <c r="E776" s="16">
        <v>883112</v>
      </c>
      <c r="F776" s="18">
        <v>899209</v>
      </c>
      <c r="G776" s="18">
        <f t="shared" si="432"/>
        <v>2101664</v>
      </c>
      <c r="H776" s="16">
        <f t="shared" si="442"/>
        <v>2138113</v>
      </c>
      <c r="I776" s="35">
        <f t="shared" si="433"/>
        <v>-52546</v>
      </c>
      <c r="J776" s="35">
        <f t="shared" si="434"/>
        <v>-16097</v>
      </c>
      <c r="K776" s="101">
        <f t="shared" si="444"/>
        <v>427717</v>
      </c>
      <c r="L776">
        <f t="shared" si="445"/>
        <v>331014</v>
      </c>
      <c r="M776" s="35">
        <f t="shared" si="446"/>
        <v>-729743</v>
      </c>
      <c r="N776">
        <f t="shared" si="447"/>
        <v>0.98295272513660414</v>
      </c>
      <c r="O776" s="34">
        <f t="shared" si="435"/>
        <v>-36449</v>
      </c>
      <c r="P776" s="158">
        <f t="shared" si="448"/>
        <v>0.34320871749195575</v>
      </c>
      <c r="Q776" s="158">
        <f t="shared" si="449"/>
        <v>0.22425131344062166</v>
      </c>
    </row>
    <row r="777" spans="1:17">
      <c r="A777" s="596"/>
      <c r="B777" s="3" t="s">
        <v>6</v>
      </c>
      <c r="C777" s="18">
        <v>1685846</v>
      </c>
      <c r="D777" s="16">
        <v>1730486</v>
      </c>
      <c r="E777" s="16">
        <v>1877452</v>
      </c>
      <c r="F777" s="18">
        <v>1746371</v>
      </c>
      <c r="G777" s="18">
        <f t="shared" si="432"/>
        <v>3432217</v>
      </c>
      <c r="H777" s="16">
        <f t="shared" si="442"/>
        <v>3607938</v>
      </c>
      <c r="I777" s="35">
        <f t="shared" si="433"/>
        <v>-44640</v>
      </c>
      <c r="J777" s="35">
        <f t="shared" si="434"/>
        <v>131081</v>
      </c>
      <c r="K777" s="101">
        <f t="shared" si="444"/>
        <v>742415</v>
      </c>
      <c r="L777">
        <f t="shared" si="445"/>
        <v>755079</v>
      </c>
      <c r="M777" s="35">
        <f t="shared" si="446"/>
        <v>-51268</v>
      </c>
      <c r="N777">
        <f t="shared" si="447"/>
        <v>0.95129600342356213</v>
      </c>
      <c r="O777" s="20">
        <f t="shared" si="435"/>
        <v>-175721</v>
      </c>
      <c r="P777" s="158">
        <f t="shared" si="448"/>
        <v>0.38123649793287107</v>
      </c>
      <c r="Q777" s="158">
        <f t="shared" si="449"/>
        <v>0.35994193862082774</v>
      </c>
    </row>
    <row r="778" spans="1:17">
      <c r="A778" s="594">
        <v>45146</v>
      </c>
      <c r="B778" s="3" t="s">
        <v>3</v>
      </c>
      <c r="C778" s="18">
        <v>5060093</v>
      </c>
      <c r="D778" s="16">
        <v>4307159</v>
      </c>
      <c r="E778" s="16">
        <v>5267867</v>
      </c>
      <c r="F778" s="18">
        <v>4810685</v>
      </c>
      <c r="G778" s="18">
        <f t="shared" si="432"/>
        <v>9870778</v>
      </c>
      <c r="H778" s="16">
        <f t="shared" si="442"/>
        <v>9575026</v>
      </c>
      <c r="I778" s="35">
        <f t="shared" si="433"/>
        <v>752934</v>
      </c>
      <c r="J778" s="35">
        <f t="shared" si="434"/>
        <v>457182</v>
      </c>
      <c r="K778" s="101">
        <f t="shared" si="444"/>
        <v>-536968</v>
      </c>
      <c r="L778">
        <f t="shared" si="445"/>
        <v>-533608</v>
      </c>
      <c r="M778" s="35">
        <f t="shared" si="446"/>
        <v>533608</v>
      </c>
      <c r="N778">
        <f t="shared" si="447"/>
        <v>1.0308878534637922</v>
      </c>
      <c r="O778" s="34">
        <f t="shared" si="435"/>
        <v>295752</v>
      </c>
      <c r="P778" s="158">
        <f t="shared" si="448"/>
        <v>-4.9061857623689392E-2</v>
      </c>
      <c r="Q778" s="158">
        <f t="shared" si="449"/>
        <v>-5.0140562486739169E-2</v>
      </c>
    </row>
    <row r="779" spans="1:17">
      <c r="A779" s="595"/>
      <c r="B779" s="3" t="s">
        <v>4</v>
      </c>
      <c r="C779" s="18">
        <v>0</v>
      </c>
      <c r="D779" s="16">
        <v>88960</v>
      </c>
      <c r="E779" s="16">
        <v>0</v>
      </c>
      <c r="F779" s="18">
        <v>0</v>
      </c>
      <c r="G779" s="18">
        <f t="shared" si="432"/>
        <v>0</v>
      </c>
      <c r="H779" s="16">
        <f t="shared" si="442"/>
        <v>88960</v>
      </c>
      <c r="I779" s="35">
        <f t="shared" si="433"/>
        <v>-88960</v>
      </c>
      <c r="J779" s="35">
        <f t="shared" si="434"/>
        <v>0</v>
      </c>
      <c r="K779" s="101">
        <f t="shared" si="444"/>
        <v>0</v>
      </c>
      <c r="L779">
        <f t="shared" si="445"/>
        <v>2018</v>
      </c>
      <c r="M779" s="35">
        <f t="shared" si="446"/>
        <v>76904</v>
      </c>
      <c r="N779">
        <f t="shared" si="447"/>
        <v>0</v>
      </c>
      <c r="O779" s="303">
        <f t="shared" si="435"/>
        <v>-88960</v>
      </c>
      <c r="P779" s="158" t="e">
        <f t="shared" si="448"/>
        <v>#DIV/0!</v>
      </c>
      <c r="Q779" s="158">
        <f t="shared" si="449"/>
        <v>2.3762422872215156E-2</v>
      </c>
    </row>
    <row r="780" spans="1:17">
      <c r="A780" s="595"/>
      <c r="B780" s="3" t="s">
        <v>5</v>
      </c>
      <c r="C780" s="18">
        <v>1240251</v>
      </c>
      <c r="D780" s="16">
        <v>1246744</v>
      </c>
      <c r="E780" s="16">
        <v>895110</v>
      </c>
      <c r="F780" s="18">
        <v>818748</v>
      </c>
      <c r="G780" s="18">
        <f t="shared" si="432"/>
        <v>2058999</v>
      </c>
      <c r="H780" s="16">
        <f t="shared" si="442"/>
        <v>2141854</v>
      </c>
      <c r="I780" s="35">
        <f t="shared" si="433"/>
        <v>-6493</v>
      </c>
      <c r="J780" s="35">
        <f t="shared" si="434"/>
        <v>76362</v>
      </c>
      <c r="K780" s="101">
        <f t="shared" si="444"/>
        <v>-42665</v>
      </c>
      <c r="L780">
        <f t="shared" si="445"/>
        <v>3741</v>
      </c>
      <c r="M780" s="35">
        <f t="shared" si="446"/>
        <v>252726</v>
      </c>
      <c r="N780">
        <f t="shared" si="447"/>
        <v>0.96131622416840734</v>
      </c>
      <c r="O780" s="20">
        <f t="shared" si="435"/>
        <v>-82855</v>
      </c>
      <c r="P780" s="158">
        <f t="shared" si="448"/>
        <v>-1.9896666976009746E-2</v>
      </c>
      <c r="Q780" s="158">
        <f t="shared" si="449"/>
        <v>1.7527403845252843E-3</v>
      </c>
    </row>
    <row r="781" spans="1:17">
      <c r="A781" s="596"/>
      <c r="B781" s="3" t="s">
        <v>6</v>
      </c>
      <c r="C781" s="18">
        <v>1495038</v>
      </c>
      <c r="D781" s="16">
        <v>1525021</v>
      </c>
      <c r="E781" s="16">
        <v>1632404</v>
      </c>
      <c r="F781" s="18">
        <v>1538450</v>
      </c>
      <c r="G781" s="18">
        <f t="shared" si="432"/>
        <v>3033488</v>
      </c>
      <c r="H781" s="16">
        <f t="shared" si="442"/>
        <v>3157425</v>
      </c>
      <c r="I781" s="35">
        <f t="shared" si="433"/>
        <v>-29983</v>
      </c>
      <c r="J781" s="35">
        <f>SUM(E781-F781)</f>
        <v>93954</v>
      </c>
      <c r="K781" s="101">
        <f t="shared" si="444"/>
        <v>-398729</v>
      </c>
      <c r="L781">
        <f t="shared" si="445"/>
        <v>-450513</v>
      </c>
      <c r="M781" s="35">
        <f t="shared" si="446"/>
        <v>-4578856</v>
      </c>
      <c r="N781">
        <f t="shared" si="447"/>
        <v>0.96074744451570504</v>
      </c>
      <c r="O781" s="20">
        <f t="shared" si="435"/>
        <v>-123937</v>
      </c>
      <c r="P781" s="158">
        <f t="shared" si="448"/>
        <v>-0.10408108075655464</v>
      </c>
      <c r="Q781" s="158">
        <f t="shared" si="449"/>
        <v>-0.11100614495530438</v>
      </c>
    </row>
    <row r="782" spans="1:17">
      <c r="A782" s="594">
        <v>45147</v>
      </c>
      <c r="B782" s="3" t="s">
        <v>3</v>
      </c>
      <c r="C782" s="18">
        <v>5397073</v>
      </c>
      <c r="D782" s="16">
        <v>4745814</v>
      </c>
      <c r="E782" s="16">
        <v>5645078</v>
      </c>
      <c r="F782" s="18">
        <v>5177516</v>
      </c>
      <c r="G782" s="18">
        <f t="shared" si="432"/>
        <v>10574589</v>
      </c>
      <c r="H782" s="16">
        <f t="shared" si="442"/>
        <v>10390892</v>
      </c>
      <c r="I782" s="35">
        <f t="shared" si="433"/>
        <v>651259</v>
      </c>
      <c r="J782" s="35">
        <f t="shared" ref="J782:J846" si="450">SUM(E782-F782)</f>
        <v>467562</v>
      </c>
      <c r="K782" s="101">
        <f t="shared" si="444"/>
        <v>703811</v>
      </c>
      <c r="L782">
        <f t="shared" si="445"/>
        <v>815866</v>
      </c>
      <c r="M782" s="35">
        <f t="shared" si="446"/>
        <v>-815866</v>
      </c>
      <c r="N782">
        <f t="shared" si="447"/>
        <v>1.0176786554994508</v>
      </c>
      <c r="O782" s="34">
        <f t="shared" si="435"/>
        <v>183697</v>
      </c>
      <c r="P782" s="158">
        <f t="shared" si="448"/>
        <v>7.6776866328852278E-2</v>
      </c>
      <c r="Q782" s="158">
        <f t="shared" si="449"/>
        <v>9.3144319774955589E-2</v>
      </c>
    </row>
    <row r="783" spans="1:17">
      <c r="A783" s="595"/>
      <c r="B783" s="3" t="s">
        <v>4</v>
      </c>
      <c r="C783" s="18">
        <v>0</v>
      </c>
      <c r="D783" s="16">
        <v>91110</v>
      </c>
      <c r="E783" s="16">
        <v>0</v>
      </c>
      <c r="F783" s="18">
        <v>0</v>
      </c>
      <c r="G783" s="18">
        <f t="shared" si="432"/>
        <v>0</v>
      </c>
      <c r="H783" s="16">
        <f t="shared" si="442"/>
        <v>91110</v>
      </c>
      <c r="I783" s="35">
        <f t="shared" si="433"/>
        <v>-91110</v>
      </c>
      <c r="J783" s="35">
        <f t="shared" si="450"/>
        <v>0</v>
      </c>
      <c r="K783" s="101">
        <f t="shared" si="444"/>
        <v>0</v>
      </c>
      <c r="L783">
        <f t="shared" si="445"/>
        <v>2150</v>
      </c>
      <c r="M783" s="35">
        <f t="shared" si="446"/>
        <v>-1079765</v>
      </c>
      <c r="N783">
        <f t="shared" si="447"/>
        <v>0</v>
      </c>
      <c r="O783" s="303">
        <f t="shared" si="435"/>
        <v>-91110</v>
      </c>
      <c r="P783" s="158" t="e">
        <f t="shared" si="448"/>
        <v>#DIV/0!</v>
      </c>
      <c r="Q783" s="158">
        <f t="shared" si="449"/>
        <v>2.4766731943324502E-2</v>
      </c>
    </row>
    <row r="784" spans="1:17">
      <c r="A784" s="595"/>
      <c r="B784" s="3" t="s">
        <v>5</v>
      </c>
      <c r="C784" s="18">
        <v>1327080</v>
      </c>
      <c r="D784" s="16">
        <v>1178039</v>
      </c>
      <c r="E784" s="16">
        <v>1019013</v>
      </c>
      <c r="F784" s="18">
        <v>810841</v>
      </c>
      <c r="G784" s="18">
        <f t="shared" si="432"/>
        <v>2137921</v>
      </c>
      <c r="H784" s="16">
        <f t="shared" si="442"/>
        <v>2197052</v>
      </c>
      <c r="I784" s="35">
        <f t="shared" si="433"/>
        <v>149041</v>
      </c>
      <c r="J784" s="35">
        <f t="shared" si="450"/>
        <v>208172</v>
      </c>
      <c r="K784" s="101">
        <f t="shared" si="444"/>
        <v>78922</v>
      </c>
      <c r="L784">
        <f t="shared" si="445"/>
        <v>55198</v>
      </c>
      <c r="M784" s="35">
        <f t="shared" si="446"/>
        <v>-1247432</v>
      </c>
      <c r="N784">
        <f t="shared" si="447"/>
        <v>0.97308620824632275</v>
      </c>
      <c r="O784" s="20">
        <f t="shared" si="435"/>
        <v>-59131</v>
      </c>
      <c r="P784" s="158">
        <f t="shared" si="448"/>
        <v>3.9858045924476677E-2</v>
      </c>
      <c r="Q784" s="158">
        <f t="shared" si="449"/>
        <v>2.6452850877192981E-2</v>
      </c>
    </row>
    <row r="785" spans="1:17">
      <c r="A785" s="596"/>
      <c r="B785" s="3" t="s">
        <v>6</v>
      </c>
      <c r="C785" s="18">
        <v>1635341</v>
      </c>
      <c r="D785" s="16">
        <v>1628008</v>
      </c>
      <c r="E785" s="16">
        <v>1695402</v>
      </c>
      <c r="F785" s="18">
        <v>1654614</v>
      </c>
      <c r="G785" s="18">
        <f t="shared" si="432"/>
        <v>3289955</v>
      </c>
      <c r="H785" s="16">
        <f t="shared" si="442"/>
        <v>3323410</v>
      </c>
      <c r="I785" s="35">
        <f t="shared" si="433"/>
        <v>7333</v>
      </c>
      <c r="J785" s="35">
        <f t="shared" si="450"/>
        <v>40788</v>
      </c>
      <c r="K785" s="101">
        <f t="shared" si="444"/>
        <v>256467</v>
      </c>
      <c r="L785">
        <f t="shared" si="445"/>
        <v>165985</v>
      </c>
      <c r="M785" s="35">
        <f t="shared" si="446"/>
        <v>-165985</v>
      </c>
      <c r="N785">
        <f t="shared" si="447"/>
        <v>0.98993353212513657</v>
      </c>
      <c r="O785" s="20">
        <f t="shared" si="435"/>
        <v>-33455</v>
      </c>
      <c r="P785" s="158">
        <f t="shared" si="448"/>
        <v>9.2353280727801482E-2</v>
      </c>
      <c r="Q785" s="158">
        <f t="shared" si="449"/>
        <v>5.5486655256331396E-2</v>
      </c>
    </row>
    <row r="786" spans="1:17">
      <c r="A786" s="597">
        <v>45148</v>
      </c>
      <c r="B786" s="3" t="s">
        <v>3</v>
      </c>
      <c r="C786" s="18">
        <v>2841883</v>
      </c>
      <c r="D786" s="16">
        <v>2204056</v>
      </c>
      <c r="E786" s="16">
        <v>2889287</v>
      </c>
      <c r="F786" s="18">
        <v>2703337</v>
      </c>
      <c r="G786" s="18">
        <f t="shared" si="432"/>
        <v>5545220</v>
      </c>
      <c r="H786" s="16">
        <f t="shared" si="442"/>
        <v>5093343</v>
      </c>
      <c r="I786" s="35">
        <f t="shared" si="433"/>
        <v>637827</v>
      </c>
      <c r="J786" s="35">
        <f t="shared" si="450"/>
        <v>185950</v>
      </c>
      <c r="K786" s="101">
        <f t="shared" si="444"/>
        <v>-5029369</v>
      </c>
      <c r="L786">
        <f t="shared" si="445"/>
        <v>-5297549</v>
      </c>
      <c r="M786" s="35">
        <f t="shared" si="446"/>
        <v>5297549</v>
      </c>
      <c r="N786">
        <f t="shared" si="447"/>
        <v>1.0887191379021597</v>
      </c>
      <c r="O786" s="34">
        <f t="shared" si="435"/>
        <v>451877</v>
      </c>
      <c r="P786" s="158">
        <f t="shared" si="448"/>
        <v>-0.32231367195425675</v>
      </c>
      <c r="Q786" s="158">
        <f t="shared" si="449"/>
        <v>-0.33767211158839811</v>
      </c>
    </row>
    <row r="787" spans="1:17">
      <c r="A787" s="598"/>
      <c r="B787" s="3" t="s">
        <v>4</v>
      </c>
      <c r="C787" s="18">
        <v>0</v>
      </c>
      <c r="D787" s="16">
        <v>90530</v>
      </c>
      <c r="E787" s="16">
        <v>0</v>
      </c>
      <c r="F787" s="18">
        <v>0</v>
      </c>
      <c r="G787" s="18">
        <f t="shared" si="432"/>
        <v>0</v>
      </c>
      <c r="H787" s="16">
        <f t="shared" si="442"/>
        <v>90530</v>
      </c>
      <c r="I787" s="35">
        <f t="shared" si="433"/>
        <v>-90530</v>
      </c>
      <c r="J787" s="35">
        <f t="shared" si="450"/>
        <v>0</v>
      </c>
      <c r="K787" s="101">
        <f t="shared" si="444"/>
        <v>0</v>
      </c>
      <c r="L787">
        <f t="shared" si="445"/>
        <v>-580</v>
      </c>
      <c r="M787" s="35">
        <f t="shared" si="446"/>
        <v>580</v>
      </c>
      <c r="N787">
        <f t="shared" si="447"/>
        <v>0</v>
      </c>
      <c r="O787" s="303">
        <f t="shared" si="435"/>
        <v>-90530</v>
      </c>
      <c r="P787" s="158" t="e">
        <f t="shared" si="448"/>
        <v>#DIV/0!</v>
      </c>
      <c r="Q787" s="158">
        <f t="shared" si="449"/>
        <v>-6.3256625586214418E-3</v>
      </c>
    </row>
    <row r="788" spans="1:17">
      <c r="A788" s="598"/>
      <c r="B788" s="3" t="s">
        <v>5</v>
      </c>
      <c r="C788" s="18">
        <v>620288</v>
      </c>
      <c r="D788" s="16">
        <v>734297</v>
      </c>
      <c r="E788" s="16">
        <v>463796</v>
      </c>
      <c r="F788" s="18">
        <v>440018</v>
      </c>
      <c r="G788" s="18">
        <f t="shared" si="432"/>
        <v>1060306</v>
      </c>
      <c r="H788" s="16">
        <f t="shared" si="442"/>
        <v>1198093</v>
      </c>
      <c r="I788" s="35">
        <f t="shared" si="433"/>
        <v>-114009</v>
      </c>
      <c r="J788" s="35">
        <f t="shared" si="450"/>
        <v>23778</v>
      </c>
      <c r="K788" s="101">
        <f t="shared" si="444"/>
        <v>-1077615</v>
      </c>
      <c r="L788">
        <f t="shared" si="445"/>
        <v>-998959</v>
      </c>
      <c r="M788" s="35">
        <f t="shared" si="446"/>
        <v>998959</v>
      </c>
      <c r="N788">
        <f t="shared" si="447"/>
        <v>0.88499473747029656</v>
      </c>
      <c r="O788" s="20">
        <f t="shared" si="435"/>
        <v>-137787</v>
      </c>
      <c r="P788" s="158">
        <f t="shared" si="448"/>
        <v>-0.33512764279423402</v>
      </c>
      <c r="Q788" s="158">
        <f t="shared" si="449"/>
        <v>-0.31256431845822807</v>
      </c>
    </row>
    <row r="789" spans="1:17">
      <c r="A789" s="599"/>
      <c r="B789" s="3" t="s">
        <v>6</v>
      </c>
      <c r="C789" s="18">
        <v>1072275</v>
      </c>
      <c r="D789" s="16">
        <v>1139918</v>
      </c>
      <c r="E789" s="16">
        <v>1181362</v>
      </c>
      <c r="F789" s="18">
        <v>1025446</v>
      </c>
      <c r="G789" s="18">
        <f t="shared" si="432"/>
        <v>2097721</v>
      </c>
      <c r="H789" s="16">
        <f t="shared" si="442"/>
        <v>2321280</v>
      </c>
      <c r="I789" s="35">
        <f t="shared" si="433"/>
        <v>-67643</v>
      </c>
      <c r="J789" s="35">
        <f t="shared" si="450"/>
        <v>155916</v>
      </c>
      <c r="K789" s="101">
        <f>G789-G785</f>
        <v>-1192234</v>
      </c>
      <c r="L789">
        <f t="shared" si="445"/>
        <v>-1002130</v>
      </c>
      <c r="M789" s="35">
        <f t="shared" si="446"/>
        <v>1340247</v>
      </c>
      <c r="N789">
        <f t="shared" si="447"/>
        <v>0.90369149779432034</v>
      </c>
      <c r="O789" s="20">
        <f t="shared" si="435"/>
        <v>-223559</v>
      </c>
      <c r="P789" s="158">
        <f t="shared" si="448"/>
        <v>-0.26599369192151423</v>
      </c>
      <c r="Q789" s="158">
        <f t="shared" si="449"/>
        <v>-0.23167743218187786</v>
      </c>
    </row>
    <row r="790" spans="1:17">
      <c r="A790" s="594">
        <v>45149</v>
      </c>
      <c r="B790" s="3" t="s">
        <v>3</v>
      </c>
      <c r="C790" s="18">
        <v>5219961</v>
      </c>
      <c r="D790" s="16">
        <v>3286979</v>
      </c>
      <c r="E790" s="16">
        <v>5121435</v>
      </c>
      <c r="F790" s="18">
        <v>3818171</v>
      </c>
      <c r="G790" s="18">
        <f t="shared" si="432"/>
        <v>9038132</v>
      </c>
      <c r="H790" s="16">
        <f t="shared" si="442"/>
        <v>8408414</v>
      </c>
      <c r="I790" s="35">
        <f t="shared" si="433"/>
        <v>1932982</v>
      </c>
      <c r="J790" s="35">
        <f t="shared" si="450"/>
        <v>1303264</v>
      </c>
      <c r="K790" s="101"/>
      <c r="N790">
        <f t="shared" si="447"/>
        <v>1.0748914123400679</v>
      </c>
      <c r="O790" s="34">
        <f t="shared" si="435"/>
        <v>629718</v>
      </c>
      <c r="P790" s="158"/>
      <c r="Q790" s="158"/>
    </row>
    <row r="791" spans="1:17">
      <c r="A791" s="595"/>
      <c r="B791" s="3" t="s">
        <v>4</v>
      </c>
      <c r="C791" s="18">
        <v>0</v>
      </c>
      <c r="D791" s="16">
        <v>90530</v>
      </c>
      <c r="E791" s="16">
        <v>0</v>
      </c>
      <c r="F791" s="18">
        <v>0</v>
      </c>
      <c r="G791" s="18">
        <f t="shared" si="432"/>
        <v>0</v>
      </c>
      <c r="H791" s="16">
        <f t="shared" si="442"/>
        <v>90530</v>
      </c>
      <c r="I791" s="35">
        <f t="shared" si="433"/>
        <v>-90530</v>
      </c>
      <c r="J791" s="35">
        <f t="shared" si="450"/>
        <v>0</v>
      </c>
      <c r="K791" s="101"/>
      <c r="N791">
        <f t="shared" si="447"/>
        <v>0</v>
      </c>
      <c r="O791" s="303">
        <f t="shared" si="435"/>
        <v>-90530</v>
      </c>
      <c r="P791" s="158"/>
      <c r="Q791" s="158"/>
    </row>
    <row r="792" spans="1:17">
      <c r="A792" s="595"/>
      <c r="B792" s="3" t="s">
        <v>5</v>
      </c>
      <c r="C792" s="18">
        <v>994097</v>
      </c>
      <c r="D792" s="16">
        <v>949243</v>
      </c>
      <c r="E792" s="16">
        <v>801190</v>
      </c>
      <c r="F792" s="18">
        <v>636681</v>
      </c>
      <c r="G792" s="18">
        <f t="shared" si="432"/>
        <v>1630778</v>
      </c>
      <c r="H792" s="16">
        <f t="shared" si="442"/>
        <v>1750433</v>
      </c>
      <c r="I792" s="35">
        <f t="shared" si="433"/>
        <v>44854</v>
      </c>
      <c r="J792" s="35">
        <f t="shared" si="450"/>
        <v>164509</v>
      </c>
      <c r="K792" s="101"/>
      <c r="N792">
        <f t="shared" si="447"/>
        <v>0.93164262785265128</v>
      </c>
      <c r="O792" s="20">
        <f t="shared" si="435"/>
        <v>-119655</v>
      </c>
      <c r="P792" s="158"/>
      <c r="Q792" s="158"/>
    </row>
    <row r="793" spans="1:17">
      <c r="A793" s="596"/>
      <c r="B793" s="3" t="s">
        <v>6</v>
      </c>
      <c r="C793" s="18">
        <v>1375857</v>
      </c>
      <c r="D793" s="16">
        <v>1360530</v>
      </c>
      <c r="E793" s="16">
        <v>1667290</v>
      </c>
      <c r="F793" s="18">
        <v>1232430</v>
      </c>
      <c r="G793" s="18">
        <f t="shared" si="432"/>
        <v>2608287</v>
      </c>
      <c r="H793" s="16">
        <f t="shared" si="442"/>
        <v>3027820</v>
      </c>
      <c r="I793" s="35">
        <f t="shared" si="433"/>
        <v>15327</v>
      </c>
      <c r="J793" s="35">
        <f t="shared" si="450"/>
        <v>434860</v>
      </c>
      <c r="K793" s="101"/>
      <c r="N793">
        <f t="shared" si="447"/>
        <v>0.86144057440666888</v>
      </c>
      <c r="O793" s="20">
        <f t="shared" si="435"/>
        <v>-419533</v>
      </c>
      <c r="P793" s="158"/>
      <c r="Q793" s="158"/>
    </row>
    <row r="794" spans="1:17">
      <c r="A794" s="594">
        <v>45152</v>
      </c>
      <c r="B794" s="3" t="s">
        <v>3</v>
      </c>
      <c r="C794" s="18">
        <v>4926823</v>
      </c>
      <c r="D794" s="16">
        <v>4013056</v>
      </c>
      <c r="E794" s="16">
        <v>5065862</v>
      </c>
      <c r="F794" s="18">
        <v>4449426</v>
      </c>
      <c r="G794" s="18">
        <f t="shared" si="432"/>
        <v>9376249</v>
      </c>
      <c r="H794" s="16">
        <f t="shared" si="442"/>
        <v>9078918</v>
      </c>
      <c r="I794" s="35">
        <f t="shared" si="433"/>
        <v>913767</v>
      </c>
      <c r="J794" s="35">
        <f t="shared" si="450"/>
        <v>616436</v>
      </c>
      <c r="K794" s="101">
        <f t="shared" ref="K794:K805" si="451">G794-G790</f>
        <v>338117</v>
      </c>
      <c r="L794">
        <f t="shared" ref="L794:L805" si="452">H794-H790</f>
        <v>670504</v>
      </c>
      <c r="M794" s="35">
        <f t="shared" ref="M794:M796" si="453">K799-L794</f>
        <v>-582974</v>
      </c>
      <c r="N794">
        <f t="shared" si="447"/>
        <v>1.0327496073871358</v>
      </c>
      <c r="O794" s="34">
        <f t="shared" si="435"/>
        <v>297331</v>
      </c>
      <c r="P794" s="158">
        <f>K794/(G790-K794)</f>
        <v>3.8863955981685086E-2</v>
      </c>
      <c r="Q794" s="158">
        <f t="shared" ref="Q794:Q805" si="454">L794/(H790-L794)</f>
        <v>8.6651822003615958E-2</v>
      </c>
    </row>
    <row r="795" spans="1:17">
      <c r="A795" s="595"/>
      <c r="B795" s="3" t="s">
        <v>4</v>
      </c>
      <c r="C795" s="18">
        <v>0</v>
      </c>
      <c r="D795" s="16">
        <v>87530</v>
      </c>
      <c r="E795" s="16">
        <v>0</v>
      </c>
      <c r="F795" s="18">
        <v>0</v>
      </c>
      <c r="G795" s="18">
        <f t="shared" si="432"/>
        <v>0</v>
      </c>
      <c r="H795" s="16">
        <f t="shared" si="442"/>
        <v>87530</v>
      </c>
      <c r="I795" s="35">
        <f t="shared" si="433"/>
        <v>-87530</v>
      </c>
      <c r="J795" s="35">
        <f t="shared" si="450"/>
        <v>0</v>
      </c>
      <c r="K795" s="101">
        <f t="shared" si="451"/>
        <v>0</v>
      </c>
      <c r="L795">
        <f t="shared" si="452"/>
        <v>-3000</v>
      </c>
      <c r="M795" s="35">
        <f t="shared" si="453"/>
        <v>-372312</v>
      </c>
      <c r="N795">
        <f t="shared" si="447"/>
        <v>0</v>
      </c>
      <c r="O795" s="303">
        <f t="shared" si="435"/>
        <v>-87530</v>
      </c>
      <c r="P795" s="158" t="e">
        <f t="shared" ref="P795:P805" si="455">K795/(G791-K795)</f>
        <v>#DIV/0!</v>
      </c>
      <c r="Q795" s="158">
        <f t="shared" si="454"/>
        <v>-3.2075269966855557E-2</v>
      </c>
    </row>
    <row r="796" spans="1:17">
      <c r="A796" s="595"/>
      <c r="B796" s="3" t="s">
        <v>5</v>
      </c>
      <c r="C796" s="18">
        <v>953587</v>
      </c>
      <c r="D796" s="16">
        <v>981989</v>
      </c>
      <c r="E796" s="16">
        <v>671715</v>
      </c>
      <c r="F796" s="18">
        <v>658858</v>
      </c>
      <c r="G796" s="18">
        <f t="shared" si="432"/>
        <v>1612445</v>
      </c>
      <c r="H796" s="16">
        <f t="shared" si="442"/>
        <v>1653704</v>
      </c>
      <c r="I796" s="35">
        <f t="shared" si="433"/>
        <v>-28402</v>
      </c>
      <c r="J796" s="35">
        <f t="shared" si="450"/>
        <v>12857</v>
      </c>
      <c r="K796" s="101">
        <f t="shared" si="451"/>
        <v>-18333</v>
      </c>
      <c r="L796">
        <f t="shared" si="452"/>
        <v>-96729</v>
      </c>
      <c r="M796" s="35">
        <f t="shared" si="453"/>
        <v>-520196</v>
      </c>
      <c r="N796">
        <f t="shared" si="447"/>
        <v>0.97505055318243172</v>
      </c>
      <c r="O796" s="20">
        <f t="shared" si="435"/>
        <v>-41259</v>
      </c>
      <c r="P796" s="158">
        <f t="shared" si="455"/>
        <v>-1.1116898741200563E-2</v>
      </c>
      <c r="Q796" s="158">
        <f t="shared" si="454"/>
        <v>-5.2366278648001634E-2</v>
      </c>
    </row>
    <row r="797" spans="1:17">
      <c r="A797" s="596"/>
      <c r="B797" s="3" t="s">
        <v>6</v>
      </c>
      <c r="C797" s="18">
        <v>1312538</v>
      </c>
      <c r="D797" s="16">
        <v>1266620</v>
      </c>
      <c r="E797" s="16">
        <v>1455371</v>
      </c>
      <c r="F797" s="18">
        <v>1240912</v>
      </c>
      <c r="G797" s="18">
        <f t="shared" si="432"/>
        <v>2553450</v>
      </c>
      <c r="H797" s="16">
        <f t="shared" si="442"/>
        <v>2721991</v>
      </c>
      <c r="I797" s="35">
        <f t="shared" si="433"/>
        <v>45918</v>
      </c>
      <c r="J797" s="35">
        <f t="shared" si="450"/>
        <v>214459</v>
      </c>
      <c r="K797" s="101">
        <f t="shared" si="451"/>
        <v>-54837</v>
      </c>
      <c r="L797">
        <f t="shared" si="452"/>
        <v>-305829</v>
      </c>
      <c r="M797" s="35">
        <f>K802-L797</f>
        <v>-754647</v>
      </c>
      <c r="N797">
        <f t="shared" si="447"/>
        <v>0.93808172032897974</v>
      </c>
      <c r="O797" s="20">
        <f t="shared" si="435"/>
        <v>-168541</v>
      </c>
      <c r="P797" s="158">
        <f t="shared" si="455"/>
        <v>-2.0591230449652363E-2</v>
      </c>
      <c r="Q797" s="158">
        <f t="shared" si="454"/>
        <v>-9.1740012220842687E-2</v>
      </c>
    </row>
    <row r="798" spans="1:17">
      <c r="A798" s="594">
        <v>45154</v>
      </c>
      <c r="B798" s="3" t="s">
        <v>3</v>
      </c>
      <c r="C798" s="18">
        <v>5113616</v>
      </c>
      <c r="D798" s="16">
        <v>5673470</v>
      </c>
      <c r="E798" s="16">
        <v>5392245</v>
      </c>
      <c r="F798" s="18">
        <v>1607440</v>
      </c>
      <c r="G798" s="18">
        <f t="shared" si="432"/>
        <v>6721056</v>
      </c>
      <c r="H798" s="16">
        <f t="shared" si="442"/>
        <v>11065715</v>
      </c>
      <c r="I798" s="35">
        <f t="shared" si="433"/>
        <v>-559854</v>
      </c>
      <c r="J798" s="35">
        <f t="shared" si="450"/>
        <v>3784805</v>
      </c>
      <c r="K798" s="101">
        <f t="shared" si="451"/>
        <v>-2655193</v>
      </c>
      <c r="L798">
        <f t="shared" si="452"/>
        <v>1986797</v>
      </c>
      <c r="M798" s="35">
        <f t="shared" ref="M798:M805" si="456">K803-L798</f>
        <v>-2074327</v>
      </c>
      <c r="N798">
        <f t="shared" si="447"/>
        <v>0.60737656807535712</v>
      </c>
      <c r="O798" s="20">
        <f t="shared" si="435"/>
        <v>-4344659</v>
      </c>
      <c r="P798" s="158">
        <f>K798/(G794-K798)</f>
        <v>-0.22068784439969871</v>
      </c>
      <c r="Q798" s="158">
        <f t="shared" si="454"/>
        <v>0.28014144146722819</v>
      </c>
    </row>
    <row r="799" spans="1:17">
      <c r="A799" s="595"/>
      <c r="B799" s="3" t="s">
        <v>4</v>
      </c>
      <c r="C799" s="18">
        <v>87530</v>
      </c>
      <c r="D799" s="16">
        <v>0</v>
      </c>
      <c r="E799" s="16">
        <v>0</v>
      </c>
      <c r="F799" s="18">
        <v>0</v>
      </c>
      <c r="G799" s="18">
        <f t="shared" ref="G799:G844" si="457">SUM(C799+F799)</f>
        <v>87530</v>
      </c>
      <c r="H799" s="16">
        <f t="shared" si="442"/>
        <v>0</v>
      </c>
      <c r="I799" s="35">
        <f t="shared" ref="I799:I862" si="458">SUM(C799-D799)</f>
        <v>87530</v>
      </c>
      <c r="J799" s="35">
        <f t="shared" si="450"/>
        <v>0</v>
      </c>
      <c r="K799" s="101">
        <f t="shared" si="451"/>
        <v>87530</v>
      </c>
      <c r="L799">
        <f t="shared" si="452"/>
        <v>-87530</v>
      </c>
      <c r="M799" s="35">
        <f t="shared" si="456"/>
        <v>-220831</v>
      </c>
      <c r="N799" t="e">
        <f t="shared" si="447"/>
        <v>#DIV/0!</v>
      </c>
      <c r="O799" s="303">
        <f t="shared" ref="O799:O844" si="459">G799-H799</f>
        <v>87530</v>
      </c>
      <c r="P799" s="158">
        <f t="shared" si="455"/>
        <v>-1</v>
      </c>
      <c r="Q799" s="158">
        <f t="shared" si="454"/>
        <v>-0.5</v>
      </c>
    </row>
    <row r="800" spans="1:17">
      <c r="A800" s="595"/>
      <c r="B800" s="3" t="s">
        <v>5</v>
      </c>
      <c r="C800" s="18">
        <v>1171420</v>
      </c>
      <c r="D800" s="16">
        <v>810324</v>
      </c>
      <c r="E800" s="16">
        <v>801325</v>
      </c>
      <c r="F800" s="18">
        <v>65713</v>
      </c>
      <c r="G800" s="18">
        <f t="shared" si="457"/>
        <v>1237133</v>
      </c>
      <c r="H800" s="16">
        <f t="shared" si="442"/>
        <v>1611649</v>
      </c>
      <c r="I800" s="35">
        <f t="shared" si="458"/>
        <v>361096</v>
      </c>
      <c r="J800" s="35">
        <f t="shared" si="450"/>
        <v>735612</v>
      </c>
      <c r="K800" s="101">
        <f t="shared" si="451"/>
        <v>-375312</v>
      </c>
      <c r="L800">
        <f t="shared" si="452"/>
        <v>-42055</v>
      </c>
      <c r="M800" s="35">
        <f t="shared" si="456"/>
        <v>133509</v>
      </c>
      <c r="N800">
        <f t="shared" si="447"/>
        <v>0.76761937617930454</v>
      </c>
      <c r="O800" s="20">
        <f t="shared" si="459"/>
        <v>-374516</v>
      </c>
      <c r="P800" s="158">
        <f t="shared" si="455"/>
        <v>-0.18881181150412249</v>
      </c>
      <c r="Q800" s="158">
        <f t="shared" si="454"/>
        <v>-2.480010426009828E-2</v>
      </c>
    </row>
    <row r="801" spans="1:17">
      <c r="A801" s="596"/>
      <c r="B801" s="3" t="s">
        <v>6</v>
      </c>
      <c r="C801" s="18">
        <v>1483304</v>
      </c>
      <c r="D801" s="16">
        <v>1685206</v>
      </c>
      <c r="E801" s="16">
        <v>1662300</v>
      </c>
      <c r="F801" s="18">
        <v>453221</v>
      </c>
      <c r="G801" s="18">
        <f t="shared" si="457"/>
        <v>1936525</v>
      </c>
      <c r="H801" s="16">
        <f t="shared" si="442"/>
        <v>3347506</v>
      </c>
      <c r="I801" s="35">
        <f t="shared" si="458"/>
        <v>-201902</v>
      </c>
      <c r="J801" s="35">
        <f t="shared" si="450"/>
        <v>1209079</v>
      </c>
      <c r="K801" s="101">
        <f t="shared" si="451"/>
        <v>-616925</v>
      </c>
      <c r="L801">
        <f t="shared" si="452"/>
        <v>625515</v>
      </c>
      <c r="M801" s="35">
        <f t="shared" si="456"/>
        <v>-625515</v>
      </c>
      <c r="N801">
        <f t="shared" si="447"/>
        <v>0.57849784287167816</v>
      </c>
      <c r="O801" s="20">
        <f t="shared" si="459"/>
        <v>-1410981</v>
      </c>
      <c r="P801" s="158">
        <f t="shared" si="455"/>
        <v>-0.19459054528249814</v>
      </c>
      <c r="Q801" s="158">
        <f t="shared" si="454"/>
        <v>0.29836497055058109</v>
      </c>
    </row>
    <row r="802" spans="1:17">
      <c r="A802" s="597">
        <v>45155</v>
      </c>
      <c r="B802" s="3" t="s">
        <v>3</v>
      </c>
      <c r="C802" s="18">
        <v>2836338</v>
      </c>
      <c r="D802" s="16">
        <v>2285191</v>
      </c>
      <c r="E802" s="16">
        <v>2949397</v>
      </c>
      <c r="F802" s="18">
        <v>2824242</v>
      </c>
      <c r="G802" s="18">
        <f t="shared" si="457"/>
        <v>5660580</v>
      </c>
      <c r="H802" s="16">
        <f t="shared" si="442"/>
        <v>5234588</v>
      </c>
      <c r="I802" s="35">
        <f t="shared" si="458"/>
        <v>551147</v>
      </c>
      <c r="J802" s="35">
        <f t="shared" si="450"/>
        <v>125155</v>
      </c>
      <c r="K802" s="101">
        <f t="shared" si="451"/>
        <v>-1060476</v>
      </c>
      <c r="L802">
        <f t="shared" si="452"/>
        <v>-5831127</v>
      </c>
      <c r="M802" s="35">
        <f t="shared" si="456"/>
        <v>5831127</v>
      </c>
      <c r="N802">
        <f t="shared" si="447"/>
        <v>1.0813802347004196</v>
      </c>
      <c r="O802" s="34">
        <f t="shared" si="459"/>
        <v>425992</v>
      </c>
      <c r="P802" s="158">
        <f t="shared" si="455"/>
        <v>-0.13628113332952946</v>
      </c>
      <c r="Q802" s="158">
        <f t="shared" si="454"/>
        <v>-0.34510158762211307</v>
      </c>
    </row>
    <row r="803" spans="1:17">
      <c r="A803" s="598"/>
      <c r="B803" s="3" t="s">
        <v>4</v>
      </c>
      <c r="C803" s="18">
        <v>0</v>
      </c>
      <c r="D803" s="16">
        <v>104520</v>
      </c>
      <c r="E803" s="16">
        <v>0</v>
      </c>
      <c r="F803" s="18">
        <v>0</v>
      </c>
      <c r="G803" s="18">
        <f t="shared" si="457"/>
        <v>0</v>
      </c>
      <c r="H803" s="16">
        <f t="shared" si="442"/>
        <v>104520</v>
      </c>
      <c r="I803" s="35">
        <f t="shared" si="458"/>
        <v>-104520</v>
      </c>
      <c r="J803" s="35">
        <f t="shared" si="450"/>
        <v>0</v>
      </c>
      <c r="K803" s="101">
        <f t="shared" si="451"/>
        <v>-87530</v>
      </c>
      <c r="L803">
        <f t="shared" si="452"/>
        <v>104520</v>
      </c>
      <c r="M803" s="35">
        <f t="shared" si="456"/>
        <v>-104520</v>
      </c>
      <c r="N803">
        <f t="shared" si="447"/>
        <v>0</v>
      </c>
      <c r="O803" s="303">
        <f t="shared" si="459"/>
        <v>-104520</v>
      </c>
      <c r="P803" s="158">
        <f t="shared" si="455"/>
        <v>-0.5</v>
      </c>
      <c r="Q803" s="158">
        <f t="shared" si="454"/>
        <v>-1</v>
      </c>
    </row>
    <row r="804" spans="1:17">
      <c r="A804" s="598"/>
      <c r="B804" s="3" t="s">
        <v>5</v>
      </c>
      <c r="C804" s="18">
        <v>575342</v>
      </c>
      <c r="D804" s="16">
        <v>699415</v>
      </c>
      <c r="E804" s="16">
        <v>405777</v>
      </c>
      <c r="F804" s="18">
        <v>353430</v>
      </c>
      <c r="G804" s="18">
        <f t="shared" si="457"/>
        <v>928772</v>
      </c>
      <c r="H804" s="16">
        <f t="shared" si="442"/>
        <v>1105192</v>
      </c>
      <c r="I804" s="35">
        <f t="shared" si="458"/>
        <v>-124073</v>
      </c>
      <c r="J804" s="35">
        <f t="shared" si="450"/>
        <v>52347</v>
      </c>
      <c r="K804" s="101">
        <f t="shared" si="451"/>
        <v>-308361</v>
      </c>
      <c r="L804">
        <f t="shared" si="452"/>
        <v>-506457</v>
      </c>
      <c r="M804" s="35">
        <f t="shared" si="456"/>
        <v>506457</v>
      </c>
      <c r="N804">
        <f t="shared" si="447"/>
        <v>0.8403716277352713</v>
      </c>
      <c r="O804" s="20">
        <f t="shared" si="459"/>
        <v>-176420</v>
      </c>
      <c r="P804" s="158">
        <f t="shared" si="455"/>
        <v>-0.19952261218743003</v>
      </c>
      <c r="Q804" s="158">
        <f t="shared" si="454"/>
        <v>-0.23910842988972222</v>
      </c>
    </row>
    <row r="805" spans="1:17">
      <c r="A805" s="599"/>
      <c r="B805" s="3" t="s">
        <v>6</v>
      </c>
      <c r="C805" s="18">
        <v>1040053</v>
      </c>
      <c r="D805" s="16">
        <v>1076472</v>
      </c>
      <c r="E805" s="16">
        <v>1096559</v>
      </c>
      <c r="F805" s="18">
        <v>987926</v>
      </c>
      <c r="G805" s="18">
        <f t="shared" si="457"/>
        <v>2027979</v>
      </c>
      <c r="H805" s="16">
        <f t="shared" si="442"/>
        <v>2173031</v>
      </c>
      <c r="I805" s="35">
        <f t="shared" si="458"/>
        <v>-36419</v>
      </c>
      <c r="J805" s="35">
        <f t="shared" si="450"/>
        <v>108633</v>
      </c>
      <c r="K805" s="101">
        <f t="shared" si="451"/>
        <v>91454</v>
      </c>
      <c r="L805">
        <f t="shared" si="452"/>
        <v>-1174475</v>
      </c>
      <c r="M805" s="35">
        <f t="shared" si="456"/>
        <v>3118289</v>
      </c>
      <c r="N805">
        <f t="shared" si="447"/>
        <v>0.93324899644781878</v>
      </c>
      <c r="O805" s="20">
        <f t="shared" si="459"/>
        <v>-145052</v>
      </c>
      <c r="P805" s="158">
        <f t="shared" si="455"/>
        <v>4.9566656242496898E-2</v>
      </c>
      <c r="Q805" s="158">
        <f t="shared" si="454"/>
        <v>-0.25972577063017294</v>
      </c>
    </row>
    <row r="806" spans="1:17">
      <c r="A806" s="594">
        <v>45156</v>
      </c>
      <c r="B806" s="3" t="s">
        <v>3</v>
      </c>
      <c r="C806" s="18">
        <v>4358719</v>
      </c>
      <c r="D806" s="16">
        <v>3332210</v>
      </c>
      <c r="E806" s="16">
        <v>4505788</v>
      </c>
      <c r="F806" s="18">
        <v>3894890</v>
      </c>
      <c r="G806" s="18">
        <f t="shared" si="457"/>
        <v>8253609</v>
      </c>
      <c r="H806" s="16">
        <f t="shared" si="442"/>
        <v>7837998</v>
      </c>
      <c r="I806" s="35">
        <f t="shared" si="458"/>
        <v>1026509</v>
      </c>
      <c r="J806" s="35">
        <f t="shared" si="450"/>
        <v>610898</v>
      </c>
      <c r="N806">
        <f t="shared" si="447"/>
        <v>1.0530251474930206</v>
      </c>
      <c r="O806" s="34">
        <f t="shared" si="459"/>
        <v>415611</v>
      </c>
    </row>
    <row r="807" spans="1:17">
      <c r="A807" s="595"/>
      <c r="B807" s="3" t="s">
        <v>4</v>
      </c>
      <c r="C807" s="18">
        <v>0</v>
      </c>
      <c r="D807" s="16">
        <v>114332</v>
      </c>
      <c r="E807" s="16">
        <v>0</v>
      </c>
      <c r="F807" s="18">
        <v>0</v>
      </c>
      <c r="G807" s="18">
        <f t="shared" si="457"/>
        <v>0</v>
      </c>
      <c r="H807" s="16">
        <f t="shared" si="442"/>
        <v>114332</v>
      </c>
      <c r="I807" s="35">
        <f t="shared" si="458"/>
        <v>-114332</v>
      </c>
      <c r="J807" s="35">
        <f t="shared" si="450"/>
        <v>0</v>
      </c>
      <c r="N807">
        <f t="shared" si="447"/>
        <v>0</v>
      </c>
      <c r="O807" s="303">
        <f t="shared" si="459"/>
        <v>-114332</v>
      </c>
    </row>
    <row r="808" spans="1:17">
      <c r="A808" s="595"/>
      <c r="B808" s="3" t="s">
        <v>5</v>
      </c>
      <c r="C808" s="18">
        <v>1066387</v>
      </c>
      <c r="D808" s="16">
        <v>1077398</v>
      </c>
      <c r="E808" s="16">
        <v>869445</v>
      </c>
      <c r="F808" s="18">
        <v>792970</v>
      </c>
      <c r="G808" s="18">
        <f t="shared" si="457"/>
        <v>1859357</v>
      </c>
      <c r="H808" s="16">
        <f t="shared" si="442"/>
        <v>1946843</v>
      </c>
      <c r="I808" s="35">
        <f t="shared" si="458"/>
        <v>-11011</v>
      </c>
      <c r="J808" s="35">
        <f t="shared" si="450"/>
        <v>76475</v>
      </c>
      <c r="N808">
        <f t="shared" si="447"/>
        <v>0.95506263216910658</v>
      </c>
      <c r="O808" s="20">
        <f t="shared" si="459"/>
        <v>-87486</v>
      </c>
    </row>
    <row r="809" spans="1:17">
      <c r="A809" s="596"/>
      <c r="B809" s="3" t="s">
        <v>6</v>
      </c>
      <c r="C809" s="18">
        <v>1349520</v>
      </c>
      <c r="D809" s="16">
        <v>1411139</v>
      </c>
      <c r="E809" s="16">
        <v>1399393</v>
      </c>
      <c r="F809" s="18">
        <v>1247221</v>
      </c>
      <c r="G809" s="18">
        <f t="shared" si="457"/>
        <v>2596741</v>
      </c>
      <c r="H809" s="16">
        <f t="shared" si="442"/>
        <v>2810532</v>
      </c>
      <c r="I809" s="35">
        <f t="shared" si="458"/>
        <v>-61619</v>
      </c>
      <c r="J809" s="35">
        <f t="shared" si="450"/>
        <v>152172</v>
      </c>
      <c r="N809">
        <f t="shared" si="447"/>
        <v>0.92393219504350066</v>
      </c>
      <c r="O809" s="20">
        <f t="shared" si="459"/>
        <v>-213791</v>
      </c>
    </row>
    <row r="810" spans="1:17">
      <c r="A810" s="594">
        <v>45159</v>
      </c>
      <c r="B810" s="3" t="s">
        <v>3</v>
      </c>
      <c r="C810" s="18">
        <v>5023784</v>
      </c>
      <c r="D810" s="16">
        <v>4826318</v>
      </c>
      <c r="E810" s="16">
        <v>5231304</v>
      </c>
      <c r="F810" s="18">
        <v>5173639</v>
      </c>
      <c r="G810" s="18">
        <f t="shared" si="457"/>
        <v>10197423</v>
      </c>
      <c r="H810" s="16">
        <f t="shared" si="442"/>
        <v>10057622</v>
      </c>
      <c r="I810" s="35">
        <f t="shared" si="458"/>
        <v>197466</v>
      </c>
      <c r="J810" s="35">
        <f t="shared" si="450"/>
        <v>57665</v>
      </c>
      <c r="K810" s="101">
        <f t="shared" ref="K810:K825" si="460">G810-G806</f>
        <v>1943814</v>
      </c>
      <c r="L810">
        <f t="shared" ref="L810:L825" si="461">H810-H806</f>
        <v>2219624</v>
      </c>
      <c r="M810" s="35">
        <f t="shared" ref="M810:M825" si="462">K815-L810</f>
        <v>-2219624</v>
      </c>
      <c r="N810">
        <f t="shared" ref="N810:N816" si="463">SUM(G810/H810)</f>
        <v>1.0139000053889478</v>
      </c>
      <c r="O810" s="34">
        <f t="shared" si="459"/>
        <v>139801</v>
      </c>
      <c r="P810" s="158">
        <f>K810/(G806-K810)</f>
        <v>0.30806294023815356</v>
      </c>
      <c r="Q810" s="158">
        <f t="shared" ref="Q810:Q825" si="464">L810/(H806-L810)</f>
        <v>0.39506519145930835</v>
      </c>
    </row>
    <row r="811" spans="1:17">
      <c r="A811" s="595"/>
      <c r="B811" s="3" t="s">
        <v>4</v>
      </c>
      <c r="C811" s="18">
        <v>0</v>
      </c>
      <c r="D811" s="16">
        <v>115872</v>
      </c>
      <c r="E811" s="16">
        <v>0</v>
      </c>
      <c r="F811" s="18">
        <v>0</v>
      </c>
      <c r="G811" s="18">
        <f t="shared" si="457"/>
        <v>0</v>
      </c>
      <c r="H811" s="16">
        <f t="shared" si="442"/>
        <v>115872</v>
      </c>
      <c r="I811" s="35">
        <f t="shared" si="458"/>
        <v>-115872</v>
      </c>
      <c r="J811" s="35">
        <f t="shared" si="450"/>
        <v>0</v>
      </c>
      <c r="K811" s="101">
        <f t="shared" si="460"/>
        <v>0</v>
      </c>
      <c r="L811">
        <f t="shared" si="461"/>
        <v>1540</v>
      </c>
      <c r="M811" s="35">
        <f t="shared" si="462"/>
        <v>-152508</v>
      </c>
      <c r="N811">
        <f t="shared" si="463"/>
        <v>0</v>
      </c>
      <c r="O811" s="303">
        <f t="shared" si="459"/>
        <v>-115872</v>
      </c>
      <c r="P811" s="158" t="e">
        <f t="shared" ref="P811:P825" si="465">K811/(G807-K811)</f>
        <v>#DIV/0!</v>
      </c>
      <c r="Q811" s="158">
        <f t="shared" si="464"/>
        <v>1.3653450599333285E-2</v>
      </c>
    </row>
    <row r="812" spans="1:17">
      <c r="A812" s="595"/>
      <c r="B812" s="3" t="s">
        <v>5</v>
      </c>
      <c r="C812" s="18">
        <v>1166087</v>
      </c>
      <c r="D812" s="16">
        <v>1233222</v>
      </c>
      <c r="E812" s="16">
        <v>952143</v>
      </c>
      <c r="F812" s="18">
        <v>982064</v>
      </c>
      <c r="G812" s="18">
        <f t="shared" si="457"/>
        <v>2148151</v>
      </c>
      <c r="H812" s="16">
        <f t="shared" si="442"/>
        <v>2185365</v>
      </c>
      <c r="I812" s="35">
        <f t="shared" si="458"/>
        <v>-67135</v>
      </c>
      <c r="J812" s="35">
        <f t="shared" si="450"/>
        <v>-29921</v>
      </c>
      <c r="K812" s="101">
        <f t="shared" si="460"/>
        <v>288794</v>
      </c>
      <c r="L812">
        <f t="shared" si="461"/>
        <v>238522</v>
      </c>
      <c r="M812" s="35">
        <f t="shared" si="462"/>
        <v>-572466</v>
      </c>
      <c r="N812">
        <f t="shared" si="463"/>
        <v>0.98297126566957926</v>
      </c>
      <c r="O812" s="34">
        <f t="shared" si="459"/>
        <v>-37214</v>
      </c>
      <c r="P812" s="158">
        <f t="shared" si="465"/>
        <v>0.18387928405291606</v>
      </c>
      <c r="Q812" s="158">
        <f t="shared" si="464"/>
        <v>0.13962364216092876</v>
      </c>
    </row>
    <row r="813" spans="1:17">
      <c r="A813" s="596"/>
      <c r="B813" s="3" t="s">
        <v>6</v>
      </c>
      <c r="C813" s="18">
        <v>1545769</v>
      </c>
      <c r="D813" s="16">
        <v>1621484</v>
      </c>
      <c r="E813" s="16">
        <v>1552194</v>
      </c>
      <c r="F813" s="18">
        <v>1641194</v>
      </c>
      <c r="G813" s="18">
        <f t="shared" si="457"/>
        <v>3186963</v>
      </c>
      <c r="H813" s="16">
        <f t="shared" si="442"/>
        <v>3173678</v>
      </c>
      <c r="I813" s="35">
        <f t="shared" si="458"/>
        <v>-75715</v>
      </c>
      <c r="J813" s="35">
        <f t="shared" si="450"/>
        <v>-89000</v>
      </c>
      <c r="K813" s="101">
        <f t="shared" si="460"/>
        <v>590222</v>
      </c>
      <c r="L813">
        <f t="shared" si="461"/>
        <v>363146</v>
      </c>
      <c r="M813" s="35">
        <f t="shared" si="462"/>
        <v>1012731</v>
      </c>
      <c r="N813">
        <f t="shared" si="463"/>
        <v>1.0041859949245009</v>
      </c>
      <c r="O813" s="34">
        <f t="shared" si="459"/>
        <v>13285</v>
      </c>
      <c r="P813" s="158">
        <f t="shared" si="465"/>
        <v>0.29415221086867355</v>
      </c>
      <c r="Q813" s="158">
        <f t="shared" si="464"/>
        <v>0.14838117076750459</v>
      </c>
    </row>
    <row r="814" spans="1:17">
      <c r="A814" s="594">
        <v>45160</v>
      </c>
      <c r="B814" s="3" t="s">
        <v>3</v>
      </c>
      <c r="C814" s="18">
        <v>5176801</v>
      </c>
      <c r="D814" s="16">
        <v>4243647</v>
      </c>
      <c r="E814" s="16">
        <v>5287620</v>
      </c>
      <c r="F814" s="18">
        <v>4823363</v>
      </c>
      <c r="G814" s="18">
        <f t="shared" si="457"/>
        <v>10000164</v>
      </c>
      <c r="H814" s="16">
        <f t="shared" si="442"/>
        <v>9531267</v>
      </c>
      <c r="I814" s="35">
        <f t="shared" si="458"/>
        <v>933154</v>
      </c>
      <c r="J814" s="35">
        <f t="shared" si="450"/>
        <v>464257</v>
      </c>
      <c r="K814" s="101">
        <f t="shared" si="460"/>
        <v>-197259</v>
      </c>
      <c r="L814">
        <f t="shared" si="461"/>
        <v>-526355</v>
      </c>
      <c r="M814" s="35">
        <f t="shared" si="462"/>
        <v>526355</v>
      </c>
      <c r="N814">
        <f t="shared" si="463"/>
        <v>1.0491956630739649</v>
      </c>
      <c r="O814" s="34">
        <f t="shared" si="459"/>
        <v>468897</v>
      </c>
      <c r="P814" s="158">
        <f t="shared" si="465"/>
        <v>-1.8976915311117743E-2</v>
      </c>
      <c r="Q814" s="158">
        <f t="shared" si="464"/>
        <v>-4.9731306105445995E-2</v>
      </c>
    </row>
    <row r="815" spans="1:17">
      <c r="A815" s="595"/>
      <c r="B815" s="3" t="s">
        <v>4</v>
      </c>
      <c r="C815" s="18">
        <v>0</v>
      </c>
      <c r="D815" s="16">
        <v>116872</v>
      </c>
      <c r="E815" s="16">
        <v>0</v>
      </c>
      <c r="F815" s="18">
        <v>0</v>
      </c>
      <c r="G815" s="18">
        <f t="shared" si="457"/>
        <v>0</v>
      </c>
      <c r="H815" s="16">
        <f t="shared" si="442"/>
        <v>116872</v>
      </c>
      <c r="I815" s="35">
        <f t="shared" si="458"/>
        <v>-116872</v>
      </c>
      <c r="J815" s="35">
        <f t="shared" si="450"/>
        <v>0</v>
      </c>
      <c r="K815" s="101">
        <f t="shared" si="460"/>
        <v>0</v>
      </c>
      <c r="L815">
        <f t="shared" si="461"/>
        <v>1000</v>
      </c>
      <c r="M815" s="35">
        <f t="shared" si="462"/>
        <v>322654</v>
      </c>
      <c r="N815">
        <f t="shared" si="463"/>
        <v>0</v>
      </c>
      <c r="O815" s="303">
        <f t="shared" si="459"/>
        <v>-116872</v>
      </c>
      <c r="P815" s="158" t="e">
        <f t="shared" si="465"/>
        <v>#DIV/0!</v>
      </c>
      <c r="Q815" s="158">
        <f t="shared" si="464"/>
        <v>8.7053415976042908E-3</v>
      </c>
    </row>
    <row r="816" spans="1:17">
      <c r="A816" s="595"/>
      <c r="B816" s="3" t="s">
        <v>5</v>
      </c>
      <c r="C816" s="18">
        <v>1293172</v>
      </c>
      <c r="D816" s="16">
        <v>1138827</v>
      </c>
      <c r="E816" s="16">
        <v>1043440</v>
      </c>
      <c r="F816" s="18">
        <v>704011</v>
      </c>
      <c r="G816" s="18">
        <f t="shared" si="457"/>
        <v>1997183</v>
      </c>
      <c r="H816" s="16">
        <f t="shared" si="442"/>
        <v>2182267</v>
      </c>
      <c r="I816" s="35">
        <f t="shared" si="458"/>
        <v>154345</v>
      </c>
      <c r="J816" s="35">
        <f t="shared" si="450"/>
        <v>339429</v>
      </c>
      <c r="K816" s="101">
        <f t="shared" si="460"/>
        <v>-150968</v>
      </c>
      <c r="L816">
        <f t="shared" si="461"/>
        <v>-3098</v>
      </c>
      <c r="M816" s="35">
        <f t="shared" si="462"/>
        <v>930371</v>
      </c>
      <c r="N816">
        <f t="shared" si="463"/>
        <v>0.91518728001660654</v>
      </c>
      <c r="O816" s="20">
        <f t="shared" si="459"/>
        <v>-185084</v>
      </c>
      <c r="P816" s="158">
        <f t="shared" si="465"/>
        <v>-6.5663412811603053E-2</v>
      </c>
      <c r="Q816" s="158">
        <f t="shared" si="464"/>
        <v>-1.4156053814937699E-3</v>
      </c>
    </row>
    <row r="817" spans="1:17">
      <c r="A817" s="596"/>
      <c r="B817" s="3" t="s">
        <v>6</v>
      </c>
      <c r="C817" s="18">
        <v>1437789</v>
      </c>
      <c r="D817" s="16">
        <v>1443257</v>
      </c>
      <c r="E817" s="16">
        <v>1576703</v>
      </c>
      <c r="F817" s="18">
        <v>1415230</v>
      </c>
      <c r="G817" s="18">
        <f t="shared" si="457"/>
        <v>2853019</v>
      </c>
      <c r="H817" s="16">
        <f t="shared" si="442"/>
        <v>3019960</v>
      </c>
      <c r="I817" s="35">
        <f t="shared" si="458"/>
        <v>-5468</v>
      </c>
      <c r="J817" s="35">
        <f t="shared" si="450"/>
        <v>161473</v>
      </c>
      <c r="K817" s="101">
        <f t="shared" si="460"/>
        <v>-333944</v>
      </c>
      <c r="L817">
        <f t="shared" si="461"/>
        <v>-153718</v>
      </c>
      <c r="M817" s="35">
        <f t="shared" si="462"/>
        <v>-5181917</v>
      </c>
      <c r="N817">
        <f>SUM(G817/H817)</f>
        <v>0.94472079100385431</v>
      </c>
      <c r="O817" s="20">
        <f t="shared" si="459"/>
        <v>-166941</v>
      </c>
      <c r="P817" s="158">
        <f t="shared" si="465"/>
        <v>-9.4846015529521224E-2</v>
      </c>
      <c r="Q817" s="158">
        <f t="shared" si="464"/>
        <v>-4.6197687320655552E-2</v>
      </c>
    </row>
    <row r="818" spans="1:17">
      <c r="A818" s="594">
        <v>45161</v>
      </c>
      <c r="B818" s="3" t="s">
        <v>3</v>
      </c>
      <c r="C818" s="18">
        <v>5188712</v>
      </c>
      <c r="D818" s="16">
        <v>6008791</v>
      </c>
      <c r="E818" s="16">
        <v>5426281</v>
      </c>
      <c r="F818" s="18">
        <v>6187329</v>
      </c>
      <c r="G818" s="18">
        <f t="shared" si="457"/>
        <v>11376041</v>
      </c>
      <c r="H818" s="16">
        <f t="shared" si="442"/>
        <v>11435072</v>
      </c>
      <c r="I818" s="35">
        <f t="shared" si="458"/>
        <v>-820079</v>
      </c>
      <c r="J818" s="35">
        <f t="shared" si="450"/>
        <v>-761048</v>
      </c>
      <c r="K818" s="101">
        <f t="shared" si="460"/>
        <v>1375877</v>
      </c>
      <c r="L818">
        <f t="shared" si="461"/>
        <v>1903805</v>
      </c>
      <c r="M818" s="35">
        <f t="shared" si="462"/>
        <v>-1903805</v>
      </c>
      <c r="N818">
        <f t="shared" ref="N818:N825" si="466">SUM(G818/H818)</f>
        <v>0.99483772380270097</v>
      </c>
      <c r="O818" s="20">
        <f t="shared" si="459"/>
        <v>-59031</v>
      </c>
      <c r="P818" s="158">
        <f t="shared" si="465"/>
        <v>0.15953515925432443</v>
      </c>
      <c r="Q818" s="158">
        <f t="shared" si="464"/>
        <v>0.24959875250771488</v>
      </c>
    </row>
    <row r="819" spans="1:17">
      <c r="A819" s="595"/>
      <c r="B819" s="3" t="s">
        <v>4</v>
      </c>
      <c r="C819" s="18">
        <v>0</v>
      </c>
      <c r="D819" s="16">
        <v>116872</v>
      </c>
      <c r="E819" s="16">
        <v>0</v>
      </c>
      <c r="F819" s="18">
        <v>0</v>
      </c>
      <c r="G819" s="18">
        <f t="shared" si="457"/>
        <v>0</v>
      </c>
      <c r="H819" s="16">
        <f t="shared" si="442"/>
        <v>116872</v>
      </c>
      <c r="I819" s="35">
        <f t="shared" si="458"/>
        <v>-116872</v>
      </c>
      <c r="J819" s="35">
        <f t="shared" si="450"/>
        <v>0</v>
      </c>
      <c r="K819" s="101">
        <f t="shared" si="460"/>
        <v>0</v>
      </c>
      <c r="L819">
        <f t="shared" si="461"/>
        <v>0</v>
      </c>
      <c r="M819" s="35">
        <f t="shared" si="462"/>
        <v>-1217847</v>
      </c>
      <c r="N819">
        <f t="shared" si="466"/>
        <v>0</v>
      </c>
      <c r="O819" s="303">
        <f t="shared" si="459"/>
        <v>-116872</v>
      </c>
      <c r="P819" s="158" t="e">
        <f t="shared" si="465"/>
        <v>#DIV/0!</v>
      </c>
      <c r="Q819" s="158">
        <f t="shared" si="464"/>
        <v>0</v>
      </c>
    </row>
    <row r="820" spans="1:17">
      <c r="A820" s="595"/>
      <c r="B820" s="3" t="s">
        <v>5</v>
      </c>
      <c r="C820" s="18">
        <v>1301749</v>
      </c>
      <c r="D820" s="16">
        <v>1358965</v>
      </c>
      <c r="E820" s="16">
        <v>1087904</v>
      </c>
      <c r="F820" s="18">
        <v>1019088</v>
      </c>
      <c r="G820" s="18">
        <f t="shared" si="457"/>
        <v>2320837</v>
      </c>
      <c r="H820" s="16">
        <f t="shared" si="442"/>
        <v>2446869</v>
      </c>
      <c r="I820" s="35">
        <f t="shared" si="458"/>
        <v>-57216</v>
      </c>
      <c r="J820" s="35">
        <f t="shared" si="450"/>
        <v>68816</v>
      </c>
      <c r="K820" s="101">
        <f t="shared" si="460"/>
        <v>323654</v>
      </c>
      <c r="L820">
        <f t="shared" si="461"/>
        <v>264602</v>
      </c>
      <c r="M820" s="35">
        <f t="shared" si="462"/>
        <v>-2027482</v>
      </c>
      <c r="N820">
        <f t="shared" si="466"/>
        <v>0.94849254291913465</v>
      </c>
      <c r="O820" s="20">
        <f t="shared" si="459"/>
        <v>-126032</v>
      </c>
      <c r="P820" s="158">
        <f t="shared" si="465"/>
        <v>0.19339611085317315</v>
      </c>
      <c r="Q820" s="158">
        <f t="shared" si="464"/>
        <v>0.13798134710702861</v>
      </c>
    </row>
    <row r="821" spans="1:17">
      <c r="A821" s="596"/>
      <c r="B821" s="3" t="s">
        <v>6</v>
      </c>
      <c r="C821" s="18">
        <v>1561257</v>
      </c>
      <c r="D821" s="16">
        <v>1940825</v>
      </c>
      <c r="E821" s="16">
        <v>1537532</v>
      </c>
      <c r="F821" s="18">
        <v>2219035</v>
      </c>
      <c r="G821" s="18">
        <f t="shared" si="457"/>
        <v>3780292</v>
      </c>
      <c r="H821" s="16">
        <f t="shared" si="442"/>
        <v>3478357</v>
      </c>
      <c r="I821" s="35">
        <f t="shared" si="458"/>
        <v>-379568</v>
      </c>
      <c r="J821" s="35">
        <f t="shared" si="450"/>
        <v>-681503</v>
      </c>
      <c r="K821" s="101">
        <f t="shared" si="460"/>
        <v>927273</v>
      </c>
      <c r="L821">
        <f t="shared" si="461"/>
        <v>458397</v>
      </c>
      <c r="M821" s="35">
        <f t="shared" si="462"/>
        <v>-458397</v>
      </c>
      <c r="N821">
        <f t="shared" si="466"/>
        <v>1.0868039134568419</v>
      </c>
      <c r="O821" s="34">
        <f t="shared" si="459"/>
        <v>301935</v>
      </c>
      <c r="P821" s="158">
        <f t="shared" si="465"/>
        <v>0.48151365756439324</v>
      </c>
      <c r="Q821" s="158">
        <f t="shared" si="464"/>
        <v>0.17895206949819309</v>
      </c>
    </row>
    <row r="822" spans="1:17">
      <c r="A822" s="597">
        <v>45162</v>
      </c>
      <c r="B822" s="3" t="s">
        <v>3</v>
      </c>
      <c r="C822" s="18">
        <v>3107873</v>
      </c>
      <c r="D822" s="16">
        <v>2410599</v>
      </c>
      <c r="E822" s="16">
        <v>3196823</v>
      </c>
      <c r="F822" s="18">
        <v>2932533</v>
      </c>
      <c r="G822" s="18">
        <f t="shared" si="457"/>
        <v>6040406</v>
      </c>
      <c r="H822" s="16">
        <f t="shared" si="442"/>
        <v>5607422</v>
      </c>
      <c r="I822" s="35">
        <f t="shared" si="458"/>
        <v>697274</v>
      </c>
      <c r="J822" s="35">
        <f t="shared" si="450"/>
        <v>264290</v>
      </c>
      <c r="K822" s="101">
        <f t="shared" si="460"/>
        <v>-5335635</v>
      </c>
      <c r="L822">
        <f t="shared" si="461"/>
        <v>-5827650</v>
      </c>
      <c r="M822" s="35">
        <f t="shared" si="462"/>
        <v>5827650</v>
      </c>
      <c r="N822">
        <f t="shared" si="466"/>
        <v>1.0772162323434904</v>
      </c>
      <c r="O822" s="34">
        <f t="shared" si="459"/>
        <v>432984</v>
      </c>
      <c r="P822" s="158">
        <f t="shared" si="465"/>
        <v>-0.31927587633939292</v>
      </c>
      <c r="Q822" s="158">
        <f t="shared" si="464"/>
        <v>-0.3375858106270842</v>
      </c>
    </row>
    <row r="823" spans="1:17">
      <c r="A823" s="598"/>
      <c r="B823" s="3" t="s">
        <v>4</v>
      </c>
      <c r="C823" s="18">
        <v>0</v>
      </c>
      <c r="D823" s="16">
        <v>116872</v>
      </c>
      <c r="E823" s="16">
        <v>0</v>
      </c>
      <c r="F823" s="18">
        <v>0</v>
      </c>
      <c r="G823" s="18">
        <f t="shared" si="457"/>
        <v>0</v>
      </c>
      <c r="H823" s="16">
        <f t="shared" ref="H823:H886" si="467">SUM(D823+E823)</f>
        <v>116872</v>
      </c>
      <c r="I823" s="35">
        <f t="shared" si="458"/>
        <v>-116872</v>
      </c>
      <c r="J823" s="35">
        <f t="shared" si="450"/>
        <v>0</v>
      </c>
      <c r="K823" s="101">
        <f t="shared" si="460"/>
        <v>0</v>
      </c>
      <c r="L823">
        <f t="shared" si="461"/>
        <v>0</v>
      </c>
      <c r="M823" s="35">
        <f t="shared" si="462"/>
        <v>0</v>
      </c>
      <c r="N823">
        <f t="shared" si="466"/>
        <v>0</v>
      </c>
      <c r="O823" s="34">
        <f t="shared" si="459"/>
        <v>-116872</v>
      </c>
      <c r="P823" s="158" t="e">
        <f t="shared" si="465"/>
        <v>#DIV/0!</v>
      </c>
      <c r="Q823" s="158">
        <f t="shared" si="464"/>
        <v>0</v>
      </c>
    </row>
    <row r="824" spans="1:17">
      <c r="A824" s="598"/>
      <c r="B824" s="3" t="s">
        <v>5</v>
      </c>
      <c r="C824" s="18">
        <v>625932</v>
      </c>
      <c r="D824" s="16">
        <v>847341</v>
      </c>
      <c r="E824" s="16">
        <v>456868</v>
      </c>
      <c r="F824" s="18">
        <v>477058</v>
      </c>
      <c r="G824" s="18">
        <f t="shared" si="457"/>
        <v>1102990</v>
      </c>
      <c r="H824" s="16">
        <f t="shared" si="467"/>
        <v>1304209</v>
      </c>
      <c r="I824" s="35">
        <f t="shared" si="458"/>
        <v>-221409</v>
      </c>
      <c r="J824" s="35">
        <f t="shared" si="450"/>
        <v>-20190</v>
      </c>
      <c r="K824" s="101">
        <f t="shared" si="460"/>
        <v>-1217847</v>
      </c>
      <c r="L824">
        <f t="shared" si="461"/>
        <v>-1142660</v>
      </c>
      <c r="M824" s="35">
        <f t="shared" si="462"/>
        <v>1142660</v>
      </c>
      <c r="N824">
        <f t="shared" si="466"/>
        <v>0.84571567900543543</v>
      </c>
      <c r="O824" s="34">
        <f t="shared" si="459"/>
        <v>-201219</v>
      </c>
      <c r="P824" s="158">
        <f t="shared" si="465"/>
        <v>-0.34415251545489794</v>
      </c>
      <c r="Q824" s="158">
        <f t="shared" si="464"/>
        <v>-0.31833145797122686</v>
      </c>
    </row>
    <row r="825" spans="1:17">
      <c r="A825" s="599"/>
      <c r="B825" s="3" t="s">
        <v>6</v>
      </c>
      <c r="C825" s="18">
        <v>1028702</v>
      </c>
      <c r="D825" s="16">
        <v>1023488</v>
      </c>
      <c r="E825" s="16">
        <v>1108816</v>
      </c>
      <c r="F825" s="18">
        <v>988710</v>
      </c>
      <c r="G825" s="18">
        <f t="shared" si="457"/>
        <v>2017412</v>
      </c>
      <c r="H825" s="16">
        <f t="shared" si="467"/>
        <v>2132304</v>
      </c>
      <c r="I825" s="35">
        <f t="shared" si="458"/>
        <v>5214</v>
      </c>
      <c r="J825" s="35">
        <f t="shared" si="450"/>
        <v>120106</v>
      </c>
      <c r="K825" s="101">
        <f t="shared" si="460"/>
        <v>-1762880</v>
      </c>
      <c r="L825">
        <f t="shared" si="461"/>
        <v>-1346053</v>
      </c>
      <c r="M825" s="35">
        <f t="shared" si="462"/>
        <v>2895225</v>
      </c>
      <c r="N825">
        <f t="shared" si="466"/>
        <v>0.9461183771169589</v>
      </c>
      <c r="O825" s="34">
        <f t="shared" si="459"/>
        <v>-114892</v>
      </c>
      <c r="P825" s="158">
        <f t="shared" si="465"/>
        <v>-0.31802729556290155</v>
      </c>
      <c r="Q825" s="158">
        <f t="shared" si="464"/>
        <v>-0.27900883216807859</v>
      </c>
    </row>
    <row r="826" spans="1:17">
      <c r="A826" s="594">
        <v>45163</v>
      </c>
      <c r="B826" s="3" t="s">
        <v>3</v>
      </c>
      <c r="C826" s="18">
        <v>4894955</v>
      </c>
      <c r="D826" s="16">
        <v>3300934</v>
      </c>
      <c r="E826" s="16">
        <v>4860565</v>
      </c>
      <c r="F826" s="18">
        <v>3949596</v>
      </c>
      <c r="G826" s="18">
        <f t="shared" si="457"/>
        <v>8844551</v>
      </c>
      <c r="H826" s="16">
        <f t="shared" si="467"/>
        <v>8161499</v>
      </c>
      <c r="I826" s="35">
        <f t="shared" si="458"/>
        <v>1594021</v>
      </c>
      <c r="J826" s="35">
        <f t="shared" si="450"/>
        <v>910969</v>
      </c>
      <c r="O826" s="34">
        <f t="shared" si="459"/>
        <v>683052</v>
      </c>
    </row>
    <row r="827" spans="1:17">
      <c r="A827" s="595"/>
      <c r="B827" s="3" t="s">
        <v>4</v>
      </c>
      <c r="C827" s="18">
        <v>0</v>
      </c>
      <c r="D827" s="16">
        <v>119455</v>
      </c>
      <c r="E827" s="16">
        <v>0</v>
      </c>
      <c r="F827" s="18">
        <v>0</v>
      </c>
      <c r="G827" s="18">
        <f t="shared" si="457"/>
        <v>0</v>
      </c>
      <c r="H827" s="16">
        <f t="shared" si="467"/>
        <v>119455</v>
      </c>
      <c r="I827" s="35">
        <f t="shared" si="458"/>
        <v>-119455</v>
      </c>
      <c r="J827" s="35">
        <f t="shared" si="450"/>
        <v>0</v>
      </c>
      <c r="O827" s="303">
        <f t="shared" si="459"/>
        <v>-119455</v>
      </c>
    </row>
    <row r="828" spans="1:17">
      <c r="A828" s="595"/>
      <c r="B828" s="3" t="s">
        <v>5</v>
      </c>
      <c r="C828" s="18">
        <v>879244</v>
      </c>
      <c r="D828" s="16">
        <v>1111364</v>
      </c>
      <c r="E828" s="16">
        <v>753391</v>
      </c>
      <c r="F828" s="18">
        <v>706184</v>
      </c>
      <c r="G828" s="18">
        <f t="shared" si="457"/>
        <v>1585428</v>
      </c>
      <c r="H828" s="16">
        <f t="shared" si="467"/>
        <v>1864755</v>
      </c>
      <c r="I828" s="35">
        <f t="shared" si="458"/>
        <v>-232120</v>
      </c>
      <c r="J828" s="35">
        <f t="shared" si="450"/>
        <v>47207</v>
      </c>
      <c r="O828" s="20">
        <f t="shared" si="459"/>
        <v>-279327</v>
      </c>
    </row>
    <row r="829" spans="1:17">
      <c r="A829" s="596"/>
      <c r="B829" s="3" t="s">
        <v>6</v>
      </c>
      <c r="C829" s="18">
        <v>1285422</v>
      </c>
      <c r="D829" s="16">
        <v>1287373</v>
      </c>
      <c r="E829" s="16">
        <v>1445664</v>
      </c>
      <c r="F829" s="18">
        <v>1163346</v>
      </c>
      <c r="G829" s="18">
        <f t="shared" si="457"/>
        <v>2448768</v>
      </c>
      <c r="H829" s="16">
        <f t="shared" si="467"/>
        <v>2733037</v>
      </c>
      <c r="I829" s="35">
        <f t="shared" si="458"/>
        <v>-1951</v>
      </c>
      <c r="J829" s="35">
        <f t="shared" si="450"/>
        <v>282318</v>
      </c>
      <c r="O829" s="20">
        <f t="shared" si="459"/>
        <v>-284269</v>
      </c>
    </row>
    <row r="830" spans="1:17">
      <c r="A830" s="594">
        <v>45166</v>
      </c>
      <c r="B830" s="3" t="s">
        <v>3</v>
      </c>
      <c r="C830" s="18">
        <v>5160641</v>
      </c>
      <c r="D830" s="16">
        <v>4852322</v>
      </c>
      <c r="E830" s="16">
        <v>5311509</v>
      </c>
      <c r="F830" s="18">
        <v>5233082</v>
      </c>
      <c r="G830" s="18">
        <f t="shared" si="457"/>
        <v>10393723</v>
      </c>
      <c r="H830" s="16">
        <f t="shared" si="467"/>
        <v>10163831</v>
      </c>
      <c r="I830" s="35">
        <f t="shared" si="458"/>
        <v>308319</v>
      </c>
      <c r="J830" s="35">
        <f t="shared" si="450"/>
        <v>78427</v>
      </c>
      <c r="K830" s="101">
        <f t="shared" ref="K830:K844" si="468">G830-G826</f>
        <v>1549172</v>
      </c>
      <c r="L830">
        <f t="shared" ref="L830:L845" si="469">H830-H826</f>
        <v>2002332</v>
      </c>
      <c r="M830" s="35">
        <f t="shared" ref="M830:M845" si="470">K835-L830</f>
        <v>-2002332</v>
      </c>
      <c r="N830">
        <f t="shared" ref="N830:N844" si="471">SUM(G830/H830)</f>
        <v>1.0226186366144814</v>
      </c>
      <c r="O830" s="20">
        <f t="shared" si="459"/>
        <v>229892</v>
      </c>
      <c r="P830" s="158">
        <f t="shared" ref="P830:P845" si="472">K830/(G826-K830)</f>
        <v>0.21234976277449052</v>
      </c>
      <c r="Q830" s="158">
        <f t="shared" ref="Q830:Q845" si="473">L830/(H826-L830)</f>
        <v>0.32509785820063003</v>
      </c>
    </row>
    <row r="831" spans="1:17">
      <c r="A831" s="595"/>
      <c r="B831" s="3" t="s">
        <v>4</v>
      </c>
      <c r="C831" s="18">
        <v>0</v>
      </c>
      <c r="D831" s="16">
        <v>126892</v>
      </c>
      <c r="E831" s="16">
        <v>0</v>
      </c>
      <c r="F831" s="18">
        <v>0</v>
      </c>
      <c r="G831" s="18">
        <f t="shared" si="457"/>
        <v>0</v>
      </c>
      <c r="H831" s="16">
        <f t="shared" si="467"/>
        <v>126892</v>
      </c>
      <c r="I831" s="35">
        <f t="shared" si="458"/>
        <v>-126892</v>
      </c>
      <c r="J831" s="35">
        <f t="shared" si="450"/>
        <v>0</v>
      </c>
      <c r="K831" s="101">
        <f t="shared" si="468"/>
        <v>0</v>
      </c>
      <c r="L831">
        <f t="shared" si="469"/>
        <v>7437</v>
      </c>
      <c r="M831" s="35">
        <f t="shared" si="470"/>
        <v>132194</v>
      </c>
      <c r="N831">
        <f t="shared" si="471"/>
        <v>0</v>
      </c>
      <c r="O831" s="303">
        <f t="shared" si="459"/>
        <v>-126892</v>
      </c>
      <c r="P831" s="199" t="e">
        <f t="shared" si="472"/>
        <v>#DIV/0!</v>
      </c>
      <c r="Q831" s="158">
        <f t="shared" si="473"/>
        <v>6.6391115713546042E-2</v>
      </c>
    </row>
    <row r="832" spans="1:17">
      <c r="A832" s="595"/>
      <c r="B832" s="3" t="s">
        <v>5</v>
      </c>
      <c r="C832" s="18">
        <v>1047162</v>
      </c>
      <c r="D832" s="16">
        <v>1323333</v>
      </c>
      <c r="E832" s="16">
        <v>804981</v>
      </c>
      <c r="F832" s="18">
        <v>924614</v>
      </c>
      <c r="G832" s="18">
        <f t="shared" si="457"/>
        <v>1971776</v>
      </c>
      <c r="H832" s="16">
        <f t="shared" si="467"/>
        <v>2128314</v>
      </c>
      <c r="I832" s="35">
        <f t="shared" si="458"/>
        <v>-276171</v>
      </c>
      <c r="J832" s="35">
        <f t="shared" si="450"/>
        <v>-119633</v>
      </c>
      <c r="K832" s="101">
        <f t="shared" si="468"/>
        <v>386348</v>
      </c>
      <c r="L832">
        <f t="shared" si="469"/>
        <v>263559</v>
      </c>
      <c r="M832" s="35">
        <f t="shared" si="470"/>
        <v>-559013</v>
      </c>
      <c r="N832">
        <f t="shared" si="471"/>
        <v>0.92644976258202505</v>
      </c>
      <c r="O832" s="34">
        <f t="shared" si="459"/>
        <v>-156538</v>
      </c>
      <c r="P832" s="158">
        <f t="shared" si="472"/>
        <v>0.32220368949527972</v>
      </c>
      <c r="Q832" s="158">
        <f t="shared" si="473"/>
        <v>0.16460133550171246</v>
      </c>
    </row>
    <row r="833" spans="1:17">
      <c r="A833" s="596"/>
      <c r="B833" s="3" t="s">
        <v>6</v>
      </c>
      <c r="C833" s="18">
        <v>1362150</v>
      </c>
      <c r="D833" s="16">
        <v>1496229</v>
      </c>
      <c r="E833" s="16">
        <v>1453462</v>
      </c>
      <c r="F833" s="18">
        <v>1641080</v>
      </c>
      <c r="G833" s="18">
        <f t="shared" si="457"/>
        <v>3003230</v>
      </c>
      <c r="H833" s="16">
        <f t="shared" si="467"/>
        <v>2949691</v>
      </c>
      <c r="I833" s="35">
        <f t="shared" si="458"/>
        <v>-134079</v>
      </c>
      <c r="J833" s="35">
        <f t="shared" si="450"/>
        <v>-187618</v>
      </c>
      <c r="K833" s="101">
        <f t="shared" si="468"/>
        <v>554462</v>
      </c>
      <c r="L833">
        <f t="shared" si="469"/>
        <v>216654</v>
      </c>
      <c r="M833" s="35">
        <f t="shared" si="470"/>
        <v>1392719</v>
      </c>
      <c r="N833">
        <f t="shared" si="471"/>
        <v>1.0181507147697844</v>
      </c>
      <c r="O833" s="34">
        <f t="shared" si="459"/>
        <v>53539</v>
      </c>
      <c r="P833" s="158">
        <f t="shared" si="472"/>
        <v>0.29269927878600394</v>
      </c>
      <c r="Q833" s="158">
        <f t="shared" si="473"/>
        <v>8.6097386606092952E-2</v>
      </c>
    </row>
    <row r="834" spans="1:17">
      <c r="A834" s="594">
        <v>45167</v>
      </c>
      <c r="B834" s="3" t="s">
        <v>3</v>
      </c>
      <c r="C834" s="18">
        <v>5133621</v>
      </c>
      <c r="D834" s="16">
        <v>4438686</v>
      </c>
      <c r="E834" s="16">
        <v>5344956</v>
      </c>
      <c r="F834" s="18">
        <v>4996942</v>
      </c>
      <c r="G834" s="18">
        <f t="shared" si="457"/>
        <v>10130563</v>
      </c>
      <c r="H834" s="16">
        <f t="shared" si="467"/>
        <v>9783642</v>
      </c>
      <c r="I834" s="35">
        <f t="shared" si="458"/>
        <v>694935</v>
      </c>
      <c r="J834" s="35">
        <f t="shared" si="450"/>
        <v>348014</v>
      </c>
      <c r="K834" s="101">
        <f t="shared" si="468"/>
        <v>-263160</v>
      </c>
      <c r="L834">
        <f t="shared" si="469"/>
        <v>-380189</v>
      </c>
      <c r="M834" s="35">
        <f t="shared" si="470"/>
        <v>380189</v>
      </c>
      <c r="N834">
        <f t="shared" si="471"/>
        <v>1.035459290108939</v>
      </c>
      <c r="O834" s="34">
        <f t="shared" si="459"/>
        <v>346921</v>
      </c>
      <c r="P834" s="158">
        <f t="shared" si="472"/>
        <v>-2.4693899707822636E-2</v>
      </c>
      <c r="Q834" s="158">
        <f t="shared" si="473"/>
        <v>-3.6057310209957873E-2</v>
      </c>
    </row>
    <row r="835" spans="1:17">
      <c r="A835" s="595"/>
      <c r="B835" s="3" t="s">
        <v>4</v>
      </c>
      <c r="C835" s="18">
        <v>0</v>
      </c>
      <c r="D835" s="16">
        <v>135701</v>
      </c>
      <c r="E835" s="16">
        <v>0</v>
      </c>
      <c r="F835" s="18">
        <v>0</v>
      </c>
      <c r="G835" s="18">
        <f t="shared" si="457"/>
        <v>0</v>
      </c>
      <c r="H835" s="16">
        <f t="shared" si="467"/>
        <v>135701</v>
      </c>
      <c r="I835" s="35">
        <f t="shared" si="458"/>
        <v>-135701</v>
      </c>
      <c r="J835" s="35">
        <f t="shared" si="450"/>
        <v>0</v>
      </c>
      <c r="K835" s="101">
        <f t="shared" si="468"/>
        <v>0</v>
      </c>
      <c r="L835">
        <f t="shared" si="469"/>
        <v>8809</v>
      </c>
      <c r="M835" s="35">
        <f t="shared" si="470"/>
        <v>121885</v>
      </c>
      <c r="N835">
        <f t="shared" si="471"/>
        <v>0</v>
      </c>
      <c r="O835" s="303">
        <f t="shared" si="459"/>
        <v>-135701</v>
      </c>
      <c r="P835" s="158" t="e">
        <f t="shared" si="472"/>
        <v>#DIV/0!</v>
      </c>
      <c r="Q835" s="158">
        <f t="shared" si="473"/>
        <v>7.4600069442680148E-2</v>
      </c>
    </row>
    <row r="836" spans="1:17">
      <c r="A836" s="595"/>
      <c r="B836" s="3" t="s">
        <v>5</v>
      </c>
      <c r="C836" s="18">
        <v>1264217</v>
      </c>
      <c r="D836" s="16">
        <v>1359671</v>
      </c>
      <c r="E836" s="16">
        <v>914008</v>
      </c>
      <c r="F836" s="18">
        <v>847190</v>
      </c>
      <c r="G836" s="18">
        <f t="shared" si="457"/>
        <v>2111407</v>
      </c>
      <c r="H836" s="16">
        <f t="shared" si="467"/>
        <v>2273679</v>
      </c>
      <c r="I836" s="35">
        <f t="shared" si="458"/>
        <v>-95454</v>
      </c>
      <c r="J836" s="35">
        <f t="shared" si="450"/>
        <v>66818</v>
      </c>
      <c r="K836" s="101">
        <f t="shared" si="468"/>
        <v>139631</v>
      </c>
      <c r="L836">
        <f t="shared" si="469"/>
        <v>145365</v>
      </c>
      <c r="M836" s="35">
        <f t="shared" si="470"/>
        <v>489775</v>
      </c>
      <c r="N836">
        <f t="shared" si="471"/>
        <v>0.92863020681459429</v>
      </c>
      <c r="O836" s="20">
        <f t="shared" si="459"/>
        <v>-162272</v>
      </c>
      <c r="P836" s="158">
        <f t="shared" si="472"/>
        <v>7.6211762715287276E-2</v>
      </c>
      <c r="Q836" s="158">
        <f t="shared" si="473"/>
        <v>7.3307482945854888E-2</v>
      </c>
    </row>
    <row r="837" spans="1:17">
      <c r="A837" s="596"/>
      <c r="B837" s="3" t="s">
        <v>6</v>
      </c>
      <c r="C837" s="18">
        <v>1300154</v>
      </c>
      <c r="D837" s="16">
        <v>1317696</v>
      </c>
      <c r="E837" s="16">
        <v>1439028</v>
      </c>
      <c r="F837" s="18">
        <v>1407622</v>
      </c>
      <c r="G837" s="18">
        <f t="shared" si="457"/>
        <v>2707776</v>
      </c>
      <c r="H837" s="16">
        <f t="shared" si="467"/>
        <v>2756724</v>
      </c>
      <c r="I837" s="35">
        <f t="shared" si="458"/>
        <v>-17542</v>
      </c>
      <c r="J837" s="35">
        <f t="shared" si="450"/>
        <v>31406</v>
      </c>
      <c r="K837" s="101">
        <f t="shared" si="468"/>
        <v>-295454</v>
      </c>
      <c r="L837">
        <f t="shared" si="469"/>
        <v>-192967</v>
      </c>
      <c r="M837" s="35">
        <f t="shared" si="470"/>
        <v>-6068962</v>
      </c>
      <c r="N837">
        <f t="shared" si="471"/>
        <v>0.98224414195980447</v>
      </c>
      <c r="O837" s="20">
        <f t="shared" si="459"/>
        <v>-48948</v>
      </c>
      <c r="P837" s="158">
        <f t="shared" si="472"/>
        <v>-8.9567233478562963E-2</v>
      </c>
      <c r="Q837" s="158">
        <f t="shared" si="473"/>
        <v>-6.140248159360643E-2</v>
      </c>
    </row>
    <row r="838" spans="1:17">
      <c r="A838" s="594">
        <v>45168</v>
      </c>
      <c r="B838" s="3" t="s">
        <v>3</v>
      </c>
      <c r="C838" s="18">
        <v>6756921</v>
      </c>
      <c r="D838" s="16">
        <v>4463457</v>
      </c>
      <c r="E838" s="16">
        <v>6597010</v>
      </c>
      <c r="F838" s="18">
        <v>4983015</v>
      </c>
      <c r="G838" s="18">
        <f t="shared" si="457"/>
        <v>11739936</v>
      </c>
      <c r="H838" s="16">
        <f t="shared" si="467"/>
        <v>11060467</v>
      </c>
      <c r="I838" s="35">
        <f t="shared" si="458"/>
        <v>2293464</v>
      </c>
      <c r="J838" s="35">
        <f t="shared" si="450"/>
        <v>1613995</v>
      </c>
      <c r="K838" s="101">
        <f t="shared" si="468"/>
        <v>1609373</v>
      </c>
      <c r="L838">
        <f t="shared" si="469"/>
        <v>1276825</v>
      </c>
      <c r="M838" s="35">
        <f t="shared" si="470"/>
        <v>-1276825</v>
      </c>
      <c r="N838">
        <f t="shared" si="471"/>
        <v>1.0614322161984662</v>
      </c>
      <c r="O838" s="34">
        <f t="shared" si="459"/>
        <v>679469</v>
      </c>
      <c r="P838" s="158">
        <f t="shared" si="472"/>
        <v>0.18886716526682307</v>
      </c>
      <c r="Q838" s="158">
        <f t="shared" si="473"/>
        <v>0.15009433022950888</v>
      </c>
    </row>
    <row r="839" spans="1:17">
      <c r="A839" s="595"/>
      <c r="B839" s="3" t="s">
        <v>4</v>
      </c>
      <c r="C839" s="18">
        <v>0</v>
      </c>
      <c r="D839" s="16">
        <v>100592</v>
      </c>
      <c r="E839" s="16">
        <v>0</v>
      </c>
      <c r="F839" s="18">
        <v>0</v>
      </c>
      <c r="G839" s="18">
        <f t="shared" si="457"/>
        <v>0</v>
      </c>
      <c r="H839" s="16">
        <f t="shared" si="467"/>
        <v>100592</v>
      </c>
      <c r="I839" s="35">
        <f t="shared" si="458"/>
        <v>-100592</v>
      </c>
      <c r="J839" s="35">
        <f t="shared" si="450"/>
        <v>0</v>
      </c>
      <c r="K839" s="101">
        <f t="shared" si="468"/>
        <v>0</v>
      </c>
      <c r="L839">
        <f t="shared" si="469"/>
        <v>-35109</v>
      </c>
      <c r="M839" s="35">
        <f t="shared" si="470"/>
        <v>-1118337</v>
      </c>
      <c r="N839">
        <f t="shared" si="471"/>
        <v>0</v>
      </c>
      <c r="O839" s="303">
        <f t="shared" si="459"/>
        <v>-100592</v>
      </c>
      <c r="P839" s="158" t="e">
        <f t="shared" si="472"/>
        <v>#DIV/0!</v>
      </c>
      <c r="Q839" s="158">
        <f t="shared" si="473"/>
        <v>-0.20554417188689186</v>
      </c>
    </row>
    <row r="840" spans="1:17">
      <c r="A840" s="595"/>
      <c r="B840" s="3" t="s">
        <v>5</v>
      </c>
      <c r="C840" s="18">
        <v>1384252</v>
      </c>
      <c r="D840" s="16">
        <v>1256467</v>
      </c>
      <c r="E840" s="16">
        <v>1118663</v>
      </c>
      <c r="F840" s="18">
        <v>857849</v>
      </c>
      <c r="G840" s="18">
        <f t="shared" si="457"/>
        <v>2242101</v>
      </c>
      <c r="H840" s="16">
        <f t="shared" si="467"/>
        <v>2375130</v>
      </c>
      <c r="I840" s="35">
        <f t="shared" si="458"/>
        <v>127785</v>
      </c>
      <c r="J840" s="35">
        <f t="shared" si="450"/>
        <v>260814</v>
      </c>
      <c r="K840" s="101">
        <f t="shared" si="468"/>
        <v>130694</v>
      </c>
      <c r="L840">
        <f t="shared" si="469"/>
        <v>101451</v>
      </c>
      <c r="M840" s="35">
        <f t="shared" si="470"/>
        <v>-1351128</v>
      </c>
      <c r="N840">
        <f t="shared" si="471"/>
        <v>0.94399085523739756</v>
      </c>
      <c r="O840" s="20">
        <f t="shared" si="459"/>
        <v>-133029</v>
      </c>
      <c r="P840" s="158">
        <f t="shared" si="472"/>
        <v>6.5983310050471727E-2</v>
      </c>
      <c r="Q840" s="158">
        <f t="shared" si="473"/>
        <v>4.6703660941669105E-2</v>
      </c>
    </row>
    <row r="841" spans="1:17">
      <c r="A841" s="596"/>
      <c r="B841" s="3" t="s">
        <v>6</v>
      </c>
      <c r="C841" s="18">
        <v>1881437</v>
      </c>
      <c r="D841" s="16">
        <v>1481828</v>
      </c>
      <c r="E841" s="16">
        <v>2306936</v>
      </c>
      <c r="F841" s="18">
        <v>1461479</v>
      </c>
      <c r="G841" s="18">
        <f t="shared" si="457"/>
        <v>3342916</v>
      </c>
      <c r="H841" s="16">
        <f t="shared" si="467"/>
        <v>3788764</v>
      </c>
      <c r="I841" s="35">
        <f t="shared" si="458"/>
        <v>399609</v>
      </c>
      <c r="J841" s="35">
        <f t="shared" si="450"/>
        <v>845457</v>
      </c>
      <c r="K841" s="101">
        <f t="shared" si="468"/>
        <v>635140</v>
      </c>
      <c r="L841">
        <f t="shared" si="469"/>
        <v>1032040</v>
      </c>
      <c r="M841" s="35">
        <f t="shared" si="470"/>
        <v>-1032040</v>
      </c>
      <c r="N841">
        <f t="shared" si="471"/>
        <v>0.88232362849731472</v>
      </c>
      <c r="O841" s="20">
        <f t="shared" si="459"/>
        <v>-445848</v>
      </c>
      <c r="P841" s="158">
        <f t="shared" si="472"/>
        <v>0.30644068712499445</v>
      </c>
      <c r="Q841" s="158">
        <f t="shared" si="473"/>
        <v>0.59839367675469823</v>
      </c>
    </row>
    <row r="842" spans="1:17">
      <c r="A842" s="597">
        <v>45169</v>
      </c>
      <c r="B842" s="3" t="s">
        <v>3</v>
      </c>
      <c r="C842" s="18">
        <v>2766630</v>
      </c>
      <c r="D842" s="16">
        <v>2207427</v>
      </c>
      <c r="E842" s="16">
        <v>2841036</v>
      </c>
      <c r="F842" s="18">
        <v>2711377</v>
      </c>
      <c r="G842" s="18">
        <f t="shared" si="457"/>
        <v>5478007</v>
      </c>
      <c r="H842" s="16">
        <f t="shared" si="467"/>
        <v>5048463</v>
      </c>
      <c r="I842" s="35">
        <f t="shared" si="458"/>
        <v>559203</v>
      </c>
      <c r="J842" s="35">
        <f t="shared" si="450"/>
        <v>129659</v>
      </c>
      <c r="K842" s="101">
        <f t="shared" si="468"/>
        <v>-6261929</v>
      </c>
      <c r="L842">
        <f t="shared" si="469"/>
        <v>-6012004</v>
      </c>
      <c r="M842" s="35">
        <f t="shared" si="470"/>
        <v>6012004</v>
      </c>
      <c r="N842">
        <f t="shared" si="471"/>
        <v>1.0850841137193636</v>
      </c>
      <c r="O842" s="34">
        <f t="shared" si="459"/>
        <v>429544</v>
      </c>
      <c r="P842" s="158">
        <f t="shared" si="472"/>
        <v>-0.34784890343306096</v>
      </c>
      <c r="Q842" s="158">
        <f t="shared" si="473"/>
        <v>-0.35214609531332636</v>
      </c>
    </row>
    <row r="843" spans="1:17">
      <c r="A843" s="598"/>
      <c r="B843" s="3" t="s">
        <v>4</v>
      </c>
      <c r="C843" s="18">
        <v>0</v>
      </c>
      <c r="D843" s="16">
        <v>66190</v>
      </c>
      <c r="E843" s="16">
        <v>0</v>
      </c>
      <c r="F843" s="18">
        <v>0</v>
      </c>
      <c r="G843" s="18">
        <f t="shared" si="457"/>
        <v>0</v>
      </c>
      <c r="H843" s="16">
        <f t="shared" si="467"/>
        <v>66190</v>
      </c>
      <c r="I843" s="35">
        <f t="shared" si="458"/>
        <v>-66190</v>
      </c>
      <c r="J843" s="35">
        <f t="shared" si="450"/>
        <v>0</v>
      </c>
      <c r="K843" s="101">
        <f t="shared" si="468"/>
        <v>0</v>
      </c>
      <c r="L843">
        <f t="shared" si="469"/>
        <v>-34402</v>
      </c>
      <c r="M843" s="35">
        <f t="shared" si="470"/>
        <v>34402</v>
      </c>
      <c r="N843">
        <f t="shared" si="471"/>
        <v>0</v>
      </c>
      <c r="O843" s="303">
        <f t="shared" si="459"/>
        <v>-66190</v>
      </c>
      <c r="P843" s="158" t="e">
        <f t="shared" si="472"/>
        <v>#DIV/0!</v>
      </c>
      <c r="Q843" s="158">
        <f t="shared" si="473"/>
        <v>-0.25484095589433603</v>
      </c>
    </row>
    <row r="844" spans="1:17">
      <c r="A844" s="598"/>
      <c r="B844" s="3" t="s">
        <v>5</v>
      </c>
      <c r="C844" s="18">
        <v>618376</v>
      </c>
      <c r="D844" s="16">
        <v>792077</v>
      </c>
      <c r="E844" s="16">
        <v>458763</v>
      </c>
      <c r="F844" s="18">
        <v>470279</v>
      </c>
      <c r="G844" s="18">
        <f t="shared" si="457"/>
        <v>1088655</v>
      </c>
      <c r="H844" s="16">
        <f t="shared" si="467"/>
        <v>1250840</v>
      </c>
      <c r="I844" s="35">
        <f t="shared" si="458"/>
        <v>-173701</v>
      </c>
      <c r="J844" s="35">
        <f t="shared" si="450"/>
        <v>-11516</v>
      </c>
      <c r="K844" s="101">
        <f t="shared" si="468"/>
        <v>-1153446</v>
      </c>
      <c r="L844">
        <f t="shared" si="469"/>
        <v>-1124290</v>
      </c>
      <c r="M844" s="35">
        <f t="shared" si="470"/>
        <v>1124290</v>
      </c>
      <c r="N844">
        <f t="shared" si="471"/>
        <v>0.87033913210322666</v>
      </c>
      <c r="O844" s="20">
        <f t="shared" si="459"/>
        <v>-162185</v>
      </c>
      <c r="P844" s="158">
        <f t="shared" si="472"/>
        <v>-0.33969372239583195</v>
      </c>
      <c r="Q844" s="158">
        <f t="shared" si="473"/>
        <v>-0.32127895479822371</v>
      </c>
    </row>
    <row r="845" spans="1:17">
      <c r="A845" s="599"/>
      <c r="B845" s="3" t="s">
        <v>6</v>
      </c>
      <c r="C845" s="18">
        <v>1059289</v>
      </c>
      <c r="D845" s="16">
        <v>1149912</v>
      </c>
      <c r="E845" s="16">
        <v>1144497</v>
      </c>
      <c r="F845" s="18">
        <v>1033950</v>
      </c>
      <c r="G845" s="18">
        <f>SUM(C845+F845)</f>
        <v>2093239</v>
      </c>
      <c r="H845" s="16">
        <f t="shared" si="467"/>
        <v>2294409</v>
      </c>
      <c r="I845" s="35">
        <f t="shared" si="458"/>
        <v>-90623</v>
      </c>
      <c r="J845" s="35">
        <f t="shared" si="450"/>
        <v>110547</v>
      </c>
      <c r="K845" s="101">
        <f>G845-G841</f>
        <v>-1249677</v>
      </c>
      <c r="L845">
        <f t="shared" si="469"/>
        <v>-1494355</v>
      </c>
      <c r="M845" s="35">
        <f t="shared" si="470"/>
        <v>3584830</v>
      </c>
      <c r="N845">
        <f>SUM(G845/H845)</f>
        <v>0.91232164797122051</v>
      </c>
      <c r="O845" s="20">
        <f>G845-H845</f>
        <v>-201170</v>
      </c>
      <c r="P845" s="158">
        <f t="shared" si="472"/>
        <v>-0.27210706457114747</v>
      </c>
      <c r="Q845" s="158">
        <f t="shared" si="473"/>
        <v>-0.28285469246481104</v>
      </c>
    </row>
    <row r="846" spans="1:17">
      <c r="A846" s="594">
        <v>45170</v>
      </c>
      <c r="B846" s="3" t="s">
        <v>3</v>
      </c>
      <c r="C846" s="18">
        <v>3726293</v>
      </c>
      <c r="D846" s="16">
        <v>4373248</v>
      </c>
      <c r="E846" s="16">
        <v>3997402</v>
      </c>
      <c r="F846" s="18">
        <v>4681456</v>
      </c>
      <c r="G846" s="18">
        <f t="shared" ref="G846:G910" si="474">SUM(C846+F846)</f>
        <v>8407749</v>
      </c>
      <c r="H846" s="16">
        <f t="shared" si="467"/>
        <v>8370650</v>
      </c>
      <c r="I846" s="35">
        <f t="shared" si="458"/>
        <v>-646955</v>
      </c>
      <c r="J846" s="35">
        <f t="shared" si="450"/>
        <v>-684054</v>
      </c>
      <c r="N846">
        <f t="shared" ref="N846:N865" si="475">SUM(G846/H846)</f>
        <v>1.0044320333546379</v>
      </c>
      <c r="O846" s="34">
        <f t="shared" ref="O846:O910" si="476">G846-H846</f>
        <v>37099</v>
      </c>
    </row>
    <row r="847" spans="1:17">
      <c r="A847" s="595"/>
      <c r="B847" s="3" t="s">
        <v>4</v>
      </c>
      <c r="C847" s="18">
        <v>0</v>
      </c>
      <c r="D847" s="16">
        <v>75596</v>
      </c>
      <c r="E847" s="16">
        <v>0</v>
      </c>
      <c r="F847" s="18">
        <v>0</v>
      </c>
      <c r="G847" s="18">
        <f t="shared" si="474"/>
        <v>0</v>
      </c>
      <c r="H847" s="16">
        <f t="shared" si="467"/>
        <v>75596</v>
      </c>
      <c r="I847" s="35">
        <f t="shared" si="458"/>
        <v>-75596</v>
      </c>
      <c r="J847" s="35">
        <f t="shared" ref="J847:J910" si="477">SUM(E847-F847)</f>
        <v>0</v>
      </c>
      <c r="N847">
        <f t="shared" si="475"/>
        <v>0</v>
      </c>
      <c r="O847" s="303">
        <f t="shared" si="476"/>
        <v>-75596</v>
      </c>
    </row>
    <row r="848" spans="1:17">
      <c r="A848" s="595"/>
      <c r="B848" s="3" t="s">
        <v>5</v>
      </c>
      <c r="C848" s="18">
        <v>824014</v>
      </c>
      <c r="D848" s="16">
        <v>1088340</v>
      </c>
      <c r="E848" s="16">
        <v>678139</v>
      </c>
      <c r="F848" s="18">
        <v>811924</v>
      </c>
      <c r="G848" s="18">
        <f t="shared" si="474"/>
        <v>1635938</v>
      </c>
      <c r="H848" s="16">
        <f t="shared" si="467"/>
        <v>1766479</v>
      </c>
      <c r="I848" s="35">
        <f t="shared" si="458"/>
        <v>-264326</v>
      </c>
      <c r="J848" s="35">
        <f t="shared" si="477"/>
        <v>-133785</v>
      </c>
      <c r="N848">
        <f t="shared" si="475"/>
        <v>0.92610101790058075</v>
      </c>
      <c r="O848" s="34">
        <f t="shared" si="476"/>
        <v>-130541</v>
      </c>
    </row>
    <row r="849" spans="1:17">
      <c r="A849" s="596"/>
      <c r="B849" s="3" t="s">
        <v>6</v>
      </c>
      <c r="C849" s="18">
        <v>1368823</v>
      </c>
      <c r="D849" s="16">
        <v>1510671</v>
      </c>
      <c r="E849" s="16">
        <v>1243589</v>
      </c>
      <c r="F849" s="18">
        <v>1554476</v>
      </c>
      <c r="G849" s="18">
        <f t="shared" si="474"/>
        <v>2923299</v>
      </c>
      <c r="H849" s="16">
        <f t="shared" si="467"/>
        <v>2754260</v>
      </c>
      <c r="I849" s="35">
        <f t="shared" si="458"/>
        <v>-141848</v>
      </c>
      <c r="J849" s="35">
        <f t="shared" si="477"/>
        <v>-310887</v>
      </c>
      <c r="N849">
        <f t="shared" si="475"/>
        <v>1.0613736539034078</v>
      </c>
      <c r="O849" s="34">
        <f t="shared" si="476"/>
        <v>169039</v>
      </c>
    </row>
    <row r="850" spans="1:17">
      <c r="A850" s="594">
        <v>45171</v>
      </c>
      <c r="B850" s="3" t="s">
        <v>3</v>
      </c>
      <c r="C850" s="18">
        <v>4755472</v>
      </c>
      <c r="D850" s="16">
        <v>5679526</v>
      </c>
      <c r="E850" s="16">
        <v>4858442</v>
      </c>
      <c r="F850" s="18">
        <v>5742752</v>
      </c>
      <c r="G850" s="18">
        <f t="shared" si="474"/>
        <v>10498224</v>
      </c>
      <c r="H850" s="16">
        <f t="shared" si="467"/>
        <v>10537968</v>
      </c>
      <c r="I850" s="35">
        <f t="shared" si="458"/>
        <v>-924054</v>
      </c>
      <c r="J850" s="35">
        <f t="shared" si="477"/>
        <v>-884310</v>
      </c>
      <c r="K850" s="101">
        <f t="shared" ref="K850:K861" si="478">G850-G846</f>
        <v>2090475</v>
      </c>
      <c r="L850">
        <f t="shared" ref="L850:L861" si="479">H850-H846</f>
        <v>2167318</v>
      </c>
      <c r="M850" s="35">
        <f t="shared" ref="M850:M861" si="480">K855-L850</f>
        <v>-2167318</v>
      </c>
      <c r="N850">
        <f t="shared" si="475"/>
        <v>0.99622849490527965</v>
      </c>
      <c r="O850" s="34">
        <f t="shared" si="476"/>
        <v>-39744</v>
      </c>
      <c r="P850" s="158">
        <f t="shared" ref="P850:P861" si="481">K850/(G846-K850)</f>
        <v>0.33091409364228935</v>
      </c>
      <c r="Q850" s="158">
        <f t="shared" ref="Q850:Q861" si="482">L850/(H846-L850)</f>
        <v>0.34937965596553594</v>
      </c>
    </row>
    <row r="851" spans="1:17">
      <c r="A851" s="595"/>
      <c r="B851" s="3" t="s">
        <v>4</v>
      </c>
      <c r="C851" s="18">
        <v>0</v>
      </c>
      <c r="D851" s="16">
        <v>80590</v>
      </c>
      <c r="E851" s="16">
        <v>0</v>
      </c>
      <c r="F851" s="18">
        <v>0</v>
      </c>
      <c r="G851" s="18">
        <f t="shared" si="474"/>
        <v>0</v>
      </c>
      <c r="H851" s="16">
        <f t="shared" si="467"/>
        <v>80590</v>
      </c>
      <c r="I851" s="35">
        <f t="shared" si="458"/>
        <v>-80590</v>
      </c>
      <c r="J851" s="35">
        <f t="shared" si="477"/>
        <v>0</v>
      </c>
      <c r="K851" s="101">
        <f t="shared" si="478"/>
        <v>0</v>
      </c>
      <c r="L851">
        <f t="shared" si="479"/>
        <v>4994</v>
      </c>
      <c r="M851" s="35">
        <f t="shared" si="480"/>
        <v>208882</v>
      </c>
      <c r="N851">
        <f t="shared" si="475"/>
        <v>0</v>
      </c>
      <c r="O851" s="303">
        <f t="shared" si="476"/>
        <v>-80590</v>
      </c>
      <c r="P851" s="158" t="e">
        <f t="shared" si="481"/>
        <v>#DIV/0!</v>
      </c>
      <c r="Q851" s="158">
        <f t="shared" si="482"/>
        <v>7.073454009801422E-2</v>
      </c>
    </row>
    <row r="852" spans="1:17">
      <c r="A852" s="595"/>
      <c r="B852" s="3" t="s">
        <v>5</v>
      </c>
      <c r="C852" s="18">
        <v>1014409</v>
      </c>
      <c r="D852" s="16">
        <v>1135486</v>
      </c>
      <c r="E852" s="16">
        <v>829221</v>
      </c>
      <c r="F852" s="18">
        <v>874079</v>
      </c>
      <c r="G852" s="18">
        <f t="shared" si="474"/>
        <v>1888488</v>
      </c>
      <c r="H852" s="16">
        <f t="shared" si="467"/>
        <v>1964707</v>
      </c>
      <c r="I852" s="35">
        <f t="shared" si="458"/>
        <v>-121077</v>
      </c>
      <c r="J852" s="35">
        <f t="shared" si="477"/>
        <v>-44858</v>
      </c>
      <c r="K852" s="101">
        <f t="shared" si="478"/>
        <v>252550</v>
      </c>
      <c r="L852">
        <f t="shared" si="479"/>
        <v>198228</v>
      </c>
      <c r="M852" s="35">
        <f t="shared" si="480"/>
        <v>-464940</v>
      </c>
      <c r="N852">
        <f t="shared" si="475"/>
        <v>0.96120592027208129</v>
      </c>
      <c r="O852" s="34">
        <f t="shared" si="476"/>
        <v>-76219</v>
      </c>
      <c r="P852" s="158">
        <f t="shared" si="481"/>
        <v>0.18255905067847922</v>
      </c>
      <c r="Q852" s="158">
        <f t="shared" si="482"/>
        <v>0.12640068458429168</v>
      </c>
    </row>
    <row r="853" spans="1:17">
      <c r="A853" s="596"/>
      <c r="B853" s="3" t="s">
        <v>6</v>
      </c>
      <c r="C853" s="18">
        <v>1386458</v>
      </c>
      <c r="D853" s="16">
        <v>1703587</v>
      </c>
      <c r="E853" s="16">
        <v>1468675</v>
      </c>
      <c r="F853" s="18">
        <v>1982358</v>
      </c>
      <c r="G853" s="18">
        <f t="shared" si="474"/>
        <v>3368816</v>
      </c>
      <c r="H853" s="16">
        <f t="shared" si="467"/>
        <v>3172262</v>
      </c>
      <c r="I853" s="35">
        <f t="shared" si="458"/>
        <v>-317129</v>
      </c>
      <c r="J853" s="35">
        <f t="shared" si="477"/>
        <v>-513683</v>
      </c>
      <c r="K853" s="101">
        <f t="shared" si="478"/>
        <v>445517</v>
      </c>
      <c r="L853">
        <f t="shared" si="479"/>
        <v>418002</v>
      </c>
      <c r="M853" s="35">
        <f t="shared" si="480"/>
        <v>-3282352</v>
      </c>
      <c r="N853">
        <f t="shared" si="475"/>
        <v>1.0619602037914901</v>
      </c>
      <c r="O853" s="34">
        <f t="shared" si="476"/>
        <v>196554</v>
      </c>
      <c r="P853" s="158">
        <f t="shared" si="481"/>
        <v>0.17980476087081107</v>
      </c>
      <c r="Q853" s="158">
        <f t="shared" si="482"/>
        <v>0.17891945153317826</v>
      </c>
    </row>
    <row r="854" spans="1:17">
      <c r="A854" s="594">
        <v>45174</v>
      </c>
      <c r="B854" s="3" t="s">
        <v>3</v>
      </c>
      <c r="C854" s="18">
        <v>4780605</v>
      </c>
      <c r="D854" s="16">
        <v>5204731</v>
      </c>
      <c r="E854" s="16">
        <v>5079801</v>
      </c>
      <c r="F854" s="18">
        <v>5596643</v>
      </c>
      <c r="G854" s="18">
        <f t="shared" si="474"/>
        <v>10377248</v>
      </c>
      <c r="H854" s="16">
        <f t="shared" si="467"/>
        <v>10284532</v>
      </c>
      <c r="I854" s="35">
        <f t="shared" si="458"/>
        <v>-424126</v>
      </c>
      <c r="J854" s="35">
        <f t="shared" si="477"/>
        <v>-516842</v>
      </c>
      <c r="K854" s="101">
        <f t="shared" si="478"/>
        <v>-120976</v>
      </c>
      <c r="L854">
        <f t="shared" si="479"/>
        <v>-253436</v>
      </c>
      <c r="M854" s="35">
        <f t="shared" si="480"/>
        <v>253436</v>
      </c>
      <c r="N854">
        <f t="shared" si="475"/>
        <v>1.0090150917902729</v>
      </c>
      <c r="O854" s="34">
        <f t="shared" si="476"/>
        <v>92716</v>
      </c>
      <c r="P854" s="158">
        <f t="shared" si="481"/>
        <v>-1.1392195268946814E-2</v>
      </c>
      <c r="Q854" s="158">
        <f t="shared" si="482"/>
        <v>-2.348498860759916E-2</v>
      </c>
    </row>
    <row r="855" spans="1:17">
      <c r="A855" s="595"/>
      <c r="B855" s="3" t="s">
        <v>4</v>
      </c>
      <c r="C855" s="18">
        <v>0</v>
      </c>
      <c r="D855" s="16">
        <v>90790</v>
      </c>
      <c r="E855" s="16">
        <v>0</v>
      </c>
      <c r="F855" s="18">
        <v>0</v>
      </c>
      <c r="G855" s="18">
        <f t="shared" si="474"/>
        <v>0</v>
      </c>
      <c r="H855" s="16">
        <f t="shared" si="467"/>
        <v>90790</v>
      </c>
      <c r="I855" s="35">
        <f t="shared" si="458"/>
        <v>-90790</v>
      </c>
      <c r="J855" s="35">
        <f t="shared" si="477"/>
        <v>0</v>
      </c>
      <c r="K855" s="101">
        <f t="shared" si="478"/>
        <v>0</v>
      </c>
      <c r="L855">
        <f t="shared" si="479"/>
        <v>10200</v>
      </c>
      <c r="M855" s="35">
        <f t="shared" si="480"/>
        <v>-618547</v>
      </c>
      <c r="N855">
        <f t="shared" si="475"/>
        <v>0</v>
      </c>
      <c r="O855" s="303">
        <f t="shared" si="476"/>
        <v>-90790</v>
      </c>
      <c r="P855" s="158" t="e">
        <f t="shared" si="481"/>
        <v>#DIV/0!</v>
      </c>
      <c r="Q855" s="158">
        <f t="shared" si="482"/>
        <v>0.14490694700951839</v>
      </c>
    </row>
    <row r="856" spans="1:17">
      <c r="A856" s="595"/>
      <c r="B856" s="3" t="s">
        <v>5</v>
      </c>
      <c r="C856" s="18">
        <v>1280491</v>
      </c>
      <c r="D856" s="16">
        <v>1341799</v>
      </c>
      <c r="E856" s="16">
        <v>838082</v>
      </c>
      <c r="F856" s="18">
        <v>821873</v>
      </c>
      <c r="G856" s="18">
        <f t="shared" si="474"/>
        <v>2102364</v>
      </c>
      <c r="H856" s="16">
        <f t="shared" si="467"/>
        <v>2179881</v>
      </c>
      <c r="I856" s="35">
        <f t="shared" si="458"/>
        <v>-61308</v>
      </c>
      <c r="J856" s="35">
        <f t="shared" si="477"/>
        <v>16209</v>
      </c>
      <c r="K856" s="101">
        <f t="shared" si="478"/>
        <v>213876</v>
      </c>
      <c r="L856">
        <f t="shared" si="479"/>
        <v>215174</v>
      </c>
      <c r="M856" s="35">
        <f t="shared" si="480"/>
        <v>-851376</v>
      </c>
      <c r="N856">
        <f t="shared" si="475"/>
        <v>0.9644398019891911</v>
      </c>
      <c r="O856" s="20">
        <f t="shared" si="476"/>
        <v>-77517</v>
      </c>
      <c r="P856" s="158">
        <f t="shared" si="481"/>
        <v>0.12771674871552335</v>
      </c>
      <c r="Q856" s="158">
        <f t="shared" si="482"/>
        <v>0.12298939202632932</v>
      </c>
    </row>
    <row r="857" spans="1:17">
      <c r="A857" s="596"/>
      <c r="B857" s="3" t="s">
        <v>6</v>
      </c>
      <c r="C857" s="18">
        <v>1375965</v>
      </c>
      <c r="D857" s="16">
        <v>1507334</v>
      </c>
      <c r="E857" s="16">
        <v>1519178</v>
      </c>
      <c r="F857" s="18">
        <v>1726139</v>
      </c>
      <c r="G857" s="18">
        <f t="shared" si="474"/>
        <v>3102104</v>
      </c>
      <c r="H857" s="16">
        <f t="shared" si="467"/>
        <v>3026512</v>
      </c>
      <c r="I857" s="35">
        <f t="shared" si="458"/>
        <v>-131369</v>
      </c>
      <c r="J857" s="35">
        <f t="shared" si="477"/>
        <v>-206961</v>
      </c>
      <c r="K857" s="101">
        <f t="shared" si="478"/>
        <v>-266712</v>
      </c>
      <c r="L857">
        <f t="shared" si="479"/>
        <v>-145750</v>
      </c>
      <c r="M857" s="35">
        <f t="shared" si="480"/>
        <v>145750</v>
      </c>
      <c r="N857">
        <f t="shared" si="475"/>
        <v>1.0249766067340886</v>
      </c>
      <c r="O857" s="34">
        <f t="shared" si="476"/>
        <v>75592</v>
      </c>
      <c r="P857" s="158">
        <f t="shared" si="481"/>
        <v>-7.3362658738978223E-2</v>
      </c>
      <c r="Q857" s="158">
        <f t="shared" si="482"/>
        <v>-4.3926905629033286E-2</v>
      </c>
    </row>
    <row r="858" spans="1:17">
      <c r="A858" s="594">
        <v>45175</v>
      </c>
      <c r="B858" s="3" t="s">
        <v>3</v>
      </c>
      <c r="C858" s="18">
        <v>3318870</v>
      </c>
      <c r="D858" s="16">
        <v>3649653</v>
      </c>
      <c r="E858" s="16">
        <v>3623370</v>
      </c>
      <c r="F858" s="18">
        <v>4194028</v>
      </c>
      <c r="G858" s="18">
        <f t="shared" si="474"/>
        <v>7512898</v>
      </c>
      <c r="H858" s="16">
        <f t="shared" si="467"/>
        <v>7273023</v>
      </c>
      <c r="I858" s="35">
        <f t="shared" si="458"/>
        <v>-330783</v>
      </c>
      <c r="J858" s="35">
        <f t="shared" si="477"/>
        <v>-570658</v>
      </c>
      <c r="K858" s="101">
        <f t="shared" si="478"/>
        <v>-2864350</v>
      </c>
      <c r="L858">
        <f t="shared" si="479"/>
        <v>-3011509</v>
      </c>
      <c r="M858" s="35">
        <f t="shared" si="480"/>
        <v>3011509</v>
      </c>
      <c r="N858">
        <f t="shared" si="475"/>
        <v>1.0329814713909196</v>
      </c>
      <c r="O858" s="34">
        <f t="shared" si="476"/>
        <v>239875</v>
      </c>
      <c r="P858" s="158">
        <f t="shared" si="481"/>
        <v>-0.21631452638873344</v>
      </c>
      <c r="Q858" s="158">
        <f t="shared" si="482"/>
        <v>-0.22649666919649239</v>
      </c>
    </row>
    <row r="859" spans="1:17">
      <c r="A859" s="595"/>
      <c r="B859" s="3" t="s">
        <v>4</v>
      </c>
      <c r="C859" s="18">
        <v>0</v>
      </c>
      <c r="D859" s="16">
        <v>95990</v>
      </c>
      <c r="E859" s="16">
        <v>0</v>
      </c>
      <c r="F859" s="18">
        <v>0</v>
      </c>
      <c r="G859" s="18">
        <f t="shared" si="474"/>
        <v>0</v>
      </c>
      <c r="H859" s="16">
        <f t="shared" si="467"/>
        <v>95990</v>
      </c>
      <c r="I859" s="35">
        <f t="shared" si="458"/>
        <v>-95990</v>
      </c>
      <c r="J859" s="35">
        <f t="shared" si="477"/>
        <v>0</v>
      </c>
      <c r="K859" s="101">
        <f t="shared" si="478"/>
        <v>0</v>
      </c>
      <c r="L859">
        <f t="shared" si="479"/>
        <v>5200</v>
      </c>
      <c r="M859" s="35">
        <f t="shared" si="480"/>
        <v>-5200</v>
      </c>
      <c r="N859">
        <f t="shared" si="475"/>
        <v>0</v>
      </c>
      <c r="O859" s="303">
        <f t="shared" si="476"/>
        <v>-95990</v>
      </c>
      <c r="P859" s="158" t="e">
        <f t="shared" si="481"/>
        <v>#DIV/0!</v>
      </c>
      <c r="Q859" s="158">
        <f t="shared" si="482"/>
        <v>6.0754761070218481E-2</v>
      </c>
    </row>
    <row r="860" spans="1:17">
      <c r="A860" s="595"/>
      <c r="B860" s="3" t="s">
        <v>5</v>
      </c>
      <c r="C860" s="18">
        <v>864261</v>
      </c>
      <c r="D860" s="16">
        <v>1149076</v>
      </c>
      <c r="E860" s="16">
        <v>562798</v>
      </c>
      <c r="F860" s="18">
        <v>629756</v>
      </c>
      <c r="G860" s="18">
        <f t="shared" si="474"/>
        <v>1494017</v>
      </c>
      <c r="H860" s="16">
        <f t="shared" si="467"/>
        <v>1711874</v>
      </c>
      <c r="I860" s="35">
        <f t="shared" si="458"/>
        <v>-284815</v>
      </c>
      <c r="J860" s="35">
        <f t="shared" si="477"/>
        <v>-66958</v>
      </c>
      <c r="K860" s="101">
        <f t="shared" si="478"/>
        <v>-608347</v>
      </c>
      <c r="L860">
        <f t="shared" si="479"/>
        <v>-468007</v>
      </c>
      <c r="M860" s="35">
        <f t="shared" si="480"/>
        <v>468007</v>
      </c>
      <c r="N860">
        <f t="shared" si="475"/>
        <v>0.87273771317281534</v>
      </c>
      <c r="O860" s="34">
        <f t="shared" si="476"/>
        <v>-217857</v>
      </c>
      <c r="P860" s="158">
        <f t="shared" si="481"/>
        <v>-0.22442340773324784</v>
      </c>
      <c r="Q860" s="158">
        <f t="shared" si="482"/>
        <v>-0.17674727934112017</v>
      </c>
    </row>
    <row r="861" spans="1:17">
      <c r="A861" s="596"/>
      <c r="B861" s="3" t="s">
        <v>6</v>
      </c>
      <c r="C861" s="18">
        <v>1088159</v>
      </c>
      <c r="D861" s="16">
        <v>1306808</v>
      </c>
      <c r="E861" s="16">
        <v>1085122</v>
      </c>
      <c r="F861" s="18">
        <v>1377743</v>
      </c>
      <c r="G861" s="18">
        <f t="shared" si="474"/>
        <v>2465902</v>
      </c>
      <c r="H861" s="16">
        <f t="shared" si="467"/>
        <v>2391930</v>
      </c>
      <c r="I861" s="35">
        <f t="shared" si="458"/>
        <v>-218649</v>
      </c>
      <c r="J861" s="35">
        <f t="shared" si="477"/>
        <v>-292621</v>
      </c>
      <c r="K861" s="101">
        <f t="shared" si="478"/>
        <v>-636202</v>
      </c>
      <c r="L861">
        <f t="shared" si="479"/>
        <v>-634582</v>
      </c>
      <c r="M861" s="35">
        <f t="shared" si="480"/>
        <v>2741558</v>
      </c>
      <c r="N861">
        <f t="shared" si="475"/>
        <v>1.030925654178843</v>
      </c>
      <c r="O861" s="34">
        <f t="shared" si="476"/>
        <v>73972</v>
      </c>
      <c r="P861" s="158">
        <f t="shared" si="481"/>
        <v>-0.17018457023047337</v>
      </c>
      <c r="Q861" s="158">
        <f t="shared" si="482"/>
        <v>-0.17333125016729972</v>
      </c>
    </row>
    <row r="862" spans="1:17">
      <c r="A862" s="597">
        <v>45176</v>
      </c>
      <c r="B862" s="3" t="s">
        <v>3</v>
      </c>
      <c r="C862" s="18">
        <v>2880512</v>
      </c>
      <c r="D862" s="16">
        <v>3903600</v>
      </c>
      <c r="E862" s="16">
        <v>3143958</v>
      </c>
      <c r="F862" s="18">
        <v>4180893</v>
      </c>
      <c r="G862" s="18">
        <f t="shared" si="474"/>
        <v>7061405</v>
      </c>
      <c r="H862" s="16">
        <f t="shared" si="467"/>
        <v>7047558</v>
      </c>
      <c r="I862" s="35">
        <f t="shared" si="458"/>
        <v>-1023088</v>
      </c>
      <c r="J862" s="35">
        <f t="shared" si="477"/>
        <v>-1036935</v>
      </c>
      <c r="N862">
        <f t="shared" si="475"/>
        <v>1.0019647940463916</v>
      </c>
      <c r="O862" s="34">
        <f t="shared" si="476"/>
        <v>13847</v>
      </c>
    </row>
    <row r="863" spans="1:17">
      <c r="A863" s="598"/>
      <c r="B863" s="3" t="s">
        <v>4</v>
      </c>
      <c r="C863" s="18">
        <v>0</v>
      </c>
      <c r="D863" s="16">
        <v>112653</v>
      </c>
      <c r="E863" s="16">
        <v>0</v>
      </c>
      <c r="F863" s="18">
        <v>0</v>
      </c>
      <c r="G863" s="18">
        <f t="shared" si="474"/>
        <v>0</v>
      </c>
      <c r="H863" s="16">
        <f t="shared" si="467"/>
        <v>112653</v>
      </c>
      <c r="I863" s="35">
        <f t="shared" ref="I863:I926" si="483">SUM(C863-D863)</f>
        <v>-112653</v>
      </c>
      <c r="J863" s="35">
        <f t="shared" si="477"/>
        <v>0</v>
      </c>
      <c r="N863">
        <f t="shared" si="475"/>
        <v>0</v>
      </c>
      <c r="O863" s="303">
        <f t="shared" si="476"/>
        <v>-112653</v>
      </c>
    </row>
    <row r="864" spans="1:17">
      <c r="A864" s="598"/>
      <c r="B864" s="3" t="s">
        <v>5</v>
      </c>
      <c r="C864" s="18">
        <v>672926</v>
      </c>
      <c r="D864" s="16">
        <v>940896</v>
      </c>
      <c r="E864" s="16">
        <v>449649</v>
      </c>
      <c r="F864" s="18">
        <v>597207</v>
      </c>
      <c r="G864" s="18">
        <f t="shared" si="474"/>
        <v>1270133</v>
      </c>
      <c r="H864" s="16">
        <f t="shared" si="467"/>
        <v>1390545</v>
      </c>
      <c r="I864" s="35">
        <f t="shared" si="483"/>
        <v>-267970</v>
      </c>
      <c r="J864" s="35">
        <f t="shared" si="477"/>
        <v>-147558</v>
      </c>
      <c r="N864">
        <f t="shared" si="475"/>
        <v>0.91340661395352185</v>
      </c>
      <c r="O864" s="34">
        <f t="shared" si="476"/>
        <v>-120412</v>
      </c>
    </row>
    <row r="865" spans="1:17">
      <c r="A865" s="599"/>
      <c r="B865" s="3" t="s">
        <v>6</v>
      </c>
      <c r="C865" s="18">
        <v>1221860</v>
      </c>
      <c r="D865" s="16">
        <v>1444596</v>
      </c>
      <c r="E865" s="16">
        <v>1181692</v>
      </c>
      <c r="F865" s="18">
        <v>1623646</v>
      </c>
      <c r="G865" s="18">
        <f t="shared" si="474"/>
        <v>2845506</v>
      </c>
      <c r="H865" s="16">
        <f t="shared" si="467"/>
        <v>2626288</v>
      </c>
      <c r="I865" s="35">
        <f t="shared" si="483"/>
        <v>-222736</v>
      </c>
      <c r="J865" s="35">
        <f t="shared" si="477"/>
        <v>-441954</v>
      </c>
      <c r="N865">
        <f t="shared" si="475"/>
        <v>1.0834706627757504</v>
      </c>
      <c r="O865" s="34">
        <f t="shared" si="476"/>
        <v>219218</v>
      </c>
    </row>
    <row r="866" spans="1:17">
      <c r="A866" s="594">
        <v>45177</v>
      </c>
      <c r="B866" s="3" t="s">
        <v>3</v>
      </c>
      <c r="C866" s="18">
        <v>3832403</v>
      </c>
      <c r="D866" s="16">
        <v>5215122</v>
      </c>
      <c r="E866" s="16">
        <v>4037794</v>
      </c>
      <c r="F866" s="18">
        <v>5335978</v>
      </c>
      <c r="G866" s="18">
        <f t="shared" si="474"/>
        <v>9168381</v>
      </c>
      <c r="H866" s="16">
        <f t="shared" si="467"/>
        <v>9252916</v>
      </c>
      <c r="I866" s="35">
        <f t="shared" si="483"/>
        <v>-1382719</v>
      </c>
      <c r="J866" s="35">
        <f t="shared" si="477"/>
        <v>-1298184</v>
      </c>
      <c r="K866" s="101">
        <f t="shared" ref="K866:K897" si="484">G866-G862</f>
        <v>2106976</v>
      </c>
      <c r="L866">
        <f t="shared" ref="L866:L897" si="485">H866-H862</f>
        <v>2205358</v>
      </c>
      <c r="M866" s="35">
        <f t="shared" ref="M866:M897" si="486">K871-L866</f>
        <v>-2205358</v>
      </c>
      <c r="N866">
        <f t="shared" ref="N866:N930" si="487">SUM(G866/H866)</f>
        <v>0.99086396115559683</v>
      </c>
      <c r="O866" s="34">
        <f t="shared" si="476"/>
        <v>-84535</v>
      </c>
      <c r="P866" s="158">
        <f t="shared" ref="P866:P885" si="488">K866/(G862-K866)</f>
        <v>0.42527120683332026</v>
      </c>
      <c r="Q866" s="158">
        <f t="shared" ref="Q866:Q885" si="489">L866/(H862-L866)</f>
        <v>0.45544545867580849</v>
      </c>
    </row>
    <row r="867" spans="1:17">
      <c r="A867" s="595"/>
      <c r="B867" s="3" t="s">
        <v>4</v>
      </c>
      <c r="C867" s="18">
        <v>0</v>
      </c>
      <c r="D867" s="16">
        <v>120936</v>
      </c>
      <c r="E867" s="16">
        <v>0</v>
      </c>
      <c r="F867" s="18">
        <v>0</v>
      </c>
      <c r="G867" s="18">
        <f t="shared" si="474"/>
        <v>0</v>
      </c>
      <c r="H867" s="16">
        <f t="shared" si="467"/>
        <v>120936</v>
      </c>
      <c r="I867" s="35">
        <f t="shared" si="483"/>
        <v>-120936</v>
      </c>
      <c r="J867" s="35">
        <f t="shared" si="477"/>
        <v>0</v>
      </c>
      <c r="K867" s="101">
        <f t="shared" si="484"/>
        <v>0</v>
      </c>
      <c r="L867">
        <f t="shared" si="485"/>
        <v>8283</v>
      </c>
      <c r="M867" s="35">
        <f t="shared" si="486"/>
        <v>435775</v>
      </c>
      <c r="N867">
        <f t="shared" si="487"/>
        <v>0</v>
      </c>
      <c r="O867" s="303">
        <f t="shared" si="476"/>
        <v>-120936</v>
      </c>
      <c r="P867" s="158" t="e">
        <f t="shared" si="488"/>
        <v>#DIV/0!</v>
      </c>
      <c r="Q867" s="158">
        <f t="shared" si="489"/>
        <v>7.936188559931015E-2</v>
      </c>
    </row>
    <row r="868" spans="1:17">
      <c r="A868" s="595"/>
      <c r="B868" s="3" t="s">
        <v>5</v>
      </c>
      <c r="C868" s="18">
        <v>930568</v>
      </c>
      <c r="D868" s="16">
        <v>1126560</v>
      </c>
      <c r="E868" s="16">
        <v>764244</v>
      </c>
      <c r="F868" s="18">
        <v>881879</v>
      </c>
      <c r="G868" s="18">
        <f t="shared" si="474"/>
        <v>1812447</v>
      </c>
      <c r="H868" s="16">
        <f t="shared" si="467"/>
        <v>1890804</v>
      </c>
      <c r="I868" s="35">
        <f t="shared" si="483"/>
        <v>-195992</v>
      </c>
      <c r="J868" s="35">
        <f t="shared" si="477"/>
        <v>-117635</v>
      </c>
      <c r="K868" s="101">
        <f t="shared" si="484"/>
        <v>542314</v>
      </c>
      <c r="L868">
        <f t="shared" si="485"/>
        <v>500259</v>
      </c>
      <c r="M868" s="35">
        <f t="shared" si="486"/>
        <v>338051</v>
      </c>
      <c r="N868">
        <f t="shared" si="487"/>
        <v>0.95855889875418077</v>
      </c>
      <c r="O868" s="34">
        <f t="shared" si="476"/>
        <v>-78357</v>
      </c>
      <c r="P868" s="158">
        <f t="shared" si="488"/>
        <v>0.74512207018503229</v>
      </c>
      <c r="Q868" s="158">
        <f t="shared" si="489"/>
        <v>0.5619081957932619</v>
      </c>
    </row>
    <row r="869" spans="1:17">
      <c r="A869" s="596"/>
      <c r="B869" s="3" t="s">
        <v>6</v>
      </c>
      <c r="C869" s="18">
        <v>1340337</v>
      </c>
      <c r="D869" s="16">
        <v>1557560</v>
      </c>
      <c r="E869" s="16">
        <v>1301270</v>
      </c>
      <c r="F869" s="18">
        <v>1802320</v>
      </c>
      <c r="G869" s="18">
        <f t="shared" si="474"/>
        <v>3142657</v>
      </c>
      <c r="H869" s="16">
        <f t="shared" si="467"/>
        <v>2858830</v>
      </c>
      <c r="I869" s="35">
        <f t="shared" si="483"/>
        <v>-217223</v>
      </c>
      <c r="J869" s="35">
        <f t="shared" si="477"/>
        <v>-501050</v>
      </c>
      <c r="K869" s="101">
        <f t="shared" si="484"/>
        <v>297151</v>
      </c>
      <c r="L869">
        <f t="shared" si="485"/>
        <v>232542</v>
      </c>
      <c r="M869" s="35">
        <f t="shared" si="486"/>
        <v>42492</v>
      </c>
      <c r="N869">
        <f t="shared" si="487"/>
        <v>1.0992808246730306</v>
      </c>
      <c r="O869" s="34">
        <f t="shared" si="476"/>
        <v>283827</v>
      </c>
      <c r="P869" s="158">
        <f t="shared" si="488"/>
        <v>0.11660502559494262</v>
      </c>
      <c r="Q869" s="158">
        <f t="shared" si="489"/>
        <v>9.7145645360869531E-2</v>
      </c>
    </row>
    <row r="870" spans="1:17">
      <c r="A870" s="594">
        <v>45180</v>
      </c>
      <c r="B870" s="3" t="s">
        <v>3</v>
      </c>
      <c r="C870" s="18">
        <v>4418961</v>
      </c>
      <c r="D870" s="16">
        <v>6570964</v>
      </c>
      <c r="E870" s="16">
        <v>4590613</v>
      </c>
      <c r="F870" s="18">
        <v>6400204</v>
      </c>
      <c r="G870" s="18">
        <f t="shared" si="474"/>
        <v>10819165</v>
      </c>
      <c r="H870" s="16">
        <f t="shared" si="467"/>
        <v>11161577</v>
      </c>
      <c r="I870" s="35">
        <f t="shared" si="483"/>
        <v>-2152003</v>
      </c>
      <c r="J870" s="35">
        <f t="shared" si="477"/>
        <v>-1809591</v>
      </c>
      <c r="K870" s="101">
        <f t="shared" si="484"/>
        <v>1650784</v>
      </c>
      <c r="L870">
        <f t="shared" si="485"/>
        <v>1908661</v>
      </c>
      <c r="M870" s="35">
        <f t="shared" si="486"/>
        <v>-1908661</v>
      </c>
      <c r="N870">
        <f t="shared" si="487"/>
        <v>0.9693222561650563</v>
      </c>
      <c r="O870" s="20">
        <f t="shared" si="476"/>
        <v>-342412</v>
      </c>
      <c r="P870" s="158">
        <f t="shared" si="488"/>
        <v>0.21958931823560107</v>
      </c>
      <c r="Q870" s="158">
        <f t="shared" si="489"/>
        <v>0.25988490323388824</v>
      </c>
    </row>
    <row r="871" spans="1:17">
      <c r="A871" s="595"/>
      <c r="B871" s="3" t="s">
        <v>4</v>
      </c>
      <c r="C871" s="18">
        <v>0</v>
      </c>
      <c r="D871" s="16">
        <v>133651</v>
      </c>
      <c r="E871" s="16">
        <v>0</v>
      </c>
      <c r="F871" s="18">
        <v>0</v>
      </c>
      <c r="G871" s="18">
        <f t="shared" si="474"/>
        <v>0</v>
      </c>
      <c r="H871" s="16">
        <f t="shared" si="467"/>
        <v>133651</v>
      </c>
      <c r="I871" s="35">
        <f t="shared" si="483"/>
        <v>-133651</v>
      </c>
      <c r="J871" s="35">
        <f t="shared" si="477"/>
        <v>0</v>
      </c>
      <c r="K871" s="101">
        <f t="shared" si="484"/>
        <v>0</v>
      </c>
      <c r="L871">
        <f t="shared" si="485"/>
        <v>12715</v>
      </c>
      <c r="M871" s="35">
        <f t="shared" si="486"/>
        <v>-34974</v>
      </c>
      <c r="N871">
        <f t="shared" si="487"/>
        <v>0</v>
      </c>
      <c r="O871" s="303">
        <f t="shared" si="476"/>
        <v>-133651</v>
      </c>
      <c r="P871" s="158" t="e">
        <f t="shared" si="488"/>
        <v>#DIV/0!</v>
      </c>
      <c r="Q871" s="158">
        <f t="shared" si="489"/>
        <v>0.11749105996063611</v>
      </c>
    </row>
    <row r="872" spans="1:17">
      <c r="A872" s="595"/>
      <c r="B872" s="3" t="s">
        <v>5</v>
      </c>
      <c r="C872" s="18">
        <v>1178795</v>
      </c>
      <c r="D872" s="16">
        <v>1293877</v>
      </c>
      <c r="E872" s="16">
        <v>1014692</v>
      </c>
      <c r="F872" s="18">
        <v>1077710</v>
      </c>
      <c r="G872" s="18">
        <f t="shared" si="474"/>
        <v>2256505</v>
      </c>
      <c r="H872" s="16">
        <f t="shared" si="467"/>
        <v>2308569</v>
      </c>
      <c r="I872" s="35">
        <f t="shared" si="483"/>
        <v>-115082</v>
      </c>
      <c r="J872" s="35">
        <f t="shared" si="477"/>
        <v>-63018</v>
      </c>
      <c r="K872" s="101">
        <f t="shared" si="484"/>
        <v>444058</v>
      </c>
      <c r="L872">
        <f t="shared" si="485"/>
        <v>417765</v>
      </c>
      <c r="M872" s="35">
        <f t="shared" si="486"/>
        <v>-1016378</v>
      </c>
      <c r="N872">
        <f t="shared" si="487"/>
        <v>0.97744750102769296</v>
      </c>
      <c r="O872" s="34">
        <f t="shared" si="476"/>
        <v>-52064</v>
      </c>
      <c r="P872" s="158">
        <f t="shared" si="488"/>
        <v>0.32451152413531531</v>
      </c>
      <c r="Q872" s="158">
        <f t="shared" si="489"/>
        <v>0.28360756232523376</v>
      </c>
    </row>
    <row r="873" spans="1:17">
      <c r="A873" s="596"/>
      <c r="B873" s="3" t="s">
        <v>6</v>
      </c>
      <c r="C873" s="18">
        <v>1558240</v>
      </c>
      <c r="D873" s="16">
        <v>1902148</v>
      </c>
      <c r="E873" s="16">
        <v>1550691</v>
      </c>
      <c r="F873" s="18">
        <v>2422727</v>
      </c>
      <c r="G873" s="18">
        <f t="shared" si="474"/>
        <v>3980967</v>
      </c>
      <c r="H873" s="16">
        <f t="shared" si="467"/>
        <v>3452839</v>
      </c>
      <c r="I873" s="35">
        <f t="shared" si="483"/>
        <v>-343908</v>
      </c>
      <c r="J873" s="35">
        <f t="shared" si="477"/>
        <v>-872036</v>
      </c>
      <c r="K873" s="101">
        <f t="shared" si="484"/>
        <v>838310</v>
      </c>
      <c r="L873">
        <f t="shared" si="485"/>
        <v>594009</v>
      </c>
      <c r="M873" s="35">
        <f t="shared" si="486"/>
        <v>-3645914</v>
      </c>
      <c r="N873">
        <f t="shared" si="487"/>
        <v>1.1529547134980809</v>
      </c>
      <c r="O873" s="34">
        <f t="shared" si="476"/>
        <v>528128</v>
      </c>
      <c r="P873" s="158">
        <f t="shared" si="488"/>
        <v>0.36379503607746577</v>
      </c>
      <c r="Q873" s="158">
        <f t="shared" si="489"/>
        <v>0.26227635649793074</v>
      </c>
    </row>
    <row r="874" spans="1:17">
      <c r="A874" s="594">
        <v>45181</v>
      </c>
      <c r="B874" s="3" t="s">
        <v>3</v>
      </c>
      <c r="C874" s="18">
        <v>5156491</v>
      </c>
      <c r="D874" s="16">
        <v>5588917</v>
      </c>
      <c r="E874" s="16">
        <v>5301592</v>
      </c>
      <c r="F874" s="18">
        <v>5937708</v>
      </c>
      <c r="G874" s="18">
        <f t="shared" si="474"/>
        <v>11094199</v>
      </c>
      <c r="H874" s="16">
        <f t="shared" si="467"/>
        <v>10890509</v>
      </c>
      <c r="I874" s="35">
        <f t="shared" si="483"/>
        <v>-432426</v>
      </c>
      <c r="J874" s="35">
        <f t="shared" si="477"/>
        <v>-636116</v>
      </c>
      <c r="K874" s="101">
        <f t="shared" si="484"/>
        <v>275034</v>
      </c>
      <c r="L874">
        <f t="shared" si="485"/>
        <v>-271068</v>
      </c>
      <c r="M874" s="35">
        <f t="shared" si="486"/>
        <v>271068</v>
      </c>
      <c r="N874">
        <f t="shared" si="487"/>
        <v>1.0187034416848653</v>
      </c>
      <c r="O874" s="34">
        <f t="shared" si="476"/>
        <v>203690</v>
      </c>
      <c r="P874" s="158">
        <f t="shared" si="488"/>
        <v>2.6084084122247723E-2</v>
      </c>
      <c r="Q874" s="158">
        <f t="shared" si="489"/>
        <v>-2.3709998867278745E-2</v>
      </c>
    </row>
    <row r="875" spans="1:17">
      <c r="A875" s="595"/>
      <c r="B875" s="3" t="s">
        <v>4</v>
      </c>
      <c r="C875" s="18">
        <v>0</v>
      </c>
      <c r="D875" s="16">
        <v>141771</v>
      </c>
      <c r="E875" s="16">
        <v>0</v>
      </c>
      <c r="F875" s="18">
        <v>0</v>
      </c>
      <c r="G875" s="18">
        <f t="shared" si="474"/>
        <v>0</v>
      </c>
      <c r="H875" s="16">
        <f t="shared" si="467"/>
        <v>141771</v>
      </c>
      <c r="I875" s="35">
        <f t="shared" si="483"/>
        <v>-141771</v>
      </c>
      <c r="J875" s="35">
        <f t="shared" si="477"/>
        <v>0</v>
      </c>
      <c r="K875" s="101">
        <f t="shared" si="484"/>
        <v>0</v>
      </c>
      <c r="L875">
        <f t="shared" si="485"/>
        <v>8120</v>
      </c>
      <c r="M875" s="35">
        <f t="shared" si="486"/>
        <v>-494079</v>
      </c>
      <c r="N875">
        <f t="shared" si="487"/>
        <v>0</v>
      </c>
      <c r="O875" s="303">
        <f t="shared" si="476"/>
        <v>-141771</v>
      </c>
      <c r="P875" s="158" t="e">
        <f t="shared" si="488"/>
        <v>#DIV/0!</v>
      </c>
      <c r="Q875" s="158">
        <f t="shared" si="489"/>
        <v>6.4685217197345671E-2</v>
      </c>
    </row>
    <row r="876" spans="1:17">
      <c r="A876" s="595"/>
      <c r="B876" s="3" t="s">
        <v>5</v>
      </c>
      <c r="C876" s="18">
        <v>1346078</v>
      </c>
      <c r="D876" s="16">
        <v>1449545</v>
      </c>
      <c r="E876" s="16">
        <v>872180</v>
      </c>
      <c r="F876" s="18">
        <v>888168</v>
      </c>
      <c r="G876" s="18">
        <f t="shared" si="474"/>
        <v>2234246</v>
      </c>
      <c r="H876" s="16">
        <f t="shared" si="467"/>
        <v>2321725</v>
      </c>
      <c r="I876" s="35">
        <f t="shared" si="483"/>
        <v>-103467</v>
      </c>
      <c r="J876" s="35">
        <f t="shared" si="477"/>
        <v>-15988</v>
      </c>
      <c r="K876" s="101">
        <f t="shared" si="484"/>
        <v>-22259</v>
      </c>
      <c r="L876">
        <f t="shared" si="485"/>
        <v>13156</v>
      </c>
      <c r="M876" s="35">
        <f t="shared" si="486"/>
        <v>-533973</v>
      </c>
      <c r="N876">
        <f t="shared" si="487"/>
        <v>0.96232154970980632</v>
      </c>
      <c r="O876" s="34">
        <f t="shared" si="476"/>
        <v>-87479</v>
      </c>
      <c r="P876" s="158">
        <f t="shared" si="488"/>
        <v>-9.7680145903656541E-3</v>
      </c>
      <c r="Q876" s="158">
        <f t="shared" si="489"/>
        <v>5.7314304658900167E-3</v>
      </c>
    </row>
    <row r="877" spans="1:17">
      <c r="A877" s="596"/>
      <c r="B877" s="3" t="s">
        <v>6</v>
      </c>
      <c r="C877" s="18">
        <v>1407594</v>
      </c>
      <c r="D877" s="16">
        <v>1620403</v>
      </c>
      <c r="E877" s="16">
        <v>1736392</v>
      </c>
      <c r="F877" s="18">
        <v>1974760</v>
      </c>
      <c r="G877" s="18">
        <f t="shared" si="474"/>
        <v>3382354</v>
      </c>
      <c r="H877" s="16">
        <f t="shared" si="467"/>
        <v>3356795</v>
      </c>
      <c r="I877" s="35">
        <f t="shared" si="483"/>
        <v>-212809</v>
      </c>
      <c r="J877" s="35">
        <f t="shared" si="477"/>
        <v>-238368</v>
      </c>
      <c r="K877" s="101">
        <f t="shared" si="484"/>
        <v>-598613</v>
      </c>
      <c r="L877">
        <f t="shared" si="485"/>
        <v>-96044</v>
      </c>
      <c r="M877" s="35">
        <f t="shared" si="486"/>
        <v>-526125</v>
      </c>
      <c r="N877">
        <f t="shared" si="487"/>
        <v>1.0076141081001371</v>
      </c>
      <c r="O877" s="34">
        <f t="shared" si="476"/>
        <v>25559</v>
      </c>
      <c r="P877" s="158">
        <f t="shared" si="488"/>
        <v>-0.1307135152131855</v>
      </c>
      <c r="Q877" s="158">
        <f t="shared" si="489"/>
        <v>-2.7063163254466265E-2</v>
      </c>
    </row>
    <row r="878" spans="1:17">
      <c r="A878" s="594">
        <v>45182</v>
      </c>
      <c r="B878" s="3" t="s">
        <v>3</v>
      </c>
      <c r="C878" s="18">
        <v>3520956</v>
      </c>
      <c r="D878" s="16">
        <v>4302004</v>
      </c>
      <c r="E878" s="16">
        <v>3782738</v>
      </c>
      <c r="F878" s="18">
        <v>4521338</v>
      </c>
      <c r="G878" s="18">
        <f t="shared" si="474"/>
        <v>8042294</v>
      </c>
      <c r="H878" s="16">
        <f t="shared" si="467"/>
        <v>8084742</v>
      </c>
      <c r="I878" s="35">
        <f t="shared" si="483"/>
        <v>-781048</v>
      </c>
      <c r="J878" s="35">
        <f t="shared" si="477"/>
        <v>-738600</v>
      </c>
      <c r="K878" s="101">
        <f t="shared" si="484"/>
        <v>-3051905</v>
      </c>
      <c r="L878">
        <f t="shared" si="485"/>
        <v>-2805767</v>
      </c>
      <c r="M878" s="35">
        <f t="shared" si="486"/>
        <v>2805767</v>
      </c>
      <c r="N878">
        <f t="shared" si="487"/>
        <v>0.9947496160050624</v>
      </c>
      <c r="O878" s="34">
        <f t="shared" si="476"/>
        <v>-42448</v>
      </c>
      <c r="P878" s="158">
        <f t="shared" si="488"/>
        <v>-0.21574173355434118</v>
      </c>
      <c r="Q878" s="158">
        <f t="shared" si="489"/>
        <v>-0.20485619594698587</v>
      </c>
    </row>
    <row r="879" spans="1:17">
      <c r="A879" s="595"/>
      <c r="B879" s="3" t="s">
        <v>4</v>
      </c>
      <c r="C879" s="18">
        <v>0</v>
      </c>
      <c r="D879" s="16">
        <v>147406</v>
      </c>
      <c r="E879" s="16">
        <v>0</v>
      </c>
      <c r="F879" s="18">
        <v>0</v>
      </c>
      <c r="G879" s="18">
        <f t="shared" si="474"/>
        <v>0</v>
      </c>
      <c r="H879" s="16">
        <f t="shared" si="467"/>
        <v>147406</v>
      </c>
      <c r="I879" s="35">
        <f t="shared" si="483"/>
        <v>-147406</v>
      </c>
      <c r="J879" s="35">
        <f t="shared" si="477"/>
        <v>0</v>
      </c>
      <c r="K879" s="101">
        <f t="shared" si="484"/>
        <v>0</v>
      </c>
      <c r="L879">
        <f t="shared" si="485"/>
        <v>5635</v>
      </c>
      <c r="M879" s="35">
        <f t="shared" si="486"/>
        <v>-338631</v>
      </c>
      <c r="N879">
        <f t="shared" si="487"/>
        <v>0</v>
      </c>
      <c r="O879" s="303">
        <f t="shared" si="476"/>
        <v>-147406</v>
      </c>
      <c r="P879" s="158" t="e">
        <f t="shared" si="488"/>
        <v>#DIV/0!</v>
      </c>
      <c r="Q879" s="158">
        <f t="shared" si="489"/>
        <v>4.1392431098313448E-2</v>
      </c>
    </row>
    <row r="880" spans="1:17">
      <c r="A880" s="595"/>
      <c r="B880" s="3" t="s">
        <v>5</v>
      </c>
      <c r="C880" s="18">
        <v>988072</v>
      </c>
      <c r="D880" s="16">
        <v>1124971</v>
      </c>
      <c r="E880" s="16">
        <v>627234</v>
      </c>
      <c r="F880" s="18">
        <v>760215</v>
      </c>
      <c r="G880" s="18">
        <f t="shared" si="474"/>
        <v>1748287</v>
      </c>
      <c r="H880" s="16">
        <f t="shared" si="467"/>
        <v>1752205</v>
      </c>
      <c r="I880" s="35">
        <f t="shared" si="483"/>
        <v>-136899</v>
      </c>
      <c r="J880" s="35">
        <f t="shared" si="477"/>
        <v>-132981</v>
      </c>
      <c r="K880" s="101">
        <f t="shared" si="484"/>
        <v>-485959</v>
      </c>
      <c r="L880">
        <f t="shared" si="485"/>
        <v>-569520</v>
      </c>
      <c r="M880" s="35">
        <f t="shared" si="486"/>
        <v>471060</v>
      </c>
      <c r="N880">
        <f t="shared" si="487"/>
        <v>0.99776396026720615</v>
      </c>
      <c r="O880" s="34">
        <f t="shared" si="476"/>
        <v>-3918</v>
      </c>
      <c r="P880" s="158">
        <f t="shared" si="488"/>
        <v>-0.17864793278447763</v>
      </c>
      <c r="Q880" s="158">
        <f t="shared" si="489"/>
        <v>-0.1969808853971213</v>
      </c>
    </row>
    <row r="881" spans="1:17">
      <c r="A881" s="596"/>
      <c r="B881" s="3" t="s">
        <v>6</v>
      </c>
      <c r="C881" s="18">
        <v>1173190</v>
      </c>
      <c r="D881" s="16">
        <v>1395519</v>
      </c>
      <c r="E881" s="16">
        <v>1272246</v>
      </c>
      <c r="F881" s="18">
        <v>1688347</v>
      </c>
      <c r="G881" s="18">
        <f t="shared" si="474"/>
        <v>2861537</v>
      </c>
      <c r="H881" s="16">
        <f t="shared" si="467"/>
        <v>2667765</v>
      </c>
      <c r="I881" s="35">
        <f t="shared" si="483"/>
        <v>-222329</v>
      </c>
      <c r="J881" s="35">
        <f t="shared" si="477"/>
        <v>-416101</v>
      </c>
      <c r="K881" s="101">
        <f t="shared" si="484"/>
        <v>-520817</v>
      </c>
      <c r="L881">
        <f t="shared" si="485"/>
        <v>-689030</v>
      </c>
      <c r="M881" s="35">
        <f t="shared" si="486"/>
        <v>2937449</v>
      </c>
      <c r="N881">
        <f t="shared" si="487"/>
        <v>1.0726345836308671</v>
      </c>
      <c r="O881" s="34">
        <f t="shared" si="476"/>
        <v>193772</v>
      </c>
      <c r="P881" s="158">
        <f t="shared" si="488"/>
        <v>-0.13343432813986372</v>
      </c>
      <c r="Q881" s="158">
        <f t="shared" si="489"/>
        <v>-0.17030642699573018</v>
      </c>
    </row>
    <row r="882" spans="1:17">
      <c r="A882" s="597">
        <v>45183</v>
      </c>
      <c r="B882" s="3" t="s">
        <v>3</v>
      </c>
      <c r="C882" s="18">
        <v>3452460</v>
      </c>
      <c r="D882" s="16">
        <v>3633691</v>
      </c>
      <c r="E882" s="16">
        <v>3639751</v>
      </c>
      <c r="F882" s="18">
        <v>3967665</v>
      </c>
      <c r="G882" s="18">
        <f t="shared" si="474"/>
        <v>7420125</v>
      </c>
      <c r="H882" s="16">
        <f t="shared" si="467"/>
        <v>7273442</v>
      </c>
      <c r="I882" s="35">
        <f t="shared" si="483"/>
        <v>-181231</v>
      </c>
      <c r="J882" s="35">
        <f t="shared" si="477"/>
        <v>-327914</v>
      </c>
      <c r="K882" s="101">
        <f t="shared" si="484"/>
        <v>-622169</v>
      </c>
      <c r="L882">
        <f t="shared" si="485"/>
        <v>-811300</v>
      </c>
      <c r="M882" s="35">
        <f t="shared" si="486"/>
        <v>811300</v>
      </c>
      <c r="N882">
        <f t="shared" si="487"/>
        <v>1.0201669305948957</v>
      </c>
      <c r="O882" s="34">
        <f t="shared" si="476"/>
        <v>146683</v>
      </c>
      <c r="P882" s="158">
        <f t="shared" si="488"/>
        <v>-7.1806989077107267E-2</v>
      </c>
      <c r="Q882" s="158">
        <f t="shared" si="489"/>
        <v>-9.1197860801466538E-2</v>
      </c>
    </row>
    <row r="883" spans="1:17">
      <c r="A883" s="598"/>
      <c r="B883" s="3" t="s">
        <v>4</v>
      </c>
      <c r="C883" s="18">
        <v>0</v>
      </c>
      <c r="D883" s="16">
        <v>147670</v>
      </c>
      <c r="E883" s="16">
        <v>0</v>
      </c>
      <c r="F883" s="18">
        <v>0</v>
      </c>
      <c r="G883" s="18">
        <f t="shared" si="474"/>
        <v>0</v>
      </c>
      <c r="H883" s="16">
        <f t="shared" si="467"/>
        <v>147670</v>
      </c>
      <c r="I883" s="35">
        <f t="shared" si="483"/>
        <v>-147670</v>
      </c>
      <c r="J883" s="35">
        <f t="shared" si="477"/>
        <v>0</v>
      </c>
      <c r="K883" s="101">
        <f t="shared" si="484"/>
        <v>0</v>
      </c>
      <c r="L883">
        <f t="shared" si="485"/>
        <v>264</v>
      </c>
      <c r="M883" s="35">
        <f t="shared" si="486"/>
        <v>378677</v>
      </c>
      <c r="N883">
        <f t="shared" si="487"/>
        <v>0</v>
      </c>
      <c r="O883" s="303">
        <f t="shared" si="476"/>
        <v>-147670</v>
      </c>
      <c r="P883" s="158" t="e">
        <f t="shared" si="488"/>
        <v>#DIV/0!</v>
      </c>
      <c r="Q883" s="158">
        <f t="shared" si="489"/>
        <v>1.7941852088458768E-3</v>
      </c>
    </row>
    <row r="884" spans="1:17">
      <c r="A884" s="598"/>
      <c r="B884" s="3" t="s">
        <v>5</v>
      </c>
      <c r="C884" s="18">
        <v>866716</v>
      </c>
      <c r="D884" s="16">
        <v>938846</v>
      </c>
      <c r="E884" s="16">
        <v>543292</v>
      </c>
      <c r="F884" s="18">
        <v>548575</v>
      </c>
      <c r="G884" s="18">
        <f t="shared" si="474"/>
        <v>1415291</v>
      </c>
      <c r="H884" s="16">
        <f t="shared" si="467"/>
        <v>1482138</v>
      </c>
      <c r="I884" s="35">
        <f t="shared" si="483"/>
        <v>-72130</v>
      </c>
      <c r="J884" s="35">
        <f t="shared" si="477"/>
        <v>-5283</v>
      </c>
      <c r="K884" s="101">
        <f t="shared" si="484"/>
        <v>-332996</v>
      </c>
      <c r="L884">
        <f t="shared" si="485"/>
        <v>-270067</v>
      </c>
      <c r="M884" s="35">
        <f t="shared" si="486"/>
        <v>584597</v>
      </c>
      <c r="N884">
        <f t="shared" si="487"/>
        <v>0.95489826183526771</v>
      </c>
      <c r="O884" s="20">
        <f t="shared" si="476"/>
        <v>-66847</v>
      </c>
      <c r="P884" s="158">
        <f t="shared" si="488"/>
        <v>-0.15999554121183904</v>
      </c>
      <c r="Q884" s="158">
        <f t="shared" si="489"/>
        <v>-0.13354632809038547</v>
      </c>
    </row>
    <row r="885" spans="1:17">
      <c r="A885" s="599"/>
      <c r="B885" s="3" t="s">
        <v>6</v>
      </c>
      <c r="C885" s="18">
        <v>1206002</v>
      </c>
      <c r="D885" s="16">
        <v>1353108</v>
      </c>
      <c r="E885" s="16">
        <v>1342136</v>
      </c>
      <c r="F885" s="18">
        <v>1557075</v>
      </c>
      <c r="G885" s="18">
        <f t="shared" si="474"/>
        <v>2763077</v>
      </c>
      <c r="H885" s="16">
        <f t="shared" si="467"/>
        <v>2695244</v>
      </c>
      <c r="I885" s="35">
        <f t="shared" si="483"/>
        <v>-147106</v>
      </c>
      <c r="J885" s="35">
        <f t="shared" si="477"/>
        <v>-214939</v>
      </c>
      <c r="K885" s="101">
        <f t="shared" si="484"/>
        <v>-98460</v>
      </c>
      <c r="L885">
        <f t="shared" si="485"/>
        <v>27479</v>
      </c>
      <c r="M885" s="35">
        <f t="shared" si="486"/>
        <v>621455</v>
      </c>
      <c r="N885">
        <f t="shared" si="487"/>
        <v>1.0251676657104143</v>
      </c>
      <c r="O885" s="34">
        <f t="shared" si="476"/>
        <v>67833</v>
      </c>
      <c r="P885" s="158">
        <f t="shared" si="488"/>
        <v>-3.3263547226568137E-2</v>
      </c>
      <c r="Q885" s="158">
        <f t="shared" si="489"/>
        <v>1.0407584632876892E-2</v>
      </c>
    </row>
    <row r="886" spans="1:17">
      <c r="A886" s="594">
        <v>45184</v>
      </c>
      <c r="B886" s="3" t="s">
        <v>3</v>
      </c>
      <c r="C886" s="18">
        <v>4431049</v>
      </c>
      <c r="D886" s="16">
        <v>5004525</v>
      </c>
      <c r="E886" s="16">
        <v>4630960</v>
      </c>
      <c r="F886" s="18">
        <v>5237495</v>
      </c>
      <c r="G886" s="18">
        <f t="shared" si="474"/>
        <v>9668544</v>
      </c>
      <c r="H886" s="16">
        <f t="shared" si="467"/>
        <v>9635485</v>
      </c>
      <c r="I886" s="35">
        <f t="shared" si="483"/>
        <v>-573476</v>
      </c>
      <c r="J886" s="35">
        <f t="shared" si="477"/>
        <v>-606535</v>
      </c>
      <c r="K886" s="101">
        <f t="shared" si="484"/>
        <v>2248419</v>
      </c>
      <c r="L886">
        <f t="shared" si="485"/>
        <v>2362043</v>
      </c>
      <c r="M886" s="35">
        <f t="shared" si="486"/>
        <v>-2362043</v>
      </c>
      <c r="N886">
        <f t="shared" si="487"/>
        <v>1.0034309637760839</v>
      </c>
      <c r="O886" s="34">
        <f t="shared" si="476"/>
        <v>33059</v>
      </c>
      <c r="P886" s="158">
        <f t="shared" ref="P886:P897" si="490">K886/(G882-K886)</f>
        <v>0.4347538317143318</v>
      </c>
      <c r="Q886" s="158">
        <f t="shared" ref="Q886:Q897" si="491">L886/(H882-L886)</f>
        <v>0.48093078978107867</v>
      </c>
    </row>
    <row r="887" spans="1:17">
      <c r="A887" s="595"/>
      <c r="B887" s="3" t="s">
        <v>4</v>
      </c>
      <c r="C887" s="18">
        <v>0</v>
      </c>
      <c r="D887" s="16">
        <v>143670</v>
      </c>
      <c r="E887" s="16">
        <v>0</v>
      </c>
      <c r="F887" s="18">
        <v>0</v>
      </c>
      <c r="G887" s="18">
        <f t="shared" si="474"/>
        <v>0</v>
      </c>
      <c r="H887" s="16">
        <f t="shared" ref="H887:H950" si="492">SUM(D887+E887)</f>
        <v>143670</v>
      </c>
      <c r="I887" s="35">
        <f t="shared" si="483"/>
        <v>-143670</v>
      </c>
      <c r="J887" s="35">
        <f t="shared" si="477"/>
        <v>0</v>
      </c>
      <c r="K887" s="101">
        <f t="shared" si="484"/>
        <v>0</v>
      </c>
      <c r="L887">
        <f t="shared" si="485"/>
        <v>-4000</v>
      </c>
      <c r="M887" s="35">
        <f t="shared" si="486"/>
        <v>-137446</v>
      </c>
      <c r="N887">
        <f t="shared" si="487"/>
        <v>0</v>
      </c>
      <c r="O887" s="303">
        <f t="shared" si="476"/>
        <v>-143670</v>
      </c>
      <c r="P887" s="158" t="e">
        <f t="shared" si="490"/>
        <v>#DIV/0!</v>
      </c>
      <c r="Q887" s="158">
        <f t="shared" si="491"/>
        <v>-2.6373046746225356E-2</v>
      </c>
    </row>
    <row r="888" spans="1:17">
      <c r="A888" s="595"/>
      <c r="B888" s="3" t="s">
        <v>5</v>
      </c>
      <c r="C888" s="18">
        <v>1055863</v>
      </c>
      <c r="D888" s="16">
        <v>1058600</v>
      </c>
      <c r="E888" s="16">
        <v>738333</v>
      </c>
      <c r="F888" s="18">
        <v>738369</v>
      </c>
      <c r="G888" s="18">
        <f t="shared" si="474"/>
        <v>1794232</v>
      </c>
      <c r="H888" s="16">
        <f t="shared" si="492"/>
        <v>1796933</v>
      </c>
      <c r="I888" s="35">
        <f t="shared" si="483"/>
        <v>-2737</v>
      </c>
      <c r="J888" s="35">
        <f t="shared" si="477"/>
        <v>-36</v>
      </c>
      <c r="K888" s="101">
        <f t="shared" si="484"/>
        <v>378941</v>
      </c>
      <c r="L888">
        <f t="shared" si="485"/>
        <v>314795</v>
      </c>
      <c r="M888" s="35">
        <f t="shared" si="486"/>
        <v>-652241</v>
      </c>
      <c r="N888">
        <f t="shared" si="487"/>
        <v>0.9984968833006016</v>
      </c>
      <c r="O888" s="34">
        <f t="shared" si="476"/>
        <v>-2701</v>
      </c>
      <c r="P888" s="158">
        <f t="shared" si="490"/>
        <v>0.36564963574082116</v>
      </c>
      <c r="Q888" s="158">
        <f t="shared" si="491"/>
        <v>0.26966795534817101</v>
      </c>
    </row>
    <row r="889" spans="1:17">
      <c r="A889" s="596"/>
      <c r="B889" s="3" t="s">
        <v>6</v>
      </c>
      <c r="C889" s="18">
        <v>1299346</v>
      </c>
      <c r="D889" s="16">
        <v>1547330</v>
      </c>
      <c r="E889" s="16">
        <v>1416966</v>
      </c>
      <c r="F889" s="18">
        <v>1778261</v>
      </c>
      <c r="G889" s="18">
        <f t="shared" si="474"/>
        <v>3077607</v>
      </c>
      <c r="H889" s="16">
        <f t="shared" si="492"/>
        <v>2964296</v>
      </c>
      <c r="I889" s="35">
        <f t="shared" si="483"/>
        <v>-247984</v>
      </c>
      <c r="J889" s="35">
        <f t="shared" si="477"/>
        <v>-361295</v>
      </c>
      <c r="K889" s="101">
        <f t="shared" si="484"/>
        <v>314530</v>
      </c>
      <c r="L889">
        <f t="shared" si="485"/>
        <v>269052</v>
      </c>
      <c r="M889" s="35">
        <f t="shared" si="486"/>
        <v>-2633013</v>
      </c>
      <c r="N889">
        <f t="shared" si="487"/>
        <v>1.0382252649532975</v>
      </c>
      <c r="O889" s="34">
        <f t="shared" si="476"/>
        <v>113311</v>
      </c>
      <c r="P889" s="158">
        <f t="shared" si="490"/>
        <v>0.1284557739753413</v>
      </c>
      <c r="Q889" s="158">
        <f t="shared" si="491"/>
        <v>0.11089476842723082</v>
      </c>
    </row>
    <row r="890" spans="1:17">
      <c r="A890" s="594">
        <v>45187</v>
      </c>
      <c r="B890" s="3" t="s">
        <v>3</v>
      </c>
      <c r="C890" s="18">
        <v>5266186</v>
      </c>
      <c r="D890" s="16">
        <v>4530245</v>
      </c>
      <c r="E890" s="16">
        <v>5335672</v>
      </c>
      <c r="F890" s="18">
        <v>5051292</v>
      </c>
      <c r="G890" s="18">
        <f t="shared" si="474"/>
        <v>10317478</v>
      </c>
      <c r="H890" s="16">
        <f t="shared" si="492"/>
        <v>9865917</v>
      </c>
      <c r="I890" s="35">
        <f t="shared" si="483"/>
        <v>735941</v>
      </c>
      <c r="J890" s="35">
        <f t="shared" si="477"/>
        <v>284380</v>
      </c>
      <c r="K890" s="101">
        <f t="shared" si="484"/>
        <v>648934</v>
      </c>
      <c r="L890">
        <f t="shared" si="485"/>
        <v>230432</v>
      </c>
      <c r="M890" s="35">
        <f t="shared" si="486"/>
        <v>-230432</v>
      </c>
      <c r="N890">
        <f t="shared" si="487"/>
        <v>1.0457697951442324</v>
      </c>
      <c r="O890" s="34">
        <f t="shared" si="476"/>
        <v>451561</v>
      </c>
      <c r="P890" s="158">
        <f t="shared" si="490"/>
        <v>7.1947013230062057E-2</v>
      </c>
      <c r="Q890" s="158">
        <f t="shared" si="491"/>
        <v>2.4500872031236826E-2</v>
      </c>
    </row>
    <row r="891" spans="1:17">
      <c r="A891" s="595"/>
      <c r="B891" s="3" t="s">
        <v>4</v>
      </c>
      <c r="C891" s="18">
        <v>0</v>
      </c>
      <c r="D891" s="16">
        <v>141170</v>
      </c>
      <c r="E891" s="16">
        <v>0</v>
      </c>
      <c r="F891" s="18">
        <v>0</v>
      </c>
      <c r="G891" s="18">
        <f t="shared" si="474"/>
        <v>0</v>
      </c>
      <c r="H891" s="16">
        <f t="shared" si="492"/>
        <v>141170</v>
      </c>
      <c r="I891" s="35">
        <f t="shared" si="483"/>
        <v>-141170</v>
      </c>
      <c r="J891" s="35">
        <f t="shared" si="477"/>
        <v>0</v>
      </c>
      <c r="K891" s="101">
        <f t="shared" si="484"/>
        <v>0</v>
      </c>
      <c r="L891">
        <f t="shared" si="485"/>
        <v>-2500</v>
      </c>
      <c r="M891" s="35">
        <f t="shared" si="486"/>
        <v>-217755</v>
      </c>
      <c r="N891">
        <f t="shared" si="487"/>
        <v>0</v>
      </c>
      <c r="O891" s="303">
        <f t="shared" si="476"/>
        <v>-141170</v>
      </c>
      <c r="P891" s="158" t="e">
        <f t="shared" si="490"/>
        <v>#DIV/0!</v>
      </c>
      <c r="Q891" s="158">
        <f t="shared" si="491"/>
        <v>-1.7103372785113223E-2</v>
      </c>
    </row>
    <row r="892" spans="1:17">
      <c r="A892" s="595"/>
      <c r="B892" s="3" t="s">
        <v>5</v>
      </c>
      <c r="C892" s="18">
        <v>1044378</v>
      </c>
      <c r="D892" s="16">
        <v>1006295</v>
      </c>
      <c r="E892" s="16">
        <v>747884</v>
      </c>
      <c r="F892" s="18">
        <v>608408</v>
      </c>
      <c r="G892" s="18">
        <f t="shared" si="474"/>
        <v>1652786</v>
      </c>
      <c r="H892" s="16">
        <f t="shared" si="492"/>
        <v>1754179</v>
      </c>
      <c r="I892" s="35">
        <f t="shared" si="483"/>
        <v>38083</v>
      </c>
      <c r="J892" s="35">
        <f t="shared" si="477"/>
        <v>139476</v>
      </c>
      <c r="K892" s="101">
        <f t="shared" si="484"/>
        <v>-141446</v>
      </c>
      <c r="L892">
        <f t="shared" si="485"/>
        <v>-42754</v>
      </c>
      <c r="M892" s="35">
        <f t="shared" si="486"/>
        <v>-500946</v>
      </c>
      <c r="N892">
        <f t="shared" si="487"/>
        <v>0.94219917123623076</v>
      </c>
      <c r="O892" s="20">
        <f t="shared" si="476"/>
        <v>-101393</v>
      </c>
      <c r="P892" s="158">
        <f t="shared" si="490"/>
        <v>-7.3073104100992006E-2</v>
      </c>
      <c r="Q892" s="158">
        <f t="shared" si="491"/>
        <v>-2.3239822861171492E-2</v>
      </c>
    </row>
    <row r="893" spans="1:17">
      <c r="A893" s="596"/>
      <c r="B893" s="3" t="s">
        <v>6</v>
      </c>
      <c r="C893" s="18">
        <v>1339215</v>
      </c>
      <c r="D893" s="16">
        <v>1382936</v>
      </c>
      <c r="E893" s="16">
        <v>1566224</v>
      </c>
      <c r="F893" s="18">
        <v>1400946</v>
      </c>
      <c r="G893" s="18">
        <f t="shared" si="474"/>
        <v>2740161</v>
      </c>
      <c r="H893" s="16">
        <f t="shared" si="492"/>
        <v>2949160</v>
      </c>
      <c r="I893" s="35">
        <f t="shared" si="483"/>
        <v>-43721</v>
      </c>
      <c r="J893" s="35">
        <f t="shared" si="477"/>
        <v>165278</v>
      </c>
      <c r="K893" s="101">
        <f t="shared" si="484"/>
        <v>-337446</v>
      </c>
      <c r="L893">
        <f t="shared" si="485"/>
        <v>-15136</v>
      </c>
      <c r="M893" s="35">
        <f t="shared" si="486"/>
        <v>15136</v>
      </c>
      <c r="N893">
        <f t="shared" si="487"/>
        <v>0.9291327021931669</v>
      </c>
      <c r="O893" s="20">
        <f t="shared" si="476"/>
        <v>-208999</v>
      </c>
      <c r="P893" s="158">
        <f t="shared" si="490"/>
        <v>-9.8811350804804493E-2</v>
      </c>
      <c r="Q893" s="158">
        <f t="shared" si="491"/>
        <v>-5.0801629303840468E-3</v>
      </c>
    </row>
    <row r="894" spans="1:17">
      <c r="A894" s="594">
        <v>45189</v>
      </c>
      <c r="B894" s="3" t="s">
        <v>3</v>
      </c>
      <c r="C894" s="18">
        <v>4443624</v>
      </c>
      <c r="D894" s="16">
        <v>3024704</v>
      </c>
      <c r="E894" s="16">
        <v>4344868</v>
      </c>
      <c r="F894" s="18">
        <v>3509893</v>
      </c>
      <c r="G894" s="18">
        <f t="shared" si="474"/>
        <v>7953517</v>
      </c>
      <c r="H894" s="16">
        <f t="shared" si="492"/>
        <v>7369572</v>
      </c>
      <c r="I894" s="35">
        <f t="shared" si="483"/>
        <v>1418920</v>
      </c>
      <c r="J894" s="35">
        <f t="shared" si="477"/>
        <v>834975</v>
      </c>
      <c r="K894" s="101">
        <f t="shared" si="484"/>
        <v>-2363961</v>
      </c>
      <c r="L894">
        <f t="shared" si="485"/>
        <v>-2496345</v>
      </c>
      <c r="M894" s="35">
        <f t="shared" si="486"/>
        <v>2496345</v>
      </c>
      <c r="N894">
        <f t="shared" si="487"/>
        <v>1.0792373017049022</v>
      </c>
      <c r="O894" s="34">
        <f t="shared" si="476"/>
        <v>583945</v>
      </c>
      <c r="P894" s="158">
        <f t="shared" si="490"/>
        <v>-0.18641110050681156</v>
      </c>
      <c r="Q894" s="158">
        <f t="shared" si="491"/>
        <v>-0.20193270454873063</v>
      </c>
    </row>
    <row r="895" spans="1:17">
      <c r="A895" s="595"/>
      <c r="B895" s="3" t="s">
        <v>4</v>
      </c>
      <c r="C895" s="18">
        <v>0</v>
      </c>
      <c r="D895" s="16">
        <v>119473</v>
      </c>
      <c r="E895" s="16">
        <v>0</v>
      </c>
      <c r="F895" s="18">
        <v>0</v>
      </c>
      <c r="G895" s="18">
        <f t="shared" si="474"/>
        <v>0</v>
      </c>
      <c r="H895" s="16">
        <f t="shared" si="492"/>
        <v>119473</v>
      </c>
      <c r="I895" s="35">
        <f t="shared" si="483"/>
        <v>-119473</v>
      </c>
      <c r="J895" s="35">
        <f t="shared" si="477"/>
        <v>0</v>
      </c>
      <c r="K895" s="101">
        <f t="shared" si="484"/>
        <v>0</v>
      </c>
      <c r="L895">
        <f t="shared" si="485"/>
        <v>-21697</v>
      </c>
      <c r="M895" s="35">
        <f t="shared" si="486"/>
        <v>21697</v>
      </c>
      <c r="N895">
        <f t="shared" si="487"/>
        <v>0</v>
      </c>
      <c r="O895" s="303">
        <f t="shared" si="476"/>
        <v>-119473</v>
      </c>
      <c r="P895" s="158" t="e">
        <f t="shared" si="490"/>
        <v>#DIV/0!</v>
      </c>
      <c r="Q895" s="158">
        <f t="shared" si="491"/>
        <v>-0.13321912971934155</v>
      </c>
    </row>
    <row r="896" spans="1:17">
      <c r="A896" s="595"/>
      <c r="B896" s="3" t="s">
        <v>5</v>
      </c>
      <c r="C896" s="18">
        <v>831002</v>
      </c>
      <c r="D896" s="16">
        <v>903042</v>
      </c>
      <c r="E896" s="16">
        <v>680785</v>
      </c>
      <c r="F896" s="18">
        <v>601529</v>
      </c>
      <c r="G896" s="18">
        <f t="shared" si="474"/>
        <v>1432531</v>
      </c>
      <c r="H896" s="16">
        <f t="shared" si="492"/>
        <v>1583827</v>
      </c>
      <c r="I896" s="35">
        <f t="shared" si="483"/>
        <v>-72040</v>
      </c>
      <c r="J896" s="35">
        <f t="shared" si="477"/>
        <v>79256</v>
      </c>
      <c r="K896" s="101">
        <f t="shared" si="484"/>
        <v>-220255</v>
      </c>
      <c r="L896">
        <f t="shared" si="485"/>
        <v>-170352</v>
      </c>
      <c r="M896" s="35">
        <f t="shared" si="486"/>
        <v>170352</v>
      </c>
      <c r="N896">
        <f t="shared" si="487"/>
        <v>0.90447441545067742</v>
      </c>
      <c r="O896" s="20">
        <f t="shared" si="476"/>
        <v>-151296</v>
      </c>
      <c r="P896" s="158">
        <f t="shared" si="490"/>
        <v>-0.11759219365726645</v>
      </c>
      <c r="Q896" s="158">
        <f t="shared" si="491"/>
        <v>-8.8516111198000971E-2</v>
      </c>
    </row>
    <row r="897" spans="1:17">
      <c r="A897" s="596"/>
      <c r="B897" s="3" t="s">
        <v>6</v>
      </c>
      <c r="C897" s="18">
        <v>1171252</v>
      </c>
      <c r="D897" s="16">
        <v>1089413</v>
      </c>
      <c r="E897" s="16">
        <v>1420225</v>
      </c>
      <c r="F897" s="18">
        <v>1025209</v>
      </c>
      <c r="G897" s="18">
        <f t="shared" si="474"/>
        <v>2196461</v>
      </c>
      <c r="H897" s="16">
        <f t="shared" si="492"/>
        <v>2509638</v>
      </c>
      <c r="I897" s="35">
        <f t="shared" si="483"/>
        <v>81839</v>
      </c>
      <c r="J897" s="35">
        <f t="shared" si="477"/>
        <v>395016</v>
      </c>
      <c r="K897" s="101">
        <f t="shared" si="484"/>
        <v>-543700</v>
      </c>
      <c r="L897">
        <f t="shared" si="485"/>
        <v>-439522</v>
      </c>
      <c r="M897" s="35">
        <f t="shared" si="486"/>
        <v>2535674</v>
      </c>
      <c r="N897">
        <f t="shared" si="487"/>
        <v>0.87521028929271871</v>
      </c>
      <c r="O897" s="20">
        <f t="shared" si="476"/>
        <v>-313177</v>
      </c>
      <c r="P897" s="158">
        <f t="shared" si="490"/>
        <v>-0.16556730019936897</v>
      </c>
      <c r="Q897" s="158">
        <f t="shared" si="491"/>
        <v>-0.12970293465128921</v>
      </c>
    </row>
    <row r="898" spans="1:17">
      <c r="A898" s="597">
        <v>45190</v>
      </c>
      <c r="B898" s="3" t="s">
        <v>3</v>
      </c>
      <c r="C898" s="18">
        <v>4363691</v>
      </c>
      <c r="D898" s="16">
        <v>2746250</v>
      </c>
      <c r="E898" s="16">
        <v>4206244</v>
      </c>
      <c r="F898" s="18">
        <v>3338774</v>
      </c>
      <c r="G898" s="18">
        <f t="shared" si="474"/>
        <v>7702465</v>
      </c>
      <c r="H898" s="16">
        <f t="shared" si="492"/>
        <v>6952494</v>
      </c>
      <c r="I898" s="35">
        <f t="shared" si="483"/>
        <v>1617441</v>
      </c>
      <c r="J898" s="35">
        <f t="shared" si="477"/>
        <v>867470</v>
      </c>
      <c r="N898">
        <f t="shared" si="487"/>
        <v>1.1078707870873388</v>
      </c>
      <c r="O898" s="34">
        <f t="shared" si="476"/>
        <v>749971</v>
      </c>
    </row>
    <row r="899" spans="1:17">
      <c r="A899" s="598"/>
      <c r="B899" s="3" t="s">
        <v>4</v>
      </c>
      <c r="C899" s="18">
        <v>0</v>
      </c>
      <c r="D899" s="16">
        <v>112452</v>
      </c>
      <c r="E899" s="16">
        <v>0</v>
      </c>
      <c r="F899" s="18">
        <v>0</v>
      </c>
      <c r="G899" s="18">
        <f t="shared" si="474"/>
        <v>0</v>
      </c>
      <c r="H899" s="16">
        <f t="shared" si="492"/>
        <v>112452</v>
      </c>
      <c r="I899" s="35">
        <f t="shared" si="483"/>
        <v>-112452</v>
      </c>
      <c r="J899" s="35">
        <f t="shared" si="477"/>
        <v>0</v>
      </c>
      <c r="N899">
        <f t="shared" si="487"/>
        <v>0</v>
      </c>
      <c r="O899" s="303">
        <f t="shared" si="476"/>
        <v>-112452</v>
      </c>
    </row>
    <row r="900" spans="1:17">
      <c r="A900" s="598"/>
      <c r="B900" s="3" t="s">
        <v>5</v>
      </c>
      <c r="C900" s="18">
        <v>860424</v>
      </c>
      <c r="D900" s="16">
        <v>1077157</v>
      </c>
      <c r="E900" s="16">
        <v>685438</v>
      </c>
      <c r="F900" s="18">
        <v>659349</v>
      </c>
      <c r="G900" s="18">
        <f t="shared" si="474"/>
        <v>1519773</v>
      </c>
      <c r="H900" s="16">
        <f t="shared" si="492"/>
        <v>1762595</v>
      </c>
      <c r="I900" s="35">
        <f t="shared" si="483"/>
        <v>-216733</v>
      </c>
      <c r="J900" s="35">
        <f t="shared" si="477"/>
        <v>26089</v>
      </c>
      <c r="N900">
        <f t="shared" si="487"/>
        <v>0.86223607805536728</v>
      </c>
      <c r="O900" s="20">
        <f t="shared" si="476"/>
        <v>-242822</v>
      </c>
    </row>
    <row r="901" spans="1:17">
      <c r="A901" s="599"/>
      <c r="B901" s="3" t="s">
        <v>6</v>
      </c>
      <c r="C901" s="18">
        <v>1376682</v>
      </c>
      <c r="D901" s="16">
        <v>1342772</v>
      </c>
      <c r="E901" s="16">
        <v>1709115</v>
      </c>
      <c r="F901" s="18">
        <v>1280507</v>
      </c>
      <c r="G901" s="18">
        <f t="shared" si="474"/>
        <v>2657189</v>
      </c>
      <c r="H901" s="16">
        <f t="shared" si="492"/>
        <v>3051887</v>
      </c>
      <c r="I901" s="35">
        <f t="shared" si="483"/>
        <v>33910</v>
      </c>
      <c r="J901" s="35">
        <f t="shared" si="477"/>
        <v>428608</v>
      </c>
      <c r="N901">
        <f t="shared" si="487"/>
        <v>0.87067083414294177</v>
      </c>
      <c r="O901" s="20">
        <f t="shared" si="476"/>
        <v>-394698</v>
      </c>
    </row>
    <row r="902" spans="1:17">
      <c r="A902" s="594">
        <v>45191</v>
      </c>
      <c r="B902" s="3" t="s">
        <v>3</v>
      </c>
      <c r="C902" s="18">
        <v>5635568</v>
      </c>
      <c r="D902" s="16">
        <v>3583907</v>
      </c>
      <c r="E902" s="16">
        <v>5367737</v>
      </c>
      <c r="F902" s="18">
        <v>4163049</v>
      </c>
      <c r="G902" s="18">
        <f t="shared" si="474"/>
        <v>9798617</v>
      </c>
      <c r="H902" s="16">
        <f t="shared" si="492"/>
        <v>8951644</v>
      </c>
      <c r="I902" s="35">
        <f t="shared" si="483"/>
        <v>2051661</v>
      </c>
      <c r="J902" s="35">
        <f t="shared" si="477"/>
        <v>1204688</v>
      </c>
      <c r="K902" s="101">
        <f t="shared" ref="K902:K921" si="493">G902-G898</f>
        <v>2096152</v>
      </c>
      <c r="L902">
        <f t="shared" ref="L902:L921" si="494">H902-H898</f>
        <v>1999150</v>
      </c>
      <c r="M902" s="35">
        <f t="shared" ref="M902:M921" si="495">K907-L902</f>
        <v>-1999150</v>
      </c>
      <c r="N902">
        <f t="shared" si="487"/>
        <v>1.0946164749179033</v>
      </c>
      <c r="O902" s="34">
        <f t="shared" si="476"/>
        <v>846973</v>
      </c>
      <c r="P902" s="158">
        <f t="shared" ref="P902:P921" si="496">K902/(G898-K902)</f>
        <v>0.3738913613991941</v>
      </c>
      <c r="Q902" s="158">
        <f t="shared" ref="Q902:Q921" si="497">L902/(H898-L902)</f>
        <v>0.40359603532482297</v>
      </c>
    </row>
    <row r="903" spans="1:17">
      <c r="A903" s="595"/>
      <c r="B903" s="3" t="s">
        <v>4</v>
      </c>
      <c r="C903" s="18">
        <v>0</v>
      </c>
      <c r="D903" s="16">
        <v>118233</v>
      </c>
      <c r="E903" s="16">
        <v>0</v>
      </c>
      <c r="F903" s="18">
        <v>0</v>
      </c>
      <c r="G903" s="18">
        <f t="shared" si="474"/>
        <v>0</v>
      </c>
      <c r="H903" s="16">
        <f t="shared" si="492"/>
        <v>118233</v>
      </c>
      <c r="I903" s="35">
        <f t="shared" si="483"/>
        <v>-118233</v>
      </c>
      <c r="J903" s="35">
        <f t="shared" si="477"/>
        <v>0</v>
      </c>
      <c r="K903" s="101">
        <f t="shared" si="493"/>
        <v>0</v>
      </c>
      <c r="L903">
        <f t="shared" si="494"/>
        <v>5781</v>
      </c>
      <c r="M903" s="35">
        <f t="shared" si="495"/>
        <v>184815</v>
      </c>
      <c r="N903">
        <f t="shared" si="487"/>
        <v>0</v>
      </c>
      <c r="O903" s="303">
        <f t="shared" si="476"/>
        <v>-118233</v>
      </c>
      <c r="P903" s="158" t="e">
        <f t="shared" si="496"/>
        <v>#DIV/0!</v>
      </c>
      <c r="Q903" s="158">
        <f t="shared" si="497"/>
        <v>5.4194673341395508E-2</v>
      </c>
    </row>
    <row r="904" spans="1:17">
      <c r="A904" s="595"/>
      <c r="B904" s="3" t="s">
        <v>5</v>
      </c>
      <c r="C904" s="18">
        <v>1081328</v>
      </c>
      <c r="D904" s="16">
        <v>1241680</v>
      </c>
      <c r="E904" s="16">
        <v>978713</v>
      </c>
      <c r="F904" s="18">
        <v>864539</v>
      </c>
      <c r="G904" s="18">
        <f t="shared" si="474"/>
        <v>1945867</v>
      </c>
      <c r="H904" s="16">
        <f t="shared" si="492"/>
        <v>2220393</v>
      </c>
      <c r="I904" s="35">
        <f t="shared" si="483"/>
        <v>-160352</v>
      </c>
      <c r="J904" s="35">
        <f t="shared" si="477"/>
        <v>114174</v>
      </c>
      <c r="K904" s="101">
        <f t="shared" si="493"/>
        <v>426094</v>
      </c>
      <c r="L904">
        <f t="shared" si="494"/>
        <v>457798</v>
      </c>
      <c r="M904" s="35">
        <f t="shared" si="495"/>
        <v>-271944</v>
      </c>
      <c r="N904">
        <f t="shared" si="487"/>
        <v>0.87636152699094261</v>
      </c>
      <c r="O904" s="20">
        <f t="shared" si="476"/>
        <v>-274526</v>
      </c>
      <c r="P904" s="158">
        <f t="shared" si="496"/>
        <v>0.38959694755042384</v>
      </c>
      <c r="Q904" s="158">
        <f t="shared" si="497"/>
        <v>0.35085764298967581</v>
      </c>
    </row>
    <row r="905" spans="1:17">
      <c r="A905" s="596"/>
      <c r="B905" s="3" t="s">
        <v>6</v>
      </c>
      <c r="C905" s="18">
        <v>1507540</v>
      </c>
      <c r="D905" s="16">
        <v>1383706</v>
      </c>
      <c r="E905" s="16">
        <v>1877987</v>
      </c>
      <c r="F905" s="18">
        <v>1299938</v>
      </c>
      <c r="G905" s="18">
        <f t="shared" si="474"/>
        <v>2807478</v>
      </c>
      <c r="H905" s="16">
        <f t="shared" si="492"/>
        <v>3261693</v>
      </c>
      <c r="I905" s="35">
        <f t="shared" si="483"/>
        <v>123834</v>
      </c>
      <c r="J905" s="35">
        <f t="shared" si="477"/>
        <v>578049</v>
      </c>
      <c r="K905" s="101">
        <f t="shared" si="493"/>
        <v>150289</v>
      </c>
      <c r="L905">
        <f t="shared" si="494"/>
        <v>209806</v>
      </c>
      <c r="M905" s="35">
        <f t="shared" si="495"/>
        <v>-424887</v>
      </c>
      <c r="N905">
        <f t="shared" si="487"/>
        <v>0.86074256528741366</v>
      </c>
      <c r="O905" s="20">
        <f t="shared" si="476"/>
        <v>-454215</v>
      </c>
      <c r="P905" s="158">
        <f t="shared" si="496"/>
        <v>5.9950137620168334E-2</v>
      </c>
      <c r="Q905" s="158">
        <f t="shared" si="497"/>
        <v>7.3821259844459045E-2</v>
      </c>
    </row>
    <row r="906" spans="1:17">
      <c r="A906" s="594">
        <v>45194</v>
      </c>
      <c r="B906" s="3" t="s">
        <v>3</v>
      </c>
      <c r="C906" s="18">
        <v>5889017</v>
      </c>
      <c r="D906" s="16">
        <v>4463784</v>
      </c>
      <c r="E906" s="16">
        <v>5744810</v>
      </c>
      <c r="F906" s="18">
        <v>4976807</v>
      </c>
      <c r="G906" s="18">
        <f t="shared" si="474"/>
        <v>10865824</v>
      </c>
      <c r="H906" s="16">
        <f t="shared" si="492"/>
        <v>10208594</v>
      </c>
      <c r="I906" s="35">
        <f t="shared" si="483"/>
        <v>1425233</v>
      </c>
      <c r="J906" s="35">
        <f t="shared" si="477"/>
        <v>768003</v>
      </c>
      <c r="K906" s="101">
        <f t="shared" si="493"/>
        <v>1067207</v>
      </c>
      <c r="L906">
        <f t="shared" si="494"/>
        <v>1256950</v>
      </c>
      <c r="M906" s="35">
        <f t="shared" si="495"/>
        <v>-1256950</v>
      </c>
      <c r="N906">
        <f t="shared" si="487"/>
        <v>1.0643800703603259</v>
      </c>
      <c r="O906" s="34">
        <f t="shared" si="476"/>
        <v>657230</v>
      </c>
      <c r="P906" s="158">
        <f t="shared" si="496"/>
        <v>0.12222619256225513</v>
      </c>
      <c r="Q906" s="158">
        <f t="shared" si="497"/>
        <v>0.16335282468672568</v>
      </c>
    </row>
    <row r="907" spans="1:17">
      <c r="A907" s="595"/>
      <c r="B907" s="3" t="s">
        <v>4</v>
      </c>
      <c r="C907" s="18">
        <v>0</v>
      </c>
      <c r="D907" s="16">
        <v>118233</v>
      </c>
      <c r="E907" s="16">
        <v>0</v>
      </c>
      <c r="F907" s="18">
        <v>0</v>
      </c>
      <c r="G907" s="18">
        <f t="shared" si="474"/>
        <v>0</v>
      </c>
      <c r="H907" s="16">
        <f t="shared" si="492"/>
        <v>118233</v>
      </c>
      <c r="I907" s="35">
        <f t="shared" si="483"/>
        <v>-118233</v>
      </c>
      <c r="J907" s="35">
        <f t="shared" si="477"/>
        <v>0</v>
      </c>
      <c r="K907" s="101">
        <f t="shared" si="493"/>
        <v>0</v>
      </c>
      <c r="L907">
        <f t="shared" si="494"/>
        <v>0</v>
      </c>
      <c r="M907" s="35">
        <f t="shared" si="495"/>
        <v>-97878</v>
      </c>
      <c r="N907">
        <f t="shared" si="487"/>
        <v>0</v>
      </c>
      <c r="O907" s="303">
        <f t="shared" si="476"/>
        <v>-118233</v>
      </c>
      <c r="P907" s="158" t="e">
        <f t="shared" si="496"/>
        <v>#DIV/0!</v>
      </c>
      <c r="Q907" s="158">
        <f t="shared" si="497"/>
        <v>0</v>
      </c>
    </row>
    <row r="908" spans="1:17">
      <c r="A908" s="595"/>
      <c r="B908" s="3" t="s">
        <v>5</v>
      </c>
      <c r="C908" s="18">
        <v>1167094</v>
      </c>
      <c r="D908" s="16">
        <v>1330218</v>
      </c>
      <c r="E908" s="16">
        <v>1018716</v>
      </c>
      <c r="F908" s="18">
        <v>969369</v>
      </c>
      <c r="G908" s="18">
        <f t="shared" si="474"/>
        <v>2136463</v>
      </c>
      <c r="H908" s="16">
        <f t="shared" si="492"/>
        <v>2348934</v>
      </c>
      <c r="I908" s="35">
        <f t="shared" si="483"/>
        <v>-163124</v>
      </c>
      <c r="J908" s="35">
        <f t="shared" si="477"/>
        <v>49347</v>
      </c>
      <c r="K908" s="101">
        <f t="shared" si="493"/>
        <v>190596</v>
      </c>
      <c r="L908">
        <f t="shared" si="494"/>
        <v>128541</v>
      </c>
      <c r="M908" s="35">
        <f t="shared" si="495"/>
        <v>-286878</v>
      </c>
      <c r="N908">
        <f t="shared" si="487"/>
        <v>0.90954577693540983</v>
      </c>
      <c r="O908" s="20">
        <f t="shared" si="476"/>
        <v>-212471</v>
      </c>
      <c r="P908" s="158">
        <f t="shared" si="496"/>
        <v>0.10858494215423145</v>
      </c>
      <c r="Q908" s="158">
        <f t="shared" si="497"/>
        <v>6.144841986909208E-2</v>
      </c>
    </row>
    <row r="909" spans="1:17">
      <c r="A909" s="596"/>
      <c r="B909" s="3" t="s">
        <v>6</v>
      </c>
      <c r="C909" s="18">
        <v>1538982</v>
      </c>
      <c r="D909" s="16">
        <v>1488292</v>
      </c>
      <c r="E909" s="16">
        <v>1831566</v>
      </c>
      <c r="F909" s="18">
        <v>1454350</v>
      </c>
      <c r="G909" s="18">
        <f t="shared" si="474"/>
        <v>2993332</v>
      </c>
      <c r="H909" s="16">
        <f t="shared" si="492"/>
        <v>3319858</v>
      </c>
      <c r="I909" s="35">
        <f t="shared" si="483"/>
        <v>50690</v>
      </c>
      <c r="J909" s="35">
        <f t="shared" si="477"/>
        <v>377216</v>
      </c>
      <c r="K909" s="101">
        <f t="shared" si="493"/>
        <v>185854</v>
      </c>
      <c r="L909">
        <f t="shared" si="494"/>
        <v>58165</v>
      </c>
      <c r="M909" s="35">
        <f t="shared" si="495"/>
        <v>1198444</v>
      </c>
      <c r="N909">
        <f t="shared" si="487"/>
        <v>0.9016445884131189</v>
      </c>
      <c r="O909" s="20">
        <f t="shared" si="476"/>
        <v>-326526</v>
      </c>
      <c r="P909" s="158">
        <f t="shared" si="496"/>
        <v>7.0892698571572432E-2</v>
      </c>
      <c r="Q909" s="158">
        <f t="shared" si="497"/>
        <v>1.8156544909237564E-2</v>
      </c>
    </row>
    <row r="910" spans="1:17">
      <c r="A910" s="594">
        <v>45195</v>
      </c>
      <c r="B910" s="3" t="s">
        <v>3</v>
      </c>
      <c r="C910" s="18">
        <v>5924752</v>
      </c>
      <c r="D910" s="16">
        <v>4180726</v>
      </c>
      <c r="E910" s="16">
        <v>5746067</v>
      </c>
      <c r="F910" s="18">
        <v>4725991</v>
      </c>
      <c r="G910" s="18">
        <f t="shared" si="474"/>
        <v>10650743</v>
      </c>
      <c r="H910" s="16">
        <f t="shared" si="492"/>
        <v>9926793</v>
      </c>
      <c r="I910" s="35">
        <f t="shared" si="483"/>
        <v>1744026</v>
      </c>
      <c r="J910" s="35">
        <f t="shared" si="477"/>
        <v>1020076</v>
      </c>
      <c r="K910" s="101">
        <f t="shared" si="493"/>
        <v>-215081</v>
      </c>
      <c r="L910">
        <f t="shared" si="494"/>
        <v>-281801</v>
      </c>
      <c r="M910" s="35">
        <f t="shared" si="495"/>
        <v>281801</v>
      </c>
      <c r="N910">
        <f t="shared" si="487"/>
        <v>1.072928890528895</v>
      </c>
      <c r="O910" s="20">
        <f t="shared" si="476"/>
        <v>723950</v>
      </c>
      <c r="P910" s="158">
        <f t="shared" si="496"/>
        <v>-1.9410057211031048E-2</v>
      </c>
      <c r="Q910" s="158">
        <f t="shared" si="497"/>
        <v>-2.6862763508905051E-2</v>
      </c>
    </row>
    <row r="911" spans="1:17">
      <c r="A911" s="595"/>
      <c r="B911" s="3" t="s">
        <v>4</v>
      </c>
      <c r="C911" s="18">
        <v>0</v>
      </c>
      <c r="D911" s="16">
        <v>120233</v>
      </c>
      <c r="E911" s="16">
        <v>0</v>
      </c>
      <c r="F911" s="18">
        <v>0</v>
      </c>
      <c r="G911" s="18">
        <f t="shared" ref="G911:G974" si="498">SUM(C911+F911)</f>
        <v>0</v>
      </c>
      <c r="H911" s="16">
        <f t="shared" si="492"/>
        <v>120233</v>
      </c>
      <c r="I911" s="35">
        <f t="shared" si="483"/>
        <v>-120233</v>
      </c>
      <c r="J911" s="35">
        <f t="shared" ref="J911:J974" si="499">SUM(E911-F911)</f>
        <v>0</v>
      </c>
      <c r="K911" s="101">
        <f t="shared" si="493"/>
        <v>0</v>
      </c>
      <c r="L911">
        <f t="shared" si="494"/>
        <v>2000</v>
      </c>
      <c r="M911" s="35">
        <f t="shared" si="495"/>
        <v>377426</v>
      </c>
      <c r="N911">
        <f t="shared" si="487"/>
        <v>0</v>
      </c>
      <c r="O911" s="303">
        <f t="shared" ref="O911:O974" si="500">G911-H911</f>
        <v>-120233</v>
      </c>
      <c r="P911" s="158" t="e">
        <f t="shared" si="496"/>
        <v>#DIV/0!</v>
      </c>
      <c r="Q911" s="158">
        <f t="shared" si="497"/>
        <v>1.7206817341030516E-2</v>
      </c>
    </row>
    <row r="912" spans="1:17">
      <c r="A912" s="595"/>
      <c r="B912" s="3" t="s">
        <v>5</v>
      </c>
      <c r="C912" s="18">
        <v>1104657</v>
      </c>
      <c r="D912" s="16">
        <v>1291935</v>
      </c>
      <c r="E912" s="16">
        <v>1000123</v>
      </c>
      <c r="F912" s="18">
        <v>933928</v>
      </c>
      <c r="G912" s="18">
        <f t="shared" si="498"/>
        <v>2038585</v>
      </c>
      <c r="H912" s="16">
        <f t="shared" si="492"/>
        <v>2292058</v>
      </c>
      <c r="I912" s="35">
        <f t="shared" si="483"/>
        <v>-187278</v>
      </c>
      <c r="J912" s="35">
        <f t="shared" si="499"/>
        <v>66195</v>
      </c>
      <c r="K912" s="101">
        <f t="shared" si="493"/>
        <v>-97878</v>
      </c>
      <c r="L912">
        <f t="shared" si="494"/>
        <v>-56876</v>
      </c>
      <c r="M912" s="35">
        <f t="shared" si="495"/>
        <v>758067</v>
      </c>
      <c r="N912">
        <f t="shared" si="487"/>
        <v>0.88941248432631281</v>
      </c>
      <c r="O912" s="20">
        <f t="shared" si="500"/>
        <v>-253473</v>
      </c>
      <c r="P912" s="158">
        <f t="shared" si="496"/>
        <v>-4.3806205051064272E-2</v>
      </c>
      <c r="Q912" s="158">
        <f t="shared" si="497"/>
        <v>-2.3641102165175138E-2</v>
      </c>
    </row>
    <row r="913" spans="1:17">
      <c r="A913" s="596"/>
      <c r="B913" s="3" t="s">
        <v>6</v>
      </c>
      <c r="C913" s="18">
        <v>1422696</v>
      </c>
      <c r="D913" s="16">
        <v>1479324</v>
      </c>
      <c r="E913" s="16">
        <v>1705915</v>
      </c>
      <c r="F913" s="18">
        <v>1412299</v>
      </c>
      <c r="G913" s="18">
        <f t="shared" si="498"/>
        <v>2834995</v>
      </c>
      <c r="H913" s="16">
        <f t="shared" si="492"/>
        <v>3185239</v>
      </c>
      <c r="I913" s="35">
        <f t="shared" si="483"/>
        <v>-56628</v>
      </c>
      <c r="J913" s="35">
        <f t="shared" si="499"/>
        <v>293616</v>
      </c>
      <c r="K913" s="101">
        <f t="shared" si="493"/>
        <v>-158337</v>
      </c>
      <c r="L913">
        <f t="shared" si="494"/>
        <v>-134619</v>
      </c>
      <c r="M913" s="35">
        <f t="shared" si="495"/>
        <v>-5713705</v>
      </c>
      <c r="N913">
        <f t="shared" si="487"/>
        <v>0.8900415322052756</v>
      </c>
      <c r="O913" s="20">
        <f t="shared" si="500"/>
        <v>-350244</v>
      </c>
      <c r="P913" s="158">
        <f t="shared" si="496"/>
        <v>-5.023909553953794E-2</v>
      </c>
      <c r="Q913" s="158">
        <f t="shared" si="497"/>
        <v>-3.8969430104759707E-2</v>
      </c>
    </row>
    <row r="914" spans="1:17">
      <c r="A914" s="594">
        <v>45196</v>
      </c>
      <c r="B914" s="3" t="s">
        <v>3</v>
      </c>
      <c r="C914" s="18">
        <v>6346310</v>
      </c>
      <c r="D914" s="16">
        <v>5238142</v>
      </c>
      <c r="E914" s="16">
        <v>6172120</v>
      </c>
      <c r="F914" s="18">
        <v>5561042</v>
      </c>
      <c r="G914" s="18">
        <f t="shared" si="498"/>
        <v>11907352</v>
      </c>
      <c r="H914" s="16">
        <f t="shared" si="492"/>
        <v>11410262</v>
      </c>
      <c r="I914" s="35">
        <f t="shared" si="483"/>
        <v>1108168</v>
      </c>
      <c r="J914" s="35">
        <f t="shared" si="499"/>
        <v>611078</v>
      </c>
      <c r="K914" s="101">
        <f t="shared" si="493"/>
        <v>1256609</v>
      </c>
      <c r="L914">
        <f t="shared" si="494"/>
        <v>1483469</v>
      </c>
      <c r="M914" s="35">
        <f t="shared" si="495"/>
        <v>-1483469</v>
      </c>
      <c r="N914">
        <f t="shared" si="487"/>
        <v>1.0435651696691979</v>
      </c>
      <c r="O914" s="34">
        <f t="shared" si="500"/>
        <v>497090</v>
      </c>
      <c r="P914" s="158">
        <f t="shared" si="496"/>
        <v>0.13376528373983168</v>
      </c>
      <c r="Q914" s="158">
        <f t="shared" si="497"/>
        <v>0.17569727278024627</v>
      </c>
    </row>
    <row r="915" spans="1:17">
      <c r="A915" s="595"/>
      <c r="B915" s="3" t="s">
        <v>4</v>
      </c>
      <c r="C915" s="18">
        <v>0</v>
      </c>
      <c r="D915" s="16">
        <v>147851</v>
      </c>
      <c r="E915" s="16">
        <v>0</v>
      </c>
      <c r="F915" s="18">
        <v>0</v>
      </c>
      <c r="G915" s="18">
        <f t="shared" si="498"/>
        <v>0</v>
      </c>
      <c r="H915" s="16">
        <f t="shared" si="492"/>
        <v>147851</v>
      </c>
      <c r="I915" s="35">
        <f t="shared" si="483"/>
        <v>-147851</v>
      </c>
      <c r="J915" s="35">
        <f t="shared" si="499"/>
        <v>0</v>
      </c>
      <c r="K915" s="101">
        <f t="shared" si="493"/>
        <v>0</v>
      </c>
      <c r="L915">
        <f t="shared" si="494"/>
        <v>27618</v>
      </c>
      <c r="M915" s="35">
        <f t="shared" si="495"/>
        <v>-1300494</v>
      </c>
      <c r="N915">
        <f t="shared" si="487"/>
        <v>0</v>
      </c>
      <c r="O915" s="303">
        <f t="shared" si="500"/>
        <v>-147851</v>
      </c>
      <c r="P915" s="158" t="e">
        <f t="shared" si="496"/>
        <v>#DIV/0!</v>
      </c>
      <c r="Q915" s="158">
        <f t="shared" si="497"/>
        <v>0.29820223505911569</v>
      </c>
    </row>
    <row r="916" spans="1:17">
      <c r="A916" s="595"/>
      <c r="B916" s="3" t="s">
        <v>5</v>
      </c>
      <c r="C916" s="18">
        <v>1266029</v>
      </c>
      <c r="D916" s="16">
        <v>1487716</v>
      </c>
      <c r="E916" s="16">
        <v>1130240</v>
      </c>
      <c r="F916" s="18">
        <v>1151982</v>
      </c>
      <c r="G916" s="18">
        <f t="shared" si="498"/>
        <v>2418011</v>
      </c>
      <c r="H916" s="16">
        <f t="shared" si="492"/>
        <v>2617956</v>
      </c>
      <c r="I916" s="35">
        <f t="shared" si="483"/>
        <v>-221687</v>
      </c>
      <c r="J916" s="35">
        <f t="shared" si="499"/>
        <v>-21742</v>
      </c>
      <c r="K916" s="101">
        <f t="shared" si="493"/>
        <v>379426</v>
      </c>
      <c r="L916">
        <f t="shared" si="494"/>
        <v>325898</v>
      </c>
      <c r="M916" s="35">
        <f t="shared" si="495"/>
        <v>-1644520</v>
      </c>
      <c r="N916">
        <f t="shared" si="487"/>
        <v>0.92362553075758336</v>
      </c>
      <c r="O916" s="20">
        <f t="shared" si="500"/>
        <v>-199945</v>
      </c>
      <c r="P916" s="158">
        <f t="shared" si="496"/>
        <v>0.22868573777437848</v>
      </c>
      <c r="Q916" s="158">
        <f t="shared" si="497"/>
        <v>0.16575355006713594</v>
      </c>
    </row>
    <row r="917" spans="1:17">
      <c r="A917" s="596"/>
      <c r="B917" s="3" t="s">
        <v>6</v>
      </c>
      <c r="C917" s="18">
        <v>1601188</v>
      </c>
      <c r="D917" s="16">
        <v>1774314</v>
      </c>
      <c r="E917" s="16">
        <v>1911168</v>
      </c>
      <c r="F917" s="18">
        <v>1934998</v>
      </c>
      <c r="G917" s="18">
        <f t="shared" si="498"/>
        <v>3536186</v>
      </c>
      <c r="H917" s="16">
        <f t="shared" si="492"/>
        <v>3685482</v>
      </c>
      <c r="I917" s="35">
        <f t="shared" si="483"/>
        <v>-173126</v>
      </c>
      <c r="J917" s="35">
        <f t="shared" si="499"/>
        <v>-23830</v>
      </c>
      <c r="K917" s="101">
        <f t="shared" si="493"/>
        <v>701191</v>
      </c>
      <c r="L917">
        <f t="shared" si="494"/>
        <v>500243</v>
      </c>
      <c r="M917" s="35">
        <f t="shared" si="495"/>
        <v>-500243</v>
      </c>
      <c r="N917">
        <f t="shared" si="487"/>
        <v>0.95949078031041801</v>
      </c>
      <c r="O917" s="20">
        <f t="shared" si="500"/>
        <v>-149296</v>
      </c>
      <c r="P917" s="158">
        <f t="shared" si="496"/>
        <v>0.32861078149633238</v>
      </c>
      <c r="Q917" s="158">
        <f t="shared" si="497"/>
        <v>0.18631051964323225</v>
      </c>
    </row>
    <row r="918" spans="1:17">
      <c r="A918" s="597">
        <v>45197</v>
      </c>
      <c r="B918" s="3" t="s">
        <v>3</v>
      </c>
      <c r="C918" s="18">
        <v>3395921</v>
      </c>
      <c r="D918" s="16">
        <v>2092702</v>
      </c>
      <c r="E918" s="16">
        <v>3315745</v>
      </c>
      <c r="F918" s="18">
        <v>2663107</v>
      </c>
      <c r="G918" s="18">
        <f t="shared" si="498"/>
        <v>6059028</v>
      </c>
      <c r="H918" s="16">
        <f t="shared" si="492"/>
        <v>5408447</v>
      </c>
      <c r="I918" s="35">
        <f t="shared" si="483"/>
        <v>1303219</v>
      </c>
      <c r="J918" s="35">
        <f t="shared" si="499"/>
        <v>652638</v>
      </c>
      <c r="K918" s="101">
        <f t="shared" si="493"/>
        <v>-5848324</v>
      </c>
      <c r="L918">
        <f t="shared" si="494"/>
        <v>-6001815</v>
      </c>
      <c r="M918" s="35">
        <f t="shared" si="495"/>
        <v>6001815</v>
      </c>
      <c r="N918">
        <f t="shared" si="487"/>
        <v>1.1202897985318152</v>
      </c>
      <c r="O918" s="34">
        <f t="shared" si="500"/>
        <v>650581</v>
      </c>
      <c r="P918" s="158">
        <f t="shared" si="496"/>
        <v>-0.32937771561048984</v>
      </c>
      <c r="Q918" s="158">
        <f t="shared" si="497"/>
        <v>-0.34469265211726319</v>
      </c>
    </row>
    <row r="919" spans="1:17">
      <c r="A919" s="598"/>
      <c r="B919" s="3" t="s">
        <v>4</v>
      </c>
      <c r="C919" s="18">
        <v>0</v>
      </c>
      <c r="D919" s="16">
        <v>107578</v>
      </c>
      <c r="E919" s="16">
        <v>0</v>
      </c>
      <c r="F919" s="18">
        <v>0</v>
      </c>
      <c r="G919" s="18">
        <f t="shared" si="498"/>
        <v>0</v>
      </c>
      <c r="H919" s="16">
        <f t="shared" si="492"/>
        <v>107578</v>
      </c>
      <c r="I919" s="35">
        <f t="shared" si="483"/>
        <v>-107578</v>
      </c>
      <c r="J919" s="35">
        <f t="shared" si="499"/>
        <v>0</v>
      </c>
      <c r="K919" s="101">
        <f t="shared" si="493"/>
        <v>0</v>
      </c>
      <c r="L919">
        <f t="shared" si="494"/>
        <v>-40273</v>
      </c>
      <c r="M919" s="35">
        <f t="shared" si="495"/>
        <v>40273</v>
      </c>
      <c r="N919">
        <f t="shared" si="487"/>
        <v>0</v>
      </c>
      <c r="O919" s="303">
        <f t="shared" si="500"/>
        <v>-107578</v>
      </c>
      <c r="P919" s="158" t="e">
        <f t="shared" si="496"/>
        <v>#DIV/0!</v>
      </c>
      <c r="Q919" s="158">
        <f t="shared" si="497"/>
        <v>-0.21407688545852735</v>
      </c>
    </row>
    <row r="920" spans="1:17">
      <c r="A920" s="598"/>
      <c r="B920" s="3" t="s">
        <v>5</v>
      </c>
      <c r="C920" s="18">
        <v>672276</v>
      </c>
      <c r="D920" s="16">
        <v>843334</v>
      </c>
      <c r="E920" s="16">
        <v>505614</v>
      </c>
      <c r="F920" s="18">
        <v>472859</v>
      </c>
      <c r="G920" s="18">
        <f t="shared" si="498"/>
        <v>1145135</v>
      </c>
      <c r="H920" s="16">
        <f t="shared" si="492"/>
        <v>1348948</v>
      </c>
      <c r="I920" s="35">
        <f t="shared" si="483"/>
        <v>-171058</v>
      </c>
      <c r="J920" s="35">
        <f t="shared" si="499"/>
        <v>32755</v>
      </c>
      <c r="K920" s="101">
        <f t="shared" si="493"/>
        <v>-1272876</v>
      </c>
      <c r="L920">
        <f t="shared" si="494"/>
        <v>-1269008</v>
      </c>
      <c r="M920" s="35">
        <f t="shared" si="495"/>
        <v>1269008</v>
      </c>
      <c r="N920">
        <f t="shared" si="487"/>
        <v>0.84890966886788821</v>
      </c>
      <c r="O920" s="20">
        <f t="shared" si="500"/>
        <v>-203813</v>
      </c>
      <c r="P920" s="158">
        <f t="shared" si="496"/>
        <v>-0.34486994589647418</v>
      </c>
      <c r="Q920" s="158">
        <f t="shared" si="497"/>
        <v>-0.32647794010955594</v>
      </c>
    </row>
    <row r="921" spans="1:17">
      <c r="A921" s="599"/>
      <c r="B921" s="3" t="s">
        <v>6</v>
      </c>
      <c r="C921" s="18">
        <v>1097079</v>
      </c>
      <c r="D921" s="16">
        <v>1212836</v>
      </c>
      <c r="E921" s="16">
        <v>1343918</v>
      </c>
      <c r="F921" s="18">
        <v>1120485</v>
      </c>
      <c r="G921" s="18">
        <f t="shared" si="498"/>
        <v>2217564</v>
      </c>
      <c r="H921" s="16">
        <f t="shared" si="492"/>
        <v>2556754</v>
      </c>
      <c r="I921" s="35">
        <f t="shared" si="483"/>
        <v>-115757</v>
      </c>
      <c r="J921" s="35">
        <f t="shared" si="499"/>
        <v>223433</v>
      </c>
      <c r="K921" s="101">
        <f t="shared" si="493"/>
        <v>-1318622</v>
      </c>
      <c r="L921">
        <f t="shared" si="494"/>
        <v>-1128728</v>
      </c>
      <c r="M921" s="35">
        <f t="shared" si="495"/>
        <v>3117013</v>
      </c>
      <c r="N921">
        <f t="shared" si="487"/>
        <v>0.8673356920532832</v>
      </c>
      <c r="O921" s="20">
        <f t="shared" si="500"/>
        <v>-339190</v>
      </c>
      <c r="P921" s="158">
        <f t="shared" si="496"/>
        <v>-0.27161156527714381</v>
      </c>
      <c r="Q921" s="158">
        <f t="shared" si="497"/>
        <v>-0.23445757455532684</v>
      </c>
    </row>
    <row r="922" spans="1:17">
      <c r="A922" s="594">
        <v>45198</v>
      </c>
      <c r="B922" s="3" t="s">
        <v>3</v>
      </c>
      <c r="C922" s="18">
        <v>4091337</v>
      </c>
      <c r="D922" s="16">
        <v>3522705</v>
      </c>
      <c r="E922" s="16">
        <v>4186301</v>
      </c>
      <c r="F922" s="18">
        <v>3971015</v>
      </c>
      <c r="G922" s="18">
        <f t="shared" si="498"/>
        <v>8062352</v>
      </c>
      <c r="H922" s="16">
        <f t="shared" si="492"/>
        <v>7709006</v>
      </c>
      <c r="I922" s="35">
        <f t="shared" si="483"/>
        <v>568632</v>
      </c>
      <c r="J922" s="35">
        <f t="shared" si="499"/>
        <v>215286</v>
      </c>
      <c r="K922" s="101"/>
      <c r="N922">
        <f t="shared" si="487"/>
        <v>1.0458354812540034</v>
      </c>
      <c r="O922" s="34">
        <f t="shared" si="500"/>
        <v>353346</v>
      </c>
    </row>
    <row r="923" spans="1:17">
      <c r="A923" s="595"/>
      <c r="B923" s="3" t="s">
        <v>4</v>
      </c>
      <c r="C923" s="18">
        <v>0</v>
      </c>
      <c r="D923" s="16">
        <v>136600</v>
      </c>
      <c r="E923" s="16">
        <v>0</v>
      </c>
      <c r="F923" s="18">
        <v>0</v>
      </c>
      <c r="G923" s="18">
        <f t="shared" si="498"/>
        <v>0</v>
      </c>
      <c r="H923" s="16">
        <f t="shared" si="492"/>
        <v>136600</v>
      </c>
      <c r="I923" s="35">
        <f t="shared" si="483"/>
        <v>-136600</v>
      </c>
      <c r="J923" s="35">
        <f t="shared" si="499"/>
        <v>0</v>
      </c>
      <c r="K923" s="101"/>
      <c r="N923">
        <f t="shared" si="487"/>
        <v>0</v>
      </c>
      <c r="O923" s="303">
        <f t="shared" si="500"/>
        <v>-136600</v>
      </c>
    </row>
    <row r="924" spans="1:17">
      <c r="A924" s="595"/>
      <c r="B924" s="3" t="s">
        <v>5</v>
      </c>
      <c r="C924" s="18">
        <v>774186</v>
      </c>
      <c r="D924" s="16">
        <v>904711</v>
      </c>
      <c r="E924" s="16">
        <v>664588</v>
      </c>
      <c r="F924" s="18">
        <v>658365</v>
      </c>
      <c r="G924" s="18">
        <f t="shared" si="498"/>
        <v>1432551</v>
      </c>
      <c r="H924" s="16">
        <f t="shared" si="492"/>
        <v>1569299</v>
      </c>
      <c r="I924" s="35">
        <f t="shared" si="483"/>
        <v>-130525</v>
      </c>
      <c r="J924" s="35">
        <f t="shared" si="499"/>
        <v>6223</v>
      </c>
      <c r="K924" s="101"/>
      <c r="N924">
        <f t="shared" si="487"/>
        <v>0.91286045552823269</v>
      </c>
      <c r="O924" s="20">
        <f t="shared" si="500"/>
        <v>-136748</v>
      </c>
    </row>
    <row r="925" spans="1:17">
      <c r="A925" s="596"/>
      <c r="B925" s="3" t="s">
        <v>6</v>
      </c>
      <c r="C925" s="18">
        <v>1239671</v>
      </c>
      <c r="D925" s="16">
        <v>1272274</v>
      </c>
      <c r="E925" s="16">
        <v>1254306</v>
      </c>
      <c r="F925" s="18">
        <v>1206910</v>
      </c>
      <c r="G925" s="18">
        <f t="shared" si="498"/>
        <v>2446581</v>
      </c>
      <c r="H925" s="16">
        <f t="shared" si="492"/>
        <v>2526580</v>
      </c>
      <c r="I925" s="35">
        <f t="shared" si="483"/>
        <v>-32603</v>
      </c>
      <c r="J925" s="35">
        <f t="shared" si="499"/>
        <v>47396</v>
      </c>
      <c r="K925" s="101"/>
      <c r="N925">
        <f t="shared" si="487"/>
        <v>0.96833704058450554</v>
      </c>
      <c r="O925" s="20">
        <f t="shared" si="500"/>
        <v>-79999</v>
      </c>
    </row>
    <row r="926" spans="1:17">
      <c r="A926" s="594">
        <v>45202</v>
      </c>
      <c r="B926" s="3" t="s">
        <v>3</v>
      </c>
      <c r="C926" s="18">
        <v>5395670</v>
      </c>
      <c r="D926" s="16">
        <v>3916899</v>
      </c>
      <c r="E926" s="16">
        <v>5485131</v>
      </c>
      <c r="F926" s="18">
        <v>4654967</v>
      </c>
      <c r="G926" s="18">
        <f t="shared" si="498"/>
        <v>10050637</v>
      </c>
      <c r="H926" s="16">
        <f t="shared" si="492"/>
        <v>9402030</v>
      </c>
      <c r="I926" s="35">
        <f t="shared" si="483"/>
        <v>1478771</v>
      </c>
      <c r="J926" s="35">
        <f t="shared" si="499"/>
        <v>830164</v>
      </c>
      <c r="K926" s="101">
        <f t="shared" ref="K926:K937" si="501">G926-G922</f>
        <v>1988285</v>
      </c>
      <c r="L926">
        <f t="shared" ref="L926:L937" si="502">H926-H922</f>
        <v>1693024</v>
      </c>
      <c r="M926" s="35">
        <f t="shared" ref="M926:M937" si="503">K931-L926</f>
        <v>-1693024</v>
      </c>
      <c r="N926">
        <f t="shared" ref="N926" si="504">SUM(G926/H926)</f>
        <v>1.0689858466735376</v>
      </c>
      <c r="O926" s="34">
        <f t="shared" si="500"/>
        <v>648607</v>
      </c>
      <c r="P926" s="158">
        <f t="shared" ref="P926:P937" si="505">K926/(G922-K926)</f>
        <v>0.32733998488986044</v>
      </c>
      <c r="Q926" s="158">
        <f t="shared" ref="Q926:Q937" si="506">L926/(H922-L926)</f>
        <v>0.28142105478374102</v>
      </c>
    </row>
    <row r="927" spans="1:17">
      <c r="A927" s="595"/>
      <c r="B927" s="3" t="s">
        <v>4</v>
      </c>
      <c r="C927" s="18">
        <v>0</v>
      </c>
      <c r="D927" s="16">
        <v>135858</v>
      </c>
      <c r="E927" s="16">
        <v>0</v>
      </c>
      <c r="F927" s="18">
        <v>0</v>
      </c>
      <c r="G927" s="18">
        <f t="shared" si="498"/>
        <v>0</v>
      </c>
      <c r="H927" s="16">
        <f t="shared" si="492"/>
        <v>135858</v>
      </c>
      <c r="I927" s="35">
        <f t="shared" ref="I927:I990" si="507">SUM(C927-D927)</f>
        <v>-135858</v>
      </c>
      <c r="J927" s="35">
        <f t="shared" si="499"/>
        <v>0</v>
      </c>
      <c r="K927" s="101">
        <f t="shared" si="501"/>
        <v>0</v>
      </c>
      <c r="L927">
        <f t="shared" si="502"/>
        <v>-742</v>
      </c>
      <c r="M927" s="35">
        <f t="shared" si="503"/>
        <v>-461848</v>
      </c>
      <c r="N927">
        <f t="shared" si="487"/>
        <v>0</v>
      </c>
      <c r="O927" s="303">
        <f t="shared" si="500"/>
        <v>-135858</v>
      </c>
      <c r="P927" s="158" t="e">
        <f t="shared" si="505"/>
        <v>#DIV/0!</v>
      </c>
      <c r="Q927" s="158">
        <f t="shared" si="506"/>
        <v>-5.4025716823695594E-3</v>
      </c>
    </row>
    <row r="928" spans="1:17">
      <c r="A928" s="595"/>
      <c r="B928" s="3" t="s">
        <v>5</v>
      </c>
      <c r="C928" s="18">
        <v>1150400</v>
      </c>
      <c r="D928" s="16">
        <v>1288781</v>
      </c>
      <c r="E928" s="16">
        <v>799000</v>
      </c>
      <c r="F928" s="18">
        <v>697573</v>
      </c>
      <c r="G928" s="18">
        <f t="shared" si="498"/>
        <v>1847973</v>
      </c>
      <c r="H928" s="16">
        <f t="shared" si="492"/>
        <v>2087781</v>
      </c>
      <c r="I928" s="35">
        <f t="shared" si="507"/>
        <v>-138381</v>
      </c>
      <c r="J928" s="35">
        <f t="shared" si="499"/>
        <v>101427</v>
      </c>
      <c r="K928" s="101">
        <f t="shared" si="501"/>
        <v>415422</v>
      </c>
      <c r="L928">
        <f t="shared" si="502"/>
        <v>518482</v>
      </c>
      <c r="M928" s="35">
        <f t="shared" si="503"/>
        <v>-965693</v>
      </c>
      <c r="N928">
        <f t="shared" si="487"/>
        <v>0.88513737791463765</v>
      </c>
      <c r="O928" s="20">
        <f t="shared" si="500"/>
        <v>-239808</v>
      </c>
      <c r="P928" s="158">
        <f t="shared" si="505"/>
        <v>0.4084260698495471</v>
      </c>
      <c r="Q928" s="158">
        <f t="shared" si="506"/>
        <v>0.49340846217752471</v>
      </c>
    </row>
    <row r="929" spans="1:17">
      <c r="A929" s="596"/>
      <c r="B929" s="3" t="s">
        <v>6</v>
      </c>
      <c r="C929" s="18">
        <v>1552057</v>
      </c>
      <c r="D929" s="16">
        <v>1482902</v>
      </c>
      <c r="E929" s="16">
        <v>1813996</v>
      </c>
      <c r="F929" s="18">
        <v>1471900</v>
      </c>
      <c r="G929" s="18">
        <f t="shared" si="498"/>
        <v>3023957</v>
      </c>
      <c r="H929" s="16">
        <f t="shared" si="492"/>
        <v>3296898</v>
      </c>
      <c r="I929" s="35">
        <f t="shared" si="507"/>
        <v>69155</v>
      </c>
      <c r="J929" s="35">
        <f t="shared" si="499"/>
        <v>342096</v>
      </c>
      <c r="K929" s="101">
        <f t="shared" si="501"/>
        <v>577376</v>
      </c>
      <c r="L929">
        <f t="shared" si="502"/>
        <v>770318</v>
      </c>
      <c r="M929" s="35">
        <f t="shared" si="503"/>
        <v>-1791947</v>
      </c>
      <c r="N929">
        <f t="shared" si="487"/>
        <v>0.91721278607952084</v>
      </c>
      <c r="O929" s="20">
        <f t="shared" si="500"/>
        <v>-272941</v>
      </c>
      <c r="P929" s="158">
        <f t="shared" si="505"/>
        <v>0.30888853817532053</v>
      </c>
      <c r="Q929" s="158">
        <f t="shared" si="506"/>
        <v>0.4386122343932739</v>
      </c>
    </row>
    <row r="930" spans="1:17">
      <c r="A930" s="594">
        <v>45203</v>
      </c>
      <c r="B930" s="3" t="s">
        <v>3</v>
      </c>
      <c r="C930" s="18">
        <v>4096305</v>
      </c>
      <c r="D930" s="16">
        <v>3118572</v>
      </c>
      <c r="E930" s="16">
        <v>4247315</v>
      </c>
      <c r="F930" s="18">
        <v>3810739</v>
      </c>
      <c r="G930" s="18">
        <f t="shared" si="498"/>
        <v>7907044</v>
      </c>
      <c r="H930" s="16">
        <f t="shared" si="492"/>
        <v>7365887</v>
      </c>
      <c r="I930" s="35">
        <f t="shared" si="507"/>
        <v>977733</v>
      </c>
      <c r="J930" s="35">
        <f t="shared" si="499"/>
        <v>436576</v>
      </c>
      <c r="K930" s="101">
        <f t="shared" si="501"/>
        <v>-2143593</v>
      </c>
      <c r="L930">
        <f t="shared" si="502"/>
        <v>-2036143</v>
      </c>
      <c r="M930" s="35">
        <f t="shared" si="503"/>
        <v>2036143</v>
      </c>
      <c r="N930">
        <f t="shared" si="487"/>
        <v>1.0734680018849054</v>
      </c>
      <c r="O930" s="34">
        <f t="shared" si="500"/>
        <v>541157</v>
      </c>
      <c r="P930" s="158">
        <f>K930/(G926-K930)</f>
        <v>-0.17578748309651368</v>
      </c>
      <c r="Q930" s="158">
        <f t="shared" si="506"/>
        <v>-0.17801295713922144</v>
      </c>
    </row>
    <row r="931" spans="1:17">
      <c r="A931" s="595"/>
      <c r="B931" s="3" t="s">
        <v>4</v>
      </c>
      <c r="C931" s="18">
        <v>0</v>
      </c>
      <c r="D931" s="16">
        <v>136788</v>
      </c>
      <c r="E931" s="16">
        <v>0</v>
      </c>
      <c r="F931" s="18">
        <v>0</v>
      </c>
      <c r="G931" s="18">
        <f t="shared" si="498"/>
        <v>0</v>
      </c>
      <c r="H931" s="16">
        <f t="shared" si="492"/>
        <v>136788</v>
      </c>
      <c r="I931" s="35">
        <f t="shared" si="507"/>
        <v>-136788</v>
      </c>
      <c r="J931" s="35">
        <f t="shared" si="499"/>
        <v>0</v>
      </c>
      <c r="K931" s="101">
        <f t="shared" si="501"/>
        <v>0</v>
      </c>
      <c r="L931">
        <f t="shared" si="502"/>
        <v>930</v>
      </c>
      <c r="M931" s="35">
        <f t="shared" si="503"/>
        <v>-309817</v>
      </c>
      <c r="N931">
        <f t="shared" ref="N931:N961" si="508">SUM(G931/H931)</f>
        <v>0</v>
      </c>
      <c r="O931" s="303">
        <f t="shared" si="500"/>
        <v>-136788</v>
      </c>
      <c r="P931" s="158" t="e">
        <f t="shared" si="505"/>
        <v>#DIV/0!</v>
      </c>
      <c r="Q931" s="158">
        <f t="shared" si="506"/>
        <v>6.8925649235147633E-3</v>
      </c>
    </row>
    <row r="932" spans="1:17">
      <c r="A932" s="595"/>
      <c r="B932" s="3" t="s">
        <v>5</v>
      </c>
      <c r="C932" s="18">
        <v>827263</v>
      </c>
      <c r="D932" s="16">
        <v>1116111</v>
      </c>
      <c r="E932" s="16">
        <v>487991</v>
      </c>
      <c r="F932" s="18">
        <v>558120</v>
      </c>
      <c r="G932" s="18">
        <f t="shared" si="498"/>
        <v>1385383</v>
      </c>
      <c r="H932" s="16">
        <f t="shared" si="492"/>
        <v>1604102</v>
      </c>
      <c r="I932" s="35">
        <f t="shared" si="507"/>
        <v>-288848</v>
      </c>
      <c r="J932" s="35">
        <f t="shared" si="499"/>
        <v>-70129</v>
      </c>
      <c r="K932" s="101">
        <f t="shared" si="501"/>
        <v>-462590</v>
      </c>
      <c r="L932">
        <f t="shared" si="502"/>
        <v>-483679</v>
      </c>
      <c r="M932" s="35">
        <f t="shared" si="503"/>
        <v>390755</v>
      </c>
      <c r="N932">
        <f t="shared" si="508"/>
        <v>0.86365019182071967</v>
      </c>
      <c r="O932" s="20">
        <f t="shared" si="500"/>
        <v>-218719</v>
      </c>
      <c r="P932" s="158">
        <f t="shared" si="505"/>
        <v>-0.20020661630953149</v>
      </c>
      <c r="Q932" s="158">
        <f t="shared" si="506"/>
        <v>-0.18809508994890062</v>
      </c>
    </row>
    <row r="933" spans="1:17">
      <c r="A933" s="596"/>
      <c r="B933" s="3" t="s">
        <v>6</v>
      </c>
      <c r="C933" s="18">
        <v>1293675</v>
      </c>
      <c r="D933" s="16">
        <v>1280458</v>
      </c>
      <c r="E933" s="16">
        <v>1481937</v>
      </c>
      <c r="F933" s="18">
        <v>1283071</v>
      </c>
      <c r="G933" s="18">
        <f t="shared" si="498"/>
        <v>2576746</v>
      </c>
      <c r="H933" s="16">
        <f t="shared" si="492"/>
        <v>2762395</v>
      </c>
      <c r="I933" s="35">
        <f t="shared" si="507"/>
        <v>13217</v>
      </c>
      <c r="J933" s="35">
        <f t="shared" si="499"/>
        <v>198866</v>
      </c>
      <c r="K933" s="101">
        <f t="shared" si="501"/>
        <v>-447211</v>
      </c>
      <c r="L933">
        <f t="shared" si="502"/>
        <v>-534503</v>
      </c>
      <c r="M933" s="35">
        <f t="shared" si="503"/>
        <v>534503</v>
      </c>
      <c r="N933">
        <f t="shared" si="508"/>
        <v>0.93279418765238131</v>
      </c>
      <c r="O933" s="20">
        <f t="shared" si="500"/>
        <v>-185649</v>
      </c>
      <c r="P933" s="158">
        <f t="shared" si="505"/>
        <v>-0.12883588463594964</v>
      </c>
      <c r="Q933" s="158">
        <f t="shared" si="506"/>
        <v>-0.1395058883160494</v>
      </c>
    </row>
    <row r="934" spans="1:17">
      <c r="A934" s="597">
        <v>45204</v>
      </c>
      <c r="B934" s="3" t="s">
        <v>3</v>
      </c>
      <c r="C934" s="18">
        <v>3448435</v>
      </c>
      <c r="D934" s="16">
        <v>2768838</v>
      </c>
      <c r="E934" s="16">
        <v>3583659</v>
      </c>
      <c r="F934" s="18">
        <v>3436980</v>
      </c>
      <c r="G934" s="18">
        <f t="shared" si="498"/>
        <v>6885415</v>
      </c>
      <c r="H934" s="16">
        <f t="shared" si="492"/>
        <v>6352497</v>
      </c>
      <c r="I934" s="35">
        <f t="shared" si="507"/>
        <v>679597</v>
      </c>
      <c r="J934" s="35">
        <f t="shared" si="499"/>
        <v>146679</v>
      </c>
      <c r="K934" s="101">
        <f t="shared" si="501"/>
        <v>-1021629</v>
      </c>
      <c r="L934">
        <f t="shared" si="502"/>
        <v>-1013390</v>
      </c>
      <c r="M934" s="35">
        <f t="shared" si="503"/>
        <v>1013390</v>
      </c>
      <c r="N934">
        <f t="shared" si="508"/>
        <v>1.083891106127244</v>
      </c>
      <c r="O934" s="34">
        <f t="shared" si="500"/>
        <v>532918</v>
      </c>
      <c r="P934" s="158">
        <f t="shared" si="505"/>
        <v>-0.11442114634503918</v>
      </c>
      <c r="Q934" s="158">
        <f t="shared" si="506"/>
        <v>-0.12094002859673932</v>
      </c>
    </row>
    <row r="935" spans="1:17">
      <c r="A935" s="598"/>
      <c r="B935" s="3" t="s">
        <v>4</v>
      </c>
      <c r="C935" s="18">
        <v>0</v>
      </c>
      <c r="D935" s="16">
        <v>142107</v>
      </c>
      <c r="E935" s="16">
        <v>0</v>
      </c>
      <c r="F935" s="18">
        <v>0</v>
      </c>
      <c r="G935" s="18">
        <f t="shared" si="498"/>
        <v>0</v>
      </c>
      <c r="H935" s="16">
        <f t="shared" si="492"/>
        <v>142107</v>
      </c>
      <c r="I935" s="35">
        <f t="shared" si="507"/>
        <v>-142107</v>
      </c>
      <c r="J935" s="35">
        <f t="shared" si="499"/>
        <v>0</v>
      </c>
      <c r="K935" s="101">
        <f t="shared" si="501"/>
        <v>0</v>
      </c>
      <c r="L935">
        <f t="shared" si="502"/>
        <v>5319</v>
      </c>
      <c r="M935" s="35">
        <f t="shared" si="503"/>
        <v>-5319</v>
      </c>
      <c r="N935">
        <f t="shared" si="508"/>
        <v>0</v>
      </c>
      <c r="O935" s="303">
        <f t="shared" si="500"/>
        <v>-142107</v>
      </c>
      <c r="P935" s="158" t="e">
        <f t="shared" si="505"/>
        <v>#DIV/0!</v>
      </c>
      <c r="Q935" s="158">
        <f t="shared" si="506"/>
        <v>4.0458206877666977E-2</v>
      </c>
    </row>
    <row r="936" spans="1:17">
      <c r="A936" s="598"/>
      <c r="B936" s="3" t="s">
        <v>5</v>
      </c>
      <c r="C936" s="18">
        <v>661979</v>
      </c>
      <c r="D936" s="16">
        <v>859512</v>
      </c>
      <c r="E936" s="16">
        <v>453705</v>
      </c>
      <c r="F936" s="18">
        <v>414517</v>
      </c>
      <c r="G936" s="18">
        <f t="shared" si="498"/>
        <v>1076496</v>
      </c>
      <c r="H936" s="16">
        <f t="shared" si="492"/>
        <v>1313217</v>
      </c>
      <c r="I936" s="35">
        <f t="shared" si="507"/>
        <v>-197533</v>
      </c>
      <c r="J936" s="35">
        <f t="shared" si="499"/>
        <v>39188</v>
      </c>
      <c r="K936" s="101">
        <f t="shared" si="501"/>
        <v>-308887</v>
      </c>
      <c r="L936">
        <f t="shared" si="502"/>
        <v>-290885</v>
      </c>
      <c r="M936" s="35">
        <f t="shared" si="503"/>
        <v>290885</v>
      </c>
      <c r="N936">
        <f t="shared" si="508"/>
        <v>0.81973961652948446</v>
      </c>
      <c r="O936" s="20">
        <f t="shared" si="500"/>
        <v>-236721</v>
      </c>
      <c r="P936" s="158">
        <f t="shared" si="505"/>
        <v>-0.18231273645876986</v>
      </c>
      <c r="Q936" s="158">
        <f t="shared" si="506"/>
        <v>-0.15350237231178895</v>
      </c>
    </row>
    <row r="937" spans="1:17">
      <c r="A937" s="599"/>
      <c r="B937" s="3" t="s">
        <v>6</v>
      </c>
      <c r="C937" s="18">
        <v>1247170</v>
      </c>
      <c r="D937" s="16">
        <v>1317691</v>
      </c>
      <c r="E937" s="16">
        <v>1320220</v>
      </c>
      <c r="F937" s="18">
        <v>1236652</v>
      </c>
      <c r="G937" s="18">
        <f t="shared" si="498"/>
        <v>2483822</v>
      </c>
      <c r="H937" s="16">
        <f t="shared" si="492"/>
        <v>2637911</v>
      </c>
      <c r="I937" s="35">
        <f t="shared" si="507"/>
        <v>-70521</v>
      </c>
      <c r="J937" s="35">
        <f t="shared" si="499"/>
        <v>83568</v>
      </c>
      <c r="K937" s="101">
        <f t="shared" si="501"/>
        <v>-92924</v>
      </c>
      <c r="L937">
        <f t="shared" si="502"/>
        <v>-124484</v>
      </c>
      <c r="M937" s="35">
        <f t="shared" si="503"/>
        <v>535085</v>
      </c>
      <c r="N937">
        <f t="shared" si="508"/>
        <v>0.94158673283518668</v>
      </c>
      <c r="O937" s="20">
        <f t="shared" si="500"/>
        <v>-154089</v>
      </c>
      <c r="P937" s="158">
        <f t="shared" si="505"/>
        <v>-3.4807298280311802E-2</v>
      </c>
      <c r="Q937" s="158">
        <f t="shared" si="506"/>
        <v>-4.3120615723762586E-2</v>
      </c>
    </row>
    <row r="938" spans="1:17">
      <c r="A938" s="594">
        <v>45206</v>
      </c>
      <c r="B938" s="3" t="s">
        <v>3</v>
      </c>
      <c r="C938" s="18">
        <v>4596093</v>
      </c>
      <c r="D938" s="16">
        <v>4256529</v>
      </c>
      <c r="E938" s="16">
        <v>5133973</v>
      </c>
      <c r="F938" s="18">
        <v>4921326</v>
      </c>
      <c r="G938" s="18">
        <f t="shared" si="498"/>
        <v>9517419</v>
      </c>
      <c r="H938" s="16">
        <f t="shared" si="492"/>
        <v>9390502</v>
      </c>
      <c r="I938" s="35">
        <f t="shared" si="507"/>
        <v>339564</v>
      </c>
      <c r="J938" s="35">
        <f t="shared" si="499"/>
        <v>212647</v>
      </c>
      <c r="N938">
        <f t="shared" si="508"/>
        <v>1.0135154648814302</v>
      </c>
      <c r="O938" s="325">
        <f t="shared" si="500"/>
        <v>126917</v>
      </c>
    </row>
    <row r="939" spans="1:17">
      <c r="A939" s="595"/>
      <c r="B939" s="3" t="s">
        <v>4</v>
      </c>
      <c r="C939" s="18">
        <v>0</v>
      </c>
      <c r="D939" s="16">
        <v>148523</v>
      </c>
      <c r="E939" s="16">
        <v>0</v>
      </c>
      <c r="F939" s="18">
        <v>0</v>
      </c>
      <c r="G939" s="18">
        <f t="shared" si="498"/>
        <v>0</v>
      </c>
      <c r="H939" s="16">
        <f t="shared" si="492"/>
        <v>148523</v>
      </c>
      <c r="I939" s="35">
        <f t="shared" si="507"/>
        <v>-148523</v>
      </c>
      <c r="J939" s="35">
        <f t="shared" si="499"/>
        <v>0</v>
      </c>
      <c r="N939">
        <f t="shared" si="508"/>
        <v>0</v>
      </c>
      <c r="O939" s="303">
        <f t="shared" si="500"/>
        <v>-148523</v>
      </c>
    </row>
    <row r="940" spans="1:17">
      <c r="A940" s="595"/>
      <c r="B940" s="3" t="s">
        <v>5</v>
      </c>
      <c r="C940" s="18">
        <v>845429</v>
      </c>
      <c r="D940" s="16">
        <v>1018432</v>
      </c>
      <c r="E940" s="16">
        <v>588347</v>
      </c>
      <c r="F940" s="18">
        <v>590617</v>
      </c>
      <c r="G940" s="18">
        <f t="shared" si="498"/>
        <v>1436046</v>
      </c>
      <c r="H940" s="16">
        <f t="shared" si="492"/>
        <v>1606779</v>
      </c>
      <c r="I940" s="35">
        <f t="shared" si="507"/>
        <v>-173003</v>
      </c>
      <c r="J940" s="35">
        <f t="shared" si="499"/>
        <v>-2270</v>
      </c>
      <c r="N940">
        <f t="shared" si="508"/>
        <v>0.89374207653946192</v>
      </c>
      <c r="O940" s="20">
        <f t="shared" si="500"/>
        <v>-170733</v>
      </c>
    </row>
    <row r="941" spans="1:17">
      <c r="A941" s="596"/>
      <c r="B941" s="3" t="s">
        <v>6</v>
      </c>
      <c r="C941" s="18">
        <v>1667594</v>
      </c>
      <c r="D941" s="16">
        <v>1542299</v>
      </c>
      <c r="E941" s="16">
        <v>1386796</v>
      </c>
      <c r="F941" s="18">
        <v>1453841</v>
      </c>
      <c r="G941" s="18">
        <f t="shared" si="498"/>
        <v>3121435</v>
      </c>
      <c r="H941" s="16">
        <f t="shared" si="492"/>
        <v>2929095</v>
      </c>
      <c r="I941" s="35">
        <f t="shared" si="507"/>
        <v>125295</v>
      </c>
      <c r="J941" s="35">
        <f t="shared" si="499"/>
        <v>-67045</v>
      </c>
      <c r="N941">
        <f t="shared" si="508"/>
        <v>1.0656653334903785</v>
      </c>
      <c r="O941" s="34">
        <f t="shared" si="500"/>
        <v>192340</v>
      </c>
    </row>
    <row r="942" spans="1:17">
      <c r="A942" s="594">
        <v>45208</v>
      </c>
      <c r="B942" s="3" t="s">
        <v>3</v>
      </c>
      <c r="C942" s="18">
        <v>5387252</v>
      </c>
      <c r="D942" s="16">
        <v>3880108</v>
      </c>
      <c r="E942" s="16">
        <v>5434059</v>
      </c>
      <c r="F942" s="18">
        <v>4540768</v>
      </c>
      <c r="G942" s="18">
        <f t="shared" si="498"/>
        <v>9928020</v>
      </c>
      <c r="H942" s="16">
        <f t="shared" si="492"/>
        <v>9314167</v>
      </c>
      <c r="I942" s="35">
        <f t="shared" si="507"/>
        <v>1507144</v>
      </c>
      <c r="J942" s="35">
        <f t="shared" si="499"/>
        <v>893291</v>
      </c>
      <c r="K942" s="101">
        <f t="shared" ref="K942:K957" si="509">G942-G938</f>
        <v>410601</v>
      </c>
      <c r="L942">
        <f t="shared" ref="L942:L957" si="510">H942-H938</f>
        <v>-76335</v>
      </c>
      <c r="M942" s="35">
        <f t="shared" ref="M942:M957" si="511">K947-L942</f>
        <v>76335</v>
      </c>
      <c r="N942">
        <f t="shared" si="508"/>
        <v>1.0659053031795542</v>
      </c>
      <c r="O942" s="34">
        <f t="shared" si="500"/>
        <v>613853</v>
      </c>
      <c r="P942" s="158">
        <f>K942/(G938-K942)</f>
        <v>4.5087208287241491E-2</v>
      </c>
      <c r="Q942" s="158">
        <f t="shared" ref="Q942:Q957" si="512">L942/(H938-L942)</f>
        <v>-8.0634112534101934E-3</v>
      </c>
    </row>
    <row r="943" spans="1:17">
      <c r="A943" s="595"/>
      <c r="B943" s="3" t="s">
        <v>4</v>
      </c>
      <c r="C943" s="18">
        <v>0</v>
      </c>
      <c r="D943" s="16">
        <v>147555</v>
      </c>
      <c r="E943" s="16">
        <v>0</v>
      </c>
      <c r="F943" s="18">
        <v>0</v>
      </c>
      <c r="G943" s="18">
        <f t="shared" si="498"/>
        <v>0</v>
      </c>
      <c r="H943" s="16">
        <f t="shared" si="492"/>
        <v>147555</v>
      </c>
      <c r="I943" s="35">
        <f t="shared" si="507"/>
        <v>-147555</v>
      </c>
      <c r="J943" s="35">
        <f t="shared" si="499"/>
        <v>0</v>
      </c>
      <c r="K943" s="101">
        <f t="shared" si="509"/>
        <v>0</v>
      </c>
      <c r="L943">
        <f t="shared" si="510"/>
        <v>-968</v>
      </c>
      <c r="M943" s="35">
        <f t="shared" si="511"/>
        <v>83162</v>
      </c>
      <c r="N943">
        <f t="shared" si="508"/>
        <v>0</v>
      </c>
      <c r="O943" s="303">
        <f t="shared" si="500"/>
        <v>-147555</v>
      </c>
      <c r="P943" s="158" t="e">
        <f t="shared" ref="P943:P957" si="513">K943/(G939-K943)</f>
        <v>#DIV/0!</v>
      </c>
      <c r="Q943" s="158">
        <f t="shared" si="512"/>
        <v>-6.4753062057247594E-3</v>
      </c>
    </row>
    <row r="944" spans="1:17">
      <c r="A944" s="595"/>
      <c r="B944" s="3" t="s">
        <v>5</v>
      </c>
      <c r="C944" s="18">
        <v>963181</v>
      </c>
      <c r="D944" s="16">
        <v>1011490</v>
      </c>
      <c r="E944" s="16">
        <v>721779</v>
      </c>
      <c r="F944" s="18">
        <v>599081</v>
      </c>
      <c r="G944" s="18">
        <f t="shared" si="498"/>
        <v>1562262</v>
      </c>
      <c r="H944" s="16">
        <f t="shared" si="492"/>
        <v>1733269</v>
      </c>
      <c r="I944" s="35">
        <f t="shared" si="507"/>
        <v>-48309</v>
      </c>
      <c r="J944" s="35">
        <f t="shared" si="499"/>
        <v>122698</v>
      </c>
      <c r="K944" s="101">
        <f t="shared" si="509"/>
        <v>126216</v>
      </c>
      <c r="L944">
        <f t="shared" si="510"/>
        <v>126490</v>
      </c>
      <c r="M944" s="35">
        <f t="shared" si="511"/>
        <v>356324</v>
      </c>
      <c r="N944">
        <f t="shared" si="508"/>
        <v>0.90133845352337116</v>
      </c>
      <c r="O944" s="20">
        <f t="shared" si="500"/>
        <v>-171007</v>
      </c>
      <c r="P944" s="158">
        <f t="shared" si="513"/>
        <v>9.6360596413275004E-2</v>
      </c>
      <c r="Q944" s="158">
        <f t="shared" si="512"/>
        <v>8.5449530463308179E-2</v>
      </c>
    </row>
    <row r="945" spans="1:17">
      <c r="A945" s="596"/>
      <c r="B945" s="3" t="s">
        <v>6</v>
      </c>
      <c r="C945" s="18">
        <v>1552664</v>
      </c>
      <c r="D945" s="16">
        <v>1476514</v>
      </c>
      <c r="E945" s="16">
        <v>1747259</v>
      </c>
      <c r="F945" s="18">
        <v>1375818</v>
      </c>
      <c r="G945" s="18">
        <f t="shared" si="498"/>
        <v>2928482</v>
      </c>
      <c r="H945" s="16">
        <f t="shared" si="492"/>
        <v>3223773</v>
      </c>
      <c r="I945" s="35">
        <f t="shared" si="507"/>
        <v>76150</v>
      </c>
      <c r="J945" s="35">
        <f t="shared" si="499"/>
        <v>371441</v>
      </c>
      <c r="K945" s="101">
        <f t="shared" si="509"/>
        <v>-192953</v>
      </c>
      <c r="L945">
        <f t="shared" si="510"/>
        <v>294678</v>
      </c>
      <c r="M945" s="35">
        <f t="shared" si="511"/>
        <v>-2509943</v>
      </c>
      <c r="N945">
        <f t="shared" si="508"/>
        <v>0.90840204939988023</v>
      </c>
      <c r="O945" s="20">
        <f t="shared" si="500"/>
        <v>-295291</v>
      </c>
      <c r="P945" s="158">
        <f t="shared" si="513"/>
        <v>-5.821678089589994E-2</v>
      </c>
      <c r="Q945" s="158">
        <f t="shared" si="512"/>
        <v>0.11185700669256234</v>
      </c>
    </row>
    <row r="946" spans="1:17">
      <c r="A946" s="594">
        <v>45209</v>
      </c>
      <c r="B946" s="3" t="s">
        <v>3</v>
      </c>
      <c r="C946" s="18">
        <v>4568953</v>
      </c>
      <c r="D946" s="16">
        <v>5471620</v>
      </c>
      <c r="E946" s="16">
        <v>4779266</v>
      </c>
      <c r="F946" s="18">
        <v>5610632</v>
      </c>
      <c r="G946" s="18">
        <f t="shared" si="498"/>
        <v>10179585</v>
      </c>
      <c r="H946" s="16">
        <f t="shared" si="492"/>
        <v>10250886</v>
      </c>
      <c r="I946" s="35">
        <f t="shared" si="507"/>
        <v>-902667</v>
      </c>
      <c r="J946" s="35">
        <f t="shared" si="499"/>
        <v>-831366</v>
      </c>
      <c r="K946" s="101">
        <f t="shared" si="509"/>
        <v>251565</v>
      </c>
      <c r="L946">
        <f t="shared" si="510"/>
        <v>936719</v>
      </c>
      <c r="M946" s="35">
        <f t="shared" si="511"/>
        <v>-936719</v>
      </c>
      <c r="N946">
        <f t="shared" si="508"/>
        <v>0.99304440611279843</v>
      </c>
      <c r="O946" s="20">
        <f t="shared" si="500"/>
        <v>-71301</v>
      </c>
      <c r="P946" s="158">
        <f t="shared" si="513"/>
        <v>2.5997640664892255E-2</v>
      </c>
      <c r="Q946" s="158">
        <f t="shared" si="512"/>
        <v>0.11181436160510934</v>
      </c>
    </row>
    <row r="947" spans="1:17">
      <c r="A947" s="595"/>
      <c r="B947" s="3" t="s">
        <v>4</v>
      </c>
      <c r="C947" s="18">
        <v>0</v>
      </c>
      <c r="D947" s="16">
        <v>142186</v>
      </c>
      <c r="E947" s="16">
        <v>0</v>
      </c>
      <c r="F947" s="18">
        <v>0</v>
      </c>
      <c r="G947" s="18">
        <f t="shared" si="498"/>
        <v>0</v>
      </c>
      <c r="H947" s="16">
        <f t="shared" si="492"/>
        <v>142186</v>
      </c>
      <c r="I947" s="35">
        <f t="shared" si="507"/>
        <v>-142186</v>
      </c>
      <c r="J947" s="35">
        <f t="shared" si="499"/>
        <v>0</v>
      </c>
      <c r="K947" s="101">
        <f t="shared" si="509"/>
        <v>0</v>
      </c>
      <c r="L947">
        <f t="shared" si="510"/>
        <v>-5369</v>
      </c>
      <c r="M947" s="35">
        <f t="shared" si="511"/>
        <v>-274644</v>
      </c>
      <c r="N947">
        <f t="shared" si="508"/>
        <v>0</v>
      </c>
      <c r="O947" s="303">
        <f t="shared" si="500"/>
        <v>-142186</v>
      </c>
      <c r="P947" s="158" t="e">
        <f t="shared" si="513"/>
        <v>#DIV/0!</v>
      </c>
      <c r="Q947" s="158">
        <f t="shared" si="512"/>
        <v>-3.5108943004368183E-2</v>
      </c>
    </row>
    <row r="948" spans="1:17">
      <c r="A948" s="595"/>
      <c r="B948" s="3" t="s">
        <v>5</v>
      </c>
      <c r="C948" s="18">
        <v>811829</v>
      </c>
      <c r="D948" s="16">
        <v>1038766</v>
      </c>
      <c r="E948" s="16">
        <v>663208</v>
      </c>
      <c r="F948" s="18">
        <v>832627</v>
      </c>
      <c r="G948" s="18">
        <f t="shared" si="498"/>
        <v>1644456</v>
      </c>
      <c r="H948" s="16">
        <f t="shared" si="492"/>
        <v>1701974</v>
      </c>
      <c r="I948" s="35">
        <f t="shared" si="507"/>
        <v>-226937</v>
      </c>
      <c r="J948" s="35">
        <f t="shared" si="499"/>
        <v>-169419</v>
      </c>
      <c r="K948" s="101">
        <f t="shared" si="509"/>
        <v>82194</v>
      </c>
      <c r="L948">
        <f t="shared" si="510"/>
        <v>-31295</v>
      </c>
      <c r="M948" s="35">
        <f t="shared" si="511"/>
        <v>-743376</v>
      </c>
      <c r="N948">
        <f t="shared" si="508"/>
        <v>0.9662051241675842</v>
      </c>
      <c r="O948" s="34">
        <f t="shared" si="500"/>
        <v>-57518</v>
      </c>
      <c r="P948" s="158">
        <f t="shared" si="513"/>
        <v>5.5533934927314149E-2</v>
      </c>
      <c r="Q948" s="158">
        <f t="shared" si="512"/>
        <v>-1.7735259248176885E-2</v>
      </c>
    </row>
    <row r="949" spans="1:17">
      <c r="A949" s="596"/>
      <c r="B949" s="3" t="s">
        <v>6</v>
      </c>
      <c r="C949" s="18">
        <v>1569007</v>
      </c>
      <c r="D949" s="16">
        <v>1632976</v>
      </c>
      <c r="E949" s="16">
        <v>1507316</v>
      </c>
      <c r="F949" s="18">
        <v>1842289</v>
      </c>
      <c r="G949" s="18">
        <f t="shared" si="498"/>
        <v>3411296</v>
      </c>
      <c r="H949" s="16">
        <f t="shared" si="492"/>
        <v>3140292</v>
      </c>
      <c r="I949" s="35">
        <f t="shared" si="507"/>
        <v>-63969</v>
      </c>
      <c r="J949" s="35">
        <f t="shared" si="499"/>
        <v>-334973</v>
      </c>
      <c r="K949" s="101">
        <f t="shared" si="509"/>
        <v>482814</v>
      </c>
      <c r="L949">
        <f t="shared" si="510"/>
        <v>-83481</v>
      </c>
      <c r="M949" s="35">
        <f t="shared" si="511"/>
        <v>-889482</v>
      </c>
      <c r="N949">
        <f t="shared" si="508"/>
        <v>1.0862989811138581</v>
      </c>
      <c r="O949" s="34">
        <f t="shared" si="500"/>
        <v>271004</v>
      </c>
      <c r="P949" s="158">
        <f t="shared" si="513"/>
        <v>0.19741600249911273</v>
      </c>
      <c r="Q949" s="158">
        <f t="shared" si="512"/>
        <v>-2.5241786690710782E-2</v>
      </c>
    </row>
    <row r="950" spans="1:17">
      <c r="A950" s="594">
        <v>45210</v>
      </c>
      <c r="B950" s="3" t="s">
        <v>3</v>
      </c>
      <c r="C950" s="18">
        <v>3693822</v>
      </c>
      <c r="D950" s="16">
        <v>3879035</v>
      </c>
      <c r="E950" s="16">
        <v>3827095</v>
      </c>
      <c r="F950" s="18">
        <v>4270498</v>
      </c>
      <c r="G950" s="18">
        <f t="shared" si="498"/>
        <v>7964320</v>
      </c>
      <c r="H950" s="16">
        <f t="shared" si="492"/>
        <v>7706130</v>
      </c>
      <c r="I950" s="35">
        <f t="shared" si="507"/>
        <v>-185213</v>
      </c>
      <c r="J950" s="35">
        <f t="shared" si="499"/>
        <v>-443403</v>
      </c>
      <c r="K950" s="101">
        <f t="shared" si="509"/>
        <v>-2215265</v>
      </c>
      <c r="L950">
        <f t="shared" si="510"/>
        <v>-2544756</v>
      </c>
      <c r="M950" s="35">
        <f t="shared" si="511"/>
        <v>2544756</v>
      </c>
      <c r="N950">
        <f t="shared" si="508"/>
        <v>1.033504495771548</v>
      </c>
      <c r="O950" s="34">
        <f t="shared" si="500"/>
        <v>258190</v>
      </c>
      <c r="P950" s="158">
        <f t="shared" si="513"/>
        <v>-0.17872463160102783</v>
      </c>
      <c r="Q950" s="158">
        <f t="shared" si="512"/>
        <v>-0.19887677382658878</v>
      </c>
    </row>
    <row r="951" spans="1:17">
      <c r="A951" s="595"/>
      <c r="B951" s="3" t="s">
        <v>4</v>
      </c>
      <c r="C951" s="18">
        <v>0</v>
      </c>
      <c r="D951" s="16">
        <v>129446</v>
      </c>
      <c r="E951" s="16">
        <v>0</v>
      </c>
      <c r="F951" s="18">
        <v>0</v>
      </c>
      <c r="G951" s="18">
        <f t="shared" si="498"/>
        <v>0</v>
      </c>
      <c r="H951" s="16">
        <f t="shared" ref="H951:H1014" si="514">SUM(D951+E951)</f>
        <v>129446</v>
      </c>
      <c r="I951" s="35">
        <f t="shared" si="507"/>
        <v>-129446</v>
      </c>
      <c r="J951" s="35">
        <f t="shared" si="499"/>
        <v>0</v>
      </c>
      <c r="K951" s="101">
        <f t="shared" si="509"/>
        <v>0</v>
      </c>
      <c r="L951">
        <f t="shared" si="510"/>
        <v>-12740</v>
      </c>
      <c r="M951" s="35">
        <f t="shared" si="511"/>
        <v>-132511</v>
      </c>
      <c r="N951">
        <f t="shared" si="508"/>
        <v>0</v>
      </c>
      <c r="O951" s="303">
        <f t="shared" si="500"/>
        <v>-129446</v>
      </c>
      <c r="P951" s="158" t="e">
        <f t="shared" si="513"/>
        <v>#DIV/0!</v>
      </c>
      <c r="Q951" s="158">
        <f t="shared" si="512"/>
        <v>-8.2232807921201093E-2</v>
      </c>
    </row>
    <row r="952" spans="1:17">
      <c r="A952" s="595"/>
      <c r="B952" s="3" t="s">
        <v>5</v>
      </c>
      <c r="C952" s="18">
        <v>772898</v>
      </c>
      <c r="D952" s="16">
        <v>964871</v>
      </c>
      <c r="E952" s="16">
        <v>481784</v>
      </c>
      <c r="F952" s="18">
        <v>591545</v>
      </c>
      <c r="G952" s="18">
        <f t="shared" si="498"/>
        <v>1364443</v>
      </c>
      <c r="H952" s="16">
        <f t="shared" si="514"/>
        <v>1446655</v>
      </c>
      <c r="I952" s="35">
        <f t="shared" si="507"/>
        <v>-191973</v>
      </c>
      <c r="J952" s="35">
        <f t="shared" si="499"/>
        <v>-109761</v>
      </c>
      <c r="K952" s="101">
        <f t="shared" si="509"/>
        <v>-280013</v>
      </c>
      <c r="L952">
        <f t="shared" si="510"/>
        <v>-255319</v>
      </c>
      <c r="M952" s="35">
        <f t="shared" si="511"/>
        <v>68943</v>
      </c>
      <c r="N952">
        <f t="shared" si="508"/>
        <v>0.94317097027280172</v>
      </c>
      <c r="O952" s="34">
        <f t="shared" si="500"/>
        <v>-82212</v>
      </c>
      <c r="P952" s="158">
        <f t="shared" si="513"/>
        <v>-0.14550143442165087</v>
      </c>
      <c r="Q952" s="158">
        <f t="shared" si="512"/>
        <v>-0.13044495637597436</v>
      </c>
    </row>
    <row r="953" spans="1:17">
      <c r="A953" s="596"/>
      <c r="B953" s="3" t="s">
        <v>6</v>
      </c>
      <c r="C953" s="18">
        <v>1158330</v>
      </c>
      <c r="D953" s="16">
        <v>1366986</v>
      </c>
      <c r="E953" s="16">
        <v>1316172</v>
      </c>
      <c r="F953" s="18">
        <v>1478295</v>
      </c>
      <c r="G953" s="18">
        <f t="shared" si="498"/>
        <v>2636625</v>
      </c>
      <c r="H953" s="16">
        <f t="shared" si="514"/>
        <v>2683158</v>
      </c>
      <c r="I953" s="35">
        <f t="shared" si="507"/>
        <v>-208656</v>
      </c>
      <c r="J953" s="35">
        <f t="shared" si="499"/>
        <v>-162123</v>
      </c>
      <c r="K953" s="101">
        <f t="shared" si="509"/>
        <v>-774671</v>
      </c>
      <c r="L953">
        <f t="shared" si="510"/>
        <v>-457134</v>
      </c>
      <c r="M953" s="35">
        <f t="shared" si="511"/>
        <v>457134</v>
      </c>
      <c r="N953">
        <f t="shared" si="508"/>
        <v>0.98265737612171922</v>
      </c>
      <c r="O953" s="34">
        <f t="shared" si="500"/>
        <v>-46533</v>
      </c>
      <c r="P953" s="158">
        <f t="shared" si="513"/>
        <v>-0.18506380962869512</v>
      </c>
      <c r="Q953" s="158">
        <f t="shared" si="512"/>
        <v>-0.12707252352098417</v>
      </c>
    </row>
    <row r="954" spans="1:17">
      <c r="A954" s="597">
        <v>45211</v>
      </c>
      <c r="B954" s="3" t="s">
        <v>3</v>
      </c>
      <c r="C954" s="18">
        <v>3329835</v>
      </c>
      <c r="D954" s="16">
        <v>3165063</v>
      </c>
      <c r="E954" s="16">
        <v>3494142</v>
      </c>
      <c r="F954" s="18">
        <v>3661522</v>
      </c>
      <c r="G954" s="18">
        <f t="shared" si="498"/>
        <v>6991357</v>
      </c>
      <c r="H954" s="16">
        <f t="shared" si="514"/>
        <v>6659205</v>
      </c>
      <c r="I954" s="35">
        <f t="shared" si="507"/>
        <v>164772</v>
      </c>
      <c r="J954" s="35">
        <f t="shared" si="499"/>
        <v>-167380</v>
      </c>
      <c r="K954" s="101">
        <f t="shared" si="509"/>
        <v>-972963</v>
      </c>
      <c r="L954">
        <f t="shared" si="510"/>
        <v>-1046925</v>
      </c>
      <c r="M954" s="35">
        <f t="shared" si="511"/>
        <v>1046925</v>
      </c>
      <c r="N954">
        <f t="shared" si="508"/>
        <v>1.0498786266528812</v>
      </c>
      <c r="O954" s="34">
        <f t="shared" si="500"/>
        <v>332152</v>
      </c>
      <c r="P954" s="158">
        <f t="shared" si="513"/>
        <v>-0.10886563623418885</v>
      </c>
      <c r="Q954" s="158">
        <f t="shared" si="512"/>
        <v>-0.119606811564648</v>
      </c>
    </row>
    <row r="955" spans="1:17">
      <c r="A955" s="598"/>
      <c r="B955" s="3" t="s">
        <v>4</v>
      </c>
      <c r="C955" s="18">
        <v>0</v>
      </c>
      <c r="D955" s="16">
        <v>131579</v>
      </c>
      <c r="E955" s="16">
        <v>0</v>
      </c>
      <c r="F955" s="18">
        <v>0</v>
      </c>
      <c r="G955" s="18">
        <f t="shared" si="498"/>
        <v>0</v>
      </c>
      <c r="H955" s="16">
        <f t="shared" si="514"/>
        <v>131579</v>
      </c>
      <c r="I955" s="35">
        <f t="shared" si="507"/>
        <v>-131579</v>
      </c>
      <c r="J955" s="35">
        <f t="shared" si="499"/>
        <v>0</v>
      </c>
      <c r="K955" s="101">
        <f t="shared" si="509"/>
        <v>0</v>
      </c>
      <c r="L955">
        <f t="shared" si="510"/>
        <v>2133</v>
      </c>
      <c r="M955" s="35">
        <f t="shared" si="511"/>
        <v>-2133</v>
      </c>
      <c r="N955">
        <f t="shared" si="508"/>
        <v>0</v>
      </c>
      <c r="O955" s="303">
        <f t="shared" si="500"/>
        <v>-131579</v>
      </c>
      <c r="P955" s="158" t="e">
        <f t="shared" si="513"/>
        <v>#DIV/0!</v>
      </c>
      <c r="Q955" s="158">
        <f t="shared" si="512"/>
        <v>1.6753984274975847E-2</v>
      </c>
    </row>
    <row r="956" spans="1:17">
      <c r="A956" s="598"/>
      <c r="B956" s="3" t="s">
        <v>5</v>
      </c>
      <c r="C956" s="18">
        <v>683938</v>
      </c>
      <c r="D956" s="16">
        <v>862420</v>
      </c>
      <c r="E956" s="16">
        <v>449063</v>
      </c>
      <c r="F956" s="18">
        <v>535254</v>
      </c>
      <c r="G956" s="18">
        <f t="shared" si="498"/>
        <v>1219192</v>
      </c>
      <c r="H956" s="16">
        <f t="shared" si="514"/>
        <v>1311483</v>
      </c>
      <c r="I956" s="35">
        <f t="shared" si="507"/>
        <v>-178482</v>
      </c>
      <c r="J956" s="35">
        <f t="shared" si="499"/>
        <v>-86191</v>
      </c>
      <c r="K956" s="101">
        <f t="shared" si="509"/>
        <v>-145251</v>
      </c>
      <c r="L956">
        <f t="shared" si="510"/>
        <v>-135172</v>
      </c>
      <c r="M956" s="35">
        <f t="shared" si="511"/>
        <v>135172</v>
      </c>
      <c r="N956">
        <f t="shared" si="508"/>
        <v>0.92962851977494176</v>
      </c>
      <c r="O956" s="34">
        <f t="shared" si="500"/>
        <v>-92291</v>
      </c>
      <c r="P956" s="158">
        <f t="shared" si="513"/>
        <v>-9.6212212541084488E-2</v>
      </c>
      <c r="Q956" s="158">
        <f t="shared" si="512"/>
        <v>-8.5453086841987144E-2</v>
      </c>
    </row>
    <row r="957" spans="1:17">
      <c r="A957" s="599"/>
      <c r="B957" s="3" t="s">
        <v>6</v>
      </c>
      <c r="C957" s="18">
        <v>1143576</v>
      </c>
      <c r="D957" s="16">
        <v>1344387</v>
      </c>
      <c r="E957" s="16">
        <v>1214145</v>
      </c>
      <c r="F957" s="18">
        <v>1306673</v>
      </c>
      <c r="G957" s="18">
        <f t="shared" si="498"/>
        <v>2450249</v>
      </c>
      <c r="H957" s="16">
        <f t="shared" si="514"/>
        <v>2558532</v>
      </c>
      <c r="I957" s="35">
        <f t="shared" si="507"/>
        <v>-200811</v>
      </c>
      <c r="J957" s="35">
        <f t="shared" si="499"/>
        <v>-92528</v>
      </c>
      <c r="K957" s="101">
        <f t="shared" si="509"/>
        <v>-186376</v>
      </c>
      <c r="L957">
        <f t="shared" si="510"/>
        <v>-124626</v>
      </c>
      <c r="M957" s="35">
        <f t="shared" si="511"/>
        <v>1708806</v>
      </c>
      <c r="N957">
        <f t="shared" si="508"/>
        <v>0.95767768392187391</v>
      </c>
      <c r="O957" s="34">
        <f t="shared" si="500"/>
        <v>-108283</v>
      </c>
      <c r="P957" s="158">
        <f t="shared" si="513"/>
        <v>-6.6020522132298212E-2</v>
      </c>
      <c r="Q957" s="158">
        <f t="shared" si="512"/>
        <v>-4.4385892931934935E-2</v>
      </c>
    </row>
    <row r="958" spans="1:17">
      <c r="A958" s="594">
        <v>45212</v>
      </c>
      <c r="B958" s="3" t="s">
        <v>3</v>
      </c>
      <c r="C958" s="18">
        <v>4571785</v>
      </c>
      <c r="D958" s="16">
        <v>3638094</v>
      </c>
      <c r="E958" s="16">
        <v>4491937</v>
      </c>
      <c r="F958" s="18">
        <v>4218053</v>
      </c>
      <c r="G958" s="18">
        <f t="shared" si="498"/>
        <v>8789838</v>
      </c>
      <c r="H958" s="16">
        <f t="shared" si="514"/>
        <v>8130031</v>
      </c>
      <c r="I958" s="35">
        <f t="shared" si="507"/>
        <v>933691</v>
      </c>
      <c r="J958" s="35">
        <f t="shared" si="499"/>
        <v>273884</v>
      </c>
      <c r="N958">
        <f t="shared" si="508"/>
        <v>1.0811567631168935</v>
      </c>
      <c r="O958" s="34">
        <f t="shared" si="500"/>
        <v>659807</v>
      </c>
    </row>
    <row r="959" spans="1:17">
      <c r="A959" s="595"/>
      <c r="B959" s="3" t="s">
        <v>4</v>
      </c>
      <c r="C959" s="18">
        <v>0</v>
      </c>
      <c r="D959" s="16">
        <v>130332</v>
      </c>
      <c r="E959" s="16">
        <v>0</v>
      </c>
      <c r="F959" s="18">
        <v>0</v>
      </c>
      <c r="G959" s="18">
        <f t="shared" si="498"/>
        <v>0</v>
      </c>
      <c r="H959" s="16">
        <f t="shared" si="514"/>
        <v>130332</v>
      </c>
      <c r="I959" s="35">
        <f t="shared" si="507"/>
        <v>-130332</v>
      </c>
      <c r="J959" s="35">
        <f t="shared" si="499"/>
        <v>0</v>
      </c>
      <c r="N959">
        <f t="shared" si="508"/>
        <v>0</v>
      </c>
      <c r="O959" s="303">
        <f t="shared" si="500"/>
        <v>-130332</v>
      </c>
    </row>
    <row r="960" spans="1:17">
      <c r="A960" s="595"/>
      <c r="B960" s="3" t="s">
        <v>5</v>
      </c>
      <c r="C960" s="18">
        <v>842142</v>
      </c>
      <c r="D960" s="16">
        <v>1121746</v>
      </c>
      <c r="E960" s="16">
        <v>757041</v>
      </c>
      <c r="F960" s="18">
        <v>785090</v>
      </c>
      <c r="G960" s="18">
        <f t="shared" si="498"/>
        <v>1627232</v>
      </c>
      <c r="H960" s="16">
        <f t="shared" si="514"/>
        <v>1878787</v>
      </c>
      <c r="I960" s="35">
        <f t="shared" si="507"/>
        <v>-279604</v>
      </c>
      <c r="J960" s="35">
        <f t="shared" si="499"/>
        <v>-28049</v>
      </c>
      <c r="N960">
        <f t="shared" si="508"/>
        <v>0.86610775995362965</v>
      </c>
      <c r="O960" s="20">
        <f t="shared" si="500"/>
        <v>-251555</v>
      </c>
    </row>
    <row r="961" spans="1:17">
      <c r="A961" s="596"/>
      <c r="B961" s="3" t="s">
        <v>6</v>
      </c>
      <c r="C961" s="18">
        <v>1302485</v>
      </c>
      <c r="D961" s="16">
        <v>1462496</v>
      </c>
      <c r="E961" s="16">
        <v>1467435</v>
      </c>
      <c r="F961" s="18">
        <v>1349525</v>
      </c>
      <c r="G961" s="18">
        <f t="shared" si="498"/>
        <v>2652010</v>
      </c>
      <c r="H961" s="16">
        <f t="shared" si="514"/>
        <v>2929931</v>
      </c>
      <c r="I961" s="35">
        <f t="shared" si="507"/>
        <v>-160011</v>
      </c>
      <c r="J961" s="35">
        <f t="shared" si="499"/>
        <v>117910</v>
      </c>
      <c r="N961">
        <f t="shared" si="508"/>
        <v>0.90514418257631324</v>
      </c>
      <c r="O961" s="20">
        <f t="shared" si="500"/>
        <v>-277921</v>
      </c>
    </row>
    <row r="962" spans="1:17">
      <c r="A962" s="594">
        <v>45215</v>
      </c>
      <c r="B962" s="3" t="s">
        <v>3</v>
      </c>
      <c r="C962" s="18">
        <v>5495496</v>
      </c>
      <c r="D962" s="16">
        <v>4388236</v>
      </c>
      <c r="E962" s="16">
        <v>5339322</v>
      </c>
      <c r="F962" s="18">
        <v>4878522</v>
      </c>
      <c r="G962" s="18">
        <f t="shared" si="498"/>
        <v>10374018</v>
      </c>
      <c r="H962" s="16">
        <f t="shared" si="514"/>
        <v>9727558</v>
      </c>
      <c r="I962" s="35">
        <f t="shared" si="507"/>
        <v>1107260</v>
      </c>
      <c r="J962" s="35">
        <f t="shared" si="499"/>
        <v>460800</v>
      </c>
      <c r="K962" s="101">
        <f t="shared" ref="K962:K977" si="515">G962-G958</f>
        <v>1584180</v>
      </c>
      <c r="L962">
        <f t="shared" ref="L962:L977" si="516">H962-H958</f>
        <v>1597527</v>
      </c>
      <c r="M962" s="35">
        <f t="shared" ref="M962:M977" si="517">K967-L962</f>
        <v>-1597527</v>
      </c>
      <c r="N962">
        <f t="shared" ref="N962:N981" si="518">SUM(G962/H962)</f>
        <v>1.0664565556946564</v>
      </c>
      <c r="O962" s="34">
        <f t="shared" si="500"/>
        <v>646460</v>
      </c>
      <c r="P962" s="158">
        <f t="shared" ref="P962:P977" si="519">K962/(G958-K962)</f>
        <v>0.21985223278706817</v>
      </c>
      <c r="Q962" s="158">
        <f t="shared" ref="Q962:Q977" si="520">L962/(H958-L962)</f>
        <v>0.24455048171420943</v>
      </c>
    </row>
    <row r="963" spans="1:17">
      <c r="A963" s="595"/>
      <c r="B963" s="3" t="s">
        <v>4</v>
      </c>
      <c r="C963" s="18">
        <v>0</v>
      </c>
      <c r="D963" s="16">
        <v>131623</v>
      </c>
      <c r="E963" s="16">
        <v>0</v>
      </c>
      <c r="F963" s="18">
        <v>0</v>
      </c>
      <c r="G963" s="18">
        <f t="shared" si="498"/>
        <v>0</v>
      </c>
      <c r="H963" s="16">
        <f t="shared" si="514"/>
        <v>131623</v>
      </c>
      <c r="I963" s="35">
        <f t="shared" si="507"/>
        <v>-131623</v>
      </c>
      <c r="J963" s="35">
        <f t="shared" si="499"/>
        <v>0</v>
      </c>
      <c r="K963" s="101">
        <f t="shared" si="515"/>
        <v>0</v>
      </c>
      <c r="L963">
        <f t="shared" si="516"/>
        <v>1291</v>
      </c>
      <c r="M963" s="35">
        <f t="shared" si="517"/>
        <v>74415</v>
      </c>
      <c r="N963">
        <f t="shared" si="518"/>
        <v>0</v>
      </c>
      <c r="O963" s="303">
        <f t="shared" si="500"/>
        <v>-131623</v>
      </c>
      <c r="P963" s="158" t="e">
        <f t="shared" si="519"/>
        <v>#DIV/0!</v>
      </c>
      <c r="Q963" s="158">
        <f t="shared" si="520"/>
        <v>1.0004572190234111E-2</v>
      </c>
    </row>
    <row r="964" spans="1:17">
      <c r="A964" s="595"/>
      <c r="B964" s="3" t="s">
        <v>5</v>
      </c>
      <c r="C964" s="18">
        <v>958931</v>
      </c>
      <c r="D964" s="16">
        <v>1201209</v>
      </c>
      <c r="E964" s="16">
        <v>912482</v>
      </c>
      <c r="F964" s="18">
        <v>885253</v>
      </c>
      <c r="G964" s="18">
        <f t="shared" si="498"/>
        <v>1844184</v>
      </c>
      <c r="H964" s="16">
        <f t="shared" si="514"/>
        <v>2113691</v>
      </c>
      <c r="I964" s="35">
        <f t="shared" si="507"/>
        <v>-242278</v>
      </c>
      <c r="J964" s="35">
        <f t="shared" si="499"/>
        <v>27229</v>
      </c>
      <c r="K964" s="101">
        <f t="shared" si="515"/>
        <v>216952</v>
      </c>
      <c r="L964">
        <f t="shared" si="516"/>
        <v>234904</v>
      </c>
      <c r="M964" s="35">
        <f t="shared" si="517"/>
        <v>-298654</v>
      </c>
      <c r="N964">
        <f t="shared" si="518"/>
        <v>0.87249460777379473</v>
      </c>
      <c r="O964" s="20">
        <f t="shared" si="500"/>
        <v>-269507</v>
      </c>
      <c r="P964" s="158">
        <f t="shared" si="519"/>
        <v>0.15383611765039568</v>
      </c>
      <c r="Q964" s="158">
        <f t="shared" si="520"/>
        <v>0.14289581436148435</v>
      </c>
    </row>
    <row r="965" spans="1:17">
      <c r="A965" s="596"/>
      <c r="B965" s="3" t="s">
        <v>6</v>
      </c>
      <c r="C965" s="18">
        <v>1533651</v>
      </c>
      <c r="D965" s="16">
        <v>1545959</v>
      </c>
      <c r="E965" s="16">
        <v>1736275</v>
      </c>
      <c r="F965" s="18">
        <v>1503252</v>
      </c>
      <c r="G965" s="18">
        <f t="shared" si="498"/>
        <v>3036903</v>
      </c>
      <c r="H965" s="16">
        <f t="shared" si="514"/>
        <v>3282234</v>
      </c>
      <c r="I965" s="35">
        <f t="shared" si="507"/>
        <v>-12308</v>
      </c>
      <c r="J965" s="35">
        <f t="shared" si="499"/>
        <v>233023</v>
      </c>
      <c r="K965" s="101">
        <f t="shared" si="515"/>
        <v>384893</v>
      </c>
      <c r="L965">
        <f t="shared" si="516"/>
        <v>352303</v>
      </c>
      <c r="M965" s="35">
        <f t="shared" si="517"/>
        <v>-2342458</v>
      </c>
      <c r="N965">
        <f t="shared" si="518"/>
        <v>0.92525487213891511</v>
      </c>
      <c r="O965" s="20">
        <f t="shared" si="500"/>
        <v>-245331</v>
      </c>
      <c r="P965" s="158">
        <f t="shared" si="519"/>
        <v>0.16977200559124209</v>
      </c>
      <c r="Q965" s="158">
        <f t="shared" si="520"/>
        <v>0.13667720865850308</v>
      </c>
    </row>
    <row r="966" spans="1:17">
      <c r="A966" s="594">
        <v>45216</v>
      </c>
      <c r="B966" s="3" t="s">
        <v>3</v>
      </c>
      <c r="C966" s="18">
        <v>5559781</v>
      </c>
      <c r="D966" s="16">
        <v>4413015</v>
      </c>
      <c r="E966" s="16">
        <v>5548333</v>
      </c>
      <c r="F966" s="18">
        <v>5014267</v>
      </c>
      <c r="G966" s="18">
        <f t="shared" si="498"/>
        <v>10574048</v>
      </c>
      <c r="H966" s="16">
        <f t="shared" si="514"/>
        <v>9961348</v>
      </c>
      <c r="I966" s="35">
        <f t="shared" si="507"/>
        <v>1146766</v>
      </c>
      <c r="J966" s="35">
        <f t="shared" si="499"/>
        <v>534066</v>
      </c>
      <c r="K966" s="101">
        <f t="shared" si="515"/>
        <v>200030</v>
      </c>
      <c r="L966">
        <f t="shared" si="516"/>
        <v>233790</v>
      </c>
      <c r="M966" s="35">
        <f t="shared" si="517"/>
        <v>-233790</v>
      </c>
      <c r="N966">
        <f t="shared" si="518"/>
        <v>1.0615077397155486</v>
      </c>
      <c r="O966" s="34">
        <f t="shared" si="500"/>
        <v>612700</v>
      </c>
      <c r="P966" s="158">
        <f t="shared" si="519"/>
        <v>1.966092352379421E-2</v>
      </c>
      <c r="Q966" s="158">
        <f t="shared" si="520"/>
        <v>2.4625628096241661E-2</v>
      </c>
    </row>
    <row r="967" spans="1:17">
      <c r="A967" s="595"/>
      <c r="B967" s="3" t="s">
        <v>4</v>
      </c>
      <c r="C967" s="18">
        <v>0</v>
      </c>
      <c r="D967" s="16">
        <v>131623</v>
      </c>
      <c r="E967" s="16">
        <v>0</v>
      </c>
      <c r="F967" s="18">
        <v>0</v>
      </c>
      <c r="G967" s="18">
        <f t="shared" si="498"/>
        <v>0</v>
      </c>
      <c r="H967" s="16">
        <f t="shared" si="514"/>
        <v>131623</v>
      </c>
      <c r="I967" s="35">
        <f t="shared" si="507"/>
        <v>-131623</v>
      </c>
      <c r="J967" s="35">
        <f t="shared" si="499"/>
        <v>0</v>
      </c>
      <c r="K967" s="101">
        <f t="shared" si="515"/>
        <v>0</v>
      </c>
      <c r="L967">
        <f t="shared" si="516"/>
        <v>0</v>
      </c>
      <c r="M967" s="35">
        <f t="shared" si="517"/>
        <v>-480965</v>
      </c>
      <c r="N967">
        <f t="shared" si="518"/>
        <v>0</v>
      </c>
      <c r="O967" s="303">
        <f t="shared" si="500"/>
        <v>-131623</v>
      </c>
      <c r="P967" s="158" t="e">
        <f t="shared" si="519"/>
        <v>#DIV/0!</v>
      </c>
      <c r="Q967" s="158">
        <f t="shared" si="520"/>
        <v>0</v>
      </c>
    </row>
    <row r="968" spans="1:17">
      <c r="A968" s="595"/>
      <c r="B968" s="3" t="s">
        <v>5</v>
      </c>
      <c r="C968" s="18">
        <v>1251892</v>
      </c>
      <c r="D968" s="16">
        <v>1253466</v>
      </c>
      <c r="E968" s="16">
        <v>916385</v>
      </c>
      <c r="F968" s="18">
        <v>667998</v>
      </c>
      <c r="G968" s="18">
        <f t="shared" si="498"/>
        <v>1919890</v>
      </c>
      <c r="H968" s="16">
        <f t="shared" si="514"/>
        <v>2169851</v>
      </c>
      <c r="I968" s="35">
        <f t="shared" si="507"/>
        <v>-1574</v>
      </c>
      <c r="J968" s="35">
        <f t="shared" si="499"/>
        <v>248387</v>
      </c>
      <c r="K968" s="101">
        <f t="shared" si="515"/>
        <v>75706</v>
      </c>
      <c r="L968">
        <f t="shared" si="516"/>
        <v>56160</v>
      </c>
      <c r="M968" s="35">
        <f t="shared" si="517"/>
        <v>-398175</v>
      </c>
      <c r="N968">
        <f t="shared" si="518"/>
        <v>0.88480268921690941</v>
      </c>
      <c r="O968" s="20">
        <f t="shared" si="500"/>
        <v>-249961</v>
      </c>
      <c r="P968" s="158">
        <f t="shared" si="519"/>
        <v>4.2808561938570903E-2</v>
      </c>
      <c r="Q968" s="158">
        <f t="shared" si="520"/>
        <v>2.7294849992539602E-2</v>
      </c>
    </row>
    <row r="969" spans="1:17">
      <c r="A969" s="596"/>
      <c r="B969" s="3" t="s">
        <v>6</v>
      </c>
      <c r="C969" s="18">
        <v>1406285</v>
      </c>
      <c r="D969" s="16">
        <v>1451029</v>
      </c>
      <c r="E969" s="16">
        <v>1753241</v>
      </c>
      <c r="F969" s="18">
        <v>1566868</v>
      </c>
      <c r="G969" s="18">
        <f t="shared" si="498"/>
        <v>2973153</v>
      </c>
      <c r="H969" s="16">
        <f t="shared" si="514"/>
        <v>3204270</v>
      </c>
      <c r="I969" s="35">
        <f t="shared" si="507"/>
        <v>-44744</v>
      </c>
      <c r="J969" s="35">
        <f t="shared" si="499"/>
        <v>186373</v>
      </c>
      <c r="K969" s="101">
        <f t="shared" si="515"/>
        <v>-63750</v>
      </c>
      <c r="L969">
        <f t="shared" si="516"/>
        <v>-77964</v>
      </c>
      <c r="M969" s="35">
        <f t="shared" si="517"/>
        <v>-847568</v>
      </c>
      <c r="N969">
        <f t="shared" si="518"/>
        <v>0.92787218305573504</v>
      </c>
      <c r="O969" s="20">
        <f t="shared" si="500"/>
        <v>-231117</v>
      </c>
      <c r="P969" s="158">
        <f t="shared" si="519"/>
        <v>-2.0560185225499274E-2</v>
      </c>
      <c r="Q969" s="158">
        <f t="shared" si="520"/>
        <v>-2.3202204155826533E-2</v>
      </c>
    </row>
    <row r="970" spans="1:17">
      <c r="A970" s="594">
        <v>45217</v>
      </c>
      <c r="B970" s="3" t="s">
        <v>3</v>
      </c>
      <c r="C970" s="18">
        <v>4867146</v>
      </c>
      <c r="D970" s="16">
        <v>3027532</v>
      </c>
      <c r="E970" s="16">
        <v>4765637</v>
      </c>
      <c r="F970" s="18">
        <v>3716747</v>
      </c>
      <c r="G970" s="18">
        <f t="shared" si="498"/>
        <v>8583893</v>
      </c>
      <c r="H970" s="16">
        <f t="shared" si="514"/>
        <v>7793169</v>
      </c>
      <c r="I970" s="35">
        <f t="shared" si="507"/>
        <v>1839614</v>
      </c>
      <c r="J970" s="35">
        <f t="shared" si="499"/>
        <v>1048890</v>
      </c>
      <c r="K970" s="101">
        <f t="shared" si="515"/>
        <v>-1990155</v>
      </c>
      <c r="L970">
        <f t="shared" si="516"/>
        <v>-2168179</v>
      </c>
      <c r="M970" s="35">
        <f t="shared" si="517"/>
        <v>2168179</v>
      </c>
      <c r="N970">
        <f t="shared" si="518"/>
        <v>1.1014637306081776</v>
      </c>
      <c r="O970" s="34">
        <f t="shared" si="500"/>
        <v>790724</v>
      </c>
      <c r="P970" s="158">
        <f t="shared" si="519"/>
        <v>-0.1583988256159185</v>
      </c>
      <c r="Q970" s="158">
        <f t="shared" si="520"/>
        <v>-0.17875214754870491</v>
      </c>
    </row>
    <row r="971" spans="1:17">
      <c r="A971" s="595"/>
      <c r="B971" s="3" t="s">
        <v>4</v>
      </c>
      <c r="C971" s="18">
        <v>0</v>
      </c>
      <c r="D971" s="16">
        <v>131623</v>
      </c>
      <c r="E971" s="16">
        <v>0</v>
      </c>
      <c r="F971" s="18">
        <v>0</v>
      </c>
      <c r="G971" s="18">
        <f t="shared" si="498"/>
        <v>0</v>
      </c>
      <c r="H971" s="16">
        <f t="shared" si="514"/>
        <v>131623</v>
      </c>
      <c r="I971" s="35">
        <f t="shared" si="507"/>
        <v>-131623</v>
      </c>
      <c r="J971" s="35">
        <f t="shared" si="499"/>
        <v>0</v>
      </c>
      <c r="K971" s="101">
        <f t="shared" si="515"/>
        <v>0</v>
      </c>
      <c r="L971">
        <f t="shared" si="516"/>
        <v>0</v>
      </c>
      <c r="M971" s="35">
        <f t="shared" si="517"/>
        <v>-98603</v>
      </c>
      <c r="N971">
        <f t="shared" si="518"/>
        <v>0</v>
      </c>
      <c r="O971" s="303">
        <f t="shared" si="500"/>
        <v>-131623</v>
      </c>
      <c r="P971" s="158" t="e">
        <f t="shared" si="519"/>
        <v>#DIV/0!</v>
      </c>
      <c r="Q971" s="158">
        <f t="shared" si="520"/>
        <v>0</v>
      </c>
    </row>
    <row r="972" spans="1:17">
      <c r="A972" s="595"/>
      <c r="B972" s="3" t="s">
        <v>5</v>
      </c>
      <c r="C972" s="18">
        <v>838599</v>
      </c>
      <c r="D972" s="16">
        <v>1046653</v>
      </c>
      <c r="E972" s="16">
        <v>648800</v>
      </c>
      <c r="F972" s="18">
        <v>600326</v>
      </c>
      <c r="G972" s="18">
        <f t="shared" si="498"/>
        <v>1438925</v>
      </c>
      <c r="H972" s="16">
        <f t="shared" si="514"/>
        <v>1695453</v>
      </c>
      <c r="I972" s="35">
        <f t="shared" si="507"/>
        <v>-208054</v>
      </c>
      <c r="J972" s="35">
        <f t="shared" si="499"/>
        <v>48474</v>
      </c>
      <c r="K972" s="101">
        <f t="shared" si="515"/>
        <v>-480965</v>
      </c>
      <c r="L972">
        <f t="shared" si="516"/>
        <v>-474398</v>
      </c>
      <c r="M972" s="35">
        <f t="shared" si="517"/>
        <v>367206</v>
      </c>
      <c r="N972">
        <f t="shared" si="518"/>
        <v>0.84869648406650022</v>
      </c>
      <c r="O972" s="20">
        <f t="shared" si="500"/>
        <v>-256528</v>
      </c>
      <c r="P972" s="158">
        <f t="shared" si="519"/>
        <v>-0.20033071551593079</v>
      </c>
      <c r="Q972" s="158">
        <f t="shared" si="520"/>
        <v>-0.17940746124892171</v>
      </c>
    </row>
    <row r="973" spans="1:17">
      <c r="A973" s="596"/>
      <c r="B973" s="3" t="s">
        <v>6</v>
      </c>
      <c r="C973" s="18">
        <v>1422868</v>
      </c>
      <c r="D973" s="16">
        <v>1319535</v>
      </c>
      <c r="E973" s="16">
        <v>1714177</v>
      </c>
      <c r="F973" s="18">
        <v>1208270</v>
      </c>
      <c r="G973" s="18">
        <f t="shared" si="498"/>
        <v>2631138</v>
      </c>
      <c r="H973" s="16">
        <f t="shared" si="514"/>
        <v>3033712</v>
      </c>
      <c r="I973" s="35">
        <f t="shared" si="507"/>
        <v>103333</v>
      </c>
      <c r="J973" s="35">
        <f t="shared" si="499"/>
        <v>505907</v>
      </c>
      <c r="K973" s="101">
        <f t="shared" si="515"/>
        <v>-342015</v>
      </c>
      <c r="L973">
        <f t="shared" si="516"/>
        <v>-170558</v>
      </c>
      <c r="M973" s="35">
        <f t="shared" si="517"/>
        <v>170558</v>
      </c>
      <c r="N973">
        <f t="shared" si="518"/>
        <v>0.8672998623468543</v>
      </c>
      <c r="O973" s="20">
        <f t="shared" si="500"/>
        <v>-402574</v>
      </c>
      <c r="P973" s="158">
        <f t="shared" si="519"/>
        <v>-0.10316671734283149</v>
      </c>
      <c r="Q973" s="158">
        <f t="shared" si="520"/>
        <v>-5.0538279284159077E-2</v>
      </c>
    </row>
    <row r="974" spans="1:17">
      <c r="A974" s="597">
        <v>45218</v>
      </c>
      <c r="B974" s="3" t="s">
        <v>3</v>
      </c>
      <c r="C974" s="18">
        <v>4193281</v>
      </c>
      <c r="D974" s="16">
        <v>2818179</v>
      </c>
      <c r="E974" s="16">
        <v>4096081</v>
      </c>
      <c r="F974" s="18">
        <v>3465080</v>
      </c>
      <c r="G974" s="18">
        <f t="shared" si="498"/>
        <v>7658361</v>
      </c>
      <c r="H974" s="16">
        <f t="shared" si="514"/>
        <v>6914260</v>
      </c>
      <c r="I974" s="35">
        <f t="shared" si="507"/>
        <v>1375102</v>
      </c>
      <c r="J974" s="35">
        <f t="shared" si="499"/>
        <v>631001</v>
      </c>
      <c r="K974" s="101">
        <f t="shared" si="515"/>
        <v>-925532</v>
      </c>
      <c r="L974">
        <f t="shared" si="516"/>
        <v>-878909</v>
      </c>
      <c r="M974" s="35">
        <f t="shared" si="517"/>
        <v>878909</v>
      </c>
      <c r="N974">
        <f t="shared" si="518"/>
        <v>1.1076183134565376</v>
      </c>
      <c r="O974" s="34">
        <f t="shared" si="500"/>
        <v>744101</v>
      </c>
      <c r="P974" s="158">
        <f t="shared" si="519"/>
        <v>-9.7327861568917151E-2</v>
      </c>
      <c r="Q974" s="158">
        <f t="shared" si="520"/>
        <v>-0.10134929598188577</v>
      </c>
    </row>
    <row r="975" spans="1:17">
      <c r="A975" s="598"/>
      <c r="B975" s="3" t="s">
        <v>4</v>
      </c>
      <c r="C975" s="18">
        <v>0</v>
      </c>
      <c r="D975" s="16">
        <v>139748</v>
      </c>
      <c r="E975" s="16">
        <v>0</v>
      </c>
      <c r="F975" s="18">
        <v>0</v>
      </c>
      <c r="G975" s="18">
        <f t="shared" ref="G975:G980" si="521">SUM(C975+F975)</f>
        <v>0</v>
      </c>
      <c r="H975" s="16">
        <f t="shared" si="514"/>
        <v>139748</v>
      </c>
      <c r="I975" s="35">
        <f t="shared" si="507"/>
        <v>-139748</v>
      </c>
      <c r="J975" s="35">
        <f t="shared" ref="J975:J1038" si="522">SUM(E975-F975)</f>
        <v>0</v>
      </c>
      <c r="K975" s="101">
        <f t="shared" si="515"/>
        <v>0</v>
      </c>
      <c r="L975">
        <f t="shared" si="516"/>
        <v>8125</v>
      </c>
      <c r="M975" s="35">
        <f t="shared" si="517"/>
        <v>-8125</v>
      </c>
      <c r="N975">
        <f t="shared" si="518"/>
        <v>0</v>
      </c>
      <c r="O975" s="303">
        <f t="shared" ref="O975:O1038" si="523">G975-H975</f>
        <v>-139748</v>
      </c>
      <c r="P975" s="158" t="e">
        <f t="shared" si="519"/>
        <v>#DIV/0!</v>
      </c>
      <c r="Q975" s="158">
        <f t="shared" si="520"/>
        <v>6.5790539118042404E-2</v>
      </c>
    </row>
    <row r="976" spans="1:17">
      <c r="A976" s="598"/>
      <c r="B976" s="3" t="s">
        <v>5</v>
      </c>
      <c r="C976" s="18">
        <v>783902</v>
      </c>
      <c r="D976" s="16">
        <v>1029048</v>
      </c>
      <c r="E976" s="16">
        <v>621078</v>
      </c>
      <c r="F976" s="18">
        <v>556420</v>
      </c>
      <c r="G976" s="18">
        <f t="shared" si="521"/>
        <v>1340322</v>
      </c>
      <c r="H976" s="16">
        <f t="shared" si="514"/>
        <v>1650126</v>
      </c>
      <c r="I976" s="35">
        <f t="shared" si="507"/>
        <v>-245146</v>
      </c>
      <c r="J976" s="35">
        <f t="shared" si="522"/>
        <v>64658</v>
      </c>
      <c r="K976" s="101">
        <f t="shared" si="515"/>
        <v>-98603</v>
      </c>
      <c r="L976">
        <f t="shared" si="516"/>
        <v>-45327</v>
      </c>
      <c r="M976" s="35">
        <f t="shared" si="517"/>
        <v>45327</v>
      </c>
      <c r="N976">
        <f t="shared" si="518"/>
        <v>0.8122543369415427</v>
      </c>
      <c r="O976" s="20">
        <f t="shared" si="523"/>
        <v>-309804</v>
      </c>
      <c r="P976" s="158">
        <f t="shared" si="519"/>
        <v>-6.4130864608644519E-2</v>
      </c>
      <c r="Q976" s="158">
        <f t="shared" si="520"/>
        <v>-2.6038327646227554E-2</v>
      </c>
    </row>
    <row r="977" spans="1:17">
      <c r="A977" s="599"/>
      <c r="B977" s="3" t="s">
        <v>6</v>
      </c>
      <c r="C977" s="18">
        <v>1316742</v>
      </c>
      <c r="D977" s="16">
        <v>1241729</v>
      </c>
      <c r="E977" s="16">
        <v>1576767</v>
      </c>
      <c r="F977" s="18">
        <v>1207204</v>
      </c>
      <c r="G977" s="18">
        <f t="shared" si="521"/>
        <v>2523946</v>
      </c>
      <c r="H977" s="16">
        <f t="shared" si="514"/>
        <v>2818496</v>
      </c>
      <c r="I977" s="35">
        <f t="shared" si="507"/>
        <v>75013</v>
      </c>
      <c r="J977" s="35">
        <f t="shared" si="522"/>
        <v>369563</v>
      </c>
      <c r="K977" s="101">
        <f t="shared" si="515"/>
        <v>-107192</v>
      </c>
      <c r="L977">
        <f t="shared" si="516"/>
        <v>-215216</v>
      </c>
      <c r="M977" s="35">
        <f t="shared" si="517"/>
        <v>325297</v>
      </c>
      <c r="N977">
        <f t="shared" si="518"/>
        <v>0.89549390880810187</v>
      </c>
      <c r="O977" s="20">
        <f t="shared" si="523"/>
        <v>-294550</v>
      </c>
      <c r="P977" s="158">
        <f t="shared" si="519"/>
        <v>-3.914502634817571E-2</v>
      </c>
      <c r="Q977" s="158">
        <f t="shared" si="520"/>
        <v>-6.6242157413152897E-2</v>
      </c>
    </row>
    <row r="978" spans="1:17">
      <c r="A978" s="594">
        <v>45219</v>
      </c>
      <c r="B978" s="3" t="s">
        <v>3</v>
      </c>
      <c r="C978" s="18">
        <v>5385044</v>
      </c>
      <c r="D978" s="16">
        <v>3432544</v>
      </c>
      <c r="E978" s="16">
        <v>5303375</v>
      </c>
      <c r="F978" s="18">
        <v>4248293</v>
      </c>
      <c r="G978" s="18">
        <f t="shared" si="521"/>
        <v>9633337</v>
      </c>
      <c r="H978" s="16">
        <f t="shared" si="514"/>
        <v>8735919</v>
      </c>
      <c r="I978" s="35">
        <f t="shared" si="507"/>
        <v>1952500</v>
      </c>
      <c r="J978" s="35">
        <f t="shared" si="522"/>
        <v>1055082</v>
      </c>
      <c r="N978">
        <f t="shared" si="518"/>
        <v>1.1027273718998538</v>
      </c>
      <c r="O978" s="34">
        <f t="shared" si="523"/>
        <v>897418</v>
      </c>
    </row>
    <row r="979" spans="1:17">
      <c r="A979" s="595"/>
      <c r="B979" s="3" t="s">
        <v>4</v>
      </c>
      <c r="C979" s="18">
        <v>0</v>
      </c>
      <c r="D979" s="16">
        <v>139748</v>
      </c>
      <c r="E979" s="16">
        <v>0</v>
      </c>
      <c r="F979" s="18">
        <v>0</v>
      </c>
      <c r="G979" s="18">
        <f t="shared" si="521"/>
        <v>0</v>
      </c>
      <c r="H979" s="16">
        <f t="shared" si="514"/>
        <v>139748</v>
      </c>
      <c r="I979" s="35">
        <f t="shared" si="507"/>
        <v>-139748</v>
      </c>
      <c r="J979" s="35">
        <f t="shared" si="522"/>
        <v>0</v>
      </c>
      <c r="N979">
        <f t="shared" si="518"/>
        <v>0</v>
      </c>
      <c r="O979" s="303">
        <f t="shared" si="523"/>
        <v>-139748</v>
      </c>
    </row>
    <row r="980" spans="1:17">
      <c r="A980" s="595"/>
      <c r="B980" s="3" t="s">
        <v>5</v>
      </c>
      <c r="C980" s="18">
        <v>983075</v>
      </c>
      <c r="D980" s="16">
        <v>1244605</v>
      </c>
      <c r="E980" s="16">
        <v>803023</v>
      </c>
      <c r="F980" s="18">
        <v>697526</v>
      </c>
      <c r="G980" s="18">
        <f t="shared" si="521"/>
        <v>1680601</v>
      </c>
      <c r="H980" s="16">
        <f t="shared" si="514"/>
        <v>2047628</v>
      </c>
      <c r="I980" s="35">
        <f t="shared" si="507"/>
        <v>-261530</v>
      </c>
      <c r="J980" s="35">
        <f t="shared" si="522"/>
        <v>105497</v>
      </c>
      <c r="N980">
        <f t="shared" si="518"/>
        <v>0.82075503948959483</v>
      </c>
      <c r="O980" s="20">
        <f t="shared" si="523"/>
        <v>-367027</v>
      </c>
    </row>
    <row r="981" spans="1:17">
      <c r="A981" s="596"/>
      <c r="B981" s="3" t="s">
        <v>6</v>
      </c>
      <c r="C981" s="18">
        <v>1469164</v>
      </c>
      <c r="D981" s="16">
        <v>1406463</v>
      </c>
      <c r="E981" s="16">
        <v>1730886</v>
      </c>
      <c r="F981" s="18">
        <v>1277541</v>
      </c>
      <c r="G981" s="18">
        <f>SUM(C981+F981)</f>
        <v>2746705</v>
      </c>
      <c r="H981" s="16">
        <f t="shared" si="514"/>
        <v>3137349</v>
      </c>
      <c r="I981" s="35">
        <f t="shared" si="507"/>
        <v>62701</v>
      </c>
      <c r="J981" s="35">
        <f t="shared" si="522"/>
        <v>453345</v>
      </c>
      <c r="N981">
        <f t="shared" si="518"/>
        <v>0.87548595964299791</v>
      </c>
      <c r="O981" s="20">
        <f t="shared" si="523"/>
        <v>-390644</v>
      </c>
    </row>
    <row r="982" spans="1:17">
      <c r="A982" s="594">
        <v>45222</v>
      </c>
      <c r="B982" s="3" t="s">
        <v>3</v>
      </c>
      <c r="C982" s="18">
        <v>6200485</v>
      </c>
      <c r="D982" s="16">
        <v>2878004</v>
      </c>
      <c r="E982" s="16">
        <v>5916172</v>
      </c>
      <c r="F982" s="18">
        <v>3542933</v>
      </c>
      <c r="G982" s="18">
        <f t="shared" ref="G982:G1046" si="524">SUM(C982+F982)</f>
        <v>9743418</v>
      </c>
      <c r="H982" s="16">
        <f t="shared" si="514"/>
        <v>8794176</v>
      </c>
      <c r="I982" s="35">
        <f t="shared" si="507"/>
        <v>3322481</v>
      </c>
      <c r="J982" s="35">
        <f t="shared" si="522"/>
        <v>2373239</v>
      </c>
      <c r="K982" s="101">
        <f t="shared" ref="K982:K989" si="525">G982-G978</f>
        <v>110081</v>
      </c>
      <c r="L982">
        <f t="shared" ref="L982:L989" si="526">H982-H978</f>
        <v>58257</v>
      </c>
      <c r="M982" s="35">
        <f t="shared" ref="M982:M989" si="527">K987-L982</f>
        <v>-58257</v>
      </c>
      <c r="N982">
        <f t="shared" ref="N982:N993" si="528">SUM(G982/H982)</f>
        <v>1.1079398456432985</v>
      </c>
      <c r="O982" s="34">
        <f t="shared" si="523"/>
        <v>949242</v>
      </c>
      <c r="P982" s="158">
        <f t="shared" ref="P982:P989" si="529">K982/(G978-K982)</f>
        <v>1.1559176819356741E-2</v>
      </c>
      <c r="Q982" s="158">
        <f t="shared" ref="Q982:Q989" si="530">L982/(H978-L982)</f>
        <v>6.7134442433918256E-3</v>
      </c>
    </row>
    <row r="983" spans="1:17">
      <c r="A983" s="595"/>
      <c r="B983" s="3" t="s">
        <v>4</v>
      </c>
      <c r="C983" s="18">
        <v>0</v>
      </c>
      <c r="D983" s="16">
        <v>120063</v>
      </c>
      <c r="E983" s="16">
        <v>0</v>
      </c>
      <c r="F983" s="18">
        <v>0</v>
      </c>
      <c r="G983" s="18">
        <f t="shared" si="524"/>
        <v>0</v>
      </c>
      <c r="H983" s="16">
        <f t="shared" si="514"/>
        <v>120063</v>
      </c>
      <c r="I983" s="35">
        <f t="shared" si="507"/>
        <v>-120063</v>
      </c>
      <c r="J983" s="35">
        <f t="shared" si="522"/>
        <v>0</v>
      </c>
      <c r="K983" s="101">
        <f t="shared" si="525"/>
        <v>0</v>
      </c>
      <c r="L983">
        <f t="shared" si="526"/>
        <v>-19685</v>
      </c>
      <c r="M983" s="35">
        <f t="shared" si="527"/>
        <v>491284</v>
      </c>
      <c r="N983">
        <f t="shared" si="528"/>
        <v>0</v>
      </c>
      <c r="O983" s="303">
        <f t="shared" si="523"/>
        <v>-120063</v>
      </c>
      <c r="P983" s="158" t="e">
        <f t="shared" si="529"/>
        <v>#DIV/0!</v>
      </c>
      <c r="Q983" s="158">
        <f t="shared" si="530"/>
        <v>-0.12346879253354073</v>
      </c>
    </row>
    <row r="984" spans="1:17">
      <c r="A984" s="595"/>
      <c r="B984" s="3" t="s">
        <v>5</v>
      </c>
      <c r="C984" s="18">
        <v>1270182</v>
      </c>
      <c r="D984" s="16">
        <v>1158787</v>
      </c>
      <c r="E984" s="16">
        <v>1117751</v>
      </c>
      <c r="F984" s="18">
        <v>727074</v>
      </c>
      <c r="G984" s="18">
        <f t="shared" si="524"/>
        <v>1997256</v>
      </c>
      <c r="H984" s="16">
        <f t="shared" si="514"/>
        <v>2276538</v>
      </c>
      <c r="I984" s="35">
        <f t="shared" si="507"/>
        <v>111395</v>
      </c>
      <c r="J984" s="35">
        <f t="shared" si="522"/>
        <v>390677</v>
      </c>
      <c r="K984" s="101">
        <f t="shared" si="525"/>
        <v>316655</v>
      </c>
      <c r="L984">
        <f t="shared" si="526"/>
        <v>228910</v>
      </c>
      <c r="M984" s="35">
        <f t="shared" si="527"/>
        <v>636900</v>
      </c>
      <c r="N984">
        <f t="shared" si="528"/>
        <v>0.87732161729784441</v>
      </c>
      <c r="O984" s="20">
        <f t="shared" si="523"/>
        <v>-279282</v>
      </c>
      <c r="P984" s="158">
        <f t="shared" si="529"/>
        <v>0.23216095065347161</v>
      </c>
      <c r="Q984" s="158">
        <f t="shared" si="530"/>
        <v>0.12586338288838622</v>
      </c>
    </row>
    <row r="985" spans="1:17">
      <c r="A985" s="596"/>
      <c r="B985" s="3" t="s">
        <v>6</v>
      </c>
      <c r="C985" s="18">
        <v>1514033</v>
      </c>
      <c r="D985" s="16">
        <v>1222967</v>
      </c>
      <c r="E985" s="16">
        <v>1950778</v>
      </c>
      <c r="F985" s="18">
        <v>1109814</v>
      </c>
      <c r="G985" s="18">
        <f t="shared" si="524"/>
        <v>2623847</v>
      </c>
      <c r="H985" s="16">
        <f t="shared" si="514"/>
        <v>3173745</v>
      </c>
      <c r="I985" s="35">
        <f t="shared" si="507"/>
        <v>291066</v>
      </c>
      <c r="J985" s="35">
        <f t="shared" si="522"/>
        <v>840964</v>
      </c>
      <c r="K985" s="101">
        <f t="shared" si="525"/>
        <v>-122858</v>
      </c>
      <c r="L985">
        <f t="shared" si="526"/>
        <v>36396</v>
      </c>
      <c r="M985" s="35">
        <f t="shared" si="527"/>
        <v>-36396</v>
      </c>
      <c r="N985">
        <f t="shared" si="528"/>
        <v>0.82673529221786879</v>
      </c>
      <c r="O985" s="20">
        <f t="shared" si="523"/>
        <v>-549898</v>
      </c>
      <c r="P985" s="158">
        <f t="shared" si="529"/>
        <v>-4.2814184598839615E-2</v>
      </c>
      <c r="Q985" s="158">
        <f t="shared" si="530"/>
        <v>1.1737036968957608E-2</v>
      </c>
    </row>
    <row r="986" spans="1:17">
      <c r="A986" s="594">
        <v>45224</v>
      </c>
      <c r="B986" s="3" t="s">
        <v>3</v>
      </c>
      <c r="C986" s="18">
        <v>7768480</v>
      </c>
      <c r="D986" s="16">
        <v>3941440</v>
      </c>
      <c r="E986" s="16">
        <v>7335203</v>
      </c>
      <c r="F986" s="18">
        <v>4556918</v>
      </c>
      <c r="G986" s="18">
        <f t="shared" si="524"/>
        <v>12325398</v>
      </c>
      <c r="H986" s="16">
        <f t="shared" si="514"/>
        <v>11276643</v>
      </c>
      <c r="I986" s="35">
        <f t="shared" si="507"/>
        <v>3827040</v>
      </c>
      <c r="J986" s="35">
        <f t="shared" si="522"/>
        <v>2778285</v>
      </c>
      <c r="K986" s="101">
        <f t="shared" si="525"/>
        <v>2581980</v>
      </c>
      <c r="L986">
        <f t="shared" si="526"/>
        <v>2482467</v>
      </c>
      <c r="M986" s="35">
        <f t="shared" si="527"/>
        <v>-2482467</v>
      </c>
      <c r="N986">
        <f t="shared" si="528"/>
        <v>1.0930024121540427</v>
      </c>
      <c r="O986" s="34">
        <f t="shared" si="523"/>
        <v>1048755</v>
      </c>
      <c r="P986" s="158">
        <f t="shared" si="529"/>
        <v>0.36053932185128185</v>
      </c>
      <c r="Q986" s="158">
        <f t="shared" si="530"/>
        <v>0.39331138365219309</v>
      </c>
    </row>
    <row r="987" spans="1:17">
      <c r="A987" s="595"/>
      <c r="B987" s="3" t="s">
        <v>4</v>
      </c>
      <c r="C987" s="18">
        <v>0</v>
      </c>
      <c r="D987" s="16">
        <v>93677</v>
      </c>
      <c r="E987" s="16">
        <v>0</v>
      </c>
      <c r="F987" s="18">
        <v>0</v>
      </c>
      <c r="G987" s="18">
        <f t="shared" si="524"/>
        <v>0</v>
      </c>
      <c r="H987" s="16">
        <f t="shared" si="514"/>
        <v>93677</v>
      </c>
      <c r="I987" s="35">
        <f t="shared" si="507"/>
        <v>-93677</v>
      </c>
      <c r="J987" s="35">
        <f t="shared" si="522"/>
        <v>0</v>
      </c>
      <c r="K987" s="101">
        <f t="shared" si="525"/>
        <v>0</v>
      </c>
      <c r="L987">
        <f t="shared" si="526"/>
        <v>-26386</v>
      </c>
      <c r="M987" s="35">
        <f t="shared" si="527"/>
        <v>26386</v>
      </c>
      <c r="N987">
        <f t="shared" si="528"/>
        <v>0</v>
      </c>
      <c r="O987" s="303">
        <f t="shared" si="523"/>
        <v>-93677</v>
      </c>
      <c r="P987" s="158" t="e">
        <f t="shared" si="529"/>
        <v>#DIV/0!</v>
      </c>
      <c r="Q987" s="158">
        <f t="shared" si="530"/>
        <v>-0.18017193698830308</v>
      </c>
    </row>
    <row r="988" spans="1:17">
      <c r="A988" s="595"/>
      <c r="B988" s="3" t="s">
        <v>5</v>
      </c>
      <c r="C988" s="18">
        <v>1725369</v>
      </c>
      <c r="D988" s="16">
        <v>1378040</v>
      </c>
      <c r="E988" s="16">
        <v>1396385</v>
      </c>
      <c r="F988" s="18">
        <v>743486</v>
      </c>
      <c r="G988" s="18">
        <f t="shared" si="524"/>
        <v>2468855</v>
      </c>
      <c r="H988" s="16">
        <f t="shared" si="514"/>
        <v>2774425</v>
      </c>
      <c r="I988" s="35">
        <f t="shared" si="507"/>
        <v>347329</v>
      </c>
      <c r="J988" s="35">
        <f t="shared" si="522"/>
        <v>652899</v>
      </c>
      <c r="K988" s="101">
        <f t="shared" si="525"/>
        <v>471599</v>
      </c>
      <c r="L988">
        <f t="shared" si="526"/>
        <v>497887</v>
      </c>
      <c r="M988" s="35">
        <f t="shared" si="527"/>
        <v>-497887</v>
      </c>
      <c r="N988">
        <f t="shared" si="528"/>
        <v>0.88986186326896566</v>
      </c>
      <c r="O988" s="20">
        <f t="shared" si="523"/>
        <v>-305570</v>
      </c>
      <c r="P988" s="158">
        <f t="shared" si="529"/>
        <v>0.3091120743391208</v>
      </c>
      <c r="Q988" s="158">
        <f t="shared" si="530"/>
        <v>0.27992394235856277</v>
      </c>
    </row>
    <row r="989" spans="1:17">
      <c r="A989" s="596"/>
      <c r="B989" s="3" t="s">
        <v>6</v>
      </c>
      <c r="C989" s="18">
        <v>2007811</v>
      </c>
      <c r="D989" s="16">
        <v>1369093</v>
      </c>
      <c r="E989" s="16">
        <v>2770073</v>
      </c>
      <c r="F989" s="18">
        <v>1481846</v>
      </c>
      <c r="G989" s="18">
        <f t="shared" si="524"/>
        <v>3489657</v>
      </c>
      <c r="H989" s="16">
        <f t="shared" si="514"/>
        <v>4139166</v>
      </c>
      <c r="I989" s="35">
        <f t="shared" si="507"/>
        <v>638718</v>
      </c>
      <c r="J989" s="35">
        <f t="shared" si="522"/>
        <v>1288227</v>
      </c>
      <c r="K989" s="101">
        <f t="shared" si="525"/>
        <v>865810</v>
      </c>
      <c r="L989">
        <f t="shared" si="526"/>
        <v>965421</v>
      </c>
      <c r="M989" s="35">
        <f t="shared" si="527"/>
        <v>1455341</v>
      </c>
      <c r="N989">
        <f t="shared" si="528"/>
        <v>0.84308215713020451</v>
      </c>
      <c r="O989" s="20">
        <f t="shared" si="523"/>
        <v>-649509</v>
      </c>
      <c r="P989" s="158">
        <f t="shared" si="529"/>
        <v>0.49248679066481538</v>
      </c>
      <c r="Q989" s="158">
        <f t="shared" si="530"/>
        <v>0.43717362126209741</v>
      </c>
    </row>
    <row r="990" spans="1:17">
      <c r="A990" s="597">
        <v>45225</v>
      </c>
      <c r="B990" s="3" t="s">
        <v>3</v>
      </c>
      <c r="C990" s="18">
        <v>3261492</v>
      </c>
      <c r="D990" s="16">
        <v>1997201</v>
      </c>
      <c r="E990" s="16">
        <v>3043366</v>
      </c>
      <c r="F990" s="18">
        <v>2561592</v>
      </c>
      <c r="G990" s="18">
        <f t="shared" si="524"/>
        <v>5823084</v>
      </c>
      <c r="H990" s="16">
        <f t="shared" si="514"/>
        <v>5040567</v>
      </c>
      <c r="I990" s="35">
        <f t="shared" si="507"/>
        <v>1264291</v>
      </c>
      <c r="J990" s="35">
        <f t="shared" si="522"/>
        <v>481774</v>
      </c>
      <c r="N990">
        <f t="shared" si="528"/>
        <v>1.1552438445912929</v>
      </c>
      <c r="O990" s="34">
        <f t="shared" si="523"/>
        <v>782517</v>
      </c>
    </row>
    <row r="991" spans="1:17">
      <c r="A991" s="598"/>
      <c r="B991" s="3" t="s">
        <v>4</v>
      </c>
      <c r="C991" s="18">
        <v>0</v>
      </c>
      <c r="D991" s="16">
        <v>58460</v>
      </c>
      <c r="E991" s="16">
        <v>0</v>
      </c>
      <c r="F991" s="18">
        <v>0</v>
      </c>
      <c r="G991" s="18">
        <f t="shared" si="524"/>
        <v>0</v>
      </c>
      <c r="H991" s="16">
        <f t="shared" si="514"/>
        <v>58460</v>
      </c>
      <c r="I991" s="35">
        <f t="shared" ref="I991:I1054" si="531">SUM(C991-D991)</f>
        <v>-58460</v>
      </c>
      <c r="J991" s="35">
        <f t="shared" si="522"/>
        <v>0</v>
      </c>
      <c r="N991">
        <f t="shared" si="528"/>
        <v>0</v>
      </c>
      <c r="O991" s="303">
        <f t="shared" si="523"/>
        <v>-58460</v>
      </c>
    </row>
    <row r="992" spans="1:17">
      <c r="A992" s="598"/>
      <c r="B992" s="3" t="s">
        <v>5</v>
      </c>
      <c r="C992" s="18">
        <v>833590</v>
      </c>
      <c r="D992" s="16">
        <v>995195</v>
      </c>
      <c r="E992" s="16">
        <v>700826</v>
      </c>
      <c r="F992" s="18">
        <v>488219</v>
      </c>
      <c r="G992" s="18">
        <f t="shared" si="524"/>
        <v>1321809</v>
      </c>
      <c r="H992" s="16">
        <f t="shared" si="514"/>
        <v>1696021</v>
      </c>
      <c r="I992" s="35">
        <f t="shared" si="531"/>
        <v>-161605</v>
      </c>
      <c r="J992" s="35">
        <f t="shared" si="522"/>
        <v>212607</v>
      </c>
      <c r="N992">
        <f t="shared" si="528"/>
        <v>0.7793588640706689</v>
      </c>
      <c r="O992" s="20">
        <f t="shared" si="523"/>
        <v>-374212</v>
      </c>
    </row>
    <row r="993" spans="1:17">
      <c r="A993" s="599"/>
      <c r="B993" s="3" t="s">
        <v>6</v>
      </c>
      <c r="C993" s="18">
        <v>1054125</v>
      </c>
      <c r="D993" s="16">
        <v>942316</v>
      </c>
      <c r="E993" s="16">
        <v>1405016</v>
      </c>
      <c r="F993" s="18">
        <v>943361</v>
      </c>
      <c r="G993" s="18">
        <f t="shared" si="524"/>
        <v>1997486</v>
      </c>
      <c r="H993" s="16">
        <f t="shared" si="514"/>
        <v>2347332</v>
      </c>
      <c r="I993" s="35">
        <f t="shared" si="531"/>
        <v>111809</v>
      </c>
      <c r="J993" s="35">
        <f t="shared" si="522"/>
        <v>461655</v>
      </c>
      <c r="N993">
        <f t="shared" si="528"/>
        <v>0.85096015391090818</v>
      </c>
      <c r="O993" s="20">
        <f t="shared" si="523"/>
        <v>-349846</v>
      </c>
    </row>
    <row r="994" spans="1:17">
      <c r="A994" s="594">
        <v>45226</v>
      </c>
      <c r="B994" s="3" t="s">
        <v>3</v>
      </c>
      <c r="C994" s="18">
        <v>4294401</v>
      </c>
      <c r="D994" s="16">
        <v>3563933</v>
      </c>
      <c r="E994" s="16">
        <v>4281622</v>
      </c>
      <c r="F994" s="18">
        <v>3949445</v>
      </c>
      <c r="G994" s="18">
        <f t="shared" si="524"/>
        <v>8243846</v>
      </c>
      <c r="H994" s="16">
        <f t="shared" si="514"/>
        <v>7845555</v>
      </c>
      <c r="I994" s="35">
        <f t="shared" si="531"/>
        <v>730468</v>
      </c>
      <c r="J994" s="35">
        <f t="shared" si="522"/>
        <v>332177</v>
      </c>
      <c r="K994" s="101">
        <f t="shared" ref="K994:K1013" si="532">G994-G990</f>
        <v>2420762</v>
      </c>
      <c r="L994">
        <f t="shared" ref="L994:L1013" si="533">H994-H990</f>
        <v>2804988</v>
      </c>
      <c r="M994" s="35">
        <f t="shared" ref="M994:M1013" si="534">K999-L994</f>
        <v>-2804988</v>
      </c>
      <c r="N994">
        <f t="shared" ref="N994:N1017" si="535">SUM(G994/H994)</f>
        <v>1.0507664531062493</v>
      </c>
      <c r="O994" s="34">
        <f t="shared" si="523"/>
        <v>398291</v>
      </c>
      <c r="P994" s="158">
        <f t="shared" ref="P994:P1013" si="536">K994/(G990-K994)</f>
        <v>0.7115029088957483</v>
      </c>
      <c r="Q994" s="400">
        <f>L994/(H990-L994)</f>
        <v>1.2547031440177243</v>
      </c>
    </row>
    <row r="995" spans="1:17">
      <c r="A995" s="595"/>
      <c r="B995" s="3" t="s">
        <v>4</v>
      </c>
      <c r="C995" s="18">
        <v>0</v>
      </c>
      <c r="D995" s="16">
        <v>61460</v>
      </c>
      <c r="E995" s="16">
        <v>0</v>
      </c>
      <c r="F995" s="18">
        <v>0</v>
      </c>
      <c r="G995" s="18">
        <f t="shared" si="524"/>
        <v>0</v>
      </c>
      <c r="H995" s="16">
        <f t="shared" si="514"/>
        <v>61460</v>
      </c>
      <c r="I995" s="35">
        <f t="shared" si="531"/>
        <v>-61460</v>
      </c>
      <c r="J995" s="35">
        <f t="shared" si="522"/>
        <v>0</v>
      </c>
      <c r="K995" s="101">
        <f t="shared" si="532"/>
        <v>0</v>
      </c>
      <c r="L995">
        <f t="shared" si="533"/>
        <v>3000</v>
      </c>
      <c r="M995" s="35">
        <f t="shared" si="534"/>
        <v>347307</v>
      </c>
      <c r="N995">
        <f t="shared" si="535"/>
        <v>0</v>
      </c>
      <c r="O995" s="303">
        <f t="shared" si="523"/>
        <v>-61460</v>
      </c>
      <c r="P995" s="158" t="e">
        <f t="shared" si="536"/>
        <v>#DIV/0!</v>
      </c>
      <c r="Q995" s="158">
        <f t="shared" ref="Q995:Q1013" si="537">L995/(H991-L995)</f>
        <v>5.4093040028849619E-2</v>
      </c>
    </row>
    <row r="996" spans="1:17">
      <c r="A996" s="595"/>
      <c r="B996" s="3" t="s">
        <v>5</v>
      </c>
      <c r="C996" s="18">
        <v>977003</v>
      </c>
      <c r="D996" s="16">
        <v>1177731</v>
      </c>
      <c r="E996" s="16">
        <v>793041</v>
      </c>
      <c r="F996" s="18">
        <v>744308</v>
      </c>
      <c r="G996" s="18">
        <f t="shared" si="524"/>
        <v>1721311</v>
      </c>
      <c r="H996" s="16">
        <f t="shared" si="514"/>
        <v>1970772</v>
      </c>
      <c r="I996" s="35">
        <f t="shared" si="531"/>
        <v>-200728</v>
      </c>
      <c r="J996" s="35">
        <f t="shared" si="522"/>
        <v>48733</v>
      </c>
      <c r="K996" s="101">
        <f t="shared" si="532"/>
        <v>399502</v>
      </c>
      <c r="L996">
        <f t="shared" si="533"/>
        <v>274751</v>
      </c>
      <c r="M996" s="35">
        <f t="shared" si="534"/>
        <v>567628</v>
      </c>
      <c r="N996">
        <f t="shared" si="535"/>
        <v>0.87341965483576989</v>
      </c>
      <c r="O996" s="20">
        <f t="shared" si="523"/>
        <v>-249461</v>
      </c>
      <c r="P996" s="399">
        <f t="shared" si="536"/>
        <v>0.43315512080034091</v>
      </c>
      <c r="Q996" s="158">
        <f t="shared" si="537"/>
        <v>0.19331372645591618</v>
      </c>
    </row>
    <row r="997" spans="1:17">
      <c r="A997" s="596"/>
      <c r="B997" s="3" t="s">
        <v>6</v>
      </c>
      <c r="C997" s="18">
        <v>1272827</v>
      </c>
      <c r="D997" s="16">
        <v>1276430</v>
      </c>
      <c r="E997" s="16">
        <v>1469568</v>
      </c>
      <c r="F997" s="18">
        <v>1385801</v>
      </c>
      <c r="G997" s="18">
        <f t="shared" si="524"/>
        <v>2658628</v>
      </c>
      <c r="H997" s="16">
        <f t="shared" si="514"/>
        <v>2745998</v>
      </c>
      <c r="I997" s="35">
        <f t="shared" si="531"/>
        <v>-3603</v>
      </c>
      <c r="J997" s="35">
        <f t="shared" si="522"/>
        <v>83767</v>
      </c>
      <c r="K997" s="101">
        <f t="shared" si="532"/>
        <v>661142</v>
      </c>
      <c r="L997">
        <f t="shared" si="533"/>
        <v>398666</v>
      </c>
      <c r="M997" s="35">
        <f t="shared" si="534"/>
        <v>204299</v>
      </c>
      <c r="N997">
        <f t="shared" si="535"/>
        <v>0.9681827881884838</v>
      </c>
      <c r="O997" s="20">
        <f t="shared" si="523"/>
        <v>-87370</v>
      </c>
      <c r="P997" s="399">
        <f t="shared" si="536"/>
        <v>0.49473937848338451</v>
      </c>
      <c r="Q997" s="158">
        <f t="shared" si="537"/>
        <v>0.20458405904346871</v>
      </c>
    </row>
    <row r="998" spans="1:17">
      <c r="A998" s="594">
        <v>45229</v>
      </c>
      <c r="B998" s="3" t="s">
        <v>3</v>
      </c>
      <c r="C998" s="18">
        <v>4730505</v>
      </c>
      <c r="D998" s="16">
        <v>5126782</v>
      </c>
      <c r="E998" s="16">
        <v>4684242</v>
      </c>
      <c r="F998" s="18">
        <v>5227516</v>
      </c>
      <c r="G998" s="18">
        <f t="shared" si="524"/>
        <v>9958021</v>
      </c>
      <c r="H998" s="16">
        <f t="shared" si="514"/>
        <v>9811024</v>
      </c>
      <c r="I998" s="35">
        <f t="shared" si="531"/>
        <v>-396277</v>
      </c>
      <c r="J998" s="35">
        <f t="shared" si="522"/>
        <v>-543274</v>
      </c>
      <c r="K998" s="101">
        <f t="shared" si="532"/>
        <v>1714175</v>
      </c>
      <c r="L998">
        <f t="shared" si="533"/>
        <v>1965469</v>
      </c>
      <c r="M998" s="35">
        <f t="shared" si="534"/>
        <v>-1965469</v>
      </c>
      <c r="N998">
        <f t="shared" si="535"/>
        <v>1.0149828397117364</v>
      </c>
      <c r="O998" s="34">
        <f t="shared" si="523"/>
        <v>146997</v>
      </c>
      <c r="P998" s="399">
        <f t="shared" si="536"/>
        <v>0.26252088351771474</v>
      </c>
      <c r="Q998" s="400">
        <f t="shared" si="537"/>
        <v>0.33425854655867276</v>
      </c>
    </row>
    <row r="999" spans="1:17">
      <c r="A999" s="595"/>
      <c r="B999" s="3" t="s">
        <v>4</v>
      </c>
      <c r="C999" s="18">
        <v>0</v>
      </c>
      <c r="D999" s="16">
        <v>61579</v>
      </c>
      <c r="E999" s="16">
        <v>0</v>
      </c>
      <c r="F999" s="18">
        <v>0</v>
      </c>
      <c r="G999" s="18">
        <f t="shared" si="524"/>
        <v>0</v>
      </c>
      <c r="H999" s="16">
        <f t="shared" si="514"/>
        <v>61579</v>
      </c>
      <c r="I999" s="35">
        <f t="shared" si="531"/>
        <v>-61579</v>
      </c>
      <c r="J999" s="35">
        <f t="shared" si="522"/>
        <v>0</v>
      </c>
      <c r="K999" s="101">
        <f t="shared" si="532"/>
        <v>0</v>
      </c>
      <c r="L999">
        <f t="shared" si="533"/>
        <v>119</v>
      </c>
      <c r="M999" s="35">
        <f t="shared" si="534"/>
        <v>-101617</v>
      </c>
      <c r="N999">
        <f t="shared" si="535"/>
        <v>0</v>
      </c>
      <c r="O999" s="303">
        <f t="shared" si="523"/>
        <v>-61579</v>
      </c>
      <c r="P999" s="399" t="e">
        <f t="shared" si="536"/>
        <v>#DIV/0!</v>
      </c>
      <c r="Q999" s="158">
        <f t="shared" si="537"/>
        <v>1.9399748944425425E-3</v>
      </c>
    </row>
    <row r="1000" spans="1:17">
      <c r="A1000" s="595"/>
      <c r="B1000" s="3" t="s">
        <v>5</v>
      </c>
      <c r="C1000" s="18">
        <v>1004628</v>
      </c>
      <c r="D1000" s="16">
        <v>1393690</v>
      </c>
      <c r="E1000" s="16">
        <v>930432</v>
      </c>
      <c r="F1000" s="18">
        <v>1066990</v>
      </c>
      <c r="G1000" s="18">
        <f t="shared" si="524"/>
        <v>2071618</v>
      </c>
      <c r="H1000" s="16">
        <f t="shared" si="514"/>
        <v>2324122</v>
      </c>
      <c r="I1000" s="35">
        <f t="shared" si="531"/>
        <v>-389062</v>
      </c>
      <c r="J1000" s="35">
        <f t="shared" si="522"/>
        <v>-136558</v>
      </c>
      <c r="K1000" s="101">
        <f t="shared" si="532"/>
        <v>350307</v>
      </c>
      <c r="L1000">
        <f t="shared" si="533"/>
        <v>353350</v>
      </c>
      <c r="M1000" s="35">
        <f t="shared" si="534"/>
        <v>-907765</v>
      </c>
      <c r="N1000">
        <f t="shared" si="535"/>
        <v>0.89135510098006898</v>
      </c>
      <c r="O1000" s="20">
        <f t="shared" si="523"/>
        <v>-252504</v>
      </c>
      <c r="P1000" s="399">
        <f t="shared" si="536"/>
        <v>0.25551128953671909</v>
      </c>
      <c r="Q1000" s="399">
        <f t="shared" si="537"/>
        <v>0.2184649398858183</v>
      </c>
    </row>
    <row r="1001" spans="1:17">
      <c r="A1001" s="596"/>
      <c r="B1001" s="3" t="s">
        <v>6</v>
      </c>
      <c r="C1001" s="18">
        <v>1517834</v>
      </c>
      <c r="D1001" s="16">
        <v>1695628</v>
      </c>
      <c r="E1001" s="16">
        <v>1638293</v>
      </c>
      <c r="F1001" s="18">
        <v>1983173</v>
      </c>
      <c r="G1001" s="18">
        <f t="shared" si="524"/>
        <v>3501007</v>
      </c>
      <c r="H1001" s="16">
        <f t="shared" si="514"/>
        <v>3333921</v>
      </c>
      <c r="I1001" s="35">
        <f t="shared" si="531"/>
        <v>-177794</v>
      </c>
      <c r="J1001" s="35">
        <f t="shared" si="522"/>
        <v>-344880</v>
      </c>
      <c r="K1001" s="101">
        <f t="shared" si="532"/>
        <v>842379</v>
      </c>
      <c r="L1001">
        <f t="shared" si="533"/>
        <v>587923</v>
      </c>
      <c r="M1001" s="35">
        <f t="shared" si="534"/>
        <v>-3335109</v>
      </c>
      <c r="N1001">
        <f t="shared" si="535"/>
        <v>1.0501169643791799</v>
      </c>
      <c r="O1001" s="34">
        <f t="shared" si="523"/>
        <v>167086</v>
      </c>
      <c r="P1001" s="399">
        <f t="shared" si="536"/>
        <v>0.46380149417838634</v>
      </c>
      <c r="Q1001" s="399">
        <f t="shared" si="537"/>
        <v>0.2724293641323865</v>
      </c>
    </row>
    <row r="1002" spans="1:17">
      <c r="A1002" s="594">
        <v>45230</v>
      </c>
      <c r="B1002" s="3" t="s">
        <v>3</v>
      </c>
      <c r="C1002" s="18">
        <v>5700675</v>
      </c>
      <c r="D1002" s="16">
        <v>4405859</v>
      </c>
      <c r="E1002" s="16">
        <v>5450264</v>
      </c>
      <c r="F1002" s="18">
        <v>4860311</v>
      </c>
      <c r="G1002" s="18">
        <f t="shared" si="524"/>
        <v>10560986</v>
      </c>
      <c r="H1002" s="16">
        <f t="shared" si="514"/>
        <v>9856123</v>
      </c>
      <c r="I1002" s="35">
        <f t="shared" si="531"/>
        <v>1294816</v>
      </c>
      <c r="J1002" s="35">
        <f t="shared" si="522"/>
        <v>589953</v>
      </c>
      <c r="K1002" s="101">
        <f t="shared" si="532"/>
        <v>602965</v>
      </c>
      <c r="L1002">
        <f t="shared" si="533"/>
        <v>45099</v>
      </c>
      <c r="M1002" s="35">
        <f t="shared" si="534"/>
        <v>-45099</v>
      </c>
      <c r="N1002">
        <f t="shared" si="535"/>
        <v>1.0715152398158991</v>
      </c>
      <c r="O1002" s="34">
        <f t="shared" si="523"/>
        <v>704863</v>
      </c>
      <c r="P1002" s="399">
        <f t="shared" si="536"/>
        <v>6.4453382213853133E-2</v>
      </c>
      <c r="Q1002" s="400">
        <f t="shared" si="537"/>
        <v>4.6179957351710158E-3</v>
      </c>
    </row>
    <row r="1003" spans="1:17">
      <c r="A1003" s="595"/>
      <c r="B1003" s="3" t="s">
        <v>4</v>
      </c>
      <c r="C1003" s="18">
        <v>0</v>
      </c>
      <c r="D1003" s="16">
        <v>67360</v>
      </c>
      <c r="E1003" s="16">
        <v>0</v>
      </c>
      <c r="F1003" s="18">
        <v>0</v>
      </c>
      <c r="G1003" s="18">
        <f t="shared" si="524"/>
        <v>0</v>
      </c>
      <c r="H1003" s="16">
        <f t="shared" si="514"/>
        <v>67360</v>
      </c>
      <c r="I1003" s="35">
        <f t="shared" si="531"/>
        <v>-67360</v>
      </c>
      <c r="J1003" s="35">
        <f t="shared" si="522"/>
        <v>0</v>
      </c>
      <c r="K1003" s="101">
        <f t="shared" si="532"/>
        <v>0</v>
      </c>
      <c r="L1003">
        <f t="shared" si="533"/>
        <v>5781</v>
      </c>
      <c r="M1003" s="35">
        <f t="shared" si="534"/>
        <v>-383897</v>
      </c>
      <c r="N1003">
        <f t="shared" si="535"/>
        <v>0</v>
      </c>
      <c r="O1003" s="303">
        <f t="shared" si="523"/>
        <v>-67360</v>
      </c>
      <c r="P1003" s="399" t="e">
        <f t="shared" si="536"/>
        <v>#DIV/0!</v>
      </c>
      <c r="Q1003" s="230">
        <f t="shared" si="537"/>
        <v>0.1036058640094627</v>
      </c>
    </row>
    <row r="1004" spans="1:17">
      <c r="A1004" s="595"/>
      <c r="B1004" s="3" t="s">
        <v>5</v>
      </c>
      <c r="C1004" s="18">
        <v>1082712</v>
      </c>
      <c r="D1004" s="16">
        <v>1356258</v>
      </c>
      <c r="E1004" s="16">
        <v>944702</v>
      </c>
      <c r="F1004" s="18">
        <v>887408</v>
      </c>
      <c r="G1004" s="18">
        <f t="shared" si="524"/>
        <v>1970120</v>
      </c>
      <c r="H1004" s="16">
        <f t="shared" si="514"/>
        <v>2300960</v>
      </c>
      <c r="I1004" s="35">
        <f t="shared" si="531"/>
        <v>-273546</v>
      </c>
      <c r="J1004" s="35">
        <f t="shared" si="522"/>
        <v>57294</v>
      </c>
      <c r="K1004" s="101">
        <f t="shared" si="532"/>
        <v>-101498</v>
      </c>
      <c r="L1004">
        <f t="shared" si="533"/>
        <v>-23162</v>
      </c>
      <c r="M1004" s="35">
        <f t="shared" si="534"/>
        <v>-395066</v>
      </c>
      <c r="N1004">
        <f t="shared" si="535"/>
        <v>0.85621653570683542</v>
      </c>
      <c r="O1004" s="20">
        <f t="shared" si="523"/>
        <v>-330840</v>
      </c>
      <c r="P1004" s="399">
        <f t="shared" si="536"/>
        <v>-4.6706204362767567E-2</v>
      </c>
      <c r="Q1004" s="400">
        <f t="shared" si="537"/>
        <v>-9.8675746096339428E-3</v>
      </c>
    </row>
    <row r="1005" spans="1:17">
      <c r="A1005" s="596"/>
      <c r="B1005" s="3" t="s">
        <v>6</v>
      </c>
      <c r="C1005" s="18">
        <v>1467167</v>
      </c>
      <c r="D1005" s="16">
        <v>1397667</v>
      </c>
      <c r="E1005" s="16">
        <v>1855588</v>
      </c>
      <c r="F1005" s="18">
        <v>1479425</v>
      </c>
      <c r="G1005" s="18">
        <f t="shared" si="524"/>
        <v>2946592</v>
      </c>
      <c r="H1005" s="16">
        <f t="shared" si="514"/>
        <v>3253255</v>
      </c>
      <c r="I1005" s="35">
        <f t="shared" si="531"/>
        <v>69500</v>
      </c>
      <c r="J1005" s="35">
        <f t="shared" si="522"/>
        <v>376163</v>
      </c>
      <c r="K1005" s="101">
        <f t="shared" si="532"/>
        <v>-554415</v>
      </c>
      <c r="L1005">
        <f t="shared" si="533"/>
        <v>-80666</v>
      </c>
      <c r="M1005" s="35">
        <f t="shared" si="534"/>
        <v>-817838</v>
      </c>
      <c r="N1005">
        <f t="shared" si="535"/>
        <v>0.90573656230452271</v>
      </c>
      <c r="O1005" s="20">
        <f t="shared" si="523"/>
        <v>-306663</v>
      </c>
      <c r="P1005" s="399">
        <f t="shared" si="536"/>
        <v>-0.13670957054530947</v>
      </c>
      <c r="Q1005" s="400">
        <f t="shared" si="537"/>
        <v>-2.3623940464835132E-2</v>
      </c>
    </row>
    <row r="1006" spans="1:17">
      <c r="A1006" s="594">
        <v>45231</v>
      </c>
      <c r="B1006" s="3" t="s">
        <v>3</v>
      </c>
      <c r="C1006" s="18">
        <v>4199394</v>
      </c>
      <c r="D1006" s="16">
        <v>2895889</v>
      </c>
      <c r="E1006" s="16">
        <v>4259734</v>
      </c>
      <c r="F1006" s="18">
        <v>3614406</v>
      </c>
      <c r="G1006" s="18">
        <f t="shared" si="524"/>
        <v>7813800</v>
      </c>
      <c r="H1006" s="16">
        <f t="shared" si="514"/>
        <v>7155623</v>
      </c>
      <c r="I1006" s="35">
        <f t="shared" si="531"/>
        <v>1303505</v>
      </c>
      <c r="J1006" s="35">
        <f t="shared" si="522"/>
        <v>645328</v>
      </c>
      <c r="K1006" s="101">
        <f t="shared" si="532"/>
        <v>-2747186</v>
      </c>
      <c r="L1006">
        <f t="shared" si="533"/>
        <v>-2700500</v>
      </c>
      <c r="M1006" s="35">
        <f t="shared" si="534"/>
        <v>2700500</v>
      </c>
      <c r="N1006">
        <f t="shared" si="535"/>
        <v>1.0919803908059438</v>
      </c>
      <c r="O1006" s="34">
        <f t="shared" si="523"/>
        <v>658177</v>
      </c>
      <c r="P1006" s="156">
        <f t="shared" si="536"/>
        <v>-0.20642850122466105</v>
      </c>
      <c r="Q1006" s="156">
        <f t="shared" si="537"/>
        <v>-0.21506578639814225</v>
      </c>
    </row>
    <row r="1007" spans="1:17">
      <c r="A1007" s="595"/>
      <c r="B1007" s="3" t="s">
        <v>4</v>
      </c>
      <c r="C1007" s="18">
        <v>0</v>
      </c>
      <c r="D1007" s="16">
        <v>67460</v>
      </c>
      <c r="E1007" s="16">
        <v>0</v>
      </c>
      <c r="F1007" s="18">
        <v>0</v>
      </c>
      <c r="G1007" s="18">
        <f t="shared" si="524"/>
        <v>0</v>
      </c>
      <c r="H1007" s="16">
        <f t="shared" si="514"/>
        <v>67460</v>
      </c>
      <c r="I1007" s="35">
        <f t="shared" si="531"/>
        <v>-67460</v>
      </c>
      <c r="J1007" s="35">
        <f t="shared" si="522"/>
        <v>0</v>
      </c>
      <c r="K1007" s="101">
        <f t="shared" si="532"/>
        <v>0</v>
      </c>
      <c r="L1007">
        <f t="shared" si="533"/>
        <v>100</v>
      </c>
      <c r="M1007" s="35">
        <f t="shared" si="534"/>
        <v>-339561</v>
      </c>
      <c r="N1007">
        <f t="shared" si="535"/>
        <v>0</v>
      </c>
      <c r="O1007" s="303">
        <f t="shared" si="523"/>
        <v>-67460</v>
      </c>
      <c r="P1007" s="156" t="e">
        <f t="shared" si="536"/>
        <v>#DIV/0!</v>
      </c>
      <c r="Q1007" s="156">
        <f t="shared" si="537"/>
        <v>1.4867677668748143E-3</v>
      </c>
    </row>
    <row r="1008" spans="1:17">
      <c r="A1008" s="595"/>
      <c r="B1008" s="3" t="s">
        <v>5</v>
      </c>
      <c r="C1008" s="18">
        <v>985400</v>
      </c>
      <c r="D1008" s="16">
        <v>1238045</v>
      </c>
      <c r="E1008" s="16">
        <v>652487</v>
      </c>
      <c r="F1008" s="18">
        <v>606604</v>
      </c>
      <c r="G1008" s="18">
        <f t="shared" si="524"/>
        <v>1592004</v>
      </c>
      <c r="H1008" s="16">
        <f t="shared" si="514"/>
        <v>1890532</v>
      </c>
      <c r="I1008" s="35">
        <f t="shared" si="531"/>
        <v>-252645</v>
      </c>
      <c r="J1008" s="35">
        <f t="shared" si="522"/>
        <v>45883</v>
      </c>
      <c r="K1008" s="101">
        <f t="shared" si="532"/>
        <v>-378116</v>
      </c>
      <c r="L1008">
        <f t="shared" si="533"/>
        <v>-410428</v>
      </c>
      <c r="M1008" s="35">
        <f t="shared" si="534"/>
        <v>285161</v>
      </c>
      <c r="N1008">
        <f t="shared" si="535"/>
        <v>0.84209312510975742</v>
      </c>
      <c r="O1008" s="20">
        <f t="shared" si="523"/>
        <v>-298528</v>
      </c>
      <c r="P1008" s="156">
        <f t="shared" si="536"/>
        <v>-0.16102129428217607</v>
      </c>
      <c r="Q1008" s="156">
        <f t="shared" si="537"/>
        <v>-0.15137191726156493</v>
      </c>
    </row>
    <row r="1009" spans="1:17">
      <c r="A1009" s="596"/>
      <c r="B1009" s="3" t="s">
        <v>6</v>
      </c>
      <c r="C1009" s="18">
        <v>1273330</v>
      </c>
      <c r="D1009" s="16">
        <v>1274650</v>
      </c>
      <c r="E1009" s="16">
        <v>1545903</v>
      </c>
      <c r="F1009" s="18">
        <v>1255034</v>
      </c>
      <c r="G1009" s="18">
        <f t="shared" si="524"/>
        <v>2528364</v>
      </c>
      <c r="H1009" s="16">
        <f t="shared" si="514"/>
        <v>2820553</v>
      </c>
      <c r="I1009" s="35">
        <f t="shared" si="531"/>
        <v>-1320</v>
      </c>
      <c r="J1009" s="35">
        <f t="shared" si="522"/>
        <v>290869</v>
      </c>
      <c r="K1009" s="101">
        <f t="shared" si="532"/>
        <v>-418228</v>
      </c>
      <c r="L1009">
        <f t="shared" si="533"/>
        <v>-432702</v>
      </c>
      <c r="M1009" s="35">
        <f t="shared" si="534"/>
        <v>432702</v>
      </c>
      <c r="N1009">
        <f t="shared" si="535"/>
        <v>0.8964071939084286</v>
      </c>
      <c r="O1009" s="20">
        <f t="shared" si="523"/>
        <v>-292189</v>
      </c>
      <c r="P1009" s="156">
        <f t="shared" si="536"/>
        <v>-0.12429431589208338</v>
      </c>
      <c r="Q1009" s="156">
        <f t="shared" si="537"/>
        <v>-0.11739203685772785</v>
      </c>
    </row>
    <row r="1010" spans="1:17">
      <c r="A1010" s="597">
        <v>45232</v>
      </c>
      <c r="B1010" s="3" t="s">
        <v>3</v>
      </c>
      <c r="C1010" s="18">
        <v>3529046</v>
      </c>
      <c r="D1010" s="16">
        <v>2816316</v>
      </c>
      <c r="E1010" s="16">
        <v>3540009</v>
      </c>
      <c r="F1010" s="18">
        <v>3386250</v>
      </c>
      <c r="G1010" s="18">
        <f t="shared" si="524"/>
        <v>6915296</v>
      </c>
      <c r="H1010" s="16">
        <f t="shared" si="514"/>
        <v>6356325</v>
      </c>
      <c r="I1010" s="35">
        <f t="shared" si="531"/>
        <v>712730</v>
      </c>
      <c r="J1010" s="35">
        <f t="shared" si="522"/>
        <v>153759</v>
      </c>
      <c r="K1010" s="101">
        <f t="shared" si="532"/>
        <v>-898504</v>
      </c>
      <c r="L1010">
        <f t="shared" si="533"/>
        <v>-799298</v>
      </c>
      <c r="M1010" s="35">
        <f t="shared" si="534"/>
        <v>799298</v>
      </c>
      <c r="N1010">
        <f t="shared" si="535"/>
        <v>1.0879393360157008</v>
      </c>
      <c r="O1010" s="34">
        <f t="shared" si="523"/>
        <v>558971</v>
      </c>
      <c r="P1010" s="156">
        <f t="shared" si="536"/>
        <v>-0.10313046927655417</v>
      </c>
      <c r="Q1010" s="156">
        <f t="shared" si="537"/>
        <v>-0.10047843341247512</v>
      </c>
    </row>
    <row r="1011" spans="1:17">
      <c r="A1011" s="598"/>
      <c r="B1011" s="3" t="s">
        <v>4</v>
      </c>
      <c r="C1011" s="18">
        <v>0</v>
      </c>
      <c r="D1011" s="16">
        <v>67648</v>
      </c>
      <c r="E1011" s="16">
        <v>0</v>
      </c>
      <c r="F1011" s="18">
        <v>0</v>
      </c>
      <c r="G1011" s="18">
        <f t="shared" si="524"/>
        <v>0</v>
      </c>
      <c r="H1011" s="16">
        <f t="shared" si="514"/>
        <v>67648</v>
      </c>
      <c r="I1011" s="35">
        <f t="shared" si="531"/>
        <v>-67648</v>
      </c>
      <c r="J1011" s="35">
        <f t="shared" si="522"/>
        <v>0</v>
      </c>
      <c r="K1011" s="101">
        <f t="shared" si="532"/>
        <v>0</v>
      </c>
      <c r="L1011">
        <f t="shared" si="533"/>
        <v>188</v>
      </c>
      <c r="M1011" s="35">
        <f t="shared" si="534"/>
        <v>-188</v>
      </c>
      <c r="N1011">
        <f t="shared" si="535"/>
        <v>0</v>
      </c>
      <c r="O1011" s="303">
        <f t="shared" si="523"/>
        <v>-67648</v>
      </c>
      <c r="P1011" s="156" t="e">
        <f t="shared" si="536"/>
        <v>#DIV/0!</v>
      </c>
      <c r="Q1011" s="156">
        <f t="shared" si="537"/>
        <v>2.7946248067546677E-3</v>
      </c>
    </row>
    <row r="1012" spans="1:17">
      <c r="A1012" s="598"/>
      <c r="B1012" s="3" t="s">
        <v>5</v>
      </c>
      <c r="C1012" s="18">
        <v>760143</v>
      </c>
      <c r="D1012" s="16">
        <v>992595</v>
      </c>
      <c r="E1012" s="16">
        <v>564566</v>
      </c>
      <c r="F1012" s="18">
        <v>492400</v>
      </c>
      <c r="G1012" s="18">
        <f t="shared" si="524"/>
        <v>1252543</v>
      </c>
      <c r="H1012" s="16">
        <f t="shared" si="514"/>
        <v>1557161</v>
      </c>
      <c r="I1012" s="35">
        <f t="shared" si="531"/>
        <v>-232452</v>
      </c>
      <c r="J1012" s="35">
        <f t="shared" si="522"/>
        <v>72166</v>
      </c>
      <c r="K1012" s="101">
        <f t="shared" si="532"/>
        <v>-339461</v>
      </c>
      <c r="L1012">
        <f t="shared" si="533"/>
        <v>-333371</v>
      </c>
      <c r="M1012" s="35">
        <f t="shared" si="534"/>
        <v>333371</v>
      </c>
      <c r="N1012">
        <f t="shared" si="535"/>
        <v>0.80437604075622238</v>
      </c>
      <c r="O1012" s="20">
        <f t="shared" si="523"/>
        <v>-304618</v>
      </c>
      <c r="P1012" s="156">
        <f t="shared" si="536"/>
        <v>-0.17575312004100516</v>
      </c>
      <c r="Q1012" s="156">
        <f t="shared" si="537"/>
        <v>-0.14990357043450186</v>
      </c>
    </row>
    <row r="1013" spans="1:17">
      <c r="A1013" s="599"/>
      <c r="B1013" s="3" t="s">
        <v>6</v>
      </c>
      <c r="C1013" s="18">
        <v>1172911</v>
      </c>
      <c r="D1013" s="16">
        <v>1232278</v>
      </c>
      <c r="E1013" s="16">
        <v>1357525</v>
      </c>
      <c r="F1013" s="18">
        <v>1230186</v>
      </c>
      <c r="G1013" s="18">
        <f t="shared" si="524"/>
        <v>2403097</v>
      </c>
      <c r="H1013" s="16">
        <f t="shared" si="514"/>
        <v>2589803</v>
      </c>
      <c r="I1013" s="35">
        <f t="shared" si="531"/>
        <v>-59367</v>
      </c>
      <c r="J1013" s="35">
        <f t="shared" si="522"/>
        <v>127339</v>
      </c>
      <c r="K1013" s="101">
        <f t="shared" si="532"/>
        <v>-125267</v>
      </c>
      <c r="L1013">
        <f t="shared" si="533"/>
        <v>-230750</v>
      </c>
      <c r="M1013" s="35">
        <f t="shared" si="534"/>
        <v>1646322</v>
      </c>
      <c r="N1013">
        <f t="shared" si="535"/>
        <v>0.92790725781072925</v>
      </c>
      <c r="O1013" s="20">
        <f t="shared" si="523"/>
        <v>-186706</v>
      </c>
      <c r="P1013" s="156">
        <f t="shared" si="536"/>
        <v>-4.7205885068421341E-2</v>
      </c>
      <c r="Q1013" s="156">
        <f t="shared" si="537"/>
        <v>-7.562343038367543E-2</v>
      </c>
    </row>
    <row r="1014" spans="1:17">
      <c r="A1014" s="594">
        <v>45233</v>
      </c>
      <c r="B1014" s="3" t="s">
        <v>3</v>
      </c>
      <c r="C1014" s="18">
        <v>4284561</v>
      </c>
      <c r="D1014" s="16">
        <v>3768922</v>
      </c>
      <c r="E1014" s="16">
        <v>4330653</v>
      </c>
      <c r="F1014" s="18">
        <v>4270819</v>
      </c>
      <c r="G1014" s="18">
        <f t="shared" si="524"/>
        <v>8555380</v>
      </c>
      <c r="H1014" s="16">
        <f t="shared" si="514"/>
        <v>8099575</v>
      </c>
      <c r="I1014" s="35">
        <f t="shared" si="531"/>
        <v>515639</v>
      </c>
      <c r="J1014" s="35">
        <f t="shared" si="522"/>
        <v>59834</v>
      </c>
      <c r="N1014">
        <f t="shared" si="535"/>
        <v>1.0562751749320181</v>
      </c>
      <c r="O1014" s="34">
        <f t="shared" si="523"/>
        <v>455805</v>
      </c>
    </row>
    <row r="1015" spans="1:17">
      <c r="A1015" s="595"/>
      <c r="B1015" s="3" t="s">
        <v>4</v>
      </c>
      <c r="C1015" s="18">
        <v>0</v>
      </c>
      <c r="D1015" s="16">
        <v>72760</v>
      </c>
      <c r="E1015" s="16">
        <v>0</v>
      </c>
      <c r="F1015" s="18">
        <v>0</v>
      </c>
      <c r="G1015" s="18">
        <f t="shared" si="524"/>
        <v>0</v>
      </c>
      <c r="H1015" s="16">
        <f t="shared" ref="H1015:H1078" si="538">SUM(D1015+E1015)</f>
        <v>72760</v>
      </c>
      <c r="I1015" s="35">
        <f t="shared" si="531"/>
        <v>-72760</v>
      </c>
      <c r="J1015" s="35">
        <f t="shared" si="522"/>
        <v>0</v>
      </c>
      <c r="N1015">
        <f t="shared" si="535"/>
        <v>0</v>
      </c>
      <c r="O1015" s="303">
        <f t="shared" si="523"/>
        <v>-72760</v>
      </c>
    </row>
    <row r="1016" spans="1:17">
      <c r="A1016" s="595"/>
      <c r="B1016" s="3" t="s">
        <v>5</v>
      </c>
      <c r="C1016" s="18">
        <v>950825</v>
      </c>
      <c r="D1016" s="16">
        <v>1210550</v>
      </c>
      <c r="E1016" s="16">
        <v>795164</v>
      </c>
      <c r="F1016" s="18">
        <v>760205</v>
      </c>
      <c r="G1016" s="18">
        <f t="shared" si="524"/>
        <v>1711030</v>
      </c>
      <c r="H1016" s="16">
        <f t="shared" si="538"/>
        <v>2005714</v>
      </c>
      <c r="I1016" s="35">
        <f t="shared" si="531"/>
        <v>-259725</v>
      </c>
      <c r="J1016" s="35">
        <f t="shared" si="522"/>
        <v>34959</v>
      </c>
      <c r="N1016">
        <f t="shared" si="535"/>
        <v>0.85307775684868337</v>
      </c>
      <c r="O1016" s="20">
        <f t="shared" si="523"/>
        <v>-294684</v>
      </c>
    </row>
    <row r="1017" spans="1:17">
      <c r="A1017" s="596"/>
      <c r="B1017" s="3" t="s">
        <v>6</v>
      </c>
      <c r="C1017" s="18">
        <v>1294474</v>
      </c>
      <c r="D1017" s="16">
        <v>1260887</v>
      </c>
      <c r="E1017" s="16">
        <v>1404043</v>
      </c>
      <c r="F1017" s="18">
        <v>1282095</v>
      </c>
      <c r="G1017" s="18">
        <f t="shared" si="524"/>
        <v>2576569</v>
      </c>
      <c r="H1017" s="16">
        <f t="shared" si="538"/>
        <v>2664930</v>
      </c>
      <c r="I1017" s="35">
        <f t="shared" si="531"/>
        <v>33587</v>
      </c>
      <c r="J1017" s="35">
        <f t="shared" si="522"/>
        <v>121948</v>
      </c>
      <c r="N1017">
        <f t="shared" si="535"/>
        <v>0.96684303152428019</v>
      </c>
      <c r="O1017" s="20">
        <f t="shared" si="523"/>
        <v>-88361</v>
      </c>
    </row>
    <row r="1018" spans="1:17">
      <c r="A1018" s="594">
        <v>45236</v>
      </c>
      <c r="B1018" s="3" t="s">
        <v>3</v>
      </c>
      <c r="C1018" s="18">
        <v>4625473</v>
      </c>
      <c r="D1018" s="16">
        <v>5150661</v>
      </c>
      <c r="E1018" s="16">
        <v>4696862</v>
      </c>
      <c r="F1018" s="18">
        <v>5345479</v>
      </c>
      <c r="G1018" s="18">
        <f t="shared" si="524"/>
        <v>9970952</v>
      </c>
      <c r="H1018" s="16">
        <f t="shared" si="538"/>
        <v>9847523</v>
      </c>
      <c r="I1018" s="35">
        <f t="shared" si="531"/>
        <v>-525188</v>
      </c>
      <c r="J1018" s="35">
        <f t="shared" si="522"/>
        <v>-648617</v>
      </c>
      <c r="K1018" s="101">
        <f t="shared" ref="K1018:K1033" si="539">G1018-G1014</f>
        <v>1415572</v>
      </c>
      <c r="L1018">
        <f t="shared" ref="L1018:L1033" si="540">H1018-H1014</f>
        <v>1747948</v>
      </c>
      <c r="M1018" s="35">
        <f t="shared" ref="M1018:M1033" si="541">K1023-L1018</f>
        <v>-1747948</v>
      </c>
      <c r="N1018">
        <f t="shared" ref="N1018:N1037" si="542">SUM(G1018/H1018)</f>
        <v>1.0125340148989752</v>
      </c>
      <c r="O1018" s="34">
        <f t="shared" si="523"/>
        <v>123429</v>
      </c>
      <c r="P1018" s="156">
        <f t="shared" ref="P1018:P1033" si="543">K1018/(G1014-K1018)</f>
        <v>0.19826471524164235</v>
      </c>
      <c r="Q1018" s="156">
        <f t="shared" ref="Q1018:Q1033" si="544">L1018/(H1014-L1018)</f>
        <v>0.27519689049750562</v>
      </c>
    </row>
    <row r="1019" spans="1:17">
      <c r="A1019" s="595"/>
      <c r="B1019" s="3" t="s">
        <v>4</v>
      </c>
      <c r="C1019" s="18">
        <v>0</v>
      </c>
      <c r="D1019" s="16">
        <v>75260</v>
      </c>
      <c r="E1019" s="16">
        <v>0</v>
      </c>
      <c r="F1019" s="18">
        <v>0</v>
      </c>
      <c r="G1019" s="18">
        <f t="shared" si="524"/>
        <v>0</v>
      </c>
      <c r="H1019" s="16">
        <f t="shared" si="538"/>
        <v>75260</v>
      </c>
      <c r="I1019" s="35">
        <f t="shared" si="531"/>
        <v>-75260</v>
      </c>
      <c r="J1019" s="35">
        <f t="shared" si="522"/>
        <v>0</v>
      </c>
      <c r="K1019" s="101">
        <f t="shared" si="539"/>
        <v>0</v>
      </c>
      <c r="L1019">
        <f t="shared" si="540"/>
        <v>2500</v>
      </c>
      <c r="M1019" s="35">
        <f t="shared" si="541"/>
        <v>210386</v>
      </c>
      <c r="N1019">
        <f t="shared" si="542"/>
        <v>0</v>
      </c>
      <c r="O1019" s="20">
        <f t="shared" si="523"/>
        <v>-75260</v>
      </c>
      <c r="P1019" s="156" t="e">
        <f t="shared" si="543"/>
        <v>#DIV/0!</v>
      </c>
      <c r="Q1019" s="156">
        <f t="shared" si="544"/>
        <v>3.5582123541132937E-2</v>
      </c>
    </row>
    <row r="1020" spans="1:17">
      <c r="A1020" s="595"/>
      <c r="B1020" s="3" t="s">
        <v>5</v>
      </c>
      <c r="C1020" s="18">
        <v>1048890</v>
      </c>
      <c r="D1020" s="16">
        <v>1284714</v>
      </c>
      <c r="E1020" s="16">
        <v>903179</v>
      </c>
      <c r="F1020" s="18">
        <v>934253</v>
      </c>
      <c r="G1020" s="18">
        <f t="shared" si="524"/>
        <v>1983143</v>
      </c>
      <c r="H1020" s="16">
        <f t="shared" si="538"/>
        <v>2187893</v>
      </c>
      <c r="I1020" s="35">
        <f t="shared" si="531"/>
        <v>-235824</v>
      </c>
      <c r="J1020" s="35">
        <f t="shared" si="522"/>
        <v>-31074</v>
      </c>
      <c r="K1020" s="101">
        <f t="shared" si="539"/>
        <v>272113</v>
      </c>
      <c r="L1020">
        <f t="shared" si="540"/>
        <v>182179</v>
      </c>
      <c r="M1020" s="35">
        <f t="shared" si="541"/>
        <v>-70834</v>
      </c>
      <c r="N1020">
        <f t="shared" si="542"/>
        <v>0.90641681288801601</v>
      </c>
      <c r="O1020" s="34">
        <f t="shared" si="523"/>
        <v>-204750</v>
      </c>
      <c r="P1020" s="156">
        <f t="shared" si="543"/>
        <v>0.18910958727987784</v>
      </c>
      <c r="Q1020" s="156">
        <f t="shared" si="544"/>
        <v>9.9904306744866431E-2</v>
      </c>
    </row>
    <row r="1021" spans="1:17">
      <c r="A1021" s="596"/>
      <c r="B1021" s="3" t="s">
        <v>6</v>
      </c>
      <c r="C1021" s="18">
        <v>1411848</v>
      </c>
      <c r="D1021" s="16">
        <v>1412235</v>
      </c>
      <c r="E1021" s="16">
        <v>1486170</v>
      </c>
      <c r="F1021" s="18">
        <v>1643137</v>
      </c>
      <c r="G1021" s="18">
        <f t="shared" si="524"/>
        <v>3054985</v>
      </c>
      <c r="H1021" s="16">
        <f t="shared" si="538"/>
        <v>2898405</v>
      </c>
      <c r="I1021" s="35">
        <f t="shared" si="531"/>
        <v>-387</v>
      </c>
      <c r="J1021" s="35">
        <f t="shared" si="522"/>
        <v>-156967</v>
      </c>
      <c r="K1021" s="101">
        <f t="shared" si="539"/>
        <v>478416</v>
      </c>
      <c r="L1021">
        <f t="shared" si="540"/>
        <v>233475</v>
      </c>
      <c r="M1021" s="35">
        <f t="shared" si="541"/>
        <v>-2209040</v>
      </c>
      <c r="N1021">
        <f t="shared" si="542"/>
        <v>1.0540228159970741</v>
      </c>
      <c r="O1021" s="34">
        <f t="shared" si="523"/>
        <v>156580</v>
      </c>
      <c r="P1021" s="156">
        <f t="shared" si="543"/>
        <v>0.22801768984435358</v>
      </c>
      <c r="Q1021" s="156">
        <f t="shared" si="544"/>
        <v>9.6022751809101956E-2</v>
      </c>
    </row>
    <row r="1022" spans="1:17">
      <c r="A1022" s="594">
        <v>45237</v>
      </c>
      <c r="B1022" s="3" t="s">
        <v>3</v>
      </c>
      <c r="C1022" s="18">
        <v>4540144</v>
      </c>
      <c r="D1022" s="16">
        <v>5277570</v>
      </c>
      <c r="E1022" s="16">
        <v>4626981</v>
      </c>
      <c r="F1022" s="18">
        <v>5435399</v>
      </c>
      <c r="G1022" s="18">
        <f t="shared" si="524"/>
        <v>9975543</v>
      </c>
      <c r="H1022" s="16">
        <f t="shared" si="538"/>
        <v>9904551</v>
      </c>
      <c r="I1022" s="35">
        <f t="shared" si="531"/>
        <v>-737426</v>
      </c>
      <c r="J1022" s="35">
        <f t="shared" si="522"/>
        <v>-808418</v>
      </c>
      <c r="K1022" s="101">
        <f t="shared" si="539"/>
        <v>4591</v>
      </c>
      <c r="L1022">
        <f t="shared" si="540"/>
        <v>57028</v>
      </c>
      <c r="M1022" s="35">
        <f t="shared" si="541"/>
        <v>-57028</v>
      </c>
      <c r="N1022">
        <f t="shared" si="542"/>
        <v>1.0071676141603996</v>
      </c>
      <c r="O1022" s="34">
        <f t="shared" si="523"/>
        <v>70992</v>
      </c>
      <c r="P1022" s="156">
        <f t="shared" si="543"/>
        <v>4.6064957911919909E-4</v>
      </c>
      <c r="Q1022" s="156">
        <f t="shared" si="544"/>
        <v>5.8248331672709095E-3</v>
      </c>
    </row>
    <row r="1023" spans="1:17">
      <c r="A1023" s="595"/>
      <c r="B1023" s="3" t="s">
        <v>4</v>
      </c>
      <c r="C1023" s="18">
        <v>0</v>
      </c>
      <c r="D1023" s="16">
        <v>75260</v>
      </c>
      <c r="E1023" s="16">
        <v>0</v>
      </c>
      <c r="F1023" s="18">
        <v>0</v>
      </c>
      <c r="G1023" s="18">
        <f t="shared" si="524"/>
        <v>0</v>
      </c>
      <c r="H1023" s="16">
        <f t="shared" si="538"/>
        <v>75260</v>
      </c>
      <c r="I1023" s="35">
        <f t="shared" si="531"/>
        <v>-75260</v>
      </c>
      <c r="J1023" s="35">
        <f t="shared" si="522"/>
        <v>0</v>
      </c>
      <c r="K1023" s="101">
        <f t="shared" si="539"/>
        <v>0</v>
      </c>
      <c r="L1023">
        <f t="shared" si="540"/>
        <v>0</v>
      </c>
      <c r="M1023" s="35">
        <f t="shared" si="541"/>
        <v>-468457</v>
      </c>
      <c r="N1023">
        <f t="shared" si="542"/>
        <v>0</v>
      </c>
      <c r="O1023" s="303">
        <f t="shared" si="523"/>
        <v>-75260</v>
      </c>
      <c r="P1023" s="156" t="e">
        <f t="shared" si="543"/>
        <v>#DIV/0!</v>
      </c>
      <c r="Q1023" s="156">
        <f t="shared" si="544"/>
        <v>0</v>
      </c>
    </row>
    <row r="1024" spans="1:17">
      <c r="A1024" s="595"/>
      <c r="B1024" s="3" t="s">
        <v>5</v>
      </c>
      <c r="C1024" s="18">
        <v>1169677</v>
      </c>
      <c r="D1024" s="16">
        <v>1378577</v>
      </c>
      <c r="E1024" s="16">
        <v>1024008</v>
      </c>
      <c r="F1024" s="18">
        <v>1026352</v>
      </c>
      <c r="G1024" s="18">
        <f t="shared" si="524"/>
        <v>2196029</v>
      </c>
      <c r="H1024" s="16">
        <f t="shared" si="538"/>
        <v>2402585</v>
      </c>
      <c r="I1024" s="35">
        <f t="shared" si="531"/>
        <v>-208900</v>
      </c>
      <c r="J1024" s="35">
        <f t="shared" si="522"/>
        <v>-2344</v>
      </c>
      <c r="K1024" s="101">
        <f t="shared" si="539"/>
        <v>212886</v>
      </c>
      <c r="L1024">
        <f t="shared" si="540"/>
        <v>214692</v>
      </c>
      <c r="M1024" s="35">
        <f t="shared" si="541"/>
        <v>-884195</v>
      </c>
      <c r="N1024">
        <f t="shared" si="542"/>
        <v>0.91402759943977008</v>
      </c>
      <c r="O1024" s="20">
        <f t="shared" si="523"/>
        <v>-206556</v>
      </c>
      <c r="P1024" s="156">
        <f t="shared" si="543"/>
        <v>0.12025711520982546</v>
      </c>
      <c r="Q1024" s="156">
        <f t="shared" si="544"/>
        <v>0.10880391810058884</v>
      </c>
    </row>
    <row r="1025" spans="1:17">
      <c r="A1025" s="596"/>
      <c r="B1025" s="3" t="s">
        <v>6</v>
      </c>
      <c r="C1025" s="18">
        <v>1444568</v>
      </c>
      <c r="D1025" s="16">
        <v>1452107</v>
      </c>
      <c r="E1025" s="16">
        <v>1503400</v>
      </c>
      <c r="F1025" s="18">
        <v>1721762</v>
      </c>
      <c r="G1025" s="18">
        <f t="shared" si="524"/>
        <v>3166330</v>
      </c>
      <c r="H1025" s="16">
        <f t="shared" si="538"/>
        <v>2955507</v>
      </c>
      <c r="I1025" s="35">
        <f t="shared" si="531"/>
        <v>-7539</v>
      </c>
      <c r="J1025" s="35">
        <f t="shared" si="522"/>
        <v>-218362</v>
      </c>
      <c r="K1025" s="101">
        <f t="shared" si="539"/>
        <v>111345</v>
      </c>
      <c r="L1025">
        <f t="shared" si="540"/>
        <v>57102</v>
      </c>
      <c r="M1025" s="35">
        <f t="shared" si="541"/>
        <v>-598005</v>
      </c>
      <c r="N1025">
        <f t="shared" si="542"/>
        <v>1.0713322621127273</v>
      </c>
      <c r="O1025" s="34">
        <f t="shared" si="523"/>
        <v>210823</v>
      </c>
      <c r="P1025" s="156">
        <f t="shared" si="543"/>
        <v>3.7825617262980525E-2</v>
      </c>
      <c r="Q1025" s="156">
        <f t="shared" si="544"/>
        <v>2.0097117414087831E-2</v>
      </c>
    </row>
    <row r="1026" spans="1:17">
      <c r="A1026" s="594">
        <v>45238</v>
      </c>
      <c r="B1026" s="3" t="s">
        <v>3</v>
      </c>
      <c r="C1026" s="18">
        <v>4032234</v>
      </c>
      <c r="D1026" s="16">
        <v>3405913</v>
      </c>
      <c r="E1026" s="16">
        <v>4006525</v>
      </c>
      <c r="F1026" s="18">
        <v>3967744</v>
      </c>
      <c r="G1026" s="18">
        <f t="shared" si="524"/>
        <v>7999978</v>
      </c>
      <c r="H1026" s="16">
        <f t="shared" si="538"/>
        <v>7412438</v>
      </c>
      <c r="I1026" s="35">
        <f t="shared" si="531"/>
        <v>626321</v>
      </c>
      <c r="J1026" s="35">
        <f t="shared" si="522"/>
        <v>38781</v>
      </c>
      <c r="K1026" s="101">
        <f t="shared" si="539"/>
        <v>-1975565</v>
      </c>
      <c r="L1026">
        <f t="shared" si="540"/>
        <v>-2492113</v>
      </c>
      <c r="M1026" s="35">
        <f t="shared" si="541"/>
        <v>2492113</v>
      </c>
      <c r="N1026">
        <f t="shared" si="542"/>
        <v>1.0792640693925535</v>
      </c>
      <c r="O1026" s="34">
        <f t="shared" si="523"/>
        <v>587540</v>
      </c>
      <c r="P1026" s="156">
        <f t="shared" si="543"/>
        <v>-0.16530391993779991</v>
      </c>
      <c r="Q1026" s="156">
        <f t="shared" si="544"/>
        <v>-0.20103093864607446</v>
      </c>
    </row>
    <row r="1027" spans="1:17">
      <c r="A1027" s="595"/>
      <c r="B1027" s="3" t="s">
        <v>4</v>
      </c>
      <c r="C1027" s="18">
        <v>0</v>
      </c>
      <c r="D1027" s="16">
        <v>75260</v>
      </c>
      <c r="E1027" s="16">
        <v>0</v>
      </c>
      <c r="F1027" s="18">
        <v>0</v>
      </c>
      <c r="G1027" s="18">
        <f t="shared" si="524"/>
        <v>0</v>
      </c>
      <c r="H1027" s="16">
        <f t="shared" si="538"/>
        <v>75260</v>
      </c>
      <c r="I1027" s="35">
        <f t="shared" si="531"/>
        <v>-75260</v>
      </c>
      <c r="J1027" s="35">
        <f t="shared" si="522"/>
        <v>0</v>
      </c>
      <c r="K1027" s="101">
        <f t="shared" si="539"/>
        <v>0</v>
      </c>
      <c r="L1027">
        <f t="shared" si="540"/>
        <v>0</v>
      </c>
      <c r="M1027" s="35">
        <f t="shared" si="541"/>
        <v>-288017</v>
      </c>
      <c r="N1027">
        <f t="shared" si="542"/>
        <v>0</v>
      </c>
      <c r="O1027" s="303">
        <f t="shared" si="523"/>
        <v>-75260</v>
      </c>
      <c r="P1027" s="156" t="e">
        <f t="shared" si="543"/>
        <v>#DIV/0!</v>
      </c>
      <c r="Q1027" s="156">
        <f t="shared" si="544"/>
        <v>0</v>
      </c>
    </row>
    <row r="1028" spans="1:17">
      <c r="A1028" s="595"/>
      <c r="B1028" s="3" t="s">
        <v>5</v>
      </c>
      <c r="C1028" s="18">
        <v>1023428</v>
      </c>
      <c r="D1028" s="16">
        <v>1206299</v>
      </c>
      <c r="E1028" s="16">
        <v>802519</v>
      </c>
      <c r="F1028" s="18">
        <v>704144</v>
      </c>
      <c r="G1028" s="18">
        <f t="shared" si="524"/>
        <v>1727572</v>
      </c>
      <c r="H1028" s="16">
        <f t="shared" si="538"/>
        <v>2008818</v>
      </c>
      <c r="I1028" s="35">
        <f t="shared" si="531"/>
        <v>-182871</v>
      </c>
      <c r="J1028" s="35">
        <f t="shared" si="522"/>
        <v>98375</v>
      </c>
      <c r="K1028" s="101">
        <f t="shared" si="539"/>
        <v>-468457</v>
      </c>
      <c r="L1028">
        <f t="shared" si="540"/>
        <v>-393767</v>
      </c>
      <c r="M1028" s="35">
        <f t="shared" si="541"/>
        <v>429839</v>
      </c>
      <c r="N1028">
        <f t="shared" si="542"/>
        <v>0.85999428519656829</v>
      </c>
      <c r="O1028" s="20">
        <f t="shared" si="523"/>
        <v>-281246</v>
      </c>
      <c r="P1028" s="156">
        <f t="shared" si="543"/>
        <v>-0.17581514783714383</v>
      </c>
      <c r="Q1028" s="156">
        <f t="shared" si="544"/>
        <v>-0.14081453264825028</v>
      </c>
    </row>
    <row r="1029" spans="1:17">
      <c r="A1029" s="596"/>
      <c r="B1029" s="3" t="s">
        <v>6</v>
      </c>
      <c r="C1029" s="18">
        <v>1216657</v>
      </c>
      <c r="D1029" s="16">
        <v>1264586</v>
      </c>
      <c r="E1029" s="16">
        <v>1463275</v>
      </c>
      <c r="F1029" s="18">
        <v>1280170</v>
      </c>
      <c r="G1029" s="18">
        <f t="shared" si="524"/>
        <v>2496827</v>
      </c>
      <c r="H1029" s="16">
        <f t="shared" si="538"/>
        <v>2727861</v>
      </c>
      <c r="I1029" s="35">
        <f t="shared" si="531"/>
        <v>-47929</v>
      </c>
      <c r="J1029" s="35">
        <f t="shared" si="522"/>
        <v>183105</v>
      </c>
      <c r="K1029" s="101">
        <f t="shared" si="539"/>
        <v>-669503</v>
      </c>
      <c r="L1029">
        <f t="shared" si="540"/>
        <v>-227646</v>
      </c>
      <c r="M1029" s="35">
        <f t="shared" si="541"/>
        <v>227646</v>
      </c>
      <c r="N1029">
        <f t="shared" si="542"/>
        <v>0.91530580187186961</v>
      </c>
      <c r="O1029" s="20">
        <f t="shared" si="523"/>
        <v>-231034</v>
      </c>
      <c r="P1029" s="156">
        <f t="shared" si="543"/>
        <v>-0.17453914182395322</v>
      </c>
      <c r="Q1029" s="156">
        <f t="shared" si="544"/>
        <v>-7.1515883779384781E-2</v>
      </c>
    </row>
    <row r="1030" spans="1:17">
      <c r="A1030" s="597">
        <v>45239</v>
      </c>
      <c r="B1030" s="3" t="s">
        <v>3</v>
      </c>
      <c r="C1030" s="18">
        <v>3723477</v>
      </c>
      <c r="D1030" s="16">
        <v>3172161</v>
      </c>
      <c r="E1030" s="16">
        <v>3749752</v>
      </c>
      <c r="F1030" s="18">
        <v>3735598</v>
      </c>
      <c r="G1030" s="18">
        <f t="shared" si="524"/>
        <v>7459075</v>
      </c>
      <c r="H1030" s="16">
        <f t="shared" si="538"/>
        <v>6921913</v>
      </c>
      <c r="I1030" s="35">
        <f t="shared" si="531"/>
        <v>551316</v>
      </c>
      <c r="J1030" s="35">
        <f t="shared" si="522"/>
        <v>14154</v>
      </c>
      <c r="K1030" s="101">
        <f t="shared" si="539"/>
        <v>-540903</v>
      </c>
      <c r="L1030">
        <f t="shared" si="540"/>
        <v>-490525</v>
      </c>
      <c r="M1030" s="35">
        <f t="shared" si="541"/>
        <v>490525</v>
      </c>
      <c r="N1030">
        <f t="shared" si="542"/>
        <v>1.0776031134745554</v>
      </c>
      <c r="O1030" s="34">
        <f t="shared" si="523"/>
        <v>537162</v>
      </c>
      <c r="P1030" s="156">
        <f t="shared" si="543"/>
        <v>-6.3331054489577834E-2</v>
      </c>
      <c r="Q1030" s="156">
        <f t="shared" si="544"/>
        <v>-6.2068492538811075E-2</v>
      </c>
    </row>
    <row r="1031" spans="1:17">
      <c r="A1031" s="598"/>
      <c r="B1031" s="3" t="s">
        <v>4</v>
      </c>
      <c r="C1031" s="18">
        <v>0</v>
      </c>
      <c r="D1031" s="16">
        <v>72760</v>
      </c>
      <c r="E1031" s="16">
        <v>0</v>
      </c>
      <c r="F1031" s="18">
        <v>0</v>
      </c>
      <c r="G1031" s="18">
        <f t="shared" si="524"/>
        <v>0</v>
      </c>
      <c r="H1031" s="16">
        <f t="shared" si="538"/>
        <v>72760</v>
      </c>
      <c r="I1031" s="35">
        <f t="shared" si="531"/>
        <v>-72760</v>
      </c>
      <c r="J1031" s="35">
        <f t="shared" si="522"/>
        <v>0</v>
      </c>
      <c r="K1031" s="101">
        <f t="shared" si="539"/>
        <v>0</v>
      </c>
      <c r="L1031">
        <f t="shared" si="540"/>
        <v>-2500</v>
      </c>
      <c r="M1031" s="35">
        <f t="shared" si="541"/>
        <v>2500</v>
      </c>
      <c r="N1031">
        <f t="shared" si="542"/>
        <v>0</v>
      </c>
      <c r="O1031" s="303">
        <f t="shared" si="523"/>
        <v>-72760</v>
      </c>
      <c r="P1031" s="156" t="e">
        <f t="shared" si="543"/>
        <v>#DIV/0!</v>
      </c>
      <c r="Q1031" s="156">
        <f t="shared" si="544"/>
        <v>-3.2150205761316872E-2</v>
      </c>
    </row>
    <row r="1032" spans="1:17">
      <c r="A1032" s="598"/>
      <c r="B1032" s="3" t="s">
        <v>5</v>
      </c>
      <c r="C1032" s="18">
        <v>856578</v>
      </c>
      <c r="D1032" s="16">
        <v>1116234</v>
      </c>
      <c r="E1032" s="16">
        <v>625130</v>
      </c>
      <c r="F1032" s="18">
        <v>582977</v>
      </c>
      <c r="G1032" s="18">
        <f t="shared" si="524"/>
        <v>1439555</v>
      </c>
      <c r="H1032" s="16">
        <f t="shared" si="538"/>
        <v>1741364</v>
      </c>
      <c r="I1032" s="35">
        <f t="shared" si="531"/>
        <v>-259656</v>
      </c>
      <c r="J1032" s="35">
        <f t="shared" si="522"/>
        <v>42153</v>
      </c>
      <c r="K1032" s="101">
        <f t="shared" si="539"/>
        <v>-288017</v>
      </c>
      <c r="L1032">
        <f t="shared" si="540"/>
        <v>-267454</v>
      </c>
      <c r="M1032" s="35">
        <f t="shared" si="541"/>
        <v>267454</v>
      </c>
      <c r="N1032">
        <f t="shared" si="542"/>
        <v>0.82668241677213949</v>
      </c>
      <c r="O1032" s="20">
        <f t="shared" si="523"/>
        <v>-301809</v>
      </c>
      <c r="P1032" s="156">
        <f t="shared" si="543"/>
        <v>-0.14289470720469302</v>
      </c>
      <c r="Q1032" s="156">
        <f t="shared" si="544"/>
        <v>-0.11749650305411656</v>
      </c>
    </row>
    <row r="1033" spans="1:17">
      <c r="A1033" s="599"/>
      <c r="B1033" s="3" t="s">
        <v>6</v>
      </c>
      <c r="C1033" s="18">
        <v>1231628</v>
      </c>
      <c r="D1033" s="16">
        <v>1258692</v>
      </c>
      <c r="E1033" s="16">
        <v>1436802</v>
      </c>
      <c r="F1033" s="18">
        <v>1301271</v>
      </c>
      <c r="G1033" s="18">
        <f t="shared" si="524"/>
        <v>2532899</v>
      </c>
      <c r="H1033" s="16">
        <f t="shared" si="538"/>
        <v>2695494</v>
      </c>
      <c r="I1033" s="35">
        <f t="shared" si="531"/>
        <v>-27064</v>
      </c>
      <c r="J1033" s="35">
        <f t="shared" si="522"/>
        <v>135531</v>
      </c>
      <c r="K1033" s="101">
        <f t="shared" si="539"/>
        <v>36072</v>
      </c>
      <c r="L1033">
        <f t="shared" si="540"/>
        <v>-32367</v>
      </c>
      <c r="M1033" s="35">
        <f t="shared" si="541"/>
        <v>1096620</v>
      </c>
      <c r="N1033">
        <f t="shared" si="542"/>
        <v>0.93967896051707034</v>
      </c>
      <c r="O1033" s="20">
        <f t="shared" si="523"/>
        <v>-162595</v>
      </c>
      <c r="P1033" s="156">
        <f t="shared" si="543"/>
        <v>1.4658915657999273E-2</v>
      </c>
      <c r="Q1033" s="156">
        <f t="shared" si="544"/>
        <v>-1.1726205226524766E-2</v>
      </c>
    </row>
    <row r="1034" spans="1:17">
      <c r="A1034" s="594">
        <v>45240</v>
      </c>
      <c r="B1034" s="3" t="s">
        <v>3</v>
      </c>
      <c r="C1034" s="18">
        <v>4365311</v>
      </c>
      <c r="D1034" s="16">
        <v>4166057</v>
      </c>
      <c r="E1034" s="16">
        <v>4474315</v>
      </c>
      <c r="F1034" s="18">
        <v>4624873</v>
      </c>
      <c r="G1034" s="18">
        <f t="shared" si="524"/>
        <v>8990184</v>
      </c>
      <c r="H1034" s="16">
        <f t="shared" si="538"/>
        <v>8640372</v>
      </c>
      <c r="I1034" s="35">
        <f t="shared" si="531"/>
        <v>199254</v>
      </c>
      <c r="J1034" s="35">
        <f t="shared" si="522"/>
        <v>-150558</v>
      </c>
      <c r="N1034">
        <f t="shared" si="542"/>
        <v>1.0404857568632462</v>
      </c>
      <c r="O1034" s="34">
        <f t="shared" si="523"/>
        <v>349812</v>
      </c>
    </row>
    <row r="1035" spans="1:17">
      <c r="A1035" s="595"/>
      <c r="B1035" s="3" t="s">
        <v>4</v>
      </c>
      <c r="C1035" s="18">
        <v>0</v>
      </c>
      <c r="D1035" s="16">
        <v>72760</v>
      </c>
      <c r="E1035" s="16">
        <v>0</v>
      </c>
      <c r="F1035" s="18">
        <v>0</v>
      </c>
      <c r="G1035" s="18">
        <f t="shared" si="524"/>
        <v>0</v>
      </c>
      <c r="H1035" s="16">
        <f t="shared" si="538"/>
        <v>72760</v>
      </c>
      <c r="I1035" s="35">
        <f t="shared" si="531"/>
        <v>-72760</v>
      </c>
      <c r="J1035" s="35">
        <f t="shared" si="522"/>
        <v>0</v>
      </c>
      <c r="N1035">
        <f t="shared" si="542"/>
        <v>0</v>
      </c>
      <c r="O1035" s="303">
        <f t="shared" si="523"/>
        <v>-72760</v>
      </c>
    </row>
    <row r="1036" spans="1:17">
      <c r="A1036" s="595"/>
      <c r="B1036" s="3" t="s">
        <v>5</v>
      </c>
      <c r="C1036" s="18">
        <v>1001853</v>
      </c>
      <c r="D1036" s="16">
        <v>1238214</v>
      </c>
      <c r="E1036" s="16">
        <v>755981</v>
      </c>
      <c r="F1036" s="18">
        <v>778054</v>
      </c>
      <c r="G1036" s="18">
        <f t="shared" si="524"/>
        <v>1779907</v>
      </c>
      <c r="H1036" s="16">
        <f t="shared" si="538"/>
        <v>1994195</v>
      </c>
      <c r="I1036" s="35">
        <f t="shared" si="531"/>
        <v>-236361</v>
      </c>
      <c r="J1036" s="35">
        <f t="shared" si="522"/>
        <v>-22073</v>
      </c>
      <c r="N1036">
        <f t="shared" si="542"/>
        <v>0.89254410927717698</v>
      </c>
      <c r="O1036" s="34">
        <f t="shared" si="523"/>
        <v>-214288</v>
      </c>
    </row>
    <row r="1037" spans="1:17">
      <c r="A1037" s="596"/>
      <c r="B1037" s="3" t="s">
        <v>6</v>
      </c>
      <c r="C1037" s="18">
        <v>1310716</v>
      </c>
      <c r="D1037" s="16">
        <v>1397573</v>
      </c>
      <c r="E1037" s="16">
        <v>1447585</v>
      </c>
      <c r="F1037" s="18">
        <v>1471676</v>
      </c>
      <c r="G1037" s="18">
        <f t="shared" si="524"/>
        <v>2782392</v>
      </c>
      <c r="H1037" s="16">
        <f t="shared" si="538"/>
        <v>2845158</v>
      </c>
      <c r="I1037" s="35">
        <f t="shared" si="531"/>
        <v>-86857</v>
      </c>
      <c r="J1037" s="35">
        <f t="shared" si="522"/>
        <v>-24091</v>
      </c>
      <c r="N1037">
        <f t="shared" si="542"/>
        <v>0.97793936224279987</v>
      </c>
      <c r="O1037" s="34">
        <f t="shared" si="523"/>
        <v>-62766</v>
      </c>
    </row>
    <row r="1038" spans="1:17">
      <c r="A1038" s="594">
        <v>45242</v>
      </c>
      <c r="B1038" s="3" t="s">
        <v>3</v>
      </c>
      <c r="C1038" s="18">
        <v>4872506</v>
      </c>
      <c r="D1038" s="16">
        <v>4898916</v>
      </c>
      <c r="E1038" s="16">
        <v>4882009</v>
      </c>
      <c r="F1038" s="18">
        <v>5181931</v>
      </c>
      <c r="G1038" s="18">
        <f t="shared" si="524"/>
        <v>10054437</v>
      </c>
      <c r="H1038" s="16">
        <f t="shared" si="538"/>
        <v>9780925</v>
      </c>
      <c r="I1038" s="35">
        <f t="shared" si="531"/>
        <v>-26410</v>
      </c>
      <c r="J1038" s="35">
        <f t="shared" si="522"/>
        <v>-299922</v>
      </c>
      <c r="K1038" s="101">
        <f t="shared" ref="K1038:K1053" si="545">G1038-G1034</f>
        <v>1064253</v>
      </c>
      <c r="L1038">
        <f t="shared" ref="L1038:L1053" si="546">H1038-H1034</f>
        <v>1140553</v>
      </c>
      <c r="M1038" s="35">
        <f t="shared" ref="M1038:M1053" si="547">K1043-L1038</f>
        <v>-1140553</v>
      </c>
      <c r="N1038">
        <f t="shared" ref="N1038:N1057" si="548">SUM(G1038/H1038)</f>
        <v>1.0279638173281156</v>
      </c>
      <c r="O1038" s="34">
        <f t="shared" si="523"/>
        <v>273512</v>
      </c>
      <c r="P1038" s="156">
        <f t="shared" ref="P1038:P1053" si="549">K1038/(G1034-K1038)</f>
        <v>0.134274825253967</v>
      </c>
      <c r="Q1038" s="156">
        <f t="shared" ref="Q1038:Q1053" si="550">L1038/(H1034-L1038)</f>
        <v>0.15207740346800369</v>
      </c>
    </row>
    <row r="1039" spans="1:17">
      <c r="A1039" s="595"/>
      <c r="B1039" s="3" t="s">
        <v>4</v>
      </c>
      <c r="C1039" s="18">
        <v>0</v>
      </c>
      <c r="D1039" s="16">
        <v>72760</v>
      </c>
      <c r="E1039" s="16">
        <v>0</v>
      </c>
      <c r="F1039" s="18">
        <v>0</v>
      </c>
      <c r="G1039" s="18">
        <f t="shared" si="524"/>
        <v>0</v>
      </c>
      <c r="H1039" s="16">
        <f t="shared" si="538"/>
        <v>72760</v>
      </c>
      <c r="I1039" s="35">
        <f t="shared" si="531"/>
        <v>-72760</v>
      </c>
      <c r="J1039" s="35">
        <f t="shared" ref="J1039:J1056" si="551">SUM(E1039-F1039)</f>
        <v>0</v>
      </c>
      <c r="K1039" s="101">
        <f t="shared" si="545"/>
        <v>0</v>
      </c>
      <c r="L1039">
        <f t="shared" si="546"/>
        <v>0</v>
      </c>
      <c r="M1039" s="35">
        <f t="shared" si="547"/>
        <v>-192675</v>
      </c>
      <c r="N1039">
        <f t="shared" si="548"/>
        <v>0</v>
      </c>
      <c r="O1039" s="303">
        <f t="shared" ref="O1039:O1102" si="552">G1039-H1039</f>
        <v>-72760</v>
      </c>
      <c r="P1039" s="156" t="e">
        <f t="shared" si="549"/>
        <v>#DIV/0!</v>
      </c>
      <c r="Q1039" s="156">
        <f t="shared" si="550"/>
        <v>0</v>
      </c>
    </row>
    <row r="1040" spans="1:17">
      <c r="A1040" s="595"/>
      <c r="B1040" s="3" t="s">
        <v>5</v>
      </c>
      <c r="C1040" s="18">
        <v>1073523</v>
      </c>
      <c r="D1040" s="16">
        <v>1334194</v>
      </c>
      <c r="E1040" s="16">
        <v>867532</v>
      </c>
      <c r="F1040" s="18">
        <v>917097</v>
      </c>
      <c r="G1040" s="18">
        <f t="shared" si="524"/>
        <v>1990620</v>
      </c>
      <c r="H1040" s="16">
        <f t="shared" si="538"/>
        <v>2201726</v>
      </c>
      <c r="I1040" s="35">
        <f t="shared" si="531"/>
        <v>-260671</v>
      </c>
      <c r="J1040" s="35">
        <f t="shared" si="551"/>
        <v>-49565</v>
      </c>
      <c r="K1040" s="101">
        <f t="shared" si="545"/>
        <v>210713</v>
      </c>
      <c r="L1040">
        <f t="shared" si="546"/>
        <v>207531</v>
      </c>
      <c r="M1040" s="35">
        <f t="shared" si="547"/>
        <v>-930112</v>
      </c>
      <c r="N1040">
        <f t="shared" si="548"/>
        <v>0.90411795109836557</v>
      </c>
      <c r="O1040" s="34">
        <f t="shared" si="552"/>
        <v>-211106</v>
      </c>
      <c r="P1040" s="156">
        <f t="shared" si="549"/>
        <v>0.13428103854590318</v>
      </c>
      <c r="Q1040" s="156">
        <f t="shared" si="550"/>
        <v>0.1161555838143042</v>
      </c>
    </row>
    <row r="1041" spans="1:17">
      <c r="A1041" s="596"/>
      <c r="B1041" s="3" t="s">
        <v>6</v>
      </c>
      <c r="C1041" s="18">
        <v>1493133</v>
      </c>
      <c r="D1041" s="16">
        <v>1639161</v>
      </c>
      <c r="E1041" s="16">
        <v>1689622</v>
      </c>
      <c r="F1041" s="18">
        <v>1846002</v>
      </c>
      <c r="G1041" s="18">
        <f t="shared" si="524"/>
        <v>3339135</v>
      </c>
      <c r="H1041" s="16">
        <f t="shared" si="538"/>
        <v>3328783</v>
      </c>
      <c r="I1041" s="35">
        <f t="shared" si="531"/>
        <v>-146028</v>
      </c>
      <c r="J1041" s="35">
        <f t="shared" si="551"/>
        <v>-156380</v>
      </c>
      <c r="K1041" s="101">
        <f t="shared" si="545"/>
        <v>556743</v>
      </c>
      <c r="L1041">
        <f t="shared" si="546"/>
        <v>483625</v>
      </c>
      <c r="M1041" s="35">
        <f t="shared" si="547"/>
        <v>-2207206</v>
      </c>
      <c r="N1041">
        <f t="shared" si="548"/>
        <v>1.0031098452497504</v>
      </c>
      <c r="O1041" s="34">
        <f t="shared" si="552"/>
        <v>10352</v>
      </c>
      <c r="P1041" s="156">
        <f t="shared" si="549"/>
        <v>0.2501486083385116</v>
      </c>
      <c r="Q1041" s="156">
        <f t="shared" si="550"/>
        <v>0.20479281890195902</v>
      </c>
    </row>
    <row r="1042" spans="1:17">
      <c r="A1042" s="594">
        <v>45243</v>
      </c>
      <c r="B1042" s="3" t="s">
        <v>3</v>
      </c>
      <c r="C1042" s="18">
        <v>4737039</v>
      </c>
      <c r="D1042" s="16">
        <v>4331046</v>
      </c>
      <c r="E1042" s="16">
        <v>4858165</v>
      </c>
      <c r="F1042" s="18">
        <v>4822710</v>
      </c>
      <c r="G1042" s="18">
        <f t="shared" si="524"/>
        <v>9559749</v>
      </c>
      <c r="H1042" s="16">
        <f t="shared" si="538"/>
        <v>9189211</v>
      </c>
      <c r="I1042" s="35">
        <f t="shared" si="531"/>
        <v>405993</v>
      </c>
      <c r="J1042" s="35">
        <f t="shared" si="551"/>
        <v>35455</v>
      </c>
      <c r="K1042" s="101">
        <f t="shared" si="545"/>
        <v>-494688</v>
      </c>
      <c r="L1042">
        <f t="shared" si="546"/>
        <v>-591714</v>
      </c>
      <c r="M1042" s="35">
        <f t="shared" si="547"/>
        <v>591714</v>
      </c>
      <c r="N1042">
        <f t="shared" si="548"/>
        <v>1.0403231572329767</v>
      </c>
      <c r="O1042" s="34">
        <f t="shared" si="552"/>
        <v>370538</v>
      </c>
      <c r="P1042" s="156">
        <f t="shared" si="549"/>
        <v>-4.6893747111727273E-2</v>
      </c>
      <c r="Q1042" s="156">
        <f t="shared" si="550"/>
        <v>-5.7045656365752248E-2</v>
      </c>
    </row>
    <row r="1043" spans="1:17">
      <c r="A1043" s="595"/>
      <c r="B1043" s="3" t="s">
        <v>4</v>
      </c>
      <c r="C1043" s="18">
        <v>0</v>
      </c>
      <c r="D1043" s="16">
        <v>72760</v>
      </c>
      <c r="E1043" s="16">
        <v>0</v>
      </c>
      <c r="F1043" s="18">
        <v>0</v>
      </c>
      <c r="G1043" s="18">
        <f t="shared" si="524"/>
        <v>0</v>
      </c>
      <c r="H1043" s="16">
        <f t="shared" si="538"/>
        <v>72760</v>
      </c>
      <c r="I1043" s="35">
        <f t="shared" si="531"/>
        <v>-72760</v>
      </c>
      <c r="J1043" s="35">
        <f t="shared" si="551"/>
        <v>0</v>
      </c>
      <c r="K1043" s="101">
        <f t="shared" si="545"/>
        <v>0</v>
      </c>
      <c r="L1043">
        <f t="shared" si="546"/>
        <v>0</v>
      </c>
      <c r="M1043" s="35">
        <f t="shared" si="547"/>
        <v>-275195</v>
      </c>
      <c r="N1043">
        <f t="shared" si="548"/>
        <v>0</v>
      </c>
      <c r="O1043" s="303">
        <f t="shared" si="552"/>
        <v>-72760</v>
      </c>
      <c r="P1043" s="156" t="e">
        <f t="shared" si="549"/>
        <v>#DIV/0!</v>
      </c>
      <c r="Q1043" s="156">
        <f t="shared" si="550"/>
        <v>0</v>
      </c>
    </row>
    <row r="1044" spans="1:17">
      <c r="A1044" s="595"/>
      <c r="B1044" s="3" t="s">
        <v>5</v>
      </c>
      <c r="C1044" s="18">
        <v>1018874</v>
      </c>
      <c r="D1044" s="16">
        <v>1241032</v>
      </c>
      <c r="E1044" s="16">
        <v>780112</v>
      </c>
      <c r="F1044" s="18">
        <v>779071</v>
      </c>
      <c r="G1044" s="18">
        <f t="shared" si="524"/>
        <v>1797945</v>
      </c>
      <c r="H1044" s="16">
        <f t="shared" si="538"/>
        <v>2021144</v>
      </c>
      <c r="I1044" s="35">
        <f t="shared" si="531"/>
        <v>-222158</v>
      </c>
      <c r="J1044" s="35">
        <f t="shared" si="551"/>
        <v>1041</v>
      </c>
      <c r="K1044" s="101">
        <f t="shared" si="545"/>
        <v>-192675</v>
      </c>
      <c r="L1044">
        <f t="shared" si="546"/>
        <v>-180582</v>
      </c>
      <c r="M1044" s="35">
        <f t="shared" si="547"/>
        <v>50673</v>
      </c>
      <c r="N1044">
        <f t="shared" si="548"/>
        <v>0.88956798723891028</v>
      </c>
      <c r="O1044" s="20">
        <f t="shared" si="552"/>
        <v>-223199</v>
      </c>
      <c r="P1044" s="156">
        <f t="shared" si="549"/>
        <v>-8.8249641024231718E-2</v>
      </c>
      <c r="Q1044" s="156">
        <f t="shared" si="550"/>
        <v>-7.580128178220448E-2</v>
      </c>
    </row>
    <row r="1045" spans="1:17">
      <c r="A1045" s="596"/>
      <c r="B1045" s="3" t="s">
        <v>6</v>
      </c>
      <c r="C1045" s="18">
        <v>1276287</v>
      </c>
      <c r="D1045" s="16">
        <v>1297210</v>
      </c>
      <c r="E1045" s="16">
        <v>1393924</v>
      </c>
      <c r="F1045" s="18">
        <v>1340267</v>
      </c>
      <c r="G1045" s="18">
        <f t="shared" si="524"/>
        <v>2616554</v>
      </c>
      <c r="H1045" s="16">
        <f t="shared" si="538"/>
        <v>2691134</v>
      </c>
      <c r="I1045" s="35">
        <f t="shared" si="531"/>
        <v>-20923</v>
      </c>
      <c r="J1045" s="35">
        <f t="shared" si="551"/>
        <v>53657</v>
      </c>
      <c r="K1045" s="101">
        <f t="shared" si="545"/>
        <v>-722581</v>
      </c>
      <c r="L1045">
        <f t="shared" si="546"/>
        <v>-637649</v>
      </c>
      <c r="M1045" s="35">
        <f t="shared" si="547"/>
        <v>-74522</v>
      </c>
      <c r="N1045">
        <f t="shared" si="548"/>
        <v>0.97228677576070166</v>
      </c>
      <c r="O1045" s="20">
        <f t="shared" si="552"/>
        <v>-74580</v>
      </c>
      <c r="P1045" s="156">
        <f t="shared" si="549"/>
        <v>-0.17790042435266276</v>
      </c>
      <c r="Q1045" s="156">
        <f t="shared" si="550"/>
        <v>-0.16076135932747618</v>
      </c>
    </row>
    <row r="1046" spans="1:17">
      <c r="A1046" s="594">
        <v>45245</v>
      </c>
      <c r="B1046" s="3" t="s">
        <v>3</v>
      </c>
      <c r="C1046" s="18">
        <v>3595061</v>
      </c>
      <c r="D1046" s="16">
        <v>3842670</v>
      </c>
      <c r="E1046" s="16">
        <v>3699850</v>
      </c>
      <c r="F1046" s="18">
        <v>4241107</v>
      </c>
      <c r="G1046" s="18">
        <f t="shared" si="524"/>
        <v>7836168</v>
      </c>
      <c r="H1046" s="16">
        <f t="shared" si="538"/>
        <v>7542520</v>
      </c>
      <c r="I1046" s="35">
        <f t="shared" si="531"/>
        <v>-247609</v>
      </c>
      <c r="J1046" s="35">
        <f t="shared" si="551"/>
        <v>-541257</v>
      </c>
      <c r="K1046" s="101">
        <f t="shared" si="545"/>
        <v>-1723581</v>
      </c>
      <c r="L1046">
        <f t="shared" si="546"/>
        <v>-1646691</v>
      </c>
      <c r="M1046" s="35">
        <f t="shared" si="547"/>
        <v>1646691</v>
      </c>
      <c r="N1046">
        <f t="shared" si="548"/>
        <v>1.0389323462185052</v>
      </c>
      <c r="O1046" s="34">
        <f t="shared" si="552"/>
        <v>293648</v>
      </c>
      <c r="P1046" s="156">
        <f t="shared" si="549"/>
        <v>-0.15275463892308389</v>
      </c>
      <c r="Q1046" s="156">
        <f t="shared" si="550"/>
        <v>-0.15196621379558434</v>
      </c>
    </row>
    <row r="1047" spans="1:17">
      <c r="A1047" s="595"/>
      <c r="B1047" s="3" t="s">
        <v>4</v>
      </c>
      <c r="C1047" s="18">
        <v>0</v>
      </c>
      <c r="D1047" s="16">
        <v>76260</v>
      </c>
      <c r="E1047" s="16">
        <v>0</v>
      </c>
      <c r="F1047" s="18">
        <v>0</v>
      </c>
      <c r="G1047" s="18">
        <f t="shared" ref="G1047:G1110" si="553">SUM(C1047+F1047)</f>
        <v>0</v>
      </c>
      <c r="H1047" s="16">
        <f t="shared" si="538"/>
        <v>76260</v>
      </c>
      <c r="I1047" s="35">
        <f t="shared" si="531"/>
        <v>-76260</v>
      </c>
      <c r="J1047" s="35">
        <f t="shared" si="551"/>
        <v>0</v>
      </c>
      <c r="K1047" s="101">
        <f t="shared" si="545"/>
        <v>0</v>
      </c>
      <c r="L1047">
        <f t="shared" si="546"/>
        <v>3500</v>
      </c>
      <c r="M1047" s="35">
        <f t="shared" si="547"/>
        <v>-44344</v>
      </c>
      <c r="N1047">
        <f t="shared" si="548"/>
        <v>0</v>
      </c>
      <c r="O1047" s="303">
        <f t="shared" si="552"/>
        <v>-76260</v>
      </c>
      <c r="P1047" s="156" t="e">
        <f t="shared" si="549"/>
        <v>#DIV/0!</v>
      </c>
      <c r="Q1047" s="156">
        <f t="shared" si="550"/>
        <v>5.0534218885359514E-2</v>
      </c>
    </row>
    <row r="1048" spans="1:17">
      <c r="A1048" s="595"/>
      <c r="B1048" s="3" t="s">
        <v>5</v>
      </c>
      <c r="C1048" s="18">
        <v>821105</v>
      </c>
      <c r="D1048" s="16">
        <v>1124435</v>
      </c>
      <c r="E1048" s="16">
        <v>650115</v>
      </c>
      <c r="F1048" s="18">
        <v>701645</v>
      </c>
      <c r="G1048" s="18">
        <f t="shared" si="553"/>
        <v>1522750</v>
      </c>
      <c r="H1048" s="16">
        <f t="shared" si="538"/>
        <v>1774550</v>
      </c>
      <c r="I1048" s="35">
        <f t="shared" si="531"/>
        <v>-303330</v>
      </c>
      <c r="J1048" s="35">
        <f t="shared" si="551"/>
        <v>-51530</v>
      </c>
      <c r="K1048" s="101">
        <f t="shared" si="545"/>
        <v>-275195</v>
      </c>
      <c r="L1048">
        <f t="shared" si="546"/>
        <v>-246594</v>
      </c>
      <c r="M1048" s="35">
        <f t="shared" si="547"/>
        <v>80437</v>
      </c>
      <c r="N1048">
        <f t="shared" si="548"/>
        <v>0.8581048716576033</v>
      </c>
      <c r="O1048" s="34">
        <f t="shared" si="552"/>
        <v>-251800</v>
      </c>
      <c r="P1048" s="156">
        <f t="shared" si="549"/>
        <v>-0.13274308536808899</v>
      </c>
      <c r="Q1048" s="156">
        <f t="shared" si="550"/>
        <v>-0.10874007491165205</v>
      </c>
    </row>
    <row r="1049" spans="1:17">
      <c r="A1049" s="596"/>
      <c r="B1049" s="3" t="s">
        <v>6</v>
      </c>
      <c r="C1049" s="18">
        <v>1161330</v>
      </c>
      <c r="D1049" s="16">
        <v>1224703</v>
      </c>
      <c r="E1049" s="16">
        <v>1227531</v>
      </c>
      <c r="F1049" s="18">
        <v>1325315</v>
      </c>
      <c r="G1049" s="18">
        <f t="shared" si="553"/>
        <v>2486645</v>
      </c>
      <c r="H1049" s="16">
        <f t="shared" si="538"/>
        <v>2452234</v>
      </c>
      <c r="I1049" s="35">
        <f t="shared" si="531"/>
        <v>-63373</v>
      </c>
      <c r="J1049" s="35">
        <f t="shared" si="551"/>
        <v>-97784</v>
      </c>
      <c r="K1049" s="101">
        <f t="shared" si="545"/>
        <v>-129909</v>
      </c>
      <c r="L1049">
        <f t="shared" si="546"/>
        <v>-238900</v>
      </c>
      <c r="M1049" s="35">
        <f t="shared" si="547"/>
        <v>238900</v>
      </c>
      <c r="N1049">
        <f t="shared" si="548"/>
        <v>1.0140325107636547</v>
      </c>
      <c r="O1049" s="34">
        <f t="shared" si="552"/>
        <v>34411</v>
      </c>
      <c r="P1049" s="156">
        <f t="shared" si="549"/>
        <v>-4.7300473372479439E-2</v>
      </c>
      <c r="Q1049" s="156">
        <f t="shared" si="550"/>
        <v>-8.1534890038818655E-2</v>
      </c>
    </row>
    <row r="1050" spans="1:17">
      <c r="A1050" s="597">
        <v>45246</v>
      </c>
      <c r="B1050" s="3" t="s">
        <v>3</v>
      </c>
      <c r="C1050" s="18">
        <v>3450179</v>
      </c>
      <c r="D1050" s="16">
        <v>3231804</v>
      </c>
      <c r="E1050" s="16">
        <v>3513149</v>
      </c>
      <c r="F1050" s="18">
        <v>3673818</v>
      </c>
      <c r="G1050" s="18">
        <f t="shared" si="553"/>
        <v>7123997</v>
      </c>
      <c r="H1050" s="16">
        <f t="shared" si="538"/>
        <v>6744953</v>
      </c>
      <c r="I1050" s="35">
        <f t="shared" si="531"/>
        <v>218375</v>
      </c>
      <c r="J1050" s="35">
        <f t="shared" si="551"/>
        <v>-160669</v>
      </c>
      <c r="K1050" s="101">
        <f t="shared" si="545"/>
        <v>-712171</v>
      </c>
      <c r="L1050">
        <f t="shared" si="546"/>
        <v>-797567</v>
      </c>
      <c r="M1050" s="35">
        <f t="shared" si="547"/>
        <v>797567</v>
      </c>
      <c r="N1050">
        <f t="shared" si="548"/>
        <v>1.056196685136279</v>
      </c>
      <c r="O1050" s="34">
        <f t="shared" si="552"/>
        <v>379044</v>
      </c>
      <c r="P1050" s="156">
        <f t="shared" si="549"/>
        <v>-8.3311038553805603E-2</v>
      </c>
      <c r="Q1050" s="156">
        <f t="shared" si="550"/>
        <v>-9.5630537187441814E-2</v>
      </c>
    </row>
    <row r="1051" spans="1:17">
      <c r="A1051" s="598"/>
      <c r="B1051" s="3" t="s">
        <v>4</v>
      </c>
      <c r="C1051" s="18">
        <v>0</v>
      </c>
      <c r="D1051" s="16">
        <v>75260</v>
      </c>
      <c r="E1051" s="16">
        <v>0</v>
      </c>
      <c r="F1051" s="18">
        <v>0</v>
      </c>
      <c r="G1051" s="18">
        <f t="shared" si="553"/>
        <v>0</v>
      </c>
      <c r="H1051" s="16">
        <f t="shared" si="538"/>
        <v>75260</v>
      </c>
      <c r="I1051" s="35">
        <f t="shared" si="531"/>
        <v>-75260</v>
      </c>
      <c r="J1051" s="35">
        <f t="shared" si="551"/>
        <v>0</v>
      </c>
      <c r="K1051" s="101">
        <f t="shared" si="545"/>
        <v>0</v>
      </c>
      <c r="L1051">
        <f t="shared" si="546"/>
        <v>-1000</v>
      </c>
      <c r="M1051" s="35">
        <f t="shared" si="547"/>
        <v>1000</v>
      </c>
      <c r="N1051">
        <f t="shared" si="548"/>
        <v>0</v>
      </c>
      <c r="O1051" s="303">
        <f t="shared" si="552"/>
        <v>-75260</v>
      </c>
      <c r="P1051" s="156" t="e">
        <f t="shared" si="549"/>
        <v>#DIV/0!</v>
      </c>
      <c r="Q1051" s="156">
        <f t="shared" si="550"/>
        <v>-1.2943308309603935E-2</v>
      </c>
    </row>
    <row r="1052" spans="1:17">
      <c r="A1052" s="598"/>
      <c r="B1052" s="3" t="s">
        <v>5</v>
      </c>
      <c r="C1052" s="18">
        <v>815691</v>
      </c>
      <c r="D1052" s="16">
        <v>1088872</v>
      </c>
      <c r="E1052" s="16">
        <v>646214</v>
      </c>
      <c r="F1052" s="18">
        <v>666215</v>
      </c>
      <c r="G1052" s="18">
        <f t="shared" si="553"/>
        <v>1481906</v>
      </c>
      <c r="H1052" s="16">
        <f t="shared" si="538"/>
        <v>1735086</v>
      </c>
      <c r="I1052" s="35">
        <f t="shared" si="531"/>
        <v>-273181</v>
      </c>
      <c r="J1052" s="35">
        <f t="shared" si="551"/>
        <v>-20001</v>
      </c>
      <c r="K1052" s="101">
        <f t="shared" si="545"/>
        <v>-40844</v>
      </c>
      <c r="L1052">
        <f t="shared" si="546"/>
        <v>-39464</v>
      </c>
      <c r="M1052" s="35">
        <f t="shared" si="547"/>
        <v>39464</v>
      </c>
      <c r="N1052">
        <f t="shared" si="548"/>
        <v>0.85408216076897625</v>
      </c>
      <c r="O1052" s="34">
        <f t="shared" si="552"/>
        <v>-253180</v>
      </c>
      <c r="P1052" s="156">
        <f t="shared" si="549"/>
        <v>-2.6121870511142918E-2</v>
      </c>
      <c r="Q1052" s="156">
        <f t="shared" si="550"/>
        <v>-2.1755069145001086E-2</v>
      </c>
    </row>
    <row r="1053" spans="1:17">
      <c r="A1053" s="599"/>
      <c r="B1053" s="3" t="s">
        <v>6</v>
      </c>
      <c r="C1053" s="18">
        <v>1112030</v>
      </c>
      <c r="D1053" s="16">
        <v>1152556</v>
      </c>
      <c r="E1053" s="16">
        <v>1218538</v>
      </c>
      <c r="F1053" s="18">
        <v>1208458</v>
      </c>
      <c r="G1053" s="18">
        <f t="shared" si="553"/>
        <v>2320488</v>
      </c>
      <c r="H1053" s="16">
        <f t="shared" si="538"/>
        <v>2371094</v>
      </c>
      <c r="I1053" s="35">
        <f t="shared" si="531"/>
        <v>-40526</v>
      </c>
      <c r="J1053" s="35">
        <f t="shared" si="551"/>
        <v>10080</v>
      </c>
      <c r="K1053" s="101">
        <f t="shared" si="545"/>
        <v>-166157</v>
      </c>
      <c r="L1053">
        <f t="shared" si="546"/>
        <v>-81140</v>
      </c>
      <c r="M1053" s="35">
        <f t="shared" si="547"/>
        <v>1187384</v>
      </c>
      <c r="N1053">
        <f t="shared" si="548"/>
        <v>0.97865710933434102</v>
      </c>
      <c r="O1053" s="20">
        <f t="shared" si="552"/>
        <v>-50606</v>
      </c>
      <c r="P1053" s="156">
        <f t="shared" si="549"/>
        <v>-6.2634527567455092E-2</v>
      </c>
      <c r="Q1053" s="156">
        <f t="shared" si="550"/>
        <v>-3.2028433227782399E-2</v>
      </c>
    </row>
    <row r="1054" spans="1:17">
      <c r="A1054" s="594">
        <v>45247</v>
      </c>
      <c r="B1054" s="3" t="s">
        <v>3</v>
      </c>
      <c r="C1054" s="18">
        <v>6329149</v>
      </c>
      <c r="D1054" s="16">
        <v>3966628</v>
      </c>
      <c r="E1054" s="16">
        <v>5946422</v>
      </c>
      <c r="F1054" s="18">
        <v>4520650</v>
      </c>
      <c r="G1054" s="18">
        <f t="shared" si="553"/>
        <v>10849799</v>
      </c>
      <c r="H1054" s="16">
        <f t="shared" si="538"/>
        <v>9913050</v>
      </c>
      <c r="I1054" s="35">
        <f t="shared" si="531"/>
        <v>2362521</v>
      </c>
      <c r="J1054" s="35">
        <f t="shared" si="551"/>
        <v>1425772</v>
      </c>
      <c r="N1054">
        <f t="shared" si="548"/>
        <v>1.0944965474803416</v>
      </c>
      <c r="O1054" s="34">
        <f t="shared" si="552"/>
        <v>936749</v>
      </c>
    </row>
    <row r="1055" spans="1:17">
      <c r="A1055" s="595"/>
      <c r="B1055" s="3" t="s">
        <v>4</v>
      </c>
      <c r="C1055" s="18">
        <v>0</v>
      </c>
      <c r="D1055" s="16">
        <v>75260</v>
      </c>
      <c r="E1055" s="16">
        <v>0</v>
      </c>
      <c r="F1055" s="18">
        <v>0</v>
      </c>
      <c r="G1055" s="18">
        <f t="shared" si="553"/>
        <v>0</v>
      </c>
      <c r="H1055" s="16">
        <f t="shared" si="538"/>
        <v>75260</v>
      </c>
      <c r="I1055" s="35">
        <f t="shared" ref="I1055:I1118" si="554">SUM(C1055-D1055)</f>
        <v>-75260</v>
      </c>
      <c r="J1055" s="35">
        <f t="shared" si="551"/>
        <v>0</v>
      </c>
      <c r="N1055">
        <f t="shared" si="548"/>
        <v>0</v>
      </c>
      <c r="O1055" s="303">
        <f t="shared" si="552"/>
        <v>-75260</v>
      </c>
    </row>
    <row r="1056" spans="1:17">
      <c r="A1056" s="595"/>
      <c r="B1056" s="3" t="s">
        <v>5</v>
      </c>
      <c r="C1056" s="18">
        <v>1212884</v>
      </c>
      <c r="D1056" s="16">
        <v>1521612</v>
      </c>
      <c r="E1056" s="16">
        <v>1186368</v>
      </c>
      <c r="F1056" s="18">
        <v>1169562</v>
      </c>
      <c r="G1056" s="18">
        <f t="shared" si="553"/>
        <v>2382446</v>
      </c>
      <c r="H1056" s="16">
        <f t="shared" si="538"/>
        <v>2707980</v>
      </c>
      <c r="I1056" s="35">
        <f t="shared" si="554"/>
        <v>-308728</v>
      </c>
      <c r="J1056" s="35">
        <f t="shared" si="551"/>
        <v>16806</v>
      </c>
      <c r="N1056">
        <f t="shared" si="548"/>
        <v>0.87978714761556587</v>
      </c>
      <c r="O1056" s="20">
        <f t="shared" si="552"/>
        <v>-325534</v>
      </c>
    </row>
    <row r="1057" spans="1:17">
      <c r="A1057" s="596"/>
      <c r="B1057" s="3" t="s">
        <v>6</v>
      </c>
      <c r="C1057" s="18">
        <v>1777098</v>
      </c>
      <c r="D1057" s="16">
        <v>1755918</v>
      </c>
      <c r="E1057" s="16">
        <v>2186342</v>
      </c>
      <c r="F1057" s="18">
        <v>1629206</v>
      </c>
      <c r="G1057" s="18">
        <f t="shared" si="553"/>
        <v>3406304</v>
      </c>
      <c r="H1057" s="16">
        <f t="shared" si="538"/>
        <v>3942260</v>
      </c>
      <c r="I1057" s="35">
        <f t="shared" si="554"/>
        <v>21180</v>
      </c>
      <c r="J1057" s="35">
        <f>SUM(E1057-F1057)</f>
        <v>557136</v>
      </c>
      <c r="N1057">
        <f t="shared" si="548"/>
        <v>0.86404854068478487</v>
      </c>
      <c r="O1057" s="20">
        <f t="shared" si="552"/>
        <v>-535956</v>
      </c>
    </row>
    <row r="1058" spans="1:17">
      <c r="A1058" s="594">
        <v>45250</v>
      </c>
      <c r="B1058" s="3" t="s">
        <v>3</v>
      </c>
      <c r="C1058" s="18">
        <v>7104323</v>
      </c>
      <c r="D1058" s="16">
        <v>4508706</v>
      </c>
      <c r="E1058" s="16">
        <v>6509501</v>
      </c>
      <c r="F1058" s="18">
        <v>4851720</v>
      </c>
      <c r="G1058" s="18">
        <f t="shared" si="553"/>
        <v>11956043</v>
      </c>
      <c r="H1058" s="16">
        <f t="shared" si="538"/>
        <v>11018207</v>
      </c>
      <c r="I1058" s="35">
        <f t="shared" si="554"/>
        <v>2595617</v>
      </c>
      <c r="J1058" s="35">
        <f t="shared" ref="J1058:J1064" si="555">SUM(E1058-F1058)</f>
        <v>1657781</v>
      </c>
      <c r="K1058" s="101">
        <f t="shared" ref="K1058:K1073" si="556">G1058-G1054</f>
        <v>1106244</v>
      </c>
      <c r="L1058">
        <f t="shared" ref="L1058:L1073" si="557">H1058-H1054</f>
        <v>1105157</v>
      </c>
      <c r="M1058" s="35">
        <f t="shared" ref="M1058:M1073" si="558">K1063-L1058</f>
        <v>-1105157</v>
      </c>
      <c r="N1058">
        <f t="shared" ref="N1058:N1077" si="559">SUM(G1058/H1058)</f>
        <v>1.0851169341799443</v>
      </c>
      <c r="O1058" s="20">
        <f t="shared" si="552"/>
        <v>937836</v>
      </c>
      <c r="P1058" s="156">
        <f t="shared" ref="P1058:P1073" si="560">K1058/(G1054-K1058)</f>
        <v>0.11353597326643099</v>
      </c>
      <c r="Q1058" s="156">
        <f t="shared" ref="Q1058:Q1073" si="561">L1058/(H1054-L1058)</f>
        <v>0.12547348156931515</v>
      </c>
    </row>
    <row r="1059" spans="1:17">
      <c r="A1059" s="595"/>
      <c r="B1059" s="3" t="s">
        <v>4</v>
      </c>
      <c r="C1059" s="18">
        <v>0</v>
      </c>
      <c r="D1059" s="16">
        <v>75905</v>
      </c>
      <c r="E1059" s="16">
        <v>0</v>
      </c>
      <c r="F1059" s="18">
        <v>0</v>
      </c>
      <c r="G1059" s="18">
        <f t="shared" si="553"/>
        <v>0</v>
      </c>
      <c r="H1059" s="16">
        <f t="shared" si="538"/>
        <v>75905</v>
      </c>
      <c r="I1059" s="35">
        <f t="shared" si="554"/>
        <v>-75905</v>
      </c>
      <c r="J1059" s="35">
        <f t="shared" si="555"/>
        <v>0</v>
      </c>
      <c r="K1059" s="101">
        <f t="shared" si="556"/>
        <v>0</v>
      </c>
      <c r="L1059">
        <f t="shared" si="557"/>
        <v>645</v>
      </c>
      <c r="M1059" s="35">
        <f t="shared" si="558"/>
        <v>63608</v>
      </c>
      <c r="N1059">
        <f t="shared" si="559"/>
        <v>0</v>
      </c>
      <c r="O1059" s="303">
        <f t="shared" si="552"/>
        <v>-75905</v>
      </c>
      <c r="P1059" s="156" t="e">
        <f t="shared" si="560"/>
        <v>#DIV/0!</v>
      </c>
      <c r="Q1059" s="156">
        <f t="shared" si="561"/>
        <v>8.6443744555384314E-3</v>
      </c>
    </row>
    <row r="1060" spans="1:17">
      <c r="A1060" s="595"/>
      <c r="B1060" s="3" t="s">
        <v>5</v>
      </c>
      <c r="C1060" s="18">
        <v>1184529</v>
      </c>
      <c r="D1060" s="16">
        <v>1507093</v>
      </c>
      <c r="E1060" s="16">
        <v>1248710</v>
      </c>
      <c r="F1060" s="18">
        <v>1230130</v>
      </c>
      <c r="G1060" s="18">
        <f t="shared" si="553"/>
        <v>2414659</v>
      </c>
      <c r="H1060" s="16">
        <f t="shared" si="538"/>
        <v>2755803</v>
      </c>
      <c r="I1060" s="35">
        <f t="shared" si="554"/>
        <v>-322564</v>
      </c>
      <c r="J1060" s="35">
        <f t="shared" si="555"/>
        <v>18580</v>
      </c>
      <c r="K1060" s="101">
        <f t="shared" si="556"/>
        <v>32213</v>
      </c>
      <c r="L1060">
        <f t="shared" si="557"/>
        <v>47823</v>
      </c>
      <c r="M1060" s="35">
        <f t="shared" si="558"/>
        <v>-279814</v>
      </c>
      <c r="N1060">
        <f t="shared" si="559"/>
        <v>0.8762088581803561</v>
      </c>
      <c r="O1060" s="20">
        <f t="shared" si="552"/>
        <v>-341144</v>
      </c>
      <c r="P1060" s="156">
        <f t="shared" si="560"/>
        <v>1.3706300609343839E-2</v>
      </c>
      <c r="Q1060" s="156">
        <f t="shared" si="561"/>
        <v>1.797751034995303E-2</v>
      </c>
    </row>
    <row r="1061" spans="1:17">
      <c r="A1061" s="596"/>
      <c r="B1061" s="3" t="s">
        <v>6</v>
      </c>
      <c r="C1061" s="18">
        <v>1705666</v>
      </c>
      <c r="D1061" s="16">
        <v>1598638</v>
      </c>
      <c r="E1061" s="16">
        <v>2236308</v>
      </c>
      <c r="F1061" s="18">
        <v>1608492</v>
      </c>
      <c r="G1061" s="18">
        <f t="shared" si="553"/>
        <v>3314158</v>
      </c>
      <c r="H1061" s="16">
        <f t="shared" si="538"/>
        <v>3834946</v>
      </c>
      <c r="I1061" s="35">
        <f t="shared" si="554"/>
        <v>107028</v>
      </c>
      <c r="J1061" s="35">
        <f t="shared" si="555"/>
        <v>627816</v>
      </c>
      <c r="K1061" s="101">
        <f t="shared" si="556"/>
        <v>-92146</v>
      </c>
      <c r="L1061">
        <f t="shared" si="557"/>
        <v>-107314</v>
      </c>
      <c r="M1061" s="35">
        <f t="shared" si="558"/>
        <v>-2943831</v>
      </c>
      <c r="N1061">
        <f t="shared" si="559"/>
        <v>0.86419939159508374</v>
      </c>
      <c r="O1061" s="20">
        <f t="shared" si="552"/>
        <v>-520788</v>
      </c>
      <c r="P1061" s="156">
        <f t="shared" si="560"/>
        <v>-2.6339093026911918E-2</v>
      </c>
      <c r="Q1061" s="156">
        <f t="shared" si="561"/>
        <v>-2.6500071365531289E-2</v>
      </c>
    </row>
    <row r="1062" spans="1:17">
      <c r="A1062" s="594">
        <v>45251</v>
      </c>
      <c r="B1062" s="3" t="s">
        <v>3</v>
      </c>
      <c r="C1062" s="18">
        <v>6394072</v>
      </c>
      <c r="D1062" s="16">
        <v>4598652</v>
      </c>
      <c r="E1062" s="16">
        <v>6154501</v>
      </c>
      <c r="F1062" s="18">
        <v>4957906</v>
      </c>
      <c r="G1062" s="18">
        <f t="shared" si="553"/>
        <v>11351978</v>
      </c>
      <c r="H1062" s="16">
        <f t="shared" si="538"/>
        <v>10753153</v>
      </c>
      <c r="I1062" s="35">
        <f t="shared" si="554"/>
        <v>1795420</v>
      </c>
      <c r="J1062" s="35">
        <f t="shared" si="555"/>
        <v>1196595</v>
      </c>
      <c r="K1062" s="101">
        <f t="shared" si="556"/>
        <v>-604065</v>
      </c>
      <c r="L1062">
        <f t="shared" si="557"/>
        <v>-265054</v>
      </c>
      <c r="M1062" s="35">
        <f t="shared" si="558"/>
        <v>265054</v>
      </c>
      <c r="N1062">
        <f t="shared" si="559"/>
        <v>1.0556883176497163</v>
      </c>
      <c r="O1062" s="20">
        <f t="shared" si="552"/>
        <v>598825</v>
      </c>
      <c r="P1062" s="156">
        <f t="shared" si="560"/>
        <v>-4.809393358719527E-2</v>
      </c>
      <c r="Q1062" s="156">
        <f t="shared" si="561"/>
        <v>-2.349090391510043E-2</v>
      </c>
    </row>
    <row r="1063" spans="1:17">
      <c r="A1063" s="595"/>
      <c r="B1063" s="3" t="s">
        <v>4</v>
      </c>
      <c r="C1063" s="18">
        <v>0</v>
      </c>
      <c r="D1063" s="16">
        <v>78172</v>
      </c>
      <c r="E1063" s="16">
        <v>0</v>
      </c>
      <c r="F1063" s="18">
        <v>0</v>
      </c>
      <c r="G1063" s="18">
        <f t="shared" si="553"/>
        <v>0</v>
      </c>
      <c r="H1063" s="16">
        <f t="shared" si="538"/>
        <v>78172</v>
      </c>
      <c r="I1063" s="35">
        <f t="shared" si="554"/>
        <v>-78172</v>
      </c>
      <c r="J1063" s="35">
        <f t="shared" si="555"/>
        <v>0</v>
      </c>
      <c r="K1063" s="101">
        <f t="shared" si="556"/>
        <v>0</v>
      </c>
      <c r="L1063">
        <f t="shared" si="557"/>
        <v>2267</v>
      </c>
      <c r="M1063" s="35">
        <f t="shared" si="558"/>
        <v>-641558</v>
      </c>
      <c r="N1063">
        <f t="shared" si="559"/>
        <v>0</v>
      </c>
      <c r="O1063" s="303">
        <f t="shared" si="552"/>
        <v>-78172</v>
      </c>
      <c r="P1063" s="156" t="e">
        <f t="shared" si="560"/>
        <v>#DIV/0!</v>
      </c>
      <c r="Q1063" s="156">
        <f t="shared" si="561"/>
        <v>3.0785735625628072E-2</v>
      </c>
    </row>
    <row r="1064" spans="1:17">
      <c r="A1064" s="595"/>
      <c r="B1064" s="3" t="s">
        <v>5</v>
      </c>
      <c r="C1064" s="18">
        <v>1371211</v>
      </c>
      <c r="D1064" s="16">
        <v>1463459</v>
      </c>
      <c r="E1064" s="16">
        <v>1231044</v>
      </c>
      <c r="F1064" s="18">
        <v>1107701</v>
      </c>
      <c r="G1064" s="18">
        <f t="shared" si="553"/>
        <v>2478912</v>
      </c>
      <c r="H1064" s="16">
        <f t="shared" si="538"/>
        <v>2694503</v>
      </c>
      <c r="I1064" s="35">
        <f t="shared" si="554"/>
        <v>-92248</v>
      </c>
      <c r="J1064" s="35">
        <f t="shared" si="555"/>
        <v>123343</v>
      </c>
      <c r="K1064" s="101">
        <f t="shared" si="556"/>
        <v>64253</v>
      </c>
      <c r="L1064">
        <f t="shared" si="557"/>
        <v>-61300</v>
      </c>
      <c r="M1064" s="35">
        <f t="shared" si="558"/>
        <v>-560357</v>
      </c>
      <c r="N1064">
        <f t="shared" si="559"/>
        <v>0.91998858416561424</v>
      </c>
      <c r="O1064" s="20">
        <f t="shared" si="552"/>
        <v>-215591</v>
      </c>
      <c r="P1064" s="156">
        <f t="shared" si="560"/>
        <v>2.7336979228269498E-2</v>
      </c>
      <c r="Q1064" s="156">
        <f t="shared" si="561"/>
        <v>-2.1759942749697118E-2</v>
      </c>
    </row>
    <row r="1065" spans="1:17">
      <c r="A1065" s="596"/>
      <c r="B1065" s="3" t="s">
        <v>6</v>
      </c>
      <c r="C1065" s="18">
        <v>1548570</v>
      </c>
      <c r="D1065" s="16">
        <v>1458921</v>
      </c>
      <c r="E1065" s="16">
        <v>1928309</v>
      </c>
      <c r="F1065" s="18">
        <v>1533597</v>
      </c>
      <c r="G1065" s="18">
        <f t="shared" si="553"/>
        <v>3082167</v>
      </c>
      <c r="H1065" s="16">
        <f t="shared" si="538"/>
        <v>3387230</v>
      </c>
      <c r="I1065" s="35">
        <f t="shared" si="554"/>
        <v>89649</v>
      </c>
      <c r="J1065" s="35">
        <f>SUM(E1065-F1065)</f>
        <v>394712</v>
      </c>
      <c r="K1065" s="101">
        <f t="shared" si="556"/>
        <v>-231991</v>
      </c>
      <c r="L1065">
        <f t="shared" si="557"/>
        <v>-447716</v>
      </c>
      <c r="M1065" s="35">
        <f t="shared" si="558"/>
        <v>-866611</v>
      </c>
      <c r="N1065">
        <f t="shared" si="559"/>
        <v>0.90993732341765987</v>
      </c>
      <c r="O1065" s="20">
        <f t="shared" si="552"/>
        <v>-305063</v>
      </c>
      <c r="P1065" s="156">
        <f t="shared" si="560"/>
        <v>-6.5420544934801109E-2</v>
      </c>
      <c r="Q1065" s="156">
        <f t="shared" si="561"/>
        <v>-0.10454152113802116</v>
      </c>
    </row>
    <row r="1066" spans="1:17">
      <c r="A1066" s="594">
        <v>45252</v>
      </c>
      <c r="B1066" s="3" t="s">
        <v>3</v>
      </c>
      <c r="C1066" s="18">
        <v>4227496</v>
      </c>
      <c r="D1066" s="16">
        <v>3689638</v>
      </c>
      <c r="E1066" s="16">
        <v>4230761</v>
      </c>
      <c r="F1066" s="18">
        <v>4073337</v>
      </c>
      <c r="G1066" s="18">
        <f t="shared" si="553"/>
        <v>8300833</v>
      </c>
      <c r="H1066" s="16">
        <f t="shared" si="538"/>
        <v>7920399</v>
      </c>
      <c r="I1066" s="35">
        <f t="shared" si="554"/>
        <v>537858</v>
      </c>
      <c r="J1066" s="35">
        <f t="shared" ref="J1066:J1130" si="562">SUM(E1066-F1066)</f>
        <v>157424</v>
      </c>
      <c r="K1066" s="101">
        <f t="shared" si="556"/>
        <v>-3051145</v>
      </c>
      <c r="L1066">
        <f t="shared" si="557"/>
        <v>-2832754</v>
      </c>
      <c r="M1066" s="35">
        <f t="shared" si="558"/>
        <v>2832754</v>
      </c>
      <c r="N1066">
        <f t="shared" si="559"/>
        <v>1.0480321761567819</v>
      </c>
      <c r="O1066" s="34">
        <f t="shared" si="552"/>
        <v>380434</v>
      </c>
      <c r="P1066" s="156">
        <f t="shared" si="560"/>
        <v>-0.21183912683381237</v>
      </c>
      <c r="Q1066" s="156">
        <f t="shared" si="561"/>
        <v>-0.20850680046610065</v>
      </c>
    </row>
    <row r="1067" spans="1:17">
      <c r="A1067" s="595"/>
      <c r="B1067" s="3" t="s">
        <v>4</v>
      </c>
      <c r="C1067" s="18">
        <v>0</v>
      </c>
      <c r="D1067" s="16">
        <v>80522</v>
      </c>
      <c r="E1067" s="16">
        <v>0</v>
      </c>
      <c r="F1067" s="18">
        <v>0</v>
      </c>
      <c r="G1067" s="18">
        <f t="shared" si="553"/>
        <v>0</v>
      </c>
      <c r="H1067" s="16">
        <f t="shared" si="538"/>
        <v>80522</v>
      </c>
      <c r="I1067" s="35">
        <f t="shared" si="554"/>
        <v>-80522</v>
      </c>
      <c r="J1067" s="35">
        <f t="shared" si="562"/>
        <v>0</v>
      </c>
      <c r="K1067" s="101">
        <f t="shared" si="556"/>
        <v>0</v>
      </c>
      <c r="L1067">
        <f t="shared" si="557"/>
        <v>2350</v>
      </c>
      <c r="M1067" s="35">
        <f t="shared" si="558"/>
        <v>-499488</v>
      </c>
      <c r="N1067">
        <f t="shared" si="559"/>
        <v>0</v>
      </c>
      <c r="O1067" s="303">
        <f t="shared" si="552"/>
        <v>-80522</v>
      </c>
      <c r="P1067" s="156" t="e">
        <f t="shared" si="560"/>
        <v>#DIV/0!</v>
      </c>
      <c r="Q1067" s="156">
        <f t="shared" si="561"/>
        <v>3.0993643005987708E-2</v>
      </c>
    </row>
    <row r="1068" spans="1:17">
      <c r="A1068" s="595"/>
      <c r="B1068" s="3" t="s">
        <v>5</v>
      </c>
      <c r="C1068" s="18">
        <v>984800</v>
      </c>
      <c r="D1068" s="16">
        <v>1221423</v>
      </c>
      <c r="E1068" s="16">
        <v>834138</v>
      </c>
      <c r="F1068" s="18">
        <v>854821</v>
      </c>
      <c r="G1068" s="18">
        <f t="shared" si="553"/>
        <v>1839621</v>
      </c>
      <c r="H1068" s="16">
        <f t="shared" si="538"/>
        <v>2055561</v>
      </c>
      <c r="I1068" s="35">
        <f t="shared" si="554"/>
        <v>-236623</v>
      </c>
      <c r="J1068" s="35">
        <f t="shared" si="562"/>
        <v>-20683</v>
      </c>
      <c r="K1068" s="101">
        <f t="shared" si="556"/>
        <v>-639291</v>
      </c>
      <c r="L1068">
        <f t="shared" si="557"/>
        <v>-638942</v>
      </c>
      <c r="M1068" s="35">
        <f t="shared" si="558"/>
        <v>476144</v>
      </c>
      <c r="N1068">
        <f t="shared" si="559"/>
        <v>0.89494838635292262</v>
      </c>
      <c r="O1068" s="20">
        <f t="shared" si="552"/>
        <v>-215940</v>
      </c>
      <c r="P1068" s="156">
        <f t="shared" si="560"/>
        <v>-0.20501904462281642</v>
      </c>
      <c r="Q1068" s="156">
        <f t="shared" si="561"/>
        <v>-0.19167617884800858</v>
      </c>
    </row>
    <row r="1069" spans="1:17">
      <c r="A1069" s="596"/>
      <c r="B1069" s="3" t="s">
        <v>6</v>
      </c>
      <c r="C1069" s="18">
        <v>1152389</v>
      </c>
      <c r="D1069" s="16">
        <v>1244696</v>
      </c>
      <c r="E1069" s="16">
        <v>1299787</v>
      </c>
      <c r="F1069" s="18">
        <v>1308121</v>
      </c>
      <c r="G1069" s="18">
        <f t="shared" si="553"/>
        <v>2460510</v>
      </c>
      <c r="H1069" s="16">
        <f t="shared" si="538"/>
        <v>2544483</v>
      </c>
      <c r="I1069" s="35">
        <f t="shared" si="554"/>
        <v>-92307</v>
      </c>
      <c r="J1069" s="35">
        <f t="shared" si="562"/>
        <v>-8334</v>
      </c>
      <c r="K1069" s="101">
        <f t="shared" si="556"/>
        <v>-621657</v>
      </c>
      <c r="L1069">
        <f t="shared" si="557"/>
        <v>-842747</v>
      </c>
      <c r="M1069" s="35">
        <f t="shared" si="558"/>
        <v>842747</v>
      </c>
      <c r="N1069">
        <f t="shared" si="559"/>
        <v>0.96699801099083782</v>
      </c>
      <c r="O1069" s="20">
        <f t="shared" si="552"/>
        <v>-83973</v>
      </c>
      <c r="P1069" s="156">
        <f t="shared" si="560"/>
        <v>-0.16784193849383772</v>
      </c>
      <c r="Q1069" s="156">
        <f t="shared" si="561"/>
        <v>-0.19923205256198792</v>
      </c>
    </row>
    <row r="1070" spans="1:17">
      <c r="A1070" s="597">
        <v>45253</v>
      </c>
      <c r="B1070" s="3" t="s">
        <v>3</v>
      </c>
      <c r="C1070" s="18">
        <v>3503542</v>
      </c>
      <c r="D1070" s="16">
        <v>3045040</v>
      </c>
      <c r="E1070" s="16">
        <v>3490800</v>
      </c>
      <c r="F1070" s="18">
        <v>3482964</v>
      </c>
      <c r="G1070" s="18">
        <f t="shared" si="553"/>
        <v>6986506</v>
      </c>
      <c r="H1070" s="16">
        <f t="shared" si="538"/>
        <v>6535840</v>
      </c>
      <c r="I1070" s="35">
        <f t="shared" si="554"/>
        <v>458502</v>
      </c>
      <c r="J1070" s="35">
        <f t="shared" si="562"/>
        <v>7836</v>
      </c>
      <c r="K1070" s="101">
        <f t="shared" si="556"/>
        <v>-1314327</v>
      </c>
      <c r="L1070">
        <f t="shared" si="557"/>
        <v>-1384559</v>
      </c>
      <c r="M1070" s="35">
        <f t="shared" si="558"/>
        <v>1384559</v>
      </c>
      <c r="N1070">
        <f t="shared" si="559"/>
        <v>1.0689530343460061</v>
      </c>
      <c r="O1070" s="34">
        <f>G1070-H1070</f>
        <v>450666</v>
      </c>
      <c r="P1070" s="156">
        <f t="shared" si="560"/>
        <v>-0.13669320115317893</v>
      </c>
      <c r="Q1070" s="156">
        <f t="shared" si="561"/>
        <v>-0.14879798490224244</v>
      </c>
    </row>
    <row r="1071" spans="1:17">
      <c r="A1071" s="598"/>
      <c r="B1071" s="3" t="s">
        <v>4</v>
      </c>
      <c r="C1071" s="18">
        <v>0</v>
      </c>
      <c r="D1071" s="16">
        <v>84198</v>
      </c>
      <c r="E1071" s="16">
        <v>0</v>
      </c>
      <c r="F1071" s="18">
        <v>0</v>
      </c>
      <c r="G1071" s="18">
        <f t="shared" si="553"/>
        <v>0</v>
      </c>
      <c r="H1071" s="16">
        <f t="shared" si="538"/>
        <v>84198</v>
      </c>
      <c r="I1071" s="35">
        <f t="shared" si="554"/>
        <v>-84198</v>
      </c>
      <c r="J1071" s="35">
        <f t="shared" si="562"/>
        <v>0</v>
      </c>
      <c r="K1071" s="101">
        <f t="shared" si="556"/>
        <v>0</v>
      </c>
      <c r="L1071">
        <f t="shared" si="557"/>
        <v>3676</v>
      </c>
      <c r="M1071" s="35">
        <f t="shared" si="558"/>
        <v>-3676</v>
      </c>
      <c r="N1071">
        <f t="shared" si="559"/>
        <v>0</v>
      </c>
      <c r="O1071" s="303">
        <f t="shared" si="552"/>
        <v>-84198</v>
      </c>
      <c r="P1071" s="156" t="e">
        <f t="shared" si="560"/>
        <v>#DIV/0!</v>
      </c>
      <c r="Q1071" s="156">
        <f t="shared" si="561"/>
        <v>4.7835931603466671E-2</v>
      </c>
    </row>
    <row r="1072" spans="1:17">
      <c r="A1072" s="598"/>
      <c r="B1072" s="3" t="s">
        <v>5</v>
      </c>
      <c r="C1072" s="18">
        <v>732368</v>
      </c>
      <c r="D1072" s="16">
        <v>1008844</v>
      </c>
      <c r="E1072" s="16">
        <v>596309</v>
      </c>
      <c r="F1072" s="18">
        <v>610115</v>
      </c>
      <c r="G1072" s="18">
        <f t="shared" si="553"/>
        <v>1342483</v>
      </c>
      <c r="H1072" s="16">
        <f t="shared" si="538"/>
        <v>1605153</v>
      </c>
      <c r="I1072" s="35">
        <f t="shared" si="554"/>
        <v>-276476</v>
      </c>
      <c r="J1072" s="35">
        <f t="shared" si="562"/>
        <v>-13806</v>
      </c>
      <c r="K1072" s="101">
        <f t="shared" si="556"/>
        <v>-497138</v>
      </c>
      <c r="L1072">
        <f t="shared" si="557"/>
        <v>-450408</v>
      </c>
      <c r="M1072" s="35">
        <f t="shared" si="558"/>
        <v>450408</v>
      </c>
      <c r="N1072">
        <f t="shared" si="559"/>
        <v>0.83635827861892298</v>
      </c>
      <c r="O1072" s="20">
        <f t="shared" si="552"/>
        <v>-262670</v>
      </c>
      <c r="P1072" s="156">
        <f t="shared" si="560"/>
        <v>-0.21274680016210487</v>
      </c>
      <c r="Q1072" s="156">
        <f t="shared" si="561"/>
        <v>-0.17973406694176983</v>
      </c>
    </row>
    <row r="1073" spans="1:17">
      <c r="A1073" s="599"/>
      <c r="B1073" s="3" t="s">
        <v>6</v>
      </c>
      <c r="C1073" s="18">
        <v>1114237</v>
      </c>
      <c r="D1073" s="16">
        <v>1138471</v>
      </c>
      <c r="E1073" s="16">
        <v>1263039</v>
      </c>
      <c r="F1073" s="18">
        <v>1183475</v>
      </c>
      <c r="G1073" s="18">
        <f t="shared" si="553"/>
        <v>2297712</v>
      </c>
      <c r="H1073" s="16">
        <f t="shared" si="538"/>
        <v>2401510</v>
      </c>
      <c r="I1073" s="35">
        <f t="shared" si="554"/>
        <v>-24234</v>
      </c>
      <c r="J1073" s="35">
        <f t="shared" si="562"/>
        <v>79564</v>
      </c>
      <c r="K1073" s="101">
        <f t="shared" si="556"/>
        <v>-162798</v>
      </c>
      <c r="L1073">
        <f t="shared" si="557"/>
        <v>-142973</v>
      </c>
      <c r="M1073" s="35">
        <f t="shared" si="558"/>
        <v>784018</v>
      </c>
      <c r="N1073">
        <f t="shared" si="559"/>
        <v>0.95677802715791316</v>
      </c>
      <c r="O1073" s="20">
        <f t="shared" si="552"/>
        <v>-103798</v>
      </c>
      <c r="P1073" s="156">
        <f t="shared" si="560"/>
        <v>-6.205828671280688E-2</v>
      </c>
      <c r="Q1073" s="156">
        <f t="shared" si="561"/>
        <v>-5.3200126811378493E-2</v>
      </c>
    </row>
    <row r="1074" spans="1:17">
      <c r="A1074" s="594">
        <v>45254</v>
      </c>
      <c r="B1074" s="3" t="s">
        <v>3</v>
      </c>
      <c r="C1074" s="18">
        <v>4141681</v>
      </c>
      <c r="D1074" s="16">
        <v>3772256</v>
      </c>
      <c r="E1074" s="16">
        <v>4210276</v>
      </c>
      <c r="F1074" s="18">
        <v>4226717</v>
      </c>
      <c r="G1074" s="18">
        <f t="shared" si="553"/>
        <v>8368398</v>
      </c>
      <c r="H1074" s="16">
        <f t="shared" si="538"/>
        <v>7982532</v>
      </c>
      <c r="I1074" s="35">
        <f t="shared" si="554"/>
        <v>369425</v>
      </c>
      <c r="J1074" s="35">
        <f t="shared" si="562"/>
        <v>-16441</v>
      </c>
      <c r="N1074">
        <f t="shared" si="559"/>
        <v>1.0483387977649197</v>
      </c>
      <c r="O1074" s="34">
        <f t="shared" si="552"/>
        <v>385866</v>
      </c>
    </row>
    <row r="1075" spans="1:17">
      <c r="A1075" s="595"/>
      <c r="B1075" s="3" t="s">
        <v>4</v>
      </c>
      <c r="C1075" s="18">
        <v>0</v>
      </c>
      <c r="D1075" s="16">
        <v>85798</v>
      </c>
      <c r="E1075" s="16">
        <v>0</v>
      </c>
      <c r="F1075" s="18">
        <v>0</v>
      </c>
      <c r="G1075" s="18">
        <f t="shared" si="553"/>
        <v>0</v>
      </c>
      <c r="H1075" s="16">
        <f t="shared" si="538"/>
        <v>85798</v>
      </c>
      <c r="I1075" s="35">
        <f t="shared" si="554"/>
        <v>-85798</v>
      </c>
      <c r="J1075" s="35">
        <f t="shared" si="562"/>
        <v>0</v>
      </c>
      <c r="N1075">
        <f t="shared" si="559"/>
        <v>0</v>
      </c>
      <c r="O1075" s="303">
        <f t="shared" si="552"/>
        <v>-85798</v>
      </c>
    </row>
    <row r="1076" spans="1:17">
      <c r="A1076" s="595"/>
      <c r="B1076" s="3" t="s">
        <v>5</v>
      </c>
      <c r="C1076" s="18">
        <v>898404</v>
      </c>
      <c r="D1076" s="16">
        <v>1192573</v>
      </c>
      <c r="E1076" s="16">
        <v>758329</v>
      </c>
      <c r="F1076" s="18">
        <v>786370</v>
      </c>
      <c r="G1076" s="18">
        <f t="shared" si="553"/>
        <v>1684774</v>
      </c>
      <c r="H1076" s="16">
        <f t="shared" si="538"/>
        <v>1950902</v>
      </c>
      <c r="I1076" s="35">
        <f t="shared" si="554"/>
        <v>-294169</v>
      </c>
      <c r="J1076" s="35">
        <f t="shared" si="562"/>
        <v>-28041</v>
      </c>
      <c r="N1076">
        <f t="shared" si="559"/>
        <v>0.86358720222748242</v>
      </c>
      <c r="O1076" s="20">
        <f t="shared" si="552"/>
        <v>-266128</v>
      </c>
    </row>
    <row r="1077" spans="1:17">
      <c r="A1077" s="596"/>
      <c r="B1077" s="3" t="s">
        <v>6</v>
      </c>
      <c r="C1077" s="18">
        <v>1250984</v>
      </c>
      <c r="D1077" s="16">
        <v>1242805</v>
      </c>
      <c r="E1077" s="16">
        <v>1322465</v>
      </c>
      <c r="F1077" s="18">
        <v>1280346</v>
      </c>
      <c r="G1077" s="18">
        <f t="shared" si="553"/>
        <v>2531330</v>
      </c>
      <c r="H1077" s="16">
        <f t="shared" si="538"/>
        <v>2565270</v>
      </c>
      <c r="I1077" s="35">
        <f t="shared" si="554"/>
        <v>8179</v>
      </c>
      <c r="J1077" s="35">
        <f t="shared" si="562"/>
        <v>42119</v>
      </c>
      <c r="N1077">
        <f t="shared" si="559"/>
        <v>0.98676942388130684</v>
      </c>
      <c r="O1077" s="20">
        <f t="shared" si="552"/>
        <v>-33940</v>
      </c>
    </row>
    <row r="1078" spans="1:17">
      <c r="A1078" s="594">
        <v>45258</v>
      </c>
      <c r="B1078" s="3" t="s">
        <v>3</v>
      </c>
      <c r="C1078" s="18">
        <v>3996032</v>
      </c>
      <c r="D1078" s="16">
        <v>4723810</v>
      </c>
      <c r="E1078" s="16">
        <v>4263981</v>
      </c>
      <c r="F1078" s="18">
        <v>5013411</v>
      </c>
      <c r="G1078" s="18">
        <f t="shared" si="553"/>
        <v>9009443</v>
      </c>
      <c r="H1078" s="16">
        <f t="shared" si="538"/>
        <v>8987791</v>
      </c>
      <c r="I1078" s="35">
        <f t="shared" si="554"/>
        <v>-727778</v>
      </c>
      <c r="J1078" s="35">
        <f t="shared" si="562"/>
        <v>-749430</v>
      </c>
      <c r="K1078" s="101">
        <f t="shared" ref="K1078:K1089" si="563">G1078-G1074</f>
        <v>641045</v>
      </c>
      <c r="L1078">
        <f t="shared" ref="L1078:L1089" si="564">H1078-H1074</f>
        <v>1005259</v>
      </c>
      <c r="M1078" s="35">
        <f t="shared" ref="M1078:M1089" si="565">K1083-L1078</f>
        <v>-1005259</v>
      </c>
      <c r="N1078">
        <f t="shared" ref="N1078:N1093" si="566">SUM(G1078/H1078)</f>
        <v>1.0024090457822172</v>
      </c>
      <c r="O1078" s="34">
        <f t="shared" si="552"/>
        <v>21652</v>
      </c>
      <c r="P1078" s="156">
        <f t="shared" ref="P1078:P1089" si="567">K1078/(G1074-K1078)</f>
        <v>8.2957902919667315E-2</v>
      </c>
      <c r="Q1078" s="156">
        <f t="shared" ref="Q1078:Q1089" si="568">L1078/(H1074-L1078)</f>
        <v>0.14407620283741226</v>
      </c>
    </row>
    <row r="1079" spans="1:17">
      <c r="A1079" s="595"/>
      <c r="B1079" s="3" t="s">
        <v>4</v>
      </c>
      <c r="C1079" s="18">
        <v>0</v>
      </c>
      <c r="D1079" s="16">
        <v>73298</v>
      </c>
      <c r="E1079" s="16">
        <v>0</v>
      </c>
      <c r="F1079" s="18">
        <v>0</v>
      </c>
      <c r="G1079" s="18">
        <f t="shared" si="553"/>
        <v>0</v>
      </c>
      <c r="H1079" s="16">
        <f t="shared" ref="H1079:H1142" si="569">SUM(D1079+E1079)</f>
        <v>73298</v>
      </c>
      <c r="I1079" s="35">
        <f t="shared" si="554"/>
        <v>-73298</v>
      </c>
      <c r="J1079" s="35">
        <f t="shared" si="562"/>
        <v>0</v>
      </c>
      <c r="K1079" s="101">
        <f t="shared" si="563"/>
        <v>0</v>
      </c>
      <c r="L1079">
        <f t="shared" si="564"/>
        <v>-12500</v>
      </c>
      <c r="M1079" s="35">
        <f t="shared" si="565"/>
        <v>728989</v>
      </c>
      <c r="N1079">
        <f t="shared" si="566"/>
        <v>0</v>
      </c>
      <c r="O1079" s="303">
        <f t="shared" si="552"/>
        <v>-73298</v>
      </c>
      <c r="P1079" s="156" t="e">
        <f t="shared" si="567"/>
        <v>#DIV/0!</v>
      </c>
      <c r="Q1079" s="156">
        <f t="shared" si="568"/>
        <v>-0.12716433701601254</v>
      </c>
    </row>
    <row r="1080" spans="1:17">
      <c r="A1080" s="595"/>
      <c r="B1080" s="3" t="s">
        <v>5</v>
      </c>
      <c r="C1080" s="18">
        <v>1048371</v>
      </c>
      <c r="D1080" s="16">
        <v>1328171</v>
      </c>
      <c r="E1080" s="16">
        <v>829461</v>
      </c>
      <c r="F1080" s="18">
        <v>951490</v>
      </c>
      <c r="G1080" s="18">
        <f t="shared" si="553"/>
        <v>1999861</v>
      </c>
      <c r="H1080" s="16">
        <f t="shared" si="569"/>
        <v>2157632</v>
      </c>
      <c r="I1080" s="35">
        <f t="shared" si="554"/>
        <v>-279800</v>
      </c>
      <c r="J1080" s="35">
        <f t="shared" si="562"/>
        <v>-122029</v>
      </c>
      <c r="K1080" s="101">
        <f t="shared" si="563"/>
        <v>315087</v>
      </c>
      <c r="L1080">
        <f t="shared" si="564"/>
        <v>206730</v>
      </c>
      <c r="M1080" s="35">
        <f t="shared" si="565"/>
        <v>1072480</v>
      </c>
      <c r="N1080">
        <f t="shared" si="566"/>
        <v>0.9268777066710171</v>
      </c>
      <c r="O1080" s="34">
        <f t="shared" si="552"/>
        <v>-157771</v>
      </c>
      <c r="P1080" s="156">
        <f t="shared" si="567"/>
        <v>0.23004306823383736</v>
      </c>
      <c r="Q1080" s="156">
        <f t="shared" si="568"/>
        <v>0.11852615453063116</v>
      </c>
    </row>
    <row r="1081" spans="1:17">
      <c r="A1081" s="596"/>
      <c r="B1081" s="3" t="s">
        <v>6</v>
      </c>
      <c r="C1081" s="18">
        <v>1331437</v>
      </c>
      <c r="D1081" s="16">
        <v>1415437</v>
      </c>
      <c r="E1081" s="16">
        <v>1282399</v>
      </c>
      <c r="F1081" s="18">
        <v>1575816</v>
      </c>
      <c r="G1081" s="18">
        <f t="shared" si="553"/>
        <v>2907253</v>
      </c>
      <c r="H1081" s="16">
        <f t="shared" si="569"/>
        <v>2697836</v>
      </c>
      <c r="I1081" s="35">
        <f t="shared" si="554"/>
        <v>-84000</v>
      </c>
      <c r="J1081" s="35">
        <f t="shared" si="562"/>
        <v>-293417</v>
      </c>
      <c r="K1081" s="101">
        <f t="shared" si="563"/>
        <v>375923</v>
      </c>
      <c r="L1081">
        <f t="shared" si="564"/>
        <v>132566</v>
      </c>
      <c r="M1081" s="35">
        <f t="shared" si="565"/>
        <v>-5862639</v>
      </c>
      <c r="N1081">
        <f t="shared" si="566"/>
        <v>1.0776240661033509</v>
      </c>
      <c r="O1081" s="34">
        <f t="shared" si="552"/>
        <v>209417</v>
      </c>
      <c r="P1081" s="156">
        <f t="shared" si="567"/>
        <v>0.17440928789783089</v>
      </c>
      <c r="Q1081" s="156">
        <f t="shared" si="568"/>
        <v>5.449327168451238E-2</v>
      </c>
    </row>
    <row r="1082" spans="1:17">
      <c r="A1082" s="594">
        <v>45259</v>
      </c>
      <c r="B1082" s="3" t="s">
        <v>3</v>
      </c>
      <c r="C1082" s="18">
        <v>4069445</v>
      </c>
      <c r="D1082" s="16">
        <v>6766386</v>
      </c>
      <c r="E1082" s="16">
        <v>4423555</v>
      </c>
      <c r="F1082" s="18">
        <v>6575934</v>
      </c>
      <c r="G1082" s="18">
        <f t="shared" si="553"/>
        <v>10645379</v>
      </c>
      <c r="H1082" s="16">
        <f t="shared" si="569"/>
        <v>11189941</v>
      </c>
      <c r="I1082" s="35">
        <f t="shared" si="554"/>
        <v>-2696941</v>
      </c>
      <c r="J1082" s="35">
        <f t="shared" si="562"/>
        <v>-2152379</v>
      </c>
      <c r="K1082" s="101">
        <f t="shared" si="563"/>
        <v>1635936</v>
      </c>
      <c r="L1082">
        <f t="shared" si="564"/>
        <v>2202150</v>
      </c>
      <c r="M1082" s="35">
        <f t="shared" si="565"/>
        <v>-2202150</v>
      </c>
      <c r="N1082">
        <f t="shared" si="566"/>
        <v>0.95133468532139709</v>
      </c>
      <c r="O1082" s="34">
        <f t="shared" si="552"/>
        <v>-544562</v>
      </c>
      <c r="P1082" s="156">
        <f t="shared" si="567"/>
        <v>0.22186674536282397</v>
      </c>
      <c r="Q1082" s="156">
        <f t="shared" si="568"/>
        <v>0.32453087335448488</v>
      </c>
    </row>
    <row r="1083" spans="1:17">
      <c r="A1083" s="595"/>
      <c r="B1083" s="3" t="s">
        <v>4</v>
      </c>
      <c r="C1083" s="18">
        <v>0</v>
      </c>
      <c r="D1083" s="16">
        <v>73298</v>
      </c>
      <c r="E1083" s="16">
        <v>0</v>
      </c>
      <c r="F1083" s="18">
        <v>0</v>
      </c>
      <c r="G1083" s="18">
        <f t="shared" si="553"/>
        <v>0</v>
      </c>
      <c r="H1083" s="16">
        <f t="shared" si="569"/>
        <v>73298</v>
      </c>
      <c r="I1083" s="35">
        <f t="shared" si="554"/>
        <v>-73298</v>
      </c>
      <c r="J1083" s="35">
        <f t="shared" si="562"/>
        <v>0</v>
      </c>
      <c r="K1083" s="101">
        <f t="shared" si="563"/>
        <v>0</v>
      </c>
      <c r="L1083">
        <f t="shared" si="564"/>
        <v>0</v>
      </c>
      <c r="M1083" s="35">
        <f t="shared" si="565"/>
        <v>-1654304</v>
      </c>
      <c r="N1083">
        <f t="shared" si="566"/>
        <v>0</v>
      </c>
      <c r="O1083" s="34">
        <f t="shared" si="552"/>
        <v>-73298</v>
      </c>
      <c r="P1083" s="156" t="e">
        <f t="shared" si="567"/>
        <v>#DIV/0!</v>
      </c>
      <c r="Q1083" s="156">
        <f t="shared" si="568"/>
        <v>0</v>
      </c>
    </row>
    <row r="1084" spans="1:17">
      <c r="A1084" s="595"/>
      <c r="B1084" s="3" t="s">
        <v>5</v>
      </c>
      <c r="C1084" s="18">
        <v>1315650</v>
      </c>
      <c r="D1084" s="16">
        <v>1703877</v>
      </c>
      <c r="E1084" s="16">
        <v>1052364</v>
      </c>
      <c r="F1084" s="18">
        <v>1400700</v>
      </c>
      <c r="G1084" s="18">
        <f t="shared" si="553"/>
        <v>2716350</v>
      </c>
      <c r="H1084" s="16">
        <f t="shared" si="569"/>
        <v>2756241</v>
      </c>
      <c r="I1084" s="35">
        <f t="shared" si="554"/>
        <v>-388227</v>
      </c>
      <c r="J1084" s="35">
        <f t="shared" si="562"/>
        <v>-348336</v>
      </c>
      <c r="K1084" s="101">
        <f t="shared" si="563"/>
        <v>716489</v>
      </c>
      <c r="L1084">
        <f t="shared" si="564"/>
        <v>598609</v>
      </c>
      <c r="M1084" s="35">
        <f t="shared" si="565"/>
        <v>-2881491</v>
      </c>
      <c r="N1084">
        <f t="shared" si="566"/>
        <v>0.98552702757124644</v>
      </c>
      <c r="O1084" s="34">
        <f t="shared" si="552"/>
        <v>-39891</v>
      </c>
      <c r="P1084" s="156">
        <f t="shared" si="567"/>
        <v>0.55828629578952949</v>
      </c>
      <c r="Q1084" s="156">
        <f t="shared" si="568"/>
        <v>0.38396418782788966</v>
      </c>
    </row>
    <row r="1085" spans="1:17">
      <c r="A1085" s="596"/>
      <c r="B1085" s="3" t="s">
        <v>6</v>
      </c>
      <c r="C1085" s="18">
        <v>1648132</v>
      </c>
      <c r="D1085" s="16">
        <v>1971404</v>
      </c>
      <c r="E1085" s="16">
        <v>1557309</v>
      </c>
      <c r="F1085" s="18">
        <v>2538331</v>
      </c>
      <c r="G1085" s="18">
        <f t="shared" si="553"/>
        <v>4186463</v>
      </c>
      <c r="H1085" s="16">
        <f t="shared" si="569"/>
        <v>3528713</v>
      </c>
      <c r="I1085" s="35">
        <f t="shared" si="554"/>
        <v>-323272</v>
      </c>
      <c r="J1085" s="35">
        <f t="shared" si="562"/>
        <v>-981022</v>
      </c>
      <c r="K1085" s="101">
        <f t="shared" si="563"/>
        <v>1279210</v>
      </c>
      <c r="L1085">
        <f t="shared" si="564"/>
        <v>830877</v>
      </c>
      <c r="M1085" s="35">
        <f t="shared" si="565"/>
        <v>-830877</v>
      </c>
      <c r="N1085">
        <f t="shared" si="566"/>
        <v>1.1863994039753303</v>
      </c>
      <c r="O1085" s="34">
        <f t="shared" si="552"/>
        <v>657750</v>
      </c>
      <c r="P1085" s="156">
        <f t="shared" si="567"/>
        <v>0.78573477481860121</v>
      </c>
      <c r="Q1085" s="156">
        <f t="shared" si="568"/>
        <v>0.44504298166162193</v>
      </c>
    </row>
    <row r="1086" spans="1:17">
      <c r="A1086" s="597">
        <v>45260</v>
      </c>
      <c r="B1086" s="3" t="s">
        <v>3</v>
      </c>
      <c r="C1086" s="18">
        <v>2229355</v>
      </c>
      <c r="D1086" s="16">
        <v>2350633</v>
      </c>
      <c r="E1086" s="16">
        <v>2331187</v>
      </c>
      <c r="F1086" s="18">
        <v>2685951</v>
      </c>
      <c r="G1086" s="18">
        <f t="shared" si="553"/>
        <v>4915306</v>
      </c>
      <c r="H1086" s="16">
        <f t="shared" si="569"/>
        <v>4681820</v>
      </c>
      <c r="I1086" s="35">
        <f t="shared" si="554"/>
        <v>-121278</v>
      </c>
      <c r="J1086" s="35">
        <f t="shared" si="562"/>
        <v>-354764</v>
      </c>
      <c r="K1086" s="101">
        <f t="shared" si="563"/>
        <v>-5730073</v>
      </c>
      <c r="L1086">
        <f t="shared" si="564"/>
        <v>-6508121</v>
      </c>
      <c r="M1086" s="35">
        <f t="shared" si="565"/>
        <v>6508121</v>
      </c>
      <c r="N1086">
        <f t="shared" si="566"/>
        <v>1.0498707767492128</v>
      </c>
      <c r="O1086" s="34">
        <f t="shared" si="552"/>
        <v>233486</v>
      </c>
      <c r="P1086" s="156">
        <f t="shared" si="567"/>
        <v>-0.34991846331936366</v>
      </c>
      <c r="Q1086" s="156">
        <f t="shared" si="568"/>
        <v>-0.36773071537437263</v>
      </c>
    </row>
    <row r="1087" spans="1:17">
      <c r="A1087" s="598"/>
      <c r="B1087" s="3" t="s">
        <v>4</v>
      </c>
      <c r="C1087" s="18">
        <v>0</v>
      </c>
      <c r="D1087" s="16">
        <v>77022</v>
      </c>
      <c r="E1087" s="16">
        <v>0</v>
      </c>
      <c r="F1087" s="18">
        <v>0</v>
      </c>
      <c r="G1087" s="18">
        <f t="shared" si="553"/>
        <v>0</v>
      </c>
      <c r="H1087" s="16">
        <f t="shared" si="569"/>
        <v>77022</v>
      </c>
      <c r="I1087" s="35">
        <f t="shared" si="554"/>
        <v>-77022</v>
      </c>
      <c r="J1087" s="35">
        <f t="shared" si="562"/>
        <v>0</v>
      </c>
      <c r="K1087" s="101">
        <f t="shared" si="563"/>
        <v>0</v>
      </c>
      <c r="L1087">
        <f t="shared" si="564"/>
        <v>3724</v>
      </c>
      <c r="M1087" s="35">
        <f t="shared" si="565"/>
        <v>-3724</v>
      </c>
      <c r="N1087">
        <f t="shared" si="566"/>
        <v>0</v>
      </c>
      <c r="O1087" s="34">
        <f t="shared" si="552"/>
        <v>-77022</v>
      </c>
      <c r="P1087" s="156" t="e">
        <f t="shared" si="567"/>
        <v>#DIV/0!</v>
      </c>
      <c r="Q1087" s="156">
        <f t="shared" si="568"/>
        <v>5.3525742375025151E-2</v>
      </c>
    </row>
    <row r="1088" spans="1:17">
      <c r="A1088" s="598"/>
      <c r="B1088" s="3" t="s">
        <v>5</v>
      </c>
      <c r="C1088" s="18">
        <v>563597</v>
      </c>
      <c r="D1088" s="16">
        <v>812225</v>
      </c>
      <c r="E1088" s="16">
        <v>399423</v>
      </c>
      <c r="F1088" s="18">
        <v>498449</v>
      </c>
      <c r="G1088" s="18">
        <f t="shared" si="553"/>
        <v>1062046</v>
      </c>
      <c r="H1088" s="16">
        <f t="shared" si="569"/>
        <v>1211648</v>
      </c>
      <c r="I1088" s="35">
        <f t="shared" si="554"/>
        <v>-248628</v>
      </c>
      <c r="J1088" s="35">
        <f t="shared" si="562"/>
        <v>-99026</v>
      </c>
      <c r="K1088" s="101">
        <f t="shared" si="563"/>
        <v>-1654304</v>
      </c>
      <c r="L1088">
        <f t="shared" si="564"/>
        <v>-1544593</v>
      </c>
      <c r="M1088" s="35">
        <f t="shared" si="565"/>
        <v>1544593</v>
      </c>
      <c r="N1088">
        <f t="shared" si="566"/>
        <v>0.87653014736953305</v>
      </c>
      <c r="O1088" s="34">
        <f t="shared" si="552"/>
        <v>-149602</v>
      </c>
      <c r="P1088" s="156">
        <f t="shared" si="567"/>
        <v>-0.37850262226202303</v>
      </c>
      <c r="Q1088" s="156">
        <f t="shared" si="568"/>
        <v>-0.35913801834713921</v>
      </c>
    </row>
    <row r="1089" spans="1:17">
      <c r="A1089" s="599"/>
      <c r="B1089" s="3" t="s">
        <v>6</v>
      </c>
      <c r="C1089" s="18">
        <v>910285</v>
      </c>
      <c r="D1089" s="16">
        <v>937815</v>
      </c>
      <c r="E1089" s="16">
        <v>972627</v>
      </c>
      <c r="F1089" s="18">
        <v>993296</v>
      </c>
      <c r="G1089" s="18">
        <f t="shared" si="553"/>
        <v>1903581</v>
      </c>
      <c r="H1089" s="16">
        <f t="shared" si="569"/>
        <v>1910442</v>
      </c>
      <c r="I1089" s="35">
        <f t="shared" si="554"/>
        <v>-27530</v>
      </c>
      <c r="J1089" s="35">
        <f t="shared" si="562"/>
        <v>-20669</v>
      </c>
      <c r="K1089" s="101">
        <f t="shared" si="563"/>
        <v>-2282882</v>
      </c>
      <c r="L1089">
        <f t="shared" si="564"/>
        <v>-1618271</v>
      </c>
      <c r="M1089" s="35">
        <f t="shared" si="565"/>
        <v>4129089</v>
      </c>
      <c r="N1089">
        <f t="shared" si="566"/>
        <v>0.99640868448243913</v>
      </c>
      <c r="O1089" s="34">
        <f t="shared" si="552"/>
        <v>-6861</v>
      </c>
      <c r="P1089" s="156">
        <f t="shared" si="567"/>
        <v>-0.35287683683587751</v>
      </c>
      <c r="Q1089" s="156">
        <f t="shared" si="568"/>
        <v>-0.31441150778786181</v>
      </c>
    </row>
    <row r="1090" spans="1:17">
      <c r="A1090" s="594">
        <v>45261</v>
      </c>
      <c r="B1090" s="3" t="s">
        <v>3</v>
      </c>
      <c r="C1090" s="18">
        <v>3527392</v>
      </c>
      <c r="D1090" s="16">
        <v>3807906</v>
      </c>
      <c r="E1090" s="16">
        <v>3546876</v>
      </c>
      <c r="F1090" s="18">
        <v>4044945</v>
      </c>
      <c r="G1090" s="18">
        <f t="shared" si="553"/>
        <v>7572337</v>
      </c>
      <c r="H1090" s="16">
        <f t="shared" si="569"/>
        <v>7354782</v>
      </c>
      <c r="I1090" s="35">
        <f t="shared" si="554"/>
        <v>-280514</v>
      </c>
      <c r="J1090" s="35">
        <f t="shared" si="562"/>
        <v>-498069</v>
      </c>
      <c r="N1090">
        <f t="shared" si="566"/>
        <v>1.0295800745691714</v>
      </c>
      <c r="O1090" s="34">
        <f t="shared" si="552"/>
        <v>217555</v>
      </c>
    </row>
    <row r="1091" spans="1:17">
      <c r="A1091" s="595"/>
      <c r="B1091" s="3" t="s">
        <v>4</v>
      </c>
      <c r="C1091" s="18">
        <v>0</v>
      </c>
      <c r="D1091" s="16">
        <v>82430</v>
      </c>
      <c r="E1091" s="16">
        <v>0</v>
      </c>
      <c r="F1091" s="18">
        <v>0</v>
      </c>
      <c r="G1091" s="18">
        <f t="shared" si="553"/>
        <v>0</v>
      </c>
      <c r="H1091" s="16">
        <f t="shared" si="569"/>
        <v>82430</v>
      </c>
      <c r="I1091" s="35">
        <f t="shared" si="554"/>
        <v>-82430</v>
      </c>
      <c r="J1091" s="35">
        <f t="shared" si="562"/>
        <v>0</v>
      </c>
      <c r="N1091">
        <f t="shared" si="566"/>
        <v>0</v>
      </c>
      <c r="O1091" s="303">
        <f t="shared" si="552"/>
        <v>-82430</v>
      </c>
    </row>
    <row r="1092" spans="1:17">
      <c r="A1092" s="595"/>
      <c r="B1092" s="3" t="s">
        <v>5</v>
      </c>
      <c r="C1092" s="18">
        <v>850083</v>
      </c>
      <c r="D1092" s="16">
        <v>1117865</v>
      </c>
      <c r="E1092" s="16">
        <v>795636</v>
      </c>
      <c r="F1092" s="18">
        <v>877240</v>
      </c>
      <c r="G1092" s="18">
        <f t="shared" si="553"/>
        <v>1727323</v>
      </c>
      <c r="H1092" s="16">
        <f t="shared" si="569"/>
        <v>1913501</v>
      </c>
      <c r="I1092" s="35">
        <f t="shared" si="554"/>
        <v>-267782</v>
      </c>
      <c r="J1092" s="35">
        <f t="shared" si="562"/>
        <v>-81604</v>
      </c>
      <c r="N1092">
        <f t="shared" si="566"/>
        <v>0.90270295129189904</v>
      </c>
      <c r="O1092" s="34">
        <f t="shared" si="552"/>
        <v>-186178</v>
      </c>
    </row>
    <row r="1093" spans="1:17">
      <c r="A1093" s="596"/>
      <c r="B1093" s="3" t="s">
        <v>6</v>
      </c>
      <c r="C1093" s="18">
        <v>1259295</v>
      </c>
      <c r="D1093" s="16">
        <v>1380994</v>
      </c>
      <c r="E1093" s="16">
        <v>1294259</v>
      </c>
      <c r="F1093" s="18">
        <v>1467010</v>
      </c>
      <c r="G1093" s="18">
        <f t="shared" si="553"/>
        <v>2726305</v>
      </c>
      <c r="H1093" s="16">
        <f t="shared" si="569"/>
        <v>2675253</v>
      </c>
      <c r="I1093" s="35">
        <f t="shared" si="554"/>
        <v>-121699</v>
      </c>
      <c r="J1093" s="35">
        <f t="shared" si="562"/>
        <v>-172751</v>
      </c>
      <c r="N1093">
        <f t="shared" si="566"/>
        <v>1.019083054948448</v>
      </c>
      <c r="O1093" s="34">
        <f t="shared" si="552"/>
        <v>51052</v>
      </c>
    </row>
    <row r="1094" spans="1:17">
      <c r="A1094" s="594">
        <v>45264</v>
      </c>
      <c r="B1094" s="3" t="s">
        <v>3</v>
      </c>
      <c r="C1094" s="18">
        <v>3903728</v>
      </c>
      <c r="D1094" s="16">
        <v>6479543</v>
      </c>
      <c r="E1094" s="16">
        <v>4140479</v>
      </c>
      <c r="F1094" s="18">
        <v>6179427</v>
      </c>
      <c r="G1094" s="18">
        <f t="shared" si="553"/>
        <v>10083155</v>
      </c>
      <c r="H1094" s="16">
        <f t="shared" si="569"/>
        <v>10620022</v>
      </c>
      <c r="I1094" s="35">
        <f t="shared" si="554"/>
        <v>-2575815</v>
      </c>
      <c r="J1094" s="35">
        <f t="shared" si="562"/>
        <v>-2038948</v>
      </c>
      <c r="K1094" s="185">
        <f t="shared" ref="K1094:K1109" si="570">G1094-G1090</f>
        <v>2510818</v>
      </c>
      <c r="L1094">
        <f t="shared" ref="L1094:L1109" si="571">H1094-H1090</f>
        <v>3265240</v>
      </c>
      <c r="M1094" s="35">
        <f t="shared" ref="M1094:M1109" si="572">K1099-L1094</f>
        <v>-3265240</v>
      </c>
      <c r="N1094">
        <f t="shared" ref="N1094:N1113" si="573">SUM(G1094/H1094)</f>
        <v>0.94944765651144603</v>
      </c>
      <c r="O1094" s="34">
        <f t="shared" si="552"/>
        <v>-536867</v>
      </c>
      <c r="P1094" s="156">
        <f t="shared" ref="P1094:P1109" si="574">K1094/(G1090-K1094)</f>
        <v>0.49606017482103693</v>
      </c>
      <c r="Q1094" s="156">
        <f t="shared" ref="Q1094:Q1109" si="575">L1094/(H1090-L1094)</f>
        <v>0.798436597545642</v>
      </c>
    </row>
    <row r="1095" spans="1:17">
      <c r="A1095" s="595"/>
      <c r="B1095" s="3" t="s">
        <v>4</v>
      </c>
      <c r="C1095" s="18">
        <v>0</v>
      </c>
      <c r="D1095" s="16">
        <v>62014</v>
      </c>
      <c r="E1095" s="16">
        <v>0</v>
      </c>
      <c r="F1095" s="18">
        <v>0</v>
      </c>
      <c r="G1095" s="18">
        <f t="shared" si="553"/>
        <v>0</v>
      </c>
      <c r="H1095" s="16">
        <f t="shared" si="569"/>
        <v>62014</v>
      </c>
      <c r="I1095" s="35">
        <f t="shared" si="554"/>
        <v>-62014</v>
      </c>
      <c r="J1095" s="35">
        <f t="shared" si="562"/>
        <v>0</v>
      </c>
      <c r="K1095" s="101">
        <f t="shared" si="570"/>
        <v>0</v>
      </c>
      <c r="L1095">
        <f t="shared" si="571"/>
        <v>-20416</v>
      </c>
      <c r="M1095" s="35">
        <f t="shared" si="572"/>
        <v>-80604</v>
      </c>
      <c r="N1095">
        <f t="shared" si="573"/>
        <v>0</v>
      </c>
      <c r="O1095" s="303">
        <f t="shared" si="552"/>
        <v>-62014</v>
      </c>
      <c r="P1095" s="156" t="e">
        <f t="shared" si="574"/>
        <v>#DIV/0!</v>
      </c>
      <c r="Q1095" s="156">
        <f t="shared" si="575"/>
        <v>-0.19851039418159189</v>
      </c>
    </row>
    <row r="1096" spans="1:17">
      <c r="A1096" s="595"/>
      <c r="B1096" s="3" t="s">
        <v>5</v>
      </c>
      <c r="C1096" s="18">
        <v>1180332</v>
      </c>
      <c r="D1096" s="16">
        <v>1663142</v>
      </c>
      <c r="E1096" s="16">
        <v>887920</v>
      </c>
      <c r="F1096" s="18">
        <v>1403613</v>
      </c>
      <c r="G1096" s="18">
        <f t="shared" si="553"/>
        <v>2583945</v>
      </c>
      <c r="H1096" s="16">
        <f t="shared" si="569"/>
        <v>2551062</v>
      </c>
      <c r="I1096" s="35">
        <f t="shared" si="554"/>
        <v>-482810</v>
      </c>
      <c r="J1096" s="35">
        <f t="shared" si="562"/>
        <v>-515693</v>
      </c>
      <c r="K1096" s="101">
        <f t="shared" si="570"/>
        <v>856622</v>
      </c>
      <c r="L1096">
        <f t="shared" si="571"/>
        <v>637561</v>
      </c>
      <c r="M1096" s="35">
        <f t="shared" si="572"/>
        <v>-1173592</v>
      </c>
      <c r="N1096">
        <f t="shared" si="573"/>
        <v>1.0128899258426491</v>
      </c>
      <c r="O1096" s="34">
        <f t="shared" si="552"/>
        <v>32883</v>
      </c>
      <c r="P1096" s="156">
        <f t="shared" si="574"/>
        <v>0.9838302700927184</v>
      </c>
      <c r="Q1096" s="156">
        <f t="shared" si="575"/>
        <v>0.4996794520118501</v>
      </c>
    </row>
    <row r="1097" spans="1:17">
      <c r="A1097" s="596"/>
      <c r="B1097" s="3" t="s">
        <v>6</v>
      </c>
      <c r="C1097" s="18">
        <v>1678608</v>
      </c>
      <c r="D1097" s="16">
        <v>2079490</v>
      </c>
      <c r="E1097" s="16">
        <v>1734270</v>
      </c>
      <c r="F1097" s="18">
        <v>2701149</v>
      </c>
      <c r="G1097" s="18">
        <f t="shared" si="553"/>
        <v>4379757</v>
      </c>
      <c r="H1097" s="16">
        <f t="shared" si="569"/>
        <v>3813760</v>
      </c>
      <c r="I1097" s="35">
        <f t="shared" si="554"/>
        <v>-400882</v>
      </c>
      <c r="J1097" s="35">
        <f t="shared" si="562"/>
        <v>-966879</v>
      </c>
      <c r="K1097" s="101">
        <f t="shared" si="570"/>
        <v>1653452</v>
      </c>
      <c r="L1097">
        <f t="shared" si="571"/>
        <v>1138507</v>
      </c>
      <c r="M1097" s="35">
        <f t="shared" si="572"/>
        <v>-4147046</v>
      </c>
      <c r="N1097">
        <f t="shared" si="573"/>
        <v>1.1484091814901829</v>
      </c>
      <c r="O1097" s="34">
        <f t="shared" si="552"/>
        <v>565997</v>
      </c>
      <c r="P1097" s="156">
        <f t="shared" si="574"/>
        <v>1.5411729286304834</v>
      </c>
      <c r="Q1097" s="156">
        <f t="shared" si="575"/>
        <v>0.74085567816672371</v>
      </c>
    </row>
    <row r="1098" spans="1:17">
      <c r="A1098" s="594">
        <v>45265</v>
      </c>
      <c r="B1098" s="3" t="s">
        <v>3</v>
      </c>
      <c r="C1098" s="18">
        <v>5209176</v>
      </c>
      <c r="D1098" s="16">
        <v>6384330</v>
      </c>
      <c r="E1098" s="16">
        <v>5065202</v>
      </c>
      <c r="F1098" s="18">
        <v>6150310</v>
      </c>
      <c r="G1098" s="18">
        <f t="shared" si="553"/>
        <v>11359486</v>
      </c>
      <c r="H1098" s="16">
        <f t="shared" si="569"/>
        <v>11449532</v>
      </c>
      <c r="I1098" s="35">
        <f t="shared" si="554"/>
        <v>-1175154</v>
      </c>
      <c r="J1098" s="35">
        <f t="shared" si="562"/>
        <v>-1085108</v>
      </c>
      <c r="K1098" s="101">
        <f t="shared" si="570"/>
        <v>1276331</v>
      </c>
      <c r="L1098">
        <f t="shared" si="571"/>
        <v>829510</v>
      </c>
      <c r="M1098" s="35">
        <f t="shared" si="572"/>
        <v>-829510</v>
      </c>
      <c r="N1098">
        <f t="shared" si="573"/>
        <v>0.99213539907133319</v>
      </c>
      <c r="O1098" s="34">
        <f t="shared" si="552"/>
        <v>-90046</v>
      </c>
      <c r="P1098" s="156">
        <f t="shared" si="574"/>
        <v>0.1449252307074605</v>
      </c>
      <c r="Q1098" s="156">
        <f t="shared" si="575"/>
        <v>8.472590606088834E-2</v>
      </c>
    </row>
    <row r="1099" spans="1:17">
      <c r="A1099" s="595"/>
      <c r="B1099" s="3" t="s">
        <v>4</v>
      </c>
      <c r="C1099" s="18">
        <v>0</v>
      </c>
      <c r="D1099" s="16">
        <v>68723</v>
      </c>
      <c r="E1099" s="16">
        <v>0</v>
      </c>
      <c r="F1099" s="18">
        <v>0</v>
      </c>
      <c r="G1099" s="18">
        <f t="shared" si="553"/>
        <v>0</v>
      </c>
      <c r="H1099" s="16">
        <f t="shared" si="569"/>
        <v>68723</v>
      </c>
      <c r="I1099" s="35">
        <f t="shared" si="554"/>
        <v>-68723</v>
      </c>
      <c r="J1099" s="35">
        <f t="shared" si="562"/>
        <v>0</v>
      </c>
      <c r="K1099" s="101">
        <f t="shared" si="570"/>
        <v>0</v>
      </c>
      <c r="L1099">
        <f t="shared" si="571"/>
        <v>6709</v>
      </c>
      <c r="M1099" s="35">
        <f t="shared" si="572"/>
        <v>-642644</v>
      </c>
      <c r="N1099">
        <f t="shared" si="573"/>
        <v>0</v>
      </c>
      <c r="O1099" s="303">
        <f t="shared" si="552"/>
        <v>-68723</v>
      </c>
      <c r="P1099" s="156" t="e">
        <f t="shared" si="574"/>
        <v>#DIV/0!</v>
      </c>
      <c r="Q1099" s="156">
        <f t="shared" si="575"/>
        <v>0.12130910405930748</v>
      </c>
    </row>
    <row r="1100" spans="1:17">
      <c r="A1100" s="595"/>
      <c r="B1100" s="3" t="s">
        <v>5</v>
      </c>
      <c r="C1100" s="18">
        <v>1162899</v>
      </c>
      <c r="D1100" s="16">
        <v>1515136</v>
      </c>
      <c r="E1100" s="16">
        <v>1036334</v>
      </c>
      <c r="F1100" s="18">
        <v>1320026</v>
      </c>
      <c r="G1100" s="18">
        <f t="shared" si="553"/>
        <v>2482925</v>
      </c>
      <c r="H1100" s="16">
        <f t="shared" si="569"/>
        <v>2551470</v>
      </c>
      <c r="I1100" s="35">
        <f t="shared" si="554"/>
        <v>-352237</v>
      </c>
      <c r="J1100" s="35">
        <f t="shared" si="562"/>
        <v>-283692</v>
      </c>
      <c r="K1100" s="101">
        <f t="shared" si="570"/>
        <v>-101020</v>
      </c>
      <c r="L1100">
        <f t="shared" si="571"/>
        <v>408</v>
      </c>
      <c r="M1100" s="35">
        <f t="shared" si="572"/>
        <v>-910890</v>
      </c>
      <c r="N1100">
        <f t="shared" si="573"/>
        <v>0.97313509467091519</v>
      </c>
      <c r="O1100" s="34">
        <f t="shared" si="552"/>
        <v>-68545</v>
      </c>
      <c r="P1100" s="156">
        <f t="shared" si="574"/>
        <v>-3.7624326574089421E-2</v>
      </c>
      <c r="Q1100" s="156">
        <f t="shared" si="575"/>
        <v>1.5995897522752989E-4</v>
      </c>
    </row>
    <row r="1101" spans="1:17">
      <c r="A1101" s="596"/>
      <c r="B1101" s="3" t="s">
        <v>6</v>
      </c>
      <c r="C1101" s="18">
        <v>1605843</v>
      </c>
      <c r="D1101" s="16">
        <v>1740031</v>
      </c>
      <c r="E1101" s="16">
        <v>1876383</v>
      </c>
      <c r="F1101" s="18">
        <v>2237883</v>
      </c>
      <c r="G1101" s="18">
        <f t="shared" si="553"/>
        <v>3843726</v>
      </c>
      <c r="H1101" s="16">
        <f t="shared" si="569"/>
        <v>3616414</v>
      </c>
      <c r="I1101" s="35">
        <f t="shared" si="554"/>
        <v>-134188</v>
      </c>
      <c r="J1101" s="35">
        <f t="shared" si="562"/>
        <v>-361500</v>
      </c>
      <c r="K1101" s="101">
        <f t="shared" si="570"/>
        <v>-536031</v>
      </c>
      <c r="L1101">
        <f t="shared" si="571"/>
        <v>-197346</v>
      </c>
      <c r="M1101" s="35">
        <f t="shared" si="572"/>
        <v>-1078867</v>
      </c>
      <c r="N1101">
        <f t="shared" si="573"/>
        <v>1.0628556354443932</v>
      </c>
      <c r="O1101" s="34">
        <f t="shared" si="552"/>
        <v>227312</v>
      </c>
      <c r="P1101" s="156">
        <f t="shared" si="574"/>
        <v>-0.10904274146891607</v>
      </c>
      <c r="Q1101" s="156">
        <f t="shared" si="575"/>
        <v>-4.9199896487402729E-2</v>
      </c>
    </row>
    <row r="1102" spans="1:17">
      <c r="A1102" s="594">
        <v>45266</v>
      </c>
      <c r="B1102" s="3" t="s">
        <v>3</v>
      </c>
      <c r="C1102" s="18">
        <v>3942496</v>
      </c>
      <c r="D1102" s="16">
        <v>4229699</v>
      </c>
      <c r="E1102" s="16">
        <v>4069726</v>
      </c>
      <c r="F1102" s="18">
        <v>4408451</v>
      </c>
      <c r="G1102" s="18">
        <f t="shared" si="553"/>
        <v>8350947</v>
      </c>
      <c r="H1102" s="16">
        <f t="shared" si="569"/>
        <v>8299425</v>
      </c>
      <c r="I1102" s="35">
        <f t="shared" si="554"/>
        <v>-287203</v>
      </c>
      <c r="J1102" s="35">
        <f t="shared" si="562"/>
        <v>-338725</v>
      </c>
      <c r="K1102" s="101">
        <f t="shared" si="570"/>
        <v>-3008539</v>
      </c>
      <c r="L1102">
        <f t="shared" si="571"/>
        <v>-3150107</v>
      </c>
      <c r="M1102" s="35">
        <f t="shared" si="572"/>
        <v>3150107</v>
      </c>
      <c r="N1102">
        <f t="shared" si="573"/>
        <v>1.0062078999448758</v>
      </c>
      <c r="O1102" s="34">
        <f t="shared" si="552"/>
        <v>51522</v>
      </c>
      <c r="P1102" s="156">
        <f t="shared" si="574"/>
        <v>-0.20939126985093637</v>
      </c>
      <c r="Q1102" s="156">
        <f t="shared" si="575"/>
        <v>-0.21576608846287226</v>
      </c>
    </row>
    <row r="1103" spans="1:17">
      <c r="A1103" s="595"/>
      <c r="B1103" s="3" t="s">
        <v>4</v>
      </c>
      <c r="C1103" s="18">
        <v>0</v>
      </c>
      <c r="D1103" s="16">
        <v>74044</v>
      </c>
      <c r="E1103" s="16">
        <v>0</v>
      </c>
      <c r="F1103" s="18">
        <v>0</v>
      </c>
      <c r="G1103" s="18">
        <f t="shared" si="553"/>
        <v>0</v>
      </c>
      <c r="H1103" s="16">
        <f t="shared" si="569"/>
        <v>74044</v>
      </c>
      <c r="I1103" s="35">
        <f t="shared" si="554"/>
        <v>-74044</v>
      </c>
      <c r="J1103" s="35">
        <f t="shared" si="562"/>
        <v>0</v>
      </c>
      <c r="K1103" s="101">
        <f t="shared" si="570"/>
        <v>0</v>
      </c>
      <c r="L1103">
        <f t="shared" si="571"/>
        <v>5321</v>
      </c>
      <c r="M1103" s="35">
        <f t="shared" si="572"/>
        <v>-294945</v>
      </c>
      <c r="N1103">
        <f t="shared" si="573"/>
        <v>0</v>
      </c>
      <c r="O1103" s="303">
        <f t="shared" ref="O1103:O1166" si="576">G1103-H1103</f>
        <v>-74044</v>
      </c>
      <c r="P1103" s="156" t="e">
        <f t="shared" si="574"/>
        <v>#DIV/0!</v>
      </c>
      <c r="Q1103" s="156">
        <f t="shared" si="575"/>
        <v>8.3924797325005518E-2</v>
      </c>
    </row>
    <row r="1104" spans="1:17">
      <c r="A1104" s="595"/>
      <c r="B1104" s="3" t="s">
        <v>5</v>
      </c>
      <c r="C1104" s="18">
        <v>986271</v>
      </c>
      <c r="D1104" s="16">
        <v>1224236</v>
      </c>
      <c r="E1104" s="16">
        <v>657756</v>
      </c>
      <c r="F1104" s="18">
        <v>860719</v>
      </c>
      <c r="G1104" s="18">
        <f t="shared" si="553"/>
        <v>1846990</v>
      </c>
      <c r="H1104" s="16">
        <f t="shared" si="569"/>
        <v>1881992</v>
      </c>
      <c r="I1104" s="35">
        <f t="shared" si="554"/>
        <v>-237965</v>
      </c>
      <c r="J1104" s="35">
        <f t="shared" si="562"/>
        <v>-202963</v>
      </c>
      <c r="K1104" s="101">
        <f t="shared" si="570"/>
        <v>-635935</v>
      </c>
      <c r="L1104">
        <f t="shared" si="571"/>
        <v>-669478</v>
      </c>
      <c r="M1104" s="35">
        <f t="shared" si="572"/>
        <v>611665</v>
      </c>
      <c r="N1104">
        <f t="shared" si="573"/>
        <v>0.98140162126087682</v>
      </c>
      <c r="O1104" s="34">
        <f t="shared" si="576"/>
        <v>-35002</v>
      </c>
      <c r="P1104" s="156">
        <f t="shared" si="574"/>
        <v>-0.20389982237099452</v>
      </c>
      <c r="Q1104" s="156">
        <f t="shared" si="575"/>
        <v>-0.20785122889286012</v>
      </c>
    </row>
    <row r="1105" spans="1:17">
      <c r="A1105" s="596"/>
      <c r="B1105" s="3" t="s">
        <v>6</v>
      </c>
      <c r="C1105" s="18">
        <v>1322384</v>
      </c>
      <c r="D1105" s="16">
        <v>1352052</v>
      </c>
      <c r="E1105" s="16">
        <v>1523670</v>
      </c>
      <c r="F1105" s="18">
        <v>1610860</v>
      </c>
      <c r="G1105" s="18">
        <f t="shared" si="553"/>
        <v>2933244</v>
      </c>
      <c r="H1105" s="16">
        <f t="shared" si="569"/>
        <v>2875722</v>
      </c>
      <c r="I1105" s="35">
        <f t="shared" si="554"/>
        <v>-29668</v>
      </c>
      <c r="J1105" s="35">
        <f t="shared" si="562"/>
        <v>-87190</v>
      </c>
      <c r="K1105" s="101">
        <f t="shared" si="570"/>
        <v>-910482</v>
      </c>
      <c r="L1105">
        <f t="shared" si="571"/>
        <v>-740692</v>
      </c>
      <c r="M1105" s="35">
        <f t="shared" si="572"/>
        <v>740692</v>
      </c>
      <c r="N1105">
        <f t="shared" si="573"/>
        <v>1.0200026289050192</v>
      </c>
      <c r="O1105" s="34">
        <f t="shared" si="576"/>
        <v>57522</v>
      </c>
      <c r="P1105" s="156">
        <f t="shared" si="574"/>
        <v>-0.19151076267592837</v>
      </c>
      <c r="Q1105" s="156">
        <f t="shared" si="575"/>
        <v>-0.16999632324758682</v>
      </c>
    </row>
    <row r="1106" spans="1:17">
      <c r="A1106" s="597">
        <v>45267</v>
      </c>
      <c r="B1106" s="3" t="s">
        <v>3</v>
      </c>
      <c r="C1106" s="18">
        <v>3326337</v>
      </c>
      <c r="D1106" s="16">
        <v>3759411</v>
      </c>
      <c r="E1106" s="16">
        <v>3346951</v>
      </c>
      <c r="F1106" s="18">
        <v>3748397</v>
      </c>
      <c r="G1106" s="18">
        <f t="shared" si="553"/>
        <v>7074734</v>
      </c>
      <c r="H1106" s="16">
        <f t="shared" si="569"/>
        <v>7106362</v>
      </c>
      <c r="I1106" s="35">
        <f t="shared" si="554"/>
        <v>-433074</v>
      </c>
      <c r="J1106" s="35">
        <f t="shared" si="562"/>
        <v>-401446</v>
      </c>
      <c r="K1106" s="101">
        <f t="shared" si="570"/>
        <v>-1276213</v>
      </c>
      <c r="L1106">
        <f t="shared" si="571"/>
        <v>-1193063</v>
      </c>
      <c r="M1106" s="35">
        <f t="shared" si="572"/>
        <v>1193063</v>
      </c>
      <c r="N1106">
        <f t="shared" si="573"/>
        <v>0.99554934015463892</v>
      </c>
      <c r="O1106" s="34">
        <f t="shared" si="576"/>
        <v>-31628</v>
      </c>
      <c r="P1106" s="156">
        <f t="shared" si="574"/>
        <v>-0.13256380905687659</v>
      </c>
      <c r="Q1106" s="156">
        <f t="shared" si="575"/>
        <v>-0.12568496267785642</v>
      </c>
    </row>
    <row r="1107" spans="1:17">
      <c r="A1107" s="598"/>
      <c r="B1107" s="3" t="s">
        <v>4</v>
      </c>
      <c r="C1107" s="18">
        <v>0</v>
      </c>
      <c r="D1107" s="16">
        <v>73757</v>
      </c>
      <c r="E1107" s="16">
        <v>0</v>
      </c>
      <c r="F1107" s="18">
        <v>0</v>
      </c>
      <c r="G1107" s="18">
        <f t="shared" si="553"/>
        <v>0</v>
      </c>
      <c r="H1107" s="16">
        <f t="shared" si="569"/>
        <v>73757</v>
      </c>
      <c r="I1107" s="35">
        <f t="shared" si="554"/>
        <v>-73757</v>
      </c>
      <c r="J1107" s="35">
        <f t="shared" si="562"/>
        <v>0</v>
      </c>
      <c r="K1107" s="101">
        <f t="shared" si="570"/>
        <v>0</v>
      </c>
      <c r="L1107">
        <f t="shared" si="571"/>
        <v>-287</v>
      </c>
      <c r="M1107" s="35">
        <f t="shared" si="572"/>
        <v>287</v>
      </c>
      <c r="N1107">
        <f t="shared" si="573"/>
        <v>0</v>
      </c>
      <c r="O1107" s="303">
        <f t="shared" si="576"/>
        <v>-73757</v>
      </c>
      <c r="P1107" s="156" t="e">
        <f t="shared" si="574"/>
        <v>#DIV/0!</v>
      </c>
      <c r="Q1107" s="156">
        <f t="shared" si="575"/>
        <v>-3.861107747776836E-3</v>
      </c>
    </row>
    <row r="1108" spans="1:17">
      <c r="A1108" s="598"/>
      <c r="B1108" s="3" t="s">
        <v>5</v>
      </c>
      <c r="C1108" s="18">
        <v>755722</v>
      </c>
      <c r="D1108" s="16">
        <v>979416</v>
      </c>
      <c r="E1108" s="16">
        <v>565591</v>
      </c>
      <c r="F1108" s="18">
        <v>801644</v>
      </c>
      <c r="G1108" s="18">
        <f t="shared" si="553"/>
        <v>1557366</v>
      </c>
      <c r="H1108" s="16">
        <f t="shared" si="569"/>
        <v>1545007</v>
      </c>
      <c r="I1108" s="35">
        <f t="shared" si="554"/>
        <v>-223694</v>
      </c>
      <c r="J1108" s="35">
        <f t="shared" si="562"/>
        <v>-236053</v>
      </c>
      <c r="K1108" s="101">
        <f t="shared" si="570"/>
        <v>-289624</v>
      </c>
      <c r="L1108">
        <f t="shared" si="571"/>
        <v>-336985</v>
      </c>
      <c r="M1108" s="35">
        <f t="shared" si="572"/>
        <v>336985</v>
      </c>
      <c r="N1108">
        <f t="shared" si="573"/>
        <v>1.007999316507951</v>
      </c>
      <c r="O1108" s="34">
        <f t="shared" si="576"/>
        <v>12359</v>
      </c>
      <c r="P1108" s="156">
        <f t="shared" si="574"/>
        <v>-0.1355527952171052</v>
      </c>
      <c r="Q1108" s="156">
        <f t="shared" si="575"/>
        <v>-0.15186502609085178</v>
      </c>
    </row>
    <row r="1109" spans="1:17">
      <c r="A1109" s="599"/>
      <c r="B1109" s="3" t="s">
        <v>6</v>
      </c>
      <c r="C1109" s="18">
        <v>1286511</v>
      </c>
      <c r="D1109" s="16">
        <v>1326378</v>
      </c>
      <c r="E1109" s="16">
        <v>1456029</v>
      </c>
      <c r="F1109" s="18">
        <v>1588920</v>
      </c>
      <c r="G1109" s="18">
        <f t="shared" si="553"/>
        <v>2875431</v>
      </c>
      <c r="H1109" s="16">
        <f t="shared" si="569"/>
        <v>2782407</v>
      </c>
      <c r="I1109" s="35">
        <f t="shared" si="554"/>
        <v>-39867</v>
      </c>
      <c r="J1109" s="35">
        <f t="shared" si="562"/>
        <v>-132891</v>
      </c>
      <c r="K1109" s="101">
        <f t="shared" si="570"/>
        <v>-57813</v>
      </c>
      <c r="L1109">
        <f t="shared" si="571"/>
        <v>-93315</v>
      </c>
      <c r="M1109" s="35">
        <f t="shared" si="572"/>
        <v>1872636</v>
      </c>
      <c r="N1109">
        <f t="shared" si="573"/>
        <v>1.0334329233645545</v>
      </c>
      <c r="O1109" s="34">
        <f t="shared" si="576"/>
        <v>93024</v>
      </c>
      <c r="P1109" s="156">
        <f t="shared" si="574"/>
        <v>-1.9328618612082619E-2</v>
      </c>
      <c r="Q1109" s="156">
        <f t="shared" si="575"/>
        <v>-3.1429382658417528E-2</v>
      </c>
    </row>
    <row r="1110" spans="1:17">
      <c r="A1110" s="594">
        <v>45268</v>
      </c>
      <c r="B1110" s="3" t="s">
        <v>3</v>
      </c>
      <c r="C1110" s="18">
        <v>4084472</v>
      </c>
      <c r="D1110" s="16">
        <v>4848642</v>
      </c>
      <c r="E1110" s="16">
        <v>4243391</v>
      </c>
      <c r="F1110" s="18">
        <v>4944395</v>
      </c>
      <c r="G1110" s="18">
        <f t="shared" si="553"/>
        <v>9028867</v>
      </c>
      <c r="H1110" s="16">
        <f t="shared" si="569"/>
        <v>9092033</v>
      </c>
      <c r="I1110" s="35">
        <f t="shared" si="554"/>
        <v>-764170</v>
      </c>
      <c r="J1110" s="35">
        <f t="shared" si="562"/>
        <v>-701004</v>
      </c>
      <c r="N1110">
        <f t="shared" si="573"/>
        <v>0.9930525989071971</v>
      </c>
      <c r="O1110" s="34">
        <f t="shared" si="576"/>
        <v>-63166</v>
      </c>
    </row>
    <row r="1111" spans="1:17">
      <c r="A1111" s="595"/>
      <c r="B1111" s="3" t="s">
        <v>4</v>
      </c>
      <c r="C1111" s="18">
        <v>0</v>
      </c>
      <c r="D1111" s="16">
        <v>79757</v>
      </c>
      <c r="E1111" s="16">
        <v>0</v>
      </c>
      <c r="F1111" s="18">
        <v>0</v>
      </c>
      <c r="G1111" s="18">
        <f t="shared" ref="G1111:G1174" si="577">SUM(C1111+F1111)</f>
        <v>0</v>
      </c>
      <c r="H1111" s="16">
        <f t="shared" si="569"/>
        <v>79757</v>
      </c>
      <c r="I1111" s="35">
        <f t="shared" si="554"/>
        <v>-79757</v>
      </c>
      <c r="J1111" s="35">
        <f t="shared" si="562"/>
        <v>0</v>
      </c>
      <c r="N1111">
        <f t="shared" si="573"/>
        <v>0</v>
      </c>
      <c r="O1111" s="303">
        <f t="shared" si="576"/>
        <v>-79757</v>
      </c>
    </row>
    <row r="1112" spans="1:17">
      <c r="A1112" s="595"/>
      <c r="B1112" s="3" t="s">
        <v>5</v>
      </c>
      <c r="C1112" s="18">
        <v>954062</v>
      </c>
      <c r="D1112" s="16">
        <v>1269681</v>
      </c>
      <c r="E1112" s="16">
        <v>719093</v>
      </c>
      <c r="F1112" s="18">
        <v>1006189</v>
      </c>
      <c r="G1112" s="18">
        <f t="shared" si="577"/>
        <v>1960251</v>
      </c>
      <c r="H1112" s="16">
        <f t="shared" si="569"/>
        <v>1988774</v>
      </c>
      <c r="I1112" s="35">
        <f t="shared" si="554"/>
        <v>-315619</v>
      </c>
      <c r="J1112" s="35">
        <f t="shared" si="562"/>
        <v>-287096</v>
      </c>
      <c r="N1112">
        <f t="shared" si="573"/>
        <v>0.9856579983447088</v>
      </c>
      <c r="O1112" s="34">
        <f t="shared" si="576"/>
        <v>-28523</v>
      </c>
    </row>
    <row r="1113" spans="1:17">
      <c r="A1113" s="596"/>
      <c r="B1113" s="3" t="s">
        <v>6</v>
      </c>
      <c r="C1113" s="18">
        <v>1437146</v>
      </c>
      <c r="D1113" s="16">
        <v>1569321</v>
      </c>
      <c r="E1113" s="16">
        <v>1513197</v>
      </c>
      <c r="F1113" s="18">
        <v>1816816</v>
      </c>
      <c r="G1113" s="18">
        <f t="shared" si="577"/>
        <v>3253962</v>
      </c>
      <c r="H1113" s="16">
        <f t="shared" si="569"/>
        <v>3082518</v>
      </c>
      <c r="I1113" s="35">
        <f t="shared" si="554"/>
        <v>-132175</v>
      </c>
      <c r="J1113" s="35">
        <f t="shared" si="562"/>
        <v>-303619</v>
      </c>
      <c r="N1113">
        <f t="shared" si="573"/>
        <v>1.0556181667065692</v>
      </c>
      <c r="O1113" s="34">
        <f t="shared" si="576"/>
        <v>171444</v>
      </c>
    </row>
    <row r="1114" spans="1:17">
      <c r="A1114" s="594">
        <v>45271</v>
      </c>
      <c r="B1114" s="3" t="s">
        <v>3</v>
      </c>
      <c r="C1114" s="18">
        <v>5358329</v>
      </c>
      <c r="D1114" s="16">
        <v>5397233</v>
      </c>
      <c r="E1114" s="16">
        <v>5250888</v>
      </c>
      <c r="F1114" s="18">
        <v>5449859</v>
      </c>
      <c r="G1114" s="18">
        <f t="shared" si="577"/>
        <v>10808188</v>
      </c>
      <c r="H1114" s="16">
        <f t="shared" si="569"/>
        <v>10648121</v>
      </c>
      <c r="I1114" s="35">
        <f t="shared" si="554"/>
        <v>-38904</v>
      </c>
      <c r="J1114" s="35">
        <f t="shared" si="562"/>
        <v>-198971</v>
      </c>
      <c r="K1114" s="101">
        <f t="shared" ref="K1114:K1129" si="578">G1114-G1110</f>
        <v>1779321</v>
      </c>
      <c r="L1114">
        <f t="shared" ref="L1114:L1129" si="579">H1114-H1110</f>
        <v>1556088</v>
      </c>
      <c r="M1114" s="35">
        <f t="shared" ref="M1114:M1129" si="580">K1119-L1114</f>
        <v>-1556088</v>
      </c>
      <c r="N1114">
        <f t="shared" ref="N1114:N1133" si="581">SUM(G1114/H1114)</f>
        <v>1.0150324174565635</v>
      </c>
      <c r="O1114" s="34">
        <f t="shared" si="576"/>
        <v>160067</v>
      </c>
      <c r="P1114" s="156">
        <f t="shared" ref="P1114:P1129" si="582">K1114/(G1110-K1114)</f>
        <v>0.24543895576357472</v>
      </c>
      <c r="Q1114" s="156">
        <f t="shared" ref="Q1114:Q1129" si="583">L1114/(H1110-L1114)</f>
        <v>0.2064887681637804</v>
      </c>
    </row>
    <row r="1115" spans="1:17">
      <c r="A1115" s="595"/>
      <c r="B1115" s="3" t="s">
        <v>4</v>
      </c>
      <c r="C1115" s="18">
        <v>0</v>
      </c>
      <c r="D1115" s="16">
        <v>79757</v>
      </c>
      <c r="E1115" s="16">
        <v>0</v>
      </c>
      <c r="F1115" s="18">
        <v>0</v>
      </c>
      <c r="G1115" s="18">
        <f t="shared" si="577"/>
        <v>0</v>
      </c>
      <c r="H1115" s="16">
        <f t="shared" si="569"/>
        <v>79757</v>
      </c>
      <c r="I1115" s="35">
        <f t="shared" si="554"/>
        <v>-79757</v>
      </c>
      <c r="J1115" s="35">
        <f t="shared" si="562"/>
        <v>0</v>
      </c>
      <c r="K1115" s="101">
        <f t="shared" si="578"/>
        <v>0</v>
      </c>
      <c r="L1115">
        <f t="shared" si="579"/>
        <v>0</v>
      </c>
      <c r="M1115" s="35">
        <f t="shared" si="580"/>
        <v>86702</v>
      </c>
      <c r="N1115">
        <f t="shared" si="581"/>
        <v>0</v>
      </c>
      <c r="O1115" s="303">
        <f t="shared" si="576"/>
        <v>-79757</v>
      </c>
      <c r="P1115" s="156" t="e">
        <f t="shared" si="582"/>
        <v>#DIV/0!</v>
      </c>
      <c r="Q1115" s="156">
        <f t="shared" si="583"/>
        <v>0</v>
      </c>
    </row>
    <row r="1116" spans="1:17">
      <c r="A1116" s="595"/>
      <c r="B1116" s="3" t="s">
        <v>5</v>
      </c>
      <c r="C1116" s="18">
        <v>1073976</v>
      </c>
      <c r="D1116" s="16">
        <v>1273071</v>
      </c>
      <c r="E1116" s="16">
        <v>921342</v>
      </c>
      <c r="F1116" s="18">
        <v>1041696</v>
      </c>
      <c r="G1116" s="18">
        <f t="shared" si="577"/>
        <v>2115672</v>
      </c>
      <c r="H1116" s="16">
        <f t="shared" si="569"/>
        <v>2194413</v>
      </c>
      <c r="I1116" s="35">
        <f t="shared" si="554"/>
        <v>-199095</v>
      </c>
      <c r="J1116" s="35">
        <f t="shared" si="562"/>
        <v>-120354</v>
      </c>
      <c r="K1116" s="101">
        <f t="shared" si="578"/>
        <v>155421</v>
      </c>
      <c r="L1116">
        <f t="shared" si="579"/>
        <v>205639</v>
      </c>
      <c r="M1116" s="35">
        <f t="shared" si="580"/>
        <v>-352815</v>
      </c>
      <c r="N1116">
        <f t="shared" si="581"/>
        <v>0.96411751115218514</v>
      </c>
      <c r="O1116" s="34">
        <f t="shared" si="576"/>
        <v>-78741</v>
      </c>
      <c r="P1116" s="156">
        <f t="shared" si="582"/>
        <v>8.6113927627532783E-2</v>
      </c>
      <c r="Q1116" s="156">
        <f t="shared" si="583"/>
        <v>0.11532441458442574</v>
      </c>
    </row>
    <row r="1117" spans="1:17">
      <c r="A1117" s="596"/>
      <c r="B1117" s="3" t="s">
        <v>6</v>
      </c>
      <c r="C1117" s="18">
        <v>1590938</v>
      </c>
      <c r="D1117" s="16">
        <v>1704589</v>
      </c>
      <c r="E1117" s="16">
        <v>1851014</v>
      </c>
      <c r="F1117" s="18">
        <v>1963094</v>
      </c>
      <c r="G1117" s="18">
        <f t="shared" si="577"/>
        <v>3554032</v>
      </c>
      <c r="H1117" s="16">
        <f t="shared" si="569"/>
        <v>3555603</v>
      </c>
      <c r="I1117" s="35">
        <f t="shared" si="554"/>
        <v>-113651</v>
      </c>
      <c r="J1117" s="35">
        <f t="shared" si="562"/>
        <v>-112080</v>
      </c>
      <c r="K1117" s="101">
        <f t="shared" si="578"/>
        <v>300070</v>
      </c>
      <c r="L1117">
        <f t="shared" si="579"/>
        <v>473085</v>
      </c>
      <c r="M1117" s="35">
        <f t="shared" si="580"/>
        <v>-3722933</v>
      </c>
      <c r="N1117">
        <f t="shared" si="581"/>
        <v>0.99955816214577387</v>
      </c>
      <c r="O1117" s="34">
        <f t="shared" si="576"/>
        <v>-1571</v>
      </c>
      <c r="P1117" s="156">
        <f t="shared" si="582"/>
        <v>0.10158462123869119</v>
      </c>
      <c r="Q1117" s="156">
        <f t="shared" si="583"/>
        <v>0.18129800611857058</v>
      </c>
    </row>
    <row r="1118" spans="1:17">
      <c r="A1118" s="594">
        <v>45272</v>
      </c>
      <c r="B1118" s="3" t="s">
        <v>3</v>
      </c>
      <c r="C1118" s="18">
        <v>5909849</v>
      </c>
      <c r="D1118" s="16">
        <v>4801787</v>
      </c>
      <c r="E1118" s="16">
        <v>5785316</v>
      </c>
      <c r="F1118" s="18">
        <v>5096902</v>
      </c>
      <c r="G1118" s="18">
        <f t="shared" si="577"/>
        <v>11006751</v>
      </c>
      <c r="H1118" s="16">
        <f t="shared" si="569"/>
        <v>10587103</v>
      </c>
      <c r="I1118" s="35">
        <f t="shared" si="554"/>
        <v>1108062</v>
      </c>
      <c r="J1118" s="35">
        <f t="shared" si="562"/>
        <v>688414</v>
      </c>
      <c r="K1118" s="101">
        <f t="shared" si="578"/>
        <v>198563</v>
      </c>
      <c r="L1118">
        <f t="shared" si="579"/>
        <v>-61018</v>
      </c>
      <c r="M1118" s="35">
        <f t="shared" si="580"/>
        <v>61018</v>
      </c>
      <c r="N1118">
        <f t="shared" si="581"/>
        <v>1.0396376610296509</v>
      </c>
      <c r="O1118" s="34">
        <f t="shared" si="576"/>
        <v>419648</v>
      </c>
      <c r="P1118" s="156">
        <f t="shared" si="582"/>
        <v>1.8715364586401498E-2</v>
      </c>
      <c r="Q1118" s="156">
        <f t="shared" si="583"/>
        <v>-5.6977503046696841E-3</v>
      </c>
    </row>
    <row r="1119" spans="1:17">
      <c r="A1119" s="595"/>
      <c r="B1119" s="3" t="s">
        <v>4</v>
      </c>
      <c r="C1119" s="18">
        <v>0</v>
      </c>
      <c r="D1119" s="16">
        <v>77393</v>
      </c>
      <c r="E1119" s="16">
        <v>0</v>
      </c>
      <c r="F1119" s="18">
        <v>0</v>
      </c>
      <c r="G1119" s="18">
        <f t="shared" si="577"/>
        <v>0</v>
      </c>
      <c r="H1119" s="16">
        <f t="shared" si="569"/>
        <v>77393</v>
      </c>
      <c r="I1119" s="35">
        <f t="shared" ref="I1119:I1182" si="584">SUM(C1119-D1119)</f>
        <v>-77393</v>
      </c>
      <c r="J1119" s="35">
        <f t="shared" si="562"/>
        <v>0</v>
      </c>
      <c r="K1119" s="101">
        <f t="shared" si="578"/>
        <v>0</v>
      </c>
      <c r="L1119">
        <f t="shared" si="579"/>
        <v>-2364</v>
      </c>
      <c r="M1119" s="35">
        <f t="shared" si="580"/>
        <v>-382149</v>
      </c>
      <c r="N1119">
        <f t="shared" si="581"/>
        <v>0</v>
      </c>
      <c r="O1119" s="303">
        <f t="shared" si="576"/>
        <v>-77393</v>
      </c>
      <c r="P1119" s="156" t="e">
        <f t="shared" si="582"/>
        <v>#DIV/0!</v>
      </c>
      <c r="Q1119" s="156">
        <f t="shared" si="583"/>
        <v>-2.8786790224181392E-2</v>
      </c>
    </row>
    <row r="1120" spans="1:17">
      <c r="A1120" s="595"/>
      <c r="B1120" s="3" t="s">
        <v>5</v>
      </c>
      <c r="C1120" s="18">
        <v>1265903</v>
      </c>
      <c r="D1120" s="16">
        <v>1183729</v>
      </c>
      <c r="E1120" s="16">
        <v>1094877</v>
      </c>
      <c r="F1120" s="18">
        <v>936471</v>
      </c>
      <c r="G1120" s="18">
        <f t="shared" si="577"/>
        <v>2202374</v>
      </c>
      <c r="H1120" s="16">
        <f t="shared" si="569"/>
        <v>2278606</v>
      </c>
      <c r="I1120" s="35">
        <f t="shared" si="584"/>
        <v>82174</v>
      </c>
      <c r="J1120" s="35">
        <f t="shared" si="562"/>
        <v>158406</v>
      </c>
      <c r="K1120" s="101">
        <f t="shared" si="578"/>
        <v>86702</v>
      </c>
      <c r="L1120">
        <f t="shared" si="579"/>
        <v>84193</v>
      </c>
      <c r="M1120" s="35">
        <f t="shared" si="580"/>
        <v>-732572</v>
      </c>
      <c r="N1120">
        <f t="shared" si="581"/>
        <v>0.9665444574445955</v>
      </c>
      <c r="O1120" s="20">
        <f t="shared" si="576"/>
        <v>-76232</v>
      </c>
      <c r="P1120" s="156">
        <f t="shared" si="582"/>
        <v>4.2732026594774687E-2</v>
      </c>
      <c r="Q1120" s="156">
        <f t="shared" si="583"/>
        <v>3.9897735781103394E-2</v>
      </c>
    </row>
    <row r="1121" spans="1:17">
      <c r="A1121" s="596"/>
      <c r="B1121" s="3" t="s">
        <v>6</v>
      </c>
      <c r="C1121" s="18">
        <v>1736222</v>
      </c>
      <c r="D1121" s="16">
        <v>1641099</v>
      </c>
      <c r="E1121" s="16">
        <v>2031782</v>
      </c>
      <c r="F1121" s="18">
        <v>1670634</v>
      </c>
      <c r="G1121" s="18">
        <f t="shared" si="577"/>
        <v>3406856</v>
      </c>
      <c r="H1121" s="16">
        <f t="shared" si="569"/>
        <v>3672881</v>
      </c>
      <c r="I1121" s="35">
        <f t="shared" si="584"/>
        <v>95123</v>
      </c>
      <c r="J1121" s="35">
        <f t="shared" si="562"/>
        <v>361148</v>
      </c>
      <c r="K1121" s="101">
        <f t="shared" si="578"/>
        <v>-147176</v>
      </c>
      <c r="L1121">
        <f t="shared" si="579"/>
        <v>117278</v>
      </c>
      <c r="M1121" s="35">
        <f t="shared" si="580"/>
        <v>-652651</v>
      </c>
      <c r="N1121">
        <f t="shared" si="581"/>
        <v>0.92757048213650262</v>
      </c>
      <c r="O1121" s="20">
        <f t="shared" si="576"/>
        <v>-266025</v>
      </c>
      <c r="P1121" s="156">
        <f t="shared" si="582"/>
        <v>-3.9764314785875311E-2</v>
      </c>
      <c r="Q1121" s="156">
        <f t="shared" si="583"/>
        <v>3.4109050191590384E-2</v>
      </c>
    </row>
    <row r="1122" spans="1:17">
      <c r="A1122" s="594">
        <v>45273</v>
      </c>
      <c r="B1122" s="3" t="s">
        <v>3</v>
      </c>
      <c r="C1122" s="18">
        <v>3895590</v>
      </c>
      <c r="D1122" s="16">
        <v>3540659</v>
      </c>
      <c r="E1122" s="16">
        <v>4058064</v>
      </c>
      <c r="F1122" s="18">
        <v>3861313</v>
      </c>
      <c r="G1122" s="18">
        <f t="shared" si="577"/>
        <v>7756903</v>
      </c>
      <c r="H1122" s="16">
        <f t="shared" si="569"/>
        <v>7598723</v>
      </c>
      <c r="I1122" s="35">
        <f t="shared" si="584"/>
        <v>354931</v>
      </c>
      <c r="J1122" s="35">
        <f t="shared" si="562"/>
        <v>196751</v>
      </c>
      <c r="K1122" s="101">
        <f t="shared" si="578"/>
        <v>-3249848</v>
      </c>
      <c r="L1122">
        <f t="shared" si="579"/>
        <v>-2988380</v>
      </c>
      <c r="M1122" s="35">
        <f t="shared" si="580"/>
        <v>2988380</v>
      </c>
      <c r="N1122">
        <f t="shared" si="581"/>
        <v>1.0208166556406912</v>
      </c>
      <c r="O1122" s="34">
        <f t="shared" si="576"/>
        <v>158180</v>
      </c>
      <c r="P1122" s="156">
        <f t="shared" si="582"/>
        <v>-0.22795394609892583</v>
      </c>
      <c r="Q1122" s="156">
        <f t="shared" si="583"/>
        <v>-0.22013065759796538</v>
      </c>
    </row>
    <row r="1123" spans="1:17">
      <c r="A1123" s="595"/>
      <c r="B1123" s="3" t="s">
        <v>4</v>
      </c>
      <c r="C1123" s="18">
        <v>0</v>
      </c>
      <c r="D1123" s="16">
        <v>83307</v>
      </c>
      <c r="E1123" s="16">
        <v>0</v>
      </c>
      <c r="F1123" s="18">
        <v>0</v>
      </c>
      <c r="G1123" s="18">
        <f t="shared" si="577"/>
        <v>0</v>
      </c>
      <c r="H1123" s="16">
        <f t="shared" si="569"/>
        <v>83307</v>
      </c>
      <c r="I1123" s="35">
        <f t="shared" si="584"/>
        <v>-83307</v>
      </c>
      <c r="J1123" s="35">
        <f t="shared" si="562"/>
        <v>0</v>
      </c>
      <c r="K1123" s="101">
        <f t="shared" si="578"/>
        <v>0</v>
      </c>
      <c r="L1123">
        <f t="shared" si="579"/>
        <v>5914</v>
      </c>
      <c r="M1123" s="35">
        <f t="shared" si="580"/>
        <v>-159170</v>
      </c>
      <c r="N1123">
        <f t="shared" si="581"/>
        <v>0</v>
      </c>
      <c r="O1123" s="303">
        <f t="shared" si="576"/>
        <v>-83307</v>
      </c>
      <c r="P1123" s="156" t="e">
        <f t="shared" si="582"/>
        <v>#DIV/0!</v>
      </c>
      <c r="Q1123" s="156">
        <f t="shared" si="583"/>
        <v>8.2737587263392046E-2</v>
      </c>
    </row>
    <row r="1124" spans="1:17">
      <c r="A1124" s="595"/>
      <c r="B1124" s="3" t="s">
        <v>5</v>
      </c>
      <c r="C1124" s="18">
        <v>1090433</v>
      </c>
      <c r="D1124" s="16">
        <v>1081546</v>
      </c>
      <c r="E1124" s="16">
        <v>780278</v>
      </c>
      <c r="F1124" s="18">
        <v>727428</v>
      </c>
      <c r="G1124" s="18">
        <f t="shared" si="577"/>
        <v>1817861</v>
      </c>
      <c r="H1124" s="16">
        <f t="shared" si="569"/>
        <v>1861824</v>
      </c>
      <c r="I1124" s="35">
        <f t="shared" si="584"/>
        <v>8887</v>
      </c>
      <c r="J1124" s="35">
        <f t="shared" si="562"/>
        <v>52850</v>
      </c>
      <c r="K1124" s="101">
        <f t="shared" si="578"/>
        <v>-384513</v>
      </c>
      <c r="L1124">
        <f t="shared" si="579"/>
        <v>-416782</v>
      </c>
      <c r="M1124" s="35">
        <f t="shared" si="580"/>
        <v>616427</v>
      </c>
      <c r="N1124">
        <f t="shared" si="581"/>
        <v>0.97638713433708024</v>
      </c>
      <c r="O1124" s="20">
        <f t="shared" si="576"/>
        <v>-43963</v>
      </c>
      <c r="P1124" s="156">
        <f t="shared" si="582"/>
        <v>-0.14863927183522124</v>
      </c>
      <c r="Q1124" s="156">
        <f t="shared" si="583"/>
        <v>-0.15462783094678761</v>
      </c>
    </row>
    <row r="1125" spans="1:17">
      <c r="A1125" s="596"/>
      <c r="B1125" s="3" t="s">
        <v>6</v>
      </c>
      <c r="C1125" s="18">
        <v>1295048</v>
      </c>
      <c r="D1125" s="16">
        <v>1346659</v>
      </c>
      <c r="E1125" s="16">
        <v>1442730</v>
      </c>
      <c r="F1125" s="18">
        <v>1463429</v>
      </c>
      <c r="G1125" s="18">
        <f t="shared" si="577"/>
        <v>2758477</v>
      </c>
      <c r="H1125" s="16">
        <f t="shared" si="569"/>
        <v>2789389</v>
      </c>
      <c r="I1125" s="35">
        <f t="shared" si="584"/>
        <v>-51611</v>
      </c>
      <c r="J1125" s="35">
        <f t="shared" si="562"/>
        <v>-20699</v>
      </c>
      <c r="K1125" s="101">
        <f t="shared" si="578"/>
        <v>-648379</v>
      </c>
      <c r="L1125">
        <f t="shared" si="579"/>
        <v>-883492</v>
      </c>
      <c r="M1125" s="35">
        <f t="shared" si="580"/>
        <v>883492</v>
      </c>
      <c r="N1125">
        <f t="shared" si="581"/>
        <v>0.98891800318994594</v>
      </c>
      <c r="O1125" s="34">
        <f t="shared" si="576"/>
        <v>-30912</v>
      </c>
      <c r="P1125" s="156">
        <f t="shared" si="582"/>
        <v>-0.15988691160931487</v>
      </c>
      <c r="Q1125" s="156">
        <f t="shared" si="583"/>
        <v>-0.19390247462180993</v>
      </c>
    </row>
    <row r="1126" spans="1:17">
      <c r="A1126" s="597">
        <v>45274</v>
      </c>
      <c r="B1126" s="3" t="s">
        <v>3</v>
      </c>
      <c r="C1126" s="18">
        <v>3379694</v>
      </c>
      <c r="D1126" s="16">
        <v>3755530</v>
      </c>
      <c r="E1126" s="16">
        <v>3368034</v>
      </c>
      <c r="F1126" s="18">
        <v>3841836</v>
      </c>
      <c r="G1126" s="18">
        <f t="shared" si="577"/>
        <v>7221530</v>
      </c>
      <c r="H1126" s="16">
        <f t="shared" si="569"/>
        <v>7123564</v>
      </c>
      <c r="I1126" s="35">
        <f t="shared" si="584"/>
        <v>-375836</v>
      </c>
      <c r="J1126" s="35">
        <f t="shared" si="562"/>
        <v>-473802</v>
      </c>
      <c r="K1126" s="101">
        <f t="shared" si="578"/>
        <v>-535373</v>
      </c>
      <c r="L1126">
        <f t="shared" si="579"/>
        <v>-475159</v>
      </c>
      <c r="M1126" s="35">
        <f t="shared" si="580"/>
        <v>475159</v>
      </c>
      <c r="N1126">
        <f t="shared" si="581"/>
        <v>1.0137523857439898</v>
      </c>
      <c r="O1126" s="34">
        <f t="shared" si="576"/>
        <v>97966</v>
      </c>
      <c r="P1126" s="156">
        <f t="shared" si="582"/>
        <v>-6.4562853431313669E-2</v>
      </c>
      <c r="Q1126" s="156">
        <f t="shared" si="583"/>
        <v>-5.8851367904559415E-2</v>
      </c>
    </row>
    <row r="1127" spans="1:17">
      <c r="A1127" s="598"/>
      <c r="B1127" s="3" t="s">
        <v>4</v>
      </c>
      <c r="C1127" s="18">
        <v>0</v>
      </c>
      <c r="D1127" s="16">
        <v>86655</v>
      </c>
      <c r="E1127" s="16">
        <v>0</v>
      </c>
      <c r="F1127" s="18">
        <v>0</v>
      </c>
      <c r="G1127" s="18">
        <f t="shared" si="577"/>
        <v>0</v>
      </c>
      <c r="H1127" s="16">
        <f t="shared" si="569"/>
        <v>86655</v>
      </c>
      <c r="I1127" s="35">
        <f t="shared" si="584"/>
        <v>-86655</v>
      </c>
      <c r="J1127" s="35">
        <f t="shared" si="562"/>
        <v>0</v>
      </c>
      <c r="K1127" s="101">
        <f t="shared" si="578"/>
        <v>0</v>
      </c>
      <c r="L1127">
        <f t="shared" si="579"/>
        <v>3348</v>
      </c>
      <c r="M1127" s="35">
        <f t="shared" si="580"/>
        <v>-3348</v>
      </c>
      <c r="N1127">
        <f t="shared" si="581"/>
        <v>0</v>
      </c>
      <c r="O1127" s="303">
        <f t="shared" si="576"/>
        <v>-86655</v>
      </c>
      <c r="P1127" s="156" t="e">
        <f t="shared" si="582"/>
        <v>#DIV/0!</v>
      </c>
      <c r="Q1127" s="156">
        <f t="shared" si="583"/>
        <v>4.1871459122800436E-2</v>
      </c>
    </row>
    <row r="1128" spans="1:17">
      <c r="A1128" s="598"/>
      <c r="B1128" s="3" t="s">
        <v>5</v>
      </c>
      <c r="C1128" s="18">
        <v>842084</v>
      </c>
      <c r="D1128" s="16">
        <v>994076</v>
      </c>
      <c r="E1128" s="16">
        <v>723565</v>
      </c>
      <c r="F1128" s="18">
        <v>822521</v>
      </c>
      <c r="G1128" s="18">
        <f t="shared" si="577"/>
        <v>1664605</v>
      </c>
      <c r="H1128" s="16">
        <f t="shared" si="569"/>
        <v>1717641</v>
      </c>
      <c r="I1128" s="35">
        <f t="shared" si="584"/>
        <v>-151992</v>
      </c>
      <c r="J1128" s="35">
        <f t="shared" si="562"/>
        <v>-98956</v>
      </c>
      <c r="K1128" s="101">
        <f t="shared" si="578"/>
        <v>-153256</v>
      </c>
      <c r="L1128">
        <f t="shared" si="579"/>
        <v>-144183</v>
      </c>
      <c r="M1128" s="35">
        <f t="shared" si="580"/>
        <v>144183</v>
      </c>
      <c r="N1128">
        <f t="shared" si="581"/>
        <v>0.96912276779606443</v>
      </c>
      <c r="O1128" s="34">
        <f t="shared" si="576"/>
        <v>-53036</v>
      </c>
      <c r="P1128" s="156">
        <f t="shared" si="582"/>
        <v>-7.7750838737629474E-2</v>
      </c>
      <c r="Q1128" s="156">
        <f t="shared" si="583"/>
        <v>-7.1875621570612669E-2</v>
      </c>
    </row>
    <row r="1129" spans="1:17">
      <c r="A1129" s="599"/>
      <c r="B1129" s="3" t="s">
        <v>6</v>
      </c>
      <c r="C1129" s="18">
        <v>1316347</v>
      </c>
      <c r="D1129" s="16">
        <v>1469871</v>
      </c>
      <c r="E1129" s="16">
        <v>1446527</v>
      </c>
      <c r="F1129" s="18">
        <v>1641775</v>
      </c>
      <c r="G1129" s="18">
        <f t="shared" si="577"/>
        <v>2958122</v>
      </c>
      <c r="H1129" s="16">
        <f t="shared" si="569"/>
        <v>2916398</v>
      </c>
      <c r="I1129" s="35">
        <f t="shared" si="584"/>
        <v>-153524</v>
      </c>
      <c r="J1129" s="35">
        <f t="shared" si="562"/>
        <v>-195248</v>
      </c>
      <c r="K1129" s="101">
        <f t="shared" si="578"/>
        <v>199645</v>
      </c>
      <c r="L1129">
        <f t="shared" si="579"/>
        <v>127009</v>
      </c>
      <c r="M1129" s="35">
        <f t="shared" si="580"/>
        <v>1983809</v>
      </c>
      <c r="N1129">
        <f t="shared" si="581"/>
        <v>1.0143066892790353</v>
      </c>
      <c r="O1129" s="34">
        <f t="shared" si="576"/>
        <v>41724</v>
      </c>
      <c r="P1129" s="156">
        <f t="shared" si="582"/>
        <v>7.8021925628568037E-2</v>
      </c>
      <c r="Q1129" s="156">
        <f t="shared" si="583"/>
        <v>4.7705060885373241E-2</v>
      </c>
    </row>
    <row r="1130" spans="1:17">
      <c r="A1130" s="594">
        <v>45275</v>
      </c>
      <c r="B1130" s="3" t="s">
        <v>3</v>
      </c>
      <c r="C1130" s="18">
        <v>3704653</v>
      </c>
      <c r="D1130" s="16">
        <v>4906201</v>
      </c>
      <c r="E1130" s="16">
        <v>3887438</v>
      </c>
      <c r="F1130" s="18">
        <v>4947756</v>
      </c>
      <c r="G1130" s="18">
        <f t="shared" si="577"/>
        <v>8652409</v>
      </c>
      <c r="H1130" s="16">
        <f t="shared" si="569"/>
        <v>8793639</v>
      </c>
      <c r="I1130" s="35">
        <f t="shared" si="584"/>
        <v>-1201548</v>
      </c>
      <c r="J1130" s="35">
        <f t="shared" si="562"/>
        <v>-1060318</v>
      </c>
      <c r="N1130">
        <f t="shared" si="581"/>
        <v>0.98393952719687494</v>
      </c>
      <c r="O1130" s="34">
        <f t="shared" si="576"/>
        <v>-141230</v>
      </c>
    </row>
    <row r="1131" spans="1:17">
      <c r="A1131" s="595"/>
      <c r="B1131" s="3" t="s">
        <v>4</v>
      </c>
      <c r="C1131" s="18">
        <v>0</v>
      </c>
      <c r="D1131" s="16">
        <v>94167</v>
      </c>
      <c r="E1131" s="16">
        <v>0</v>
      </c>
      <c r="F1131" s="18">
        <v>0</v>
      </c>
      <c r="G1131" s="18">
        <f t="shared" si="577"/>
        <v>0</v>
      </c>
      <c r="H1131" s="16">
        <f t="shared" si="569"/>
        <v>94167</v>
      </c>
      <c r="I1131" s="35">
        <f t="shared" si="584"/>
        <v>-94167</v>
      </c>
      <c r="J1131" s="35">
        <f t="shared" ref="J1131:J1194" si="585">SUM(E1131-F1131)</f>
        <v>0</v>
      </c>
      <c r="N1131">
        <f t="shared" si="581"/>
        <v>0</v>
      </c>
      <c r="O1131" s="303">
        <f t="shared" si="576"/>
        <v>-94167</v>
      </c>
    </row>
    <row r="1132" spans="1:17">
      <c r="A1132" s="595"/>
      <c r="B1132" s="3" t="s">
        <v>5</v>
      </c>
      <c r="C1132" s="18">
        <v>1092299</v>
      </c>
      <c r="D1132" s="16">
        <v>1246225</v>
      </c>
      <c r="E1132" s="16">
        <v>1014584</v>
      </c>
      <c r="F1132" s="18">
        <v>1108480</v>
      </c>
      <c r="G1132" s="18">
        <f t="shared" si="577"/>
        <v>2200779</v>
      </c>
      <c r="H1132" s="16">
        <f t="shared" si="569"/>
        <v>2260809</v>
      </c>
      <c r="I1132" s="35">
        <f t="shared" si="584"/>
        <v>-153926</v>
      </c>
      <c r="J1132" s="35">
        <f t="shared" si="585"/>
        <v>-93896</v>
      </c>
      <c r="N1132">
        <f t="shared" si="581"/>
        <v>0.97344755793169613</v>
      </c>
      <c r="O1132" s="34">
        <f t="shared" si="576"/>
        <v>-60030</v>
      </c>
    </row>
    <row r="1133" spans="1:17">
      <c r="A1133" s="596"/>
      <c r="B1133" s="3" t="s">
        <v>6</v>
      </c>
      <c r="C1133" s="18">
        <v>1629648</v>
      </c>
      <c r="D1133" s="16">
        <v>1693240</v>
      </c>
      <c r="E1133" s="16">
        <v>1524579</v>
      </c>
      <c r="F1133" s="18">
        <v>1883597</v>
      </c>
      <c r="G1133" s="18">
        <f t="shared" si="577"/>
        <v>3513245</v>
      </c>
      <c r="H1133" s="16">
        <f t="shared" si="569"/>
        <v>3217819</v>
      </c>
      <c r="I1133" s="35">
        <f t="shared" si="584"/>
        <v>-63592</v>
      </c>
      <c r="J1133" s="35">
        <f t="shared" si="585"/>
        <v>-359018</v>
      </c>
      <c r="N1133">
        <f t="shared" si="581"/>
        <v>1.091809390149042</v>
      </c>
      <c r="O1133" s="34">
        <f t="shared" si="576"/>
        <v>295426</v>
      </c>
    </row>
    <row r="1134" spans="1:17">
      <c r="A1134" s="594">
        <v>45278</v>
      </c>
      <c r="B1134" s="3" t="s">
        <v>3</v>
      </c>
      <c r="C1134" s="18">
        <v>5474887</v>
      </c>
      <c r="D1134" s="16">
        <v>5123362</v>
      </c>
      <c r="E1134" s="16">
        <v>5225453</v>
      </c>
      <c r="F1134" s="18">
        <v>5288340</v>
      </c>
      <c r="G1134" s="18">
        <f t="shared" si="577"/>
        <v>10763227</v>
      </c>
      <c r="H1134" s="16">
        <f t="shared" si="569"/>
        <v>10348815</v>
      </c>
      <c r="I1134" s="35">
        <f t="shared" si="584"/>
        <v>351525</v>
      </c>
      <c r="J1134" s="35">
        <f t="shared" si="585"/>
        <v>-62887</v>
      </c>
      <c r="K1134" s="101">
        <f t="shared" ref="K1134:K1198" si="586">G1134-G1130</f>
        <v>2110818</v>
      </c>
      <c r="L1134">
        <f t="shared" ref="L1134:L1198" si="587">H1134-H1130</f>
        <v>1555176</v>
      </c>
      <c r="M1134" s="35">
        <f t="shared" ref="M1134:M1198" si="588">K1139-L1134</f>
        <v>-1555176</v>
      </c>
      <c r="N1134">
        <f t="shared" ref="N1134:N1198" si="589">SUM(G1134/H1134)</f>
        <v>1.0400443915559414</v>
      </c>
      <c r="O1134" s="34">
        <f t="shared" si="576"/>
        <v>414412</v>
      </c>
      <c r="P1134" s="156">
        <f t="shared" ref="P1134:P1198" si="590">K1134/(G1130-K1134)</f>
        <v>0.32267654764720083</v>
      </c>
      <c r="Q1134" s="156">
        <f t="shared" ref="Q1134:Q1198" si="591">L1134/(H1130-L1134)</f>
        <v>0.21484892580096079</v>
      </c>
    </row>
    <row r="1135" spans="1:17">
      <c r="A1135" s="595"/>
      <c r="B1135" s="3" t="s">
        <v>4</v>
      </c>
      <c r="C1135" s="18">
        <v>0</v>
      </c>
      <c r="D1135" s="16">
        <v>100710</v>
      </c>
      <c r="E1135" s="16">
        <v>0</v>
      </c>
      <c r="F1135" s="18">
        <v>0</v>
      </c>
      <c r="G1135" s="18">
        <f t="shared" si="577"/>
        <v>0</v>
      </c>
      <c r="H1135" s="16">
        <f t="shared" si="569"/>
        <v>100710</v>
      </c>
      <c r="I1135" s="35">
        <f t="shared" si="584"/>
        <v>-100710</v>
      </c>
      <c r="J1135" s="35">
        <f t="shared" si="585"/>
        <v>0</v>
      </c>
      <c r="K1135" s="101">
        <f t="shared" si="586"/>
        <v>0</v>
      </c>
      <c r="L1135">
        <f t="shared" si="587"/>
        <v>6543</v>
      </c>
      <c r="M1135" s="35">
        <f t="shared" si="588"/>
        <v>112694</v>
      </c>
      <c r="N1135">
        <f t="shared" si="589"/>
        <v>0</v>
      </c>
      <c r="O1135" s="303">
        <f t="shared" si="576"/>
        <v>-100710</v>
      </c>
      <c r="P1135" s="156" t="e">
        <f t="shared" si="590"/>
        <v>#DIV/0!</v>
      </c>
      <c r="Q1135" s="156">
        <f t="shared" si="591"/>
        <v>7.4671322925225964E-2</v>
      </c>
    </row>
    <row r="1136" spans="1:17">
      <c r="A1136" s="595"/>
      <c r="B1136" s="3" t="s">
        <v>5</v>
      </c>
      <c r="C1136" s="18">
        <v>1348764</v>
      </c>
      <c r="D1136" s="16">
        <v>1245128</v>
      </c>
      <c r="E1136" s="16">
        <v>1302835</v>
      </c>
      <c r="F1136" s="18">
        <v>1040615</v>
      </c>
      <c r="G1136" s="18">
        <f t="shared" si="577"/>
        <v>2389379</v>
      </c>
      <c r="H1136" s="16">
        <f t="shared" si="569"/>
        <v>2547963</v>
      </c>
      <c r="I1136" s="35">
        <f t="shared" si="584"/>
        <v>103636</v>
      </c>
      <c r="J1136" s="35">
        <f t="shared" si="585"/>
        <v>262220</v>
      </c>
      <c r="K1136" s="101">
        <f t="shared" si="586"/>
        <v>188600</v>
      </c>
      <c r="L1136">
        <f t="shared" si="587"/>
        <v>287154</v>
      </c>
      <c r="M1136" s="35">
        <f t="shared" si="588"/>
        <v>-295900</v>
      </c>
      <c r="N1136">
        <f t="shared" si="589"/>
        <v>0.93776047768354565</v>
      </c>
      <c r="O1136" s="20">
        <f t="shared" si="576"/>
        <v>-158584</v>
      </c>
      <c r="P1136" s="156">
        <f t="shared" si="590"/>
        <v>9.3729235818483345E-2</v>
      </c>
      <c r="Q1136" s="156">
        <f t="shared" si="591"/>
        <v>0.1454935133039969</v>
      </c>
    </row>
    <row r="1137" spans="1:17">
      <c r="A1137" s="596"/>
      <c r="B1137" s="3" t="s">
        <v>6</v>
      </c>
      <c r="C1137" s="18">
        <v>1676214</v>
      </c>
      <c r="D1137" s="16">
        <v>1689488</v>
      </c>
      <c r="E1137" s="16">
        <v>1971578</v>
      </c>
      <c r="F1137" s="18">
        <v>1829733</v>
      </c>
      <c r="G1137" s="18">
        <f t="shared" si="577"/>
        <v>3505947</v>
      </c>
      <c r="H1137" s="16">
        <f t="shared" si="569"/>
        <v>3661066</v>
      </c>
      <c r="I1137" s="35">
        <f t="shared" si="584"/>
        <v>-13274</v>
      </c>
      <c r="J1137" s="35">
        <f t="shared" si="585"/>
        <v>141845</v>
      </c>
      <c r="K1137" s="101">
        <f t="shared" si="586"/>
        <v>-7298</v>
      </c>
      <c r="L1137">
        <f t="shared" si="587"/>
        <v>443247</v>
      </c>
      <c r="M1137" s="35">
        <f t="shared" si="588"/>
        <v>-2830451</v>
      </c>
      <c r="N1137">
        <f t="shared" si="589"/>
        <v>0.95763010008560345</v>
      </c>
      <c r="O1137" s="20">
        <f t="shared" si="576"/>
        <v>-155119</v>
      </c>
      <c r="P1137" s="156">
        <f t="shared" si="590"/>
        <v>-2.0729756744911226E-3</v>
      </c>
      <c r="Q1137" s="156">
        <f t="shared" si="591"/>
        <v>0.15975328807470124</v>
      </c>
    </row>
    <row r="1138" spans="1:17">
      <c r="A1138" s="594">
        <v>45279</v>
      </c>
      <c r="B1138" s="3" t="s">
        <v>3</v>
      </c>
      <c r="C1138" s="18">
        <v>5235898</v>
      </c>
      <c r="D1138" s="16">
        <v>5170114</v>
      </c>
      <c r="E1138" s="16">
        <v>5364182</v>
      </c>
      <c r="F1138" s="18">
        <v>5453264</v>
      </c>
      <c r="G1138" s="18">
        <f t="shared" si="577"/>
        <v>10689162</v>
      </c>
      <c r="H1138" s="16">
        <f t="shared" si="569"/>
        <v>10534296</v>
      </c>
      <c r="I1138" s="35">
        <f t="shared" si="584"/>
        <v>65784</v>
      </c>
      <c r="J1138" s="35">
        <f t="shared" si="585"/>
        <v>-89082</v>
      </c>
      <c r="K1138" s="101">
        <f t="shared" si="586"/>
        <v>-74065</v>
      </c>
      <c r="L1138">
        <f t="shared" si="587"/>
        <v>185481</v>
      </c>
      <c r="M1138" s="35">
        <f t="shared" si="588"/>
        <v>-185481</v>
      </c>
      <c r="N1138">
        <f t="shared" si="589"/>
        <v>1.0147011247832793</v>
      </c>
      <c r="O1138" s="34">
        <f t="shared" si="576"/>
        <v>154866</v>
      </c>
      <c r="P1138" s="156">
        <f t="shared" si="590"/>
        <v>-6.8342718826806545E-3</v>
      </c>
      <c r="Q1138" s="156">
        <f t="shared" si="591"/>
        <v>1.8250015201704481E-2</v>
      </c>
    </row>
    <row r="1139" spans="1:17">
      <c r="A1139" s="595"/>
      <c r="B1139" s="3" t="s">
        <v>4</v>
      </c>
      <c r="C1139" s="18">
        <v>0</v>
      </c>
      <c r="D1139" s="16">
        <v>94405</v>
      </c>
      <c r="E1139" s="16">
        <v>0</v>
      </c>
      <c r="F1139" s="18">
        <v>0</v>
      </c>
      <c r="G1139" s="18">
        <f t="shared" si="577"/>
        <v>0</v>
      </c>
      <c r="H1139" s="16">
        <f t="shared" si="569"/>
        <v>94405</v>
      </c>
      <c r="I1139" s="35">
        <f t="shared" si="584"/>
        <v>-94405</v>
      </c>
      <c r="J1139" s="35">
        <f t="shared" si="585"/>
        <v>0</v>
      </c>
      <c r="K1139" s="101">
        <f t="shared" si="586"/>
        <v>0</v>
      </c>
      <c r="L1139">
        <f t="shared" si="587"/>
        <v>-6305</v>
      </c>
      <c r="M1139" s="35">
        <f t="shared" si="588"/>
        <v>-344495</v>
      </c>
      <c r="N1139">
        <f t="shared" si="589"/>
        <v>0</v>
      </c>
      <c r="O1139" s="303">
        <f t="shared" si="576"/>
        <v>-94405</v>
      </c>
      <c r="P1139" s="156" t="e">
        <f t="shared" si="590"/>
        <v>#DIV/0!</v>
      </c>
      <c r="Q1139" s="156">
        <f t="shared" si="591"/>
        <v>-5.8916974255945428E-2</v>
      </c>
    </row>
    <row r="1140" spans="1:17">
      <c r="A1140" s="595"/>
      <c r="B1140" s="3" t="s">
        <v>5</v>
      </c>
      <c r="C1140" s="18">
        <v>1436104</v>
      </c>
      <c r="D1140" s="16">
        <v>1510465</v>
      </c>
      <c r="E1140" s="16">
        <v>1090996</v>
      </c>
      <c r="F1140" s="18">
        <v>1072512</v>
      </c>
      <c r="G1140" s="18">
        <f t="shared" si="577"/>
        <v>2508616</v>
      </c>
      <c r="H1140" s="16">
        <f t="shared" si="569"/>
        <v>2601461</v>
      </c>
      <c r="I1140" s="35">
        <f t="shared" si="584"/>
        <v>-74361</v>
      </c>
      <c r="J1140" s="35">
        <f t="shared" si="585"/>
        <v>18484</v>
      </c>
      <c r="K1140" s="101">
        <f t="shared" si="586"/>
        <v>119237</v>
      </c>
      <c r="L1140">
        <f t="shared" si="587"/>
        <v>53498</v>
      </c>
      <c r="M1140" s="35">
        <f t="shared" si="588"/>
        <v>-661505</v>
      </c>
      <c r="N1140">
        <f t="shared" si="589"/>
        <v>0.96431043940308925</v>
      </c>
      <c r="O1140" s="20">
        <f t="shared" si="576"/>
        <v>-92845</v>
      </c>
      <c r="P1140" s="156">
        <f t="shared" si="590"/>
        <v>5.2524027131342445E-2</v>
      </c>
      <c r="Q1140" s="156">
        <f t="shared" si="591"/>
        <v>2.1446682956064729E-2</v>
      </c>
    </row>
    <row r="1141" spans="1:17">
      <c r="A1141" s="596"/>
      <c r="B1141" s="3" t="s">
        <v>6</v>
      </c>
      <c r="C1141" s="18">
        <v>1676877</v>
      </c>
      <c r="D1141" s="16">
        <v>1571116</v>
      </c>
      <c r="E1141" s="16">
        <v>1893702</v>
      </c>
      <c r="F1141" s="18">
        <v>1820324</v>
      </c>
      <c r="G1141" s="18">
        <f t="shared" si="577"/>
        <v>3497201</v>
      </c>
      <c r="H1141" s="16">
        <f t="shared" si="569"/>
        <v>3464818</v>
      </c>
      <c r="I1141" s="35">
        <f t="shared" si="584"/>
        <v>105761</v>
      </c>
      <c r="J1141" s="35">
        <f t="shared" si="585"/>
        <v>73378</v>
      </c>
      <c r="K1141" s="101">
        <f t="shared" si="586"/>
        <v>-8746</v>
      </c>
      <c r="L1141">
        <f t="shared" si="587"/>
        <v>-196248</v>
      </c>
      <c r="M1141" s="35">
        <f t="shared" si="588"/>
        <v>-1015066</v>
      </c>
      <c r="N1141">
        <f t="shared" si="589"/>
        <v>1.0093462340590473</v>
      </c>
      <c r="O1141" s="20">
        <f t="shared" si="576"/>
        <v>32383</v>
      </c>
      <c r="P1141" s="156">
        <f t="shared" si="590"/>
        <v>-2.4884107943424932E-3</v>
      </c>
      <c r="Q1141" s="156">
        <f t="shared" si="591"/>
        <v>-5.087685368626977E-2</v>
      </c>
    </row>
    <row r="1142" spans="1:17">
      <c r="A1142" s="594">
        <v>45280</v>
      </c>
      <c r="B1142" s="3" t="s">
        <v>3</v>
      </c>
      <c r="C1142" s="18">
        <v>4930116</v>
      </c>
      <c r="D1142" s="16">
        <v>3004768</v>
      </c>
      <c r="E1142" s="16">
        <v>4783634</v>
      </c>
      <c r="F1142" s="18">
        <v>3371842</v>
      </c>
      <c r="G1142" s="18">
        <f t="shared" si="577"/>
        <v>8301958</v>
      </c>
      <c r="H1142" s="16">
        <f t="shared" si="569"/>
        <v>7788402</v>
      </c>
      <c r="I1142" s="35">
        <f t="shared" si="584"/>
        <v>1925348</v>
      </c>
      <c r="J1142" s="35">
        <f t="shared" si="585"/>
        <v>1411792</v>
      </c>
      <c r="K1142" s="101">
        <f t="shared" si="586"/>
        <v>-2387204</v>
      </c>
      <c r="L1142">
        <f t="shared" si="587"/>
        <v>-2745894</v>
      </c>
      <c r="M1142" s="35">
        <f t="shared" si="588"/>
        <v>2745894</v>
      </c>
      <c r="N1142">
        <f t="shared" si="589"/>
        <v>1.0659385583846339</v>
      </c>
      <c r="O1142" s="20">
        <f t="shared" si="576"/>
        <v>513556</v>
      </c>
      <c r="P1142" s="156">
        <f t="shared" si="590"/>
        <v>-0.18255867111703664</v>
      </c>
      <c r="Q1142" s="156">
        <f t="shared" si="591"/>
        <v>-0.20676616825512287</v>
      </c>
    </row>
    <row r="1143" spans="1:17">
      <c r="A1143" s="595"/>
      <c r="B1143" s="3" t="s">
        <v>4</v>
      </c>
      <c r="C1143" s="18">
        <v>0</v>
      </c>
      <c r="D1143" s="16">
        <v>94487</v>
      </c>
      <c r="E1143" s="16">
        <v>0</v>
      </c>
      <c r="F1143" s="18">
        <v>0</v>
      </c>
      <c r="G1143" s="18">
        <f t="shared" si="577"/>
        <v>0</v>
      </c>
      <c r="H1143" s="16">
        <f t="shared" ref="H1143:H1206" si="592">SUM(D1143+E1143)</f>
        <v>94487</v>
      </c>
      <c r="I1143" s="35">
        <f t="shared" si="584"/>
        <v>-94487</v>
      </c>
      <c r="J1143" s="35">
        <f t="shared" si="585"/>
        <v>0</v>
      </c>
      <c r="K1143" s="101">
        <f t="shared" si="586"/>
        <v>0</v>
      </c>
      <c r="L1143">
        <f t="shared" si="587"/>
        <v>82</v>
      </c>
      <c r="M1143" s="35">
        <f t="shared" si="588"/>
        <v>-398817</v>
      </c>
      <c r="N1143">
        <f t="shared" si="589"/>
        <v>0</v>
      </c>
      <c r="O1143" s="20">
        <f t="shared" si="576"/>
        <v>-94487</v>
      </c>
      <c r="P1143" s="156" t="e">
        <f t="shared" si="590"/>
        <v>#DIV/0!</v>
      </c>
      <c r="Q1143" s="156">
        <f t="shared" si="591"/>
        <v>8.6935318003032139E-4</v>
      </c>
    </row>
    <row r="1144" spans="1:17">
      <c r="A1144" s="595"/>
      <c r="B1144" s="3" t="s">
        <v>5</v>
      </c>
      <c r="C1144" s="18">
        <v>1378154</v>
      </c>
      <c r="D1144" s="16">
        <v>1081214</v>
      </c>
      <c r="E1144" s="16">
        <v>1166660</v>
      </c>
      <c r="F1144" s="18">
        <v>779662</v>
      </c>
      <c r="G1144" s="18">
        <f t="shared" si="577"/>
        <v>2157816</v>
      </c>
      <c r="H1144" s="16">
        <f t="shared" si="592"/>
        <v>2247874</v>
      </c>
      <c r="I1144" s="35">
        <f t="shared" si="584"/>
        <v>296940</v>
      </c>
      <c r="J1144" s="35">
        <f t="shared" si="585"/>
        <v>386998</v>
      </c>
      <c r="K1144" s="101">
        <f t="shared" si="586"/>
        <v>-350800</v>
      </c>
      <c r="L1144">
        <f t="shared" si="587"/>
        <v>-353587</v>
      </c>
      <c r="M1144" s="35">
        <f t="shared" si="588"/>
        <v>143815</v>
      </c>
      <c r="N1144">
        <f t="shared" si="589"/>
        <v>0.95993636654011749</v>
      </c>
      <c r="O1144" s="20">
        <f t="shared" si="576"/>
        <v>-90058</v>
      </c>
      <c r="P1144" s="156">
        <f t="shared" si="590"/>
        <v>-0.12268239388742316</v>
      </c>
      <c r="Q1144" s="156">
        <f t="shared" si="591"/>
        <v>-0.11965524756281455</v>
      </c>
    </row>
    <row r="1145" spans="1:17">
      <c r="A1145" s="596"/>
      <c r="B1145" s="3" t="s">
        <v>6</v>
      </c>
      <c r="C1145" s="18">
        <v>1545582</v>
      </c>
      <c r="D1145" s="16">
        <v>1314647</v>
      </c>
      <c r="E1145" s="16">
        <v>1903559</v>
      </c>
      <c r="F1145" s="18">
        <v>1343612</v>
      </c>
      <c r="G1145" s="18">
        <f t="shared" si="577"/>
        <v>2889194</v>
      </c>
      <c r="H1145" s="16">
        <f t="shared" si="592"/>
        <v>3218206</v>
      </c>
      <c r="I1145" s="35">
        <f t="shared" si="584"/>
        <v>230935</v>
      </c>
      <c r="J1145" s="35">
        <f t="shared" si="585"/>
        <v>559947</v>
      </c>
      <c r="K1145" s="101">
        <f t="shared" si="586"/>
        <v>-608007</v>
      </c>
      <c r="L1145">
        <f t="shared" si="587"/>
        <v>-246612</v>
      </c>
      <c r="M1145" s="35">
        <f t="shared" si="588"/>
        <v>1857110</v>
      </c>
      <c r="N1145">
        <f t="shared" si="589"/>
        <v>0.89776540097184576</v>
      </c>
      <c r="O1145" s="20">
        <f t="shared" si="576"/>
        <v>-329012</v>
      </c>
      <c r="P1145" s="156">
        <f t="shared" si="590"/>
        <v>-0.14810625917127707</v>
      </c>
      <c r="Q1145" s="156">
        <f t="shared" si="591"/>
        <v>-6.644662569413945E-2</v>
      </c>
    </row>
    <row r="1146" spans="1:17">
      <c r="A1146" s="597">
        <v>45281</v>
      </c>
      <c r="B1146" s="3" t="s">
        <v>3</v>
      </c>
      <c r="C1146" s="18">
        <v>3359050</v>
      </c>
      <c r="D1146" s="16">
        <v>3625256</v>
      </c>
      <c r="E1146" s="16">
        <v>3447928</v>
      </c>
      <c r="F1146" s="18">
        <v>3731594</v>
      </c>
      <c r="G1146" s="18">
        <f t="shared" si="577"/>
        <v>7090644</v>
      </c>
      <c r="H1146" s="16">
        <f t="shared" si="592"/>
        <v>7073184</v>
      </c>
      <c r="I1146" s="35">
        <f t="shared" si="584"/>
        <v>-266206</v>
      </c>
      <c r="J1146" s="35">
        <f t="shared" si="585"/>
        <v>-283666</v>
      </c>
      <c r="K1146" s="101">
        <f t="shared" si="586"/>
        <v>-1211314</v>
      </c>
      <c r="L1146">
        <f t="shared" si="587"/>
        <v>-715218</v>
      </c>
      <c r="M1146" s="35">
        <f t="shared" si="588"/>
        <v>715218</v>
      </c>
      <c r="N1146">
        <f t="shared" si="589"/>
        <v>1.0024684781280961</v>
      </c>
      <c r="O1146" s="34">
        <f t="shared" si="576"/>
        <v>17460</v>
      </c>
      <c r="P1146" s="156">
        <f t="shared" si="590"/>
        <v>-0.12732885173471337</v>
      </c>
      <c r="Q1146" s="156">
        <f t="shared" si="591"/>
        <v>-8.4107474228622636E-2</v>
      </c>
    </row>
    <row r="1147" spans="1:17">
      <c r="A1147" s="598"/>
      <c r="B1147" s="3" t="s">
        <v>4</v>
      </c>
      <c r="C1147" s="18">
        <v>0</v>
      </c>
      <c r="D1147" s="16">
        <v>94507</v>
      </c>
      <c r="E1147" s="16">
        <v>0</v>
      </c>
      <c r="F1147" s="18">
        <v>0</v>
      </c>
      <c r="G1147" s="18">
        <f t="shared" si="577"/>
        <v>0</v>
      </c>
      <c r="H1147" s="16">
        <f t="shared" si="592"/>
        <v>94507</v>
      </c>
      <c r="I1147" s="35">
        <f t="shared" si="584"/>
        <v>-94507</v>
      </c>
      <c r="J1147" s="35">
        <f t="shared" si="585"/>
        <v>0</v>
      </c>
      <c r="K1147" s="101">
        <f t="shared" si="586"/>
        <v>0</v>
      </c>
      <c r="L1147">
        <f t="shared" si="587"/>
        <v>20</v>
      </c>
      <c r="M1147" s="35">
        <f t="shared" si="588"/>
        <v>308015</v>
      </c>
      <c r="N1147">
        <f t="shared" si="589"/>
        <v>0</v>
      </c>
      <c r="O1147" s="303">
        <f t="shared" si="576"/>
        <v>-94507</v>
      </c>
      <c r="P1147" s="156" t="e">
        <f t="shared" si="590"/>
        <v>#DIV/0!</v>
      </c>
      <c r="Q1147" s="156">
        <f t="shared" si="591"/>
        <v>2.1171414356336074E-4</v>
      </c>
    </row>
    <row r="1148" spans="1:17">
      <c r="A1148" s="598"/>
      <c r="B1148" s="3" t="s">
        <v>5</v>
      </c>
      <c r="C1148" s="18">
        <v>864380</v>
      </c>
      <c r="D1148" s="16">
        <v>1140869</v>
      </c>
      <c r="E1148" s="16">
        <v>676672</v>
      </c>
      <c r="F1148" s="18">
        <v>894701</v>
      </c>
      <c r="G1148" s="18">
        <f t="shared" si="577"/>
        <v>1759081</v>
      </c>
      <c r="H1148" s="16">
        <f t="shared" si="592"/>
        <v>1817541</v>
      </c>
      <c r="I1148" s="35">
        <f t="shared" si="584"/>
        <v>-276489</v>
      </c>
      <c r="J1148" s="35">
        <f t="shared" si="585"/>
        <v>-218029</v>
      </c>
      <c r="K1148" s="101">
        <f t="shared" si="586"/>
        <v>-398735</v>
      </c>
      <c r="L1148">
        <f t="shared" si="587"/>
        <v>-430333</v>
      </c>
      <c r="M1148" s="35">
        <f t="shared" si="588"/>
        <v>348272</v>
      </c>
      <c r="N1148">
        <f t="shared" si="589"/>
        <v>0.96783566367966389</v>
      </c>
      <c r="O1148" s="34">
        <f t="shared" si="576"/>
        <v>-58460</v>
      </c>
      <c r="P1148" s="156">
        <f t="shared" si="590"/>
        <v>-0.15596598698793804</v>
      </c>
      <c r="Q1148" s="156">
        <f t="shared" si="591"/>
        <v>-0.16067951431685451</v>
      </c>
    </row>
    <row r="1149" spans="1:17">
      <c r="A1149" s="599"/>
      <c r="B1149" s="3" t="s">
        <v>6</v>
      </c>
      <c r="C1149" s="18">
        <v>1172388</v>
      </c>
      <c r="D1149" s="16">
        <v>1272698</v>
      </c>
      <c r="E1149" s="16">
        <v>1271219</v>
      </c>
      <c r="F1149" s="18">
        <v>1507034</v>
      </c>
      <c r="G1149" s="18">
        <f t="shared" si="577"/>
        <v>2679422</v>
      </c>
      <c r="H1149" s="16">
        <f t="shared" si="592"/>
        <v>2543917</v>
      </c>
      <c r="I1149" s="35">
        <f t="shared" si="584"/>
        <v>-100310</v>
      </c>
      <c r="J1149" s="35">
        <f t="shared" si="585"/>
        <v>-235815</v>
      </c>
      <c r="K1149" s="101">
        <f t="shared" si="586"/>
        <v>-209772</v>
      </c>
      <c r="L1149">
        <f t="shared" si="587"/>
        <v>-674289</v>
      </c>
      <c r="M1149" s="35">
        <f t="shared" si="588"/>
        <v>1839277</v>
      </c>
      <c r="N1149">
        <f t="shared" si="589"/>
        <v>1.0532662818794796</v>
      </c>
      <c r="O1149" s="34">
        <f t="shared" si="576"/>
        <v>135505</v>
      </c>
      <c r="P1149" s="156">
        <f t="shared" si="590"/>
        <v>-6.7690965309074064E-2</v>
      </c>
      <c r="Q1149" s="156">
        <f t="shared" si="591"/>
        <v>-0.17322796817979214</v>
      </c>
    </row>
    <row r="1150" spans="1:17">
      <c r="A1150" s="594">
        <v>45282</v>
      </c>
      <c r="B1150" s="3" t="s">
        <v>3</v>
      </c>
      <c r="C1150" s="18">
        <v>4386655</v>
      </c>
      <c r="D1150" s="16">
        <v>3962804</v>
      </c>
      <c r="E1150" s="16">
        <v>4486322</v>
      </c>
      <c r="F1150" s="18">
        <v>4314487</v>
      </c>
      <c r="G1150" s="18">
        <f t="shared" si="577"/>
        <v>8701142</v>
      </c>
      <c r="H1150" s="16">
        <f t="shared" si="592"/>
        <v>8449126</v>
      </c>
      <c r="I1150" s="35">
        <f t="shared" si="584"/>
        <v>423851</v>
      </c>
      <c r="J1150" s="35">
        <f t="shared" si="585"/>
        <v>171835</v>
      </c>
      <c r="K1150" s="101">
        <f t="shared" si="586"/>
        <v>1610498</v>
      </c>
      <c r="L1150">
        <f t="shared" si="587"/>
        <v>1375942</v>
      </c>
      <c r="M1150" s="35">
        <f t="shared" si="588"/>
        <v>-1375942</v>
      </c>
      <c r="N1150">
        <f t="shared" si="589"/>
        <v>1.0298274638110498</v>
      </c>
      <c r="O1150" s="34">
        <f t="shared" si="576"/>
        <v>252016</v>
      </c>
      <c r="P1150" s="156">
        <f t="shared" si="590"/>
        <v>0.29387866673625118</v>
      </c>
      <c r="Q1150" s="156">
        <f t="shared" si="591"/>
        <v>0.24151019036930502</v>
      </c>
    </row>
    <row r="1151" spans="1:17">
      <c r="A1151" s="595"/>
      <c r="B1151" s="3" t="s">
        <v>4</v>
      </c>
      <c r="C1151" s="18">
        <v>0</v>
      </c>
      <c r="D1151" s="16">
        <v>94507</v>
      </c>
      <c r="E1151" s="16">
        <v>0</v>
      </c>
      <c r="F1151" s="18">
        <v>0</v>
      </c>
      <c r="G1151" s="18">
        <f t="shared" si="577"/>
        <v>0</v>
      </c>
      <c r="H1151" s="16">
        <f t="shared" si="592"/>
        <v>94507</v>
      </c>
      <c r="I1151" s="35">
        <f t="shared" si="584"/>
        <v>-94507</v>
      </c>
      <c r="J1151" s="35">
        <f t="shared" si="585"/>
        <v>0</v>
      </c>
      <c r="K1151" s="101">
        <f t="shared" si="586"/>
        <v>0</v>
      </c>
      <c r="L1151">
        <f t="shared" si="587"/>
        <v>0</v>
      </c>
      <c r="M1151" s="35">
        <f t="shared" si="588"/>
        <v>341136</v>
      </c>
      <c r="N1151">
        <f t="shared" si="589"/>
        <v>0</v>
      </c>
      <c r="O1151" s="20">
        <f t="shared" si="576"/>
        <v>-94507</v>
      </c>
      <c r="P1151" s="156" t="e">
        <f t="shared" si="590"/>
        <v>#DIV/0!</v>
      </c>
      <c r="Q1151" s="156">
        <f t="shared" si="591"/>
        <v>0</v>
      </c>
    </row>
    <row r="1152" spans="1:17">
      <c r="A1152" s="595"/>
      <c r="B1152" s="3" t="s">
        <v>5</v>
      </c>
      <c r="C1152" s="18">
        <v>1101156</v>
      </c>
      <c r="D1152" s="16">
        <v>1335030</v>
      </c>
      <c r="E1152" s="16">
        <v>823243</v>
      </c>
      <c r="F1152" s="18">
        <v>965960</v>
      </c>
      <c r="G1152" s="18">
        <f t="shared" si="577"/>
        <v>2067116</v>
      </c>
      <c r="H1152" s="16">
        <f t="shared" si="592"/>
        <v>2158273</v>
      </c>
      <c r="I1152" s="35">
        <f t="shared" si="584"/>
        <v>-233874</v>
      </c>
      <c r="J1152" s="35">
        <f t="shared" si="585"/>
        <v>-142717</v>
      </c>
      <c r="K1152" s="101">
        <f t="shared" si="586"/>
        <v>308035</v>
      </c>
      <c r="L1152">
        <f t="shared" si="587"/>
        <v>340732</v>
      </c>
      <c r="M1152" s="35">
        <f t="shared" si="588"/>
        <v>237679</v>
      </c>
      <c r="N1152">
        <f t="shared" si="589"/>
        <v>0.95776391587162513</v>
      </c>
      <c r="O1152" s="34">
        <f t="shared" si="576"/>
        <v>-91157</v>
      </c>
      <c r="P1152" s="156">
        <f t="shared" si="590"/>
        <v>0.2122847931767842</v>
      </c>
      <c r="Q1152" s="156">
        <f t="shared" si="591"/>
        <v>0.2307217791874237</v>
      </c>
    </row>
    <row r="1153" spans="1:17">
      <c r="A1153" s="596"/>
      <c r="B1153" s="3" t="s">
        <v>6</v>
      </c>
      <c r="C1153" s="18">
        <v>1223671</v>
      </c>
      <c r="D1153" s="16">
        <v>1261797</v>
      </c>
      <c r="E1153" s="16">
        <v>1401918</v>
      </c>
      <c r="F1153" s="18">
        <v>1373690</v>
      </c>
      <c r="G1153" s="18">
        <f t="shared" si="577"/>
        <v>2597361</v>
      </c>
      <c r="H1153" s="16">
        <f t="shared" si="592"/>
        <v>2663715</v>
      </c>
      <c r="I1153" s="35">
        <f t="shared" si="584"/>
        <v>-38126</v>
      </c>
      <c r="J1153" s="35">
        <f t="shared" si="585"/>
        <v>28228</v>
      </c>
      <c r="K1153" s="101">
        <f t="shared" si="586"/>
        <v>-82061</v>
      </c>
      <c r="L1153">
        <f t="shared" si="587"/>
        <v>119798</v>
      </c>
      <c r="M1153" s="35">
        <f t="shared" si="588"/>
        <v>871169</v>
      </c>
      <c r="N1153">
        <f t="shared" si="589"/>
        <v>0.97508967738665731</v>
      </c>
      <c r="O1153" s="20">
        <f t="shared" si="576"/>
        <v>-66354</v>
      </c>
      <c r="P1153" s="156">
        <f t="shared" si="590"/>
        <v>-2.9716279260093219E-2</v>
      </c>
      <c r="Q1153" s="156">
        <f t="shared" si="591"/>
        <v>4.9419191054564562E-2</v>
      </c>
    </row>
    <row r="1154" spans="1:17">
      <c r="A1154" s="594">
        <v>45286</v>
      </c>
      <c r="B1154" s="3" t="s">
        <v>3</v>
      </c>
      <c r="C1154" s="18">
        <v>4559819</v>
      </c>
      <c r="D1154" s="16">
        <v>4989037</v>
      </c>
      <c r="E1154" s="16">
        <v>4959064</v>
      </c>
      <c r="F1154" s="18">
        <v>5306311</v>
      </c>
      <c r="G1154" s="18">
        <f t="shared" si="577"/>
        <v>9866130</v>
      </c>
      <c r="H1154" s="16">
        <f t="shared" si="592"/>
        <v>9948101</v>
      </c>
      <c r="I1154" s="35">
        <f t="shared" si="584"/>
        <v>-429218</v>
      </c>
      <c r="J1154" s="35">
        <f t="shared" si="585"/>
        <v>-347247</v>
      </c>
      <c r="K1154" s="101">
        <f t="shared" si="586"/>
        <v>1164988</v>
      </c>
      <c r="L1154">
        <f t="shared" si="587"/>
        <v>1498975</v>
      </c>
      <c r="M1154" s="35">
        <f t="shared" si="588"/>
        <v>-1498975</v>
      </c>
      <c r="N1154">
        <f t="shared" si="589"/>
        <v>0.99176013592946033</v>
      </c>
      <c r="O1154" s="34">
        <f t="shared" si="576"/>
        <v>-81971</v>
      </c>
      <c r="P1154" s="156">
        <f t="shared" si="590"/>
        <v>0.15458654374631942</v>
      </c>
      <c r="Q1154" s="156">
        <f t="shared" si="591"/>
        <v>0.21567517022292035</v>
      </c>
    </row>
    <row r="1155" spans="1:17">
      <c r="A1155" s="595"/>
      <c r="B1155" s="3" t="s">
        <v>4</v>
      </c>
      <c r="C1155" s="18">
        <v>0</v>
      </c>
      <c r="D1155" s="16">
        <v>94507</v>
      </c>
      <c r="E1155" s="16">
        <v>0</v>
      </c>
      <c r="F1155" s="18">
        <v>0</v>
      </c>
      <c r="G1155" s="18">
        <f t="shared" si="577"/>
        <v>0</v>
      </c>
      <c r="H1155" s="16">
        <f t="shared" si="592"/>
        <v>94507</v>
      </c>
      <c r="I1155" s="35">
        <f t="shared" si="584"/>
        <v>-94507</v>
      </c>
      <c r="J1155" s="35">
        <f t="shared" si="585"/>
        <v>0</v>
      </c>
      <c r="K1155" s="101">
        <f t="shared" si="586"/>
        <v>0</v>
      </c>
      <c r="L1155">
        <f t="shared" si="587"/>
        <v>0</v>
      </c>
      <c r="M1155" s="35">
        <f t="shared" si="588"/>
        <v>411150</v>
      </c>
      <c r="N1155">
        <f t="shared" si="589"/>
        <v>0</v>
      </c>
      <c r="O1155" s="303">
        <f t="shared" si="576"/>
        <v>-94507</v>
      </c>
      <c r="P1155" s="156" t="e">
        <f t="shared" si="590"/>
        <v>#DIV/0!</v>
      </c>
      <c r="Q1155" s="156">
        <f t="shared" si="591"/>
        <v>0</v>
      </c>
    </row>
    <row r="1156" spans="1:17">
      <c r="A1156" s="595"/>
      <c r="B1156" s="3" t="s">
        <v>5</v>
      </c>
      <c r="C1156" s="18">
        <v>1267617</v>
      </c>
      <c r="D1156" s="16">
        <v>1676716</v>
      </c>
      <c r="E1156" s="16">
        <v>733456</v>
      </c>
      <c r="F1156" s="18">
        <v>1140635</v>
      </c>
      <c r="G1156" s="18">
        <f t="shared" si="577"/>
        <v>2408252</v>
      </c>
      <c r="H1156" s="16">
        <f t="shared" si="592"/>
        <v>2410172</v>
      </c>
      <c r="I1156" s="35">
        <f t="shared" si="584"/>
        <v>-409099</v>
      </c>
      <c r="J1156" s="35">
        <f t="shared" si="585"/>
        <v>-407179</v>
      </c>
      <c r="K1156" s="101">
        <f t="shared" si="586"/>
        <v>341136</v>
      </c>
      <c r="L1156">
        <f t="shared" si="587"/>
        <v>251899</v>
      </c>
      <c r="M1156" s="35">
        <f t="shared" si="588"/>
        <v>664526</v>
      </c>
      <c r="N1156">
        <f t="shared" si="589"/>
        <v>0.99920337635654222</v>
      </c>
      <c r="O1156" s="34">
        <f t="shared" si="576"/>
        <v>-1920</v>
      </c>
      <c r="P1156" s="156">
        <f t="shared" si="590"/>
        <v>0.19764771318323504</v>
      </c>
      <c r="Q1156" s="156">
        <f t="shared" si="591"/>
        <v>0.13213514242221097</v>
      </c>
    </row>
    <row r="1157" spans="1:17">
      <c r="A1157" s="596"/>
      <c r="B1157" s="3" t="s">
        <v>6</v>
      </c>
      <c r="C1157" s="18">
        <v>1326160</v>
      </c>
      <c r="D1157" s="16">
        <v>1536297</v>
      </c>
      <c r="E1157" s="16">
        <v>1461077</v>
      </c>
      <c r="F1157" s="18">
        <v>1849612</v>
      </c>
      <c r="G1157" s="18">
        <f t="shared" si="577"/>
        <v>3175772</v>
      </c>
      <c r="H1157" s="16">
        <f t="shared" si="592"/>
        <v>2997374</v>
      </c>
      <c r="I1157" s="35">
        <f t="shared" si="584"/>
        <v>-210137</v>
      </c>
      <c r="J1157" s="35">
        <f t="shared" si="585"/>
        <v>-388535</v>
      </c>
      <c r="K1157" s="101">
        <f t="shared" si="586"/>
        <v>578411</v>
      </c>
      <c r="L1157">
        <f t="shared" si="587"/>
        <v>333659</v>
      </c>
      <c r="M1157" s="35">
        <f t="shared" si="588"/>
        <v>-6462884</v>
      </c>
      <c r="N1157">
        <f t="shared" si="589"/>
        <v>1.0595180981752694</v>
      </c>
      <c r="O1157" s="34">
        <f t="shared" si="576"/>
        <v>178398</v>
      </c>
      <c r="P1157" s="156">
        <f t="shared" si="590"/>
        <v>0.28649099779588399</v>
      </c>
      <c r="Q1157" s="156">
        <f t="shared" si="591"/>
        <v>0.14319784588868251</v>
      </c>
    </row>
    <row r="1158" spans="1:17">
      <c r="A1158" s="594">
        <v>45287</v>
      </c>
      <c r="B1158" s="3" t="s">
        <v>3</v>
      </c>
      <c r="C1158" s="18">
        <v>4505693</v>
      </c>
      <c r="D1158" s="16">
        <v>6188648</v>
      </c>
      <c r="E1158" s="16">
        <v>5054615</v>
      </c>
      <c r="F1158" s="18">
        <v>6351404</v>
      </c>
      <c r="G1158" s="18">
        <f t="shared" si="577"/>
        <v>10857097</v>
      </c>
      <c r="H1158" s="16">
        <f t="shared" si="592"/>
        <v>11243263</v>
      </c>
      <c r="I1158" s="35">
        <f t="shared" si="584"/>
        <v>-1682955</v>
      </c>
      <c r="J1158" s="35">
        <f t="shared" si="585"/>
        <v>-1296789</v>
      </c>
      <c r="K1158" s="101">
        <f t="shared" si="586"/>
        <v>990967</v>
      </c>
      <c r="L1158">
        <f t="shared" si="587"/>
        <v>1295162</v>
      </c>
      <c r="M1158" s="35">
        <f t="shared" si="588"/>
        <v>-1295162</v>
      </c>
      <c r="N1158">
        <f t="shared" si="589"/>
        <v>0.96565356516164391</v>
      </c>
      <c r="O1158" s="34">
        <f t="shared" si="576"/>
        <v>-386166</v>
      </c>
      <c r="P1158" s="156">
        <f t="shared" si="590"/>
        <v>0.11165620282128903</v>
      </c>
      <c r="Q1158" s="156">
        <f t="shared" si="591"/>
        <v>0.14967885477986151</v>
      </c>
    </row>
    <row r="1159" spans="1:17">
      <c r="A1159" s="595"/>
      <c r="B1159" s="3" t="s">
        <v>4</v>
      </c>
      <c r="C1159" s="18">
        <v>0</v>
      </c>
      <c r="D1159" s="16">
        <v>94507</v>
      </c>
      <c r="E1159" s="16">
        <v>0</v>
      </c>
      <c r="F1159" s="18">
        <v>0</v>
      </c>
      <c r="G1159" s="18">
        <f t="shared" si="577"/>
        <v>0</v>
      </c>
      <c r="H1159" s="16">
        <f t="shared" si="592"/>
        <v>94507</v>
      </c>
      <c r="I1159" s="35">
        <f t="shared" si="584"/>
        <v>-94507</v>
      </c>
      <c r="J1159" s="35">
        <f t="shared" si="585"/>
        <v>0</v>
      </c>
      <c r="K1159" s="101">
        <f t="shared" si="586"/>
        <v>0</v>
      </c>
      <c r="L1159">
        <f t="shared" si="587"/>
        <v>0</v>
      </c>
      <c r="M1159" s="35">
        <f t="shared" si="588"/>
        <v>-1789677</v>
      </c>
      <c r="N1159">
        <f t="shared" si="589"/>
        <v>0</v>
      </c>
      <c r="O1159" s="303">
        <f t="shared" si="576"/>
        <v>-94507</v>
      </c>
      <c r="P1159" s="156" t="e">
        <f t="shared" si="590"/>
        <v>#DIV/0!</v>
      </c>
      <c r="Q1159" s="156">
        <f t="shared" si="591"/>
        <v>0</v>
      </c>
    </row>
    <row r="1160" spans="1:17">
      <c r="A1160" s="595"/>
      <c r="B1160" s="3" t="s">
        <v>5</v>
      </c>
      <c r="C1160" s="18">
        <v>1394412</v>
      </c>
      <c r="D1160" s="16">
        <v>2104904</v>
      </c>
      <c r="E1160" s="16">
        <v>801278</v>
      </c>
      <c r="F1160" s="18">
        <v>1424990</v>
      </c>
      <c r="G1160" s="18">
        <f t="shared" si="577"/>
        <v>2819402</v>
      </c>
      <c r="H1160" s="16">
        <f t="shared" si="592"/>
        <v>2906182</v>
      </c>
      <c r="I1160" s="35">
        <f t="shared" si="584"/>
        <v>-710492</v>
      </c>
      <c r="J1160" s="35">
        <f t="shared" si="585"/>
        <v>-623712</v>
      </c>
      <c r="K1160" s="101">
        <f t="shared" si="586"/>
        <v>411150</v>
      </c>
      <c r="L1160">
        <f t="shared" si="587"/>
        <v>496010</v>
      </c>
      <c r="M1160" s="35">
        <f t="shared" si="588"/>
        <v>-2705896</v>
      </c>
      <c r="N1160">
        <f t="shared" si="589"/>
        <v>0.97013951638266294</v>
      </c>
      <c r="O1160" s="34">
        <f t="shared" si="576"/>
        <v>-86780</v>
      </c>
      <c r="P1160" s="156">
        <f t="shared" si="590"/>
        <v>0.20587331042680845</v>
      </c>
      <c r="Q1160" s="156">
        <f t="shared" si="591"/>
        <v>0.25912644802268564</v>
      </c>
    </row>
    <row r="1161" spans="1:17">
      <c r="A1161" s="596"/>
      <c r="B1161" s="3" t="s">
        <v>6</v>
      </c>
      <c r="C1161" s="18">
        <v>1559798</v>
      </c>
      <c r="D1161" s="16">
        <v>1920734</v>
      </c>
      <c r="E1161" s="16">
        <v>1604011</v>
      </c>
      <c r="F1161" s="18">
        <v>2532399</v>
      </c>
      <c r="G1161" s="18">
        <f t="shared" si="577"/>
        <v>4092197</v>
      </c>
      <c r="H1161" s="16">
        <f t="shared" si="592"/>
        <v>3524745</v>
      </c>
      <c r="I1161" s="35">
        <f t="shared" si="584"/>
        <v>-360936</v>
      </c>
      <c r="J1161" s="35">
        <f t="shared" si="585"/>
        <v>-928388</v>
      </c>
      <c r="K1161" s="101">
        <f t="shared" si="586"/>
        <v>916425</v>
      </c>
      <c r="L1161">
        <f t="shared" si="587"/>
        <v>527371</v>
      </c>
      <c r="M1161" s="35">
        <f t="shared" si="588"/>
        <v>2251257</v>
      </c>
      <c r="N1161">
        <f t="shared" si="589"/>
        <v>1.1609909369330265</v>
      </c>
      <c r="O1161" s="34">
        <f t="shared" si="576"/>
        <v>567452</v>
      </c>
      <c r="P1161" s="156">
        <f t="shared" si="590"/>
        <v>0.40561498521475453</v>
      </c>
      <c r="Q1161" s="156">
        <f t="shared" si="591"/>
        <v>0.21351026699157855</v>
      </c>
    </row>
    <row r="1162" spans="1:17">
      <c r="A1162" s="597">
        <v>45288</v>
      </c>
      <c r="B1162" s="3" t="s">
        <v>3</v>
      </c>
      <c r="C1162" s="18">
        <v>2193066</v>
      </c>
      <c r="D1162" s="16">
        <v>2404567</v>
      </c>
      <c r="E1162" s="16">
        <v>2286046</v>
      </c>
      <c r="F1162" s="18">
        <v>2534806</v>
      </c>
      <c r="G1162" s="18">
        <f t="shared" si="577"/>
        <v>4727872</v>
      </c>
      <c r="H1162" s="16">
        <f t="shared" si="592"/>
        <v>4690613</v>
      </c>
      <c r="I1162" s="35">
        <f t="shared" si="584"/>
        <v>-211501</v>
      </c>
      <c r="J1162" s="35">
        <f t="shared" si="585"/>
        <v>-248760</v>
      </c>
      <c r="K1162" s="101">
        <f t="shared" si="586"/>
        <v>-6129225</v>
      </c>
      <c r="L1162">
        <f t="shared" si="587"/>
        <v>-6552650</v>
      </c>
      <c r="M1162" s="35">
        <f t="shared" si="588"/>
        <v>6552650</v>
      </c>
      <c r="N1162">
        <f t="shared" si="589"/>
        <v>1.0079433114605703</v>
      </c>
      <c r="O1162" s="34">
        <f t="shared" si="576"/>
        <v>37259</v>
      </c>
      <c r="P1162" s="156">
        <f t="shared" si="590"/>
        <v>-0.36083296902060374</v>
      </c>
      <c r="Q1162" s="156">
        <f t="shared" si="591"/>
        <v>-0.36821094821041211</v>
      </c>
    </row>
    <row r="1163" spans="1:17">
      <c r="A1163" s="598"/>
      <c r="B1163" s="3" t="s">
        <v>4</v>
      </c>
      <c r="C1163" s="18">
        <v>0</v>
      </c>
      <c r="D1163" s="16">
        <v>40344</v>
      </c>
      <c r="E1163" s="16">
        <v>0</v>
      </c>
      <c r="F1163" s="18">
        <v>0</v>
      </c>
      <c r="G1163" s="18">
        <f t="shared" si="577"/>
        <v>0</v>
      </c>
      <c r="H1163" s="16">
        <f t="shared" si="592"/>
        <v>40344</v>
      </c>
      <c r="I1163" s="35">
        <f t="shared" si="584"/>
        <v>-40344</v>
      </c>
      <c r="J1163" s="35">
        <f t="shared" si="585"/>
        <v>0</v>
      </c>
      <c r="K1163" s="101">
        <f t="shared" si="586"/>
        <v>0</v>
      </c>
      <c r="L1163">
        <f t="shared" si="587"/>
        <v>-54163</v>
      </c>
      <c r="M1163" s="35">
        <f t="shared" si="588"/>
        <v>702920</v>
      </c>
      <c r="N1163">
        <f t="shared" si="589"/>
        <v>0</v>
      </c>
      <c r="O1163" s="303">
        <f t="shared" si="576"/>
        <v>-40344</v>
      </c>
      <c r="P1163" s="156" t="e">
        <f t="shared" si="590"/>
        <v>#DIV/0!</v>
      </c>
      <c r="Q1163" s="156">
        <f t="shared" si="591"/>
        <v>-0.36431694356628774</v>
      </c>
    </row>
    <row r="1164" spans="1:17">
      <c r="A1164" s="598"/>
      <c r="B1164" s="3" t="s">
        <v>5</v>
      </c>
      <c r="C1164" s="18">
        <v>516254</v>
      </c>
      <c r="D1164" s="16">
        <v>637189</v>
      </c>
      <c r="E1164" s="16">
        <v>411605</v>
      </c>
      <c r="F1164" s="18">
        <v>513471</v>
      </c>
      <c r="G1164" s="18">
        <f t="shared" si="577"/>
        <v>1029725</v>
      </c>
      <c r="H1164" s="16">
        <f t="shared" si="592"/>
        <v>1048794</v>
      </c>
      <c r="I1164" s="35">
        <f t="shared" si="584"/>
        <v>-120935</v>
      </c>
      <c r="J1164" s="35">
        <f t="shared" si="585"/>
        <v>-101866</v>
      </c>
      <c r="K1164" s="101">
        <f t="shared" si="586"/>
        <v>-1789677</v>
      </c>
      <c r="L1164">
        <f t="shared" si="587"/>
        <v>-1857388</v>
      </c>
      <c r="M1164" s="35">
        <f t="shared" si="588"/>
        <v>2474211</v>
      </c>
      <c r="N1164">
        <f t="shared" si="589"/>
        <v>0.9818181644822529</v>
      </c>
      <c r="O1164" s="34">
        <f t="shared" si="576"/>
        <v>-19069</v>
      </c>
      <c r="P1164" s="156">
        <f t="shared" si="590"/>
        <v>-0.38829384352058188</v>
      </c>
      <c r="Q1164" s="156">
        <f t="shared" si="591"/>
        <v>-0.38991512668019995</v>
      </c>
    </row>
    <row r="1165" spans="1:17">
      <c r="A1165" s="599"/>
      <c r="B1165" s="3" t="s">
        <v>6</v>
      </c>
      <c r="C1165" s="18">
        <v>831316</v>
      </c>
      <c r="D1165" s="16">
        <v>1017172</v>
      </c>
      <c r="E1165" s="16">
        <v>842985</v>
      </c>
      <c r="F1165" s="18">
        <v>1050995</v>
      </c>
      <c r="G1165" s="18">
        <f t="shared" si="577"/>
        <v>1882311</v>
      </c>
      <c r="H1165" s="16">
        <f t="shared" si="592"/>
        <v>1860157</v>
      </c>
      <c r="I1165" s="35">
        <f t="shared" si="584"/>
        <v>-185856</v>
      </c>
      <c r="J1165" s="35">
        <f t="shared" si="585"/>
        <v>-208010</v>
      </c>
      <c r="K1165" s="101">
        <f t="shared" si="586"/>
        <v>-2209886</v>
      </c>
      <c r="L1165">
        <f t="shared" si="587"/>
        <v>-1664588</v>
      </c>
      <c r="M1165" s="35">
        <f t="shared" si="588"/>
        <v>3453395</v>
      </c>
      <c r="N1165">
        <f t="shared" si="589"/>
        <v>1.0119097474030418</v>
      </c>
      <c r="O1165" s="34">
        <f t="shared" si="576"/>
        <v>22154</v>
      </c>
      <c r="P1165" s="156">
        <f t="shared" si="590"/>
        <v>-0.3506596152415003</v>
      </c>
      <c r="Q1165" s="156">
        <f t="shared" si="591"/>
        <v>-0.32077108946371335</v>
      </c>
    </row>
    <row r="1166" spans="1:17">
      <c r="A1166" s="594">
        <v>45289</v>
      </c>
      <c r="B1166" s="3" t="s">
        <v>3</v>
      </c>
      <c r="C1166" s="18">
        <v>3863403</v>
      </c>
      <c r="D1166" s="16">
        <v>3313512</v>
      </c>
      <c r="E1166" s="16">
        <v>4039258</v>
      </c>
      <c r="F1166" s="18">
        <v>3643097</v>
      </c>
      <c r="G1166" s="18">
        <f t="shared" si="577"/>
        <v>7506500</v>
      </c>
      <c r="H1166" s="16">
        <f t="shared" si="592"/>
        <v>7352770</v>
      </c>
      <c r="I1166" s="35">
        <f t="shared" si="584"/>
        <v>549891</v>
      </c>
      <c r="J1166" s="35">
        <f t="shared" si="585"/>
        <v>396161</v>
      </c>
      <c r="K1166" s="101">
        <f t="shared" si="586"/>
        <v>2778628</v>
      </c>
      <c r="L1166">
        <f t="shared" si="587"/>
        <v>2662157</v>
      </c>
      <c r="M1166" s="35">
        <f t="shared" si="588"/>
        <v>-2662157</v>
      </c>
      <c r="N1166">
        <f t="shared" si="589"/>
        <v>1.0209077667328095</v>
      </c>
      <c r="O1166" s="20">
        <f t="shared" si="576"/>
        <v>153730</v>
      </c>
      <c r="P1166" s="156">
        <f t="shared" si="590"/>
        <v>1.4254900874390277</v>
      </c>
      <c r="Q1166" s="156">
        <f t="shared" si="591"/>
        <v>1.3124055932196705</v>
      </c>
    </row>
    <row r="1167" spans="1:17">
      <c r="A1167" s="595"/>
      <c r="B1167" s="3" t="s">
        <v>4</v>
      </c>
      <c r="C1167" s="18">
        <v>0</v>
      </c>
      <c r="D1167" s="16">
        <v>51290</v>
      </c>
      <c r="E1167" s="16">
        <v>0</v>
      </c>
      <c r="F1167" s="18">
        <v>0</v>
      </c>
      <c r="G1167" s="18">
        <f t="shared" si="577"/>
        <v>0</v>
      </c>
      <c r="H1167" s="16">
        <f t="shared" si="592"/>
        <v>51290</v>
      </c>
      <c r="I1167" s="35">
        <f t="shared" si="584"/>
        <v>-51290</v>
      </c>
      <c r="J1167" s="35">
        <f t="shared" si="585"/>
        <v>0</v>
      </c>
      <c r="K1167" s="101">
        <f t="shared" si="586"/>
        <v>0</v>
      </c>
      <c r="L1167">
        <f t="shared" si="587"/>
        <v>10946</v>
      </c>
      <c r="M1167" s="35">
        <f t="shared" si="588"/>
        <v>600563</v>
      </c>
      <c r="N1167">
        <f t="shared" si="589"/>
        <v>0</v>
      </c>
      <c r="O1167" s="303">
        <f t="shared" ref="O1167:O1228" si="593">G1167-H1167</f>
        <v>-51290</v>
      </c>
      <c r="P1167" s="156" t="e">
        <f t="shared" si="590"/>
        <v>#DIV/0!</v>
      </c>
      <c r="Q1167" s="156">
        <f t="shared" si="591"/>
        <v>0.37233825430301382</v>
      </c>
    </row>
    <row r="1168" spans="1:17">
      <c r="A1168" s="595"/>
      <c r="B1168" s="3" t="s">
        <v>5</v>
      </c>
      <c r="C1168" s="18">
        <v>949402</v>
      </c>
      <c r="D1168" s="16">
        <v>1009728</v>
      </c>
      <c r="E1168" s="16">
        <v>660692</v>
      </c>
      <c r="F1168" s="18">
        <v>729080</v>
      </c>
      <c r="G1168" s="18">
        <f t="shared" si="577"/>
        <v>1678482</v>
      </c>
      <c r="H1168" s="16">
        <f t="shared" si="592"/>
        <v>1670420</v>
      </c>
      <c r="I1168" s="35">
        <f t="shared" si="584"/>
        <v>-60326</v>
      </c>
      <c r="J1168" s="35">
        <f t="shared" si="585"/>
        <v>-68388</v>
      </c>
      <c r="K1168" s="101">
        <f t="shared" si="586"/>
        <v>648757</v>
      </c>
      <c r="L1168">
        <f t="shared" si="587"/>
        <v>621626</v>
      </c>
      <c r="M1168" s="35">
        <f t="shared" si="588"/>
        <v>56799</v>
      </c>
      <c r="N1168">
        <f t="shared" si="589"/>
        <v>1.0048263311023575</v>
      </c>
      <c r="O1168" s="34">
        <f t="shared" si="593"/>
        <v>8062</v>
      </c>
      <c r="P1168" s="156">
        <f t="shared" si="590"/>
        <v>1.7029173053904789</v>
      </c>
      <c r="Q1168" s="156">
        <f t="shared" si="591"/>
        <v>1.4552260468948985</v>
      </c>
    </row>
    <row r="1169" spans="1:17">
      <c r="A1169" s="596"/>
      <c r="B1169" s="3" t="s">
        <v>6</v>
      </c>
      <c r="C1169" s="18">
        <v>1166806</v>
      </c>
      <c r="D1169" s="16">
        <v>1329975</v>
      </c>
      <c r="E1169" s="16">
        <v>1279661</v>
      </c>
      <c r="F1169" s="18">
        <v>1332328</v>
      </c>
      <c r="G1169" s="18">
        <f t="shared" si="577"/>
        <v>2499134</v>
      </c>
      <c r="H1169" s="16">
        <f t="shared" si="592"/>
        <v>2609636</v>
      </c>
      <c r="I1169" s="35">
        <f t="shared" si="584"/>
        <v>-163169</v>
      </c>
      <c r="J1169" s="35">
        <f t="shared" si="585"/>
        <v>-52667</v>
      </c>
      <c r="K1169" s="101">
        <f t="shared" si="586"/>
        <v>616823</v>
      </c>
      <c r="L1169">
        <f t="shared" si="587"/>
        <v>749479</v>
      </c>
      <c r="M1169" s="35">
        <f t="shared" si="588"/>
        <v>542952</v>
      </c>
      <c r="N1169">
        <f t="shared" si="589"/>
        <v>0.95765616354158201</v>
      </c>
      <c r="O1169" s="34">
        <f t="shared" si="593"/>
        <v>-110502</v>
      </c>
      <c r="P1169" s="156">
        <f t="shared" si="590"/>
        <v>0.48741908259896577</v>
      </c>
      <c r="Q1169" s="156">
        <f t="shared" si="591"/>
        <v>0.67479413475372696</v>
      </c>
    </row>
    <row r="1170" spans="1:17">
      <c r="A1170" s="594">
        <v>45292</v>
      </c>
      <c r="B1170" s="3" t="s">
        <v>3</v>
      </c>
      <c r="C1170" s="18">
        <v>4795416</v>
      </c>
      <c r="D1170" s="16">
        <v>4023569</v>
      </c>
      <c r="E1170" s="16">
        <v>5054679</v>
      </c>
      <c r="F1170" s="18">
        <v>4499891</v>
      </c>
      <c r="G1170" s="18">
        <f t="shared" si="577"/>
        <v>9295307</v>
      </c>
      <c r="H1170" s="16">
        <f t="shared" si="592"/>
        <v>9078248</v>
      </c>
      <c r="I1170" s="35">
        <f t="shared" si="584"/>
        <v>771847</v>
      </c>
      <c r="J1170" s="35">
        <f t="shared" si="585"/>
        <v>554788</v>
      </c>
      <c r="K1170" s="101">
        <f t="shared" si="586"/>
        <v>1788807</v>
      </c>
      <c r="L1170">
        <f t="shared" si="587"/>
        <v>1725478</v>
      </c>
      <c r="M1170" s="35">
        <f t="shared" si="588"/>
        <v>-1725478</v>
      </c>
      <c r="N1170">
        <f t="shared" si="589"/>
        <v>1.0239097896422305</v>
      </c>
      <c r="O1170" s="20">
        <f t="shared" si="593"/>
        <v>217059</v>
      </c>
      <c r="P1170" s="156">
        <f t="shared" si="590"/>
        <v>0.3128546775771277</v>
      </c>
      <c r="Q1170" s="156">
        <f t="shared" si="591"/>
        <v>0.3066267042833391</v>
      </c>
    </row>
    <row r="1171" spans="1:17">
      <c r="A1171" s="595"/>
      <c r="B1171" s="3" t="s">
        <v>4</v>
      </c>
      <c r="C1171" s="18">
        <v>0</v>
      </c>
      <c r="D1171" s="16">
        <v>51490</v>
      </c>
      <c r="E1171" s="16">
        <v>0</v>
      </c>
      <c r="F1171" s="18">
        <v>0</v>
      </c>
      <c r="G1171" s="18">
        <f t="shared" si="577"/>
        <v>0</v>
      </c>
      <c r="H1171" s="16">
        <f t="shared" si="592"/>
        <v>51490</v>
      </c>
      <c r="I1171" s="35">
        <f t="shared" si="584"/>
        <v>-51490</v>
      </c>
      <c r="J1171" s="35">
        <f t="shared" si="585"/>
        <v>0</v>
      </c>
      <c r="K1171" s="101">
        <f t="shared" si="586"/>
        <v>0</v>
      </c>
      <c r="L1171">
        <f t="shared" si="587"/>
        <v>200</v>
      </c>
      <c r="M1171" s="35">
        <f t="shared" si="588"/>
        <v>206382</v>
      </c>
      <c r="N1171">
        <f t="shared" si="589"/>
        <v>0</v>
      </c>
      <c r="O1171" s="303">
        <f t="shared" si="593"/>
        <v>-51490</v>
      </c>
      <c r="P1171" s="156" t="e">
        <f t="shared" si="590"/>
        <v>#DIV/0!</v>
      </c>
      <c r="Q1171" s="156">
        <f t="shared" si="591"/>
        <v>3.9146604032100213E-3</v>
      </c>
    </row>
    <row r="1172" spans="1:17">
      <c r="A1172" s="595"/>
      <c r="B1172" s="3" t="s">
        <v>5</v>
      </c>
      <c r="C1172" s="18">
        <v>1292263</v>
      </c>
      <c r="D1172" s="16">
        <v>1506615</v>
      </c>
      <c r="E1172" s="16">
        <v>793188</v>
      </c>
      <c r="F1172" s="18">
        <v>997728</v>
      </c>
      <c r="G1172" s="18">
        <f t="shared" si="577"/>
        <v>2289991</v>
      </c>
      <c r="H1172" s="16">
        <f t="shared" si="592"/>
        <v>2299803</v>
      </c>
      <c r="I1172" s="35">
        <f t="shared" si="584"/>
        <v>-214352</v>
      </c>
      <c r="J1172" s="35">
        <f t="shared" si="585"/>
        <v>-204540</v>
      </c>
      <c r="K1172" s="101">
        <f t="shared" si="586"/>
        <v>611509</v>
      </c>
      <c r="L1172">
        <f t="shared" si="587"/>
        <v>629383</v>
      </c>
      <c r="M1172" s="35">
        <f t="shared" si="588"/>
        <v>-460679</v>
      </c>
      <c r="N1172">
        <f t="shared" si="589"/>
        <v>0.99573354761255639</v>
      </c>
      <c r="O1172" s="34">
        <f t="shared" si="593"/>
        <v>-9812</v>
      </c>
      <c r="P1172" s="156">
        <f t="shared" si="590"/>
        <v>0.57312509313731463</v>
      </c>
      <c r="Q1172" s="156">
        <f t="shared" si="591"/>
        <v>0.60457313236705323</v>
      </c>
    </row>
    <row r="1173" spans="1:17">
      <c r="A1173" s="596"/>
      <c r="B1173" s="3" t="s">
        <v>6</v>
      </c>
      <c r="C1173" s="18">
        <v>1468671</v>
      </c>
      <c r="D1173" s="16">
        <v>1624833</v>
      </c>
      <c r="E1173" s="16">
        <v>1708483</v>
      </c>
      <c r="F1173" s="18">
        <v>1708888</v>
      </c>
      <c r="G1173" s="18">
        <f t="shared" si="577"/>
        <v>3177559</v>
      </c>
      <c r="H1173" s="16">
        <f t="shared" si="592"/>
        <v>3333316</v>
      </c>
      <c r="I1173" s="35">
        <f t="shared" si="584"/>
        <v>-156162</v>
      </c>
      <c r="J1173" s="35">
        <f t="shared" si="585"/>
        <v>-405</v>
      </c>
      <c r="K1173" s="101">
        <f t="shared" si="586"/>
        <v>678425</v>
      </c>
      <c r="L1173">
        <f t="shared" si="587"/>
        <v>723680</v>
      </c>
      <c r="M1173" s="35">
        <f t="shared" si="588"/>
        <v>-3596516</v>
      </c>
      <c r="N1173">
        <f t="shared" si="589"/>
        <v>0.95327265701781649</v>
      </c>
      <c r="O1173" s="20">
        <f t="shared" si="593"/>
        <v>-155757</v>
      </c>
      <c r="P1173" s="156">
        <f t="shared" si="590"/>
        <v>0.37261583262344505</v>
      </c>
      <c r="Q1173" s="156">
        <f t="shared" si="591"/>
        <v>0.38372051097692628</v>
      </c>
    </row>
    <row r="1174" spans="1:17">
      <c r="A1174" s="594">
        <v>45293</v>
      </c>
      <c r="B1174" s="3" t="s">
        <v>3</v>
      </c>
      <c r="C1174" s="18">
        <v>6280912</v>
      </c>
      <c r="D1174" s="16">
        <v>3736471</v>
      </c>
      <c r="E1174" s="16">
        <v>6250446</v>
      </c>
      <c r="F1174" s="18">
        <v>4306826</v>
      </c>
      <c r="G1174" s="18">
        <f t="shared" si="577"/>
        <v>10587738</v>
      </c>
      <c r="H1174" s="16">
        <f t="shared" si="592"/>
        <v>9986917</v>
      </c>
      <c r="I1174" s="35">
        <f t="shared" si="584"/>
        <v>2544441</v>
      </c>
      <c r="J1174" s="35">
        <f t="shared" si="585"/>
        <v>1943620</v>
      </c>
      <c r="K1174" s="101">
        <f t="shared" si="586"/>
        <v>1292431</v>
      </c>
      <c r="L1174">
        <f t="shared" si="587"/>
        <v>908669</v>
      </c>
      <c r="M1174" s="35">
        <f t="shared" si="588"/>
        <v>-908669</v>
      </c>
      <c r="N1174">
        <f t="shared" si="589"/>
        <v>1.0601608083856109</v>
      </c>
      <c r="O1174" s="20">
        <f t="shared" si="593"/>
        <v>600821</v>
      </c>
      <c r="P1174" s="156">
        <f t="shared" si="590"/>
        <v>0.1614958172536973</v>
      </c>
      <c r="Q1174" s="156">
        <f t="shared" si="591"/>
        <v>0.11122592730910613</v>
      </c>
    </row>
    <row r="1175" spans="1:17">
      <c r="A1175" s="595"/>
      <c r="B1175" s="3" t="s">
        <v>4</v>
      </c>
      <c r="C1175" s="18">
        <v>0</v>
      </c>
      <c r="D1175" s="16">
        <v>62135</v>
      </c>
      <c r="E1175" s="16">
        <v>0</v>
      </c>
      <c r="F1175" s="18">
        <v>0</v>
      </c>
      <c r="G1175" s="18">
        <f t="shared" ref="G1175:G1238" si="594">SUM(C1175+F1175)</f>
        <v>0</v>
      </c>
      <c r="H1175" s="16">
        <f t="shared" si="592"/>
        <v>62135</v>
      </c>
      <c r="I1175" s="35">
        <f t="shared" si="584"/>
        <v>-62135</v>
      </c>
      <c r="J1175" s="35">
        <f t="shared" si="585"/>
        <v>0</v>
      </c>
      <c r="K1175" s="101">
        <f t="shared" si="586"/>
        <v>0</v>
      </c>
      <c r="L1175">
        <f t="shared" si="587"/>
        <v>10645</v>
      </c>
      <c r="M1175" s="35">
        <f t="shared" si="588"/>
        <v>-677077</v>
      </c>
      <c r="N1175">
        <f t="shared" si="589"/>
        <v>0</v>
      </c>
      <c r="O1175" s="303">
        <f t="shared" si="593"/>
        <v>-62135</v>
      </c>
      <c r="P1175" s="156" t="e">
        <f t="shared" si="590"/>
        <v>#DIV/0!</v>
      </c>
      <c r="Q1175" s="156">
        <f t="shared" si="591"/>
        <v>0.26061941486106011</v>
      </c>
    </row>
    <row r="1176" spans="1:17">
      <c r="A1176" s="595"/>
      <c r="B1176" s="3" t="s">
        <v>5</v>
      </c>
      <c r="C1176" s="18">
        <v>1636648</v>
      </c>
      <c r="D1176" s="16">
        <v>1397784</v>
      </c>
      <c r="E1176" s="16">
        <v>1178338</v>
      </c>
      <c r="F1176" s="18">
        <v>859925</v>
      </c>
      <c r="G1176" s="18">
        <f t="shared" si="594"/>
        <v>2496573</v>
      </c>
      <c r="H1176" s="16">
        <f t="shared" si="592"/>
        <v>2576122</v>
      </c>
      <c r="I1176" s="35">
        <f t="shared" si="584"/>
        <v>238864</v>
      </c>
      <c r="J1176" s="35">
        <f t="shared" si="585"/>
        <v>318413</v>
      </c>
      <c r="K1176" s="101">
        <f t="shared" si="586"/>
        <v>206582</v>
      </c>
      <c r="L1176">
        <f t="shared" si="587"/>
        <v>276319</v>
      </c>
      <c r="M1176" s="35">
        <f t="shared" si="588"/>
        <v>-1136744</v>
      </c>
      <c r="N1176">
        <f t="shared" si="589"/>
        <v>0.96912063947282001</v>
      </c>
      <c r="O1176" s="20">
        <f t="shared" si="593"/>
        <v>-79549</v>
      </c>
      <c r="P1176" s="156">
        <f t="shared" si="590"/>
        <v>9.9155758662845359E-2</v>
      </c>
      <c r="Q1176" s="156">
        <f t="shared" si="591"/>
        <v>0.13655605875806281</v>
      </c>
    </row>
    <row r="1177" spans="1:17">
      <c r="A1177" s="596"/>
      <c r="B1177" s="3" t="s">
        <v>6</v>
      </c>
      <c r="C1177" s="18">
        <v>1776572</v>
      </c>
      <c r="D1177" s="16">
        <v>1540052</v>
      </c>
      <c r="E1177" s="16">
        <v>2265348</v>
      </c>
      <c r="F1177" s="18">
        <v>1569691</v>
      </c>
      <c r="G1177" s="18">
        <f t="shared" si="594"/>
        <v>3346263</v>
      </c>
      <c r="H1177" s="16">
        <f t="shared" si="592"/>
        <v>3805400</v>
      </c>
      <c r="I1177" s="35">
        <f t="shared" si="584"/>
        <v>236520</v>
      </c>
      <c r="J1177" s="35">
        <f t="shared" si="585"/>
        <v>695657</v>
      </c>
      <c r="K1177" s="101">
        <f t="shared" si="586"/>
        <v>168704</v>
      </c>
      <c r="L1177">
        <f t="shared" si="587"/>
        <v>472084</v>
      </c>
      <c r="M1177" s="35">
        <f t="shared" si="588"/>
        <v>-1718703</v>
      </c>
      <c r="N1177">
        <f t="shared" si="589"/>
        <v>0.87934592946864987</v>
      </c>
      <c r="O1177" s="20">
        <f t="shared" si="593"/>
        <v>-459137</v>
      </c>
      <c r="P1177" s="156">
        <f t="shared" si="590"/>
        <v>5.6069169169002828E-2</v>
      </c>
      <c r="Q1177" s="156">
        <f t="shared" si="591"/>
        <v>0.16499326164393521</v>
      </c>
    </row>
    <row r="1178" spans="1:17">
      <c r="A1178" s="594">
        <v>45294</v>
      </c>
      <c r="B1178" s="3" t="s">
        <v>3</v>
      </c>
      <c r="C1178" s="18">
        <v>4252096</v>
      </c>
      <c r="D1178" s="16">
        <v>3038646</v>
      </c>
      <c r="E1178" s="16">
        <v>4363290</v>
      </c>
      <c r="F1178" s="18">
        <v>3462806</v>
      </c>
      <c r="G1178" s="18">
        <f t="shared" si="594"/>
        <v>7714902</v>
      </c>
      <c r="H1178" s="16">
        <f t="shared" si="592"/>
        <v>7401936</v>
      </c>
      <c r="I1178" s="35">
        <f t="shared" si="584"/>
        <v>1213450</v>
      </c>
      <c r="J1178" s="35">
        <f t="shared" si="585"/>
        <v>900484</v>
      </c>
      <c r="K1178" s="101">
        <f t="shared" si="586"/>
        <v>-2872836</v>
      </c>
      <c r="L1178">
        <f t="shared" si="587"/>
        <v>-2584981</v>
      </c>
      <c r="M1178" s="35">
        <f t="shared" si="588"/>
        <v>2584981</v>
      </c>
      <c r="N1178">
        <f t="shared" si="589"/>
        <v>1.0422816409112428</v>
      </c>
      <c r="O1178" s="20">
        <f t="shared" si="593"/>
        <v>312966</v>
      </c>
      <c r="P1178" s="156">
        <f t="shared" si="590"/>
        <v>-0.21342596534144828</v>
      </c>
      <c r="Q1178" s="156">
        <f t="shared" si="591"/>
        <v>-0.20561581075506657</v>
      </c>
    </row>
    <row r="1179" spans="1:17">
      <c r="A1179" s="595"/>
      <c r="B1179" s="3" t="s">
        <v>4</v>
      </c>
      <c r="C1179" s="18">
        <v>0</v>
      </c>
      <c r="D1179" s="16">
        <v>63594</v>
      </c>
      <c r="E1179" s="16">
        <v>0</v>
      </c>
      <c r="F1179" s="18">
        <v>0</v>
      </c>
      <c r="G1179" s="18">
        <f t="shared" si="594"/>
        <v>0</v>
      </c>
      <c r="H1179" s="16">
        <f t="shared" si="592"/>
        <v>63594</v>
      </c>
      <c r="I1179" s="35">
        <f t="shared" si="584"/>
        <v>-63594</v>
      </c>
      <c r="J1179" s="35">
        <f t="shared" si="585"/>
        <v>0</v>
      </c>
      <c r="K1179" s="101">
        <f t="shared" si="586"/>
        <v>0</v>
      </c>
      <c r="L1179">
        <f t="shared" si="587"/>
        <v>1459</v>
      </c>
      <c r="M1179" s="35">
        <f t="shared" si="588"/>
        <v>-449447</v>
      </c>
      <c r="N1179">
        <f t="shared" si="589"/>
        <v>0</v>
      </c>
      <c r="O1179" s="303">
        <f t="shared" si="593"/>
        <v>-63594</v>
      </c>
      <c r="P1179" s="156" t="e">
        <f t="shared" si="590"/>
        <v>#DIV/0!</v>
      </c>
      <c r="Q1179" s="156">
        <f t="shared" si="591"/>
        <v>2.4045751203111608E-2</v>
      </c>
    </row>
    <row r="1180" spans="1:17">
      <c r="A1180" s="595"/>
      <c r="B1180" s="3" t="s">
        <v>5</v>
      </c>
      <c r="C1180" s="18">
        <v>1118687</v>
      </c>
      <c r="D1180" s="16">
        <v>1014892</v>
      </c>
      <c r="E1180" s="16">
        <v>832750</v>
      </c>
      <c r="F1180" s="18">
        <v>711454</v>
      </c>
      <c r="G1180" s="18">
        <f t="shared" si="594"/>
        <v>1830141</v>
      </c>
      <c r="H1180" s="16">
        <f t="shared" si="592"/>
        <v>1847642</v>
      </c>
      <c r="I1180" s="35">
        <f t="shared" si="584"/>
        <v>103795</v>
      </c>
      <c r="J1180" s="35">
        <f t="shared" si="585"/>
        <v>121296</v>
      </c>
      <c r="K1180" s="101">
        <f t="shared" si="586"/>
        <v>-666432</v>
      </c>
      <c r="L1180">
        <f t="shared" si="587"/>
        <v>-728480</v>
      </c>
      <c r="M1180" s="35">
        <f t="shared" si="588"/>
        <v>852096</v>
      </c>
      <c r="N1180">
        <f t="shared" si="589"/>
        <v>0.99052792694688685</v>
      </c>
      <c r="O1180" s="20">
        <f t="shared" si="593"/>
        <v>-17501</v>
      </c>
      <c r="P1180" s="156">
        <f t="shared" si="590"/>
        <v>-0.21069584145456616</v>
      </c>
      <c r="Q1180" s="156">
        <f t="shared" si="591"/>
        <v>-0.22044409583968055</v>
      </c>
    </row>
    <row r="1181" spans="1:17">
      <c r="A1181" s="596"/>
      <c r="B1181" s="3" t="s">
        <v>6</v>
      </c>
      <c r="C1181" s="18">
        <v>1246630</v>
      </c>
      <c r="D1181" s="16">
        <v>1296336</v>
      </c>
      <c r="E1181" s="16">
        <v>1421373</v>
      </c>
      <c r="F1181" s="18">
        <v>1239208</v>
      </c>
      <c r="G1181" s="18">
        <f t="shared" si="594"/>
        <v>2485838</v>
      </c>
      <c r="H1181" s="16">
        <f t="shared" si="592"/>
        <v>2717709</v>
      </c>
      <c r="I1181" s="35">
        <f t="shared" si="584"/>
        <v>-49706</v>
      </c>
      <c r="J1181" s="35">
        <f t="shared" si="585"/>
        <v>182165</v>
      </c>
      <c r="K1181" s="101">
        <f t="shared" si="586"/>
        <v>-860425</v>
      </c>
      <c r="L1181">
        <f t="shared" si="587"/>
        <v>-1087691</v>
      </c>
      <c r="M1181" s="35">
        <f t="shared" si="588"/>
        <v>3626087</v>
      </c>
      <c r="N1181">
        <f t="shared" si="589"/>
        <v>0.91468144676269603</v>
      </c>
      <c r="O1181" s="20">
        <f t="shared" si="593"/>
        <v>-231871</v>
      </c>
      <c r="P1181" s="156">
        <f t="shared" si="590"/>
        <v>-0.20453739378817731</v>
      </c>
      <c r="Q1181" s="156">
        <f t="shared" si="591"/>
        <v>-0.22229118567384093</v>
      </c>
    </row>
    <row r="1182" spans="1:17">
      <c r="A1182" s="597">
        <v>45295</v>
      </c>
      <c r="B1182" s="3" t="s">
        <v>3</v>
      </c>
      <c r="C1182" s="18">
        <v>2885314</v>
      </c>
      <c r="D1182" s="16">
        <v>3394011</v>
      </c>
      <c r="E1182" s="16">
        <v>3191812</v>
      </c>
      <c r="F1182" s="18">
        <v>3582969</v>
      </c>
      <c r="G1182" s="18">
        <f t="shared" si="594"/>
        <v>6468283</v>
      </c>
      <c r="H1182" s="16">
        <f t="shared" si="592"/>
        <v>6585823</v>
      </c>
      <c r="I1182" s="35">
        <f t="shared" si="584"/>
        <v>-508697</v>
      </c>
      <c r="J1182" s="35">
        <f t="shared" si="585"/>
        <v>-391157</v>
      </c>
      <c r="K1182" s="101">
        <f t="shared" si="586"/>
        <v>-1246619</v>
      </c>
      <c r="L1182">
        <f t="shared" si="587"/>
        <v>-816113</v>
      </c>
      <c r="M1182" s="35">
        <f t="shared" si="588"/>
        <v>816113</v>
      </c>
      <c r="N1182">
        <f t="shared" si="589"/>
        <v>0.98215257227532538</v>
      </c>
      <c r="O1182" s="34">
        <f t="shared" si="593"/>
        <v>-117540</v>
      </c>
      <c r="P1182" s="156">
        <f t="shared" si="590"/>
        <v>-0.13910797062239769</v>
      </c>
      <c r="Q1182" s="156">
        <f t="shared" si="591"/>
        <v>-9.9307390355058728E-2</v>
      </c>
    </row>
    <row r="1183" spans="1:17">
      <c r="A1183" s="598"/>
      <c r="B1183" s="3" t="s">
        <v>4</v>
      </c>
      <c r="C1183" s="18">
        <v>0</v>
      </c>
      <c r="D1183" s="16">
        <v>65962</v>
      </c>
      <c r="E1183" s="16">
        <v>0</v>
      </c>
      <c r="F1183" s="18">
        <v>0</v>
      </c>
      <c r="G1183" s="18">
        <f t="shared" si="594"/>
        <v>0</v>
      </c>
      <c r="H1183" s="16">
        <f t="shared" si="592"/>
        <v>65962</v>
      </c>
      <c r="I1183" s="35">
        <f t="shared" ref="I1183:I1246" si="595">SUM(C1183-D1183)</f>
        <v>-65962</v>
      </c>
      <c r="J1183" s="35">
        <f t="shared" si="585"/>
        <v>0</v>
      </c>
      <c r="K1183" s="101">
        <f t="shared" si="586"/>
        <v>0</v>
      </c>
      <c r="L1183">
        <f t="shared" si="587"/>
        <v>2368</v>
      </c>
      <c r="M1183" s="35">
        <f t="shared" si="588"/>
        <v>469098</v>
      </c>
      <c r="N1183">
        <f t="shared" si="589"/>
        <v>0</v>
      </c>
      <c r="O1183" s="303">
        <f t="shared" si="593"/>
        <v>-65962</v>
      </c>
      <c r="P1183" s="156" t="e">
        <f t="shared" si="590"/>
        <v>#DIV/0!</v>
      </c>
      <c r="Q1183" s="156">
        <f t="shared" si="591"/>
        <v>3.8676379315976873E-2</v>
      </c>
    </row>
    <row r="1184" spans="1:17">
      <c r="A1184" s="598"/>
      <c r="B1184" s="3" t="s">
        <v>5</v>
      </c>
      <c r="C1184" s="18">
        <v>729043</v>
      </c>
      <c r="D1184" s="16">
        <v>831868</v>
      </c>
      <c r="E1184" s="16">
        <v>463513</v>
      </c>
      <c r="F1184" s="18">
        <v>653110</v>
      </c>
      <c r="G1184" s="18">
        <f t="shared" si="594"/>
        <v>1382153</v>
      </c>
      <c r="H1184" s="16">
        <f t="shared" si="592"/>
        <v>1295381</v>
      </c>
      <c r="I1184" s="35">
        <f t="shared" si="595"/>
        <v>-102825</v>
      </c>
      <c r="J1184" s="35">
        <f t="shared" si="585"/>
        <v>-189597</v>
      </c>
      <c r="K1184" s="101">
        <f t="shared" si="586"/>
        <v>-447988</v>
      </c>
      <c r="L1184">
        <f t="shared" si="587"/>
        <v>-552261</v>
      </c>
      <c r="M1184" s="35">
        <f t="shared" si="588"/>
        <v>615650</v>
      </c>
      <c r="N1184">
        <f t="shared" si="589"/>
        <v>1.0669856976441681</v>
      </c>
      <c r="O1184" s="34">
        <f t="shared" si="593"/>
        <v>86772</v>
      </c>
      <c r="P1184" s="156">
        <f t="shared" si="590"/>
        <v>-0.19664733647655597</v>
      </c>
      <c r="Q1184" s="156">
        <f t="shared" si="591"/>
        <v>-0.23011805060454527</v>
      </c>
    </row>
    <row r="1185" spans="1:17">
      <c r="A1185" s="599"/>
      <c r="B1185" s="3" t="s">
        <v>6</v>
      </c>
      <c r="C1185" s="18">
        <v>1139646</v>
      </c>
      <c r="D1185" s="16">
        <v>1414046</v>
      </c>
      <c r="E1185" s="16">
        <v>1098678</v>
      </c>
      <c r="F1185" s="18">
        <v>1469808</v>
      </c>
      <c r="G1185" s="18">
        <f t="shared" si="594"/>
        <v>2609454</v>
      </c>
      <c r="H1185" s="16">
        <f t="shared" si="592"/>
        <v>2512724</v>
      </c>
      <c r="I1185" s="35">
        <f t="shared" si="595"/>
        <v>-274400</v>
      </c>
      <c r="J1185" s="35">
        <f t="shared" si="585"/>
        <v>-371130</v>
      </c>
      <c r="K1185" s="101">
        <f t="shared" si="586"/>
        <v>123616</v>
      </c>
      <c r="L1185">
        <f t="shared" si="587"/>
        <v>-204985</v>
      </c>
      <c r="M1185" s="35">
        <f t="shared" si="588"/>
        <v>1930767</v>
      </c>
      <c r="N1185">
        <f t="shared" si="589"/>
        <v>1.0384960704000916</v>
      </c>
      <c r="O1185" s="34">
        <f t="shared" si="593"/>
        <v>96730</v>
      </c>
      <c r="P1185" s="156">
        <f t="shared" si="590"/>
        <v>5.2330390623743235E-2</v>
      </c>
      <c r="Q1185" s="156">
        <f t="shared" si="591"/>
        <v>-7.013563513662395E-2</v>
      </c>
    </row>
    <row r="1186" spans="1:17">
      <c r="A1186" s="594">
        <v>45296</v>
      </c>
      <c r="B1186" s="3" t="s">
        <v>3</v>
      </c>
      <c r="C1186" s="18">
        <v>4666702</v>
      </c>
      <c r="D1186" s="16">
        <v>3745783</v>
      </c>
      <c r="E1186" s="16">
        <v>5120968</v>
      </c>
      <c r="F1186" s="18">
        <v>4339977</v>
      </c>
      <c r="G1186" s="18">
        <f t="shared" si="594"/>
        <v>9006679</v>
      </c>
      <c r="H1186" s="16">
        <f t="shared" si="592"/>
        <v>8866751</v>
      </c>
      <c r="I1186" s="35">
        <f t="shared" si="595"/>
        <v>920919</v>
      </c>
      <c r="J1186" s="35">
        <f t="shared" si="585"/>
        <v>780991</v>
      </c>
      <c r="K1186" s="101">
        <f t="shared" si="586"/>
        <v>2538396</v>
      </c>
      <c r="L1186">
        <f t="shared" si="587"/>
        <v>2280928</v>
      </c>
      <c r="M1186" s="35">
        <f t="shared" si="588"/>
        <v>-2280928</v>
      </c>
      <c r="N1186">
        <f t="shared" si="589"/>
        <v>1.0157812032840439</v>
      </c>
      <c r="O1186" s="20">
        <f t="shared" si="593"/>
        <v>139928</v>
      </c>
      <c r="P1186" s="156">
        <f t="shared" si="590"/>
        <v>0.64592086235558432</v>
      </c>
      <c r="Q1186" s="156">
        <f t="shared" si="591"/>
        <v>0.52984521109109517</v>
      </c>
    </row>
    <row r="1187" spans="1:17">
      <c r="A1187" s="595"/>
      <c r="B1187" s="3" t="s">
        <v>4</v>
      </c>
      <c r="C1187" s="18">
        <v>0</v>
      </c>
      <c r="D1187" s="16">
        <v>66532</v>
      </c>
      <c r="E1187" s="16">
        <v>0</v>
      </c>
      <c r="F1187" s="18">
        <v>0</v>
      </c>
      <c r="G1187" s="18">
        <f t="shared" si="594"/>
        <v>0</v>
      </c>
      <c r="H1187" s="16">
        <f t="shared" si="592"/>
        <v>66532</v>
      </c>
      <c r="I1187" s="35">
        <f t="shared" si="595"/>
        <v>-66532</v>
      </c>
      <c r="J1187" s="35">
        <f t="shared" si="585"/>
        <v>0</v>
      </c>
      <c r="K1187" s="101">
        <f t="shared" si="586"/>
        <v>0</v>
      </c>
      <c r="L1187">
        <f t="shared" si="587"/>
        <v>570</v>
      </c>
      <c r="M1187" s="35">
        <f t="shared" si="588"/>
        <v>499466</v>
      </c>
      <c r="N1187">
        <f t="shared" si="589"/>
        <v>0</v>
      </c>
      <c r="O1187" s="303">
        <f t="shared" si="593"/>
        <v>-66532</v>
      </c>
      <c r="P1187" s="156" t="e">
        <f t="shared" si="590"/>
        <v>#DIV/0!</v>
      </c>
      <c r="Q1187" s="156">
        <f t="shared" si="591"/>
        <v>8.7166625886958646E-3</v>
      </c>
    </row>
    <row r="1188" spans="1:17">
      <c r="A1188" s="595"/>
      <c r="B1188" s="3" t="s">
        <v>5</v>
      </c>
      <c r="C1188" s="18">
        <v>1132425</v>
      </c>
      <c r="D1188" s="16">
        <v>1121257</v>
      </c>
      <c r="E1188" s="16">
        <v>795297</v>
      </c>
      <c r="F1188" s="18">
        <v>721194</v>
      </c>
      <c r="G1188" s="18">
        <f t="shared" si="594"/>
        <v>1853619</v>
      </c>
      <c r="H1188" s="16">
        <f t="shared" si="592"/>
        <v>1916554</v>
      </c>
      <c r="I1188" s="35">
        <f t="shared" si="595"/>
        <v>11168</v>
      </c>
      <c r="J1188" s="35">
        <f t="shared" si="585"/>
        <v>74103</v>
      </c>
      <c r="K1188" s="101">
        <f t="shared" si="586"/>
        <v>471466</v>
      </c>
      <c r="L1188">
        <f t="shared" si="587"/>
        <v>621173</v>
      </c>
      <c r="M1188" s="35">
        <f t="shared" si="588"/>
        <v>15021</v>
      </c>
      <c r="N1188">
        <f t="shared" si="589"/>
        <v>0.96716241754732712</v>
      </c>
      <c r="O1188" s="20">
        <f t="shared" si="593"/>
        <v>-62935</v>
      </c>
      <c r="P1188" s="156">
        <f t="shared" si="590"/>
        <v>0.51770366767067055</v>
      </c>
      <c r="Q1188" s="156">
        <f t="shared" si="591"/>
        <v>0.92133733209929281</v>
      </c>
    </row>
    <row r="1189" spans="1:17">
      <c r="A1189" s="596"/>
      <c r="B1189" s="3" t="s">
        <v>6</v>
      </c>
      <c r="C1189" s="18">
        <v>1384039</v>
      </c>
      <c r="D1189" s="16">
        <v>1416403</v>
      </c>
      <c r="E1189" s="16">
        <v>1266901</v>
      </c>
      <c r="F1189" s="18">
        <v>1288804</v>
      </c>
      <c r="G1189" s="18">
        <f t="shared" si="594"/>
        <v>2672843</v>
      </c>
      <c r="H1189" s="16">
        <f t="shared" si="592"/>
        <v>2683304</v>
      </c>
      <c r="I1189" s="35">
        <f t="shared" si="595"/>
        <v>-32364</v>
      </c>
      <c r="J1189" s="35">
        <f t="shared" si="585"/>
        <v>-21903</v>
      </c>
      <c r="K1189" s="101">
        <f t="shared" si="586"/>
        <v>63389</v>
      </c>
      <c r="L1189">
        <f t="shared" si="587"/>
        <v>170580</v>
      </c>
      <c r="M1189" s="35">
        <f t="shared" si="588"/>
        <v>-451954</v>
      </c>
      <c r="N1189">
        <f t="shared" si="589"/>
        <v>0.99610144806551926</v>
      </c>
      <c r="O1189" s="34">
        <f t="shared" si="593"/>
        <v>-10461</v>
      </c>
      <c r="P1189" s="156">
        <f t="shared" si="590"/>
        <v>2.4896850630286342E-2</v>
      </c>
      <c r="Q1189" s="156">
        <f t="shared" si="591"/>
        <v>7.2830705541589241E-2</v>
      </c>
    </row>
    <row r="1190" spans="1:17">
      <c r="A1190" s="594">
        <v>45299</v>
      </c>
      <c r="B1190" s="3" t="s">
        <v>3</v>
      </c>
      <c r="C1190" s="18">
        <v>6657085</v>
      </c>
      <c r="D1190" s="16">
        <v>3703911</v>
      </c>
      <c r="E1190" s="16">
        <v>6311289</v>
      </c>
      <c r="F1190" s="18">
        <v>4075376</v>
      </c>
      <c r="G1190" s="18">
        <f t="shared" si="594"/>
        <v>10732461</v>
      </c>
      <c r="H1190" s="16">
        <f t="shared" si="592"/>
        <v>10015200</v>
      </c>
      <c r="I1190" s="35">
        <f t="shared" si="595"/>
        <v>2953174</v>
      </c>
      <c r="J1190" s="35">
        <f t="shared" si="585"/>
        <v>2235913</v>
      </c>
      <c r="K1190" s="101">
        <f t="shared" si="586"/>
        <v>1725782</v>
      </c>
      <c r="L1190">
        <f t="shared" si="587"/>
        <v>1148449</v>
      </c>
      <c r="M1190" s="35">
        <f t="shared" si="588"/>
        <v>-1148449</v>
      </c>
      <c r="N1190">
        <f t="shared" si="589"/>
        <v>1.0716172417924754</v>
      </c>
      <c r="O1190" s="20">
        <f t="shared" si="593"/>
        <v>717261</v>
      </c>
      <c r="P1190" s="156">
        <f t="shared" si="590"/>
        <v>0.23702876170340001</v>
      </c>
      <c r="Q1190" s="156">
        <f t="shared" si="591"/>
        <v>0.14879555114583493</v>
      </c>
    </row>
    <row r="1191" spans="1:17">
      <c r="A1191" s="595"/>
      <c r="B1191" s="3" t="s">
        <v>4</v>
      </c>
      <c r="C1191" s="18">
        <v>0</v>
      </c>
      <c r="D1191" s="16">
        <v>72446</v>
      </c>
      <c r="E1191" s="16">
        <v>0</v>
      </c>
      <c r="F1191" s="18">
        <v>0</v>
      </c>
      <c r="G1191" s="18">
        <f t="shared" si="594"/>
        <v>0</v>
      </c>
      <c r="H1191" s="16">
        <f t="shared" si="592"/>
        <v>72446</v>
      </c>
      <c r="I1191" s="35">
        <f t="shared" si="595"/>
        <v>-72446</v>
      </c>
      <c r="J1191" s="35">
        <f t="shared" si="585"/>
        <v>0</v>
      </c>
      <c r="K1191" s="101">
        <f t="shared" si="586"/>
        <v>0</v>
      </c>
      <c r="L1191">
        <f t="shared" si="587"/>
        <v>5914</v>
      </c>
      <c r="M1191" s="35">
        <f t="shared" si="588"/>
        <v>-42735</v>
      </c>
      <c r="N1191">
        <f t="shared" si="589"/>
        <v>0</v>
      </c>
      <c r="O1191" s="303">
        <f t="shared" si="593"/>
        <v>-72446</v>
      </c>
      <c r="P1191" s="156" t="e">
        <f t="shared" si="590"/>
        <v>#DIV/0!</v>
      </c>
      <c r="Q1191" s="156">
        <f t="shared" si="591"/>
        <v>9.7561780329275136E-2</v>
      </c>
    </row>
    <row r="1192" spans="1:17">
      <c r="A1192" s="595"/>
      <c r="B1192" s="3" t="s">
        <v>5</v>
      </c>
      <c r="C1192" s="18">
        <v>1360438</v>
      </c>
      <c r="D1192" s="16">
        <v>1156891</v>
      </c>
      <c r="E1192" s="16">
        <v>1284616</v>
      </c>
      <c r="F1192" s="18">
        <v>993217</v>
      </c>
      <c r="G1192" s="18">
        <f t="shared" si="594"/>
        <v>2353655</v>
      </c>
      <c r="H1192" s="16">
        <f t="shared" si="592"/>
        <v>2441507</v>
      </c>
      <c r="I1192" s="35">
        <f t="shared" si="595"/>
        <v>203547</v>
      </c>
      <c r="J1192" s="35">
        <f t="shared" si="585"/>
        <v>291399</v>
      </c>
      <c r="K1192" s="101">
        <f t="shared" si="586"/>
        <v>500036</v>
      </c>
      <c r="L1192">
        <f t="shared" si="587"/>
        <v>524953</v>
      </c>
      <c r="M1192" s="35">
        <f t="shared" si="588"/>
        <v>-800284</v>
      </c>
      <c r="N1192">
        <f t="shared" si="589"/>
        <v>0.96401730570504196</v>
      </c>
      <c r="O1192" s="20">
        <f t="shared" si="593"/>
        <v>-87852</v>
      </c>
      <c r="P1192" s="156">
        <f t="shared" si="590"/>
        <v>0.36941657807463596</v>
      </c>
      <c r="Q1192" s="156">
        <f t="shared" si="591"/>
        <v>0.37722953633979855</v>
      </c>
    </row>
    <row r="1193" spans="1:17">
      <c r="A1193" s="596"/>
      <c r="B1193" s="3" t="s">
        <v>6</v>
      </c>
      <c r="C1193" s="18">
        <v>1846314</v>
      </c>
      <c r="D1193" s="16">
        <v>1598068</v>
      </c>
      <c r="E1193" s="16">
        <v>2267932</v>
      </c>
      <c r="F1193" s="18">
        <v>1462723</v>
      </c>
      <c r="G1193" s="18">
        <f t="shared" si="594"/>
        <v>3309037</v>
      </c>
      <c r="H1193" s="16">
        <f t="shared" si="592"/>
        <v>3866000</v>
      </c>
      <c r="I1193" s="35">
        <f t="shared" si="595"/>
        <v>248246</v>
      </c>
      <c r="J1193" s="35">
        <f t="shared" si="585"/>
        <v>805209</v>
      </c>
      <c r="K1193" s="101">
        <f t="shared" si="586"/>
        <v>636194</v>
      </c>
      <c r="L1193">
        <f t="shared" si="587"/>
        <v>1182696</v>
      </c>
      <c r="M1193" s="35">
        <f t="shared" si="588"/>
        <v>-4195320</v>
      </c>
      <c r="N1193">
        <f t="shared" si="589"/>
        <v>0.85593300569063635</v>
      </c>
      <c r="O1193" s="20">
        <f t="shared" si="593"/>
        <v>-556963</v>
      </c>
      <c r="P1193" s="156">
        <f t="shared" si="590"/>
        <v>0.31237292238377845</v>
      </c>
      <c r="Q1193" s="156">
        <f t="shared" si="591"/>
        <v>0.78814453874696122</v>
      </c>
    </row>
    <row r="1194" spans="1:17">
      <c r="A1194" s="594">
        <v>45300</v>
      </c>
      <c r="B1194" s="3" t="s">
        <v>3</v>
      </c>
      <c r="C1194" s="18">
        <v>6474592</v>
      </c>
      <c r="D1194" s="16">
        <v>3608960</v>
      </c>
      <c r="E1194" s="16">
        <v>6242166</v>
      </c>
      <c r="F1194" s="18">
        <v>3976495</v>
      </c>
      <c r="G1194" s="18">
        <f t="shared" si="594"/>
        <v>10451087</v>
      </c>
      <c r="H1194" s="16">
        <f t="shared" si="592"/>
        <v>9851126</v>
      </c>
      <c r="I1194" s="35">
        <f t="shared" si="595"/>
        <v>2865632</v>
      </c>
      <c r="J1194" s="35">
        <f t="shared" si="585"/>
        <v>2265671</v>
      </c>
      <c r="K1194" s="101">
        <f t="shared" si="586"/>
        <v>-281374</v>
      </c>
      <c r="L1194">
        <f t="shared" si="587"/>
        <v>-164074</v>
      </c>
      <c r="M1194" s="35">
        <f t="shared" si="588"/>
        <v>164074</v>
      </c>
      <c r="N1194">
        <f t="shared" si="589"/>
        <v>1.0609027841081313</v>
      </c>
      <c r="O1194" s="20">
        <f t="shared" si="593"/>
        <v>599961</v>
      </c>
      <c r="P1194" s="156">
        <f t="shared" si="590"/>
        <v>-2.5547322980596678E-2</v>
      </c>
      <c r="Q1194" s="156">
        <f t="shared" si="591"/>
        <v>-1.6118438309058191E-2</v>
      </c>
    </row>
    <row r="1195" spans="1:17">
      <c r="A1195" s="595"/>
      <c r="B1195" s="3" t="s">
        <v>4</v>
      </c>
      <c r="C1195" s="18">
        <v>0</v>
      </c>
      <c r="D1195" s="16">
        <v>72474</v>
      </c>
      <c r="E1195" s="16">
        <v>0</v>
      </c>
      <c r="F1195" s="18">
        <v>0</v>
      </c>
      <c r="G1195" s="18">
        <f t="shared" si="594"/>
        <v>0</v>
      </c>
      <c r="H1195" s="16">
        <f t="shared" si="592"/>
        <v>72474</v>
      </c>
      <c r="I1195" s="35">
        <f t="shared" si="595"/>
        <v>-72474</v>
      </c>
      <c r="J1195" s="35">
        <f t="shared" ref="J1195:J1258" si="596">SUM(E1195-F1195)</f>
        <v>0</v>
      </c>
      <c r="K1195" s="101">
        <f t="shared" si="586"/>
        <v>0</v>
      </c>
      <c r="L1195">
        <f t="shared" si="587"/>
        <v>28</v>
      </c>
      <c r="M1195" s="35">
        <f t="shared" si="588"/>
        <v>-753226</v>
      </c>
      <c r="N1195">
        <f t="shared" si="589"/>
        <v>0</v>
      </c>
      <c r="O1195" s="303">
        <f t="shared" si="593"/>
        <v>-72474</v>
      </c>
      <c r="P1195" s="156" t="e">
        <f t="shared" si="590"/>
        <v>#DIV/0!</v>
      </c>
      <c r="Q1195" s="156">
        <f t="shared" si="591"/>
        <v>3.8664420447954929E-4</v>
      </c>
    </row>
    <row r="1196" spans="1:17">
      <c r="A1196" s="595"/>
      <c r="B1196" s="3" t="s">
        <v>5</v>
      </c>
      <c r="C1196" s="18">
        <v>1320520</v>
      </c>
      <c r="D1196" s="16">
        <v>1166029</v>
      </c>
      <c r="E1196" s="16">
        <v>1140485</v>
      </c>
      <c r="F1196" s="18">
        <v>996314</v>
      </c>
      <c r="G1196" s="18">
        <f t="shared" si="594"/>
        <v>2316834</v>
      </c>
      <c r="H1196" s="16">
        <f t="shared" si="592"/>
        <v>2306514</v>
      </c>
      <c r="I1196" s="35">
        <f t="shared" si="595"/>
        <v>154491</v>
      </c>
      <c r="J1196" s="35">
        <f t="shared" si="596"/>
        <v>144171</v>
      </c>
      <c r="K1196" s="101">
        <f t="shared" si="586"/>
        <v>-36821</v>
      </c>
      <c r="L1196">
        <f t="shared" si="587"/>
        <v>-134993</v>
      </c>
      <c r="M1196" s="35">
        <f t="shared" si="588"/>
        <v>-338672</v>
      </c>
      <c r="N1196">
        <f t="shared" si="589"/>
        <v>1.0044742845697012</v>
      </c>
      <c r="O1196" s="20">
        <f t="shared" si="593"/>
        <v>10320</v>
      </c>
      <c r="P1196" s="156">
        <f t="shared" si="590"/>
        <v>-1.5403208398662023E-2</v>
      </c>
      <c r="Q1196" s="156">
        <f t="shared" si="591"/>
        <v>-5.2393945274597321E-2</v>
      </c>
    </row>
    <row r="1197" spans="1:17">
      <c r="A1197" s="596"/>
      <c r="B1197" s="3" t="s">
        <v>6</v>
      </c>
      <c r="C1197" s="18">
        <v>1660684</v>
      </c>
      <c r="D1197" s="16">
        <v>1498368</v>
      </c>
      <c r="E1197" s="16">
        <v>2073145</v>
      </c>
      <c r="F1197" s="18">
        <v>1373022</v>
      </c>
      <c r="G1197" s="18">
        <f t="shared" si="594"/>
        <v>3033706</v>
      </c>
      <c r="H1197" s="16">
        <f t="shared" si="592"/>
        <v>3571513</v>
      </c>
      <c r="I1197" s="35">
        <f t="shared" si="595"/>
        <v>162316</v>
      </c>
      <c r="J1197" s="35">
        <f t="shared" si="596"/>
        <v>700123</v>
      </c>
      <c r="K1197" s="101">
        <f t="shared" si="586"/>
        <v>-275331</v>
      </c>
      <c r="L1197">
        <f t="shared" si="587"/>
        <v>-294487</v>
      </c>
      <c r="M1197" s="35">
        <f t="shared" si="588"/>
        <v>-784468</v>
      </c>
      <c r="N1197">
        <f t="shared" si="589"/>
        <v>0.84941759976794151</v>
      </c>
      <c r="O1197" s="20">
        <f t="shared" si="593"/>
        <v>-537807</v>
      </c>
      <c r="P1197" s="156">
        <f t="shared" si="590"/>
        <v>-7.6814378434357192E-2</v>
      </c>
      <c r="Q1197" s="156">
        <f t="shared" si="591"/>
        <v>-7.0781857989220973E-2</v>
      </c>
    </row>
    <row r="1198" spans="1:17">
      <c r="A1198" s="594">
        <v>45301</v>
      </c>
      <c r="B1198" s="3" t="s">
        <v>3</v>
      </c>
      <c r="C1198" s="18">
        <v>3666757</v>
      </c>
      <c r="D1198" s="16">
        <v>3425983</v>
      </c>
      <c r="E1198" s="16">
        <v>3865413</v>
      </c>
      <c r="F1198" s="18">
        <v>3771706</v>
      </c>
      <c r="G1198" s="18">
        <f t="shared" si="594"/>
        <v>7438463</v>
      </c>
      <c r="H1198" s="16">
        <f t="shared" si="592"/>
        <v>7291396</v>
      </c>
      <c r="I1198" s="35">
        <f t="shared" si="595"/>
        <v>240774</v>
      </c>
      <c r="J1198" s="35">
        <f t="shared" si="596"/>
        <v>93707</v>
      </c>
      <c r="K1198" s="101">
        <f t="shared" si="586"/>
        <v>-3012624</v>
      </c>
      <c r="L1198">
        <f t="shared" si="587"/>
        <v>-2559730</v>
      </c>
      <c r="M1198" s="35">
        <f t="shared" si="588"/>
        <v>2559730</v>
      </c>
      <c r="N1198">
        <f t="shared" si="589"/>
        <v>1.0201699372795003</v>
      </c>
      <c r="O1198" s="34">
        <f t="shared" si="593"/>
        <v>147067</v>
      </c>
      <c r="P1198" s="156">
        <f t="shared" si="590"/>
        <v>-0.22375881359901442</v>
      </c>
      <c r="Q1198" s="156">
        <f t="shared" si="591"/>
        <v>-0.20624927079969343</v>
      </c>
    </row>
    <row r="1199" spans="1:17">
      <c r="A1199" s="595"/>
      <c r="B1199" s="3" t="s">
        <v>4</v>
      </c>
      <c r="C1199" s="18">
        <v>0</v>
      </c>
      <c r="D1199" s="16">
        <v>72470</v>
      </c>
      <c r="E1199" s="16">
        <v>0</v>
      </c>
      <c r="F1199" s="18">
        <v>0</v>
      </c>
      <c r="G1199" s="18">
        <f t="shared" si="594"/>
        <v>0</v>
      </c>
      <c r="H1199" s="16">
        <f t="shared" si="592"/>
        <v>72470</v>
      </c>
      <c r="I1199" s="35">
        <f t="shared" si="595"/>
        <v>-72470</v>
      </c>
      <c r="J1199" s="35">
        <f t="shared" si="596"/>
        <v>0</v>
      </c>
      <c r="K1199" s="101">
        <f t="shared" ref="K1199:L1214" si="597">G1199-G1195</f>
        <v>0</v>
      </c>
      <c r="L1199">
        <f t="shared" si="597"/>
        <v>-4</v>
      </c>
      <c r="M1199" s="35">
        <f t="shared" ref="M1199:M1262" si="598">K1204-L1199</f>
        <v>-264431</v>
      </c>
      <c r="N1199">
        <f t="shared" ref="N1199:N1262" si="599">SUM(G1199/H1199)</f>
        <v>0</v>
      </c>
      <c r="O1199" s="303">
        <f t="shared" si="593"/>
        <v>-72470</v>
      </c>
      <c r="P1199" s="156" t="e">
        <f t="shared" ref="P1199:Q1214" si="600">K1199/(G1195-K1199)</f>
        <v>#DIV/0!</v>
      </c>
      <c r="Q1199" s="156">
        <f t="shared" si="600"/>
        <v>-5.5189160848809291E-5</v>
      </c>
    </row>
    <row r="1200" spans="1:17">
      <c r="A1200" s="595"/>
      <c r="B1200" s="3" t="s">
        <v>5</v>
      </c>
      <c r="C1200" s="18">
        <v>796917</v>
      </c>
      <c r="D1200" s="16">
        <v>983388</v>
      </c>
      <c r="E1200" s="16">
        <v>632464</v>
      </c>
      <c r="F1200" s="18">
        <v>766719</v>
      </c>
      <c r="G1200" s="18">
        <f t="shared" si="594"/>
        <v>1563636</v>
      </c>
      <c r="H1200" s="16">
        <f t="shared" si="592"/>
        <v>1615852</v>
      </c>
      <c r="I1200" s="35">
        <f t="shared" si="595"/>
        <v>-186471</v>
      </c>
      <c r="J1200" s="35">
        <f t="shared" si="596"/>
        <v>-134255</v>
      </c>
      <c r="K1200" s="101">
        <f t="shared" si="597"/>
        <v>-753198</v>
      </c>
      <c r="L1200">
        <f t="shared" si="597"/>
        <v>-690662</v>
      </c>
      <c r="M1200" s="35">
        <f t="shared" si="598"/>
        <v>521040</v>
      </c>
      <c r="N1200">
        <f t="shared" si="599"/>
        <v>0.96768515928438992</v>
      </c>
      <c r="O1200" s="34">
        <f t="shared" si="593"/>
        <v>-52216</v>
      </c>
      <c r="P1200" s="156">
        <f t="shared" si="600"/>
        <v>-0.24533881080066919</v>
      </c>
      <c r="Q1200" s="156">
        <f t="shared" si="600"/>
        <v>-0.23043758524691244</v>
      </c>
    </row>
    <row r="1201" spans="1:17">
      <c r="A1201" s="596"/>
      <c r="B1201" s="3" t="s">
        <v>6</v>
      </c>
      <c r="C1201" s="18">
        <v>1245199</v>
      </c>
      <c r="D1201" s="16">
        <v>1371426</v>
      </c>
      <c r="E1201" s="16">
        <v>1210996</v>
      </c>
      <c r="F1201" s="18">
        <v>1314842</v>
      </c>
      <c r="G1201" s="18">
        <f t="shared" si="594"/>
        <v>2560041</v>
      </c>
      <c r="H1201" s="16">
        <f t="shared" si="592"/>
        <v>2582422</v>
      </c>
      <c r="I1201" s="35">
        <f t="shared" si="595"/>
        <v>-126227</v>
      </c>
      <c r="J1201" s="35">
        <f t="shared" si="596"/>
        <v>-103846</v>
      </c>
      <c r="K1201" s="101">
        <f t="shared" si="597"/>
        <v>-473665</v>
      </c>
      <c r="L1201">
        <f t="shared" si="597"/>
        <v>-989091</v>
      </c>
      <c r="M1201" s="35">
        <f t="shared" si="598"/>
        <v>2919723</v>
      </c>
      <c r="N1201">
        <f t="shared" si="599"/>
        <v>0.99133332971915511</v>
      </c>
      <c r="O1201" s="34">
        <f t="shared" si="593"/>
        <v>-22381</v>
      </c>
      <c r="P1201" s="156">
        <f t="shared" si="600"/>
        <v>-0.13504844511743982</v>
      </c>
      <c r="Q1201" s="156">
        <f t="shared" si="600"/>
        <v>-0.21687719433653962</v>
      </c>
    </row>
    <row r="1202" spans="1:17">
      <c r="A1202" s="594">
        <v>45302</v>
      </c>
      <c r="B1202" s="3" t="s">
        <v>3</v>
      </c>
      <c r="C1202" s="18">
        <v>3246572</v>
      </c>
      <c r="D1202" s="16">
        <v>2647460</v>
      </c>
      <c r="E1202" s="16">
        <v>3332712</v>
      </c>
      <c r="F1202" s="18">
        <v>3112936</v>
      </c>
      <c r="G1202" s="18">
        <f t="shared" si="594"/>
        <v>6359508</v>
      </c>
      <c r="H1202" s="16">
        <f t="shared" si="592"/>
        <v>5980172</v>
      </c>
      <c r="I1202" s="35">
        <f t="shared" si="595"/>
        <v>599112</v>
      </c>
      <c r="J1202" s="35">
        <f t="shared" si="596"/>
        <v>219776</v>
      </c>
      <c r="K1202" s="101">
        <f t="shared" si="597"/>
        <v>-1078955</v>
      </c>
      <c r="L1202">
        <f t="shared" si="597"/>
        <v>-1311224</v>
      </c>
      <c r="M1202" s="35">
        <f t="shared" si="598"/>
        <v>1311224</v>
      </c>
      <c r="N1202">
        <f t="shared" si="599"/>
        <v>1.0634322892385035</v>
      </c>
      <c r="O1202" s="34">
        <f t="shared" si="593"/>
        <v>379336</v>
      </c>
      <c r="P1202" s="156">
        <f t="shared" si="600"/>
        <v>-0.12667630025906912</v>
      </c>
      <c r="Q1202" s="156">
        <f t="shared" si="600"/>
        <v>-0.15242147159818753</v>
      </c>
    </row>
    <row r="1203" spans="1:17">
      <c r="A1203" s="595"/>
      <c r="B1203" s="3" t="s">
        <v>4</v>
      </c>
      <c r="C1203" s="18">
        <v>0</v>
      </c>
      <c r="D1203" s="16">
        <v>72474</v>
      </c>
      <c r="E1203" s="16">
        <v>0</v>
      </c>
      <c r="F1203" s="18">
        <v>0</v>
      </c>
      <c r="G1203" s="18">
        <f t="shared" si="594"/>
        <v>0</v>
      </c>
      <c r="H1203" s="16">
        <f t="shared" si="592"/>
        <v>72474</v>
      </c>
      <c r="I1203" s="35">
        <f t="shared" si="595"/>
        <v>-72474</v>
      </c>
      <c r="J1203" s="35">
        <f t="shared" si="596"/>
        <v>0</v>
      </c>
      <c r="K1203" s="101">
        <f t="shared" si="597"/>
        <v>0</v>
      </c>
      <c r="L1203">
        <f t="shared" si="597"/>
        <v>4</v>
      </c>
      <c r="M1203" s="35">
        <f t="shared" si="598"/>
        <v>785420</v>
      </c>
      <c r="N1203">
        <f t="shared" si="599"/>
        <v>0</v>
      </c>
      <c r="O1203" s="303">
        <f t="shared" si="593"/>
        <v>-72474</v>
      </c>
      <c r="P1203" s="156" t="e">
        <f t="shared" si="600"/>
        <v>#DIV/0!</v>
      </c>
      <c r="Q1203" s="156">
        <f t="shared" si="600"/>
        <v>5.5198299892363318E-5</v>
      </c>
    </row>
    <row r="1204" spans="1:17">
      <c r="A1204" s="595"/>
      <c r="B1204" s="3" t="s">
        <v>5</v>
      </c>
      <c r="C1204" s="18">
        <v>683032</v>
      </c>
      <c r="D1204" s="16">
        <v>793616</v>
      </c>
      <c r="E1204" s="16">
        <v>574029</v>
      </c>
      <c r="F1204" s="18">
        <v>616169</v>
      </c>
      <c r="G1204" s="18">
        <f t="shared" si="594"/>
        <v>1299201</v>
      </c>
      <c r="H1204" s="16">
        <f t="shared" si="592"/>
        <v>1367645</v>
      </c>
      <c r="I1204" s="35">
        <f t="shared" si="595"/>
        <v>-110584</v>
      </c>
      <c r="J1204" s="35">
        <f t="shared" si="596"/>
        <v>-42140</v>
      </c>
      <c r="K1204" s="101">
        <f t="shared" si="597"/>
        <v>-264435</v>
      </c>
      <c r="L1204">
        <f t="shared" si="597"/>
        <v>-248207</v>
      </c>
      <c r="M1204" s="35">
        <f t="shared" si="598"/>
        <v>920011</v>
      </c>
      <c r="N1204">
        <f t="shared" si="599"/>
        <v>0.94995484939439689</v>
      </c>
      <c r="O1204" s="34">
        <f t="shared" si="593"/>
        <v>-68444</v>
      </c>
      <c r="P1204" s="156">
        <f t="shared" si="600"/>
        <v>-0.14465247793986119</v>
      </c>
      <c r="Q1204" s="156">
        <f t="shared" si="600"/>
        <v>-0.13315404716267029</v>
      </c>
    </row>
    <row r="1205" spans="1:17">
      <c r="A1205" s="596"/>
      <c r="B1205" s="3" t="s">
        <v>6</v>
      </c>
      <c r="C1205" s="18">
        <v>1178308</v>
      </c>
      <c r="D1205" s="16">
        <v>1427666</v>
      </c>
      <c r="E1205" s="16">
        <v>1201171</v>
      </c>
      <c r="F1205" s="18">
        <v>1212111</v>
      </c>
      <c r="G1205" s="18">
        <f t="shared" si="594"/>
        <v>2390419</v>
      </c>
      <c r="H1205" s="16">
        <f t="shared" si="592"/>
        <v>2628837</v>
      </c>
      <c r="I1205" s="35">
        <f t="shared" si="595"/>
        <v>-249358</v>
      </c>
      <c r="J1205" s="35">
        <f t="shared" si="596"/>
        <v>-10940</v>
      </c>
      <c r="K1205" s="101">
        <f t="shared" si="597"/>
        <v>-169622</v>
      </c>
      <c r="L1205">
        <f t="shared" si="597"/>
        <v>46415</v>
      </c>
      <c r="M1205" s="35">
        <f t="shared" si="598"/>
        <v>1441813</v>
      </c>
      <c r="N1205">
        <f t="shared" si="599"/>
        <v>0.90930666298442997</v>
      </c>
      <c r="O1205" s="34">
        <f t="shared" si="593"/>
        <v>-238418</v>
      </c>
      <c r="P1205" s="156">
        <f t="shared" si="600"/>
        <v>-6.2140271528023788E-2</v>
      </c>
      <c r="Q1205" s="156">
        <f t="shared" si="600"/>
        <v>1.8302394275725581E-2</v>
      </c>
    </row>
    <row r="1206" spans="1:17">
      <c r="A1206" s="594">
        <v>45303</v>
      </c>
      <c r="B1206" s="3" t="s">
        <v>3</v>
      </c>
      <c r="C1206" s="18">
        <v>3593334</v>
      </c>
      <c r="D1206" s="16">
        <v>4357919</v>
      </c>
      <c r="E1206" s="16">
        <v>3991856</v>
      </c>
      <c r="F1206" s="18">
        <v>4696806</v>
      </c>
      <c r="G1206" s="18">
        <f t="shared" si="594"/>
        <v>8290140</v>
      </c>
      <c r="H1206" s="16">
        <f t="shared" si="592"/>
        <v>8349775</v>
      </c>
      <c r="I1206" s="35">
        <f t="shared" si="595"/>
        <v>-764585</v>
      </c>
      <c r="J1206" s="35">
        <f t="shared" si="596"/>
        <v>-704950</v>
      </c>
      <c r="K1206" s="101">
        <f t="shared" si="597"/>
        <v>1930632</v>
      </c>
      <c r="L1206">
        <f t="shared" si="597"/>
        <v>2369603</v>
      </c>
      <c r="M1206" s="35">
        <f t="shared" si="598"/>
        <v>-2369603</v>
      </c>
      <c r="N1206">
        <f t="shared" si="599"/>
        <v>0.99285789138030667</v>
      </c>
      <c r="O1206" s="34">
        <f t="shared" si="593"/>
        <v>-59635</v>
      </c>
      <c r="P1206" s="156">
        <f t="shared" si="600"/>
        <v>0.43591918130017637</v>
      </c>
      <c r="Q1206" s="156">
        <f t="shared" si="600"/>
        <v>0.65629627906293997</v>
      </c>
    </row>
    <row r="1207" spans="1:17">
      <c r="A1207" s="595"/>
      <c r="B1207" s="3" t="s">
        <v>4</v>
      </c>
      <c r="C1207" s="18">
        <v>0</v>
      </c>
      <c r="D1207" s="16">
        <v>79404</v>
      </c>
      <c r="E1207" s="16">
        <v>0</v>
      </c>
      <c r="F1207" s="18">
        <v>0</v>
      </c>
      <c r="G1207" s="18">
        <f t="shared" si="594"/>
        <v>0</v>
      </c>
      <c r="H1207" s="16">
        <f t="shared" ref="H1207:H1270" si="601">SUM(D1207+E1207)</f>
        <v>79404</v>
      </c>
      <c r="I1207" s="35">
        <f t="shared" si="595"/>
        <v>-79404</v>
      </c>
      <c r="J1207" s="35">
        <f t="shared" si="596"/>
        <v>0</v>
      </c>
      <c r="K1207" s="101">
        <f t="shared" si="597"/>
        <v>0</v>
      </c>
      <c r="L1207">
        <f t="shared" si="597"/>
        <v>6930</v>
      </c>
      <c r="M1207" s="35">
        <f t="shared" si="598"/>
        <v>486355</v>
      </c>
      <c r="N1207">
        <f t="shared" si="599"/>
        <v>0</v>
      </c>
      <c r="O1207" s="303">
        <f t="shared" si="593"/>
        <v>-79404</v>
      </c>
      <c r="P1207" s="156" t="e">
        <f t="shared" si="600"/>
        <v>#DIV/0!</v>
      </c>
      <c r="Q1207" s="156">
        <f t="shared" si="600"/>
        <v>0.10573050164774808</v>
      </c>
    </row>
    <row r="1208" spans="1:17">
      <c r="A1208" s="595"/>
      <c r="B1208" s="3" t="s">
        <v>5</v>
      </c>
      <c r="C1208" s="18">
        <v>1069803</v>
      </c>
      <c r="D1208" s="16">
        <v>1287572</v>
      </c>
      <c r="E1208" s="16">
        <v>789949</v>
      </c>
      <c r="F1208" s="18">
        <v>1014822</v>
      </c>
      <c r="G1208" s="18">
        <f t="shared" si="594"/>
        <v>2084625</v>
      </c>
      <c r="H1208" s="16">
        <f t="shared" si="601"/>
        <v>2077521</v>
      </c>
      <c r="I1208" s="35">
        <f t="shared" si="595"/>
        <v>-217769</v>
      </c>
      <c r="J1208" s="35">
        <f t="shared" si="596"/>
        <v>-224873</v>
      </c>
      <c r="K1208" s="101">
        <f t="shared" si="597"/>
        <v>785424</v>
      </c>
      <c r="L1208">
        <f t="shared" si="597"/>
        <v>709876</v>
      </c>
      <c r="M1208" s="35">
        <f t="shared" si="598"/>
        <v>-264787</v>
      </c>
      <c r="N1208">
        <f t="shared" si="599"/>
        <v>1.0034194600198987</v>
      </c>
      <c r="O1208" s="34">
        <f t="shared" si="593"/>
        <v>7104</v>
      </c>
      <c r="P1208" s="156">
        <f t="shared" si="600"/>
        <v>1.5287254976380804</v>
      </c>
      <c r="Q1208" s="156">
        <f t="shared" si="600"/>
        <v>1.0792177801021332</v>
      </c>
    </row>
    <row r="1209" spans="1:17">
      <c r="A1209" s="596"/>
      <c r="B1209" s="3" t="s">
        <v>6</v>
      </c>
      <c r="C1209" s="18">
        <v>1393610</v>
      </c>
      <c r="D1209" s="16">
        <v>1655346</v>
      </c>
      <c r="E1209" s="16">
        <v>1274942</v>
      </c>
      <c r="F1209" s="18">
        <v>1668613</v>
      </c>
      <c r="G1209" s="18">
        <f t="shared" si="594"/>
        <v>3062223</v>
      </c>
      <c r="H1209" s="16">
        <f t="shared" si="601"/>
        <v>2930288</v>
      </c>
      <c r="I1209" s="35">
        <f t="shared" si="595"/>
        <v>-261736</v>
      </c>
      <c r="J1209" s="35">
        <f t="shared" si="596"/>
        <v>-393671</v>
      </c>
      <c r="K1209" s="101">
        <f t="shared" si="597"/>
        <v>671804</v>
      </c>
      <c r="L1209">
        <f t="shared" si="597"/>
        <v>301451</v>
      </c>
      <c r="M1209" s="35">
        <f t="shared" si="598"/>
        <v>154786</v>
      </c>
      <c r="N1209">
        <f t="shared" si="599"/>
        <v>1.0450245846142086</v>
      </c>
      <c r="O1209" s="34">
        <f t="shared" si="593"/>
        <v>131935</v>
      </c>
      <c r="P1209" s="156">
        <f t="shared" si="600"/>
        <v>0.39089848511737652</v>
      </c>
      <c r="Q1209" s="156">
        <f t="shared" si="600"/>
        <v>0.12952342241467465</v>
      </c>
    </row>
    <row r="1210" spans="1:17">
      <c r="A1210" s="594">
        <v>45306</v>
      </c>
      <c r="B1210" s="3" t="s">
        <v>3</v>
      </c>
      <c r="C1210" s="18">
        <v>4132198</v>
      </c>
      <c r="D1210" s="16">
        <v>5668584</v>
      </c>
      <c r="E1210" s="16">
        <v>4422445</v>
      </c>
      <c r="F1210" s="18">
        <v>5646170</v>
      </c>
      <c r="G1210" s="18">
        <f t="shared" si="594"/>
        <v>9778368</v>
      </c>
      <c r="H1210" s="16">
        <f t="shared" si="601"/>
        <v>10091029</v>
      </c>
      <c r="I1210" s="35">
        <f t="shared" si="595"/>
        <v>-1536386</v>
      </c>
      <c r="J1210" s="35">
        <f t="shared" si="596"/>
        <v>-1223725</v>
      </c>
      <c r="K1210" s="101">
        <f t="shared" si="597"/>
        <v>1488228</v>
      </c>
      <c r="L1210">
        <f t="shared" si="597"/>
        <v>1741254</v>
      </c>
      <c r="M1210" s="35">
        <f t="shared" si="598"/>
        <v>-1741254</v>
      </c>
      <c r="N1210">
        <f t="shared" si="599"/>
        <v>0.96901594475647623</v>
      </c>
      <c r="O1210" s="34">
        <f t="shared" si="593"/>
        <v>-312661</v>
      </c>
      <c r="P1210" s="156">
        <f t="shared" si="600"/>
        <v>0.21879553866618681</v>
      </c>
      <c r="Q1210" s="156">
        <f t="shared" si="600"/>
        <v>0.26348618700008669</v>
      </c>
    </row>
    <row r="1211" spans="1:17">
      <c r="A1211" s="595"/>
      <c r="B1211" s="3" t="s">
        <v>4</v>
      </c>
      <c r="C1211" s="18">
        <v>0</v>
      </c>
      <c r="D1211" s="16">
        <v>79346</v>
      </c>
      <c r="E1211" s="16">
        <v>0</v>
      </c>
      <c r="F1211" s="18">
        <v>0</v>
      </c>
      <c r="G1211" s="18">
        <f t="shared" si="594"/>
        <v>0</v>
      </c>
      <c r="H1211" s="16">
        <f t="shared" si="601"/>
        <v>79346</v>
      </c>
      <c r="I1211" s="35">
        <f t="shared" si="595"/>
        <v>-79346</v>
      </c>
      <c r="J1211" s="35">
        <f t="shared" si="596"/>
        <v>0</v>
      </c>
      <c r="K1211" s="101">
        <f t="shared" si="597"/>
        <v>0</v>
      </c>
      <c r="L1211">
        <f t="shared" si="597"/>
        <v>-58</v>
      </c>
      <c r="M1211" s="35">
        <f t="shared" si="598"/>
        <v>50935</v>
      </c>
      <c r="N1211">
        <f t="shared" si="599"/>
        <v>0</v>
      </c>
      <c r="O1211" s="303">
        <f t="shared" si="593"/>
        <v>-79346</v>
      </c>
      <c r="P1211" s="156" t="e">
        <f t="shared" si="600"/>
        <v>#DIV/0!</v>
      </c>
      <c r="Q1211" s="156">
        <f t="shared" si="600"/>
        <v>-7.2990863557423672E-4</v>
      </c>
    </row>
    <row r="1212" spans="1:17">
      <c r="A1212" s="595"/>
      <c r="B1212" s="3" t="s">
        <v>5</v>
      </c>
      <c r="C1212" s="18">
        <v>1255018</v>
      </c>
      <c r="D1212" s="16">
        <v>1578879</v>
      </c>
      <c r="E1212" s="16">
        <v>936898</v>
      </c>
      <c r="F1212" s="18">
        <v>1322892</v>
      </c>
      <c r="G1212" s="18">
        <f t="shared" si="594"/>
        <v>2577910</v>
      </c>
      <c r="H1212" s="16">
        <f t="shared" si="601"/>
        <v>2515777</v>
      </c>
      <c r="I1212" s="35">
        <f t="shared" si="595"/>
        <v>-323861</v>
      </c>
      <c r="J1212" s="35">
        <f t="shared" si="596"/>
        <v>-385994</v>
      </c>
      <c r="K1212" s="101">
        <f t="shared" si="597"/>
        <v>493285</v>
      </c>
      <c r="L1212">
        <f t="shared" si="597"/>
        <v>438256</v>
      </c>
      <c r="M1212" s="35">
        <f t="shared" si="598"/>
        <v>-840832</v>
      </c>
      <c r="N1212">
        <f t="shared" si="599"/>
        <v>1.0246973400265604</v>
      </c>
      <c r="O1212" s="34">
        <f t="shared" si="593"/>
        <v>62133</v>
      </c>
      <c r="P1212" s="156">
        <f t="shared" si="600"/>
        <v>0.30998089660286299</v>
      </c>
      <c r="Q1212" s="156">
        <f t="shared" si="600"/>
        <v>0.26734908632832399</v>
      </c>
    </row>
    <row r="1213" spans="1:17">
      <c r="A1213" s="596"/>
      <c r="B1213" s="3" t="s">
        <v>6</v>
      </c>
      <c r="C1213" s="18">
        <v>1411937</v>
      </c>
      <c r="D1213" s="16">
        <v>1737628</v>
      </c>
      <c r="E1213" s="16">
        <v>1439810</v>
      </c>
      <c r="F1213" s="18">
        <v>2095375</v>
      </c>
      <c r="G1213" s="18">
        <f t="shared" si="594"/>
        <v>3507312</v>
      </c>
      <c r="H1213" s="16">
        <f t="shared" si="601"/>
        <v>3177438</v>
      </c>
      <c r="I1213" s="35">
        <f t="shared" si="595"/>
        <v>-325691</v>
      </c>
      <c r="J1213" s="35">
        <f t="shared" si="596"/>
        <v>-655565</v>
      </c>
      <c r="K1213" s="101">
        <f t="shared" si="597"/>
        <v>445089</v>
      </c>
      <c r="L1213">
        <f t="shared" si="597"/>
        <v>247150</v>
      </c>
      <c r="M1213" s="35">
        <f t="shared" si="598"/>
        <v>-2090873</v>
      </c>
      <c r="N1213">
        <f t="shared" si="599"/>
        <v>1.1038176039941614</v>
      </c>
      <c r="O1213" s="34">
        <f t="shared" si="593"/>
        <v>329874</v>
      </c>
      <c r="P1213" s="156">
        <f t="shared" si="600"/>
        <v>0.17006733319730669</v>
      </c>
      <c r="Q1213" s="156">
        <f t="shared" si="600"/>
        <v>9.2112295379514583E-2</v>
      </c>
    </row>
    <row r="1214" spans="1:17">
      <c r="A1214" s="594">
        <v>45307</v>
      </c>
      <c r="B1214" s="3" t="s">
        <v>3</v>
      </c>
      <c r="C1214" s="18">
        <v>4893385</v>
      </c>
      <c r="D1214" s="16">
        <v>4888035</v>
      </c>
      <c r="E1214" s="16">
        <v>5123444</v>
      </c>
      <c r="F1214" s="18">
        <v>5341220</v>
      </c>
      <c r="G1214" s="18">
        <f t="shared" si="594"/>
        <v>10234605</v>
      </c>
      <c r="H1214" s="16">
        <f t="shared" si="601"/>
        <v>10011479</v>
      </c>
      <c r="I1214" s="35">
        <f t="shared" si="595"/>
        <v>5350</v>
      </c>
      <c r="J1214" s="35">
        <f t="shared" si="596"/>
        <v>-217776</v>
      </c>
      <c r="K1214" s="101">
        <f t="shared" si="597"/>
        <v>456237</v>
      </c>
      <c r="L1214">
        <f t="shared" si="597"/>
        <v>-79550</v>
      </c>
      <c r="M1214" s="35">
        <f t="shared" si="598"/>
        <v>79550</v>
      </c>
      <c r="N1214">
        <f t="shared" si="599"/>
        <v>1.0222870167334916</v>
      </c>
      <c r="O1214" s="34">
        <f t="shared" si="593"/>
        <v>223126</v>
      </c>
      <c r="P1214" s="156">
        <f t="shared" si="600"/>
        <v>4.8941277482584186E-2</v>
      </c>
      <c r="Q1214" s="156">
        <f t="shared" si="600"/>
        <v>-7.8215802659809246E-3</v>
      </c>
    </row>
    <row r="1215" spans="1:17">
      <c r="A1215" s="595"/>
      <c r="B1215" s="3" t="s">
        <v>4</v>
      </c>
      <c r="C1215" s="18">
        <v>0</v>
      </c>
      <c r="D1215" s="16">
        <v>76846</v>
      </c>
      <c r="E1215" s="16">
        <v>0</v>
      </c>
      <c r="F1215" s="18">
        <v>0</v>
      </c>
      <c r="G1215" s="18">
        <f t="shared" si="594"/>
        <v>0</v>
      </c>
      <c r="H1215" s="16">
        <f t="shared" si="601"/>
        <v>76846</v>
      </c>
      <c r="I1215" s="35">
        <f t="shared" si="595"/>
        <v>-76846</v>
      </c>
      <c r="J1215" s="35">
        <f t="shared" si="596"/>
        <v>0</v>
      </c>
      <c r="K1215" s="101">
        <f t="shared" ref="K1215:L1230" si="602">G1215-G1211</f>
        <v>0</v>
      </c>
      <c r="L1215">
        <f t="shared" si="602"/>
        <v>-2500</v>
      </c>
      <c r="M1215" s="35">
        <f t="shared" si="598"/>
        <v>-396218</v>
      </c>
      <c r="N1215">
        <f t="shared" si="599"/>
        <v>0</v>
      </c>
      <c r="O1215" s="303">
        <f t="shared" si="593"/>
        <v>-76846</v>
      </c>
      <c r="P1215" s="156" t="e">
        <f t="shared" ref="P1215:Q1230" si="603">K1215/(G1211-K1215)</f>
        <v>#DIV/0!</v>
      </c>
      <c r="Q1215" s="156">
        <f t="shared" si="603"/>
        <v>-3.0545170197688341E-2</v>
      </c>
    </row>
    <row r="1216" spans="1:17">
      <c r="A1216" s="595"/>
      <c r="B1216" s="3" t="s">
        <v>5</v>
      </c>
      <c r="C1216" s="18">
        <v>1507892</v>
      </c>
      <c r="D1216" s="16">
        <v>1648382</v>
      </c>
      <c r="E1216" s="16">
        <v>1087922</v>
      </c>
      <c r="F1216" s="18">
        <v>1120895</v>
      </c>
      <c r="G1216" s="18">
        <f t="shared" si="594"/>
        <v>2628787</v>
      </c>
      <c r="H1216" s="16">
        <f t="shared" si="601"/>
        <v>2736304</v>
      </c>
      <c r="I1216" s="35">
        <f t="shared" si="595"/>
        <v>-140490</v>
      </c>
      <c r="J1216" s="35">
        <f t="shared" si="596"/>
        <v>-32973</v>
      </c>
      <c r="K1216" s="101">
        <f t="shared" si="602"/>
        <v>50877</v>
      </c>
      <c r="L1216">
        <f t="shared" si="602"/>
        <v>220527</v>
      </c>
      <c r="M1216" s="35">
        <f t="shared" si="598"/>
        <v>-791856</v>
      </c>
      <c r="N1216">
        <f t="shared" si="599"/>
        <v>0.96070721674199944</v>
      </c>
      <c r="O1216" s="34">
        <f t="shared" si="593"/>
        <v>-107517</v>
      </c>
      <c r="P1216" s="156">
        <f t="shared" si="603"/>
        <v>2.0133096797707035E-2</v>
      </c>
      <c r="Q1216" s="156">
        <f t="shared" si="603"/>
        <v>9.607972987691972E-2</v>
      </c>
    </row>
    <row r="1217" spans="1:17">
      <c r="A1217" s="596"/>
      <c r="B1217" s="3" t="s">
        <v>6</v>
      </c>
      <c r="C1217" s="18">
        <v>1417711</v>
      </c>
      <c r="D1217" s="16">
        <v>1535877</v>
      </c>
      <c r="E1217" s="16">
        <v>1607622</v>
      </c>
      <c r="F1217" s="18">
        <v>1687025</v>
      </c>
      <c r="G1217" s="18">
        <f t="shared" si="594"/>
        <v>3104736</v>
      </c>
      <c r="H1217" s="16">
        <f t="shared" si="601"/>
        <v>3143499</v>
      </c>
      <c r="I1217" s="35">
        <f t="shared" si="595"/>
        <v>-118166</v>
      </c>
      <c r="J1217" s="35">
        <f t="shared" si="596"/>
        <v>-79403</v>
      </c>
      <c r="K1217" s="101">
        <f t="shared" si="602"/>
        <v>-402576</v>
      </c>
      <c r="L1217">
        <f t="shared" si="602"/>
        <v>-33939</v>
      </c>
      <c r="M1217" s="35">
        <f t="shared" si="598"/>
        <v>-974351</v>
      </c>
      <c r="N1217">
        <f t="shared" si="599"/>
        <v>0.98766883654170079</v>
      </c>
      <c r="O1217" s="34">
        <f t="shared" si="593"/>
        <v>-38763</v>
      </c>
      <c r="P1217" s="156">
        <f t="shared" si="603"/>
        <v>-0.10296356315065802</v>
      </c>
      <c r="Q1217" s="156">
        <f t="shared" si="603"/>
        <v>-1.0568363664558848E-2</v>
      </c>
    </row>
    <row r="1218" spans="1:17">
      <c r="A1218" s="594">
        <v>45308</v>
      </c>
      <c r="B1218" s="3" t="s">
        <v>3</v>
      </c>
      <c r="C1218" s="18">
        <v>5268881</v>
      </c>
      <c r="D1218" s="16">
        <v>2739140</v>
      </c>
      <c r="E1218" s="16">
        <v>4851385</v>
      </c>
      <c r="F1218" s="18">
        <v>3122001</v>
      </c>
      <c r="G1218" s="18">
        <f t="shared" si="594"/>
        <v>8390882</v>
      </c>
      <c r="H1218" s="16">
        <f t="shared" si="601"/>
        <v>7590525</v>
      </c>
      <c r="I1218" s="35">
        <f t="shared" si="595"/>
        <v>2529741</v>
      </c>
      <c r="J1218" s="35">
        <f t="shared" si="596"/>
        <v>1729384</v>
      </c>
      <c r="K1218" s="101">
        <f t="shared" si="602"/>
        <v>-1843723</v>
      </c>
      <c r="L1218">
        <f t="shared" si="602"/>
        <v>-2420954</v>
      </c>
      <c r="M1218" s="35">
        <f t="shared" si="598"/>
        <v>2420954</v>
      </c>
      <c r="N1218">
        <f t="shared" si="599"/>
        <v>1.1054415867150165</v>
      </c>
      <c r="O1218" s="20">
        <f t="shared" si="593"/>
        <v>800357</v>
      </c>
      <c r="P1218" s="156">
        <f t="shared" si="603"/>
        <v>-0.15264720414944849</v>
      </c>
      <c r="Q1218" s="156">
        <f t="shared" si="603"/>
        <v>-0.19472889980585456</v>
      </c>
    </row>
    <row r="1219" spans="1:17">
      <c r="A1219" s="595"/>
      <c r="B1219" s="3" t="s">
        <v>4</v>
      </c>
      <c r="C1219" s="18">
        <v>0</v>
      </c>
      <c r="D1219" s="16">
        <v>69367</v>
      </c>
      <c r="E1219" s="16">
        <v>0</v>
      </c>
      <c r="F1219" s="18">
        <v>0</v>
      </c>
      <c r="G1219" s="18">
        <f t="shared" si="594"/>
        <v>0</v>
      </c>
      <c r="H1219" s="16">
        <f t="shared" si="601"/>
        <v>69367</v>
      </c>
      <c r="I1219" s="35">
        <f t="shared" si="595"/>
        <v>-69367</v>
      </c>
      <c r="J1219" s="35">
        <f t="shared" si="596"/>
        <v>0</v>
      </c>
      <c r="K1219" s="101">
        <f t="shared" si="602"/>
        <v>0</v>
      </c>
      <c r="L1219">
        <f t="shared" si="602"/>
        <v>-7479</v>
      </c>
      <c r="M1219" s="35">
        <f t="shared" si="598"/>
        <v>-522147</v>
      </c>
      <c r="N1219">
        <f t="shared" si="599"/>
        <v>0</v>
      </c>
      <c r="O1219" s="303">
        <f t="shared" si="593"/>
        <v>-69367</v>
      </c>
      <c r="P1219" s="156" t="e">
        <f t="shared" si="603"/>
        <v>#DIV/0!</v>
      </c>
      <c r="Q1219" s="156">
        <f t="shared" si="603"/>
        <v>-8.8692558553216727E-2</v>
      </c>
    </row>
    <row r="1220" spans="1:17">
      <c r="A1220" s="595"/>
      <c r="B1220" s="3" t="s">
        <v>5</v>
      </c>
      <c r="C1220" s="18">
        <v>1093262</v>
      </c>
      <c r="D1220" s="16">
        <v>1247091</v>
      </c>
      <c r="E1220" s="16">
        <v>1125875</v>
      </c>
      <c r="F1220" s="18">
        <v>1136807</v>
      </c>
      <c r="G1220" s="18">
        <f t="shared" si="594"/>
        <v>2230069</v>
      </c>
      <c r="H1220" s="16">
        <f t="shared" si="601"/>
        <v>2372966</v>
      </c>
      <c r="I1220" s="35">
        <f t="shared" si="595"/>
        <v>-153829</v>
      </c>
      <c r="J1220" s="35">
        <f t="shared" si="596"/>
        <v>-10932</v>
      </c>
      <c r="K1220" s="101">
        <f t="shared" si="602"/>
        <v>-398718</v>
      </c>
      <c r="L1220">
        <f t="shared" si="602"/>
        <v>-363338</v>
      </c>
      <c r="M1220" s="35">
        <f t="shared" si="598"/>
        <v>351303</v>
      </c>
      <c r="N1220">
        <f t="shared" si="599"/>
        <v>0.93978126951671448</v>
      </c>
      <c r="O1220" s="20">
        <f t="shared" si="593"/>
        <v>-142897</v>
      </c>
      <c r="P1220" s="156">
        <f t="shared" si="603"/>
        <v>-0.13169854385046434</v>
      </c>
      <c r="Q1220" s="156">
        <f t="shared" si="603"/>
        <v>-0.11721934339514047</v>
      </c>
    </row>
    <row r="1221" spans="1:17">
      <c r="A1221" s="596"/>
      <c r="B1221" s="3" t="s">
        <v>6</v>
      </c>
      <c r="C1221" s="18">
        <v>1438370</v>
      </c>
      <c r="D1221" s="16">
        <v>1298247</v>
      </c>
      <c r="E1221" s="16">
        <v>1823253</v>
      </c>
      <c r="F1221" s="18">
        <v>1095037</v>
      </c>
      <c r="G1221" s="18">
        <f t="shared" si="594"/>
        <v>2533407</v>
      </c>
      <c r="H1221" s="16">
        <f t="shared" si="601"/>
        <v>3121500</v>
      </c>
      <c r="I1221" s="35">
        <f t="shared" si="595"/>
        <v>140123</v>
      </c>
      <c r="J1221" s="35">
        <f t="shared" si="596"/>
        <v>728216</v>
      </c>
      <c r="K1221" s="101">
        <f t="shared" si="602"/>
        <v>-571329</v>
      </c>
      <c r="L1221">
        <f t="shared" si="602"/>
        <v>-21999</v>
      </c>
      <c r="M1221" s="35">
        <f t="shared" si="598"/>
        <v>1910956</v>
      </c>
      <c r="N1221">
        <f t="shared" si="599"/>
        <v>0.81159923113887555</v>
      </c>
      <c r="O1221" s="20">
        <f t="shared" si="593"/>
        <v>-588093</v>
      </c>
      <c r="P1221" s="156">
        <f t="shared" si="603"/>
        <v>-0.15541863378367901</v>
      </c>
      <c r="Q1221" s="156">
        <f t="shared" si="603"/>
        <v>-6.9496174061711618E-3</v>
      </c>
    </row>
    <row r="1222" spans="1:17">
      <c r="A1222" s="597">
        <v>45309</v>
      </c>
      <c r="B1222" s="3" t="s">
        <v>3</v>
      </c>
      <c r="C1222" s="18">
        <v>4375941</v>
      </c>
      <c r="D1222" s="16">
        <v>2602652</v>
      </c>
      <c r="E1222" s="16">
        <v>4058509</v>
      </c>
      <c r="F1222" s="18">
        <v>3006651</v>
      </c>
      <c r="G1222" s="18">
        <f t="shared" si="594"/>
        <v>7382592</v>
      </c>
      <c r="H1222" s="16">
        <f t="shared" si="601"/>
        <v>6661161</v>
      </c>
      <c r="I1222" s="35">
        <f t="shared" si="595"/>
        <v>1773289</v>
      </c>
      <c r="J1222" s="35">
        <f t="shared" si="596"/>
        <v>1051858</v>
      </c>
      <c r="K1222" s="101">
        <f t="shared" si="602"/>
        <v>-1008290</v>
      </c>
      <c r="L1222">
        <f t="shared" si="602"/>
        <v>-929364</v>
      </c>
      <c r="M1222" s="35">
        <f t="shared" si="598"/>
        <v>929364</v>
      </c>
      <c r="N1222">
        <f t="shared" si="599"/>
        <v>1.1083040929351504</v>
      </c>
      <c r="O1222" s="20">
        <f t="shared" si="593"/>
        <v>721431</v>
      </c>
      <c r="P1222" s="156">
        <f t="shared" si="603"/>
        <v>-0.10727434288892682</v>
      </c>
      <c r="Q1222" s="156">
        <f t="shared" si="603"/>
        <v>-0.1090817028250016</v>
      </c>
    </row>
    <row r="1223" spans="1:17">
      <c r="A1223" s="598"/>
      <c r="B1223" s="3" t="s">
        <v>4</v>
      </c>
      <c r="C1223" s="18">
        <v>0</v>
      </c>
      <c r="D1223" s="16">
        <v>64156</v>
      </c>
      <c r="E1223" s="16">
        <v>0</v>
      </c>
      <c r="F1223" s="18">
        <v>0</v>
      </c>
      <c r="G1223" s="18">
        <f t="shared" si="594"/>
        <v>0</v>
      </c>
      <c r="H1223" s="16">
        <f t="shared" si="601"/>
        <v>64156</v>
      </c>
      <c r="I1223" s="35">
        <f t="shared" si="595"/>
        <v>-64156</v>
      </c>
      <c r="J1223" s="35">
        <f t="shared" si="596"/>
        <v>0</v>
      </c>
      <c r="K1223" s="101">
        <f t="shared" si="602"/>
        <v>0</v>
      </c>
      <c r="L1223">
        <f t="shared" si="602"/>
        <v>-5211</v>
      </c>
      <c r="M1223" s="35">
        <f t="shared" si="598"/>
        <v>579734</v>
      </c>
      <c r="N1223">
        <f t="shared" si="599"/>
        <v>0</v>
      </c>
      <c r="O1223" s="303">
        <f t="shared" si="593"/>
        <v>-64156</v>
      </c>
      <c r="P1223" s="156" t="e">
        <f t="shared" si="603"/>
        <v>#DIV/0!</v>
      </c>
      <c r="Q1223" s="156">
        <f t="shared" si="603"/>
        <v>-6.9873152940545469E-2</v>
      </c>
    </row>
    <row r="1224" spans="1:17">
      <c r="A1224" s="598"/>
      <c r="B1224" s="3" t="s">
        <v>5</v>
      </c>
      <c r="C1224" s="18">
        <v>850304</v>
      </c>
      <c r="D1224" s="16">
        <v>1083783</v>
      </c>
      <c r="E1224" s="16">
        <v>827163</v>
      </c>
      <c r="F1224" s="18">
        <v>850139</v>
      </c>
      <c r="G1224" s="18">
        <f t="shared" si="594"/>
        <v>1700443</v>
      </c>
      <c r="H1224" s="16">
        <f t="shared" si="601"/>
        <v>1910946</v>
      </c>
      <c r="I1224" s="35">
        <f t="shared" si="595"/>
        <v>-233479</v>
      </c>
      <c r="J1224" s="35">
        <f t="shared" si="596"/>
        <v>-22976</v>
      </c>
      <c r="K1224" s="101">
        <f t="shared" si="602"/>
        <v>-529626</v>
      </c>
      <c r="L1224">
        <f t="shared" si="602"/>
        <v>-462020</v>
      </c>
      <c r="M1224" s="35">
        <f t="shared" si="598"/>
        <v>899010</v>
      </c>
      <c r="N1224">
        <f t="shared" si="599"/>
        <v>0.88984356439166779</v>
      </c>
      <c r="O1224" s="20">
        <f t="shared" si="593"/>
        <v>-210503</v>
      </c>
      <c r="P1224" s="156">
        <f t="shared" si="603"/>
        <v>-0.19191468622438349</v>
      </c>
      <c r="Q1224" s="156">
        <f t="shared" si="603"/>
        <v>-0.16297082243086913</v>
      </c>
    </row>
    <row r="1225" spans="1:17">
      <c r="A1225" s="599"/>
      <c r="B1225" s="3" t="s">
        <v>6</v>
      </c>
      <c r="C1225" s="18">
        <v>1366307</v>
      </c>
      <c r="D1225" s="16">
        <v>1261264</v>
      </c>
      <c r="E1225" s="16">
        <v>1706880</v>
      </c>
      <c r="F1225" s="18">
        <v>1155065</v>
      </c>
      <c r="G1225" s="18">
        <f t="shared" si="594"/>
        <v>2521372</v>
      </c>
      <c r="H1225" s="16">
        <f t="shared" si="601"/>
        <v>2968144</v>
      </c>
      <c r="I1225" s="35">
        <f t="shared" si="595"/>
        <v>105043</v>
      </c>
      <c r="J1225" s="35">
        <f t="shared" si="596"/>
        <v>551815</v>
      </c>
      <c r="K1225" s="101">
        <f t="shared" si="602"/>
        <v>-12035</v>
      </c>
      <c r="L1225">
        <f t="shared" si="602"/>
        <v>-153356</v>
      </c>
      <c r="M1225" s="35">
        <f t="shared" si="598"/>
        <v>356390</v>
      </c>
      <c r="N1225">
        <f t="shared" si="599"/>
        <v>0.8494776533753079</v>
      </c>
      <c r="O1225" s="20">
        <f t="shared" si="593"/>
        <v>-446772</v>
      </c>
      <c r="P1225" s="156">
        <f t="shared" si="603"/>
        <v>-4.7280590168622978E-3</v>
      </c>
      <c r="Q1225" s="156">
        <f t="shared" si="603"/>
        <v>-4.6828318558128967E-2</v>
      </c>
    </row>
    <row r="1226" spans="1:17">
      <c r="A1226" s="594">
        <v>45310</v>
      </c>
      <c r="B1226" s="3" t="s">
        <v>3</v>
      </c>
      <c r="C1226" s="18">
        <v>5621894</v>
      </c>
      <c r="D1226" s="16">
        <v>3217322</v>
      </c>
      <c r="E1226" s="16">
        <v>5257806</v>
      </c>
      <c r="F1226" s="18">
        <v>3649655</v>
      </c>
      <c r="G1226" s="18">
        <f t="shared" si="594"/>
        <v>9271549</v>
      </c>
      <c r="H1226" s="16">
        <f t="shared" si="601"/>
        <v>8475128</v>
      </c>
      <c r="I1226" s="35">
        <f t="shared" si="595"/>
        <v>2404572</v>
      </c>
      <c r="J1226" s="35">
        <f t="shared" si="596"/>
        <v>1608151</v>
      </c>
      <c r="K1226" s="101">
        <f t="shared" si="602"/>
        <v>1888957</v>
      </c>
      <c r="L1226">
        <f t="shared" si="602"/>
        <v>1813967</v>
      </c>
      <c r="M1226" s="35">
        <f t="shared" si="598"/>
        <v>-1813967</v>
      </c>
      <c r="N1226">
        <f t="shared" si="599"/>
        <v>1.0939715600755529</v>
      </c>
      <c r="O1226" s="20">
        <f t="shared" si="593"/>
        <v>796421</v>
      </c>
      <c r="P1226" s="156">
        <f t="shared" si="603"/>
        <v>0.34384464930778985</v>
      </c>
      <c r="Q1226" s="156">
        <f t="shared" si="603"/>
        <v>0.37423032789692345</v>
      </c>
    </row>
    <row r="1227" spans="1:17">
      <c r="A1227" s="595"/>
      <c r="B1227" s="3" t="s">
        <v>4</v>
      </c>
      <c r="C1227" s="18">
        <v>0</v>
      </c>
      <c r="D1227" s="16">
        <v>62642</v>
      </c>
      <c r="E1227" s="16">
        <v>0</v>
      </c>
      <c r="F1227" s="18">
        <v>0</v>
      </c>
      <c r="G1227" s="18">
        <f t="shared" si="594"/>
        <v>0</v>
      </c>
      <c r="H1227" s="16">
        <f t="shared" si="601"/>
        <v>62642</v>
      </c>
      <c r="I1227" s="35">
        <f t="shared" si="595"/>
        <v>-62642</v>
      </c>
      <c r="J1227" s="35">
        <f t="shared" si="596"/>
        <v>0</v>
      </c>
      <c r="K1227" s="101">
        <f t="shared" si="602"/>
        <v>0</v>
      </c>
      <c r="L1227">
        <f t="shared" si="602"/>
        <v>-1514</v>
      </c>
      <c r="M1227" s="35">
        <f t="shared" si="598"/>
        <v>-77770</v>
      </c>
      <c r="N1227">
        <f t="shared" si="599"/>
        <v>0</v>
      </c>
      <c r="O1227" s="303">
        <f t="shared" si="593"/>
        <v>-62642</v>
      </c>
      <c r="P1227" s="156" t="e">
        <f t="shared" si="603"/>
        <v>#DIV/0!</v>
      </c>
      <c r="Q1227" s="156">
        <f t="shared" si="603"/>
        <v>-2.3054667275772805E-2</v>
      </c>
    </row>
    <row r="1228" spans="1:17">
      <c r="A1228" s="595"/>
      <c r="B1228" s="3" t="s">
        <v>5</v>
      </c>
      <c r="C1228" s="18">
        <v>1218345</v>
      </c>
      <c r="D1228" s="16">
        <v>1307858</v>
      </c>
      <c r="E1228" s="16">
        <v>1182564</v>
      </c>
      <c r="F1228" s="18">
        <v>1056621</v>
      </c>
      <c r="G1228" s="18">
        <f t="shared" si="594"/>
        <v>2274966</v>
      </c>
      <c r="H1228" s="16">
        <f t="shared" si="601"/>
        <v>2490422</v>
      </c>
      <c r="I1228" s="35">
        <f t="shared" si="595"/>
        <v>-89513</v>
      </c>
      <c r="J1228" s="35">
        <f t="shared" si="596"/>
        <v>125943</v>
      </c>
      <c r="K1228" s="101">
        <f t="shared" si="602"/>
        <v>574523</v>
      </c>
      <c r="L1228">
        <f t="shared" si="602"/>
        <v>579476</v>
      </c>
      <c r="M1228" s="35">
        <f t="shared" si="598"/>
        <v>-750767</v>
      </c>
      <c r="N1228">
        <f t="shared" si="599"/>
        <v>0.91348614813071838</v>
      </c>
      <c r="O1228" s="20">
        <f t="shared" si="593"/>
        <v>-215456</v>
      </c>
      <c r="P1228" s="156">
        <f t="shared" si="603"/>
        <v>0.51026982378854624</v>
      </c>
      <c r="Q1228" s="156">
        <f t="shared" si="603"/>
        <v>0.43521521326053159</v>
      </c>
    </row>
    <row r="1229" spans="1:17">
      <c r="A1229" s="596"/>
      <c r="B1229" s="3" t="s">
        <v>6</v>
      </c>
      <c r="C1229" s="18">
        <v>1588908</v>
      </c>
      <c r="D1229" s="16">
        <v>1487908</v>
      </c>
      <c r="E1229" s="16">
        <v>1988777</v>
      </c>
      <c r="F1229" s="18">
        <v>1369454</v>
      </c>
      <c r="G1229" s="18">
        <f t="shared" si="594"/>
        <v>2958362</v>
      </c>
      <c r="H1229" s="16">
        <f t="shared" si="601"/>
        <v>3476685</v>
      </c>
      <c r="I1229" s="35">
        <f t="shared" si="595"/>
        <v>101000</v>
      </c>
      <c r="J1229" s="35">
        <f t="shared" si="596"/>
        <v>619323</v>
      </c>
      <c r="K1229" s="101">
        <f t="shared" si="602"/>
        <v>436990</v>
      </c>
      <c r="L1229">
        <f t="shared" si="602"/>
        <v>508541</v>
      </c>
      <c r="M1229" s="35">
        <f t="shared" si="598"/>
        <v>915657</v>
      </c>
      <c r="N1229">
        <f t="shared" si="599"/>
        <v>0.85091459249256118</v>
      </c>
      <c r="O1229" s="20">
        <f>G1229-H1229</f>
        <v>-518323</v>
      </c>
      <c r="P1229" s="156">
        <f t="shared" si="603"/>
        <v>0.20964967074173543</v>
      </c>
      <c r="Q1229" s="156">
        <f t="shared" si="603"/>
        <v>0.20675735067813789</v>
      </c>
    </row>
    <row r="1230" spans="1:17">
      <c r="A1230" s="594">
        <v>45311</v>
      </c>
      <c r="B1230" s="3" t="s">
        <v>3</v>
      </c>
      <c r="C1230" s="18">
        <v>5629511</v>
      </c>
      <c r="D1230" s="16">
        <v>3496637</v>
      </c>
      <c r="E1230" s="16">
        <v>5368264</v>
      </c>
      <c r="F1230" s="18">
        <v>3845072</v>
      </c>
      <c r="G1230" s="18">
        <f t="shared" si="594"/>
        <v>9474583</v>
      </c>
      <c r="H1230" s="16">
        <f t="shared" si="601"/>
        <v>8864901</v>
      </c>
      <c r="I1230" s="35">
        <f t="shared" si="595"/>
        <v>2132874</v>
      </c>
      <c r="J1230" s="35">
        <f t="shared" si="596"/>
        <v>1523192</v>
      </c>
      <c r="K1230" s="101">
        <f t="shared" si="602"/>
        <v>203034</v>
      </c>
      <c r="L1230">
        <f t="shared" si="602"/>
        <v>389773</v>
      </c>
      <c r="M1230" s="35">
        <f t="shared" si="598"/>
        <v>-389773</v>
      </c>
      <c r="N1230">
        <f t="shared" si="599"/>
        <v>1.0687748233172598</v>
      </c>
      <c r="O1230" s="20">
        <f t="shared" ref="O1230:O1294" si="604">G1230-H1230</f>
        <v>609682</v>
      </c>
      <c r="P1230" s="156">
        <f t="shared" si="603"/>
        <v>2.2388891676310842E-2</v>
      </c>
      <c r="Q1230" s="156">
        <f t="shared" si="603"/>
        <v>4.8207283415508659E-2</v>
      </c>
    </row>
    <row r="1231" spans="1:17">
      <c r="A1231" s="595"/>
      <c r="B1231" s="3" t="s">
        <v>4</v>
      </c>
      <c r="C1231" s="18">
        <v>0</v>
      </c>
      <c r="D1231" s="16">
        <v>62642</v>
      </c>
      <c r="E1231" s="16">
        <v>0</v>
      </c>
      <c r="F1231" s="18">
        <v>0</v>
      </c>
      <c r="G1231" s="18">
        <f t="shared" si="594"/>
        <v>0</v>
      </c>
      <c r="H1231" s="16">
        <f t="shared" si="601"/>
        <v>62642</v>
      </c>
      <c r="I1231" s="35">
        <f t="shared" si="595"/>
        <v>-62642</v>
      </c>
      <c r="J1231" s="35">
        <f t="shared" si="596"/>
        <v>0</v>
      </c>
      <c r="K1231" s="101">
        <f t="shared" ref="K1231:L1246" si="605">G1231-G1227</f>
        <v>0</v>
      </c>
      <c r="L1231">
        <f t="shared" si="605"/>
        <v>0</v>
      </c>
      <c r="M1231" s="35">
        <f t="shared" si="598"/>
        <v>304441</v>
      </c>
      <c r="N1231">
        <f t="shared" si="599"/>
        <v>0</v>
      </c>
      <c r="O1231" s="303">
        <f t="shared" si="604"/>
        <v>-62642</v>
      </c>
      <c r="P1231" s="156" t="e">
        <f t="shared" ref="P1231:Q1246" si="606">K1231/(G1227-K1231)</f>
        <v>#DIV/0!</v>
      </c>
      <c r="Q1231" s="156">
        <f t="shared" si="606"/>
        <v>0</v>
      </c>
    </row>
    <row r="1232" spans="1:17">
      <c r="A1232" s="595"/>
      <c r="B1232" s="3" t="s">
        <v>5</v>
      </c>
      <c r="C1232" s="18">
        <v>1139323</v>
      </c>
      <c r="D1232" s="16">
        <v>1240012</v>
      </c>
      <c r="E1232" s="16">
        <v>1119547</v>
      </c>
      <c r="F1232" s="18">
        <v>1056359</v>
      </c>
      <c r="G1232" s="18">
        <f t="shared" si="594"/>
        <v>2195682</v>
      </c>
      <c r="H1232" s="16">
        <f t="shared" si="601"/>
        <v>2359559</v>
      </c>
      <c r="I1232" s="35">
        <f t="shared" si="595"/>
        <v>-100689</v>
      </c>
      <c r="J1232" s="35">
        <f t="shared" si="596"/>
        <v>63188</v>
      </c>
      <c r="K1232" s="101">
        <f t="shared" si="605"/>
        <v>-79284</v>
      </c>
      <c r="L1232">
        <f t="shared" si="605"/>
        <v>-130863</v>
      </c>
      <c r="M1232" s="35">
        <f t="shared" si="598"/>
        <v>688840</v>
      </c>
      <c r="N1232">
        <f t="shared" si="599"/>
        <v>0.93054761504162431</v>
      </c>
      <c r="O1232" s="20">
        <f t="shared" si="604"/>
        <v>-163877</v>
      </c>
      <c r="P1232" s="156">
        <f t="shared" si="606"/>
        <v>-3.3676967187002228E-2</v>
      </c>
      <c r="Q1232" s="156">
        <f t="shared" si="606"/>
        <v>-4.9923224677972826E-2</v>
      </c>
    </row>
    <row r="1233" spans="1:17">
      <c r="A1233" s="596"/>
      <c r="B1233" s="3" t="s">
        <v>6</v>
      </c>
      <c r="C1233" s="18">
        <v>1503585</v>
      </c>
      <c r="D1233" s="16">
        <v>1385626</v>
      </c>
      <c r="E1233" s="16">
        <v>1784608</v>
      </c>
      <c r="F1233" s="18">
        <v>1283486</v>
      </c>
      <c r="G1233" s="18">
        <f t="shared" si="594"/>
        <v>2787071</v>
      </c>
      <c r="H1233" s="16">
        <f t="shared" si="601"/>
        <v>3170234</v>
      </c>
      <c r="I1233" s="35">
        <f t="shared" si="595"/>
        <v>117959</v>
      </c>
      <c r="J1233" s="35">
        <f t="shared" si="596"/>
        <v>501122</v>
      </c>
      <c r="K1233" s="101">
        <f t="shared" si="605"/>
        <v>-171291</v>
      </c>
      <c r="L1233">
        <f t="shared" si="605"/>
        <v>-306451</v>
      </c>
      <c r="M1233" s="35">
        <f t="shared" si="598"/>
        <v>1394640</v>
      </c>
      <c r="N1233">
        <f t="shared" si="599"/>
        <v>0.87913731289236063</v>
      </c>
      <c r="O1233" s="20">
        <f t="shared" si="604"/>
        <v>-383163</v>
      </c>
      <c r="P1233" s="156">
        <f t="shared" si="606"/>
        <v>-5.4731626796964389E-2</v>
      </c>
      <c r="Q1233" s="156">
        <f t="shared" si="606"/>
        <v>-8.1004489397156224E-2</v>
      </c>
    </row>
    <row r="1234" spans="1:17">
      <c r="A1234" s="594">
        <v>45314</v>
      </c>
      <c r="B1234" s="3" t="s">
        <v>3</v>
      </c>
      <c r="C1234" s="18">
        <v>7058353</v>
      </c>
      <c r="D1234" s="16">
        <v>3531020</v>
      </c>
      <c r="E1234" s="16">
        <v>6596980</v>
      </c>
      <c r="F1234" s="18">
        <v>3840428</v>
      </c>
      <c r="G1234" s="18">
        <f t="shared" si="594"/>
        <v>10898781</v>
      </c>
      <c r="H1234" s="16">
        <f t="shared" si="601"/>
        <v>10128000</v>
      </c>
      <c r="I1234" s="35">
        <f t="shared" si="595"/>
        <v>3527333</v>
      </c>
      <c r="J1234" s="35">
        <f t="shared" si="596"/>
        <v>2756552</v>
      </c>
      <c r="K1234" s="101">
        <f t="shared" si="605"/>
        <v>1424198</v>
      </c>
      <c r="L1234">
        <f t="shared" si="605"/>
        <v>1263099</v>
      </c>
      <c r="M1234" s="35">
        <f t="shared" si="598"/>
        <v>-1263099</v>
      </c>
      <c r="N1234">
        <f t="shared" si="599"/>
        <v>1.0761039691943128</v>
      </c>
      <c r="O1234" s="20">
        <f t="shared" si="604"/>
        <v>770781</v>
      </c>
      <c r="P1234" s="156">
        <f t="shared" si="606"/>
        <v>0.17691054527205841</v>
      </c>
      <c r="Q1234" s="156">
        <f t="shared" si="606"/>
        <v>0.16615783994373964</v>
      </c>
    </row>
    <row r="1235" spans="1:17">
      <c r="A1235" s="595"/>
      <c r="B1235" s="3" t="s">
        <v>4</v>
      </c>
      <c r="C1235" s="18">
        <v>0</v>
      </c>
      <c r="D1235" s="16">
        <v>61595</v>
      </c>
      <c r="E1235" s="16">
        <v>0</v>
      </c>
      <c r="F1235" s="18">
        <v>0</v>
      </c>
      <c r="G1235" s="18">
        <f t="shared" si="594"/>
        <v>0</v>
      </c>
      <c r="H1235" s="16">
        <f t="shared" si="601"/>
        <v>61595</v>
      </c>
      <c r="I1235" s="35">
        <f t="shared" si="595"/>
        <v>-61595</v>
      </c>
      <c r="J1235" s="35">
        <f t="shared" si="596"/>
        <v>0</v>
      </c>
      <c r="K1235" s="101">
        <f t="shared" si="605"/>
        <v>0</v>
      </c>
      <c r="L1235">
        <f t="shared" si="605"/>
        <v>-1047</v>
      </c>
      <c r="M1235" s="35">
        <f t="shared" si="598"/>
        <v>408881</v>
      </c>
      <c r="N1235">
        <f t="shared" si="599"/>
        <v>0</v>
      </c>
      <c r="O1235" s="303">
        <f t="shared" si="604"/>
        <v>-61595</v>
      </c>
      <c r="P1235" s="156" t="e">
        <f t="shared" si="606"/>
        <v>#DIV/0!</v>
      </c>
      <c r="Q1235" s="156">
        <f t="shared" si="606"/>
        <v>-1.6439259526762864E-2</v>
      </c>
    </row>
    <row r="1236" spans="1:17">
      <c r="A1236" s="595"/>
      <c r="B1236" s="3" t="s">
        <v>5</v>
      </c>
      <c r="C1236" s="18">
        <v>1370528</v>
      </c>
      <c r="D1236" s="16">
        <v>1321585</v>
      </c>
      <c r="E1236" s="16">
        <v>1290008</v>
      </c>
      <c r="F1236" s="18">
        <v>1129595</v>
      </c>
      <c r="G1236" s="18">
        <f t="shared" si="594"/>
        <v>2500123</v>
      </c>
      <c r="H1236" s="16">
        <f t="shared" si="601"/>
        <v>2611593</v>
      </c>
      <c r="I1236" s="35">
        <f t="shared" si="595"/>
        <v>48943</v>
      </c>
      <c r="J1236" s="35">
        <f t="shared" si="596"/>
        <v>160413</v>
      </c>
      <c r="K1236" s="101">
        <f t="shared" si="605"/>
        <v>304441</v>
      </c>
      <c r="L1236">
        <f t="shared" si="605"/>
        <v>252034</v>
      </c>
      <c r="M1236" s="35">
        <f t="shared" si="598"/>
        <v>125650</v>
      </c>
      <c r="N1236">
        <f t="shared" si="599"/>
        <v>0.95731723894190246</v>
      </c>
      <c r="O1236" s="20">
        <f t="shared" si="604"/>
        <v>-111470</v>
      </c>
      <c r="P1236" s="156">
        <f t="shared" si="606"/>
        <v>0.16097419630813842</v>
      </c>
      <c r="Q1236" s="156">
        <f t="shared" si="606"/>
        <v>0.11958766799919336</v>
      </c>
    </row>
    <row r="1237" spans="1:17">
      <c r="A1237" s="596"/>
      <c r="B1237" s="3" t="s">
        <v>6</v>
      </c>
      <c r="C1237" s="18">
        <v>2009379</v>
      </c>
      <c r="D1237" s="16">
        <v>1391492</v>
      </c>
      <c r="E1237" s="16">
        <v>2551272</v>
      </c>
      <c r="F1237" s="18">
        <v>1335669</v>
      </c>
      <c r="G1237" s="18">
        <f t="shared" si="594"/>
        <v>3345048</v>
      </c>
      <c r="H1237" s="16">
        <f t="shared" si="601"/>
        <v>3942764</v>
      </c>
      <c r="I1237" s="35">
        <f t="shared" si="595"/>
        <v>617887</v>
      </c>
      <c r="J1237" s="35">
        <f t="shared" si="596"/>
        <v>1215603</v>
      </c>
      <c r="K1237" s="101">
        <f t="shared" si="605"/>
        <v>557977</v>
      </c>
      <c r="L1237">
        <f t="shared" si="605"/>
        <v>772530</v>
      </c>
      <c r="M1237" s="35">
        <f t="shared" si="598"/>
        <v>-7726878</v>
      </c>
      <c r="N1237">
        <f t="shared" si="599"/>
        <v>0.8484017810855532</v>
      </c>
      <c r="O1237" s="20">
        <f t="shared" si="604"/>
        <v>-597716</v>
      </c>
      <c r="P1237" s="156">
        <f t="shared" si="606"/>
        <v>0.25031559907298662</v>
      </c>
      <c r="Q1237" s="156">
        <f t="shared" si="606"/>
        <v>0.32219573391878231</v>
      </c>
    </row>
    <row r="1238" spans="1:17">
      <c r="A1238" s="594">
        <v>45315</v>
      </c>
      <c r="B1238" s="3" t="s">
        <v>3</v>
      </c>
      <c r="C1238" s="18">
        <v>7308773</v>
      </c>
      <c r="D1238" s="16">
        <v>4594763</v>
      </c>
      <c r="E1238" s="16">
        <v>6927127</v>
      </c>
      <c r="F1238" s="18">
        <v>4678197</v>
      </c>
      <c r="G1238" s="18">
        <f t="shared" si="594"/>
        <v>11986970</v>
      </c>
      <c r="H1238" s="16">
        <f t="shared" si="601"/>
        <v>11521890</v>
      </c>
      <c r="I1238" s="35">
        <f t="shared" si="595"/>
        <v>2714010</v>
      </c>
      <c r="J1238" s="35">
        <f t="shared" si="596"/>
        <v>2248930</v>
      </c>
      <c r="K1238" s="101">
        <f t="shared" si="605"/>
        <v>1088189</v>
      </c>
      <c r="L1238">
        <f t="shared" si="605"/>
        <v>1393890</v>
      </c>
      <c r="M1238" s="35">
        <f t="shared" si="598"/>
        <v>-1393890</v>
      </c>
      <c r="N1238">
        <f t="shared" si="599"/>
        <v>1.0403649054104838</v>
      </c>
      <c r="O1238" s="20">
        <f t="shared" si="604"/>
        <v>465080</v>
      </c>
      <c r="P1238" s="156">
        <f t="shared" si="606"/>
        <v>0.11091980993603648</v>
      </c>
      <c r="Q1238" s="156">
        <f t="shared" si="606"/>
        <v>0.15959153250875019</v>
      </c>
    </row>
    <row r="1239" spans="1:17">
      <c r="A1239" s="595"/>
      <c r="B1239" s="3" t="s">
        <v>4</v>
      </c>
      <c r="C1239" s="18">
        <v>0</v>
      </c>
      <c r="D1239" s="16">
        <v>53633</v>
      </c>
      <c r="E1239" s="16">
        <v>0</v>
      </c>
      <c r="F1239" s="18">
        <v>0</v>
      </c>
      <c r="G1239" s="18">
        <f t="shared" ref="G1239:G1302" si="607">SUM(C1239+F1239)</f>
        <v>0</v>
      </c>
      <c r="H1239" s="16">
        <f t="shared" si="601"/>
        <v>53633</v>
      </c>
      <c r="I1239" s="35">
        <f t="shared" si="595"/>
        <v>-53633</v>
      </c>
      <c r="J1239" s="35">
        <f t="shared" si="596"/>
        <v>0</v>
      </c>
      <c r="K1239" s="101">
        <f t="shared" si="605"/>
        <v>0</v>
      </c>
      <c r="L1239">
        <f t="shared" si="605"/>
        <v>-7962</v>
      </c>
      <c r="M1239" s="35">
        <f t="shared" si="598"/>
        <v>-1673996</v>
      </c>
      <c r="N1239">
        <f t="shared" si="599"/>
        <v>0</v>
      </c>
      <c r="O1239" s="303">
        <f t="shared" si="604"/>
        <v>-53633</v>
      </c>
      <c r="P1239" s="156" t="e">
        <f t="shared" si="606"/>
        <v>#DIV/0!</v>
      </c>
      <c r="Q1239" s="156">
        <f t="shared" si="606"/>
        <v>-0.11446727144643962</v>
      </c>
    </row>
    <row r="1240" spans="1:17">
      <c r="A1240" s="595"/>
      <c r="B1240" s="3" t="s">
        <v>5</v>
      </c>
      <c r="C1240" s="18">
        <v>1480277</v>
      </c>
      <c r="D1240" s="16">
        <v>1556906</v>
      </c>
      <c r="E1240" s="16">
        <v>1427310</v>
      </c>
      <c r="F1240" s="18">
        <v>1427680</v>
      </c>
      <c r="G1240" s="18">
        <f t="shared" si="607"/>
        <v>2907957</v>
      </c>
      <c r="H1240" s="16">
        <f t="shared" si="601"/>
        <v>2984216</v>
      </c>
      <c r="I1240" s="35">
        <f t="shared" si="595"/>
        <v>-76629</v>
      </c>
      <c r="J1240" s="35">
        <f t="shared" si="596"/>
        <v>-370</v>
      </c>
      <c r="K1240" s="101">
        <f t="shared" si="605"/>
        <v>407834</v>
      </c>
      <c r="L1240">
        <f t="shared" si="605"/>
        <v>372623</v>
      </c>
      <c r="M1240" s="35">
        <f t="shared" si="598"/>
        <v>-2333184</v>
      </c>
      <c r="N1240">
        <f t="shared" si="599"/>
        <v>0.97444588461425041</v>
      </c>
      <c r="O1240" s="20">
        <f t="shared" si="604"/>
        <v>-76259</v>
      </c>
      <c r="P1240" s="156">
        <f t="shared" si="606"/>
        <v>0.1949224031670577</v>
      </c>
      <c r="Q1240" s="156">
        <f t="shared" si="606"/>
        <v>0.16642607984921637</v>
      </c>
    </row>
    <row r="1241" spans="1:17">
      <c r="A1241" s="596"/>
      <c r="B1241" s="3" t="s">
        <v>6</v>
      </c>
      <c r="C1241" s="18">
        <v>1986603</v>
      </c>
      <c r="D1241" s="16">
        <v>1636704</v>
      </c>
      <c r="E1241" s="16">
        <v>2421216</v>
      </c>
      <c r="F1241" s="18">
        <v>1736129</v>
      </c>
      <c r="G1241" s="18">
        <f t="shared" si="607"/>
        <v>3722732</v>
      </c>
      <c r="H1241" s="16">
        <f t="shared" si="601"/>
        <v>4057920</v>
      </c>
      <c r="I1241" s="35">
        <f t="shared" si="595"/>
        <v>349899</v>
      </c>
      <c r="J1241" s="35">
        <f t="shared" si="596"/>
        <v>685087</v>
      </c>
      <c r="K1241" s="101">
        <f t="shared" si="605"/>
        <v>377684</v>
      </c>
      <c r="L1241">
        <f t="shared" si="605"/>
        <v>115156</v>
      </c>
      <c r="M1241" s="35">
        <f t="shared" si="598"/>
        <v>3092846</v>
      </c>
      <c r="N1241">
        <f t="shared" si="599"/>
        <v>0.91739906158820284</v>
      </c>
      <c r="O1241" s="20">
        <f t="shared" si="604"/>
        <v>-335188</v>
      </c>
      <c r="P1241" s="156">
        <f t="shared" si="606"/>
        <v>0.12727929569813479</v>
      </c>
      <c r="Q1241" s="156">
        <f t="shared" si="606"/>
        <v>3.0085630503437134E-2</v>
      </c>
    </row>
    <row r="1242" spans="1:17">
      <c r="A1242" s="597">
        <v>45316</v>
      </c>
      <c r="B1242" s="3" t="s">
        <v>3</v>
      </c>
      <c r="C1242" s="18">
        <v>2793827</v>
      </c>
      <c r="D1242" s="16">
        <v>1883634</v>
      </c>
      <c r="E1242" s="16">
        <v>2697209</v>
      </c>
      <c r="F1242" s="18">
        <v>2238795</v>
      </c>
      <c r="G1242" s="18">
        <f t="shared" si="607"/>
        <v>5032622</v>
      </c>
      <c r="H1242" s="16">
        <f t="shared" si="601"/>
        <v>4580843</v>
      </c>
      <c r="I1242" s="35">
        <f t="shared" si="595"/>
        <v>910193</v>
      </c>
      <c r="J1242" s="35">
        <f t="shared" si="596"/>
        <v>458414</v>
      </c>
      <c r="K1242" s="101">
        <f t="shared" si="605"/>
        <v>-6954348</v>
      </c>
      <c r="L1242">
        <f t="shared" si="605"/>
        <v>-6941047</v>
      </c>
      <c r="M1242" s="35">
        <f t="shared" si="598"/>
        <v>6941047</v>
      </c>
      <c r="N1242">
        <f t="shared" si="599"/>
        <v>1.0986235502941271</v>
      </c>
      <c r="O1242" s="20">
        <f t="shared" si="604"/>
        <v>451779</v>
      </c>
      <c r="P1242" s="156">
        <f t="shared" si="606"/>
        <v>-0.36715227525349609</v>
      </c>
      <c r="Q1242" s="156">
        <f t="shared" si="606"/>
        <v>-0.37594489977407169</v>
      </c>
    </row>
    <row r="1243" spans="1:17">
      <c r="A1243" s="598"/>
      <c r="B1243" s="3" t="s">
        <v>4</v>
      </c>
      <c r="C1243" s="18">
        <v>0</v>
      </c>
      <c r="D1243" s="16">
        <v>17651</v>
      </c>
      <c r="E1243" s="16">
        <v>0</v>
      </c>
      <c r="F1243" s="18">
        <v>0</v>
      </c>
      <c r="G1243" s="18">
        <f t="shared" si="607"/>
        <v>0</v>
      </c>
      <c r="H1243" s="16">
        <f t="shared" si="601"/>
        <v>17651</v>
      </c>
      <c r="I1243" s="35">
        <f t="shared" si="595"/>
        <v>-17651</v>
      </c>
      <c r="J1243" s="35">
        <f t="shared" si="596"/>
        <v>0</v>
      </c>
      <c r="K1243" s="101">
        <f t="shared" si="605"/>
        <v>0</v>
      </c>
      <c r="L1243">
        <f t="shared" si="605"/>
        <v>-35982</v>
      </c>
      <c r="M1243" s="35">
        <f t="shared" si="598"/>
        <v>897096</v>
      </c>
      <c r="N1243">
        <f t="shared" si="599"/>
        <v>0</v>
      </c>
      <c r="O1243" s="303">
        <f t="shared" si="604"/>
        <v>-17651</v>
      </c>
      <c r="P1243" s="156" t="e">
        <f t="shared" si="606"/>
        <v>#DIV/0!</v>
      </c>
      <c r="Q1243" s="156">
        <f t="shared" si="606"/>
        <v>-0.40151760307984152</v>
      </c>
    </row>
    <row r="1244" spans="1:17">
      <c r="A1244" s="598"/>
      <c r="B1244" s="3" t="s">
        <v>5</v>
      </c>
      <c r="C1244" s="18">
        <v>637682</v>
      </c>
      <c r="D1244" s="16">
        <v>761971</v>
      </c>
      <c r="E1244" s="16">
        <v>608348</v>
      </c>
      <c r="F1244" s="18">
        <v>588317</v>
      </c>
      <c r="G1244" s="18">
        <f t="shared" si="607"/>
        <v>1225999</v>
      </c>
      <c r="H1244" s="16">
        <f t="shared" si="601"/>
        <v>1370319</v>
      </c>
      <c r="I1244" s="35">
        <f t="shared" si="595"/>
        <v>-124289</v>
      </c>
      <c r="J1244" s="35">
        <f t="shared" si="596"/>
        <v>20031</v>
      </c>
      <c r="K1244" s="101">
        <f t="shared" si="605"/>
        <v>-1681958</v>
      </c>
      <c r="L1244">
        <f t="shared" si="605"/>
        <v>-1613897</v>
      </c>
      <c r="M1244" s="35">
        <f t="shared" si="598"/>
        <v>2704769</v>
      </c>
      <c r="N1244">
        <f t="shared" si="599"/>
        <v>0.89468145738328086</v>
      </c>
      <c r="O1244" s="20">
        <f t="shared" si="604"/>
        <v>-144320</v>
      </c>
      <c r="P1244" s="156">
        <f t="shared" si="606"/>
        <v>-0.36644643746126015</v>
      </c>
      <c r="Q1244" s="156">
        <f t="shared" si="606"/>
        <v>-0.35099115658967062</v>
      </c>
    </row>
    <row r="1245" spans="1:17">
      <c r="A1245" s="599"/>
      <c r="B1245" s="3" t="s">
        <v>6</v>
      </c>
      <c r="C1245" s="18">
        <v>959085</v>
      </c>
      <c r="D1245" s="16">
        <v>966942</v>
      </c>
      <c r="E1245" s="16">
        <v>1085037</v>
      </c>
      <c r="F1245" s="18">
        <v>803086</v>
      </c>
      <c r="G1245" s="18">
        <f t="shared" si="607"/>
        <v>1762171</v>
      </c>
      <c r="H1245" s="16">
        <f t="shared" si="601"/>
        <v>2051979</v>
      </c>
      <c r="I1245" s="35">
        <f t="shared" si="595"/>
        <v>-7857</v>
      </c>
      <c r="J1245" s="35">
        <f t="shared" si="596"/>
        <v>281951</v>
      </c>
      <c r="K1245" s="101">
        <f t="shared" si="605"/>
        <v>-1960561</v>
      </c>
      <c r="L1245">
        <f t="shared" si="605"/>
        <v>-2005941</v>
      </c>
      <c r="M1245" s="35">
        <f t="shared" si="598"/>
        <v>2811680</v>
      </c>
      <c r="N1245">
        <f t="shared" si="599"/>
        <v>0.85876658581788601</v>
      </c>
      <c r="O1245" s="20">
        <f t="shared" si="604"/>
        <v>-289808</v>
      </c>
      <c r="P1245" s="156">
        <f t="shared" si="606"/>
        <v>-0.34496919303650192</v>
      </c>
      <c r="Q1245" s="156">
        <f t="shared" si="606"/>
        <v>-0.3308026025002882</v>
      </c>
    </row>
    <row r="1246" spans="1:17">
      <c r="A1246" s="594">
        <v>45320</v>
      </c>
      <c r="B1246" s="3" t="s">
        <v>3</v>
      </c>
      <c r="C1246" s="18">
        <v>4271334</v>
      </c>
      <c r="D1246" s="16">
        <v>3812863</v>
      </c>
      <c r="E1246" s="16">
        <v>4151541</v>
      </c>
      <c r="F1246" s="18">
        <v>3969290</v>
      </c>
      <c r="G1246" s="18">
        <f t="shared" si="607"/>
        <v>8240624</v>
      </c>
      <c r="H1246" s="16">
        <f t="shared" si="601"/>
        <v>7964404</v>
      </c>
      <c r="I1246" s="35">
        <f t="shared" si="595"/>
        <v>458471</v>
      </c>
      <c r="J1246" s="35">
        <f t="shared" si="596"/>
        <v>182251</v>
      </c>
      <c r="K1246" s="101">
        <f t="shared" si="605"/>
        <v>3208002</v>
      </c>
      <c r="L1246">
        <f t="shared" si="605"/>
        <v>3383561</v>
      </c>
      <c r="M1246" s="35">
        <f t="shared" si="598"/>
        <v>-3383561</v>
      </c>
      <c r="N1246">
        <f t="shared" si="599"/>
        <v>1.0346818167436007</v>
      </c>
      <c r="O1246" s="20">
        <f t="shared" si="604"/>
        <v>276220</v>
      </c>
      <c r="P1246" s="156">
        <f t="shared" si="606"/>
        <v>1.758175400905394</v>
      </c>
      <c r="Q1246" s="156">
        <f t="shared" si="606"/>
        <v>2.8260351362502734</v>
      </c>
    </row>
    <row r="1247" spans="1:17">
      <c r="A1247" s="595"/>
      <c r="B1247" s="3" t="s">
        <v>4</v>
      </c>
      <c r="C1247" s="18">
        <v>0</v>
      </c>
      <c r="D1247" s="16">
        <v>18641</v>
      </c>
      <c r="E1247" s="16">
        <v>0</v>
      </c>
      <c r="F1247" s="18">
        <v>0</v>
      </c>
      <c r="G1247" s="18">
        <f t="shared" si="607"/>
        <v>0</v>
      </c>
      <c r="H1247" s="16">
        <f t="shared" si="601"/>
        <v>18641</v>
      </c>
      <c r="I1247" s="35">
        <f t="shared" ref="I1247:I1310" si="608">SUM(C1247-D1247)</f>
        <v>-18641</v>
      </c>
      <c r="J1247" s="35">
        <f t="shared" si="596"/>
        <v>0</v>
      </c>
      <c r="K1247" s="101">
        <f t="shared" ref="K1247:L1262" si="609">G1247-G1243</f>
        <v>0</v>
      </c>
      <c r="L1247">
        <f t="shared" si="609"/>
        <v>990</v>
      </c>
      <c r="M1247" s="35">
        <f t="shared" si="598"/>
        <v>12755</v>
      </c>
      <c r="N1247">
        <f t="shared" si="599"/>
        <v>0</v>
      </c>
      <c r="O1247" s="303">
        <f t="shared" si="604"/>
        <v>-18641</v>
      </c>
      <c r="P1247" s="156" t="e">
        <f t="shared" ref="P1247:Q1262" si="610">K1247/(G1243-K1247)</f>
        <v>#DIV/0!</v>
      </c>
      <c r="Q1247" s="156">
        <f t="shared" si="610"/>
        <v>5.9420202868975452E-2</v>
      </c>
    </row>
    <row r="1248" spans="1:17">
      <c r="A1248" s="595"/>
      <c r="B1248" s="3" t="s">
        <v>5</v>
      </c>
      <c r="C1248" s="18">
        <v>976191</v>
      </c>
      <c r="D1248" s="16">
        <v>1195157</v>
      </c>
      <c r="E1248" s="16">
        <v>1001926</v>
      </c>
      <c r="F1248" s="18">
        <v>1110922</v>
      </c>
      <c r="G1248" s="18">
        <f t="shared" si="607"/>
        <v>2087113</v>
      </c>
      <c r="H1248" s="16">
        <f t="shared" si="601"/>
        <v>2197083</v>
      </c>
      <c r="I1248" s="35">
        <f t="shared" si="608"/>
        <v>-218966</v>
      </c>
      <c r="J1248" s="35">
        <f t="shared" si="596"/>
        <v>-108996</v>
      </c>
      <c r="K1248" s="101">
        <f t="shared" si="609"/>
        <v>861114</v>
      </c>
      <c r="L1248">
        <f t="shared" si="609"/>
        <v>826764</v>
      </c>
      <c r="M1248" s="35">
        <f t="shared" si="598"/>
        <v>-770834</v>
      </c>
      <c r="N1248">
        <f t="shared" si="599"/>
        <v>0.94994727099522414</v>
      </c>
      <c r="O1248" s="34">
        <f t="shared" si="604"/>
        <v>-109970</v>
      </c>
      <c r="P1248" s="156">
        <f t="shared" si="610"/>
        <v>2.3599599873932884</v>
      </c>
      <c r="Q1248" s="156">
        <f t="shared" si="610"/>
        <v>1.5210309904241521</v>
      </c>
    </row>
    <row r="1249" spans="1:17">
      <c r="A1249" s="596"/>
      <c r="B1249" s="3" t="s">
        <v>6</v>
      </c>
      <c r="C1249" s="18">
        <v>1447285</v>
      </c>
      <c r="D1249" s="16">
        <v>1459309</v>
      </c>
      <c r="E1249" s="16">
        <v>1541343</v>
      </c>
      <c r="F1249" s="18">
        <v>1405758</v>
      </c>
      <c r="G1249" s="18">
        <f t="shared" si="607"/>
        <v>2853043</v>
      </c>
      <c r="H1249" s="16">
        <f t="shared" si="601"/>
        <v>3000652</v>
      </c>
      <c r="I1249" s="35">
        <f t="shared" si="608"/>
        <v>-12024</v>
      </c>
      <c r="J1249" s="35">
        <f t="shared" si="596"/>
        <v>135585</v>
      </c>
      <c r="K1249" s="101">
        <f t="shared" si="609"/>
        <v>1090872</v>
      </c>
      <c r="L1249">
        <f t="shared" si="609"/>
        <v>948673</v>
      </c>
      <c r="M1249" s="35">
        <f t="shared" si="598"/>
        <v>-4165035</v>
      </c>
      <c r="N1249">
        <f t="shared" si="599"/>
        <v>0.95080769112846142</v>
      </c>
      <c r="O1249" s="20">
        <f t="shared" si="604"/>
        <v>-147609</v>
      </c>
      <c r="P1249" s="156">
        <f t="shared" si="610"/>
        <v>1.6250165723470464</v>
      </c>
      <c r="Q1249" s="156">
        <f t="shared" si="610"/>
        <v>0.8598457726143065</v>
      </c>
    </row>
    <row r="1250" spans="1:17">
      <c r="A1250" s="594">
        <v>45321</v>
      </c>
      <c r="B1250" s="3" t="s">
        <v>3</v>
      </c>
      <c r="C1250" s="18">
        <v>5253269</v>
      </c>
      <c r="D1250" s="16">
        <v>3414448</v>
      </c>
      <c r="E1250" s="16">
        <v>4938143</v>
      </c>
      <c r="F1250" s="18">
        <v>3793094</v>
      </c>
      <c r="G1250" s="18">
        <f t="shared" si="607"/>
        <v>9046363</v>
      </c>
      <c r="H1250" s="16">
        <f t="shared" si="601"/>
        <v>8352591</v>
      </c>
      <c r="I1250" s="35">
        <f t="shared" si="608"/>
        <v>1838821</v>
      </c>
      <c r="J1250" s="35">
        <f t="shared" si="596"/>
        <v>1145049</v>
      </c>
      <c r="K1250" s="101">
        <f t="shared" si="609"/>
        <v>805739</v>
      </c>
      <c r="L1250">
        <f t="shared" si="609"/>
        <v>388187</v>
      </c>
      <c r="M1250" s="35">
        <f t="shared" si="598"/>
        <v>-388187</v>
      </c>
      <c r="N1250">
        <f t="shared" si="599"/>
        <v>1.0830606933824487</v>
      </c>
      <c r="O1250" s="20">
        <f t="shared" si="604"/>
        <v>693772</v>
      </c>
      <c r="P1250" s="156">
        <f t="shared" si="610"/>
        <v>0.10837275895995702</v>
      </c>
      <c r="Q1250" s="156">
        <f t="shared" si="610"/>
        <v>5.1237576748395672E-2</v>
      </c>
    </row>
    <row r="1251" spans="1:17">
      <c r="A1251" s="595"/>
      <c r="B1251" s="3" t="s">
        <v>4</v>
      </c>
      <c r="C1251" s="18">
        <v>0</v>
      </c>
      <c r="D1251" s="16">
        <v>21818</v>
      </c>
      <c r="E1251" s="16">
        <v>0</v>
      </c>
      <c r="F1251" s="18">
        <v>0</v>
      </c>
      <c r="G1251" s="18">
        <f t="shared" si="607"/>
        <v>0</v>
      </c>
      <c r="H1251" s="16">
        <f t="shared" si="601"/>
        <v>21818</v>
      </c>
      <c r="I1251" s="35">
        <f t="shared" si="608"/>
        <v>-21818</v>
      </c>
      <c r="J1251" s="35">
        <f t="shared" si="596"/>
        <v>0</v>
      </c>
      <c r="K1251" s="101">
        <f t="shared" si="609"/>
        <v>0</v>
      </c>
      <c r="L1251">
        <f t="shared" si="609"/>
        <v>3177</v>
      </c>
      <c r="M1251" s="35">
        <f t="shared" si="598"/>
        <v>-770609</v>
      </c>
      <c r="N1251">
        <f t="shared" si="599"/>
        <v>0</v>
      </c>
      <c r="O1251" s="303">
        <f t="shared" si="604"/>
        <v>-21818</v>
      </c>
      <c r="P1251" s="156" t="e">
        <f t="shared" si="610"/>
        <v>#DIV/0!</v>
      </c>
      <c r="Q1251" s="156">
        <f t="shared" si="610"/>
        <v>0.20544490429384377</v>
      </c>
    </row>
    <row r="1252" spans="1:17">
      <c r="A1252" s="595"/>
      <c r="B1252" s="3" t="s">
        <v>5</v>
      </c>
      <c r="C1252" s="18">
        <v>1043465</v>
      </c>
      <c r="D1252" s="16">
        <v>1164380</v>
      </c>
      <c r="E1252" s="16">
        <v>1169408</v>
      </c>
      <c r="F1252" s="18">
        <v>1057393</v>
      </c>
      <c r="G1252" s="18">
        <f t="shared" si="607"/>
        <v>2100858</v>
      </c>
      <c r="H1252" s="16">
        <f t="shared" si="601"/>
        <v>2333788</v>
      </c>
      <c r="I1252" s="35">
        <f t="shared" si="608"/>
        <v>-120915</v>
      </c>
      <c r="J1252" s="35">
        <f t="shared" si="596"/>
        <v>112015</v>
      </c>
      <c r="K1252" s="101">
        <f t="shared" si="609"/>
        <v>13745</v>
      </c>
      <c r="L1252">
        <f t="shared" si="609"/>
        <v>136705</v>
      </c>
      <c r="M1252" s="35">
        <f t="shared" si="598"/>
        <v>-955178</v>
      </c>
      <c r="N1252">
        <f t="shared" si="599"/>
        <v>0.90019230538506501</v>
      </c>
      <c r="O1252" s="20">
        <f t="shared" si="604"/>
        <v>-232930</v>
      </c>
      <c r="P1252" s="156">
        <f t="shared" si="610"/>
        <v>6.629310378090141E-3</v>
      </c>
      <c r="Q1252" s="156">
        <f t="shared" si="610"/>
        <v>6.6349475678734685E-2</v>
      </c>
    </row>
    <row r="1253" spans="1:17">
      <c r="A1253" s="596"/>
      <c r="B1253" s="3" t="s">
        <v>6</v>
      </c>
      <c r="C1253" s="18">
        <v>1681092</v>
      </c>
      <c r="D1253" s="16">
        <v>1477722</v>
      </c>
      <c r="E1253" s="16">
        <v>1870275</v>
      </c>
      <c r="F1253" s="18">
        <v>1227881</v>
      </c>
      <c r="G1253" s="18">
        <f t="shared" si="607"/>
        <v>2908973</v>
      </c>
      <c r="H1253" s="16">
        <f t="shared" si="601"/>
        <v>3347997</v>
      </c>
      <c r="I1253" s="35">
        <f t="shared" si="608"/>
        <v>203370</v>
      </c>
      <c r="J1253" s="35">
        <f t="shared" si="596"/>
        <v>642394</v>
      </c>
      <c r="K1253" s="101">
        <f t="shared" si="609"/>
        <v>55930</v>
      </c>
      <c r="L1253">
        <f t="shared" si="609"/>
        <v>347345</v>
      </c>
      <c r="M1253" s="35">
        <f t="shared" si="598"/>
        <v>445511</v>
      </c>
      <c r="N1253">
        <f t="shared" si="599"/>
        <v>0.8688696554984966</v>
      </c>
      <c r="O1253" s="20">
        <f t="shared" si="604"/>
        <v>-439024</v>
      </c>
      <c r="P1253" s="156">
        <f t="shared" si="610"/>
        <v>1.999561690929183E-2</v>
      </c>
      <c r="Q1253" s="156">
        <f t="shared" si="610"/>
        <v>0.13091021883257384</v>
      </c>
    </row>
    <row r="1254" spans="1:17">
      <c r="A1254" s="594">
        <v>45322</v>
      </c>
      <c r="B1254" s="3" t="s">
        <v>3</v>
      </c>
      <c r="C1254" s="18">
        <v>3259965</v>
      </c>
      <c r="D1254" s="16">
        <v>2541540</v>
      </c>
      <c r="E1254" s="16">
        <v>2877599</v>
      </c>
      <c r="F1254" s="18">
        <v>2570036</v>
      </c>
      <c r="G1254" s="18">
        <f t="shared" si="607"/>
        <v>5830001</v>
      </c>
      <c r="H1254" s="16">
        <f t="shared" si="601"/>
        <v>5419139</v>
      </c>
      <c r="I1254" s="35">
        <f t="shared" si="608"/>
        <v>718425</v>
      </c>
      <c r="J1254" s="35">
        <f t="shared" si="596"/>
        <v>307563</v>
      </c>
      <c r="K1254" s="101">
        <f t="shared" si="609"/>
        <v>-3216362</v>
      </c>
      <c r="L1254">
        <f t="shared" si="609"/>
        <v>-2933452</v>
      </c>
      <c r="M1254" s="35">
        <f t="shared" si="598"/>
        <v>2933452</v>
      </c>
      <c r="N1254">
        <f t="shared" si="599"/>
        <v>1.075816841014781</v>
      </c>
      <c r="O1254" s="20">
        <f t="shared" si="604"/>
        <v>410862</v>
      </c>
      <c r="P1254" s="156">
        <f t="shared" si="610"/>
        <v>-0.26228770522049544</v>
      </c>
      <c r="Q1254" s="156">
        <f t="shared" si="610"/>
        <v>-0.25991855604307018</v>
      </c>
    </row>
    <row r="1255" spans="1:17">
      <c r="A1255" s="595"/>
      <c r="B1255" s="3" t="s">
        <v>4</v>
      </c>
      <c r="C1255" s="18">
        <v>0</v>
      </c>
      <c r="D1255" s="16">
        <v>24780</v>
      </c>
      <c r="E1255" s="16">
        <v>0</v>
      </c>
      <c r="F1255" s="18">
        <v>0</v>
      </c>
      <c r="G1255" s="18">
        <f t="shared" si="607"/>
        <v>0</v>
      </c>
      <c r="H1255" s="16">
        <f t="shared" si="601"/>
        <v>24780</v>
      </c>
      <c r="I1255" s="35">
        <f t="shared" si="608"/>
        <v>-24780</v>
      </c>
      <c r="J1255" s="35">
        <f t="shared" si="596"/>
        <v>0</v>
      </c>
      <c r="K1255" s="101">
        <f t="shared" si="609"/>
        <v>0</v>
      </c>
      <c r="L1255">
        <f t="shared" si="609"/>
        <v>2962</v>
      </c>
      <c r="M1255" s="35">
        <f t="shared" si="598"/>
        <v>130534</v>
      </c>
      <c r="N1255">
        <f t="shared" si="599"/>
        <v>0</v>
      </c>
      <c r="O1255" s="303">
        <f t="shared" si="604"/>
        <v>-24780</v>
      </c>
      <c r="P1255" s="156" t="e">
        <f t="shared" si="610"/>
        <v>#DIV/0!</v>
      </c>
      <c r="Q1255" s="156">
        <f t="shared" si="610"/>
        <v>0.15708527789563004</v>
      </c>
    </row>
    <row r="1256" spans="1:17">
      <c r="A1256" s="595"/>
      <c r="B1256" s="3" t="s">
        <v>5</v>
      </c>
      <c r="C1256" s="18">
        <v>616143</v>
      </c>
      <c r="D1256" s="16">
        <v>711909</v>
      </c>
      <c r="E1256" s="16">
        <v>804545</v>
      </c>
      <c r="F1256" s="18">
        <v>717283</v>
      </c>
      <c r="G1256" s="18">
        <f t="shared" si="607"/>
        <v>1333426</v>
      </c>
      <c r="H1256" s="16">
        <f t="shared" si="601"/>
        <v>1516454</v>
      </c>
      <c r="I1256" s="35">
        <f t="shared" si="608"/>
        <v>-95766</v>
      </c>
      <c r="J1256" s="35">
        <f t="shared" si="596"/>
        <v>87262</v>
      </c>
      <c r="K1256" s="101">
        <f t="shared" si="609"/>
        <v>-767432</v>
      </c>
      <c r="L1256">
        <f t="shared" si="609"/>
        <v>-817334</v>
      </c>
      <c r="M1256" s="35">
        <f t="shared" si="598"/>
        <v>924492</v>
      </c>
      <c r="N1256">
        <f t="shared" si="599"/>
        <v>0.87930527401424641</v>
      </c>
      <c r="O1256" s="20">
        <f t="shared" si="604"/>
        <v>-183028</v>
      </c>
      <c r="P1256" s="156">
        <f t="shared" si="610"/>
        <v>-0.26755732509613744</v>
      </c>
      <c r="Q1256" s="156">
        <f t="shared" si="610"/>
        <v>-0.25937872288029468</v>
      </c>
    </row>
    <row r="1257" spans="1:17">
      <c r="A1257" s="596"/>
      <c r="B1257" s="3" t="s">
        <v>6</v>
      </c>
      <c r="C1257" s="18">
        <v>1077126</v>
      </c>
      <c r="D1257" s="16">
        <v>1022464</v>
      </c>
      <c r="E1257" s="16">
        <v>1271090</v>
      </c>
      <c r="F1257" s="18">
        <v>1013374</v>
      </c>
      <c r="G1257" s="18">
        <f t="shared" si="607"/>
        <v>2090500</v>
      </c>
      <c r="H1257" s="16">
        <f t="shared" si="601"/>
        <v>2293554</v>
      </c>
      <c r="I1257" s="35">
        <f t="shared" si="608"/>
        <v>54662</v>
      </c>
      <c r="J1257" s="35">
        <f t="shared" si="596"/>
        <v>257716</v>
      </c>
      <c r="K1257" s="101">
        <f t="shared" si="609"/>
        <v>-818473</v>
      </c>
      <c r="L1257">
        <f t="shared" si="609"/>
        <v>-1054443</v>
      </c>
      <c r="M1257" s="35">
        <f t="shared" si="598"/>
        <v>2827327</v>
      </c>
      <c r="N1257">
        <f t="shared" si="599"/>
        <v>0.9114675303044969</v>
      </c>
      <c r="O1257" s="20">
        <f t="shared" si="604"/>
        <v>-203054</v>
      </c>
      <c r="P1257" s="156">
        <f t="shared" si="610"/>
        <v>-0.21958010927589561</v>
      </c>
      <c r="Q1257" s="156">
        <f t="shared" si="610"/>
        <v>-0.23951331534330961</v>
      </c>
    </row>
    <row r="1258" spans="1:17">
      <c r="A1258" s="597">
        <v>45323</v>
      </c>
      <c r="B1258" s="3" t="s">
        <v>3</v>
      </c>
      <c r="C1258" s="18">
        <v>3614522</v>
      </c>
      <c r="D1258" s="16">
        <v>2865248</v>
      </c>
      <c r="E1258" s="16">
        <v>3346345</v>
      </c>
      <c r="F1258" s="18">
        <v>3008335</v>
      </c>
      <c r="G1258" s="18">
        <f t="shared" si="607"/>
        <v>6622857</v>
      </c>
      <c r="H1258" s="16">
        <f t="shared" si="601"/>
        <v>6211593</v>
      </c>
      <c r="I1258" s="35">
        <f t="shared" si="608"/>
        <v>749274</v>
      </c>
      <c r="J1258" s="35">
        <f t="shared" si="596"/>
        <v>338010</v>
      </c>
      <c r="K1258" s="101">
        <f t="shared" si="609"/>
        <v>792856</v>
      </c>
      <c r="L1258">
        <f t="shared" si="609"/>
        <v>792454</v>
      </c>
      <c r="M1258" s="35">
        <f t="shared" si="598"/>
        <v>-792454</v>
      </c>
      <c r="N1258">
        <f t="shared" si="599"/>
        <v>1.0662091028823042</v>
      </c>
      <c r="O1258" s="20">
        <f t="shared" si="604"/>
        <v>411264</v>
      </c>
      <c r="P1258" s="156">
        <f t="shared" si="610"/>
        <v>0.15740186157039354</v>
      </c>
      <c r="Q1258" s="156">
        <f t="shared" si="610"/>
        <v>0.17127900429789364</v>
      </c>
    </row>
    <row r="1259" spans="1:17">
      <c r="A1259" s="598"/>
      <c r="B1259" s="3" t="s">
        <v>4</v>
      </c>
      <c r="C1259" s="18">
        <v>0</v>
      </c>
      <c r="D1259" s="16">
        <v>24780</v>
      </c>
      <c r="E1259" s="16">
        <v>0</v>
      </c>
      <c r="F1259" s="18">
        <v>0</v>
      </c>
      <c r="G1259" s="18">
        <f t="shared" si="607"/>
        <v>0</v>
      </c>
      <c r="H1259" s="16">
        <f t="shared" si="601"/>
        <v>24780</v>
      </c>
      <c r="I1259" s="35">
        <f t="shared" si="608"/>
        <v>-24780</v>
      </c>
      <c r="J1259" s="35">
        <f t="shared" ref="J1259:J1322" si="611">SUM(E1259-F1259)</f>
        <v>0</v>
      </c>
      <c r="K1259" s="101">
        <f t="shared" si="609"/>
        <v>0</v>
      </c>
      <c r="L1259">
        <f t="shared" si="609"/>
        <v>0</v>
      </c>
      <c r="M1259" s="35">
        <f t="shared" si="598"/>
        <v>521299</v>
      </c>
      <c r="N1259">
        <f t="shared" si="599"/>
        <v>0</v>
      </c>
      <c r="O1259" s="303">
        <f t="shared" si="604"/>
        <v>-24780</v>
      </c>
      <c r="P1259" s="156" t="e">
        <f t="shared" si="610"/>
        <v>#DIV/0!</v>
      </c>
      <c r="Q1259" s="156">
        <f t="shared" si="610"/>
        <v>0</v>
      </c>
    </row>
    <row r="1260" spans="1:17">
      <c r="A1260" s="598"/>
      <c r="B1260" s="3" t="s">
        <v>5</v>
      </c>
      <c r="C1260" s="18">
        <v>767640</v>
      </c>
      <c r="D1260" s="16">
        <v>798935</v>
      </c>
      <c r="E1260" s="16">
        <v>833194</v>
      </c>
      <c r="F1260" s="18">
        <v>699282</v>
      </c>
      <c r="G1260" s="18">
        <f t="shared" si="607"/>
        <v>1466922</v>
      </c>
      <c r="H1260" s="16">
        <f t="shared" si="601"/>
        <v>1632129</v>
      </c>
      <c r="I1260" s="35">
        <f t="shared" si="608"/>
        <v>-31295</v>
      </c>
      <c r="J1260" s="35">
        <f t="shared" si="611"/>
        <v>133912</v>
      </c>
      <c r="K1260" s="101">
        <f t="shared" si="609"/>
        <v>133496</v>
      </c>
      <c r="L1260">
        <f t="shared" si="609"/>
        <v>115675</v>
      </c>
      <c r="M1260" s="35">
        <f t="shared" si="598"/>
        <v>361338</v>
      </c>
      <c r="N1260">
        <f t="shared" si="599"/>
        <v>0.89877822157439757</v>
      </c>
      <c r="O1260" s="20">
        <f t="shared" si="604"/>
        <v>-165207</v>
      </c>
      <c r="P1260" s="156">
        <f>K1260/(G1256-K1260)</f>
        <v>0.11125315643412532</v>
      </c>
      <c r="Q1260" s="156">
        <f t="shared" si="610"/>
        <v>8.2579050656813105E-2</v>
      </c>
    </row>
    <row r="1261" spans="1:17">
      <c r="A1261" s="599"/>
      <c r="B1261" s="3" t="s">
        <v>6</v>
      </c>
      <c r="C1261" s="18">
        <v>1146975</v>
      </c>
      <c r="D1261" s="16">
        <v>1069337</v>
      </c>
      <c r="E1261" s="16">
        <v>1349598</v>
      </c>
      <c r="F1261" s="18">
        <v>1050683</v>
      </c>
      <c r="G1261" s="18">
        <f t="shared" si="607"/>
        <v>2197658</v>
      </c>
      <c r="H1261" s="16">
        <f t="shared" si="601"/>
        <v>2418935</v>
      </c>
      <c r="I1261" s="35">
        <f t="shared" si="608"/>
        <v>77638</v>
      </c>
      <c r="J1261" s="35">
        <f t="shared" si="611"/>
        <v>298915</v>
      </c>
      <c r="K1261" s="101">
        <f t="shared" si="609"/>
        <v>107158</v>
      </c>
      <c r="L1261">
        <f t="shared" si="609"/>
        <v>125381</v>
      </c>
      <c r="M1261" s="35">
        <f t="shared" si="598"/>
        <v>1946183</v>
      </c>
      <c r="N1261">
        <f t="shared" si="599"/>
        <v>0.90852296568531188</v>
      </c>
      <c r="O1261" s="20">
        <f t="shared" si="604"/>
        <v>-221277</v>
      </c>
      <c r="P1261" s="156">
        <f t="shared" si="610"/>
        <v>5.4029007604336522E-2</v>
      </c>
      <c r="Q1261" s="156">
        <f t="shared" si="610"/>
        <v>5.7827950075939515E-2</v>
      </c>
    </row>
    <row r="1262" spans="1:17">
      <c r="A1262" s="594">
        <v>45324</v>
      </c>
      <c r="B1262" s="3" t="s">
        <v>3</v>
      </c>
      <c r="C1262" s="18">
        <v>4731095</v>
      </c>
      <c r="D1262" s="16">
        <v>3487206</v>
      </c>
      <c r="E1262" s="16">
        <v>4459857</v>
      </c>
      <c r="F1262" s="18">
        <v>3664646</v>
      </c>
      <c r="G1262" s="18">
        <f t="shared" si="607"/>
        <v>8395741</v>
      </c>
      <c r="H1262" s="16">
        <f t="shared" si="601"/>
        <v>7947063</v>
      </c>
      <c r="I1262" s="35">
        <f t="shared" si="608"/>
        <v>1243889</v>
      </c>
      <c r="J1262" s="35">
        <f t="shared" si="611"/>
        <v>795211</v>
      </c>
      <c r="K1262" s="101">
        <f t="shared" si="609"/>
        <v>1772884</v>
      </c>
      <c r="L1262">
        <f t="shared" si="609"/>
        <v>1735470</v>
      </c>
      <c r="M1262" s="35">
        <f t="shared" si="598"/>
        <v>-1735470</v>
      </c>
      <c r="N1262">
        <f t="shared" si="599"/>
        <v>1.0564583419056826</v>
      </c>
      <c r="O1262" s="20">
        <f t="shared" si="604"/>
        <v>448678</v>
      </c>
      <c r="P1262" s="156">
        <f t="shared" si="610"/>
        <v>0.36554512777699999</v>
      </c>
      <c r="Q1262" s="156">
        <f t="shared" si="610"/>
        <v>0.38771722760969707</v>
      </c>
    </row>
    <row r="1263" spans="1:17">
      <c r="A1263" s="595"/>
      <c r="B1263" s="3" t="s">
        <v>4</v>
      </c>
      <c r="C1263" s="18">
        <v>0</v>
      </c>
      <c r="D1263" s="16">
        <v>24754</v>
      </c>
      <c r="E1263" s="16">
        <v>0</v>
      </c>
      <c r="F1263" s="18">
        <v>0</v>
      </c>
      <c r="G1263" s="18">
        <f t="shared" si="607"/>
        <v>0</v>
      </c>
      <c r="H1263" s="16">
        <f t="shared" si="601"/>
        <v>24754</v>
      </c>
      <c r="I1263" s="35">
        <f t="shared" si="608"/>
        <v>-24754</v>
      </c>
      <c r="J1263" s="35">
        <f t="shared" si="611"/>
        <v>0</v>
      </c>
      <c r="K1263" s="101">
        <f t="shared" ref="K1263:L1278" si="612">G1263-G1259</f>
        <v>0</v>
      </c>
      <c r="L1263">
        <f t="shared" si="612"/>
        <v>-26</v>
      </c>
      <c r="M1263" s="35">
        <f t="shared" ref="M1263:M1300" si="613">K1268-L1263</f>
        <v>135966</v>
      </c>
      <c r="N1263">
        <f t="shared" ref="N1263:N1326" si="614">SUM(G1263/H1263)</f>
        <v>0</v>
      </c>
      <c r="O1263" s="303">
        <f t="shared" si="604"/>
        <v>-24754</v>
      </c>
      <c r="P1263" s="156" t="e">
        <f t="shared" ref="P1263:Q1278" si="615">K1263/(G1259-K1263)</f>
        <v>#DIV/0!</v>
      </c>
      <c r="Q1263" s="156">
        <f t="shared" si="615"/>
        <v>-1.0481335160848182E-3</v>
      </c>
    </row>
    <row r="1264" spans="1:17">
      <c r="A1264" s="595"/>
      <c r="B1264" s="3" t="s">
        <v>5</v>
      </c>
      <c r="C1264" s="18">
        <v>956755</v>
      </c>
      <c r="D1264" s="16">
        <v>1050207</v>
      </c>
      <c r="E1264" s="16">
        <v>1028894</v>
      </c>
      <c r="F1264" s="18">
        <v>1031466</v>
      </c>
      <c r="G1264" s="18">
        <f t="shared" si="607"/>
        <v>1988221</v>
      </c>
      <c r="H1264" s="16">
        <f t="shared" si="601"/>
        <v>2079101</v>
      </c>
      <c r="I1264" s="35">
        <f t="shared" si="608"/>
        <v>-93452</v>
      </c>
      <c r="J1264" s="35">
        <f t="shared" si="611"/>
        <v>-2572</v>
      </c>
      <c r="K1264" s="101">
        <f t="shared" si="612"/>
        <v>521299</v>
      </c>
      <c r="L1264">
        <f t="shared" si="612"/>
        <v>446972</v>
      </c>
      <c r="M1264" s="35">
        <f t="shared" si="613"/>
        <v>30219</v>
      </c>
      <c r="N1264">
        <f t="shared" si="614"/>
        <v>0.95628879982261561</v>
      </c>
      <c r="O1264" s="20">
        <f t="shared" si="604"/>
        <v>-90880</v>
      </c>
      <c r="P1264" s="156">
        <f t="shared" si="615"/>
        <v>0.55127571981645962</v>
      </c>
      <c r="Q1264" s="156">
        <f t="shared" si="615"/>
        <v>0.37714159389852991</v>
      </c>
    </row>
    <row r="1265" spans="1:17">
      <c r="A1265" s="596"/>
      <c r="B1265" s="3" t="s">
        <v>6</v>
      </c>
      <c r="C1265" s="18">
        <v>1436374</v>
      </c>
      <c r="D1265" s="16">
        <v>1372242</v>
      </c>
      <c r="E1265" s="16">
        <v>1635473</v>
      </c>
      <c r="F1265" s="18">
        <v>1238297</v>
      </c>
      <c r="G1265" s="18">
        <f t="shared" si="607"/>
        <v>2674671</v>
      </c>
      <c r="H1265" s="16">
        <f t="shared" si="601"/>
        <v>3007715</v>
      </c>
      <c r="I1265" s="35">
        <f t="shared" si="608"/>
        <v>64132</v>
      </c>
      <c r="J1265" s="35">
        <f t="shared" si="611"/>
        <v>397176</v>
      </c>
      <c r="K1265" s="101">
        <f t="shared" si="612"/>
        <v>477013</v>
      </c>
      <c r="L1265">
        <f t="shared" si="612"/>
        <v>588780</v>
      </c>
      <c r="M1265" s="35">
        <f t="shared" si="613"/>
        <v>-532718</v>
      </c>
      <c r="N1265">
        <f t="shared" si="614"/>
        <v>0.88927009374225952</v>
      </c>
      <c r="O1265" s="20">
        <f t="shared" si="604"/>
        <v>-333044</v>
      </c>
      <c r="P1265" s="156">
        <f t="shared" si="615"/>
        <v>0.27722917859291135</v>
      </c>
      <c r="Q1265" s="156">
        <f t="shared" si="615"/>
        <v>0.32171045621818917</v>
      </c>
    </row>
    <row r="1266" spans="1:17">
      <c r="A1266" s="594">
        <v>45327</v>
      </c>
      <c r="B1266" s="3" t="s">
        <v>3</v>
      </c>
      <c r="C1266" s="18">
        <v>6251672</v>
      </c>
      <c r="D1266" s="16">
        <v>4066380</v>
      </c>
      <c r="E1266" s="16">
        <v>5744996</v>
      </c>
      <c r="F1266" s="18">
        <v>4215633</v>
      </c>
      <c r="G1266" s="18">
        <f t="shared" si="607"/>
        <v>10467305</v>
      </c>
      <c r="H1266" s="16">
        <f t="shared" si="601"/>
        <v>9811376</v>
      </c>
      <c r="I1266" s="35">
        <f t="shared" si="608"/>
        <v>2185292</v>
      </c>
      <c r="J1266" s="35">
        <f t="shared" si="611"/>
        <v>1529363</v>
      </c>
      <c r="K1266" s="101">
        <f t="shared" si="612"/>
        <v>2071564</v>
      </c>
      <c r="L1266">
        <f t="shared" si="612"/>
        <v>1864313</v>
      </c>
      <c r="M1266" s="35">
        <f t="shared" si="613"/>
        <v>-1864313</v>
      </c>
      <c r="N1266">
        <f t="shared" si="614"/>
        <v>1.0668539254840503</v>
      </c>
      <c r="O1266" s="20">
        <f t="shared" si="604"/>
        <v>655929</v>
      </c>
      <c r="P1266" s="156">
        <f t="shared" si="615"/>
        <v>0.32756262198227531</v>
      </c>
      <c r="Q1266" s="156">
        <f t="shared" si="615"/>
        <v>0.30649180058361758</v>
      </c>
    </row>
    <row r="1267" spans="1:17">
      <c r="A1267" s="595"/>
      <c r="B1267" s="3" t="s">
        <v>4</v>
      </c>
      <c r="C1267" s="18">
        <v>0</v>
      </c>
      <c r="D1267" s="16">
        <v>24754</v>
      </c>
      <c r="E1267" s="16">
        <v>0</v>
      </c>
      <c r="F1267" s="18">
        <v>0</v>
      </c>
      <c r="G1267" s="18">
        <f t="shared" si="607"/>
        <v>0</v>
      </c>
      <c r="H1267" s="16">
        <f t="shared" si="601"/>
        <v>24754</v>
      </c>
      <c r="I1267" s="35">
        <f t="shared" si="608"/>
        <v>-24754</v>
      </c>
      <c r="J1267" s="35">
        <f t="shared" si="611"/>
        <v>0</v>
      </c>
      <c r="K1267" s="101">
        <f t="shared" si="612"/>
        <v>0</v>
      </c>
      <c r="L1267">
        <f t="shared" si="612"/>
        <v>0</v>
      </c>
      <c r="M1267" s="35">
        <f t="shared" si="613"/>
        <v>128847</v>
      </c>
      <c r="N1267">
        <f t="shared" si="614"/>
        <v>0</v>
      </c>
      <c r="O1267" s="303">
        <f t="shared" si="604"/>
        <v>-24754</v>
      </c>
      <c r="P1267" s="156" t="e">
        <f t="shared" si="615"/>
        <v>#DIV/0!</v>
      </c>
      <c r="Q1267" s="156">
        <f t="shared" si="615"/>
        <v>0</v>
      </c>
    </row>
    <row r="1268" spans="1:17">
      <c r="A1268" s="595"/>
      <c r="B1268" s="3" t="s">
        <v>5</v>
      </c>
      <c r="C1268" s="18">
        <v>1045205</v>
      </c>
      <c r="D1268" s="16">
        <v>1067987</v>
      </c>
      <c r="E1268" s="16">
        <v>1230377</v>
      </c>
      <c r="F1268" s="18">
        <v>1078956</v>
      </c>
      <c r="G1268" s="18">
        <f t="shared" si="607"/>
        <v>2124161</v>
      </c>
      <c r="H1268" s="16">
        <f t="shared" si="601"/>
        <v>2298364</v>
      </c>
      <c r="I1268" s="35">
        <f t="shared" si="608"/>
        <v>-22782</v>
      </c>
      <c r="J1268" s="35">
        <f t="shared" si="611"/>
        <v>151421</v>
      </c>
      <c r="K1268" s="101">
        <f t="shared" si="612"/>
        <v>135940</v>
      </c>
      <c r="L1268">
        <f t="shared" si="612"/>
        <v>219263</v>
      </c>
      <c r="M1268" s="35">
        <f t="shared" si="613"/>
        <v>-170345</v>
      </c>
      <c r="N1268">
        <f t="shared" si="614"/>
        <v>0.92420565236838026</v>
      </c>
      <c r="O1268" s="20">
        <f t="shared" si="604"/>
        <v>-174203</v>
      </c>
      <c r="P1268" s="156">
        <f t="shared" si="615"/>
        <v>7.3390592464102372E-2</v>
      </c>
      <c r="Q1268" s="156">
        <f t="shared" si="615"/>
        <v>0.1178936014857208</v>
      </c>
    </row>
    <row r="1269" spans="1:17">
      <c r="A1269" s="596"/>
      <c r="B1269" s="3" t="s">
        <v>6</v>
      </c>
      <c r="C1269" s="18">
        <v>1778267</v>
      </c>
      <c r="D1269" s="16">
        <v>1509063</v>
      </c>
      <c r="E1269" s="16">
        <v>2099771</v>
      </c>
      <c r="F1269" s="18">
        <v>1373595</v>
      </c>
      <c r="G1269" s="18">
        <f t="shared" si="607"/>
        <v>3151862</v>
      </c>
      <c r="H1269" s="16">
        <f t="shared" si="601"/>
        <v>3608834</v>
      </c>
      <c r="I1269" s="35">
        <f t="shared" si="608"/>
        <v>269204</v>
      </c>
      <c r="J1269" s="35">
        <f t="shared" si="611"/>
        <v>726176</v>
      </c>
      <c r="K1269" s="101">
        <f t="shared" si="612"/>
        <v>477191</v>
      </c>
      <c r="L1269">
        <f t="shared" si="612"/>
        <v>601119</v>
      </c>
      <c r="M1269" s="35">
        <f t="shared" si="613"/>
        <v>-4028830</v>
      </c>
      <c r="N1269">
        <f t="shared" si="614"/>
        <v>0.87337405932220769</v>
      </c>
      <c r="O1269" s="20">
        <f t="shared" si="604"/>
        <v>-456972</v>
      </c>
      <c r="P1269" s="156">
        <f t="shared" si="615"/>
        <v>0.21715373973824562</v>
      </c>
      <c r="Q1269" s="156">
        <f t="shared" si="615"/>
        <v>0.24977977192682113</v>
      </c>
    </row>
    <row r="1270" spans="1:17">
      <c r="A1270" s="594">
        <v>45328</v>
      </c>
      <c r="B1270" s="3" t="s">
        <v>3</v>
      </c>
      <c r="C1270" s="18">
        <v>5867266</v>
      </c>
      <c r="D1270" s="16">
        <v>4600807</v>
      </c>
      <c r="E1270" s="16">
        <v>5614768</v>
      </c>
      <c r="F1270" s="18">
        <v>4656101</v>
      </c>
      <c r="G1270" s="18">
        <f t="shared" si="607"/>
        <v>10523367</v>
      </c>
      <c r="H1270" s="16">
        <f t="shared" si="601"/>
        <v>10215575</v>
      </c>
      <c r="I1270" s="35">
        <f t="shared" si="608"/>
        <v>1266459</v>
      </c>
      <c r="J1270" s="35">
        <f t="shared" si="611"/>
        <v>958667</v>
      </c>
      <c r="K1270" s="101">
        <f t="shared" si="612"/>
        <v>56062</v>
      </c>
      <c r="L1270">
        <f t="shared" si="612"/>
        <v>404199</v>
      </c>
      <c r="M1270" s="35">
        <f t="shared" si="613"/>
        <v>-404199</v>
      </c>
      <c r="N1270">
        <f t="shared" si="614"/>
        <v>1.0301296794355677</v>
      </c>
      <c r="O1270" s="20">
        <f t="shared" si="604"/>
        <v>307792</v>
      </c>
      <c r="P1270" s="156">
        <f t="shared" si="615"/>
        <v>5.3847556915154124E-3</v>
      </c>
      <c r="Q1270" s="156">
        <f t="shared" si="615"/>
        <v>4.2967087788398153E-2</v>
      </c>
    </row>
    <row r="1271" spans="1:17">
      <c r="A1271" s="595"/>
      <c r="B1271" s="3" t="s">
        <v>4</v>
      </c>
      <c r="C1271" s="18">
        <v>0</v>
      </c>
      <c r="D1271" s="16">
        <v>24754</v>
      </c>
      <c r="E1271" s="16">
        <v>0</v>
      </c>
      <c r="F1271" s="18">
        <v>0</v>
      </c>
      <c r="G1271" s="18">
        <f t="shared" si="607"/>
        <v>0</v>
      </c>
      <c r="H1271" s="16">
        <f t="shared" ref="H1271:H1334" si="616">SUM(D1271+E1271)</f>
        <v>24754</v>
      </c>
      <c r="I1271" s="35">
        <f t="shared" si="608"/>
        <v>-24754</v>
      </c>
      <c r="J1271" s="35">
        <f t="shared" si="611"/>
        <v>0</v>
      </c>
      <c r="K1271" s="101">
        <f t="shared" si="612"/>
        <v>0</v>
      </c>
      <c r="L1271">
        <f t="shared" si="612"/>
        <v>0</v>
      </c>
      <c r="M1271" s="35">
        <f t="shared" si="613"/>
        <v>-858728</v>
      </c>
      <c r="N1271">
        <f t="shared" si="614"/>
        <v>0</v>
      </c>
      <c r="O1271" s="303">
        <f t="shared" si="604"/>
        <v>-24754</v>
      </c>
      <c r="P1271" s="156" t="e">
        <f t="shared" si="615"/>
        <v>#DIV/0!</v>
      </c>
      <c r="Q1271" s="156">
        <f t="shared" si="615"/>
        <v>0</v>
      </c>
    </row>
    <row r="1272" spans="1:17">
      <c r="A1272" s="595"/>
      <c r="B1272" s="3" t="s">
        <v>5</v>
      </c>
      <c r="C1272" s="18">
        <v>1163846</v>
      </c>
      <c r="D1272" s="16">
        <v>1113757</v>
      </c>
      <c r="E1272" s="16">
        <v>1231247</v>
      </c>
      <c r="F1272" s="18">
        <v>1089162</v>
      </c>
      <c r="G1272" s="18">
        <f t="shared" si="607"/>
        <v>2253008</v>
      </c>
      <c r="H1272" s="16">
        <f t="shared" si="616"/>
        <v>2345004</v>
      </c>
      <c r="I1272" s="35">
        <f t="shared" si="608"/>
        <v>50089</v>
      </c>
      <c r="J1272" s="35">
        <f t="shared" si="611"/>
        <v>142085</v>
      </c>
      <c r="K1272" s="101">
        <f t="shared" si="612"/>
        <v>128847</v>
      </c>
      <c r="L1272">
        <f t="shared" si="612"/>
        <v>46640</v>
      </c>
      <c r="M1272" s="35">
        <f t="shared" si="613"/>
        <v>-930863</v>
      </c>
      <c r="N1272">
        <f t="shared" si="614"/>
        <v>0.96076936329319695</v>
      </c>
      <c r="O1272" s="20">
        <f t="shared" si="604"/>
        <v>-91996</v>
      </c>
      <c r="P1272" s="156">
        <f t="shared" si="615"/>
        <v>6.4574798753479407E-2</v>
      </c>
      <c r="Q1272" s="156">
        <f t="shared" si="615"/>
        <v>2.071301811412056E-2</v>
      </c>
    </row>
    <row r="1273" spans="1:17">
      <c r="A1273" s="596"/>
      <c r="B1273" s="3" t="s">
        <v>6</v>
      </c>
      <c r="C1273" s="18">
        <v>1685306</v>
      </c>
      <c r="D1273" s="16">
        <v>1521419</v>
      </c>
      <c r="E1273" s="16">
        <v>1870403</v>
      </c>
      <c r="F1273" s="18">
        <v>1515474</v>
      </c>
      <c r="G1273" s="18">
        <f t="shared" si="607"/>
        <v>3200780</v>
      </c>
      <c r="H1273" s="16">
        <f t="shared" si="616"/>
        <v>3391822</v>
      </c>
      <c r="I1273" s="35">
        <f t="shared" si="608"/>
        <v>163887</v>
      </c>
      <c r="J1273" s="35">
        <f t="shared" si="611"/>
        <v>354929</v>
      </c>
      <c r="K1273" s="101">
        <f t="shared" si="612"/>
        <v>48918</v>
      </c>
      <c r="L1273">
        <f t="shared" si="612"/>
        <v>-217012</v>
      </c>
      <c r="M1273" s="35">
        <f t="shared" si="613"/>
        <v>214132</v>
      </c>
      <c r="N1273">
        <f t="shared" si="614"/>
        <v>0.94367569996302869</v>
      </c>
      <c r="O1273" s="20">
        <f t="shared" si="604"/>
        <v>-191042</v>
      </c>
      <c r="P1273" s="156">
        <f t="shared" si="615"/>
        <v>1.5765028308599834E-2</v>
      </c>
      <c r="Q1273" s="156">
        <f t="shared" si="615"/>
        <v>-5.6722617690309542E-2</v>
      </c>
    </row>
    <row r="1274" spans="1:17">
      <c r="A1274" s="594">
        <v>45329</v>
      </c>
      <c r="B1274" s="3" t="s">
        <v>3</v>
      </c>
      <c r="C1274" s="18">
        <v>3622756</v>
      </c>
      <c r="D1274" s="16">
        <v>3218621</v>
      </c>
      <c r="E1274" s="16">
        <v>3623873</v>
      </c>
      <c r="F1274" s="18">
        <v>3472900</v>
      </c>
      <c r="G1274" s="18">
        <f t="shared" si="607"/>
        <v>7095656</v>
      </c>
      <c r="H1274" s="16">
        <f t="shared" si="616"/>
        <v>6842494</v>
      </c>
      <c r="I1274" s="35">
        <f t="shared" si="608"/>
        <v>404135</v>
      </c>
      <c r="J1274" s="35">
        <f t="shared" si="611"/>
        <v>150973</v>
      </c>
      <c r="K1274" s="101">
        <f t="shared" si="612"/>
        <v>-3427711</v>
      </c>
      <c r="L1274">
        <f t="shared" si="612"/>
        <v>-3373081</v>
      </c>
      <c r="M1274" s="35">
        <f t="shared" si="613"/>
        <v>3373081</v>
      </c>
      <c r="N1274">
        <f t="shared" si="614"/>
        <v>1.0369984979161107</v>
      </c>
      <c r="O1274" s="20">
        <f t="shared" si="604"/>
        <v>253162</v>
      </c>
      <c r="P1274" s="156">
        <f t="shared" si="615"/>
        <v>-0.24569506385097983</v>
      </c>
      <c r="Q1274" s="156">
        <f t="shared" si="615"/>
        <v>-0.24822771288050857</v>
      </c>
    </row>
    <row r="1275" spans="1:17">
      <c r="A1275" s="595"/>
      <c r="B1275" s="3" t="s">
        <v>4</v>
      </c>
      <c r="C1275" s="18">
        <v>0</v>
      </c>
      <c r="D1275" s="16">
        <v>24754</v>
      </c>
      <c r="E1275" s="16">
        <v>0</v>
      </c>
      <c r="F1275" s="18">
        <v>0</v>
      </c>
      <c r="G1275" s="18">
        <f t="shared" si="607"/>
        <v>0</v>
      </c>
      <c r="H1275" s="16">
        <f t="shared" si="616"/>
        <v>24754</v>
      </c>
      <c r="I1275" s="35">
        <f t="shared" si="608"/>
        <v>-24754</v>
      </c>
      <c r="J1275" s="35">
        <f t="shared" si="611"/>
        <v>0</v>
      </c>
      <c r="K1275" s="101">
        <f t="shared" si="612"/>
        <v>0</v>
      </c>
      <c r="L1275">
        <f t="shared" si="612"/>
        <v>0</v>
      </c>
      <c r="M1275" s="35">
        <f t="shared" si="613"/>
        <v>207355</v>
      </c>
      <c r="N1275">
        <f t="shared" si="614"/>
        <v>0</v>
      </c>
      <c r="O1275" s="303">
        <f t="shared" si="604"/>
        <v>-24754</v>
      </c>
      <c r="P1275" s="156" t="e">
        <f t="shared" si="615"/>
        <v>#DIV/0!</v>
      </c>
      <c r="Q1275" s="156">
        <f t="shared" si="615"/>
        <v>0</v>
      </c>
    </row>
    <row r="1276" spans="1:17">
      <c r="A1276" s="595"/>
      <c r="B1276" s="3" t="s">
        <v>5</v>
      </c>
      <c r="C1276" s="18">
        <v>679295</v>
      </c>
      <c r="D1276" s="16">
        <v>841504</v>
      </c>
      <c r="E1276" s="16">
        <v>662252</v>
      </c>
      <c r="F1276" s="18">
        <v>714985</v>
      </c>
      <c r="G1276" s="18">
        <f t="shared" si="607"/>
        <v>1394280</v>
      </c>
      <c r="H1276" s="16">
        <f t="shared" si="616"/>
        <v>1503756</v>
      </c>
      <c r="I1276" s="35">
        <f t="shared" si="608"/>
        <v>-162209</v>
      </c>
      <c r="J1276" s="35">
        <f t="shared" si="611"/>
        <v>-52733</v>
      </c>
      <c r="K1276" s="101">
        <f t="shared" si="612"/>
        <v>-858728</v>
      </c>
      <c r="L1276">
        <f t="shared" si="612"/>
        <v>-841248</v>
      </c>
      <c r="M1276" s="35">
        <f t="shared" si="613"/>
        <v>1123820</v>
      </c>
      <c r="N1276">
        <f t="shared" si="614"/>
        <v>0.9271982954681478</v>
      </c>
      <c r="O1276" s="20">
        <f t="shared" si="604"/>
        <v>-109476</v>
      </c>
      <c r="P1276" s="156">
        <f t="shared" si="615"/>
        <v>-0.27596428488792107</v>
      </c>
      <c r="Q1276" s="156">
        <f t="shared" si="615"/>
        <v>-0.26402431446100311</v>
      </c>
    </row>
    <row r="1277" spans="1:17">
      <c r="A1277" s="596"/>
      <c r="B1277" s="3" t="s">
        <v>6</v>
      </c>
      <c r="C1277" s="18">
        <v>1202585</v>
      </c>
      <c r="D1277" s="16">
        <v>1216978</v>
      </c>
      <c r="E1277" s="16">
        <v>1218511</v>
      </c>
      <c r="F1277" s="18">
        <v>1113972</v>
      </c>
      <c r="G1277" s="18">
        <f t="shared" si="607"/>
        <v>2316557</v>
      </c>
      <c r="H1277" s="16">
        <f t="shared" si="616"/>
        <v>2435489</v>
      </c>
      <c r="I1277" s="35">
        <f t="shared" si="608"/>
        <v>-14393</v>
      </c>
      <c r="J1277" s="35">
        <f t="shared" si="611"/>
        <v>104539</v>
      </c>
      <c r="K1277" s="101">
        <f t="shared" si="612"/>
        <v>-884223</v>
      </c>
      <c r="L1277">
        <f t="shared" si="612"/>
        <v>-956333</v>
      </c>
      <c r="M1277" s="35">
        <f t="shared" si="613"/>
        <v>2091343</v>
      </c>
      <c r="N1277">
        <f t="shared" si="614"/>
        <v>0.9511670962176384</v>
      </c>
      <c r="O1277" s="20">
        <f t="shared" si="604"/>
        <v>-118932</v>
      </c>
      <c r="P1277" s="156">
        <f t="shared" si="615"/>
        <v>-0.21645589978758889</v>
      </c>
      <c r="Q1277" s="156">
        <f t="shared" si="615"/>
        <v>-0.2199399515426658</v>
      </c>
    </row>
    <row r="1278" spans="1:17">
      <c r="A1278" s="597">
        <v>45330</v>
      </c>
      <c r="B1278" s="3" t="s">
        <v>3</v>
      </c>
      <c r="C1278" s="18">
        <v>4140028</v>
      </c>
      <c r="D1278" s="16">
        <v>2511397</v>
      </c>
      <c r="E1278" s="16">
        <v>3919935</v>
      </c>
      <c r="F1278" s="18">
        <v>2952748</v>
      </c>
      <c r="G1278" s="18">
        <f t="shared" si="607"/>
        <v>7092776</v>
      </c>
      <c r="H1278" s="16">
        <f t="shared" si="616"/>
        <v>6431332</v>
      </c>
      <c r="I1278" s="35">
        <f t="shared" si="608"/>
        <v>1628631</v>
      </c>
      <c r="J1278" s="35">
        <f t="shared" si="611"/>
        <v>967187</v>
      </c>
      <c r="K1278" s="101">
        <f t="shared" si="612"/>
        <v>-2880</v>
      </c>
      <c r="L1278">
        <f t="shared" si="612"/>
        <v>-411162</v>
      </c>
      <c r="M1278" s="35">
        <f t="shared" si="613"/>
        <v>411162</v>
      </c>
      <c r="N1278">
        <f t="shared" si="614"/>
        <v>1.1028471240483309</v>
      </c>
      <c r="O1278" s="20">
        <f t="shared" si="604"/>
        <v>661444</v>
      </c>
      <c r="P1278" s="156">
        <f t="shared" si="615"/>
        <v>-4.0571746061441401E-4</v>
      </c>
      <c r="Q1278" s="156">
        <f t="shared" si="615"/>
        <v>-5.6683415921571133E-2</v>
      </c>
    </row>
    <row r="1279" spans="1:17">
      <c r="A1279" s="598"/>
      <c r="B1279" s="3" t="s">
        <v>4</v>
      </c>
      <c r="C1279" s="18">
        <v>0</v>
      </c>
      <c r="D1279" s="16">
        <v>24754</v>
      </c>
      <c r="E1279" s="16">
        <v>0</v>
      </c>
      <c r="F1279" s="18">
        <v>0</v>
      </c>
      <c r="G1279" s="18">
        <f t="shared" si="607"/>
        <v>0</v>
      </c>
      <c r="H1279" s="16">
        <f t="shared" si="616"/>
        <v>24754</v>
      </c>
      <c r="I1279" s="35">
        <f t="shared" si="608"/>
        <v>-24754</v>
      </c>
      <c r="J1279" s="35">
        <f t="shared" si="611"/>
        <v>0</v>
      </c>
      <c r="K1279" s="101">
        <f t="shared" ref="K1279:L1294" si="617">G1279-G1275</f>
        <v>0</v>
      </c>
      <c r="L1279">
        <f t="shared" si="617"/>
        <v>0</v>
      </c>
      <c r="M1279" s="35">
        <f t="shared" si="613"/>
        <v>205669</v>
      </c>
      <c r="N1279">
        <f t="shared" si="614"/>
        <v>0</v>
      </c>
      <c r="O1279" s="303">
        <f t="shared" si="604"/>
        <v>-24754</v>
      </c>
      <c r="P1279" s="156" t="e">
        <f t="shared" ref="P1279:Q1294" si="618">K1279/(G1275-K1279)</f>
        <v>#DIV/0!</v>
      </c>
      <c r="Q1279" s="156">
        <f t="shared" si="618"/>
        <v>0</v>
      </c>
    </row>
    <row r="1280" spans="1:17">
      <c r="A1280" s="598"/>
      <c r="B1280" s="3" t="s">
        <v>5</v>
      </c>
      <c r="C1280" s="18">
        <v>830770</v>
      </c>
      <c r="D1280" s="16">
        <v>931532</v>
      </c>
      <c r="E1280" s="16">
        <v>845426</v>
      </c>
      <c r="F1280" s="18">
        <v>770865</v>
      </c>
      <c r="G1280" s="18">
        <f t="shared" si="607"/>
        <v>1601635</v>
      </c>
      <c r="H1280" s="16">
        <f t="shared" si="616"/>
        <v>1776958</v>
      </c>
      <c r="I1280" s="35">
        <f t="shared" si="608"/>
        <v>-100762</v>
      </c>
      <c r="J1280" s="35">
        <f t="shared" si="611"/>
        <v>74561</v>
      </c>
      <c r="K1280" s="101">
        <f t="shared" si="617"/>
        <v>207355</v>
      </c>
      <c r="L1280">
        <f t="shared" si="617"/>
        <v>273202</v>
      </c>
      <c r="M1280" s="35">
        <f t="shared" si="613"/>
        <v>36549</v>
      </c>
      <c r="N1280">
        <f t="shared" si="614"/>
        <v>0.90133531574747405</v>
      </c>
      <c r="O1280" s="20">
        <f t="shared" si="604"/>
        <v>-175323</v>
      </c>
      <c r="P1280" s="156">
        <f t="shared" si="618"/>
        <v>0.17469932809570951</v>
      </c>
      <c r="Q1280" s="156">
        <f t="shared" si="618"/>
        <v>0.22201544995181033</v>
      </c>
    </row>
    <row r="1281" spans="1:17">
      <c r="A1281" s="599"/>
      <c r="B1281" s="3" t="s">
        <v>6</v>
      </c>
      <c r="C1281" s="18">
        <v>1490582</v>
      </c>
      <c r="D1281" s="16">
        <v>1364477</v>
      </c>
      <c r="E1281" s="16">
        <v>1696019</v>
      </c>
      <c r="F1281" s="18">
        <v>1108547</v>
      </c>
      <c r="G1281" s="18">
        <f t="shared" si="607"/>
        <v>2599129</v>
      </c>
      <c r="H1281" s="16">
        <f t="shared" si="616"/>
        <v>3060496</v>
      </c>
      <c r="I1281" s="35">
        <f t="shared" si="608"/>
        <v>126105</v>
      </c>
      <c r="J1281" s="35">
        <f t="shared" si="611"/>
        <v>587472</v>
      </c>
      <c r="K1281" s="101">
        <f t="shared" si="617"/>
        <v>282572</v>
      </c>
      <c r="L1281">
        <f t="shared" si="617"/>
        <v>625007</v>
      </c>
      <c r="M1281" s="35">
        <f t="shared" si="613"/>
        <v>1730295</v>
      </c>
      <c r="N1281">
        <f t="shared" si="614"/>
        <v>0.84925090573554085</v>
      </c>
      <c r="O1281" s="20">
        <f t="shared" si="604"/>
        <v>-461367</v>
      </c>
      <c r="P1281" s="156">
        <f t="shared" si="618"/>
        <v>0.13892531164192459</v>
      </c>
      <c r="Q1281" s="156">
        <f t="shared" si="618"/>
        <v>0.34521580441009631</v>
      </c>
    </row>
    <row r="1282" spans="1:17">
      <c r="A1282" s="594">
        <v>45331</v>
      </c>
      <c r="B1282" s="3" t="s">
        <v>3</v>
      </c>
      <c r="C1282" s="18">
        <v>4305800</v>
      </c>
      <c r="D1282" s="16">
        <v>3665102</v>
      </c>
      <c r="E1282" s="16">
        <v>4325571</v>
      </c>
      <c r="F1282" s="18">
        <v>3921986</v>
      </c>
      <c r="G1282" s="18">
        <f t="shared" si="607"/>
        <v>8227786</v>
      </c>
      <c r="H1282" s="16">
        <f t="shared" si="616"/>
        <v>7990673</v>
      </c>
      <c r="I1282" s="35">
        <f t="shared" si="608"/>
        <v>640698</v>
      </c>
      <c r="J1282" s="35">
        <f t="shared" si="611"/>
        <v>403585</v>
      </c>
      <c r="K1282" s="101">
        <f t="shared" si="617"/>
        <v>1135010</v>
      </c>
      <c r="L1282">
        <f t="shared" si="617"/>
        <v>1559341</v>
      </c>
      <c r="M1282" s="35">
        <f t="shared" si="613"/>
        <v>-1559341</v>
      </c>
      <c r="N1282">
        <f t="shared" si="614"/>
        <v>1.0296737208492952</v>
      </c>
      <c r="O1282" s="20">
        <f t="shared" si="604"/>
        <v>237113</v>
      </c>
      <c r="P1282" s="156">
        <f t="shared" si="618"/>
        <v>0.19050932849662106</v>
      </c>
      <c r="Q1282" s="156">
        <f t="shared" si="618"/>
        <v>0.32006237285742112</v>
      </c>
    </row>
    <row r="1283" spans="1:17">
      <c r="A1283" s="595"/>
      <c r="B1283" s="3" t="s">
        <v>4</v>
      </c>
      <c r="C1283" s="18">
        <v>0</v>
      </c>
      <c r="D1283" s="16">
        <v>24754</v>
      </c>
      <c r="E1283" s="16">
        <v>0</v>
      </c>
      <c r="F1283" s="18">
        <v>0</v>
      </c>
      <c r="G1283" s="18">
        <f t="shared" si="607"/>
        <v>0</v>
      </c>
      <c r="H1283" s="16">
        <f t="shared" si="616"/>
        <v>24754</v>
      </c>
      <c r="I1283" s="35">
        <f t="shared" si="608"/>
        <v>-24754</v>
      </c>
      <c r="J1283" s="35">
        <f t="shared" si="611"/>
        <v>0</v>
      </c>
      <c r="K1283" s="101">
        <f t="shared" si="617"/>
        <v>0</v>
      </c>
      <c r="L1283">
        <f t="shared" si="617"/>
        <v>0</v>
      </c>
      <c r="M1283" s="35">
        <f t="shared" si="613"/>
        <v>393409</v>
      </c>
      <c r="N1283">
        <f t="shared" si="614"/>
        <v>0</v>
      </c>
      <c r="O1283" s="303">
        <f t="shared" si="604"/>
        <v>-24754</v>
      </c>
      <c r="P1283" s="156" t="e">
        <f t="shared" si="618"/>
        <v>#DIV/0!</v>
      </c>
      <c r="Q1283" s="156">
        <f t="shared" si="618"/>
        <v>0</v>
      </c>
    </row>
    <row r="1284" spans="1:17">
      <c r="A1284" s="595"/>
      <c r="B1284" s="3" t="s">
        <v>5</v>
      </c>
      <c r="C1284" s="18">
        <v>907870</v>
      </c>
      <c r="D1284" s="16">
        <v>1006217</v>
      </c>
      <c r="E1284" s="16">
        <v>906212</v>
      </c>
      <c r="F1284" s="18">
        <v>899434</v>
      </c>
      <c r="G1284" s="18">
        <f t="shared" si="607"/>
        <v>1807304</v>
      </c>
      <c r="H1284" s="16">
        <f t="shared" si="616"/>
        <v>1912429</v>
      </c>
      <c r="I1284" s="35">
        <f t="shared" si="608"/>
        <v>-98347</v>
      </c>
      <c r="J1284" s="35">
        <f t="shared" si="611"/>
        <v>6778</v>
      </c>
      <c r="K1284" s="101">
        <f t="shared" si="617"/>
        <v>205669</v>
      </c>
      <c r="L1284">
        <f t="shared" si="617"/>
        <v>135471</v>
      </c>
      <c r="M1284" s="35">
        <f t="shared" si="613"/>
        <v>398075</v>
      </c>
      <c r="N1284">
        <f t="shared" si="614"/>
        <v>0.94503063904594631</v>
      </c>
      <c r="O1284" s="20">
        <f t="shared" si="604"/>
        <v>-105125</v>
      </c>
      <c r="P1284" s="156">
        <f t="shared" si="618"/>
        <v>0.14733095218651457</v>
      </c>
      <c r="Q1284" s="156">
        <f t="shared" si="618"/>
        <v>8.2529438247150297E-2</v>
      </c>
    </row>
    <row r="1285" spans="1:17">
      <c r="A1285" s="596"/>
      <c r="B1285" s="3" t="s">
        <v>6</v>
      </c>
      <c r="C1285" s="18">
        <v>1560286</v>
      </c>
      <c r="D1285" s="16">
        <v>1473941</v>
      </c>
      <c r="E1285" s="16">
        <v>1542173</v>
      </c>
      <c r="F1285" s="18">
        <v>1348594</v>
      </c>
      <c r="G1285" s="18">
        <f t="shared" si="607"/>
        <v>2908880</v>
      </c>
      <c r="H1285" s="16">
        <f t="shared" si="616"/>
        <v>3016114</v>
      </c>
      <c r="I1285" s="35">
        <f t="shared" si="608"/>
        <v>86345</v>
      </c>
      <c r="J1285" s="35">
        <f t="shared" si="611"/>
        <v>193579</v>
      </c>
      <c r="K1285" s="101">
        <f t="shared" si="617"/>
        <v>309751</v>
      </c>
      <c r="L1285">
        <f t="shared" si="617"/>
        <v>-44382</v>
      </c>
      <c r="M1285" s="35">
        <f t="shared" si="613"/>
        <v>-986019</v>
      </c>
      <c r="N1285">
        <f t="shared" si="614"/>
        <v>0.96444630408532306</v>
      </c>
      <c r="O1285" s="20">
        <f t="shared" si="604"/>
        <v>-107234</v>
      </c>
      <c r="P1285" s="156">
        <f t="shared" si="618"/>
        <v>0.13529919480312994</v>
      </c>
      <c r="Q1285" s="156">
        <f t="shared" si="618"/>
        <v>-1.4294281450027988E-2</v>
      </c>
    </row>
    <row r="1286" spans="1:17">
      <c r="A1286" s="594">
        <v>45334</v>
      </c>
      <c r="B1286" s="3" t="s">
        <v>3</v>
      </c>
      <c r="C1286" s="18">
        <v>6547330</v>
      </c>
      <c r="D1286" s="16">
        <v>3703607</v>
      </c>
      <c r="E1286" s="16">
        <v>6101415</v>
      </c>
      <c r="F1286" s="18">
        <v>4035758</v>
      </c>
      <c r="G1286" s="18">
        <f t="shared" si="607"/>
        <v>10583088</v>
      </c>
      <c r="H1286" s="16">
        <f t="shared" si="616"/>
        <v>9805022</v>
      </c>
      <c r="I1286" s="35">
        <f t="shared" si="608"/>
        <v>2843723</v>
      </c>
      <c r="J1286" s="35">
        <f t="shared" si="611"/>
        <v>2065657</v>
      </c>
      <c r="K1286" s="101">
        <f t="shared" si="617"/>
        <v>2355302</v>
      </c>
      <c r="L1286">
        <f t="shared" si="617"/>
        <v>1814349</v>
      </c>
      <c r="M1286" s="35">
        <f t="shared" si="613"/>
        <v>-1814349</v>
      </c>
      <c r="N1286">
        <f t="shared" si="614"/>
        <v>1.0793538250092656</v>
      </c>
      <c r="O1286" s="20">
        <f t="shared" si="604"/>
        <v>778066</v>
      </c>
      <c r="P1286" s="156">
        <f t="shared" si="618"/>
        <v>0.40107423025758776</v>
      </c>
      <c r="Q1286" s="156">
        <f t="shared" si="618"/>
        <v>0.29375871473063914</v>
      </c>
    </row>
    <row r="1287" spans="1:17">
      <c r="A1287" s="595"/>
      <c r="B1287" s="3" t="s">
        <v>4</v>
      </c>
      <c r="C1287" s="18">
        <v>0</v>
      </c>
      <c r="D1287" s="16">
        <v>24754</v>
      </c>
      <c r="E1287" s="16">
        <v>0</v>
      </c>
      <c r="F1287" s="18">
        <v>0</v>
      </c>
      <c r="G1287" s="18">
        <f t="shared" si="607"/>
        <v>0</v>
      </c>
      <c r="H1287" s="16">
        <f t="shared" si="616"/>
        <v>24754</v>
      </c>
      <c r="I1287" s="35">
        <f t="shared" si="608"/>
        <v>-24754</v>
      </c>
      <c r="J1287" s="35">
        <f t="shared" si="611"/>
        <v>0</v>
      </c>
      <c r="K1287" s="101">
        <f t="shared" si="617"/>
        <v>0</v>
      </c>
      <c r="L1287">
        <f t="shared" si="617"/>
        <v>0</v>
      </c>
      <c r="M1287" s="35">
        <f t="shared" si="613"/>
        <v>-120662</v>
      </c>
      <c r="N1287">
        <f t="shared" si="614"/>
        <v>0</v>
      </c>
      <c r="O1287" s="303">
        <f t="shared" si="604"/>
        <v>-24754</v>
      </c>
      <c r="P1287" s="156" t="e">
        <f t="shared" si="618"/>
        <v>#DIV/0!</v>
      </c>
      <c r="Q1287" s="156">
        <f t="shared" si="618"/>
        <v>0</v>
      </c>
    </row>
    <row r="1288" spans="1:17">
      <c r="A1288" s="595"/>
      <c r="B1288" s="3" t="s">
        <v>5</v>
      </c>
      <c r="C1288" s="18">
        <v>1162184</v>
      </c>
      <c r="D1288" s="16">
        <v>1135584</v>
      </c>
      <c r="E1288" s="16">
        <v>1268049</v>
      </c>
      <c r="F1288" s="18">
        <v>1038529</v>
      </c>
      <c r="G1288" s="18">
        <f t="shared" si="607"/>
        <v>2200713</v>
      </c>
      <c r="H1288" s="16">
        <f t="shared" si="616"/>
        <v>2403633</v>
      </c>
      <c r="I1288" s="35">
        <f t="shared" si="608"/>
        <v>26600</v>
      </c>
      <c r="J1288" s="35">
        <f t="shared" si="611"/>
        <v>229520</v>
      </c>
      <c r="K1288" s="101">
        <f t="shared" si="617"/>
        <v>393409</v>
      </c>
      <c r="L1288">
        <f t="shared" si="617"/>
        <v>491204</v>
      </c>
      <c r="M1288" s="35">
        <f t="shared" si="613"/>
        <v>-503547</v>
      </c>
      <c r="N1288">
        <f t="shared" si="614"/>
        <v>0.91557779411415974</v>
      </c>
      <c r="O1288" s="20">
        <f t="shared" si="604"/>
        <v>-202920</v>
      </c>
      <c r="P1288" s="156">
        <f t="shared" si="618"/>
        <v>0.2782448484505568</v>
      </c>
      <c r="Q1288" s="156">
        <f t="shared" si="618"/>
        <v>0.34562015162975601</v>
      </c>
    </row>
    <row r="1289" spans="1:17">
      <c r="A1289" s="596"/>
      <c r="B1289" s="3" t="s">
        <v>6</v>
      </c>
      <c r="C1289" s="18">
        <v>1997147</v>
      </c>
      <c r="D1289" s="16">
        <v>1655621</v>
      </c>
      <c r="E1289" s="16">
        <v>2337197</v>
      </c>
      <c r="F1289" s="18">
        <v>1445279</v>
      </c>
      <c r="G1289" s="18">
        <f t="shared" si="607"/>
        <v>3442426</v>
      </c>
      <c r="H1289" s="16">
        <f t="shared" si="616"/>
        <v>3992818</v>
      </c>
      <c r="I1289" s="35">
        <f t="shared" si="608"/>
        <v>341526</v>
      </c>
      <c r="J1289" s="35">
        <f t="shared" si="611"/>
        <v>891918</v>
      </c>
      <c r="K1289" s="101">
        <f t="shared" si="617"/>
        <v>533546</v>
      </c>
      <c r="L1289">
        <f t="shared" si="617"/>
        <v>976704</v>
      </c>
      <c r="M1289" s="35">
        <f t="shared" si="613"/>
        <v>-3675237</v>
      </c>
      <c r="N1289">
        <f t="shared" si="614"/>
        <v>0.86215449840188063</v>
      </c>
      <c r="O1289" s="20">
        <f t="shared" si="604"/>
        <v>-550392</v>
      </c>
      <c r="P1289" s="156">
        <f t="shared" si="618"/>
        <v>0.22461935879333181</v>
      </c>
      <c r="Q1289" s="156">
        <f t="shared" si="618"/>
        <v>0.47891498031293367</v>
      </c>
    </row>
    <row r="1290" spans="1:17">
      <c r="A1290" s="594">
        <v>45335</v>
      </c>
      <c r="B1290" s="3" t="s">
        <v>3</v>
      </c>
      <c r="C1290" s="18">
        <v>4858788</v>
      </c>
      <c r="D1290" s="16">
        <v>4508994</v>
      </c>
      <c r="E1290" s="16">
        <v>5016990</v>
      </c>
      <c r="F1290" s="18">
        <v>4693899</v>
      </c>
      <c r="G1290" s="18">
        <f t="shared" si="607"/>
        <v>9552687</v>
      </c>
      <c r="H1290" s="16">
        <f t="shared" si="616"/>
        <v>9525984</v>
      </c>
      <c r="I1290" s="35">
        <f t="shared" si="608"/>
        <v>349794</v>
      </c>
      <c r="J1290" s="35">
        <f t="shared" si="611"/>
        <v>323091</v>
      </c>
      <c r="K1290" s="101">
        <f t="shared" si="617"/>
        <v>-1030401</v>
      </c>
      <c r="L1290">
        <f t="shared" si="617"/>
        <v>-279038</v>
      </c>
      <c r="M1290" s="35">
        <f t="shared" si="613"/>
        <v>279038</v>
      </c>
      <c r="N1290">
        <f t="shared" si="614"/>
        <v>1.0028031749790889</v>
      </c>
      <c r="O1290" s="20">
        <f t="shared" si="604"/>
        <v>26703</v>
      </c>
      <c r="P1290" s="156">
        <f t="shared" si="618"/>
        <v>-8.872449958836659E-2</v>
      </c>
      <c r="Q1290" s="156">
        <f t="shared" si="618"/>
        <v>-2.7671195927037325E-2</v>
      </c>
    </row>
    <row r="1291" spans="1:17">
      <c r="A1291" s="595"/>
      <c r="B1291" s="3" t="s">
        <v>4</v>
      </c>
      <c r="C1291" s="18">
        <v>0</v>
      </c>
      <c r="D1291" s="16">
        <v>24754</v>
      </c>
      <c r="E1291" s="16">
        <v>0</v>
      </c>
      <c r="F1291" s="18">
        <v>0</v>
      </c>
      <c r="G1291" s="18">
        <f t="shared" si="607"/>
        <v>0</v>
      </c>
      <c r="H1291" s="16">
        <f t="shared" si="616"/>
        <v>24754</v>
      </c>
      <c r="I1291" s="35">
        <f t="shared" si="608"/>
        <v>-24754</v>
      </c>
      <c r="J1291" s="35">
        <f t="shared" si="611"/>
        <v>0</v>
      </c>
      <c r="K1291" s="101">
        <f t="shared" si="617"/>
        <v>0</v>
      </c>
      <c r="L1291">
        <f t="shared" si="617"/>
        <v>0</v>
      </c>
      <c r="M1291" s="35">
        <f t="shared" si="613"/>
        <v>-617176</v>
      </c>
      <c r="N1291">
        <f t="shared" si="614"/>
        <v>0</v>
      </c>
      <c r="O1291" s="303">
        <f t="shared" si="604"/>
        <v>-24754</v>
      </c>
      <c r="P1291" s="156" t="e">
        <f t="shared" si="618"/>
        <v>#DIV/0!</v>
      </c>
      <c r="Q1291" s="156">
        <f t="shared" si="618"/>
        <v>0</v>
      </c>
    </row>
    <row r="1292" spans="1:17">
      <c r="A1292" s="595"/>
      <c r="B1292" s="3" t="s">
        <v>5</v>
      </c>
      <c r="C1292" s="18">
        <v>1014099</v>
      </c>
      <c r="D1292" s="16">
        <v>1163291</v>
      </c>
      <c r="E1292" s="16">
        <v>1056402</v>
      </c>
      <c r="F1292" s="18">
        <v>1065952</v>
      </c>
      <c r="G1292" s="18">
        <f t="shared" si="607"/>
        <v>2080051</v>
      </c>
      <c r="H1292" s="16">
        <f t="shared" si="616"/>
        <v>2219693</v>
      </c>
      <c r="I1292" s="35">
        <f t="shared" si="608"/>
        <v>-149192</v>
      </c>
      <c r="J1292" s="35">
        <f t="shared" si="611"/>
        <v>-9550</v>
      </c>
      <c r="K1292" s="101">
        <f t="shared" si="617"/>
        <v>-120662</v>
      </c>
      <c r="L1292">
        <f t="shared" si="617"/>
        <v>-183940</v>
      </c>
      <c r="M1292" s="35">
        <f t="shared" si="613"/>
        <v>-739136</v>
      </c>
      <c r="N1292">
        <f t="shared" si="614"/>
        <v>0.93708949841261835</v>
      </c>
      <c r="O1292" s="20">
        <f t="shared" si="604"/>
        <v>-139642</v>
      </c>
      <c r="P1292" s="156">
        <f t="shared" si="618"/>
        <v>-5.1978676430994561E-2</v>
      </c>
      <c r="Q1292" s="156">
        <f t="shared" si="618"/>
        <v>-7.1085917189582667E-2</v>
      </c>
    </row>
    <row r="1293" spans="1:17">
      <c r="A1293" s="596"/>
      <c r="B1293" s="3" t="s">
        <v>6</v>
      </c>
      <c r="C1293" s="18">
        <v>1748993</v>
      </c>
      <c r="D1293" s="16">
        <v>1743902</v>
      </c>
      <c r="E1293" s="16">
        <v>1548488</v>
      </c>
      <c r="F1293" s="18">
        <v>1681090</v>
      </c>
      <c r="G1293" s="18">
        <f t="shared" si="607"/>
        <v>3430083</v>
      </c>
      <c r="H1293" s="16">
        <f t="shared" si="616"/>
        <v>3292390</v>
      </c>
      <c r="I1293" s="35">
        <f t="shared" si="608"/>
        <v>5091</v>
      </c>
      <c r="J1293" s="35">
        <f t="shared" si="611"/>
        <v>-132602</v>
      </c>
      <c r="K1293" s="101">
        <f t="shared" si="617"/>
        <v>-12343</v>
      </c>
      <c r="L1293">
        <f t="shared" si="617"/>
        <v>-700428</v>
      </c>
      <c r="M1293" s="35">
        <f t="shared" si="613"/>
        <v>22496</v>
      </c>
      <c r="N1293">
        <f t="shared" si="614"/>
        <v>1.0418215946470497</v>
      </c>
      <c r="O1293" s="34">
        <f t="shared" si="604"/>
        <v>137693</v>
      </c>
      <c r="P1293" s="156">
        <f t="shared" si="618"/>
        <v>-3.5727424901635971E-3</v>
      </c>
      <c r="Q1293" s="156">
        <f t="shared" si="618"/>
        <v>-0.14924169753726951</v>
      </c>
    </row>
    <row r="1294" spans="1:17">
      <c r="A1294" s="594">
        <v>45336</v>
      </c>
      <c r="B1294" s="3" t="s">
        <v>3</v>
      </c>
      <c r="C1294" s="18">
        <v>3072535</v>
      </c>
      <c r="D1294" s="16">
        <v>3531048</v>
      </c>
      <c r="E1294" s="16">
        <v>3222635</v>
      </c>
      <c r="F1294" s="18">
        <v>3781619</v>
      </c>
      <c r="G1294" s="18">
        <f t="shared" si="607"/>
        <v>6854154</v>
      </c>
      <c r="H1294" s="16">
        <f t="shared" si="616"/>
        <v>6753683</v>
      </c>
      <c r="I1294" s="35">
        <f t="shared" si="608"/>
        <v>-458513</v>
      </c>
      <c r="J1294" s="35">
        <f t="shared" si="611"/>
        <v>-558984</v>
      </c>
      <c r="K1294" s="101">
        <f t="shared" si="617"/>
        <v>-2698533</v>
      </c>
      <c r="L1294">
        <f t="shared" si="617"/>
        <v>-2772301</v>
      </c>
      <c r="M1294" s="35">
        <f t="shared" si="613"/>
        <v>2772301</v>
      </c>
      <c r="N1294">
        <f t="shared" si="614"/>
        <v>1.0148764755467499</v>
      </c>
      <c r="O1294" s="34">
        <f t="shared" si="604"/>
        <v>100471</v>
      </c>
      <c r="P1294" s="156">
        <f t="shared" si="618"/>
        <v>-0.22026647142080544</v>
      </c>
      <c r="Q1294" s="156">
        <f t="shared" si="618"/>
        <v>-0.22542175596028227</v>
      </c>
    </row>
    <row r="1295" spans="1:17">
      <c r="A1295" s="595"/>
      <c r="B1295" s="3" t="s">
        <v>4</v>
      </c>
      <c r="C1295" s="18">
        <v>0</v>
      </c>
      <c r="D1295" s="16">
        <v>24754</v>
      </c>
      <c r="E1295" s="16">
        <v>0</v>
      </c>
      <c r="F1295" s="18">
        <v>0</v>
      </c>
      <c r="G1295" s="18">
        <f t="shared" si="607"/>
        <v>0</v>
      </c>
      <c r="H1295" s="16">
        <f t="shared" si="616"/>
        <v>24754</v>
      </c>
      <c r="I1295" s="35">
        <f t="shared" si="608"/>
        <v>-24754</v>
      </c>
      <c r="J1295" s="35">
        <f t="shared" si="611"/>
        <v>0</v>
      </c>
      <c r="K1295" s="101">
        <f t="shared" ref="K1295:L1310" si="619">G1295-G1291</f>
        <v>0</v>
      </c>
      <c r="L1295">
        <f t="shared" si="619"/>
        <v>0</v>
      </c>
      <c r="M1295" s="35">
        <f t="shared" si="613"/>
        <v>57546</v>
      </c>
      <c r="N1295">
        <f t="shared" si="614"/>
        <v>0</v>
      </c>
      <c r="O1295" s="303">
        <f t="shared" ref="O1295:O1358" si="620">G1295-H1295</f>
        <v>-24754</v>
      </c>
      <c r="P1295" s="156" t="e">
        <f t="shared" ref="P1295:Q1310" si="621">K1295/(G1291-K1295)</f>
        <v>#DIV/0!</v>
      </c>
      <c r="Q1295" s="156">
        <f t="shared" si="621"/>
        <v>0</v>
      </c>
    </row>
    <row r="1296" spans="1:17">
      <c r="A1296" s="595"/>
      <c r="B1296" s="3" t="s">
        <v>5</v>
      </c>
      <c r="C1296" s="18">
        <v>723744</v>
      </c>
      <c r="D1296" s="16">
        <v>978840</v>
      </c>
      <c r="E1296" s="16">
        <v>658383</v>
      </c>
      <c r="F1296" s="18">
        <v>739131</v>
      </c>
      <c r="G1296" s="18">
        <f t="shared" si="607"/>
        <v>1462875</v>
      </c>
      <c r="H1296" s="16">
        <f t="shared" si="616"/>
        <v>1637223</v>
      </c>
      <c r="I1296" s="35">
        <f t="shared" si="608"/>
        <v>-255096</v>
      </c>
      <c r="J1296" s="35">
        <f t="shared" si="611"/>
        <v>-80748</v>
      </c>
      <c r="K1296" s="101">
        <f t="shared" si="619"/>
        <v>-617176</v>
      </c>
      <c r="L1296">
        <f t="shared" si="619"/>
        <v>-582470</v>
      </c>
      <c r="M1296" s="35">
        <f t="shared" si="613"/>
        <v>493016</v>
      </c>
      <c r="N1296">
        <f t="shared" si="614"/>
        <v>0.89350992503770099</v>
      </c>
      <c r="O1296" s="34">
        <f t="shared" si="620"/>
        <v>-174348</v>
      </c>
      <c r="P1296" s="156">
        <f t="shared" si="621"/>
        <v>-0.22881870899260612</v>
      </c>
      <c r="Q1296" s="156">
        <f t="shared" si="621"/>
        <v>-0.20786442473189462</v>
      </c>
    </row>
    <row r="1297" spans="1:17">
      <c r="A1297" s="596"/>
      <c r="B1297" s="3" t="s">
        <v>6</v>
      </c>
      <c r="C1297" s="18">
        <v>1152580</v>
      </c>
      <c r="D1297" s="16">
        <v>1340535</v>
      </c>
      <c r="E1297" s="16">
        <v>1067841</v>
      </c>
      <c r="F1297" s="18">
        <v>1354427</v>
      </c>
      <c r="G1297" s="18">
        <f t="shared" si="607"/>
        <v>2507007</v>
      </c>
      <c r="H1297" s="16">
        <f t="shared" si="616"/>
        <v>2408376</v>
      </c>
      <c r="I1297" s="35">
        <f t="shared" si="608"/>
        <v>-187955</v>
      </c>
      <c r="J1297" s="35">
        <f t="shared" si="611"/>
        <v>-286586</v>
      </c>
      <c r="K1297" s="101">
        <f t="shared" si="619"/>
        <v>-923076</v>
      </c>
      <c r="L1297">
        <f t="shared" si="619"/>
        <v>-884014</v>
      </c>
      <c r="M1297" s="35">
        <f t="shared" si="613"/>
        <v>2744149</v>
      </c>
      <c r="N1297">
        <f t="shared" si="614"/>
        <v>1.0409533229030683</v>
      </c>
      <c r="O1297" s="34">
        <f t="shared" si="620"/>
        <v>98631</v>
      </c>
      <c r="P1297" s="156">
        <f t="shared" si="621"/>
        <v>-0.21204738903403253</v>
      </c>
      <c r="Q1297" s="156">
        <f t="shared" si="621"/>
        <v>-0.21166869871784436</v>
      </c>
    </row>
    <row r="1298" spans="1:17">
      <c r="A1298" s="597">
        <v>45337</v>
      </c>
      <c r="B1298" s="3" t="s">
        <v>3</v>
      </c>
      <c r="C1298" s="18">
        <v>2718320</v>
      </c>
      <c r="D1298" s="16">
        <v>3289713</v>
      </c>
      <c r="E1298" s="16">
        <v>2856815</v>
      </c>
      <c r="F1298" s="18">
        <v>3457902</v>
      </c>
      <c r="G1298" s="18">
        <f t="shared" si="607"/>
        <v>6176222</v>
      </c>
      <c r="H1298" s="16">
        <f t="shared" si="616"/>
        <v>6146528</v>
      </c>
      <c r="I1298" s="35">
        <f t="shared" si="608"/>
        <v>-571393</v>
      </c>
      <c r="J1298" s="35">
        <f t="shared" si="611"/>
        <v>-601087</v>
      </c>
      <c r="K1298" s="101">
        <f t="shared" si="619"/>
        <v>-677932</v>
      </c>
      <c r="L1298">
        <f t="shared" si="619"/>
        <v>-607155</v>
      </c>
      <c r="M1298" s="35">
        <f t="shared" si="613"/>
        <v>607155</v>
      </c>
      <c r="N1298">
        <f t="shared" si="614"/>
        <v>1.0048310200490422</v>
      </c>
      <c r="O1298" s="34">
        <f t="shared" si="620"/>
        <v>29694</v>
      </c>
      <c r="P1298" s="156">
        <f t="shared" si="621"/>
        <v>-9.0005876194191092E-2</v>
      </c>
      <c r="Q1298" s="156">
        <f t="shared" si="621"/>
        <v>-8.2484494292633534E-2</v>
      </c>
    </row>
    <row r="1299" spans="1:17">
      <c r="A1299" s="598"/>
      <c r="B1299" s="3" t="s">
        <v>4</v>
      </c>
      <c r="C1299" s="18">
        <v>0</v>
      </c>
      <c r="D1299" s="16">
        <v>25064</v>
      </c>
      <c r="E1299" s="16">
        <v>0</v>
      </c>
      <c r="F1299" s="18">
        <v>0</v>
      </c>
      <c r="G1299" s="18">
        <f t="shared" si="607"/>
        <v>0</v>
      </c>
      <c r="H1299" s="16">
        <f t="shared" si="616"/>
        <v>25064</v>
      </c>
      <c r="I1299" s="35">
        <f t="shared" si="608"/>
        <v>-25064</v>
      </c>
      <c r="J1299" s="35">
        <f t="shared" si="611"/>
        <v>0</v>
      </c>
      <c r="K1299" s="101">
        <f t="shared" si="619"/>
        <v>0</v>
      </c>
      <c r="L1299">
        <f t="shared" si="619"/>
        <v>310</v>
      </c>
      <c r="M1299" s="35">
        <f t="shared" si="613"/>
        <v>453815</v>
      </c>
      <c r="N1299">
        <f t="shared" si="614"/>
        <v>0</v>
      </c>
      <c r="O1299" s="303">
        <f t="shared" si="620"/>
        <v>-25064</v>
      </c>
      <c r="P1299" s="156" t="e">
        <f t="shared" si="621"/>
        <v>#DIV/0!</v>
      </c>
      <c r="Q1299" s="156">
        <f t="shared" si="621"/>
        <v>1.2682048764522991E-2</v>
      </c>
    </row>
    <row r="1300" spans="1:17">
      <c r="A1300" s="598"/>
      <c r="B1300" s="3" t="s">
        <v>5</v>
      </c>
      <c r="C1300" s="18">
        <v>785516</v>
      </c>
      <c r="D1300" s="16">
        <v>833954</v>
      </c>
      <c r="E1300" s="16">
        <v>757506</v>
      </c>
      <c r="F1300" s="18">
        <v>734905</v>
      </c>
      <c r="G1300" s="18">
        <f t="shared" si="607"/>
        <v>1520421</v>
      </c>
      <c r="H1300" s="16">
        <f t="shared" si="616"/>
        <v>1591460</v>
      </c>
      <c r="I1300" s="35">
        <f t="shared" si="608"/>
        <v>-48438</v>
      </c>
      <c r="J1300" s="35">
        <f t="shared" si="611"/>
        <v>22601</v>
      </c>
      <c r="K1300" s="101">
        <f t="shared" si="619"/>
        <v>57546</v>
      </c>
      <c r="L1300">
        <f t="shared" si="619"/>
        <v>-45763</v>
      </c>
      <c r="M1300" s="35">
        <f t="shared" si="613"/>
        <v>402373</v>
      </c>
      <c r="N1300">
        <f t="shared" si="614"/>
        <v>0.9553623716587285</v>
      </c>
      <c r="O1300" s="34">
        <f t="shared" si="620"/>
        <v>-71039</v>
      </c>
      <c r="P1300" s="156">
        <f t="shared" si="621"/>
        <v>4.0948418484212594E-2</v>
      </c>
      <c r="Q1300" s="156">
        <f t="shared" si="621"/>
        <v>-2.7191551207199585E-2</v>
      </c>
    </row>
    <row r="1301" spans="1:17">
      <c r="A1301" s="599"/>
      <c r="B1301" s="3" t="s">
        <v>6</v>
      </c>
      <c r="C1301" s="18">
        <v>1150422</v>
      </c>
      <c r="D1301" s="16">
        <v>1311207</v>
      </c>
      <c r="E1301" s="16">
        <v>1039937</v>
      </c>
      <c r="F1301" s="18">
        <v>1267131</v>
      </c>
      <c r="G1301" s="18">
        <f t="shared" si="607"/>
        <v>2417553</v>
      </c>
      <c r="H1301" s="16">
        <f t="shared" si="616"/>
        <v>2351144</v>
      </c>
      <c r="I1301" s="35">
        <f t="shared" si="608"/>
        <v>-160785</v>
      </c>
      <c r="J1301" s="35">
        <f t="shared" si="611"/>
        <v>-227194</v>
      </c>
      <c r="K1301" s="101">
        <f t="shared" si="619"/>
        <v>-89454</v>
      </c>
      <c r="L1301">
        <f>H1301-H1297</f>
        <v>-57232</v>
      </c>
      <c r="M1301" s="35">
        <f>K1306-L1301</f>
        <v>1619531</v>
      </c>
      <c r="N1301">
        <f t="shared" si="614"/>
        <v>1.0282453988356306</v>
      </c>
      <c r="O1301" s="34">
        <f t="shared" si="620"/>
        <v>66409</v>
      </c>
      <c r="P1301" s="156">
        <f t="shared" si="621"/>
        <v>-3.4452279468091374E-2</v>
      </c>
      <c r="Q1301" s="156">
        <f>L1301/(H1297-L1301)</f>
        <v>-2.3212124555079316E-2</v>
      </c>
    </row>
    <row r="1302" spans="1:17">
      <c r="A1302" s="594">
        <v>45338</v>
      </c>
      <c r="B1302" s="3" t="s">
        <v>3</v>
      </c>
      <c r="C1302" s="18">
        <v>3658792</v>
      </c>
      <c r="D1302" s="16">
        <v>4277914</v>
      </c>
      <c r="E1302" s="16">
        <v>3721035</v>
      </c>
      <c r="F1302" s="18">
        <v>4377565</v>
      </c>
      <c r="G1302" s="18">
        <f t="shared" si="607"/>
        <v>8036357</v>
      </c>
      <c r="H1302" s="16">
        <f t="shared" si="616"/>
        <v>7998949</v>
      </c>
      <c r="I1302" s="35">
        <f t="shared" si="608"/>
        <v>-619122</v>
      </c>
      <c r="J1302" s="35">
        <f t="shared" si="611"/>
        <v>-656530</v>
      </c>
      <c r="K1302" s="101">
        <f t="shared" si="619"/>
        <v>1860135</v>
      </c>
      <c r="L1302">
        <f t="shared" ref="L1302:L1366" si="622">H1302-H1298</f>
        <v>1852421</v>
      </c>
      <c r="M1302" s="35">
        <f t="shared" ref="M1302:M1366" si="623">K1307-L1302</f>
        <v>-1852421</v>
      </c>
      <c r="N1302">
        <f t="shared" si="614"/>
        <v>1.0046766143902155</v>
      </c>
      <c r="O1302" s="34">
        <f t="shared" si="620"/>
        <v>37408</v>
      </c>
      <c r="P1302" s="156">
        <f t="shared" si="621"/>
        <v>0.43097717909764099</v>
      </c>
      <c r="Q1302" s="156">
        <f t="shared" ref="Q1302:Q1366" si="624">L1302/(H1298-L1302)</f>
        <v>0.43138678193161001</v>
      </c>
    </row>
    <row r="1303" spans="1:17">
      <c r="A1303" s="595"/>
      <c r="B1303" s="3" t="s">
        <v>4</v>
      </c>
      <c r="C1303" s="18">
        <v>0</v>
      </c>
      <c r="D1303" s="16">
        <v>29064</v>
      </c>
      <c r="E1303" s="16">
        <v>0</v>
      </c>
      <c r="F1303" s="18">
        <v>0</v>
      </c>
      <c r="G1303" s="18">
        <f t="shared" ref="G1303:G1366" si="625">SUM(C1303+F1303)</f>
        <v>0</v>
      </c>
      <c r="H1303" s="16">
        <f t="shared" si="616"/>
        <v>29064</v>
      </c>
      <c r="I1303" s="35">
        <f t="shared" si="608"/>
        <v>-29064</v>
      </c>
      <c r="J1303" s="35">
        <f t="shared" si="611"/>
        <v>0</v>
      </c>
      <c r="K1303" s="101">
        <f t="shared" si="619"/>
        <v>0</v>
      </c>
      <c r="L1303">
        <f t="shared" si="622"/>
        <v>4000</v>
      </c>
      <c r="M1303" s="35">
        <f t="shared" si="623"/>
        <v>190985</v>
      </c>
      <c r="N1303">
        <f t="shared" si="614"/>
        <v>0</v>
      </c>
      <c r="O1303" s="303">
        <f t="shared" si="620"/>
        <v>-29064</v>
      </c>
      <c r="P1303" s="156" t="e">
        <f t="shared" si="621"/>
        <v>#DIV/0!</v>
      </c>
      <c r="Q1303" s="156">
        <f t="shared" si="624"/>
        <v>0.189897455374098</v>
      </c>
    </row>
    <row r="1304" spans="1:17">
      <c r="A1304" s="595"/>
      <c r="B1304" s="3" t="s">
        <v>5</v>
      </c>
      <c r="C1304" s="18">
        <v>946250</v>
      </c>
      <c r="D1304" s="16">
        <v>1108076</v>
      </c>
      <c r="E1304" s="16">
        <v>1000887</v>
      </c>
      <c r="F1304" s="18">
        <v>1028296</v>
      </c>
      <c r="G1304" s="18">
        <f t="shared" si="625"/>
        <v>1974546</v>
      </c>
      <c r="H1304" s="16">
        <f t="shared" si="616"/>
        <v>2108963</v>
      </c>
      <c r="I1304" s="35">
        <f t="shared" si="608"/>
        <v>-161826</v>
      </c>
      <c r="J1304" s="35">
        <f t="shared" si="611"/>
        <v>-27409</v>
      </c>
      <c r="K1304" s="101">
        <f t="shared" si="619"/>
        <v>454125</v>
      </c>
      <c r="L1304">
        <f t="shared" si="622"/>
        <v>517503</v>
      </c>
      <c r="M1304" s="35">
        <f t="shared" si="623"/>
        <v>-233625</v>
      </c>
      <c r="N1304">
        <f t="shared" si="614"/>
        <v>0.93626393635165717</v>
      </c>
      <c r="O1304" s="34">
        <f t="shared" si="620"/>
        <v>-134417</v>
      </c>
      <c r="P1304" s="156">
        <f t="shared" si="621"/>
        <v>0.42589018433905784</v>
      </c>
      <c r="Q1304" s="156">
        <f t="shared" si="624"/>
        <v>0.48186566128811487</v>
      </c>
    </row>
    <row r="1305" spans="1:17">
      <c r="A1305" s="596"/>
      <c r="B1305" s="3" t="s">
        <v>6</v>
      </c>
      <c r="C1305" s="18">
        <v>1276631</v>
      </c>
      <c r="D1305" s="16">
        <v>1488339</v>
      </c>
      <c r="E1305" s="16">
        <v>1159751</v>
      </c>
      <c r="F1305" s="18">
        <v>1497532</v>
      </c>
      <c r="G1305" s="18">
        <f t="shared" si="625"/>
        <v>2774163</v>
      </c>
      <c r="H1305" s="16">
        <f t="shared" si="616"/>
        <v>2648090</v>
      </c>
      <c r="I1305" s="35">
        <f t="shared" si="608"/>
        <v>-211708</v>
      </c>
      <c r="J1305" s="35">
        <f t="shared" si="611"/>
        <v>-337781</v>
      </c>
      <c r="K1305" s="101">
        <f t="shared" si="619"/>
        <v>356610</v>
      </c>
      <c r="L1305">
        <f t="shared" si="622"/>
        <v>296946</v>
      </c>
      <c r="M1305" s="35">
        <f t="shared" si="623"/>
        <v>-150245</v>
      </c>
      <c r="N1305">
        <f t="shared" si="614"/>
        <v>1.0476090314150954</v>
      </c>
      <c r="O1305" s="34">
        <f t="shared" si="620"/>
        <v>126073</v>
      </c>
      <c r="P1305" s="156">
        <f t="shared" si="621"/>
        <v>0.17303244194526488</v>
      </c>
      <c r="Q1305" s="156">
        <f t="shared" si="624"/>
        <v>0.14455568547919917</v>
      </c>
    </row>
    <row r="1306" spans="1:17">
      <c r="A1306" s="594">
        <v>45341</v>
      </c>
      <c r="B1306" s="3" t="s">
        <v>3</v>
      </c>
      <c r="C1306" s="18">
        <v>4481847</v>
      </c>
      <c r="D1306" s="16">
        <v>5162521</v>
      </c>
      <c r="E1306" s="16">
        <v>4424858</v>
      </c>
      <c r="F1306" s="18">
        <v>5116809</v>
      </c>
      <c r="G1306" s="18">
        <f t="shared" si="625"/>
        <v>9598656</v>
      </c>
      <c r="H1306" s="16">
        <f t="shared" si="616"/>
        <v>9587379</v>
      </c>
      <c r="I1306" s="35">
        <f t="shared" si="608"/>
        <v>-680674</v>
      </c>
      <c r="J1306" s="35">
        <f t="shared" si="611"/>
        <v>-691951</v>
      </c>
      <c r="K1306" s="101">
        <f t="shared" si="619"/>
        <v>1562299</v>
      </c>
      <c r="L1306">
        <f t="shared" si="622"/>
        <v>1588430</v>
      </c>
      <c r="M1306" s="35">
        <f t="shared" si="623"/>
        <v>-1588430</v>
      </c>
      <c r="N1306">
        <f t="shared" si="614"/>
        <v>1.001176233879979</v>
      </c>
      <c r="O1306" s="34">
        <f t="shared" si="620"/>
        <v>11277</v>
      </c>
      <c r="P1306" s="156">
        <f t="shared" si="621"/>
        <v>0.24131680624424434</v>
      </c>
      <c r="Q1306" s="156">
        <f t="shared" si="624"/>
        <v>0.2477849297381382</v>
      </c>
    </row>
    <row r="1307" spans="1:17">
      <c r="A1307" s="595"/>
      <c r="B1307" s="3" t="s">
        <v>4</v>
      </c>
      <c r="C1307" s="18">
        <v>0</v>
      </c>
      <c r="D1307" s="16">
        <v>29064</v>
      </c>
      <c r="E1307" s="16">
        <v>0</v>
      </c>
      <c r="F1307" s="18">
        <v>0</v>
      </c>
      <c r="G1307" s="18">
        <f t="shared" si="625"/>
        <v>0</v>
      </c>
      <c r="H1307" s="16">
        <f t="shared" si="616"/>
        <v>29064</v>
      </c>
      <c r="I1307" s="35">
        <f t="shared" si="608"/>
        <v>-29064</v>
      </c>
      <c r="J1307" s="35">
        <f t="shared" si="611"/>
        <v>0</v>
      </c>
      <c r="K1307" s="101">
        <f t="shared" si="619"/>
        <v>0</v>
      </c>
      <c r="L1307">
        <f t="shared" si="622"/>
        <v>0</v>
      </c>
      <c r="M1307" s="35">
        <f t="shared" si="623"/>
        <v>171893</v>
      </c>
      <c r="N1307">
        <f t="shared" si="614"/>
        <v>0</v>
      </c>
      <c r="O1307" s="303">
        <f t="shared" si="620"/>
        <v>-29064</v>
      </c>
      <c r="P1307" s="156" t="e">
        <f t="shared" si="621"/>
        <v>#DIV/0!</v>
      </c>
      <c r="Q1307" s="156">
        <f t="shared" si="624"/>
        <v>0</v>
      </c>
    </row>
    <row r="1308" spans="1:17">
      <c r="A1308" s="595"/>
      <c r="B1308" s="3" t="s">
        <v>5</v>
      </c>
      <c r="C1308" s="18">
        <v>996550</v>
      </c>
      <c r="D1308" s="16">
        <v>1181790</v>
      </c>
      <c r="E1308" s="16">
        <v>1109914</v>
      </c>
      <c r="F1308" s="18">
        <v>1172981</v>
      </c>
      <c r="G1308" s="18">
        <f t="shared" si="625"/>
        <v>2169531</v>
      </c>
      <c r="H1308" s="16">
        <f t="shared" si="616"/>
        <v>2291704</v>
      </c>
      <c r="I1308" s="35">
        <f t="shared" si="608"/>
        <v>-185240</v>
      </c>
      <c r="J1308" s="35">
        <f t="shared" si="611"/>
        <v>-63067</v>
      </c>
      <c r="K1308" s="101">
        <f t="shared" si="619"/>
        <v>194985</v>
      </c>
      <c r="L1308">
        <f t="shared" si="622"/>
        <v>182741</v>
      </c>
      <c r="M1308" s="35">
        <f t="shared" si="623"/>
        <v>275912</v>
      </c>
      <c r="N1308">
        <f t="shared" si="614"/>
        <v>0.94668901393897287</v>
      </c>
      <c r="O1308" s="34">
        <f t="shared" si="620"/>
        <v>-122173</v>
      </c>
      <c r="P1308" s="156">
        <f t="shared" si="621"/>
        <v>0.10956915778666761</v>
      </c>
      <c r="Q1308" s="156">
        <f t="shared" si="624"/>
        <v>9.4870165536475023E-2</v>
      </c>
    </row>
    <row r="1309" spans="1:17">
      <c r="A1309" s="596"/>
      <c r="B1309" s="3" t="s">
        <v>6</v>
      </c>
      <c r="C1309" s="18">
        <v>1370872</v>
      </c>
      <c r="D1309" s="16">
        <v>1603584</v>
      </c>
      <c r="E1309" s="16">
        <v>1314497</v>
      </c>
      <c r="F1309" s="18">
        <v>1687169</v>
      </c>
      <c r="G1309" s="18">
        <f t="shared" si="625"/>
        <v>3058041</v>
      </c>
      <c r="H1309" s="16">
        <f t="shared" si="616"/>
        <v>2918081</v>
      </c>
      <c r="I1309" s="35">
        <f t="shared" si="608"/>
        <v>-232712</v>
      </c>
      <c r="J1309" s="35">
        <f t="shared" si="611"/>
        <v>-372672</v>
      </c>
      <c r="K1309" s="101">
        <f t="shared" si="619"/>
        <v>283878</v>
      </c>
      <c r="L1309">
        <f t="shared" si="622"/>
        <v>269991</v>
      </c>
      <c r="M1309" s="35">
        <f t="shared" si="623"/>
        <v>-2533608</v>
      </c>
      <c r="N1309">
        <f t="shared" si="614"/>
        <v>1.0479630277569403</v>
      </c>
      <c r="O1309" s="34">
        <f t="shared" si="620"/>
        <v>139960</v>
      </c>
      <c r="P1309" s="156">
        <f t="shared" si="621"/>
        <v>0.11399418138887718</v>
      </c>
      <c r="Q1309" s="156">
        <f t="shared" si="624"/>
        <v>0.11353227935422369</v>
      </c>
    </row>
    <row r="1310" spans="1:17">
      <c r="A1310" s="594">
        <v>45342</v>
      </c>
      <c r="B1310" s="3" t="s">
        <v>3</v>
      </c>
      <c r="C1310" s="18">
        <v>4047960</v>
      </c>
      <c r="D1310" s="16">
        <v>5909808</v>
      </c>
      <c r="E1310" s="16">
        <v>4188680</v>
      </c>
      <c r="F1310" s="18">
        <v>5697397</v>
      </c>
      <c r="G1310" s="18">
        <f t="shared" si="625"/>
        <v>9745357</v>
      </c>
      <c r="H1310" s="16">
        <f t="shared" si="616"/>
        <v>10098488</v>
      </c>
      <c r="I1310" s="35">
        <f t="shared" si="608"/>
        <v>-1861848</v>
      </c>
      <c r="J1310" s="35">
        <f t="shared" si="611"/>
        <v>-1508717</v>
      </c>
      <c r="K1310" s="101">
        <f t="shared" si="619"/>
        <v>146701</v>
      </c>
      <c r="L1310">
        <f t="shared" si="622"/>
        <v>511109</v>
      </c>
      <c r="M1310" s="35">
        <f t="shared" si="623"/>
        <v>-511109</v>
      </c>
      <c r="N1310">
        <f t="shared" si="614"/>
        <v>0.96503129973516832</v>
      </c>
      <c r="O1310" s="34">
        <f t="shared" si="620"/>
        <v>-353131</v>
      </c>
      <c r="P1310" s="156">
        <f t="shared" si="621"/>
        <v>1.552070444685782E-2</v>
      </c>
      <c r="Q1310" s="156">
        <f t="shared" si="624"/>
        <v>5.6312670292972773E-2</v>
      </c>
    </row>
    <row r="1311" spans="1:17">
      <c r="A1311" s="595"/>
      <c r="B1311" s="3" t="s">
        <v>4</v>
      </c>
      <c r="C1311" s="18">
        <v>0</v>
      </c>
      <c r="D1311" s="16">
        <v>29064</v>
      </c>
      <c r="E1311" s="16">
        <v>0</v>
      </c>
      <c r="F1311" s="18">
        <v>0</v>
      </c>
      <c r="G1311" s="18">
        <f t="shared" si="625"/>
        <v>0</v>
      </c>
      <c r="H1311" s="16">
        <f t="shared" si="616"/>
        <v>29064</v>
      </c>
      <c r="I1311" s="35">
        <f t="shared" ref="I1311:I1374" si="626">SUM(C1311-D1311)</f>
        <v>-29064</v>
      </c>
      <c r="J1311" s="35">
        <f t="shared" si="611"/>
        <v>0</v>
      </c>
      <c r="K1311" s="101">
        <f t="shared" ref="K1311:L1370" si="627">G1311-G1307</f>
        <v>0</v>
      </c>
      <c r="L1311">
        <f t="shared" si="622"/>
        <v>0</v>
      </c>
      <c r="M1311" s="35">
        <f t="shared" si="623"/>
        <v>-737388</v>
      </c>
      <c r="N1311">
        <f t="shared" si="614"/>
        <v>0</v>
      </c>
      <c r="O1311" s="303">
        <f t="shared" si="620"/>
        <v>-29064</v>
      </c>
      <c r="P1311" s="156" t="e">
        <f t="shared" ref="P1311:Q1370" si="628">K1311/(G1307-K1311)</f>
        <v>#DIV/0!</v>
      </c>
      <c r="Q1311" s="156">
        <f t="shared" si="624"/>
        <v>0</v>
      </c>
    </row>
    <row r="1312" spans="1:17">
      <c r="A1312" s="595"/>
      <c r="B1312" s="3" t="s">
        <v>5</v>
      </c>
      <c r="C1312" s="18">
        <v>1018422</v>
      </c>
      <c r="D1312" s="16">
        <v>1345696</v>
      </c>
      <c r="E1312" s="16">
        <v>1140188</v>
      </c>
      <c r="F1312" s="18">
        <v>1323002</v>
      </c>
      <c r="G1312" s="18">
        <f t="shared" si="625"/>
        <v>2341424</v>
      </c>
      <c r="H1312" s="16">
        <f t="shared" si="616"/>
        <v>2485884</v>
      </c>
      <c r="I1312" s="35">
        <f t="shared" si="626"/>
        <v>-327274</v>
      </c>
      <c r="J1312" s="35">
        <f t="shared" si="611"/>
        <v>-182814</v>
      </c>
      <c r="K1312" s="101">
        <f t="shared" si="627"/>
        <v>171893</v>
      </c>
      <c r="L1312">
        <f t="shared" si="622"/>
        <v>194180</v>
      </c>
      <c r="M1312" s="35">
        <f t="shared" si="623"/>
        <v>-1391440</v>
      </c>
      <c r="N1312">
        <f t="shared" si="614"/>
        <v>0.94188787570136012</v>
      </c>
      <c r="O1312" s="34">
        <f t="shared" si="620"/>
        <v>-144460</v>
      </c>
      <c r="P1312" s="156">
        <f t="shared" si="628"/>
        <v>8.6048122833065857E-2</v>
      </c>
      <c r="Q1312" s="156">
        <f t="shared" si="624"/>
        <v>9.2575817964418994E-2</v>
      </c>
    </row>
    <row r="1313" spans="1:17">
      <c r="A1313" s="596"/>
      <c r="B1313" s="3" t="s">
        <v>6</v>
      </c>
      <c r="C1313" s="18">
        <v>1558281</v>
      </c>
      <c r="D1313" s="16">
        <v>1694244</v>
      </c>
      <c r="E1313" s="16">
        <v>1295795</v>
      </c>
      <c r="F1313" s="18">
        <v>1958413</v>
      </c>
      <c r="G1313" s="18">
        <f t="shared" si="625"/>
        <v>3516694</v>
      </c>
      <c r="H1313" s="16">
        <f t="shared" si="616"/>
        <v>2990039</v>
      </c>
      <c r="I1313" s="35">
        <f t="shared" si="626"/>
        <v>-135963</v>
      </c>
      <c r="J1313" s="35">
        <f t="shared" si="611"/>
        <v>-662618</v>
      </c>
      <c r="K1313" s="101">
        <f t="shared" si="627"/>
        <v>458653</v>
      </c>
      <c r="L1313">
        <f t="shared" si="622"/>
        <v>71958</v>
      </c>
      <c r="M1313" s="35">
        <f t="shared" si="623"/>
        <v>-1418079</v>
      </c>
      <c r="N1313">
        <f t="shared" si="614"/>
        <v>1.1761364985540321</v>
      </c>
      <c r="O1313" s="34">
        <f t="shared" si="620"/>
        <v>526655</v>
      </c>
      <c r="P1313" s="156">
        <f t="shared" si="628"/>
        <v>0.1764465327992589</v>
      </c>
      <c r="Q1313" s="156">
        <f t="shared" si="624"/>
        <v>2.5282814551584733E-2</v>
      </c>
    </row>
    <row r="1314" spans="1:17">
      <c r="A1314" s="594">
        <v>45343</v>
      </c>
      <c r="B1314" s="3" t="s">
        <v>3</v>
      </c>
      <c r="C1314" s="18">
        <v>4014718</v>
      </c>
      <c r="D1314" s="16">
        <v>3144807</v>
      </c>
      <c r="E1314" s="16">
        <v>3978358</v>
      </c>
      <c r="F1314" s="18">
        <v>3467022</v>
      </c>
      <c r="G1314" s="18">
        <f t="shared" si="625"/>
        <v>7481740</v>
      </c>
      <c r="H1314" s="16">
        <f t="shared" si="616"/>
        <v>7123165</v>
      </c>
      <c r="I1314" s="35">
        <f t="shared" si="626"/>
        <v>869911</v>
      </c>
      <c r="J1314" s="35">
        <f t="shared" si="611"/>
        <v>511336</v>
      </c>
      <c r="K1314" s="101">
        <f t="shared" si="627"/>
        <v>-2263617</v>
      </c>
      <c r="L1314">
        <f t="shared" si="622"/>
        <v>-2975323</v>
      </c>
      <c r="M1314" s="35">
        <f t="shared" si="623"/>
        <v>2975323</v>
      </c>
      <c r="N1314">
        <f t="shared" si="614"/>
        <v>1.0503392803620302</v>
      </c>
      <c r="O1314" s="20">
        <f t="shared" si="620"/>
        <v>358575</v>
      </c>
      <c r="P1314" s="156">
        <f t="shared" si="628"/>
        <v>-0.18849378806216086</v>
      </c>
      <c r="Q1314" s="156">
        <f t="shared" si="624"/>
        <v>-0.22757885975252357</v>
      </c>
    </row>
    <row r="1315" spans="1:17">
      <c r="A1315" s="595"/>
      <c r="B1315" s="3" t="s">
        <v>4</v>
      </c>
      <c r="C1315" s="18">
        <v>0</v>
      </c>
      <c r="D1315" s="16">
        <v>29064</v>
      </c>
      <c r="E1315" s="16">
        <v>0</v>
      </c>
      <c r="F1315" s="18">
        <v>0</v>
      </c>
      <c r="G1315" s="18">
        <f t="shared" si="625"/>
        <v>0</v>
      </c>
      <c r="H1315" s="16">
        <f t="shared" si="616"/>
        <v>29064</v>
      </c>
      <c r="I1315" s="35">
        <f t="shared" si="626"/>
        <v>-29064</v>
      </c>
      <c r="J1315" s="35">
        <f t="shared" si="611"/>
        <v>0</v>
      </c>
      <c r="K1315" s="101">
        <f t="shared" si="627"/>
        <v>0</v>
      </c>
      <c r="L1315">
        <f t="shared" si="622"/>
        <v>0</v>
      </c>
      <c r="M1315" s="35">
        <f t="shared" si="623"/>
        <v>-234877</v>
      </c>
      <c r="N1315">
        <f t="shared" si="614"/>
        <v>0</v>
      </c>
      <c r="O1315" s="303">
        <f t="shared" si="620"/>
        <v>-29064</v>
      </c>
      <c r="P1315" s="156" t="e">
        <f t="shared" si="628"/>
        <v>#DIV/0!</v>
      </c>
      <c r="Q1315" s="156">
        <f t="shared" si="624"/>
        <v>0</v>
      </c>
    </row>
    <row r="1316" spans="1:17">
      <c r="A1316" s="595"/>
      <c r="B1316" s="3" t="s">
        <v>5</v>
      </c>
      <c r="C1316" s="18">
        <v>824048</v>
      </c>
      <c r="D1316" s="16">
        <v>912799</v>
      </c>
      <c r="E1316" s="16">
        <v>788754</v>
      </c>
      <c r="F1316" s="18">
        <v>779988</v>
      </c>
      <c r="G1316" s="18">
        <f t="shared" si="625"/>
        <v>1604036</v>
      </c>
      <c r="H1316" s="16">
        <f t="shared" si="616"/>
        <v>1701553</v>
      </c>
      <c r="I1316" s="35">
        <f t="shared" si="626"/>
        <v>-88751</v>
      </c>
      <c r="J1316" s="35">
        <f t="shared" si="611"/>
        <v>8766</v>
      </c>
      <c r="K1316" s="101">
        <f t="shared" si="627"/>
        <v>-737388</v>
      </c>
      <c r="L1316">
        <f t="shared" si="622"/>
        <v>-784331</v>
      </c>
      <c r="M1316" s="35">
        <f t="shared" si="623"/>
        <v>755534</v>
      </c>
      <c r="N1316">
        <f t="shared" si="614"/>
        <v>0.94268941372969284</v>
      </c>
      <c r="O1316" s="325">
        <f t="shared" si="620"/>
        <v>-97517</v>
      </c>
      <c r="P1316" s="156">
        <f t="shared" si="628"/>
        <v>-0.23950406845237709</v>
      </c>
      <c r="Q1316" s="156">
        <f t="shared" si="624"/>
        <v>-0.23984080557394544</v>
      </c>
    </row>
    <row r="1317" spans="1:17">
      <c r="A1317" s="596"/>
      <c r="B1317" s="3" t="s">
        <v>6</v>
      </c>
      <c r="C1317" s="18">
        <v>1232844</v>
      </c>
      <c r="D1317" s="16">
        <v>1246930</v>
      </c>
      <c r="E1317" s="16">
        <v>1304498</v>
      </c>
      <c r="F1317" s="18">
        <v>1086590</v>
      </c>
      <c r="G1317" s="18">
        <f t="shared" si="625"/>
        <v>2319434</v>
      </c>
      <c r="H1317" s="16">
        <f t="shared" si="616"/>
        <v>2551428</v>
      </c>
      <c r="I1317" s="35">
        <f t="shared" si="626"/>
        <v>-14086</v>
      </c>
      <c r="J1317" s="35">
        <f t="shared" si="611"/>
        <v>217908</v>
      </c>
      <c r="K1317" s="101">
        <f t="shared" si="627"/>
        <v>-1197260</v>
      </c>
      <c r="L1317">
        <f t="shared" si="622"/>
        <v>-438611</v>
      </c>
      <c r="M1317" s="35">
        <f t="shared" si="623"/>
        <v>2687946</v>
      </c>
      <c r="N1317">
        <f t="shared" si="614"/>
        <v>0.90907287997152963</v>
      </c>
      <c r="O1317" s="20">
        <f t="shared" si="620"/>
        <v>-231994</v>
      </c>
      <c r="P1317" s="156">
        <f t="shared" si="628"/>
        <v>-0.25398211352932165</v>
      </c>
      <c r="Q1317" s="156">
        <f t="shared" si="624"/>
        <v>-0.12792527671240866</v>
      </c>
    </row>
    <row r="1318" spans="1:17">
      <c r="A1318" s="597">
        <v>45344</v>
      </c>
      <c r="B1318" s="3" t="s">
        <v>3</v>
      </c>
      <c r="C1318" s="18">
        <v>2968202</v>
      </c>
      <c r="D1318" s="16">
        <v>2815946</v>
      </c>
      <c r="E1318" s="16">
        <v>3083054</v>
      </c>
      <c r="F1318" s="18">
        <v>3167417</v>
      </c>
      <c r="G1318" s="18">
        <f t="shared" si="625"/>
        <v>6135619</v>
      </c>
      <c r="H1318" s="16">
        <f t="shared" si="616"/>
        <v>5899000</v>
      </c>
      <c r="I1318" s="35">
        <f t="shared" si="626"/>
        <v>152256</v>
      </c>
      <c r="J1318" s="35">
        <f t="shared" si="611"/>
        <v>-84363</v>
      </c>
      <c r="K1318" s="101">
        <f t="shared" si="627"/>
        <v>-1346121</v>
      </c>
      <c r="L1318">
        <f t="shared" si="622"/>
        <v>-1224165</v>
      </c>
      <c r="M1318" s="35">
        <f t="shared" si="623"/>
        <v>1224165</v>
      </c>
      <c r="N1318">
        <f t="shared" si="614"/>
        <v>1.0401117138498051</v>
      </c>
      <c r="O1318" s="20">
        <f t="shared" si="620"/>
        <v>236619</v>
      </c>
      <c r="P1318" s="156">
        <f t="shared" si="628"/>
        <v>-0.15248552282370553</v>
      </c>
      <c r="Q1318" s="156">
        <f t="shared" si="624"/>
        <v>-0.14665348081362545</v>
      </c>
    </row>
    <row r="1319" spans="1:17">
      <c r="A1319" s="598"/>
      <c r="B1319" s="3" t="s">
        <v>4</v>
      </c>
      <c r="C1319" s="18">
        <v>0</v>
      </c>
      <c r="D1319" s="16">
        <v>29064</v>
      </c>
      <c r="E1319" s="16">
        <v>0</v>
      </c>
      <c r="F1319" s="18">
        <v>0</v>
      </c>
      <c r="G1319" s="18">
        <f t="shared" si="625"/>
        <v>0</v>
      </c>
      <c r="H1319" s="16">
        <f t="shared" si="616"/>
        <v>29064</v>
      </c>
      <c r="I1319" s="35">
        <f t="shared" si="626"/>
        <v>-29064</v>
      </c>
      <c r="J1319" s="35">
        <f t="shared" si="611"/>
        <v>0</v>
      </c>
      <c r="K1319" s="101">
        <f t="shared" si="627"/>
        <v>0</v>
      </c>
      <c r="L1319">
        <f t="shared" si="622"/>
        <v>0</v>
      </c>
      <c r="M1319" s="35">
        <f t="shared" si="623"/>
        <v>472063</v>
      </c>
      <c r="N1319">
        <f t="shared" si="614"/>
        <v>0</v>
      </c>
      <c r="O1319" s="303">
        <f t="shared" si="620"/>
        <v>-29064</v>
      </c>
      <c r="P1319" s="156" t="e">
        <f t="shared" si="628"/>
        <v>#DIV/0!</v>
      </c>
      <c r="Q1319" s="156">
        <f t="shared" si="624"/>
        <v>0</v>
      </c>
    </row>
    <row r="1320" spans="1:17">
      <c r="A1320" s="598"/>
      <c r="B1320" s="3" t="s">
        <v>5</v>
      </c>
      <c r="C1320" s="18">
        <v>704689</v>
      </c>
      <c r="D1320" s="16">
        <v>868408</v>
      </c>
      <c r="E1320" s="16">
        <v>623041</v>
      </c>
      <c r="F1320" s="18">
        <v>664470</v>
      </c>
      <c r="G1320" s="18">
        <f t="shared" si="625"/>
        <v>1369159</v>
      </c>
      <c r="H1320" s="16">
        <f t="shared" si="616"/>
        <v>1491449</v>
      </c>
      <c r="I1320" s="35">
        <f t="shared" si="626"/>
        <v>-163719</v>
      </c>
      <c r="J1320" s="35">
        <f t="shared" si="611"/>
        <v>-41429</v>
      </c>
      <c r="K1320" s="101">
        <f t="shared" si="627"/>
        <v>-234877</v>
      </c>
      <c r="L1320">
        <f t="shared" si="622"/>
        <v>-210104</v>
      </c>
      <c r="M1320" s="35">
        <f t="shared" si="623"/>
        <v>537145</v>
      </c>
      <c r="N1320">
        <f t="shared" si="614"/>
        <v>0.91800591237112361</v>
      </c>
      <c r="O1320" s="325">
        <f t="shared" si="620"/>
        <v>-122290</v>
      </c>
      <c r="P1320" s="156">
        <f t="shared" si="628"/>
        <v>-0.1277259990004965</v>
      </c>
      <c r="Q1320" s="156">
        <f t="shared" si="624"/>
        <v>-0.10990674582312622</v>
      </c>
    </row>
    <row r="1321" spans="1:17">
      <c r="A1321" s="599"/>
      <c r="B1321" s="3" t="s">
        <v>6</v>
      </c>
      <c r="C1321" s="18">
        <v>1183283</v>
      </c>
      <c r="D1321" s="16">
        <v>1225823</v>
      </c>
      <c r="E1321" s="16">
        <v>1150079</v>
      </c>
      <c r="F1321" s="18">
        <v>1107354</v>
      </c>
      <c r="G1321" s="18">
        <f t="shared" si="625"/>
        <v>2290637</v>
      </c>
      <c r="H1321" s="16">
        <f t="shared" si="616"/>
        <v>2375902</v>
      </c>
      <c r="I1321" s="35">
        <f t="shared" si="626"/>
        <v>-42540</v>
      </c>
      <c r="J1321" s="35">
        <f t="shared" si="611"/>
        <v>42725</v>
      </c>
      <c r="K1321" s="101">
        <f t="shared" si="627"/>
        <v>-28797</v>
      </c>
      <c r="L1321">
        <f t="shared" si="622"/>
        <v>-175526</v>
      </c>
      <c r="M1321" s="35">
        <f t="shared" si="623"/>
        <v>1835256</v>
      </c>
      <c r="N1321">
        <f t="shared" si="614"/>
        <v>0.96411257703390119</v>
      </c>
      <c r="O1321" s="20">
        <f t="shared" si="620"/>
        <v>-85265</v>
      </c>
      <c r="P1321" s="156">
        <f t="shared" si="628"/>
        <v>-1.2263273928331582E-2</v>
      </c>
      <c r="Q1321" s="156">
        <f t="shared" si="624"/>
        <v>-6.4367055696575734E-2</v>
      </c>
    </row>
    <row r="1322" spans="1:17">
      <c r="A1322" s="594">
        <v>45345</v>
      </c>
      <c r="B1322" s="3" t="s">
        <v>3</v>
      </c>
      <c r="C1322" s="18">
        <v>4426155</v>
      </c>
      <c r="D1322" s="16">
        <v>3505935</v>
      </c>
      <c r="E1322" s="16">
        <v>4393546</v>
      </c>
      <c r="F1322" s="18">
        <v>3958799</v>
      </c>
      <c r="G1322" s="18">
        <f t="shared" si="625"/>
        <v>8384954</v>
      </c>
      <c r="H1322" s="16">
        <f t="shared" si="616"/>
        <v>7899481</v>
      </c>
      <c r="I1322" s="35">
        <f t="shared" si="626"/>
        <v>920220</v>
      </c>
      <c r="J1322" s="35">
        <f t="shared" si="611"/>
        <v>434747</v>
      </c>
      <c r="K1322" s="101">
        <f t="shared" si="627"/>
        <v>2249335</v>
      </c>
      <c r="L1322">
        <f t="shared" si="622"/>
        <v>2000481</v>
      </c>
      <c r="M1322" s="35">
        <f t="shared" si="623"/>
        <v>-2000481</v>
      </c>
      <c r="N1322">
        <f t="shared" si="614"/>
        <v>1.0614563159275907</v>
      </c>
      <c r="O1322" s="20">
        <f t="shared" si="620"/>
        <v>485473</v>
      </c>
      <c r="P1322" s="156">
        <f t="shared" si="628"/>
        <v>0.57878811738925928</v>
      </c>
      <c r="Q1322" s="156">
        <f t="shared" si="624"/>
        <v>0.51313870728858835</v>
      </c>
    </row>
    <row r="1323" spans="1:17">
      <c r="A1323" s="595"/>
      <c r="B1323" s="3" t="s">
        <v>4</v>
      </c>
      <c r="C1323" s="18">
        <v>0</v>
      </c>
      <c r="D1323" s="16">
        <v>43064</v>
      </c>
      <c r="E1323" s="16">
        <v>0</v>
      </c>
      <c r="F1323" s="18">
        <v>0</v>
      </c>
      <c r="G1323" s="18">
        <f t="shared" si="625"/>
        <v>0</v>
      </c>
      <c r="H1323" s="16">
        <f t="shared" si="616"/>
        <v>43064</v>
      </c>
      <c r="I1323" s="35">
        <f t="shared" si="626"/>
        <v>-43064</v>
      </c>
      <c r="J1323" s="35">
        <f t="shared" ref="J1323:J1386" si="629">SUM(E1323-F1323)</f>
        <v>0</v>
      </c>
      <c r="K1323" s="101">
        <f t="shared" si="627"/>
        <v>0</v>
      </c>
      <c r="L1323">
        <f t="shared" si="622"/>
        <v>14000</v>
      </c>
      <c r="M1323" s="35">
        <f t="shared" si="623"/>
        <v>258081</v>
      </c>
      <c r="N1323">
        <f t="shared" si="614"/>
        <v>0</v>
      </c>
      <c r="O1323" s="303">
        <f t="shared" si="620"/>
        <v>-43064</v>
      </c>
      <c r="P1323" s="156" t="e">
        <f t="shared" si="628"/>
        <v>#DIV/0!</v>
      </c>
      <c r="Q1323" s="156">
        <f t="shared" si="624"/>
        <v>0.92936802973977695</v>
      </c>
    </row>
    <row r="1324" spans="1:17">
      <c r="A1324" s="595"/>
      <c r="B1324" s="3" t="s">
        <v>5</v>
      </c>
      <c r="C1324" s="18">
        <v>949017</v>
      </c>
      <c r="D1324" s="16">
        <v>1106615</v>
      </c>
      <c r="E1324" s="16">
        <v>924734</v>
      </c>
      <c r="F1324" s="18">
        <v>892205</v>
      </c>
      <c r="G1324" s="18">
        <f t="shared" si="625"/>
        <v>1841222</v>
      </c>
      <c r="H1324" s="16">
        <f t="shared" si="616"/>
        <v>2031349</v>
      </c>
      <c r="I1324" s="35">
        <f t="shared" si="626"/>
        <v>-157598</v>
      </c>
      <c r="J1324" s="35">
        <f t="shared" si="629"/>
        <v>32529</v>
      </c>
      <c r="K1324" s="101">
        <f t="shared" si="627"/>
        <v>472063</v>
      </c>
      <c r="L1324">
        <f t="shared" si="622"/>
        <v>539900</v>
      </c>
      <c r="M1324" s="35">
        <f t="shared" si="623"/>
        <v>-83586</v>
      </c>
      <c r="N1324">
        <f t="shared" si="614"/>
        <v>0.90640357713027153</v>
      </c>
      <c r="O1324" s="325">
        <f t="shared" si="620"/>
        <v>-190127</v>
      </c>
      <c r="P1324" s="156">
        <f t="shared" si="628"/>
        <v>0.52621235631415142</v>
      </c>
      <c r="Q1324" s="156">
        <f t="shared" si="624"/>
        <v>0.56739064409715112</v>
      </c>
    </row>
    <row r="1325" spans="1:17">
      <c r="A1325" s="596"/>
      <c r="B1325" s="3" t="s">
        <v>6</v>
      </c>
      <c r="C1325" s="18">
        <v>1369800</v>
      </c>
      <c r="D1325" s="16">
        <v>1443268</v>
      </c>
      <c r="E1325" s="16">
        <v>1426692</v>
      </c>
      <c r="F1325" s="18">
        <v>1247878</v>
      </c>
      <c r="G1325" s="18">
        <f t="shared" si="625"/>
        <v>2617678</v>
      </c>
      <c r="H1325" s="16">
        <f t="shared" si="616"/>
        <v>2869960</v>
      </c>
      <c r="I1325" s="35">
        <f t="shared" si="626"/>
        <v>-73468</v>
      </c>
      <c r="J1325" s="35">
        <f t="shared" si="629"/>
        <v>178814</v>
      </c>
      <c r="K1325" s="101">
        <f t="shared" si="627"/>
        <v>327041</v>
      </c>
      <c r="L1325">
        <f t="shared" si="622"/>
        <v>494058</v>
      </c>
      <c r="M1325" s="35">
        <f t="shared" si="623"/>
        <v>-545122</v>
      </c>
      <c r="N1325">
        <f t="shared" si="614"/>
        <v>0.91209563896360923</v>
      </c>
      <c r="O1325" s="20">
        <f t="shared" si="620"/>
        <v>-252282</v>
      </c>
      <c r="P1325" s="156">
        <f t="shared" si="628"/>
        <v>0.16655208097796084</v>
      </c>
      <c r="Q1325" s="156">
        <f t="shared" si="624"/>
        <v>0.26253929656230801</v>
      </c>
    </row>
    <row r="1326" spans="1:17">
      <c r="A1326" s="594">
        <v>45348</v>
      </c>
      <c r="B1326" s="3" t="s">
        <v>3</v>
      </c>
      <c r="C1326" s="18">
        <v>5671817</v>
      </c>
      <c r="D1326" s="16">
        <v>3919612</v>
      </c>
      <c r="E1326" s="16">
        <v>5519813</v>
      </c>
      <c r="F1326" s="18">
        <v>4372867</v>
      </c>
      <c r="G1326" s="18">
        <f t="shared" si="625"/>
        <v>10044684</v>
      </c>
      <c r="H1326" s="16">
        <f t="shared" si="616"/>
        <v>9439425</v>
      </c>
      <c r="I1326" s="35">
        <f t="shared" si="626"/>
        <v>1752205</v>
      </c>
      <c r="J1326" s="35">
        <f t="shared" si="629"/>
        <v>1146946</v>
      </c>
      <c r="K1326" s="101">
        <f t="shared" si="627"/>
        <v>1659730</v>
      </c>
      <c r="L1326">
        <f t="shared" si="622"/>
        <v>1539944</v>
      </c>
      <c r="M1326" s="35">
        <f t="shared" si="623"/>
        <v>-1539944</v>
      </c>
      <c r="N1326">
        <f t="shared" si="614"/>
        <v>1.0641203251257358</v>
      </c>
      <c r="O1326" s="20">
        <f t="shared" si="620"/>
        <v>605259</v>
      </c>
      <c r="P1326" s="156">
        <f t="shared" si="628"/>
        <v>0.24679177972361963</v>
      </c>
      <c r="Q1326" s="156">
        <f t="shared" si="624"/>
        <v>0.24214718775910887</v>
      </c>
    </row>
    <row r="1327" spans="1:17">
      <c r="A1327" s="595"/>
      <c r="B1327" s="3" t="s">
        <v>4</v>
      </c>
      <c r="C1327" s="18">
        <v>0</v>
      </c>
      <c r="D1327" s="16">
        <v>41817</v>
      </c>
      <c r="E1327" s="16">
        <v>0</v>
      </c>
      <c r="F1327" s="18">
        <v>0</v>
      </c>
      <c r="G1327" s="18">
        <f t="shared" si="625"/>
        <v>0</v>
      </c>
      <c r="H1327" s="16">
        <f t="shared" si="616"/>
        <v>41817</v>
      </c>
      <c r="I1327" s="35">
        <f t="shared" si="626"/>
        <v>-41817</v>
      </c>
      <c r="J1327" s="35">
        <f t="shared" si="629"/>
        <v>0</v>
      </c>
      <c r="K1327" s="101">
        <f t="shared" si="627"/>
        <v>0</v>
      </c>
      <c r="L1327">
        <f t="shared" si="622"/>
        <v>-1247</v>
      </c>
      <c r="M1327" s="35">
        <f t="shared" si="623"/>
        <v>130744</v>
      </c>
      <c r="N1327">
        <f t="shared" ref="N1327:N1390" si="630">SUM(G1327/H1327)</f>
        <v>0</v>
      </c>
      <c r="O1327" s="303">
        <f t="shared" si="620"/>
        <v>-41817</v>
      </c>
      <c r="P1327" s="156" t="e">
        <f t="shared" si="628"/>
        <v>#DIV/0!</v>
      </c>
      <c r="Q1327" s="156">
        <f t="shared" si="624"/>
        <v>-2.8141996344022927E-2</v>
      </c>
    </row>
    <row r="1328" spans="1:17">
      <c r="A1328" s="595"/>
      <c r="B1328" s="3" t="s">
        <v>5</v>
      </c>
      <c r="C1328" s="18">
        <v>1073211</v>
      </c>
      <c r="D1328" s="16">
        <v>1186467</v>
      </c>
      <c r="E1328" s="16">
        <v>1110493</v>
      </c>
      <c r="F1328" s="18">
        <v>1040092</v>
      </c>
      <c r="G1328" s="18">
        <f t="shared" si="625"/>
        <v>2113303</v>
      </c>
      <c r="H1328" s="16">
        <f t="shared" si="616"/>
        <v>2296960</v>
      </c>
      <c r="I1328" s="35">
        <f t="shared" si="626"/>
        <v>-113256</v>
      </c>
      <c r="J1328" s="35">
        <f t="shared" si="629"/>
        <v>70401</v>
      </c>
      <c r="K1328" s="101">
        <f t="shared" si="627"/>
        <v>272081</v>
      </c>
      <c r="L1328">
        <f t="shared" si="622"/>
        <v>265611</v>
      </c>
      <c r="M1328" s="35">
        <f t="shared" si="623"/>
        <v>-430001</v>
      </c>
      <c r="N1328">
        <f t="shared" si="630"/>
        <v>0.92004344873223742</v>
      </c>
      <c r="O1328" s="325">
        <f t="shared" si="620"/>
        <v>-183657</v>
      </c>
      <c r="P1328" s="156">
        <f t="shared" si="628"/>
        <v>0.17339487018693667</v>
      </c>
      <c r="Q1328" s="156">
        <f t="shared" si="624"/>
        <v>0.15042492147759182</v>
      </c>
    </row>
    <row r="1329" spans="1:17">
      <c r="A1329" s="596"/>
      <c r="B1329" s="3" t="s">
        <v>6</v>
      </c>
      <c r="C1329" s="18">
        <v>1630469</v>
      </c>
      <c r="D1329" s="16">
        <v>1708586</v>
      </c>
      <c r="E1329" s="16">
        <v>1745191</v>
      </c>
      <c r="F1329" s="18">
        <v>1443523</v>
      </c>
      <c r="G1329" s="18">
        <f t="shared" si="625"/>
        <v>3073992</v>
      </c>
      <c r="H1329" s="16">
        <f t="shared" si="616"/>
        <v>3453777</v>
      </c>
      <c r="I1329" s="35">
        <f t="shared" si="626"/>
        <v>-78117</v>
      </c>
      <c r="J1329" s="35">
        <f t="shared" si="629"/>
        <v>301668</v>
      </c>
      <c r="K1329" s="101">
        <f t="shared" si="627"/>
        <v>456314</v>
      </c>
      <c r="L1329">
        <f t="shared" si="622"/>
        <v>583817</v>
      </c>
      <c r="M1329" s="35">
        <f t="shared" si="623"/>
        <v>1848829</v>
      </c>
      <c r="N1329">
        <f t="shared" si="630"/>
        <v>0.89003777603475842</v>
      </c>
      <c r="O1329" s="20">
        <f t="shared" si="620"/>
        <v>-379785</v>
      </c>
      <c r="P1329" s="156">
        <f t="shared" si="628"/>
        <v>0.21112316111492557</v>
      </c>
      <c r="Q1329" s="156">
        <f t="shared" si="624"/>
        <v>0.25537203928188218</v>
      </c>
    </row>
    <row r="1330" spans="1:17">
      <c r="A1330" s="594">
        <v>45349</v>
      </c>
      <c r="B1330" s="3" t="s">
        <v>3</v>
      </c>
      <c r="C1330" s="18">
        <v>5414932</v>
      </c>
      <c r="D1330" s="16">
        <v>4146361</v>
      </c>
      <c r="E1330" s="16">
        <v>5396126</v>
      </c>
      <c r="F1330" s="18">
        <v>4578688</v>
      </c>
      <c r="G1330" s="18">
        <f t="shared" si="625"/>
        <v>9993620</v>
      </c>
      <c r="H1330" s="16">
        <f t="shared" si="616"/>
        <v>9542487</v>
      </c>
      <c r="I1330" s="35">
        <f t="shared" si="626"/>
        <v>1268571</v>
      </c>
      <c r="J1330" s="35">
        <f t="shared" si="629"/>
        <v>817438</v>
      </c>
      <c r="K1330" s="101">
        <f t="shared" si="627"/>
        <v>-51064</v>
      </c>
      <c r="L1330">
        <f t="shared" si="622"/>
        <v>103062</v>
      </c>
      <c r="M1330" s="35">
        <f t="shared" si="623"/>
        <v>-103062</v>
      </c>
      <c r="N1330">
        <f t="shared" si="630"/>
        <v>1.0472762498916688</v>
      </c>
      <c r="O1330" s="20">
        <f t="shared" si="620"/>
        <v>451133</v>
      </c>
      <c r="P1330" s="156">
        <f t="shared" si="628"/>
        <v>-5.0579709398451706E-3</v>
      </c>
      <c r="Q1330" s="156">
        <f t="shared" si="624"/>
        <v>1.1038773878007956E-2</v>
      </c>
    </row>
    <row r="1331" spans="1:17">
      <c r="A1331" s="595"/>
      <c r="B1331" s="3" t="s">
        <v>4</v>
      </c>
      <c r="C1331" s="18">
        <v>0</v>
      </c>
      <c r="D1331" s="16">
        <v>49064</v>
      </c>
      <c r="E1331" s="16">
        <v>0</v>
      </c>
      <c r="F1331" s="18">
        <v>0</v>
      </c>
      <c r="G1331" s="18">
        <f t="shared" si="625"/>
        <v>0</v>
      </c>
      <c r="H1331" s="16">
        <f t="shared" si="616"/>
        <v>49064</v>
      </c>
      <c r="I1331" s="35">
        <f t="shared" si="626"/>
        <v>-49064</v>
      </c>
      <c r="J1331" s="35">
        <f t="shared" si="629"/>
        <v>0</v>
      </c>
      <c r="K1331" s="101">
        <f t="shared" si="627"/>
        <v>0</v>
      </c>
      <c r="L1331">
        <f t="shared" si="622"/>
        <v>7247</v>
      </c>
      <c r="M1331" s="35">
        <f t="shared" si="623"/>
        <v>580844</v>
      </c>
      <c r="N1331">
        <f t="shared" si="630"/>
        <v>0</v>
      </c>
      <c r="O1331" s="303">
        <f t="shared" si="620"/>
        <v>-49064</v>
      </c>
      <c r="P1331" s="156" t="e">
        <f t="shared" si="628"/>
        <v>#DIV/0!</v>
      </c>
      <c r="Q1331" s="156">
        <f t="shared" si="624"/>
        <v>0.20963262944749783</v>
      </c>
    </row>
    <row r="1332" spans="1:17">
      <c r="A1332" s="595"/>
      <c r="B1332" s="3" t="s">
        <v>5</v>
      </c>
      <c r="C1332" s="18">
        <v>1157376</v>
      </c>
      <c r="D1332" s="16">
        <v>1250518</v>
      </c>
      <c r="E1332" s="16">
        <v>1156857</v>
      </c>
      <c r="F1332" s="18">
        <v>1085424</v>
      </c>
      <c r="G1332" s="18">
        <f t="shared" si="625"/>
        <v>2242800</v>
      </c>
      <c r="H1332" s="16">
        <f t="shared" si="616"/>
        <v>2407375</v>
      </c>
      <c r="I1332" s="35">
        <f t="shared" si="626"/>
        <v>-93142</v>
      </c>
      <c r="J1332" s="35">
        <f t="shared" si="629"/>
        <v>71433</v>
      </c>
      <c r="K1332" s="101">
        <f t="shared" si="627"/>
        <v>129497</v>
      </c>
      <c r="L1332">
        <f t="shared" si="622"/>
        <v>110415</v>
      </c>
      <c r="M1332" s="35">
        <f t="shared" si="623"/>
        <v>501435</v>
      </c>
      <c r="N1332">
        <f t="shared" si="630"/>
        <v>0.93163715665403191</v>
      </c>
      <c r="O1332" s="20">
        <f t="shared" si="620"/>
        <v>-164575</v>
      </c>
      <c r="P1332" s="156">
        <f t="shared" si="628"/>
        <v>6.5277048259759274E-2</v>
      </c>
      <c r="Q1332" s="156">
        <f t="shared" si="624"/>
        <v>5.0497474325934294E-2</v>
      </c>
    </row>
    <row r="1333" spans="1:17">
      <c r="A1333" s="596"/>
      <c r="B1333" s="3" t="s">
        <v>6</v>
      </c>
      <c r="C1333" s="18">
        <v>1478303</v>
      </c>
      <c r="D1333" s="16">
        <v>1649468</v>
      </c>
      <c r="E1333" s="16">
        <v>1497628</v>
      </c>
      <c r="F1333" s="18">
        <v>1431299</v>
      </c>
      <c r="G1333" s="18">
        <f t="shared" si="625"/>
        <v>2909602</v>
      </c>
      <c r="H1333" s="16">
        <f t="shared" si="616"/>
        <v>3147096</v>
      </c>
      <c r="I1333" s="35">
        <f t="shared" si="626"/>
        <v>-171165</v>
      </c>
      <c r="J1333" s="35">
        <f t="shared" si="629"/>
        <v>66329</v>
      </c>
      <c r="K1333" s="101">
        <f t="shared" si="627"/>
        <v>-164390</v>
      </c>
      <c r="L1333">
        <f t="shared" si="622"/>
        <v>-306681</v>
      </c>
      <c r="M1333" s="35">
        <f t="shared" si="623"/>
        <v>-7480217</v>
      </c>
      <c r="N1333">
        <f t="shared" si="630"/>
        <v>0.92453550829081799</v>
      </c>
      <c r="O1333" s="20">
        <f t="shared" si="620"/>
        <v>-237494</v>
      </c>
      <c r="P1333" s="156">
        <f t="shared" si="628"/>
        <v>-5.0763004488043724E-2</v>
      </c>
      <c r="Q1333" s="156">
        <f t="shared" si="624"/>
        <v>-8.1554161753701282E-2</v>
      </c>
    </row>
    <row r="1334" spans="1:17">
      <c r="A1334" s="594">
        <v>45350</v>
      </c>
      <c r="B1334" s="3" t="s">
        <v>3</v>
      </c>
      <c r="C1334" s="18">
        <v>7952426</v>
      </c>
      <c r="D1334" s="16">
        <v>4138172</v>
      </c>
      <c r="E1334" s="16">
        <v>7161511</v>
      </c>
      <c r="F1334" s="18">
        <v>4473840</v>
      </c>
      <c r="G1334" s="18">
        <f t="shared" si="625"/>
        <v>12426266</v>
      </c>
      <c r="H1334" s="16">
        <f t="shared" si="616"/>
        <v>11299683</v>
      </c>
      <c r="I1334" s="35">
        <f t="shared" si="626"/>
        <v>3814254</v>
      </c>
      <c r="J1334" s="35">
        <f t="shared" si="629"/>
        <v>2687671</v>
      </c>
      <c r="K1334" s="101">
        <f t="shared" si="627"/>
        <v>2432646</v>
      </c>
      <c r="L1334">
        <f t="shared" si="622"/>
        <v>1757196</v>
      </c>
      <c r="M1334" s="35">
        <f t="shared" si="623"/>
        <v>-1757196</v>
      </c>
      <c r="N1334">
        <f t="shared" si="630"/>
        <v>1.0997004075247068</v>
      </c>
      <c r="O1334" s="20">
        <f t="shared" si="620"/>
        <v>1126583</v>
      </c>
      <c r="P1334" s="156">
        <f t="shared" si="628"/>
        <v>0.32173712011177397</v>
      </c>
      <c r="Q1334" s="156">
        <f t="shared" si="624"/>
        <v>0.2257071700980734</v>
      </c>
    </row>
    <row r="1335" spans="1:17">
      <c r="A1335" s="595"/>
      <c r="B1335" s="3" t="s">
        <v>4</v>
      </c>
      <c r="C1335" s="18">
        <v>0</v>
      </c>
      <c r="D1335" s="16">
        <v>45602</v>
      </c>
      <c r="E1335" s="16">
        <v>0</v>
      </c>
      <c r="F1335" s="18">
        <v>0</v>
      </c>
      <c r="G1335" s="18">
        <f t="shared" si="625"/>
        <v>0</v>
      </c>
      <c r="H1335" s="16">
        <f t="shared" ref="H1335:H1398" si="631">SUM(D1335+E1335)</f>
        <v>45602</v>
      </c>
      <c r="I1335" s="35">
        <f t="shared" si="626"/>
        <v>-45602</v>
      </c>
      <c r="J1335" s="35">
        <f t="shared" si="629"/>
        <v>0</v>
      </c>
      <c r="K1335" s="101">
        <f t="shared" si="627"/>
        <v>0</v>
      </c>
      <c r="L1335">
        <f t="shared" si="622"/>
        <v>-3462</v>
      </c>
      <c r="M1335" s="35">
        <f t="shared" si="623"/>
        <v>-1744161</v>
      </c>
      <c r="N1335">
        <f t="shared" si="630"/>
        <v>0</v>
      </c>
      <c r="O1335" s="303">
        <f t="shared" si="620"/>
        <v>-45602</v>
      </c>
      <c r="P1335" s="156" t="e">
        <f t="shared" si="628"/>
        <v>#DIV/0!</v>
      </c>
      <c r="Q1335" s="156">
        <f t="shared" si="624"/>
        <v>-6.591021589308152E-2</v>
      </c>
    </row>
    <row r="1336" spans="1:17">
      <c r="A1336" s="595"/>
      <c r="B1336" s="3" t="s">
        <v>5</v>
      </c>
      <c r="C1336" s="18">
        <v>1486944</v>
      </c>
      <c r="D1336" s="16">
        <v>1354155</v>
      </c>
      <c r="E1336" s="16">
        <v>1725391</v>
      </c>
      <c r="F1336" s="18">
        <v>1343947</v>
      </c>
      <c r="G1336" s="18">
        <f t="shared" si="625"/>
        <v>2830891</v>
      </c>
      <c r="H1336" s="16">
        <f t="shared" si="631"/>
        <v>3079546</v>
      </c>
      <c r="I1336" s="35">
        <f t="shared" si="626"/>
        <v>132789</v>
      </c>
      <c r="J1336" s="35">
        <f t="shared" si="629"/>
        <v>381444</v>
      </c>
      <c r="K1336" s="101">
        <f t="shared" si="627"/>
        <v>588091</v>
      </c>
      <c r="L1336">
        <f t="shared" si="622"/>
        <v>672171</v>
      </c>
      <c r="M1336" s="35">
        <f t="shared" si="623"/>
        <v>-2291391</v>
      </c>
      <c r="N1336">
        <f t="shared" si="630"/>
        <v>0.91925595526093784</v>
      </c>
      <c r="O1336" s="20">
        <f t="shared" si="620"/>
        <v>-248655</v>
      </c>
      <c r="P1336" s="156">
        <f t="shared" si="628"/>
        <v>0.35540448501821165</v>
      </c>
      <c r="Q1336" s="156">
        <f t="shared" si="624"/>
        <v>0.38737289678908071</v>
      </c>
    </row>
    <row r="1337" spans="1:17">
      <c r="A1337" s="596"/>
      <c r="B1337" s="3" t="s">
        <v>6</v>
      </c>
      <c r="C1337" s="18">
        <v>2065965</v>
      </c>
      <c r="D1337" s="16">
        <v>1735345</v>
      </c>
      <c r="E1337" s="16">
        <v>2618433</v>
      </c>
      <c r="F1337" s="18">
        <v>1455487</v>
      </c>
      <c r="G1337" s="18">
        <f t="shared" si="625"/>
        <v>3521452</v>
      </c>
      <c r="H1337" s="16">
        <f t="shared" si="631"/>
        <v>4353778</v>
      </c>
      <c r="I1337" s="35">
        <f t="shared" si="626"/>
        <v>330620</v>
      </c>
      <c r="J1337" s="35">
        <f t="shared" si="629"/>
        <v>1162946</v>
      </c>
      <c r="K1337" s="101">
        <f t="shared" si="627"/>
        <v>611850</v>
      </c>
      <c r="L1337">
        <f t="shared" si="622"/>
        <v>1206682</v>
      </c>
      <c r="M1337" s="35">
        <f t="shared" si="623"/>
        <v>1756073</v>
      </c>
      <c r="N1337">
        <f t="shared" si="630"/>
        <v>0.80882672474342976</v>
      </c>
      <c r="O1337" s="20">
        <f t="shared" si="620"/>
        <v>-832326</v>
      </c>
      <c r="P1337" s="156">
        <f t="shared" si="628"/>
        <v>0.26628200084256265</v>
      </c>
      <c r="Q1337" s="156">
        <f t="shared" si="624"/>
        <v>0.62186832294551575</v>
      </c>
    </row>
    <row r="1338" spans="1:17">
      <c r="A1338" s="597">
        <v>45351</v>
      </c>
      <c r="B1338" s="3" t="s">
        <v>3</v>
      </c>
      <c r="C1338" s="18">
        <v>2273905</v>
      </c>
      <c r="D1338" s="16">
        <v>2023898</v>
      </c>
      <c r="E1338" s="16">
        <v>2361366</v>
      </c>
      <c r="F1338" s="18">
        <v>2365463</v>
      </c>
      <c r="G1338" s="18">
        <f t="shared" si="625"/>
        <v>4639368</v>
      </c>
      <c r="H1338" s="16">
        <f t="shared" si="631"/>
        <v>4385264</v>
      </c>
      <c r="I1338" s="35">
        <f t="shared" si="626"/>
        <v>250007</v>
      </c>
      <c r="J1338" s="35">
        <f t="shared" si="629"/>
        <v>-4097</v>
      </c>
      <c r="K1338" s="101">
        <f t="shared" si="627"/>
        <v>-7786898</v>
      </c>
      <c r="L1338">
        <f t="shared" si="622"/>
        <v>-6914419</v>
      </c>
      <c r="M1338" s="35">
        <f t="shared" si="623"/>
        <v>6914419</v>
      </c>
      <c r="N1338">
        <f t="shared" si="630"/>
        <v>1.0579449720700966</v>
      </c>
      <c r="O1338" s="34">
        <f t="shared" si="620"/>
        <v>254104</v>
      </c>
      <c r="P1338" s="156">
        <f t="shared" si="628"/>
        <v>-0.38523894626294031</v>
      </c>
      <c r="Q1338" s="156">
        <f t="shared" si="624"/>
        <v>-0.37961898972565322</v>
      </c>
    </row>
    <row r="1339" spans="1:17">
      <c r="A1339" s="598"/>
      <c r="B1339" s="3" t="s">
        <v>4</v>
      </c>
      <c r="C1339" s="18">
        <v>0</v>
      </c>
      <c r="D1339" s="16">
        <v>36680</v>
      </c>
      <c r="E1339" s="16">
        <v>0</v>
      </c>
      <c r="F1339" s="18">
        <v>0</v>
      </c>
      <c r="G1339" s="18">
        <f t="shared" si="625"/>
        <v>0</v>
      </c>
      <c r="H1339" s="16">
        <f t="shared" si="631"/>
        <v>36680</v>
      </c>
      <c r="I1339" s="35">
        <f t="shared" si="626"/>
        <v>-36680</v>
      </c>
      <c r="J1339" s="35">
        <f t="shared" si="629"/>
        <v>0</v>
      </c>
      <c r="K1339" s="101">
        <f t="shared" si="627"/>
        <v>0</v>
      </c>
      <c r="L1339">
        <f t="shared" si="622"/>
        <v>-8922</v>
      </c>
      <c r="M1339" s="35">
        <f t="shared" si="623"/>
        <v>937551</v>
      </c>
      <c r="N1339">
        <f t="shared" si="630"/>
        <v>0</v>
      </c>
      <c r="O1339" s="303">
        <f t="shared" si="620"/>
        <v>-36680</v>
      </c>
      <c r="P1339" s="156" t="e">
        <f t="shared" si="628"/>
        <v>#DIV/0!</v>
      </c>
      <c r="Q1339" s="156">
        <f t="shared" si="624"/>
        <v>-0.16363436284938743</v>
      </c>
    </row>
    <row r="1340" spans="1:17">
      <c r="A1340" s="598"/>
      <c r="B1340" s="3" t="s">
        <v>5</v>
      </c>
      <c r="C1340" s="18">
        <v>590332</v>
      </c>
      <c r="D1340" s="16">
        <v>687032</v>
      </c>
      <c r="E1340" s="16">
        <v>520943</v>
      </c>
      <c r="F1340" s="18">
        <v>492936</v>
      </c>
      <c r="G1340" s="18">
        <f t="shared" si="625"/>
        <v>1083268</v>
      </c>
      <c r="H1340" s="16">
        <f t="shared" si="631"/>
        <v>1207975</v>
      </c>
      <c r="I1340" s="35">
        <f t="shared" si="626"/>
        <v>-96700</v>
      </c>
      <c r="J1340" s="35">
        <f t="shared" si="629"/>
        <v>28007</v>
      </c>
      <c r="K1340" s="101">
        <f t="shared" si="627"/>
        <v>-1747623</v>
      </c>
      <c r="L1340">
        <f t="shared" si="622"/>
        <v>-1871571</v>
      </c>
      <c r="M1340" s="35">
        <f t="shared" si="623"/>
        <v>3265542</v>
      </c>
      <c r="N1340">
        <f t="shared" si="630"/>
        <v>0.89676359196175415</v>
      </c>
      <c r="O1340" s="20">
        <f t="shared" si="620"/>
        <v>-124707</v>
      </c>
      <c r="P1340" s="156">
        <f t="shared" si="628"/>
        <v>-0.38170091868234979</v>
      </c>
      <c r="Q1340" s="156">
        <f t="shared" si="624"/>
        <v>-0.37800985111036561</v>
      </c>
    </row>
    <row r="1341" spans="1:17">
      <c r="A1341" s="599"/>
      <c r="B1341" s="3" t="s">
        <v>6</v>
      </c>
      <c r="C1341" s="18">
        <v>1008821</v>
      </c>
      <c r="D1341" s="16">
        <v>1004200</v>
      </c>
      <c r="E1341" s="16">
        <v>990749</v>
      </c>
      <c r="F1341" s="18">
        <v>893411</v>
      </c>
      <c r="G1341" s="18">
        <f t="shared" si="625"/>
        <v>1902232</v>
      </c>
      <c r="H1341" s="16">
        <f t="shared" si="631"/>
        <v>1994949</v>
      </c>
      <c r="I1341" s="35">
        <f t="shared" si="626"/>
        <v>4621</v>
      </c>
      <c r="J1341" s="35">
        <f t="shared" si="629"/>
        <v>97338</v>
      </c>
      <c r="K1341" s="101">
        <f t="shared" si="627"/>
        <v>-1619220</v>
      </c>
      <c r="L1341">
        <f t="shared" si="622"/>
        <v>-2358829</v>
      </c>
      <c r="M1341" s="35">
        <f t="shared" si="623"/>
        <v>3051505</v>
      </c>
      <c r="N1341">
        <f t="shared" si="630"/>
        <v>0.95352412517813734</v>
      </c>
      <c r="O1341" s="20">
        <f t="shared" si="620"/>
        <v>-92717</v>
      </c>
      <c r="P1341" s="156">
        <f t="shared" si="628"/>
        <v>-0.3149821657557611</v>
      </c>
      <c r="Q1341" s="156">
        <f t="shared" si="624"/>
        <v>-0.35140281562737102</v>
      </c>
    </row>
    <row r="1342" spans="1:17">
      <c r="A1342" s="594">
        <v>45352</v>
      </c>
      <c r="B1342" s="3" t="s">
        <v>3</v>
      </c>
      <c r="C1342" s="18">
        <v>3109061</v>
      </c>
      <c r="D1342" s="16">
        <v>4454718</v>
      </c>
      <c r="E1342" s="16">
        <v>3366422</v>
      </c>
      <c r="F1342" s="18">
        <v>4493062</v>
      </c>
      <c r="G1342" s="18">
        <f t="shared" si="625"/>
        <v>7602123</v>
      </c>
      <c r="H1342" s="16">
        <f t="shared" si="631"/>
        <v>7821140</v>
      </c>
      <c r="I1342" s="35">
        <f t="shared" si="626"/>
        <v>-1345657</v>
      </c>
      <c r="J1342" s="35">
        <f t="shared" si="629"/>
        <v>-1126640</v>
      </c>
      <c r="K1342" s="101">
        <f t="shared" si="627"/>
        <v>2962755</v>
      </c>
      <c r="L1342">
        <f t="shared" si="622"/>
        <v>3435876</v>
      </c>
      <c r="M1342" s="35">
        <f t="shared" si="623"/>
        <v>-3435876</v>
      </c>
      <c r="N1342">
        <f t="shared" si="630"/>
        <v>0.9719967933063467</v>
      </c>
      <c r="O1342" s="20">
        <f t="shared" si="620"/>
        <v>-219017</v>
      </c>
      <c r="P1342" s="156">
        <f t="shared" si="628"/>
        <v>1.7671072573098263</v>
      </c>
      <c r="Q1342" s="156">
        <f t="shared" si="624"/>
        <v>3.6190430045460866</v>
      </c>
    </row>
    <row r="1343" spans="1:17">
      <c r="A1343" s="595"/>
      <c r="B1343" s="3" t="s">
        <v>4</v>
      </c>
      <c r="C1343" s="18">
        <v>0</v>
      </c>
      <c r="D1343" s="16">
        <v>37581</v>
      </c>
      <c r="E1343" s="16">
        <v>0</v>
      </c>
      <c r="F1343" s="18">
        <v>0</v>
      </c>
      <c r="G1343" s="18">
        <f t="shared" si="625"/>
        <v>0</v>
      </c>
      <c r="H1343" s="16">
        <f t="shared" si="631"/>
        <v>37581</v>
      </c>
      <c r="I1343" s="35">
        <f t="shared" si="626"/>
        <v>-37581</v>
      </c>
      <c r="J1343" s="35">
        <f t="shared" si="629"/>
        <v>0</v>
      </c>
      <c r="K1343" s="101">
        <f t="shared" si="627"/>
        <v>0</v>
      </c>
      <c r="L1343">
        <f t="shared" si="622"/>
        <v>901</v>
      </c>
      <c r="M1343" s="35">
        <f t="shared" si="623"/>
        <v>81146</v>
      </c>
      <c r="N1343">
        <f t="shared" si="630"/>
        <v>0</v>
      </c>
      <c r="O1343" s="303">
        <f t="shared" si="620"/>
        <v>-37581</v>
      </c>
      <c r="P1343" s="156" t="e">
        <f t="shared" si="628"/>
        <v>#DIV/0!</v>
      </c>
      <c r="Q1343" s="156">
        <f t="shared" si="624"/>
        <v>2.5182369546381957E-2</v>
      </c>
    </row>
    <row r="1344" spans="1:17">
      <c r="A1344" s="595"/>
      <c r="B1344" s="3" t="s">
        <v>5</v>
      </c>
      <c r="C1344" s="18">
        <v>953371</v>
      </c>
      <c r="D1344" s="16">
        <v>1190949</v>
      </c>
      <c r="E1344" s="16">
        <v>949289</v>
      </c>
      <c r="F1344" s="18">
        <v>1058526</v>
      </c>
      <c r="G1344" s="18">
        <f t="shared" si="625"/>
        <v>2011897</v>
      </c>
      <c r="H1344" s="16">
        <f t="shared" si="631"/>
        <v>2140238</v>
      </c>
      <c r="I1344" s="35">
        <f t="shared" si="626"/>
        <v>-237578</v>
      </c>
      <c r="J1344" s="35">
        <f t="shared" si="629"/>
        <v>-109237</v>
      </c>
      <c r="K1344" s="101">
        <f t="shared" si="627"/>
        <v>928629</v>
      </c>
      <c r="L1344">
        <f t="shared" si="622"/>
        <v>932263</v>
      </c>
      <c r="M1344" s="35">
        <f t="shared" si="623"/>
        <v>-985266</v>
      </c>
      <c r="N1344">
        <f t="shared" si="630"/>
        <v>0.94003423918274509</v>
      </c>
      <c r="O1344" s="20">
        <f t="shared" si="620"/>
        <v>-128341</v>
      </c>
      <c r="P1344" s="156">
        <f t="shared" si="628"/>
        <v>6.0051410058264736</v>
      </c>
      <c r="Q1344" s="156">
        <f t="shared" si="624"/>
        <v>3.3812927982822654</v>
      </c>
    </row>
    <row r="1345" spans="1:17">
      <c r="A1345" s="596"/>
      <c r="B1345" s="3" t="s">
        <v>6</v>
      </c>
      <c r="C1345" s="18">
        <v>1572215</v>
      </c>
      <c r="D1345" s="16">
        <v>1592328</v>
      </c>
      <c r="E1345" s="16">
        <v>1318936</v>
      </c>
      <c r="F1345" s="18">
        <v>1723988</v>
      </c>
      <c r="G1345" s="18">
        <f t="shared" si="625"/>
        <v>3296203</v>
      </c>
      <c r="H1345" s="16">
        <f t="shared" si="631"/>
        <v>2911264</v>
      </c>
      <c r="I1345" s="35">
        <f t="shared" si="626"/>
        <v>-20113</v>
      </c>
      <c r="J1345" s="35">
        <f t="shared" si="629"/>
        <v>-405052</v>
      </c>
      <c r="K1345" s="101">
        <f t="shared" si="627"/>
        <v>1393971</v>
      </c>
      <c r="L1345">
        <f t="shared" si="622"/>
        <v>916315</v>
      </c>
      <c r="M1345" s="35">
        <f t="shared" si="623"/>
        <v>382885</v>
      </c>
      <c r="N1345">
        <f t="shared" si="630"/>
        <v>1.1322240099145937</v>
      </c>
      <c r="O1345" s="20">
        <f t="shared" si="620"/>
        <v>384939</v>
      </c>
      <c r="P1345" s="156">
        <f t="shared" si="628"/>
        <v>2.7426282953049714</v>
      </c>
      <c r="Q1345" s="156">
        <f t="shared" si="624"/>
        <v>0.84951429307809689</v>
      </c>
    </row>
    <row r="1346" spans="1:17">
      <c r="A1346" s="594">
        <v>45353</v>
      </c>
      <c r="B1346" s="3" t="s">
        <v>3</v>
      </c>
      <c r="C1346" s="18">
        <v>3441092</v>
      </c>
      <c r="D1346" s="16">
        <v>4828215</v>
      </c>
      <c r="E1346" s="16">
        <v>3634977</v>
      </c>
      <c r="F1346" s="18">
        <v>4853707</v>
      </c>
      <c r="G1346" s="18">
        <f t="shared" si="625"/>
        <v>8294799</v>
      </c>
      <c r="H1346" s="16">
        <f t="shared" si="631"/>
        <v>8463192</v>
      </c>
      <c r="I1346" s="35">
        <f t="shared" si="626"/>
        <v>-1387123</v>
      </c>
      <c r="J1346" s="35">
        <f t="shared" si="629"/>
        <v>-1218730</v>
      </c>
      <c r="K1346" s="101">
        <f t="shared" si="627"/>
        <v>692676</v>
      </c>
      <c r="L1346">
        <f t="shared" si="622"/>
        <v>642052</v>
      </c>
      <c r="M1346" s="35">
        <f t="shared" si="623"/>
        <v>-642052</v>
      </c>
      <c r="N1346">
        <f t="shared" si="630"/>
        <v>0.98010289734653311</v>
      </c>
      <c r="O1346" s="34">
        <f t="shared" si="620"/>
        <v>-168393</v>
      </c>
      <c r="P1346" s="156">
        <f t="shared" si="628"/>
        <v>0.10025056998049192</v>
      </c>
      <c r="Q1346" s="156">
        <f t="shared" si="624"/>
        <v>8.943364393917444E-2</v>
      </c>
    </row>
    <row r="1347" spans="1:17">
      <c r="A1347" s="595"/>
      <c r="B1347" s="3" t="s">
        <v>4</v>
      </c>
      <c r="C1347" s="18">
        <v>0</v>
      </c>
      <c r="D1347" s="16">
        <v>37541</v>
      </c>
      <c r="E1347" s="16">
        <v>0</v>
      </c>
      <c r="F1347" s="18">
        <v>0</v>
      </c>
      <c r="G1347" s="18">
        <f t="shared" si="625"/>
        <v>0</v>
      </c>
      <c r="H1347" s="16">
        <f t="shared" si="631"/>
        <v>37541</v>
      </c>
      <c r="I1347" s="35">
        <f t="shared" si="626"/>
        <v>-37541</v>
      </c>
      <c r="J1347" s="35">
        <f t="shared" si="629"/>
        <v>0</v>
      </c>
      <c r="K1347" s="101">
        <f t="shared" si="627"/>
        <v>0</v>
      </c>
      <c r="L1347">
        <f t="shared" si="622"/>
        <v>-40</v>
      </c>
      <c r="M1347" s="35">
        <f t="shared" si="623"/>
        <v>125836</v>
      </c>
      <c r="N1347">
        <f t="shared" si="630"/>
        <v>0</v>
      </c>
      <c r="O1347" s="303">
        <f t="shared" si="620"/>
        <v>-37541</v>
      </c>
      <c r="P1347" s="156" t="e">
        <f t="shared" si="628"/>
        <v>#DIV/0!</v>
      </c>
      <c r="Q1347" s="156">
        <f t="shared" si="624"/>
        <v>-1.0632359586401211E-3</v>
      </c>
    </row>
    <row r="1348" spans="1:17">
      <c r="A1348" s="595"/>
      <c r="B1348" s="3" t="s">
        <v>5</v>
      </c>
      <c r="C1348" s="18">
        <v>1003249</v>
      </c>
      <c r="D1348" s="16">
        <v>1227392</v>
      </c>
      <c r="E1348" s="16">
        <v>991075</v>
      </c>
      <c r="F1348" s="18">
        <v>1090695</v>
      </c>
      <c r="G1348" s="18">
        <f t="shared" si="625"/>
        <v>2093944</v>
      </c>
      <c r="H1348" s="16">
        <f t="shared" si="631"/>
        <v>2218467</v>
      </c>
      <c r="I1348" s="35">
        <f t="shared" si="626"/>
        <v>-224143</v>
      </c>
      <c r="J1348" s="35">
        <f t="shared" si="629"/>
        <v>-99620</v>
      </c>
      <c r="K1348" s="101">
        <f t="shared" si="627"/>
        <v>82047</v>
      </c>
      <c r="L1348">
        <f t="shared" si="622"/>
        <v>78229</v>
      </c>
      <c r="M1348" s="35">
        <f t="shared" si="623"/>
        <v>249576</v>
      </c>
      <c r="N1348">
        <f t="shared" si="630"/>
        <v>0.94386979837879037</v>
      </c>
      <c r="O1348" s="34">
        <f t="shared" si="620"/>
        <v>-124523</v>
      </c>
      <c r="P1348" s="156">
        <f t="shared" si="628"/>
        <v>4.2514703215275798E-2</v>
      </c>
      <c r="Q1348" s="156">
        <f t="shared" si="624"/>
        <v>3.7938243722505573E-2</v>
      </c>
    </row>
    <row r="1349" spans="1:17">
      <c r="A1349" s="596"/>
      <c r="B1349" s="3" t="s">
        <v>6</v>
      </c>
      <c r="C1349" s="18">
        <v>1482518</v>
      </c>
      <c r="D1349" s="16">
        <v>1611936</v>
      </c>
      <c r="E1349" s="16">
        <v>1300807</v>
      </c>
      <c r="F1349" s="18">
        <v>1760682</v>
      </c>
      <c r="G1349" s="18">
        <f t="shared" si="625"/>
        <v>3243200</v>
      </c>
      <c r="H1349" s="16">
        <f t="shared" si="631"/>
        <v>2912743</v>
      </c>
      <c r="I1349" s="35">
        <f t="shared" si="626"/>
        <v>-129418</v>
      </c>
      <c r="J1349" s="35">
        <f t="shared" si="629"/>
        <v>-459875</v>
      </c>
      <c r="K1349" s="101">
        <f t="shared" si="627"/>
        <v>-53003</v>
      </c>
      <c r="L1349">
        <f t="shared" si="622"/>
        <v>1479</v>
      </c>
      <c r="M1349" s="35">
        <f t="shared" si="623"/>
        <v>-139373</v>
      </c>
      <c r="N1349">
        <f t="shared" si="630"/>
        <v>1.1134521651927409</v>
      </c>
      <c r="O1349" s="34">
        <f t="shared" si="620"/>
        <v>330457</v>
      </c>
      <c r="P1349" s="156">
        <f t="shared" si="628"/>
        <v>-1.5825541934416695E-2</v>
      </c>
      <c r="Q1349" s="156">
        <f t="shared" si="624"/>
        <v>5.0828497638141649E-4</v>
      </c>
    </row>
    <row r="1350" spans="1:17">
      <c r="A1350" s="594">
        <v>45355</v>
      </c>
      <c r="B1350" s="3" t="s">
        <v>3</v>
      </c>
      <c r="C1350" s="18">
        <v>4262349</v>
      </c>
      <c r="D1350" s="16">
        <v>5485416</v>
      </c>
      <c r="E1350" s="16">
        <v>4335616</v>
      </c>
      <c r="F1350" s="18">
        <v>5331650</v>
      </c>
      <c r="G1350" s="18">
        <f t="shared" si="625"/>
        <v>9593999</v>
      </c>
      <c r="H1350" s="16">
        <f t="shared" si="631"/>
        <v>9821032</v>
      </c>
      <c r="I1350" s="35">
        <f t="shared" si="626"/>
        <v>-1223067</v>
      </c>
      <c r="J1350" s="35">
        <f t="shared" si="629"/>
        <v>-996034</v>
      </c>
      <c r="K1350" s="101">
        <f t="shared" si="627"/>
        <v>1299200</v>
      </c>
      <c r="L1350">
        <f t="shared" si="622"/>
        <v>1357840</v>
      </c>
      <c r="M1350" s="35">
        <f t="shared" si="623"/>
        <v>-1357840</v>
      </c>
      <c r="N1350">
        <f t="shared" si="630"/>
        <v>0.97688297930400791</v>
      </c>
      <c r="O1350" s="34">
        <f t="shared" si="620"/>
        <v>-227033</v>
      </c>
      <c r="P1350" s="156">
        <f t="shared" si="628"/>
        <v>0.18571676278185756</v>
      </c>
      <c r="Q1350" s="156">
        <f t="shared" si="624"/>
        <v>0.19110101793690165</v>
      </c>
    </row>
    <row r="1351" spans="1:17">
      <c r="A1351" s="595"/>
      <c r="B1351" s="3" t="s">
        <v>4</v>
      </c>
      <c r="C1351" s="18">
        <v>0</v>
      </c>
      <c r="D1351" s="16">
        <v>42191</v>
      </c>
      <c r="E1351" s="16">
        <v>0</v>
      </c>
      <c r="F1351" s="18">
        <v>0</v>
      </c>
      <c r="G1351" s="18">
        <f t="shared" si="625"/>
        <v>0</v>
      </c>
      <c r="H1351" s="16">
        <f t="shared" si="631"/>
        <v>42191</v>
      </c>
      <c r="I1351" s="35">
        <f t="shared" si="626"/>
        <v>-42191</v>
      </c>
      <c r="J1351" s="35">
        <f t="shared" si="629"/>
        <v>0</v>
      </c>
      <c r="K1351" s="101">
        <f t="shared" si="627"/>
        <v>0</v>
      </c>
      <c r="L1351">
        <f t="shared" si="622"/>
        <v>4650</v>
      </c>
      <c r="M1351" s="35">
        <f t="shared" si="623"/>
        <v>57045</v>
      </c>
      <c r="N1351">
        <f t="shared" si="630"/>
        <v>0</v>
      </c>
      <c r="O1351" s="303">
        <f t="shared" si="620"/>
        <v>-42191</v>
      </c>
      <c r="P1351" s="156" t="e">
        <f t="shared" si="628"/>
        <v>#DIV/0!</v>
      </c>
      <c r="Q1351" s="156">
        <f t="shared" si="624"/>
        <v>0.14137606032045241</v>
      </c>
    </row>
    <row r="1352" spans="1:17">
      <c r="A1352" s="595"/>
      <c r="B1352" s="3" t="s">
        <v>5</v>
      </c>
      <c r="C1352" s="18">
        <v>1077609</v>
      </c>
      <c r="D1352" s="16">
        <v>1104290</v>
      </c>
      <c r="E1352" s="16">
        <v>1108615</v>
      </c>
      <c r="F1352" s="18">
        <v>1142131</v>
      </c>
      <c r="G1352" s="18">
        <f t="shared" si="625"/>
        <v>2219740</v>
      </c>
      <c r="H1352" s="16">
        <f t="shared" si="631"/>
        <v>2212905</v>
      </c>
      <c r="I1352" s="35">
        <f t="shared" si="626"/>
        <v>-26681</v>
      </c>
      <c r="J1352" s="35">
        <f t="shared" si="629"/>
        <v>-33516</v>
      </c>
      <c r="K1352" s="101">
        <f t="shared" si="627"/>
        <v>125796</v>
      </c>
      <c r="L1352">
        <f t="shared" si="622"/>
        <v>-5562</v>
      </c>
      <c r="M1352" s="35">
        <f t="shared" si="623"/>
        <v>-93151</v>
      </c>
      <c r="N1352">
        <f t="shared" si="630"/>
        <v>1.0030887001475437</v>
      </c>
      <c r="O1352" s="34">
        <f t="shared" si="620"/>
        <v>6835</v>
      </c>
      <c r="P1352" s="156">
        <f t="shared" si="628"/>
        <v>6.3915925021898759E-2</v>
      </c>
      <c r="Q1352" s="156">
        <f t="shared" si="624"/>
        <v>-2.5008666703536689E-3</v>
      </c>
    </row>
    <row r="1353" spans="1:17">
      <c r="A1353" s="596"/>
      <c r="B1353" s="3" t="s">
        <v>6</v>
      </c>
      <c r="C1353" s="18">
        <v>1591324</v>
      </c>
      <c r="D1353" s="16">
        <v>1821565</v>
      </c>
      <c r="E1353" s="16">
        <v>1487051</v>
      </c>
      <c r="F1353" s="18">
        <v>1979681</v>
      </c>
      <c r="G1353" s="18">
        <f t="shared" si="625"/>
        <v>3571005</v>
      </c>
      <c r="H1353" s="16">
        <f t="shared" si="631"/>
        <v>3308616</v>
      </c>
      <c r="I1353" s="35">
        <f t="shared" si="626"/>
        <v>-230241</v>
      </c>
      <c r="J1353" s="35">
        <f t="shared" si="629"/>
        <v>-492630</v>
      </c>
      <c r="K1353" s="101">
        <f t="shared" si="627"/>
        <v>327805</v>
      </c>
      <c r="L1353">
        <f t="shared" si="622"/>
        <v>395873</v>
      </c>
      <c r="M1353" s="35">
        <f t="shared" si="623"/>
        <v>-2809488</v>
      </c>
      <c r="N1353">
        <f t="shared" si="630"/>
        <v>1.0793047606612554</v>
      </c>
      <c r="O1353" s="34">
        <f t="shared" si="620"/>
        <v>262389</v>
      </c>
      <c r="P1353" s="156">
        <f t="shared" si="628"/>
        <v>0.11243930925312007</v>
      </c>
      <c r="Q1353" s="156">
        <f t="shared" si="624"/>
        <v>0.15728782177863776</v>
      </c>
    </row>
    <row r="1354" spans="1:17">
      <c r="A1354" s="594">
        <v>45356</v>
      </c>
      <c r="B1354" s="3" t="s">
        <v>3</v>
      </c>
      <c r="C1354" s="18">
        <v>4225390</v>
      </c>
      <c r="D1354" s="16">
        <v>5349833</v>
      </c>
      <c r="E1354" s="16">
        <v>4281295</v>
      </c>
      <c r="F1354" s="18">
        <v>5230715</v>
      </c>
      <c r="G1354" s="18">
        <f t="shared" si="625"/>
        <v>9456105</v>
      </c>
      <c r="H1354" s="16">
        <f t="shared" si="631"/>
        <v>9631128</v>
      </c>
      <c r="I1354" s="35">
        <f t="shared" si="626"/>
        <v>-1124443</v>
      </c>
      <c r="J1354" s="35">
        <f t="shared" si="629"/>
        <v>-949420</v>
      </c>
      <c r="K1354" s="101">
        <f t="shared" si="627"/>
        <v>-137894</v>
      </c>
      <c r="L1354">
        <f t="shared" si="622"/>
        <v>-189904</v>
      </c>
      <c r="M1354" s="35">
        <f t="shared" si="623"/>
        <v>189904</v>
      </c>
      <c r="N1354">
        <f t="shared" si="630"/>
        <v>0.9818273622778142</v>
      </c>
      <c r="O1354" s="34">
        <f t="shared" si="620"/>
        <v>-175023</v>
      </c>
      <c r="P1354" s="156">
        <f t="shared" si="628"/>
        <v>-1.4169288544376721E-2</v>
      </c>
      <c r="Q1354" s="156">
        <f t="shared" si="624"/>
        <v>-1.8969654785526549E-2</v>
      </c>
    </row>
    <row r="1355" spans="1:17">
      <c r="A1355" s="595"/>
      <c r="B1355" s="3" t="s">
        <v>4</v>
      </c>
      <c r="C1355" s="18">
        <v>0</v>
      </c>
      <c r="D1355" s="16">
        <v>42214</v>
      </c>
      <c r="E1355" s="16">
        <v>0</v>
      </c>
      <c r="F1355" s="18">
        <v>0</v>
      </c>
      <c r="G1355" s="18">
        <f t="shared" si="625"/>
        <v>0</v>
      </c>
      <c r="H1355" s="16">
        <f t="shared" si="631"/>
        <v>42214</v>
      </c>
      <c r="I1355" s="35">
        <f t="shared" si="626"/>
        <v>-42214</v>
      </c>
      <c r="J1355" s="35">
        <f t="shared" si="629"/>
        <v>0</v>
      </c>
      <c r="K1355" s="101">
        <f t="shared" si="627"/>
        <v>0</v>
      </c>
      <c r="L1355">
        <f t="shared" si="622"/>
        <v>23</v>
      </c>
      <c r="M1355" s="35">
        <f t="shared" si="623"/>
        <v>-666661</v>
      </c>
      <c r="N1355">
        <f t="shared" si="630"/>
        <v>0</v>
      </c>
      <c r="O1355" s="303">
        <f t="shared" si="620"/>
        <v>-42214</v>
      </c>
      <c r="P1355" s="156" t="e">
        <f t="shared" si="628"/>
        <v>#DIV/0!</v>
      </c>
      <c r="Q1355" s="156">
        <f t="shared" si="624"/>
        <v>5.4543729842534625E-4</v>
      </c>
    </row>
    <row r="1356" spans="1:17">
      <c r="A1356" s="595"/>
      <c r="B1356" s="3" t="s">
        <v>5</v>
      </c>
      <c r="C1356" s="18">
        <v>1047092</v>
      </c>
      <c r="D1356" s="16">
        <v>1198133</v>
      </c>
      <c r="E1356" s="16">
        <v>1148591</v>
      </c>
      <c r="F1356" s="18">
        <v>1234343</v>
      </c>
      <c r="G1356" s="18">
        <f t="shared" si="625"/>
        <v>2281435</v>
      </c>
      <c r="H1356" s="16">
        <f t="shared" si="631"/>
        <v>2346724</v>
      </c>
      <c r="I1356" s="35">
        <f t="shared" si="626"/>
        <v>-151041</v>
      </c>
      <c r="J1356" s="35">
        <f t="shared" si="629"/>
        <v>-85752</v>
      </c>
      <c r="K1356" s="101">
        <f t="shared" si="627"/>
        <v>61695</v>
      </c>
      <c r="L1356">
        <f t="shared" si="622"/>
        <v>133819</v>
      </c>
      <c r="M1356" s="35">
        <f t="shared" si="623"/>
        <v>-652445</v>
      </c>
      <c r="N1356">
        <f t="shared" si="630"/>
        <v>0.97217866268040043</v>
      </c>
      <c r="O1356" s="34">
        <f t="shared" si="620"/>
        <v>-65289</v>
      </c>
      <c r="P1356" s="156">
        <f t="shared" si="628"/>
        <v>2.8588375126561309E-2</v>
      </c>
      <c r="Q1356" s="156">
        <f t="shared" si="624"/>
        <v>6.4364340869016476E-2</v>
      </c>
    </row>
    <row r="1357" spans="1:17">
      <c r="A1357" s="596"/>
      <c r="B1357" s="3" t="s">
        <v>6</v>
      </c>
      <c r="C1357" s="18">
        <v>1606766</v>
      </c>
      <c r="D1357" s="16">
        <v>1740404</v>
      </c>
      <c r="E1357" s="16">
        <v>1449362</v>
      </c>
      <c r="F1357" s="18">
        <v>1865526</v>
      </c>
      <c r="G1357" s="18">
        <f t="shared" si="625"/>
        <v>3472292</v>
      </c>
      <c r="H1357" s="16">
        <f t="shared" si="631"/>
        <v>3189766</v>
      </c>
      <c r="I1357" s="35">
        <f t="shared" si="626"/>
        <v>-133638</v>
      </c>
      <c r="J1357" s="35">
        <f t="shared" si="629"/>
        <v>-416164</v>
      </c>
      <c r="K1357" s="101">
        <f t="shared" si="627"/>
        <v>-98713</v>
      </c>
      <c r="L1357">
        <f t="shared" si="622"/>
        <v>-118850</v>
      </c>
      <c r="M1357" s="35">
        <f t="shared" si="623"/>
        <v>-281613</v>
      </c>
      <c r="N1357">
        <f t="shared" si="630"/>
        <v>1.0885726413787093</v>
      </c>
      <c r="O1357" s="34">
        <f t="shared" si="620"/>
        <v>282526</v>
      </c>
      <c r="P1357" s="156">
        <f t="shared" si="628"/>
        <v>-2.6899342129286227E-2</v>
      </c>
      <c r="Q1357" s="156">
        <f t="shared" si="624"/>
        <v>-3.4675763377375587E-2</v>
      </c>
    </row>
    <row r="1358" spans="1:17">
      <c r="A1358" s="594">
        <v>45357</v>
      </c>
      <c r="B1358" s="3" t="s">
        <v>3</v>
      </c>
      <c r="C1358" s="18">
        <v>3062689</v>
      </c>
      <c r="D1358" s="16">
        <v>3882540</v>
      </c>
      <c r="E1358" s="16">
        <v>3272997</v>
      </c>
      <c r="F1358" s="18">
        <v>3979801</v>
      </c>
      <c r="G1358" s="18">
        <f t="shared" si="625"/>
        <v>7042490</v>
      </c>
      <c r="H1358" s="16">
        <f t="shared" si="631"/>
        <v>7155537</v>
      </c>
      <c r="I1358" s="35">
        <f t="shared" si="626"/>
        <v>-819851</v>
      </c>
      <c r="J1358" s="35">
        <f t="shared" si="629"/>
        <v>-706804</v>
      </c>
      <c r="K1358" s="101">
        <f t="shared" si="627"/>
        <v>-2413615</v>
      </c>
      <c r="L1358">
        <f t="shared" si="622"/>
        <v>-2475591</v>
      </c>
      <c r="M1358" s="35">
        <f t="shared" si="623"/>
        <v>2475591</v>
      </c>
      <c r="N1358">
        <f t="shared" si="630"/>
        <v>0.98420146524293006</v>
      </c>
      <c r="O1358" s="34">
        <f t="shared" si="620"/>
        <v>-113047</v>
      </c>
      <c r="P1358" s="156">
        <f t="shared" si="628"/>
        <v>-0.20334220183795407</v>
      </c>
      <c r="Q1358" s="156">
        <f t="shared" si="624"/>
        <v>-0.20448075155622261</v>
      </c>
    </row>
    <row r="1359" spans="1:17">
      <c r="A1359" s="595"/>
      <c r="B1359" s="3" t="s">
        <v>4</v>
      </c>
      <c r="C1359" s="18">
        <v>0</v>
      </c>
      <c r="D1359" s="16">
        <v>42271</v>
      </c>
      <c r="E1359" s="16">
        <v>0</v>
      </c>
      <c r="F1359" s="18">
        <v>0</v>
      </c>
      <c r="G1359" s="18">
        <f t="shared" si="625"/>
        <v>0</v>
      </c>
      <c r="H1359" s="16">
        <f t="shared" si="631"/>
        <v>42271</v>
      </c>
      <c r="I1359" s="35">
        <f t="shared" si="626"/>
        <v>-42271</v>
      </c>
      <c r="J1359" s="35">
        <f t="shared" si="629"/>
        <v>0</v>
      </c>
      <c r="K1359" s="101">
        <f t="shared" si="627"/>
        <v>0</v>
      </c>
      <c r="L1359">
        <f t="shared" si="622"/>
        <v>57</v>
      </c>
      <c r="M1359" s="35">
        <f t="shared" si="623"/>
        <v>44866</v>
      </c>
      <c r="N1359">
        <f t="shared" si="630"/>
        <v>0</v>
      </c>
      <c r="O1359" s="303">
        <f t="shared" ref="O1359:O1422" si="632">G1359-H1359</f>
        <v>-42271</v>
      </c>
      <c r="P1359" s="156" t="e">
        <f t="shared" si="628"/>
        <v>#DIV/0!</v>
      </c>
      <c r="Q1359" s="156">
        <f t="shared" si="624"/>
        <v>1.3520886211068151E-3</v>
      </c>
    </row>
    <row r="1360" spans="1:17">
      <c r="A1360" s="595"/>
      <c r="B1360" s="3" t="s">
        <v>5</v>
      </c>
      <c r="C1360" s="18">
        <v>773211</v>
      </c>
      <c r="D1360" s="16">
        <v>968749</v>
      </c>
      <c r="E1360" s="16">
        <v>713432</v>
      </c>
      <c r="F1360" s="18">
        <v>841586</v>
      </c>
      <c r="G1360" s="18">
        <f t="shared" si="625"/>
        <v>1614797</v>
      </c>
      <c r="H1360" s="16">
        <f t="shared" si="631"/>
        <v>1682181</v>
      </c>
      <c r="I1360" s="35">
        <f t="shared" si="626"/>
        <v>-195538</v>
      </c>
      <c r="J1360" s="35">
        <f t="shared" si="629"/>
        <v>-128154</v>
      </c>
      <c r="K1360" s="101">
        <f t="shared" si="627"/>
        <v>-666638</v>
      </c>
      <c r="L1360">
        <f t="shared" si="622"/>
        <v>-664543</v>
      </c>
      <c r="M1360" s="35">
        <f t="shared" si="623"/>
        <v>333836</v>
      </c>
      <c r="N1360">
        <f t="shared" si="630"/>
        <v>0.95994247943592281</v>
      </c>
      <c r="O1360" s="34">
        <f t="shared" si="632"/>
        <v>-67384</v>
      </c>
      <c r="P1360" s="156">
        <f t="shared" si="628"/>
        <v>-0.22612669360629808</v>
      </c>
      <c r="Q1360" s="156">
        <f t="shared" si="624"/>
        <v>-0.22068551211167925</v>
      </c>
    </row>
    <row r="1361" spans="1:17">
      <c r="A1361" s="596"/>
      <c r="B1361" s="3" t="s">
        <v>6</v>
      </c>
      <c r="C1361" s="18">
        <v>1407937</v>
      </c>
      <c r="D1361" s="16">
        <v>1473556</v>
      </c>
      <c r="E1361" s="16">
        <v>1257408</v>
      </c>
      <c r="F1361" s="18">
        <v>1545729</v>
      </c>
      <c r="G1361" s="18">
        <f t="shared" si="625"/>
        <v>2953666</v>
      </c>
      <c r="H1361" s="16">
        <f t="shared" si="631"/>
        <v>2730964</v>
      </c>
      <c r="I1361" s="35">
        <f t="shared" si="626"/>
        <v>-65619</v>
      </c>
      <c r="J1361" s="35">
        <f t="shared" si="629"/>
        <v>-288321</v>
      </c>
      <c r="K1361" s="101">
        <f t="shared" si="627"/>
        <v>-518626</v>
      </c>
      <c r="L1361">
        <f t="shared" si="622"/>
        <v>-458802</v>
      </c>
      <c r="M1361" s="35">
        <f t="shared" si="623"/>
        <v>3441466</v>
      </c>
      <c r="N1361">
        <f t="shared" si="630"/>
        <v>1.0815470288147335</v>
      </c>
      <c r="O1361" s="34">
        <f t="shared" si="632"/>
        <v>222702</v>
      </c>
      <c r="P1361" s="156">
        <f t="shared" si="628"/>
        <v>-0.12995155500564032</v>
      </c>
      <c r="Q1361" s="156">
        <f t="shared" si="624"/>
        <v>-0.12574851284120236</v>
      </c>
    </row>
    <row r="1362" spans="1:17">
      <c r="A1362" s="597">
        <v>45358</v>
      </c>
      <c r="B1362" s="3" t="s">
        <v>3</v>
      </c>
      <c r="C1362" s="18">
        <v>3219222</v>
      </c>
      <c r="D1362" s="16">
        <v>3178931</v>
      </c>
      <c r="E1362" s="16">
        <v>3303127</v>
      </c>
      <c r="F1362" s="18">
        <v>3422805</v>
      </c>
      <c r="G1362" s="18">
        <f t="shared" si="625"/>
        <v>6642027</v>
      </c>
      <c r="H1362" s="16">
        <f t="shared" si="631"/>
        <v>6482058</v>
      </c>
      <c r="I1362" s="35">
        <f t="shared" si="626"/>
        <v>40291</v>
      </c>
      <c r="J1362" s="35">
        <f t="shared" si="629"/>
        <v>-119678</v>
      </c>
      <c r="K1362" s="101">
        <f t="shared" si="627"/>
        <v>-400463</v>
      </c>
      <c r="L1362">
        <f t="shared" si="622"/>
        <v>-673479</v>
      </c>
      <c r="M1362" s="35">
        <f t="shared" si="623"/>
        <v>673479</v>
      </c>
      <c r="N1362">
        <f t="shared" si="630"/>
        <v>1.0246787362902336</v>
      </c>
      <c r="O1362" s="34">
        <f t="shared" si="632"/>
        <v>159969</v>
      </c>
      <c r="P1362" s="156">
        <f t="shared" si="628"/>
        <v>-5.3804316646900767E-2</v>
      </c>
      <c r="Q1362" s="156">
        <f t="shared" si="624"/>
        <v>-8.6023454288508286E-2</v>
      </c>
    </row>
    <row r="1363" spans="1:17">
      <c r="A1363" s="598"/>
      <c r="B1363" s="3" t="s">
        <v>4</v>
      </c>
      <c r="C1363" s="18">
        <v>0</v>
      </c>
      <c r="D1363" s="16">
        <v>42317</v>
      </c>
      <c r="E1363" s="16">
        <v>0</v>
      </c>
      <c r="F1363" s="18">
        <v>0</v>
      </c>
      <c r="G1363" s="18">
        <f t="shared" si="625"/>
        <v>0</v>
      </c>
      <c r="H1363" s="16">
        <f t="shared" si="631"/>
        <v>42317</v>
      </c>
      <c r="I1363" s="35">
        <f t="shared" si="626"/>
        <v>-42317</v>
      </c>
      <c r="J1363" s="35">
        <f t="shared" si="629"/>
        <v>0</v>
      </c>
      <c r="K1363" s="101">
        <f t="shared" si="627"/>
        <v>0</v>
      </c>
      <c r="L1363">
        <f t="shared" si="622"/>
        <v>46</v>
      </c>
      <c r="M1363" s="35">
        <f t="shared" si="623"/>
        <v>512512</v>
      </c>
      <c r="N1363">
        <f t="shared" si="630"/>
        <v>0</v>
      </c>
      <c r="O1363" s="303">
        <f t="shared" si="632"/>
        <v>-42317</v>
      </c>
      <c r="P1363" s="156" t="e">
        <f t="shared" si="628"/>
        <v>#DIV/0!</v>
      </c>
      <c r="Q1363" s="156">
        <f t="shared" si="624"/>
        <v>1.0894020130254589E-3</v>
      </c>
    </row>
    <row r="1364" spans="1:17">
      <c r="A1364" s="598"/>
      <c r="B1364" s="3" t="s">
        <v>5</v>
      </c>
      <c r="C1364" s="18">
        <v>854756</v>
      </c>
      <c r="D1364" s="16">
        <v>930592</v>
      </c>
      <c r="E1364" s="16">
        <v>761215</v>
      </c>
      <c r="F1364" s="18">
        <v>804964</v>
      </c>
      <c r="G1364" s="18">
        <f t="shared" si="625"/>
        <v>1659720</v>
      </c>
      <c r="H1364" s="16">
        <f t="shared" si="631"/>
        <v>1691807</v>
      </c>
      <c r="I1364" s="35">
        <f t="shared" si="626"/>
        <v>-75836</v>
      </c>
      <c r="J1364" s="35">
        <f t="shared" si="629"/>
        <v>-43749</v>
      </c>
      <c r="K1364" s="101">
        <f t="shared" si="627"/>
        <v>44923</v>
      </c>
      <c r="L1364">
        <f t="shared" si="622"/>
        <v>9626</v>
      </c>
      <c r="M1364" s="35">
        <f t="shared" si="623"/>
        <v>790709</v>
      </c>
      <c r="N1364">
        <f t="shared" si="630"/>
        <v>0.98103388861731866</v>
      </c>
      <c r="O1364" s="325">
        <f t="shared" si="632"/>
        <v>-32087</v>
      </c>
      <c r="P1364" s="156">
        <f t="shared" si="628"/>
        <v>2.8615672340582748E-2</v>
      </c>
      <c r="Q1364" s="156">
        <f t="shared" si="624"/>
        <v>5.7552666429504561E-3</v>
      </c>
    </row>
    <row r="1365" spans="1:17">
      <c r="A1365" s="599"/>
      <c r="B1365" s="3" t="s">
        <v>6</v>
      </c>
      <c r="C1365" s="18">
        <v>1303318</v>
      </c>
      <c r="D1365" s="16">
        <v>1395570</v>
      </c>
      <c r="E1365" s="16">
        <v>1312954</v>
      </c>
      <c r="F1365" s="18">
        <v>1319641</v>
      </c>
      <c r="G1365" s="18">
        <f t="shared" si="625"/>
        <v>2622959</v>
      </c>
      <c r="H1365" s="16">
        <f t="shared" si="631"/>
        <v>2708524</v>
      </c>
      <c r="I1365" s="35">
        <f t="shared" si="626"/>
        <v>-92252</v>
      </c>
      <c r="J1365" s="35">
        <f t="shared" si="629"/>
        <v>-6687</v>
      </c>
      <c r="K1365" s="101">
        <f t="shared" si="627"/>
        <v>-330707</v>
      </c>
      <c r="L1365">
        <f t="shared" si="622"/>
        <v>-22440</v>
      </c>
      <c r="M1365" s="35">
        <f t="shared" si="623"/>
        <v>-541006</v>
      </c>
      <c r="N1365">
        <f t="shared" si="630"/>
        <v>0.96840899323764529</v>
      </c>
      <c r="O1365" s="325">
        <f t="shared" si="632"/>
        <v>-85565</v>
      </c>
      <c r="P1365" s="156">
        <f t="shared" si="628"/>
        <v>-0.10069106036372848</v>
      </c>
      <c r="Q1365" s="156">
        <f t="shared" si="624"/>
        <v>-8.1499118908812517E-3</v>
      </c>
    </row>
    <row r="1366" spans="1:17">
      <c r="A1366" s="594">
        <v>45362</v>
      </c>
      <c r="B1366" s="3" t="s">
        <v>3</v>
      </c>
      <c r="C1366" s="18">
        <v>5537802</v>
      </c>
      <c r="D1366" s="16">
        <v>3739946</v>
      </c>
      <c r="E1366" s="16">
        <v>5329866</v>
      </c>
      <c r="F1366" s="18">
        <v>4086889</v>
      </c>
      <c r="G1366" s="18">
        <f t="shared" si="625"/>
        <v>9624691</v>
      </c>
      <c r="H1366" s="16">
        <f t="shared" si="631"/>
        <v>9069812</v>
      </c>
      <c r="I1366" s="35">
        <f t="shared" si="626"/>
        <v>1797856</v>
      </c>
      <c r="J1366" s="35">
        <f t="shared" si="629"/>
        <v>1242977</v>
      </c>
      <c r="K1366" s="101">
        <f t="shared" si="627"/>
        <v>2982664</v>
      </c>
      <c r="L1366">
        <f t="shared" si="622"/>
        <v>2587754</v>
      </c>
      <c r="M1366" s="35">
        <f t="shared" si="623"/>
        <v>-2587754</v>
      </c>
      <c r="N1366">
        <f t="shared" si="630"/>
        <v>1.061178666106861</v>
      </c>
      <c r="O1366" s="20">
        <f t="shared" si="632"/>
        <v>554879</v>
      </c>
      <c r="P1366" s="156">
        <f t="shared" si="628"/>
        <v>0.81507737822129156</v>
      </c>
      <c r="Q1366" s="156">
        <f t="shared" si="624"/>
        <v>0.66449717330747682</v>
      </c>
    </row>
    <row r="1367" spans="1:17">
      <c r="A1367" s="595"/>
      <c r="B1367" s="3" t="s">
        <v>4</v>
      </c>
      <c r="C1367" s="18">
        <v>0</v>
      </c>
      <c r="D1367" s="16">
        <v>42338</v>
      </c>
      <c r="E1367" s="16">
        <v>0</v>
      </c>
      <c r="F1367" s="18">
        <v>0</v>
      </c>
      <c r="G1367" s="18">
        <f t="shared" ref="G1367:G1430" si="633">SUM(C1367+F1367)</f>
        <v>0</v>
      </c>
      <c r="H1367" s="16">
        <f t="shared" si="631"/>
        <v>42338</v>
      </c>
      <c r="I1367" s="35">
        <f t="shared" si="626"/>
        <v>-42338</v>
      </c>
      <c r="J1367" s="35">
        <f t="shared" si="629"/>
        <v>0</v>
      </c>
      <c r="K1367" s="101">
        <f t="shared" si="627"/>
        <v>0</v>
      </c>
      <c r="L1367">
        <f t="shared" si="627"/>
        <v>21</v>
      </c>
      <c r="M1367" s="35">
        <f t="shared" ref="M1367:M1430" si="634">K1372-L1367</f>
        <v>-251199</v>
      </c>
      <c r="N1367">
        <f t="shared" si="630"/>
        <v>0</v>
      </c>
      <c r="O1367" s="303">
        <f t="shared" si="632"/>
        <v>-42338</v>
      </c>
      <c r="P1367" s="156" t="e">
        <f t="shared" si="628"/>
        <v>#DIV/0!</v>
      </c>
      <c r="Q1367" s="156">
        <f t="shared" si="628"/>
        <v>4.9650085114431625E-4</v>
      </c>
    </row>
    <row r="1368" spans="1:17">
      <c r="A1368" s="595"/>
      <c r="B1368" s="3" t="s">
        <v>5</v>
      </c>
      <c r="C1368" s="18">
        <v>1128240</v>
      </c>
      <c r="D1368" s="16">
        <v>1114810</v>
      </c>
      <c r="E1368" s="16">
        <v>1126807</v>
      </c>
      <c r="F1368" s="18">
        <v>1044038</v>
      </c>
      <c r="G1368" s="18">
        <f t="shared" si="633"/>
        <v>2172278</v>
      </c>
      <c r="H1368" s="16">
        <f t="shared" si="631"/>
        <v>2241617</v>
      </c>
      <c r="I1368" s="35">
        <f t="shared" si="626"/>
        <v>13430</v>
      </c>
      <c r="J1368" s="35">
        <f t="shared" si="629"/>
        <v>82769</v>
      </c>
      <c r="K1368" s="101">
        <f t="shared" si="627"/>
        <v>512558</v>
      </c>
      <c r="L1368">
        <f t="shared" si="627"/>
        <v>549810</v>
      </c>
      <c r="M1368" s="35">
        <f t="shared" si="634"/>
        <v>-521203</v>
      </c>
      <c r="N1368">
        <f t="shared" si="630"/>
        <v>0.96906741874280933</v>
      </c>
      <c r="O1368" s="20">
        <f t="shared" si="632"/>
        <v>-69339</v>
      </c>
      <c r="P1368" s="156">
        <f t="shared" si="628"/>
        <v>0.446805246338355</v>
      </c>
      <c r="Q1368" s="156">
        <f t="shared" si="628"/>
        <v>0.48144609836978558</v>
      </c>
    </row>
    <row r="1369" spans="1:17">
      <c r="A1369" s="596"/>
      <c r="B1369" s="3" t="s">
        <v>6</v>
      </c>
      <c r="C1369" s="18">
        <v>1881933</v>
      </c>
      <c r="D1369" s="16">
        <v>1775194</v>
      </c>
      <c r="E1369" s="16">
        <v>2091302</v>
      </c>
      <c r="F1369" s="18">
        <v>1541361</v>
      </c>
      <c r="G1369" s="18">
        <f t="shared" si="633"/>
        <v>3423294</v>
      </c>
      <c r="H1369" s="16">
        <f t="shared" si="631"/>
        <v>3866496</v>
      </c>
      <c r="I1369" s="35">
        <f t="shared" si="626"/>
        <v>106739</v>
      </c>
      <c r="J1369" s="35">
        <f t="shared" si="629"/>
        <v>549941</v>
      </c>
      <c r="K1369" s="101">
        <f t="shared" si="627"/>
        <v>800335</v>
      </c>
      <c r="L1369">
        <f t="shared" si="627"/>
        <v>1157972</v>
      </c>
      <c r="M1369" s="35">
        <f t="shared" si="634"/>
        <v>-2165712</v>
      </c>
      <c r="N1369">
        <f t="shared" si="630"/>
        <v>0.88537373373721318</v>
      </c>
      <c r="O1369" s="20">
        <f t="shared" si="632"/>
        <v>-443202</v>
      </c>
      <c r="P1369" s="156">
        <f t="shared" si="628"/>
        <v>0.43911141299576872</v>
      </c>
      <c r="Q1369" s="156">
        <f t="shared" si="628"/>
        <v>0.74681274797620456</v>
      </c>
    </row>
    <row r="1370" spans="1:17">
      <c r="A1370" s="594">
        <v>45363</v>
      </c>
      <c r="B1370" s="3" t="s">
        <v>3</v>
      </c>
      <c r="C1370" s="18">
        <v>5013872</v>
      </c>
      <c r="D1370" s="16">
        <v>3752663</v>
      </c>
      <c r="E1370" s="16">
        <v>5029231</v>
      </c>
      <c r="F1370" s="18">
        <v>4047373</v>
      </c>
      <c r="G1370" s="18">
        <f t="shared" si="633"/>
        <v>9061245</v>
      </c>
      <c r="H1370" s="16">
        <f t="shared" si="631"/>
        <v>8781894</v>
      </c>
      <c r="I1370" s="35">
        <f t="shared" si="626"/>
        <v>1261209</v>
      </c>
      <c r="J1370" s="35">
        <f t="shared" si="629"/>
        <v>981858</v>
      </c>
      <c r="K1370" s="101">
        <f t="shared" si="627"/>
        <v>-563446</v>
      </c>
      <c r="L1370">
        <f t="shared" si="627"/>
        <v>-287918</v>
      </c>
      <c r="M1370" s="35">
        <f t="shared" si="634"/>
        <v>287918</v>
      </c>
      <c r="N1370">
        <f t="shared" si="630"/>
        <v>1.0318098806476144</v>
      </c>
      <c r="O1370" s="20">
        <f t="shared" si="632"/>
        <v>279351</v>
      </c>
      <c r="P1370" s="156">
        <f t="shared" si="628"/>
        <v>-5.5304124787485684E-2</v>
      </c>
      <c r="Q1370" s="156">
        <f t="shared" si="628"/>
        <v>-3.0767931966406384E-2</v>
      </c>
    </row>
    <row r="1371" spans="1:17">
      <c r="A1371" s="595"/>
      <c r="B1371" s="3" t="s">
        <v>4</v>
      </c>
      <c r="C1371" s="18">
        <v>0</v>
      </c>
      <c r="D1371" s="16">
        <v>42338</v>
      </c>
      <c r="E1371" s="16">
        <v>0</v>
      </c>
      <c r="F1371" s="18">
        <v>0</v>
      </c>
      <c r="G1371" s="18">
        <f t="shared" si="633"/>
        <v>0</v>
      </c>
      <c r="H1371" s="16">
        <f t="shared" si="631"/>
        <v>42338</v>
      </c>
      <c r="I1371" s="35">
        <f t="shared" si="626"/>
        <v>-42338</v>
      </c>
      <c r="J1371" s="35">
        <f t="shared" si="629"/>
        <v>0</v>
      </c>
      <c r="K1371" s="101">
        <f t="shared" ref="K1371:L1386" si="635">G1371-G1367</f>
        <v>0</v>
      </c>
      <c r="L1371">
        <f t="shared" si="635"/>
        <v>0</v>
      </c>
      <c r="M1371" s="35">
        <f t="shared" si="634"/>
        <v>51680</v>
      </c>
      <c r="N1371">
        <f t="shared" si="630"/>
        <v>0</v>
      </c>
      <c r="O1371" s="303">
        <f t="shared" si="632"/>
        <v>-42338</v>
      </c>
      <c r="P1371" s="156" t="e">
        <f t="shared" ref="P1371:Q1386" si="636">K1371/(G1367-K1371)</f>
        <v>#DIV/0!</v>
      </c>
      <c r="Q1371" s="156">
        <f t="shared" si="636"/>
        <v>0</v>
      </c>
    </row>
    <row r="1372" spans="1:17">
      <c r="A1372" s="595"/>
      <c r="B1372" s="3" t="s">
        <v>5</v>
      </c>
      <c r="C1372" s="18">
        <v>1035394</v>
      </c>
      <c r="D1372" s="16">
        <v>932561</v>
      </c>
      <c r="E1372" s="16">
        <v>1010161</v>
      </c>
      <c r="F1372" s="18">
        <v>885706</v>
      </c>
      <c r="G1372" s="18">
        <f t="shared" si="633"/>
        <v>1921100</v>
      </c>
      <c r="H1372" s="16">
        <f t="shared" si="631"/>
        <v>1942722</v>
      </c>
      <c r="I1372" s="35">
        <f t="shared" si="626"/>
        <v>102833</v>
      </c>
      <c r="J1372" s="35">
        <f t="shared" si="629"/>
        <v>124455</v>
      </c>
      <c r="K1372" s="101">
        <f t="shared" si="635"/>
        <v>-251178</v>
      </c>
      <c r="L1372">
        <f t="shared" si="635"/>
        <v>-298895</v>
      </c>
      <c r="M1372" s="35">
        <f t="shared" si="634"/>
        <v>-103758</v>
      </c>
      <c r="N1372">
        <f t="shared" si="630"/>
        <v>0.98887025523981298</v>
      </c>
      <c r="O1372" s="20">
        <f t="shared" si="632"/>
        <v>-21622</v>
      </c>
      <c r="P1372" s="156">
        <f t="shared" si="636"/>
        <v>-0.10364454729114124</v>
      </c>
      <c r="Q1372" s="156">
        <f t="shared" si="636"/>
        <v>-0.11765148127621519</v>
      </c>
    </row>
    <row r="1373" spans="1:17">
      <c r="A1373" s="596"/>
      <c r="B1373" s="3" t="s">
        <v>6</v>
      </c>
      <c r="C1373" s="18">
        <v>1940443</v>
      </c>
      <c r="D1373" s="16">
        <v>1716975</v>
      </c>
      <c r="E1373" s="16">
        <v>1950317</v>
      </c>
      <c r="F1373" s="18">
        <v>1511458</v>
      </c>
      <c r="G1373" s="18">
        <f t="shared" si="633"/>
        <v>3451901</v>
      </c>
      <c r="H1373" s="16">
        <f t="shared" si="631"/>
        <v>3667292</v>
      </c>
      <c r="I1373" s="35">
        <f t="shared" si="626"/>
        <v>223468</v>
      </c>
      <c r="J1373" s="35">
        <f t="shared" si="629"/>
        <v>438859</v>
      </c>
      <c r="K1373" s="101">
        <f t="shared" si="635"/>
        <v>28607</v>
      </c>
      <c r="L1373">
        <f t="shared" si="635"/>
        <v>-199204</v>
      </c>
      <c r="M1373" s="35">
        <f t="shared" si="634"/>
        <v>-1563249</v>
      </c>
      <c r="N1373">
        <f t="shared" si="630"/>
        <v>0.94126701664334333</v>
      </c>
      <c r="O1373" s="20">
        <f t="shared" si="632"/>
        <v>-215391</v>
      </c>
      <c r="P1373" s="156">
        <f t="shared" si="636"/>
        <v>8.4269919435871407E-3</v>
      </c>
      <c r="Q1373" s="156">
        <f t="shared" si="636"/>
        <v>-4.8996236810389351E-2</v>
      </c>
    </row>
    <row r="1374" spans="1:17">
      <c r="A1374" s="594">
        <v>45364</v>
      </c>
      <c r="B1374" s="3" t="s">
        <v>3</v>
      </c>
      <c r="C1374" s="18">
        <v>4910244</v>
      </c>
      <c r="D1374" s="16">
        <v>2772249</v>
      </c>
      <c r="E1374" s="16">
        <v>4700880</v>
      </c>
      <c r="F1374" s="18">
        <v>3143261</v>
      </c>
      <c r="G1374" s="18">
        <f t="shared" si="633"/>
        <v>8053505</v>
      </c>
      <c r="H1374" s="16">
        <f t="shared" si="631"/>
        <v>7473129</v>
      </c>
      <c r="I1374" s="35">
        <f t="shared" si="626"/>
        <v>2137995</v>
      </c>
      <c r="J1374" s="35">
        <f t="shared" si="629"/>
        <v>1557619</v>
      </c>
      <c r="K1374" s="101">
        <f t="shared" si="635"/>
        <v>-1007740</v>
      </c>
      <c r="L1374">
        <f t="shared" si="635"/>
        <v>-1308765</v>
      </c>
      <c r="M1374" s="35">
        <f t="shared" si="634"/>
        <v>1308765</v>
      </c>
      <c r="N1374">
        <f t="shared" si="630"/>
        <v>1.0776617130521902</v>
      </c>
      <c r="O1374" s="20">
        <f t="shared" si="632"/>
        <v>580376</v>
      </c>
      <c r="P1374" s="156">
        <f t="shared" si="636"/>
        <v>-0.10008357346842806</v>
      </c>
      <c r="Q1374" s="156">
        <f t="shared" si="636"/>
        <v>-0.12970064690522196</v>
      </c>
    </row>
    <row r="1375" spans="1:17">
      <c r="A1375" s="595"/>
      <c r="B1375" s="3" t="s">
        <v>4</v>
      </c>
      <c r="C1375" s="18">
        <v>0</v>
      </c>
      <c r="D1375" s="16">
        <v>46354</v>
      </c>
      <c r="E1375" s="16">
        <v>0</v>
      </c>
      <c r="F1375" s="18">
        <v>0</v>
      </c>
      <c r="G1375" s="18">
        <f t="shared" si="633"/>
        <v>0</v>
      </c>
      <c r="H1375" s="16">
        <f t="shared" si="631"/>
        <v>46354</v>
      </c>
      <c r="I1375" s="35">
        <f t="shared" ref="I1375:I1438" si="637">SUM(C1375-D1375)</f>
        <v>-46354</v>
      </c>
      <c r="J1375" s="35">
        <f t="shared" si="629"/>
        <v>0</v>
      </c>
      <c r="K1375" s="101">
        <f t="shared" si="635"/>
        <v>0</v>
      </c>
      <c r="L1375">
        <f t="shared" si="635"/>
        <v>4016</v>
      </c>
      <c r="M1375" s="35">
        <f t="shared" si="634"/>
        <v>-622283</v>
      </c>
      <c r="N1375">
        <f t="shared" si="630"/>
        <v>0</v>
      </c>
      <c r="O1375" s="303">
        <f t="shared" si="632"/>
        <v>-46354</v>
      </c>
      <c r="P1375" s="156" t="e">
        <f t="shared" si="636"/>
        <v>#DIV/0!</v>
      </c>
      <c r="Q1375" s="156">
        <f t="shared" si="636"/>
        <v>0.10479620061583425</v>
      </c>
    </row>
    <row r="1376" spans="1:17">
      <c r="A1376" s="595"/>
      <c r="B1376" s="3" t="s">
        <v>5</v>
      </c>
      <c r="C1376" s="18">
        <v>1049042</v>
      </c>
      <c r="D1376" s="16">
        <v>1049017</v>
      </c>
      <c r="E1376" s="16">
        <v>1020094</v>
      </c>
      <c r="F1376" s="18">
        <v>923738</v>
      </c>
      <c r="G1376" s="18">
        <f t="shared" si="633"/>
        <v>1972780</v>
      </c>
      <c r="H1376" s="16">
        <f t="shared" si="631"/>
        <v>2069111</v>
      </c>
      <c r="I1376" s="35">
        <f t="shared" si="637"/>
        <v>25</v>
      </c>
      <c r="J1376" s="35">
        <f t="shared" si="629"/>
        <v>96356</v>
      </c>
      <c r="K1376" s="101">
        <f t="shared" si="635"/>
        <v>51680</v>
      </c>
      <c r="L1376">
        <f t="shared" si="635"/>
        <v>126389</v>
      </c>
      <c r="M1376" s="35">
        <f t="shared" si="634"/>
        <v>-407696</v>
      </c>
      <c r="N1376">
        <f t="shared" si="630"/>
        <v>0.9534432903792982</v>
      </c>
      <c r="O1376" s="20">
        <f t="shared" si="632"/>
        <v>-96331</v>
      </c>
      <c r="P1376" s="156">
        <f t="shared" si="636"/>
        <v>2.7644938002161099E-2</v>
      </c>
      <c r="Q1376" s="156">
        <f t="shared" si="636"/>
        <v>6.9584707209526003E-2</v>
      </c>
    </row>
    <row r="1377" spans="1:17">
      <c r="A1377" s="596"/>
      <c r="B1377" s="3" t="s">
        <v>6</v>
      </c>
      <c r="C1377" s="18">
        <v>1694718</v>
      </c>
      <c r="D1377" s="16">
        <v>1553909</v>
      </c>
      <c r="E1377" s="16">
        <v>1933030</v>
      </c>
      <c r="F1377" s="18">
        <v>1354530</v>
      </c>
      <c r="G1377" s="18">
        <f t="shared" si="633"/>
        <v>3049248</v>
      </c>
      <c r="H1377" s="16">
        <f t="shared" si="631"/>
        <v>3486939</v>
      </c>
      <c r="I1377" s="35">
        <f t="shared" si="637"/>
        <v>140809</v>
      </c>
      <c r="J1377" s="35">
        <f t="shared" si="629"/>
        <v>578500</v>
      </c>
      <c r="K1377" s="101">
        <f t="shared" si="635"/>
        <v>-402653</v>
      </c>
      <c r="L1377">
        <f t="shared" si="635"/>
        <v>-180353</v>
      </c>
      <c r="M1377" s="35">
        <f t="shared" si="634"/>
        <v>2247821</v>
      </c>
      <c r="N1377">
        <f t="shared" si="630"/>
        <v>0.87447701264633537</v>
      </c>
      <c r="O1377" s="20">
        <f t="shared" si="632"/>
        <v>-437691</v>
      </c>
      <c r="P1377" s="156">
        <f t="shared" si="636"/>
        <v>-0.10446163161808085</v>
      </c>
      <c r="Q1377" s="156">
        <f t="shared" si="636"/>
        <v>-4.6873607102526353E-2</v>
      </c>
    </row>
    <row r="1378" spans="1:17">
      <c r="A1378" s="597">
        <v>45365</v>
      </c>
      <c r="B1378" s="3" t="s">
        <v>3</v>
      </c>
      <c r="C1378" s="18">
        <v>3292243</v>
      </c>
      <c r="D1378" s="16">
        <v>2652278</v>
      </c>
      <c r="E1378" s="16">
        <v>3313406</v>
      </c>
      <c r="F1378" s="18">
        <v>2998809</v>
      </c>
      <c r="G1378" s="18">
        <f t="shared" si="633"/>
        <v>6291052</v>
      </c>
      <c r="H1378" s="16">
        <f t="shared" si="631"/>
        <v>5965684</v>
      </c>
      <c r="I1378" s="35">
        <f t="shared" si="637"/>
        <v>639965</v>
      </c>
      <c r="J1378" s="35">
        <f t="shared" si="629"/>
        <v>314597</v>
      </c>
      <c r="K1378" s="101">
        <f t="shared" si="635"/>
        <v>-1762453</v>
      </c>
      <c r="L1378">
        <f t="shared" si="635"/>
        <v>-1507445</v>
      </c>
      <c r="M1378" s="35">
        <f t="shared" si="634"/>
        <v>1507445</v>
      </c>
      <c r="N1378">
        <f t="shared" si="630"/>
        <v>1.0545399320513791</v>
      </c>
      <c r="O1378" s="34">
        <f t="shared" si="632"/>
        <v>325368</v>
      </c>
      <c r="P1378" s="156">
        <f t="shared" si="636"/>
        <v>-0.17954976987472848</v>
      </c>
      <c r="Q1378" s="156">
        <f t="shared" si="636"/>
        <v>-0.16785619716512554</v>
      </c>
    </row>
    <row r="1379" spans="1:17">
      <c r="A1379" s="598"/>
      <c r="B1379" s="3" t="s">
        <v>4</v>
      </c>
      <c r="C1379" s="18">
        <v>0</v>
      </c>
      <c r="D1379" s="16">
        <v>48854</v>
      </c>
      <c r="E1379" s="16">
        <v>0</v>
      </c>
      <c r="F1379" s="18">
        <v>0</v>
      </c>
      <c r="G1379" s="18">
        <f t="shared" si="633"/>
        <v>0</v>
      </c>
      <c r="H1379" s="16">
        <f t="shared" si="631"/>
        <v>48854</v>
      </c>
      <c r="I1379" s="35">
        <f t="shared" si="637"/>
        <v>-48854</v>
      </c>
      <c r="J1379" s="35">
        <f t="shared" si="629"/>
        <v>0</v>
      </c>
      <c r="K1379" s="101">
        <f t="shared" si="635"/>
        <v>0</v>
      </c>
      <c r="L1379">
        <f t="shared" si="635"/>
        <v>2500</v>
      </c>
      <c r="M1379" s="35">
        <f t="shared" si="634"/>
        <v>721640</v>
      </c>
      <c r="N1379">
        <f t="shared" si="630"/>
        <v>0</v>
      </c>
      <c r="O1379" s="303">
        <f t="shared" si="632"/>
        <v>-48854</v>
      </c>
      <c r="P1379" s="156" t="e">
        <f t="shared" si="636"/>
        <v>#DIV/0!</v>
      </c>
      <c r="Q1379" s="156">
        <f t="shared" si="636"/>
        <v>5.7007342545719888E-2</v>
      </c>
    </row>
    <row r="1380" spans="1:17">
      <c r="A1380" s="598"/>
      <c r="B1380" s="3" t="s">
        <v>5</v>
      </c>
      <c r="C1380" s="18">
        <v>724639</v>
      </c>
      <c r="D1380" s="16">
        <v>809521</v>
      </c>
      <c r="E1380" s="16">
        <v>646568</v>
      </c>
      <c r="F1380" s="18">
        <v>629874</v>
      </c>
      <c r="G1380" s="18">
        <f t="shared" si="633"/>
        <v>1354513</v>
      </c>
      <c r="H1380" s="16">
        <f t="shared" si="631"/>
        <v>1456089</v>
      </c>
      <c r="I1380" s="35">
        <f t="shared" si="637"/>
        <v>-84882</v>
      </c>
      <c r="J1380" s="35">
        <f t="shared" si="629"/>
        <v>16694</v>
      </c>
      <c r="K1380" s="101">
        <f t="shared" si="635"/>
        <v>-618267</v>
      </c>
      <c r="L1380">
        <f t="shared" si="635"/>
        <v>-613022</v>
      </c>
      <c r="M1380" s="35">
        <f t="shared" si="634"/>
        <v>971550</v>
      </c>
      <c r="N1380">
        <f t="shared" si="630"/>
        <v>0.93024052787982048</v>
      </c>
      <c r="O1380" s="20">
        <f t="shared" si="632"/>
        <v>-101576</v>
      </c>
      <c r="P1380" s="156">
        <f t="shared" si="636"/>
        <v>-0.23861666731633968</v>
      </c>
      <c r="Q1380" s="156">
        <f t="shared" si="636"/>
        <v>-0.22855764423315325</v>
      </c>
    </row>
    <row r="1381" spans="1:17">
      <c r="A1381" s="599"/>
      <c r="B1381" s="3" t="s">
        <v>6</v>
      </c>
      <c r="C1381" s="18">
        <v>1428373</v>
      </c>
      <c r="D1381" s="16">
        <v>1457598</v>
      </c>
      <c r="E1381" s="16">
        <v>1485281</v>
      </c>
      <c r="F1381" s="18">
        <v>1339568</v>
      </c>
      <c r="G1381" s="18">
        <f t="shared" si="633"/>
        <v>2767941</v>
      </c>
      <c r="H1381" s="16">
        <f t="shared" si="631"/>
        <v>2942879</v>
      </c>
      <c r="I1381" s="35">
        <f t="shared" si="637"/>
        <v>-29225</v>
      </c>
      <c r="J1381" s="35">
        <f t="shared" si="629"/>
        <v>145713</v>
      </c>
      <c r="K1381" s="101">
        <f t="shared" si="635"/>
        <v>-281307</v>
      </c>
      <c r="L1381">
        <f t="shared" si="635"/>
        <v>-544060</v>
      </c>
      <c r="M1381" s="35">
        <f t="shared" si="634"/>
        <v>1533735</v>
      </c>
      <c r="N1381">
        <f t="shared" si="630"/>
        <v>0.94055549004903016</v>
      </c>
      <c r="O1381" s="20">
        <f t="shared" si="632"/>
        <v>-174938</v>
      </c>
      <c r="P1381" s="156">
        <f t="shared" si="636"/>
        <v>-8.4462499493327695E-2</v>
      </c>
      <c r="Q1381" s="156">
        <f t="shared" si="636"/>
        <v>-0.13496902380774592</v>
      </c>
    </row>
    <row r="1382" spans="1:17">
      <c r="A1382" s="594">
        <v>45366</v>
      </c>
      <c r="B1382" s="3" t="s">
        <v>3</v>
      </c>
      <c r="C1382" s="18">
        <v>4626679</v>
      </c>
      <c r="D1382" s="16">
        <v>3407471</v>
      </c>
      <c r="E1382" s="16">
        <v>4562671</v>
      </c>
      <c r="F1382" s="18">
        <v>3731841</v>
      </c>
      <c r="G1382" s="18">
        <f t="shared" si="633"/>
        <v>8358520</v>
      </c>
      <c r="H1382" s="16">
        <f t="shared" si="631"/>
        <v>7970142</v>
      </c>
      <c r="I1382" s="35">
        <f t="shared" si="637"/>
        <v>1219208</v>
      </c>
      <c r="J1382" s="35">
        <f t="shared" si="629"/>
        <v>830830</v>
      </c>
      <c r="K1382" s="101">
        <f t="shared" si="635"/>
        <v>2067468</v>
      </c>
      <c r="L1382">
        <f t="shared" si="635"/>
        <v>2004458</v>
      </c>
      <c r="M1382" s="35">
        <f t="shared" si="634"/>
        <v>-2004458</v>
      </c>
      <c r="N1382">
        <f t="shared" si="630"/>
        <v>1.0487291192553407</v>
      </c>
      <c r="O1382" s="20">
        <f t="shared" si="632"/>
        <v>388378</v>
      </c>
      <c r="P1382" s="156">
        <f t="shared" si="636"/>
        <v>0.48950559524801684</v>
      </c>
      <c r="Q1382" s="156">
        <f t="shared" si="636"/>
        <v>0.50601960100231591</v>
      </c>
    </row>
    <row r="1383" spans="1:17">
      <c r="A1383" s="595"/>
      <c r="B1383" s="3" t="s">
        <v>4</v>
      </c>
      <c r="C1383" s="18">
        <v>0</v>
      </c>
      <c r="D1383" s="16">
        <v>48854</v>
      </c>
      <c r="E1383" s="16">
        <v>0</v>
      </c>
      <c r="F1383" s="18">
        <v>0</v>
      </c>
      <c r="G1383" s="18">
        <f t="shared" si="633"/>
        <v>0</v>
      </c>
      <c r="H1383" s="16">
        <f t="shared" si="631"/>
        <v>48854</v>
      </c>
      <c r="I1383" s="35">
        <f t="shared" si="637"/>
        <v>-48854</v>
      </c>
      <c r="J1383" s="35">
        <f t="shared" si="629"/>
        <v>0</v>
      </c>
      <c r="K1383" s="101">
        <f t="shared" si="635"/>
        <v>0</v>
      </c>
      <c r="L1383">
        <f t="shared" si="635"/>
        <v>0</v>
      </c>
      <c r="M1383" s="35">
        <f t="shared" si="634"/>
        <v>-19866</v>
      </c>
      <c r="N1383">
        <f t="shared" si="630"/>
        <v>0</v>
      </c>
      <c r="O1383" s="303">
        <f t="shared" si="632"/>
        <v>-48854</v>
      </c>
      <c r="P1383" s="156" t="e">
        <f t="shared" si="636"/>
        <v>#DIV/0!</v>
      </c>
      <c r="Q1383" s="156">
        <f t="shared" si="636"/>
        <v>0</v>
      </c>
    </row>
    <row r="1384" spans="1:17">
      <c r="A1384" s="595"/>
      <c r="B1384" s="3" t="s">
        <v>5</v>
      </c>
      <c r="C1384" s="18">
        <v>1101433</v>
      </c>
      <c r="D1384" s="16">
        <v>1086112</v>
      </c>
      <c r="E1384" s="16">
        <v>1052397</v>
      </c>
      <c r="F1384" s="18">
        <v>977220</v>
      </c>
      <c r="G1384" s="18">
        <f t="shared" si="633"/>
        <v>2078653</v>
      </c>
      <c r="H1384" s="16">
        <f t="shared" si="631"/>
        <v>2138509</v>
      </c>
      <c r="I1384" s="35">
        <f t="shared" si="637"/>
        <v>15321</v>
      </c>
      <c r="J1384" s="35">
        <f t="shared" si="629"/>
        <v>75177</v>
      </c>
      <c r="K1384" s="101">
        <f t="shared" si="635"/>
        <v>724140</v>
      </c>
      <c r="L1384">
        <f t="shared" si="635"/>
        <v>682420</v>
      </c>
      <c r="M1384" s="35">
        <f t="shared" si="634"/>
        <v>-483555</v>
      </c>
      <c r="N1384">
        <f t="shared" si="630"/>
        <v>0.97201040538057126</v>
      </c>
      <c r="O1384" s="34">
        <f t="shared" si="632"/>
        <v>-59856</v>
      </c>
      <c r="P1384" s="156">
        <f t="shared" si="636"/>
        <v>1.1487484394160283</v>
      </c>
      <c r="Q1384" s="156">
        <f t="shared" si="636"/>
        <v>0.88205679689893224</v>
      </c>
    </row>
    <row r="1385" spans="1:17">
      <c r="A1385" s="596"/>
      <c r="B1385" s="3" t="s">
        <v>6</v>
      </c>
      <c r="C1385" s="18">
        <v>1642412</v>
      </c>
      <c r="D1385" s="16">
        <v>1650681</v>
      </c>
      <c r="E1385" s="16">
        <v>1755456</v>
      </c>
      <c r="F1385" s="18">
        <v>1484057</v>
      </c>
      <c r="G1385" s="18">
        <f t="shared" si="633"/>
        <v>3126469</v>
      </c>
      <c r="H1385" s="16">
        <f t="shared" si="631"/>
        <v>3406137</v>
      </c>
      <c r="I1385" s="35">
        <f t="shared" si="637"/>
        <v>-8269</v>
      </c>
      <c r="J1385" s="35">
        <f t="shared" si="629"/>
        <v>271399</v>
      </c>
      <c r="K1385" s="101">
        <f t="shared" si="635"/>
        <v>358528</v>
      </c>
      <c r="L1385">
        <f t="shared" si="635"/>
        <v>463258</v>
      </c>
      <c r="M1385" s="35">
        <f t="shared" si="634"/>
        <v>405966</v>
      </c>
      <c r="N1385">
        <f t="shared" si="630"/>
        <v>0.91789290918128075</v>
      </c>
      <c r="O1385" s="20">
        <f t="shared" si="632"/>
        <v>-279668</v>
      </c>
      <c r="P1385" s="156">
        <f t="shared" si="636"/>
        <v>0.14880304870937444</v>
      </c>
      <c r="Q1385" s="156">
        <f t="shared" si="636"/>
        <v>0.18682613189676972</v>
      </c>
    </row>
    <row r="1386" spans="1:17">
      <c r="A1386" s="594">
        <v>45369</v>
      </c>
      <c r="B1386" s="3" t="s">
        <v>3</v>
      </c>
      <c r="C1386" s="18">
        <v>5070579</v>
      </c>
      <c r="D1386" s="16">
        <v>4077326</v>
      </c>
      <c r="E1386" s="16">
        <v>5047947</v>
      </c>
      <c r="F1386" s="18">
        <v>4277616</v>
      </c>
      <c r="G1386" s="18">
        <f t="shared" si="633"/>
        <v>9348195</v>
      </c>
      <c r="H1386" s="16">
        <f t="shared" si="631"/>
        <v>9125273</v>
      </c>
      <c r="I1386" s="35">
        <f t="shared" si="637"/>
        <v>993253</v>
      </c>
      <c r="J1386" s="35">
        <f t="shared" si="629"/>
        <v>770331</v>
      </c>
      <c r="K1386" s="101">
        <f t="shared" si="635"/>
        <v>989675</v>
      </c>
      <c r="L1386">
        <f t="shared" si="635"/>
        <v>1155131</v>
      </c>
      <c r="M1386" s="35">
        <f t="shared" si="634"/>
        <v>-1155131</v>
      </c>
      <c r="N1386">
        <f t="shared" si="630"/>
        <v>1.0244290773547269</v>
      </c>
      <c r="O1386" s="20">
        <f t="shared" si="632"/>
        <v>222922</v>
      </c>
      <c r="P1386" s="156">
        <f t="shared" si="636"/>
        <v>0.13430530836243673</v>
      </c>
      <c r="Q1386" s="156">
        <f t="shared" si="636"/>
        <v>0.16949803896134577</v>
      </c>
    </row>
    <row r="1387" spans="1:17">
      <c r="A1387" s="595"/>
      <c r="B1387" s="3" t="s">
        <v>4</v>
      </c>
      <c r="C1387" s="18">
        <v>0</v>
      </c>
      <c r="D1387" s="16">
        <v>48838</v>
      </c>
      <c r="E1387" s="16">
        <v>0</v>
      </c>
      <c r="F1387" s="18">
        <v>0</v>
      </c>
      <c r="G1387" s="18">
        <f t="shared" si="633"/>
        <v>0</v>
      </c>
      <c r="H1387" s="16">
        <f t="shared" si="631"/>
        <v>48838</v>
      </c>
      <c r="I1387" s="35">
        <f t="shared" si="637"/>
        <v>-48838</v>
      </c>
      <c r="J1387" s="35">
        <f t="shared" ref="J1387:J1450" si="638">SUM(E1387-F1387)</f>
        <v>0</v>
      </c>
      <c r="K1387" s="101">
        <f t="shared" ref="K1387:L1402" si="639">G1387-G1383</f>
        <v>0</v>
      </c>
      <c r="L1387">
        <f t="shared" si="639"/>
        <v>-16</v>
      </c>
      <c r="M1387" s="35">
        <f t="shared" si="634"/>
        <v>271167</v>
      </c>
      <c r="N1387">
        <f t="shared" si="630"/>
        <v>0</v>
      </c>
      <c r="O1387" s="303">
        <f t="shared" si="632"/>
        <v>-48838</v>
      </c>
      <c r="P1387" s="156" t="e">
        <f t="shared" ref="P1387:Q1402" si="640">K1387/(G1383-K1387)</f>
        <v>#DIV/0!</v>
      </c>
      <c r="Q1387" s="156">
        <f t="shared" si="640"/>
        <v>-3.2739922242684672E-4</v>
      </c>
    </row>
    <row r="1388" spans="1:17">
      <c r="A1388" s="595"/>
      <c r="B1388" s="3" t="s">
        <v>5</v>
      </c>
      <c r="C1388" s="18">
        <v>1094153</v>
      </c>
      <c r="D1388" s="16">
        <v>1017641</v>
      </c>
      <c r="E1388" s="16">
        <v>1066918</v>
      </c>
      <c r="F1388" s="18">
        <v>964634</v>
      </c>
      <c r="G1388" s="18">
        <f t="shared" si="633"/>
        <v>2058787</v>
      </c>
      <c r="H1388" s="16">
        <f t="shared" si="631"/>
        <v>2084559</v>
      </c>
      <c r="I1388" s="35">
        <f t="shared" si="637"/>
        <v>76512</v>
      </c>
      <c r="J1388" s="35">
        <f t="shared" si="638"/>
        <v>102284</v>
      </c>
      <c r="K1388" s="101">
        <f t="shared" si="639"/>
        <v>-19866</v>
      </c>
      <c r="L1388">
        <f t="shared" si="639"/>
        <v>-53950</v>
      </c>
      <c r="M1388" s="35">
        <f t="shared" si="634"/>
        <v>46618</v>
      </c>
      <c r="N1388">
        <f t="shared" si="630"/>
        <v>0.98763671356867333</v>
      </c>
      <c r="O1388" s="20">
        <f t="shared" si="632"/>
        <v>-25772</v>
      </c>
      <c r="P1388" s="156">
        <f t="shared" si="640"/>
        <v>-9.4666762607343562E-3</v>
      </c>
      <c r="Q1388" s="156">
        <f t="shared" si="640"/>
        <v>-2.4607073610042423E-2</v>
      </c>
    </row>
    <row r="1389" spans="1:17">
      <c r="A1389" s="596"/>
      <c r="B1389" s="3" t="s">
        <v>6</v>
      </c>
      <c r="C1389" s="18">
        <v>1766385</v>
      </c>
      <c r="D1389" s="16">
        <v>1657394</v>
      </c>
      <c r="E1389" s="16">
        <v>1816252</v>
      </c>
      <c r="F1389" s="18">
        <v>1558949</v>
      </c>
      <c r="G1389" s="18">
        <f t="shared" si="633"/>
        <v>3325334</v>
      </c>
      <c r="H1389" s="16">
        <f t="shared" si="631"/>
        <v>3473646</v>
      </c>
      <c r="I1389" s="35">
        <f t="shared" si="637"/>
        <v>108991</v>
      </c>
      <c r="J1389" s="35">
        <f t="shared" si="638"/>
        <v>257303</v>
      </c>
      <c r="K1389" s="101">
        <f t="shared" si="639"/>
        <v>198865</v>
      </c>
      <c r="L1389">
        <f t="shared" si="639"/>
        <v>67509</v>
      </c>
      <c r="M1389" s="35">
        <f t="shared" si="634"/>
        <v>-3099855</v>
      </c>
      <c r="N1389">
        <f t="shared" si="630"/>
        <v>0.95730365155228825</v>
      </c>
      <c r="O1389" s="20">
        <f t="shared" si="632"/>
        <v>-148312</v>
      </c>
      <c r="P1389" s="156">
        <f t="shared" si="640"/>
        <v>6.7927561241206122E-2</v>
      </c>
      <c r="Q1389" s="156">
        <f t="shared" si="640"/>
        <v>2.0220581628141859E-2</v>
      </c>
    </row>
    <row r="1390" spans="1:17">
      <c r="A1390" s="594">
        <v>45370</v>
      </c>
      <c r="B1390" s="3" t="s">
        <v>3</v>
      </c>
      <c r="C1390" s="18">
        <v>6138616</v>
      </c>
      <c r="D1390" s="16">
        <v>3809942</v>
      </c>
      <c r="E1390" s="16">
        <v>5776088</v>
      </c>
      <c r="F1390" s="18">
        <v>4078803</v>
      </c>
      <c r="G1390" s="18">
        <f t="shared" si="633"/>
        <v>10217419</v>
      </c>
      <c r="H1390" s="16">
        <f t="shared" si="631"/>
        <v>9586030</v>
      </c>
      <c r="I1390" s="35">
        <f t="shared" si="637"/>
        <v>2328674</v>
      </c>
      <c r="J1390" s="35">
        <f t="shared" si="638"/>
        <v>1697285</v>
      </c>
      <c r="K1390" s="101">
        <f t="shared" si="639"/>
        <v>869224</v>
      </c>
      <c r="L1390">
        <f t="shared" si="639"/>
        <v>460757</v>
      </c>
      <c r="M1390" s="35">
        <f t="shared" si="634"/>
        <v>-460757</v>
      </c>
      <c r="N1390">
        <f t="shared" si="630"/>
        <v>1.0658655355762501</v>
      </c>
      <c r="O1390" s="20">
        <f t="shared" si="632"/>
        <v>631389</v>
      </c>
      <c r="P1390" s="156">
        <f t="shared" si="640"/>
        <v>0.10251526983639878</v>
      </c>
      <c r="Q1390" s="156">
        <f t="shared" si="640"/>
        <v>5.317746542334275E-2</v>
      </c>
    </row>
    <row r="1391" spans="1:17">
      <c r="A1391" s="595"/>
      <c r="B1391" s="3" t="s">
        <v>4</v>
      </c>
      <c r="C1391" s="18">
        <v>0</v>
      </c>
      <c r="D1391" s="16">
        <v>48900</v>
      </c>
      <c r="E1391" s="16">
        <v>0</v>
      </c>
      <c r="F1391" s="18">
        <v>0</v>
      </c>
      <c r="G1391" s="18">
        <f t="shared" si="633"/>
        <v>0</v>
      </c>
      <c r="H1391" s="16">
        <f t="shared" si="631"/>
        <v>48900</v>
      </c>
      <c r="I1391" s="35">
        <f t="shared" si="637"/>
        <v>-48900</v>
      </c>
      <c r="J1391" s="35">
        <f t="shared" si="638"/>
        <v>0</v>
      </c>
      <c r="K1391" s="101">
        <f t="shared" si="639"/>
        <v>0</v>
      </c>
      <c r="L1391">
        <f t="shared" si="639"/>
        <v>62</v>
      </c>
      <c r="M1391" s="35">
        <f t="shared" si="634"/>
        <v>-748348</v>
      </c>
      <c r="N1391">
        <f t="shared" ref="N1391:N1454" si="641">SUM(G1391/H1391)</f>
        <v>0</v>
      </c>
      <c r="O1391" s="303">
        <f t="shared" si="632"/>
        <v>-48900</v>
      </c>
      <c r="P1391" s="156" t="e">
        <f t="shared" si="640"/>
        <v>#DIV/0!</v>
      </c>
      <c r="Q1391" s="156">
        <f t="shared" si="640"/>
        <v>1.2711169427587338E-3</v>
      </c>
    </row>
    <row r="1392" spans="1:17">
      <c r="A1392" s="595"/>
      <c r="B1392" s="3" t="s">
        <v>5</v>
      </c>
      <c r="C1392" s="18">
        <v>1201181</v>
      </c>
      <c r="D1392" s="16">
        <v>1127099</v>
      </c>
      <c r="E1392" s="16">
        <v>1276106</v>
      </c>
      <c r="F1392" s="18">
        <v>1128757</v>
      </c>
      <c r="G1392" s="18">
        <f t="shared" si="633"/>
        <v>2329938</v>
      </c>
      <c r="H1392" s="16">
        <f t="shared" si="631"/>
        <v>2403205</v>
      </c>
      <c r="I1392" s="35">
        <f t="shared" si="637"/>
        <v>74082</v>
      </c>
      <c r="J1392" s="35">
        <f t="shared" si="638"/>
        <v>147349</v>
      </c>
      <c r="K1392" s="101">
        <f t="shared" si="639"/>
        <v>271151</v>
      </c>
      <c r="L1392">
        <f t="shared" si="639"/>
        <v>318646</v>
      </c>
      <c r="M1392" s="35">
        <f t="shared" si="634"/>
        <v>-848793</v>
      </c>
      <c r="N1392">
        <f t="shared" si="641"/>
        <v>0.96951279645306998</v>
      </c>
      <c r="O1392" s="20">
        <f t="shared" si="632"/>
        <v>-73267</v>
      </c>
      <c r="P1392" s="156">
        <f t="shared" si="640"/>
        <v>0.15168132662354081</v>
      </c>
      <c r="Q1392" s="156">
        <f t="shared" si="640"/>
        <v>0.18044263788759696</v>
      </c>
    </row>
    <row r="1393" spans="1:17">
      <c r="A1393" s="596"/>
      <c r="B1393" s="3" t="s">
        <v>6</v>
      </c>
      <c r="C1393" s="18">
        <v>1851708</v>
      </c>
      <c r="D1393" s="16">
        <v>1687913</v>
      </c>
      <c r="E1393" s="16">
        <v>2139311</v>
      </c>
      <c r="F1393" s="18">
        <v>1466294</v>
      </c>
      <c r="G1393" s="18">
        <f t="shared" si="633"/>
        <v>3318002</v>
      </c>
      <c r="H1393" s="16">
        <f t="shared" si="631"/>
        <v>3827224</v>
      </c>
      <c r="I1393" s="35">
        <f t="shared" si="637"/>
        <v>163795</v>
      </c>
      <c r="J1393" s="35">
        <f t="shared" si="638"/>
        <v>673017</v>
      </c>
      <c r="K1393" s="101">
        <f t="shared" si="639"/>
        <v>-7332</v>
      </c>
      <c r="L1393">
        <f t="shared" si="639"/>
        <v>353578</v>
      </c>
      <c r="M1393" s="35">
        <f t="shared" si="634"/>
        <v>-901854</v>
      </c>
      <c r="N1393">
        <f t="shared" si="641"/>
        <v>0.86694742716914397</v>
      </c>
      <c r="O1393" s="20">
        <f t="shared" si="632"/>
        <v>-509222</v>
      </c>
      <c r="P1393" s="156">
        <f t="shared" si="640"/>
        <v>-2.200040448097709E-3</v>
      </c>
      <c r="Q1393" s="156">
        <f t="shared" si="640"/>
        <v>0.11332381217332443</v>
      </c>
    </row>
    <row r="1394" spans="1:17">
      <c r="A1394" s="594">
        <v>45371</v>
      </c>
      <c r="B1394" s="3" t="s">
        <v>3</v>
      </c>
      <c r="C1394" s="18">
        <v>4001122</v>
      </c>
      <c r="D1394" s="16">
        <v>2902353</v>
      </c>
      <c r="E1394" s="16">
        <v>4011454</v>
      </c>
      <c r="F1394" s="18">
        <v>3183951</v>
      </c>
      <c r="G1394" s="18">
        <f t="shared" si="633"/>
        <v>7185073</v>
      </c>
      <c r="H1394" s="16">
        <f t="shared" si="631"/>
        <v>6913807</v>
      </c>
      <c r="I1394" s="35">
        <f t="shared" si="637"/>
        <v>1098769</v>
      </c>
      <c r="J1394" s="35">
        <f t="shared" si="638"/>
        <v>827503</v>
      </c>
      <c r="K1394" s="101">
        <f t="shared" si="639"/>
        <v>-3032346</v>
      </c>
      <c r="L1394">
        <f t="shared" si="639"/>
        <v>-2672223</v>
      </c>
      <c r="M1394" s="35">
        <f t="shared" si="634"/>
        <v>2672223</v>
      </c>
      <c r="N1394">
        <f t="shared" si="641"/>
        <v>1.0392354024345776</v>
      </c>
      <c r="O1394" s="20">
        <f t="shared" si="632"/>
        <v>271266</v>
      </c>
      <c r="P1394" s="156">
        <f t="shared" si="640"/>
        <v>-0.22886036091960876</v>
      </c>
      <c r="Q1394" s="156">
        <f t="shared" si="640"/>
        <v>-0.21799378753236698</v>
      </c>
    </row>
    <row r="1395" spans="1:17">
      <c r="A1395" s="595"/>
      <c r="B1395" s="3" t="s">
        <v>4</v>
      </c>
      <c r="C1395" s="18">
        <v>0</v>
      </c>
      <c r="D1395" s="16">
        <v>48922</v>
      </c>
      <c r="E1395" s="16">
        <v>0</v>
      </c>
      <c r="F1395" s="18">
        <v>0</v>
      </c>
      <c r="G1395" s="18">
        <f t="shared" si="633"/>
        <v>0</v>
      </c>
      <c r="H1395" s="16">
        <f t="shared" si="631"/>
        <v>48922</v>
      </c>
      <c r="I1395" s="35">
        <f t="shared" si="637"/>
        <v>-48922</v>
      </c>
      <c r="J1395" s="35">
        <f t="shared" si="638"/>
        <v>0</v>
      </c>
      <c r="K1395" s="101">
        <f t="shared" si="639"/>
        <v>0</v>
      </c>
      <c r="L1395">
        <f t="shared" si="639"/>
        <v>22</v>
      </c>
      <c r="M1395" s="35">
        <f t="shared" si="634"/>
        <v>-49772</v>
      </c>
      <c r="N1395">
        <f t="shared" si="641"/>
        <v>0</v>
      </c>
      <c r="O1395" s="303">
        <f t="shared" si="632"/>
        <v>-48922</v>
      </c>
      <c r="P1395" s="156" t="e">
        <f t="shared" si="640"/>
        <v>#DIV/0!</v>
      </c>
      <c r="Q1395" s="156">
        <f t="shared" si="640"/>
        <v>4.501002496010475E-4</v>
      </c>
    </row>
    <row r="1396" spans="1:17">
      <c r="A1396" s="595"/>
      <c r="B1396" s="3" t="s">
        <v>5</v>
      </c>
      <c r="C1396" s="18">
        <v>814670</v>
      </c>
      <c r="D1396" s="16">
        <v>878277</v>
      </c>
      <c r="E1396" s="16">
        <v>782561</v>
      </c>
      <c r="F1396" s="18">
        <v>766982</v>
      </c>
      <c r="G1396" s="18">
        <f t="shared" si="633"/>
        <v>1581652</v>
      </c>
      <c r="H1396" s="16">
        <f t="shared" si="631"/>
        <v>1660838</v>
      </c>
      <c r="I1396" s="35">
        <f t="shared" si="637"/>
        <v>-63607</v>
      </c>
      <c r="J1396" s="35">
        <f t="shared" si="638"/>
        <v>15579</v>
      </c>
      <c r="K1396" s="101">
        <f t="shared" si="639"/>
        <v>-748286</v>
      </c>
      <c r="L1396">
        <f t="shared" si="639"/>
        <v>-742367</v>
      </c>
      <c r="M1396" s="35">
        <f t="shared" si="634"/>
        <v>860675</v>
      </c>
      <c r="N1396">
        <f t="shared" si="641"/>
        <v>0.95232165930692814</v>
      </c>
      <c r="O1396" s="20">
        <f t="shared" si="632"/>
        <v>-79186</v>
      </c>
      <c r="P1396" s="156">
        <f t="shared" si="640"/>
        <v>-0.24309017147550016</v>
      </c>
      <c r="Q1396" s="156">
        <f t="shared" si="640"/>
        <v>-0.23600381742970755</v>
      </c>
    </row>
    <row r="1397" spans="1:17">
      <c r="A1397" s="596"/>
      <c r="B1397" s="3" t="s">
        <v>6</v>
      </c>
      <c r="C1397" s="18">
        <v>1471169</v>
      </c>
      <c r="D1397" s="16">
        <v>1438067</v>
      </c>
      <c r="E1397" s="16">
        <v>1492946</v>
      </c>
      <c r="F1397" s="18">
        <v>1316686</v>
      </c>
      <c r="G1397" s="18">
        <f t="shared" si="633"/>
        <v>2787855</v>
      </c>
      <c r="H1397" s="16">
        <f t="shared" si="631"/>
        <v>2931013</v>
      </c>
      <c r="I1397" s="35">
        <f t="shared" si="637"/>
        <v>33102</v>
      </c>
      <c r="J1397" s="35">
        <f t="shared" si="638"/>
        <v>176260</v>
      </c>
      <c r="K1397" s="101">
        <f t="shared" si="639"/>
        <v>-530147</v>
      </c>
      <c r="L1397">
        <f t="shared" si="639"/>
        <v>-896211</v>
      </c>
      <c r="M1397" s="35">
        <f t="shared" si="634"/>
        <v>2191177</v>
      </c>
      <c r="N1397">
        <f t="shared" si="641"/>
        <v>0.95115750083674144</v>
      </c>
      <c r="O1397" s="20">
        <f t="shared" si="632"/>
        <v>-143158</v>
      </c>
      <c r="P1397" s="156">
        <f t="shared" si="640"/>
        <v>-0.13776675487357687</v>
      </c>
      <c r="Q1397" s="156">
        <f t="shared" si="640"/>
        <v>-0.18973712986417723</v>
      </c>
    </row>
    <row r="1398" spans="1:17">
      <c r="A1398" s="597">
        <v>45372</v>
      </c>
      <c r="B1398" s="3" t="s">
        <v>3</v>
      </c>
      <c r="C1398" s="18">
        <v>3270058</v>
      </c>
      <c r="D1398" s="16">
        <v>3102555</v>
      </c>
      <c r="E1398" s="16">
        <v>3303289</v>
      </c>
      <c r="F1398" s="18">
        <v>3366739</v>
      </c>
      <c r="G1398" s="18">
        <f t="shared" si="633"/>
        <v>6636797</v>
      </c>
      <c r="H1398" s="16">
        <f t="shared" si="631"/>
        <v>6405844</v>
      </c>
      <c r="I1398" s="35">
        <f t="shared" si="637"/>
        <v>167503</v>
      </c>
      <c r="J1398" s="35">
        <f t="shared" si="638"/>
        <v>-63450</v>
      </c>
      <c r="K1398" s="101">
        <f t="shared" si="639"/>
        <v>-548276</v>
      </c>
      <c r="L1398">
        <f t="shared" si="639"/>
        <v>-507963</v>
      </c>
      <c r="M1398" s="35">
        <f t="shared" si="634"/>
        <v>507963</v>
      </c>
      <c r="N1398">
        <f t="shared" si="641"/>
        <v>1.0360534849115901</v>
      </c>
      <c r="O1398" s="34">
        <f t="shared" si="632"/>
        <v>230953</v>
      </c>
      <c r="P1398" s="156">
        <f t="shared" si="640"/>
        <v>-7.0897614991900657E-2</v>
      </c>
      <c r="Q1398" s="156">
        <f t="shared" si="640"/>
        <v>-6.8442298804732557E-2</v>
      </c>
    </row>
    <row r="1399" spans="1:17">
      <c r="A1399" s="598"/>
      <c r="B1399" s="3" t="s">
        <v>4</v>
      </c>
      <c r="C1399" s="18">
        <v>0</v>
      </c>
      <c r="D1399" s="16">
        <v>49285</v>
      </c>
      <c r="E1399" s="16">
        <v>0</v>
      </c>
      <c r="F1399" s="18">
        <v>0</v>
      </c>
      <c r="G1399" s="18">
        <f t="shared" si="633"/>
        <v>0</v>
      </c>
      <c r="H1399" s="16">
        <f t="shared" ref="H1399:H1462" si="642">SUM(D1399+E1399)</f>
        <v>49285</v>
      </c>
      <c r="I1399" s="35">
        <f t="shared" si="637"/>
        <v>-49285</v>
      </c>
      <c r="J1399" s="35">
        <f t="shared" si="638"/>
        <v>0</v>
      </c>
      <c r="K1399" s="101">
        <f t="shared" si="639"/>
        <v>0</v>
      </c>
      <c r="L1399">
        <f t="shared" si="639"/>
        <v>363</v>
      </c>
      <c r="M1399" s="35">
        <f t="shared" si="634"/>
        <v>267448</v>
      </c>
      <c r="N1399">
        <f t="shared" si="641"/>
        <v>0</v>
      </c>
      <c r="O1399" s="303">
        <f t="shared" si="632"/>
        <v>-49285</v>
      </c>
      <c r="P1399" s="156" t="e">
        <f t="shared" si="640"/>
        <v>#DIV/0!</v>
      </c>
      <c r="Q1399" s="156">
        <f t="shared" si="640"/>
        <v>7.4754422455157645E-3</v>
      </c>
    </row>
    <row r="1400" spans="1:17">
      <c r="A1400" s="598"/>
      <c r="B1400" s="3" t="s">
        <v>5</v>
      </c>
      <c r="C1400" s="18">
        <v>770625</v>
      </c>
      <c r="D1400" s="16">
        <v>896347</v>
      </c>
      <c r="E1400" s="16">
        <v>695312</v>
      </c>
      <c r="F1400" s="18">
        <v>761277</v>
      </c>
      <c r="G1400" s="18">
        <f t="shared" si="633"/>
        <v>1531902</v>
      </c>
      <c r="H1400" s="16">
        <f t="shared" si="642"/>
        <v>1591659</v>
      </c>
      <c r="I1400" s="35">
        <f t="shared" si="637"/>
        <v>-125722</v>
      </c>
      <c r="J1400" s="35">
        <f t="shared" si="638"/>
        <v>-65965</v>
      </c>
      <c r="K1400" s="101">
        <f t="shared" si="639"/>
        <v>-49750</v>
      </c>
      <c r="L1400">
        <f t="shared" si="639"/>
        <v>-69179</v>
      </c>
      <c r="M1400" s="35">
        <f t="shared" si="634"/>
        <v>319093</v>
      </c>
      <c r="N1400">
        <f t="shared" si="641"/>
        <v>0.9624561542390675</v>
      </c>
      <c r="O1400" s="34">
        <f t="shared" si="632"/>
        <v>-59757</v>
      </c>
      <c r="P1400" s="156">
        <f t="shared" si="640"/>
        <v>-3.0495242742132226E-2</v>
      </c>
      <c r="Q1400" s="156">
        <f t="shared" si="640"/>
        <v>-3.9987468331236051E-2</v>
      </c>
    </row>
    <row r="1401" spans="1:17">
      <c r="A1401" s="599"/>
      <c r="B1401" s="3" t="s">
        <v>6</v>
      </c>
      <c r="C1401" s="18">
        <v>1455592</v>
      </c>
      <c r="D1401" s="16">
        <v>1530400</v>
      </c>
      <c r="E1401" s="16">
        <v>1497674</v>
      </c>
      <c r="F1401" s="18">
        <v>1450571</v>
      </c>
      <c r="G1401" s="18">
        <f t="shared" si="633"/>
        <v>2906163</v>
      </c>
      <c r="H1401" s="16">
        <f t="shared" si="642"/>
        <v>3028074</v>
      </c>
      <c r="I1401" s="35">
        <f t="shared" si="637"/>
        <v>-74808</v>
      </c>
      <c r="J1401" s="35">
        <f t="shared" si="638"/>
        <v>47103</v>
      </c>
      <c r="K1401" s="101">
        <f t="shared" si="639"/>
        <v>118308</v>
      </c>
      <c r="L1401">
        <f t="shared" si="639"/>
        <v>97061</v>
      </c>
      <c r="M1401" s="35">
        <f t="shared" si="634"/>
        <v>1318467</v>
      </c>
      <c r="N1401">
        <f t="shared" si="641"/>
        <v>0.95973975536925449</v>
      </c>
      <c r="O1401" s="20">
        <f t="shared" si="632"/>
        <v>-121911</v>
      </c>
      <c r="P1401" s="156">
        <f t="shared" si="640"/>
        <v>4.4317631418364242E-2</v>
      </c>
      <c r="Q1401" s="156">
        <f t="shared" si="640"/>
        <v>3.4249345084179268E-2</v>
      </c>
    </row>
    <row r="1402" spans="1:17">
      <c r="A1402" s="594">
        <v>45373</v>
      </c>
      <c r="B1402" s="3" t="s">
        <v>3</v>
      </c>
      <c r="C1402" s="18">
        <v>3628654</v>
      </c>
      <c r="D1402" s="16">
        <v>4146407</v>
      </c>
      <c r="E1402" s="16">
        <v>3771454</v>
      </c>
      <c r="F1402" s="18">
        <v>4303109</v>
      </c>
      <c r="G1402" s="18">
        <f t="shared" si="633"/>
        <v>7931763</v>
      </c>
      <c r="H1402" s="16">
        <f t="shared" si="642"/>
        <v>7917861</v>
      </c>
      <c r="I1402" s="35">
        <f t="shared" si="637"/>
        <v>-517753</v>
      </c>
      <c r="J1402" s="35">
        <f t="shared" si="638"/>
        <v>-531655</v>
      </c>
      <c r="K1402" s="101">
        <f t="shared" si="639"/>
        <v>1294966</v>
      </c>
      <c r="L1402">
        <f t="shared" si="639"/>
        <v>1512017</v>
      </c>
      <c r="M1402" s="35">
        <f t="shared" si="634"/>
        <v>-1512017</v>
      </c>
      <c r="N1402">
        <f t="shared" si="641"/>
        <v>1.0017557772231667</v>
      </c>
      <c r="O1402" s="34">
        <f t="shared" si="632"/>
        <v>13902</v>
      </c>
      <c r="P1402" s="156">
        <f t="shared" si="640"/>
        <v>0.2424198743838957</v>
      </c>
      <c r="Q1402" s="156">
        <f t="shared" si="640"/>
        <v>0.30896412970871262</v>
      </c>
    </row>
    <row r="1403" spans="1:17">
      <c r="A1403" s="595"/>
      <c r="B1403" s="3" t="s">
        <v>4</v>
      </c>
      <c r="C1403" s="18">
        <v>0</v>
      </c>
      <c r="D1403" s="16">
        <v>48664</v>
      </c>
      <c r="E1403" s="16">
        <v>0</v>
      </c>
      <c r="F1403" s="18">
        <v>0</v>
      </c>
      <c r="G1403" s="18">
        <f t="shared" si="633"/>
        <v>0</v>
      </c>
      <c r="H1403" s="16">
        <f t="shared" si="642"/>
        <v>48664</v>
      </c>
      <c r="I1403" s="35">
        <f t="shared" si="637"/>
        <v>-48664</v>
      </c>
      <c r="J1403" s="35">
        <f t="shared" si="638"/>
        <v>0</v>
      </c>
      <c r="K1403" s="101">
        <f t="shared" ref="K1403:L1418" si="643">G1403-G1399</f>
        <v>0</v>
      </c>
      <c r="L1403">
        <f t="shared" si="643"/>
        <v>-621</v>
      </c>
      <c r="M1403" s="35">
        <f t="shared" si="634"/>
        <v>316751</v>
      </c>
      <c r="N1403">
        <f t="shared" si="641"/>
        <v>0</v>
      </c>
      <c r="O1403" s="303">
        <f t="shared" si="632"/>
        <v>-48664</v>
      </c>
      <c r="P1403" s="156" t="e">
        <f t="shared" ref="P1403:Q1418" si="644">K1403/(G1399-K1403)</f>
        <v>#DIV/0!</v>
      </c>
      <c r="Q1403" s="156">
        <f t="shared" si="644"/>
        <v>-1.2443393579930269E-2</v>
      </c>
    </row>
    <row r="1404" spans="1:17">
      <c r="A1404" s="595"/>
      <c r="B1404" s="3" t="s">
        <v>5</v>
      </c>
      <c r="C1404" s="18">
        <v>886921</v>
      </c>
      <c r="D1404" s="16">
        <v>997496</v>
      </c>
      <c r="E1404" s="16">
        <v>866446</v>
      </c>
      <c r="F1404" s="18">
        <v>912792</v>
      </c>
      <c r="G1404" s="18">
        <f t="shared" si="633"/>
        <v>1799713</v>
      </c>
      <c r="H1404" s="16">
        <f t="shared" si="642"/>
        <v>1863942</v>
      </c>
      <c r="I1404" s="35">
        <f t="shared" si="637"/>
        <v>-110575</v>
      </c>
      <c r="J1404" s="35">
        <f t="shared" si="638"/>
        <v>-46346</v>
      </c>
      <c r="K1404" s="101">
        <f t="shared" si="643"/>
        <v>267811</v>
      </c>
      <c r="L1404">
        <f t="shared" si="643"/>
        <v>272283</v>
      </c>
      <c r="M1404" s="35">
        <f t="shared" si="634"/>
        <v>50616</v>
      </c>
      <c r="N1404">
        <f t="shared" si="641"/>
        <v>0.96554130976178443</v>
      </c>
      <c r="O1404" s="34">
        <f t="shared" si="632"/>
        <v>-64229</v>
      </c>
      <c r="P1404" s="156">
        <f t="shared" si="644"/>
        <v>0.21186053852135645</v>
      </c>
      <c r="Q1404" s="156">
        <f t="shared" si="644"/>
        <v>0.20637255793647907</v>
      </c>
    </row>
    <row r="1405" spans="1:17">
      <c r="A1405" s="596"/>
      <c r="B1405" s="3" t="s">
        <v>6</v>
      </c>
      <c r="C1405" s="18">
        <v>1532786</v>
      </c>
      <c r="D1405" s="16">
        <v>1646625</v>
      </c>
      <c r="E1405" s="16">
        <v>1410461</v>
      </c>
      <c r="F1405" s="18">
        <v>1623291</v>
      </c>
      <c r="G1405" s="18">
        <f t="shared" si="633"/>
        <v>3156077</v>
      </c>
      <c r="H1405" s="16">
        <f t="shared" si="642"/>
        <v>3057086</v>
      </c>
      <c r="I1405" s="35">
        <f t="shared" si="637"/>
        <v>-113839</v>
      </c>
      <c r="J1405" s="35">
        <f t="shared" si="638"/>
        <v>-212830</v>
      </c>
      <c r="K1405" s="101">
        <f t="shared" si="643"/>
        <v>249914</v>
      </c>
      <c r="L1405">
        <f t="shared" si="643"/>
        <v>29012</v>
      </c>
      <c r="M1405" s="35">
        <f t="shared" si="634"/>
        <v>-2327714</v>
      </c>
      <c r="N1405">
        <f t="shared" si="641"/>
        <v>1.0323808358678821</v>
      </c>
      <c r="O1405" s="34">
        <f t="shared" si="632"/>
        <v>98991</v>
      </c>
      <c r="P1405" s="156">
        <f t="shared" si="644"/>
        <v>9.4085306008585792E-2</v>
      </c>
      <c r="Q1405" s="156">
        <f t="shared" si="644"/>
        <v>9.6736913074821386E-3</v>
      </c>
    </row>
    <row r="1406" spans="1:17">
      <c r="A1406" s="594">
        <v>45377</v>
      </c>
      <c r="B1406" s="3" t="s">
        <v>3</v>
      </c>
      <c r="C1406" s="18">
        <v>4817340</v>
      </c>
      <c r="D1406" s="16">
        <v>4374752</v>
      </c>
      <c r="E1406" s="16">
        <v>4737728</v>
      </c>
      <c r="F1406" s="18">
        <v>4529951</v>
      </c>
      <c r="G1406" s="18">
        <f t="shared" si="633"/>
        <v>9347291</v>
      </c>
      <c r="H1406" s="16">
        <f t="shared" si="642"/>
        <v>9112480</v>
      </c>
      <c r="I1406" s="35">
        <f t="shared" si="637"/>
        <v>442588</v>
      </c>
      <c r="J1406" s="35">
        <f t="shared" si="638"/>
        <v>207777</v>
      </c>
      <c r="K1406" s="101">
        <f t="shared" si="643"/>
        <v>1415528</v>
      </c>
      <c r="L1406">
        <f t="shared" si="643"/>
        <v>1194619</v>
      </c>
      <c r="M1406" s="35">
        <f t="shared" si="634"/>
        <v>-1194619</v>
      </c>
      <c r="N1406">
        <f t="shared" si="641"/>
        <v>1.0257680675293663</v>
      </c>
      <c r="O1406" s="20">
        <f t="shared" si="632"/>
        <v>234811</v>
      </c>
      <c r="P1406" s="156">
        <f t="shared" si="644"/>
        <v>0.21723096235786463</v>
      </c>
      <c r="Q1406" s="156">
        <f t="shared" si="644"/>
        <v>0.17768496210607918</v>
      </c>
    </row>
    <row r="1407" spans="1:17">
      <c r="A1407" s="595"/>
      <c r="B1407" s="3" t="s">
        <v>4</v>
      </c>
      <c r="C1407" s="18">
        <v>0</v>
      </c>
      <c r="D1407" s="16">
        <v>45164</v>
      </c>
      <c r="E1407" s="16">
        <v>0</v>
      </c>
      <c r="F1407" s="18">
        <v>0</v>
      </c>
      <c r="G1407" s="18">
        <f t="shared" si="633"/>
        <v>0</v>
      </c>
      <c r="H1407" s="16">
        <f t="shared" si="642"/>
        <v>45164</v>
      </c>
      <c r="I1407" s="35">
        <f t="shared" si="637"/>
        <v>-45164</v>
      </c>
      <c r="J1407" s="35">
        <f t="shared" si="638"/>
        <v>0</v>
      </c>
      <c r="K1407" s="101">
        <f t="shared" si="643"/>
        <v>0</v>
      </c>
      <c r="L1407">
        <f t="shared" si="643"/>
        <v>-3500</v>
      </c>
      <c r="M1407" s="35">
        <f t="shared" si="634"/>
        <v>-324206</v>
      </c>
      <c r="N1407">
        <f t="shared" si="641"/>
        <v>0</v>
      </c>
      <c r="O1407" s="303">
        <f t="shared" si="632"/>
        <v>-45164</v>
      </c>
      <c r="P1407" s="156" t="e">
        <f t="shared" si="644"/>
        <v>#DIV/0!</v>
      </c>
      <c r="Q1407" s="156">
        <f t="shared" si="644"/>
        <v>-6.7096081588835219E-2</v>
      </c>
    </row>
    <row r="1408" spans="1:17">
      <c r="A1408" s="595"/>
      <c r="B1408" s="3" t="s">
        <v>5</v>
      </c>
      <c r="C1408" s="18">
        <v>1054363</v>
      </c>
      <c r="D1408" s="16">
        <v>1129772</v>
      </c>
      <c r="E1408" s="16">
        <v>1064756</v>
      </c>
      <c r="F1408" s="18">
        <v>1061480</v>
      </c>
      <c r="G1408" s="18">
        <f t="shared" si="633"/>
        <v>2115843</v>
      </c>
      <c r="H1408" s="16">
        <f t="shared" si="642"/>
        <v>2194528</v>
      </c>
      <c r="I1408" s="35">
        <f t="shared" si="637"/>
        <v>-75409</v>
      </c>
      <c r="J1408" s="35">
        <f t="shared" si="638"/>
        <v>3276</v>
      </c>
      <c r="K1408" s="101">
        <f t="shared" si="643"/>
        <v>316130</v>
      </c>
      <c r="L1408">
        <f t="shared" si="643"/>
        <v>330586</v>
      </c>
      <c r="M1408" s="35">
        <f t="shared" si="634"/>
        <v>-748190</v>
      </c>
      <c r="N1408">
        <f t="shared" si="641"/>
        <v>0.9641449095204071</v>
      </c>
      <c r="O1408" s="20">
        <f t="shared" si="632"/>
        <v>-78685</v>
      </c>
      <c r="P1408" s="156">
        <f t="shared" si="644"/>
        <v>0.21308548291534751</v>
      </c>
      <c r="Q1408" s="156">
        <f t="shared" si="644"/>
        <v>0.21559637814049706</v>
      </c>
    </row>
    <row r="1409" spans="1:17">
      <c r="A1409" s="596"/>
      <c r="B1409" s="3" t="s">
        <v>6</v>
      </c>
      <c r="C1409" s="18">
        <v>1740701</v>
      </c>
      <c r="D1409" s="16">
        <v>1780018</v>
      </c>
      <c r="E1409" s="16">
        <v>1809920</v>
      </c>
      <c r="F1409" s="18">
        <v>1738275</v>
      </c>
      <c r="G1409" s="18">
        <f t="shared" si="633"/>
        <v>3478976</v>
      </c>
      <c r="H1409" s="16">
        <f t="shared" si="642"/>
        <v>3589938</v>
      </c>
      <c r="I1409" s="35">
        <f t="shared" si="637"/>
        <v>-39317</v>
      </c>
      <c r="J1409" s="35">
        <f t="shared" si="638"/>
        <v>71645</v>
      </c>
      <c r="K1409" s="101">
        <f t="shared" si="643"/>
        <v>322899</v>
      </c>
      <c r="L1409">
        <f t="shared" si="643"/>
        <v>532852</v>
      </c>
      <c r="M1409" s="35">
        <f t="shared" si="634"/>
        <v>-2322451</v>
      </c>
      <c r="N1409">
        <f t="shared" si="641"/>
        <v>0.96909083109513317</v>
      </c>
      <c r="O1409" s="20">
        <f t="shared" si="632"/>
        <v>-110962</v>
      </c>
      <c r="P1409" s="156">
        <f t="shared" si="644"/>
        <v>0.11397060121178408</v>
      </c>
      <c r="Q1409" s="156">
        <f t="shared" si="644"/>
        <v>0.21109453402497549</v>
      </c>
    </row>
    <row r="1410" spans="1:17">
      <c r="A1410" s="594">
        <v>45378</v>
      </c>
      <c r="B1410" s="3" t="s">
        <v>3</v>
      </c>
      <c r="C1410" s="18">
        <v>3283376</v>
      </c>
      <c r="D1410" s="16">
        <v>3493863</v>
      </c>
      <c r="E1410" s="16">
        <v>3405386</v>
      </c>
      <c r="F1410" s="18">
        <v>3765213</v>
      </c>
      <c r="G1410" s="18">
        <f t="shared" si="633"/>
        <v>7048589</v>
      </c>
      <c r="H1410" s="16">
        <f t="shared" si="642"/>
        <v>6899249</v>
      </c>
      <c r="I1410" s="35">
        <f t="shared" si="637"/>
        <v>-210487</v>
      </c>
      <c r="J1410" s="35">
        <f t="shared" si="638"/>
        <v>-359827</v>
      </c>
      <c r="K1410" s="101">
        <f t="shared" si="643"/>
        <v>-2298702</v>
      </c>
      <c r="L1410">
        <f t="shared" si="643"/>
        <v>-2213231</v>
      </c>
      <c r="M1410" s="35">
        <f t="shared" si="634"/>
        <v>2213231</v>
      </c>
      <c r="N1410">
        <f t="shared" si="641"/>
        <v>1.0216458342060128</v>
      </c>
      <c r="O1410" s="34">
        <f t="shared" si="632"/>
        <v>149340</v>
      </c>
      <c r="P1410" s="156">
        <f t="shared" si="644"/>
        <v>-0.19738136541899004</v>
      </c>
      <c r="Q1410" s="156">
        <f t="shared" si="644"/>
        <v>-0.19541651733829338</v>
      </c>
    </row>
    <row r="1411" spans="1:17">
      <c r="A1411" s="595"/>
      <c r="B1411" s="3" t="s">
        <v>4</v>
      </c>
      <c r="C1411" s="18">
        <v>0</v>
      </c>
      <c r="D1411" s="16">
        <v>53441</v>
      </c>
      <c r="E1411" s="16">
        <v>0</v>
      </c>
      <c r="F1411" s="18">
        <v>0</v>
      </c>
      <c r="G1411" s="18">
        <f t="shared" si="633"/>
        <v>0</v>
      </c>
      <c r="H1411" s="16">
        <f t="shared" si="642"/>
        <v>53441</v>
      </c>
      <c r="I1411" s="35">
        <f t="shared" si="637"/>
        <v>-53441</v>
      </c>
      <c r="J1411" s="35">
        <f t="shared" si="638"/>
        <v>0</v>
      </c>
      <c r="K1411" s="101">
        <f t="shared" si="643"/>
        <v>0</v>
      </c>
      <c r="L1411">
        <f t="shared" si="643"/>
        <v>8277</v>
      </c>
      <c r="M1411" s="35">
        <f t="shared" si="634"/>
        <v>-413040</v>
      </c>
      <c r="N1411">
        <f t="shared" si="641"/>
        <v>0</v>
      </c>
      <c r="O1411" s="303">
        <f t="shared" si="632"/>
        <v>-53441</v>
      </c>
      <c r="P1411" s="156" t="e">
        <f t="shared" si="644"/>
        <v>#DIV/0!</v>
      </c>
      <c r="Q1411" s="156">
        <f t="shared" si="644"/>
        <v>0.22438799577086779</v>
      </c>
    </row>
    <row r="1412" spans="1:17">
      <c r="A1412" s="595"/>
      <c r="B1412" s="3" t="s">
        <v>5</v>
      </c>
      <c r="C1412" s="18">
        <v>892340</v>
      </c>
      <c r="D1412" s="16">
        <v>1094201</v>
      </c>
      <c r="E1412" s="16">
        <v>825876</v>
      </c>
      <c r="F1412" s="18">
        <v>895797</v>
      </c>
      <c r="G1412" s="18">
        <f t="shared" si="633"/>
        <v>1788137</v>
      </c>
      <c r="H1412" s="16">
        <f t="shared" si="642"/>
        <v>1920077</v>
      </c>
      <c r="I1412" s="35">
        <f t="shared" si="637"/>
        <v>-201861</v>
      </c>
      <c r="J1412" s="35">
        <f t="shared" si="638"/>
        <v>-69921</v>
      </c>
      <c r="K1412" s="101">
        <f t="shared" si="643"/>
        <v>-327706</v>
      </c>
      <c r="L1412">
        <f t="shared" si="643"/>
        <v>-274451</v>
      </c>
      <c r="M1412" s="35">
        <f t="shared" si="634"/>
        <v>-216643</v>
      </c>
      <c r="N1412">
        <f t="shared" si="641"/>
        <v>0.93128400579768411</v>
      </c>
      <c r="O1412" s="34">
        <f t="shared" si="632"/>
        <v>-131940</v>
      </c>
      <c r="P1412" s="156">
        <f t="shared" si="644"/>
        <v>-0.13411067263230653</v>
      </c>
      <c r="Q1412" s="156">
        <f t="shared" si="644"/>
        <v>-0.11115971419765013</v>
      </c>
    </row>
    <row r="1413" spans="1:17">
      <c r="A1413" s="596"/>
      <c r="B1413" s="3" t="s">
        <v>6</v>
      </c>
      <c r="C1413" s="18">
        <v>1523693</v>
      </c>
      <c r="D1413" s="16">
        <v>1557184</v>
      </c>
      <c r="E1413" s="16">
        <v>1468147</v>
      </c>
      <c r="F1413" s="18">
        <v>1537679</v>
      </c>
      <c r="G1413" s="18">
        <f t="shared" si="633"/>
        <v>3061372</v>
      </c>
      <c r="H1413" s="16">
        <f t="shared" si="642"/>
        <v>3025331</v>
      </c>
      <c r="I1413" s="35">
        <f t="shared" si="637"/>
        <v>-33491</v>
      </c>
      <c r="J1413" s="35">
        <f t="shared" si="638"/>
        <v>-69532</v>
      </c>
      <c r="K1413" s="101">
        <f t="shared" si="643"/>
        <v>-417604</v>
      </c>
      <c r="L1413">
        <f t="shared" si="643"/>
        <v>-564607</v>
      </c>
      <c r="M1413" s="35">
        <f t="shared" si="634"/>
        <v>3339444</v>
      </c>
      <c r="N1413">
        <f t="shared" si="641"/>
        <v>1.0119130766187237</v>
      </c>
      <c r="O1413" s="34">
        <f t="shared" si="632"/>
        <v>36041</v>
      </c>
      <c r="P1413" s="156">
        <f t="shared" si="644"/>
        <v>-0.10717193025678928</v>
      </c>
      <c r="Q1413" s="156">
        <f t="shared" si="644"/>
        <v>-0.13590104331521261</v>
      </c>
    </row>
    <row r="1414" spans="1:17">
      <c r="A1414" s="597">
        <v>45379</v>
      </c>
      <c r="B1414" s="3" t="s">
        <v>3</v>
      </c>
      <c r="C1414" s="18">
        <v>2524162</v>
      </c>
      <c r="D1414" s="16">
        <v>2563871</v>
      </c>
      <c r="E1414" s="16">
        <v>2547821</v>
      </c>
      <c r="F1414" s="18">
        <v>2734828</v>
      </c>
      <c r="G1414" s="18">
        <f t="shared" si="633"/>
        <v>5258990</v>
      </c>
      <c r="H1414" s="16">
        <f t="shared" si="642"/>
        <v>5111692</v>
      </c>
      <c r="I1414" s="35">
        <f t="shared" si="637"/>
        <v>-39709</v>
      </c>
      <c r="J1414" s="35">
        <f t="shared" si="638"/>
        <v>-187007</v>
      </c>
      <c r="K1414" s="101">
        <f t="shared" si="643"/>
        <v>-1789599</v>
      </c>
      <c r="L1414">
        <f t="shared" si="643"/>
        <v>-1787557</v>
      </c>
      <c r="M1414" s="35">
        <f t="shared" si="634"/>
        <v>1787557</v>
      </c>
      <c r="N1414">
        <f t="shared" si="641"/>
        <v>1.0288158989234875</v>
      </c>
      <c r="O1414" s="34">
        <f t="shared" si="632"/>
        <v>147298</v>
      </c>
      <c r="P1414" s="156">
        <f t="shared" si="644"/>
        <v>-0.20248483060102365</v>
      </c>
      <c r="Q1414" s="156">
        <f t="shared" si="644"/>
        <v>-0.20577839541944415</v>
      </c>
    </row>
    <row r="1415" spans="1:17">
      <c r="A1415" s="598"/>
      <c r="B1415" s="3" t="s">
        <v>4</v>
      </c>
      <c r="C1415" s="18">
        <v>0</v>
      </c>
      <c r="D1415" s="16">
        <v>45128</v>
      </c>
      <c r="E1415" s="16">
        <v>0</v>
      </c>
      <c r="F1415" s="18">
        <v>0</v>
      </c>
      <c r="G1415" s="18">
        <f t="shared" si="633"/>
        <v>0</v>
      </c>
      <c r="H1415" s="16">
        <f t="shared" si="642"/>
        <v>45128</v>
      </c>
      <c r="I1415" s="35">
        <f t="shared" si="637"/>
        <v>-45128</v>
      </c>
      <c r="J1415" s="35">
        <f t="shared" si="638"/>
        <v>0</v>
      </c>
      <c r="K1415" s="101">
        <f t="shared" si="643"/>
        <v>0</v>
      </c>
      <c r="L1415">
        <f t="shared" si="643"/>
        <v>-8313</v>
      </c>
      <c r="M1415" s="35">
        <f t="shared" si="634"/>
        <v>370347</v>
      </c>
      <c r="N1415">
        <f t="shared" si="641"/>
        <v>0</v>
      </c>
      <c r="O1415" s="303">
        <f t="shared" si="632"/>
        <v>-45128</v>
      </c>
      <c r="P1415" s="156" t="e">
        <f t="shared" si="644"/>
        <v>#DIV/0!</v>
      </c>
      <c r="Q1415" s="156">
        <f t="shared" si="644"/>
        <v>-0.13461476179680668</v>
      </c>
    </row>
    <row r="1416" spans="1:17">
      <c r="A1416" s="598"/>
      <c r="B1416" s="3" t="s">
        <v>5</v>
      </c>
      <c r="C1416" s="18">
        <v>682440</v>
      </c>
      <c r="D1416" s="16">
        <v>794298</v>
      </c>
      <c r="E1416" s="16">
        <v>645232</v>
      </c>
      <c r="F1416" s="18">
        <v>700934</v>
      </c>
      <c r="G1416" s="18">
        <f t="shared" si="633"/>
        <v>1383374</v>
      </c>
      <c r="H1416" s="16">
        <f t="shared" si="642"/>
        <v>1439530</v>
      </c>
      <c r="I1416" s="35">
        <f t="shared" si="637"/>
        <v>-111858</v>
      </c>
      <c r="J1416" s="35">
        <f t="shared" si="638"/>
        <v>-55702</v>
      </c>
      <c r="K1416" s="101">
        <f t="shared" si="643"/>
        <v>-404763</v>
      </c>
      <c r="L1416">
        <f t="shared" si="643"/>
        <v>-480547</v>
      </c>
      <c r="M1416" s="35">
        <f t="shared" si="634"/>
        <v>1195373</v>
      </c>
      <c r="N1416">
        <f t="shared" si="641"/>
        <v>0.96099004536202792</v>
      </c>
      <c r="O1416" s="34">
        <f t="shared" si="632"/>
        <v>-56156</v>
      </c>
      <c r="P1416" s="156">
        <f t="shared" si="644"/>
        <v>-0.18457886816544303</v>
      </c>
      <c r="Q1416" s="156">
        <f t="shared" si="644"/>
        <v>-0.20017587094022221</v>
      </c>
    </row>
    <row r="1417" spans="1:17">
      <c r="A1417" s="599"/>
      <c r="B1417" s="3" t="s">
        <v>6</v>
      </c>
      <c r="C1417" s="18">
        <v>1292606</v>
      </c>
      <c r="D1417" s="16">
        <v>1310137</v>
      </c>
      <c r="E1417" s="16">
        <v>1306155</v>
      </c>
      <c r="F1417" s="18">
        <v>1277672</v>
      </c>
      <c r="G1417" s="18">
        <f t="shared" si="633"/>
        <v>2570278</v>
      </c>
      <c r="H1417" s="16">
        <f t="shared" si="642"/>
        <v>2616292</v>
      </c>
      <c r="I1417" s="35">
        <f t="shared" si="637"/>
        <v>-17531</v>
      </c>
      <c r="J1417" s="35">
        <f t="shared" si="638"/>
        <v>28483</v>
      </c>
      <c r="K1417" s="101">
        <f t="shared" si="643"/>
        <v>-491094</v>
      </c>
      <c r="L1417">
        <f t="shared" si="643"/>
        <v>-409039</v>
      </c>
      <c r="M1417" s="35">
        <f t="shared" si="634"/>
        <v>1367947</v>
      </c>
      <c r="N1417">
        <f t="shared" si="641"/>
        <v>0.9824125135879328</v>
      </c>
      <c r="O1417" s="20">
        <f t="shared" si="632"/>
        <v>-46014</v>
      </c>
      <c r="P1417" s="156">
        <f t="shared" si="644"/>
        <v>-0.13824030968910048</v>
      </c>
      <c r="Q1417" s="156">
        <f t="shared" si="644"/>
        <v>-0.11910161106694969</v>
      </c>
    </row>
    <row r="1418" spans="1:17">
      <c r="A1418" s="594">
        <v>45383</v>
      </c>
      <c r="B1418" s="3" t="s">
        <v>3</v>
      </c>
      <c r="C1418" s="18">
        <v>3850989</v>
      </c>
      <c r="D1418" s="16">
        <v>4125164</v>
      </c>
      <c r="E1418" s="16">
        <v>3870052</v>
      </c>
      <c r="F1418" s="18">
        <v>4182838</v>
      </c>
      <c r="G1418" s="18">
        <f t="shared" si="633"/>
        <v>8033827</v>
      </c>
      <c r="H1418" s="16">
        <f t="shared" si="642"/>
        <v>7995216</v>
      </c>
      <c r="I1418" s="35">
        <f t="shared" si="637"/>
        <v>-274175</v>
      </c>
      <c r="J1418" s="35">
        <f t="shared" si="638"/>
        <v>-312786</v>
      </c>
      <c r="K1418" s="101">
        <f t="shared" si="643"/>
        <v>2774837</v>
      </c>
      <c r="L1418">
        <f t="shared" si="643"/>
        <v>2883524</v>
      </c>
      <c r="M1418" s="35">
        <f t="shared" si="634"/>
        <v>-2883524</v>
      </c>
      <c r="N1418">
        <f t="shared" si="641"/>
        <v>1.0048292628992137</v>
      </c>
      <c r="O1418" s="34">
        <f t="shared" si="632"/>
        <v>38611</v>
      </c>
      <c r="P1418" s="156">
        <f t="shared" si="644"/>
        <v>1.1170153368170157</v>
      </c>
      <c r="Q1418" s="156">
        <f t="shared" si="644"/>
        <v>1.2941232438487582</v>
      </c>
    </row>
    <row r="1419" spans="1:17">
      <c r="A1419" s="595"/>
      <c r="B1419" s="3" t="s">
        <v>4</v>
      </c>
      <c r="C1419" s="18">
        <v>0</v>
      </c>
      <c r="D1419" s="16">
        <v>44992</v>
      </c>
      <c r="E1419" s="16">
        <v>0</v>
      </c>
      <c r="F1419" s="18">
        <v>0</v>
      </c>
      <c r="G1419" s="18">
        <f t="shared" si="633"/>
        <v>0</v>
      </c>
      <c r="H1419" s="16">
        <f t="shared" si="642"/>
        <v>44992</v>
      </c>
      <c r="I1419" s="35">
        <f t="shared" si="637"/>
        <v>-44992</v>
      </c>
      <c r="J1419" s="35">
        <f t="shared" si="638"/>
        <v>0</v>
      </c>
      <c r="K1419" s="101">
        <f t="shared" ref="K1419:L1434" si="645">G1419-G1415</f>
        <v>0</v>
      </c>
      <c r="L1419">
        <f t="shared" si="645"/>
        <v>-136</v>
      </c>
      <c r="M1419" s="35">
        <f t="shared" si="634"/>
        <v>201803</v>
      </c>
      <c r="N1419">
        <f t="shared" si="641"/>
        <v>0</v>
      </c>
      <c r="O1419" s="303">
        <f t="shared" si="632"/>
        <v>-44992</v>
      </c>
      <c r="P1419" s="156" t="e">
        <f t="shared" ref="P1419:Q1434" si="646">K1419/(G1415-K1419)</f>
        <v>#DIV/0!</v>
      </c>
      <c r="Q1419" s="156">
        <f t="shared" si="646"/>
        <v>-3.0045952633439379E-3</v>
      </c>
    </row>
    <row r="1420" spans="1:17">
      <c r="A1420" s="595"/>
      <c r="B1420" s="3" t="s">
        <v>5</v>
      </c>
      <c r="C1420" s="18">
        <v>862938</v>
      </c>
      <c r="D1420" s="16">
        <v>911432</v>
      </c>
      <c r="E1420" s="16">
        <v>872205</v>
      </c>
      <c r="F1420" s="18">
        <v>882470</v>
      </c>
      <c r="G1420" s="18">
        <f t="shared" si="633"/>
        <v>1745408</v>
      </c>
      <c r="H1420" s="16">
        <f t="shared" si="642"/>
        <v>1783637</v>
      </c>
      <c r="I1420" s="35">
        <f t="shared" si="637"/>
        <v>-48494</v>
      </c>
      <c r="J1420" s="35">
        <f t="shared" si="638"/>
        <v>-10265</v>
      </c>
      <c r="K1420" s="101">
        <f t="shared" si="645"/>
        <v>362034</v>
      </c>
      <c r="L1420">
        <f t="shared" si="645"/>
        <v>344107</v>
      </c>
      <c r="M1420" s="35">
        <f t="shared" si="634"/>
        <v>-190971</v>
      </c>
      <c r="N1420">
        <f t="shared" si="641"/>
        <v>0.97856682721876709</v>
      </c>
      <c r="O1420" s="34">
        <f t="shared" si="632"/>
        <v>-38229</v>
      </c>
      <c r="P1420" s="156">
        <f t="shared" si="646"/>
        <v>0.35446961834452778</v>
      </c>
      <c r="Q1420" s="156">
        <f t="shared" si="646"/>
        <v>0.31413161856196192</v>
      </c>
    </row>
    <row r="1421" spans="1:17">
      <c r="A1421" s="596"/>
      <c r="B1421" s="3" t="s">
        <v>6</v>
      </c>
      <c r="C1421" s="18">
        <v>1609501</v>
      </c>
      <c r="D1421" s="16">
        <v>1659323</v>
      </c>
      <c r="E1421" s="16">
        <v>1581171</v>
      </c>
      <c r="F1421" s="18">
        <v>1675603</v>
      </c>
      <c r="G1421" s="18">
        <f t="shared" si="633"/>
        <v>3285104</v>
      </c>
      <c r="H1421" s="16">
        <f t="shared" si="642"/>
        <v>3240494</v>
      </c>
      <c r="I1421" s="35">
        <f t="shared" si="637"/>
        <v>-49822</v>
      </c>
      <c r="J1421" s="35">
        <f t="shared" si="638"/>
        <v>-94432</v>
      </c>
      <c r="K1421" s="101">
        <f t="shared" si="645"/>
        <v>714826</v>
      </c>
      <c r="L1421">
        <f t="shared" si="645"/>
        <v>624202</v>
      </c>
      <c r="M1421" s="35">
        <f t="shared" si="634"/>
        <v>-2555409</v>
      </c>
      <c r="N1421">
        <f t="shared" si="641"/>
        <v>1.0137664195644245</v>
      </c>
      <c r="O1421" s="34">
        <f t="shared" si="632"/>
        <v>44610</v>
      </c>
      <c r="P1421" s="156">
        <f t="shared" si="646"/>
        <v>0.38525706943644999</v>
      </c>
      <c r="Q1421" s="156">
        <f t="shared" si="646"/>
        <v>0.31334026073119187</v>
      </c>
    </row>
    <row r="1422" spans="1:17">
      <c r="A1422" s="594">
        <v>45384</v>
      </c>
      <c r="B1422" s="3" t="s">
        <v>3</v>
      </c>
      <c r="C1422" s="18">
        <v>4631478</v>
      </c>
      <c r="D1422" s="16">
        <v>4321542</v>
      </c>
      <c r="E1422" s="16">
        <v>4462774</v>
      </c>
      <c r="F1422" s="18">
        <v>4361257</v>
      </c>
      <c r="G1422" s="18">
        <f t="shared" si="633"/>
        <v>8992735</v>
      </c>
      <c r="H1422" s="16">
        <f t="shared" si="642"/>
        <v>8784316</v>
      </c>
      <c r="I1422" s="35">
        <f t="shared" si="637"/>
        <v>309936</v>
      </c>
      <c r="J1422" s="35">
        <f t="shared" si="638"/>
        <v>101517</v>
      </c>
      <c r="K1422" s="101">
        <f t="shared" si="645"/>
        <v>958908</v>
      </c>
      <c r="L1422">
        <f t="shared" si="645"/>
        <v>789100</v>
      </c>
      <c r="M1422" s="35">
        <f t="shared" si="634"/>
        <v>-789100</v>
      </c>
      <c r="N1422">
        <f t="shared" si="641"/>
        <v>1.0237262639458782</v>
      </c>
      <c r="O1422" s="20">
        <f t="shared" si="632"/>
        <v>208419</v>
      </c>
      <c r="P1422" s="156">
        <f t="shared" si="646"/>
        <v>0.13553625136909694</v>
      </c>
      <c r="Q1422" s="156">
        <f t="shared" si="646"/>
        <v>0.10950420448407991</v>
      </c>
    </row>
    <row r="1423" spans="1:17">
      <c r="A1423" s="595"/>
      <c r="B1423" s="3" t="s">
        <v>4</v>
      </c>
      <c r="C1423" s="18">
        <v>0</v>
      </c>
      <c r="D1423" s="16">
        <v>44992</v>
      </c>
      <c r="E1423" s="16">
        <v>0</v>
      </c>
      <c r="F1423" s="18">
        <v>0</v>
      </c>
      <c r="G1423" s="18">
        <f t="shared" si="633"/>
        <v>0</v>
      </c>
      <c r="H1423" s="16">
        <f t="shared" si="642"/>
        <v>44992</v>
      </c>
      <c r="I1423" s="35">
        <f t="shared" si="637"/>
        <v>-44992</v>
      </c>
      <c r="J1423" s="35">
        <f t="shared" si="638"/>
        <v>0</v>
      </c>
      <c r="K1423" s="101">
        <f t="shared" si="645"/>
        <v>0</v>
      </c>
      <c r="L1423">
        <f t="shared" si="645"/>
        <v>0</v>
      </c>
      <c r="M1423" s="35">
        <f t="shared" si="634"/>
        <v>-692786</v>
      </c>
      <c r="N1423">
        <f t="shared" si="641"/>
        <v>0</v>
      </c>
      <c r="O1423" s="303">
        <f t="shared" ref="O1423:O1486" si="647">G1423-H1423</f>
        <v>-44992</v>
      </c>
      <c r="P1423" s="156" t="e">
        <f t="shared" si="646"/>
        <v>#DIV/0!</v>
      </c>
      <c r="Q1423" s="156">
        <f t="shared" si="646"/>
        <v>0</v>
      </c>
    </row>
    <row r="1424" spans="1:17">
      <c r="A1424" s="595"/>
      <c r="B1424" s="3" t="s">
        <v>5</v>
      </c>
      <c r="C1424" s="18">
        <v>977690</v>
      </c>
      <c r="D1424" s="16">
        <v>989980</v>
      </c>
      <c r="E1424" s="16">
        <v>1076101</v>
      </c>
      <c r="F1424" s="18">
        <v>969385</v>
      </c>
      <c r="G1424" s="18">
        <f t="shared" si="633"/>
        <v>1947075</v>
      </c>
      <c r="H1424" s="16">
        <f t="shared" si="642"/>
        <v>2066081</v>
      </c>
      <c r="I1424" s="35">
        <f t="shared" si="637"/>
        <v>-12290</v>
      </c>
      <c r="J1424" s="35">
        <f t="shared" si="638"/>
        <v>106716</v>
      </c>
      <c r="K1424" s="101">
        <f t="shared" si="645"/>
        <v>201667</v>
      </c>
      <c r="L1424">
        <f t="shared" si="645"/>
        <v>282444</v>
      </c>
      <c r="M1424" s="35">
        <f t="shared" si="634"/>
        <v>-1340763</v>
      </c>
      <c r="N1424">
        <f t="shared" si="641"/>
        <v>0.94240012855255917</v>
      </c>
      <c r="O1424" s="20">
        <f t="shared" si="647"/>
        <v>-119006</v>
      </c>
      <c r="P1424" s="156">
        <f t="shared" si="646"/>
        <v>0.13063525552537633</v>
      </c>
      <c r="Q1424" s="156">
        <f t="shared" si="646"/>
        <v>0.18814636092760892</v>
      </c>
    </row>
    <row r="1425" spans="1:17">
      <c r="A1425" s="596"/>
      <c r="B1425" s="3" t="s">
        <v>6</v>
      </c>
      <c r="C1425" s="18">
        <v>1712188</v>
      </c>
      <c r="D1425" s="16">
        <v>1700180</v>
      </c>
      <c r="E1425" s="16">
        <v>1782481</v>
      </c>
      <c r="F1425" s="18">
        <v>1726052</v>
      </c>
      <c r="G1425" s="18">
        <f t="shared" si="633"/>
        <v>3438240</v>
      </c>
      <c r="H1425" s="16">
        <f t="shared" si="642"/>
        <v>3482661</v>
      </c>
      <c r="I1425" s="35">
        <f t="shared" si="637"/>
        <v>12008</v>
      </c>
      <c r="J1425" s="35">
        <f t="shared" si="638"/>
        <v>56429</v>
      </c>
      <c r="K1425" s="101">
        <f t="shared" si="645"/>
        <v>153136</v>
      </c>
      <c r="L1425">
        <f t="shared" si="645"/>
        <v>242167</v>
      </c>
      <c r="M1425" s="35">
        <f t="shared" si="634"/>
        <v>-1771685</v>
      </c>
      <c r="N1425">
        <f t="shared" si="641"/>
        <v>0.98724509792942805</v>
      </c>
      <c r="O1425" s="20">
        <f t="shared" si="647"/>
        <v>-44421</v>
      </c>
      <c r="P1425" s="156">
        <f t="shared" si="646"/>
        <v>4.8894497006355113E-2</v>
      </c>
      <c r="Q1425" s="156">
        <f t="shared" si="646"/>
        <v>8.0767374605905232E-2</v>
      </c>
    </row>
    <row r="1426" spans="1:17">
      <c r="A1426" s="594">
        <v>45385</v>
      </c>
      <c r="B1426" s="3" t="s">
        <v>3</v>
      </c>
      <c r="C1426" s="18">
        <v>3561068</v>
      </c>
      <c r="D1426" s="16">
        <v>3256263</v>
      </c>
      <c r="E1426" s="16">
        <v>3553464</v>
      </c>
      <c r="F1426" s="18">
        <v>3500460</v>
      </c>
      <c r="G1426" s="18">
        <f t="shared" si="633"/>
        <v>7061528</v>
      </c>
      <c r="H1426" s="16">
        <f t="shared" si="642"/>
        <v>6809727</v>
      </c>
      <c r="I1426" s="35">
        <f t="shared" si="637"/>
        <v>304805</v>
      </c>
      <c r="J1426" s="35">
        <f t="shared" si="638"/>
        <v>53004</v>
      </c>
      <c r="K1426" s="101">
        <f t="shared" si="645"/>
        <v>-1931207</v>
      </c>
      <c r="L1426">
        <f t="shared" si="645"/>
        <v>-1974589</v>
      </c>
      <c r="M1426" s="35">
        <f t="shared" si="634"/>
        <v>1974589</v>
      </c>
      <c r="N1426">
        <f t="shared" si="641"/>
        <v>1.0369766658780888</v>
      </c>
      <c r="O1426" s="20">
        <f t="shared" si="647"/>
        <v>251801</v>
      </c>
      <c r="P1426" s="156">
        <f t="shared" si="646"/>
        <v>-0.17678663984118553</v>
      </c>
      <c r="Q1426" s="156">
        <f t="shared" si="646"/>
        <v>-0.18353066599249646</v>
      </c>
    </row>
    <row r="1427" spans="1:17">
      <c r="A1427" s="595"/>
      <c r="B1427" s="3" t="s">
        <v>4</v>
      </c>
      <c r="C1427" s="18">
        <v>0</v>
      </c>
      <c r="D1427" s="16">
        <v>44014</v>
      </c>
      <c r="E1427" s="16">
        <v>0</v>
      </c>
      <c r="F1427" s="18">
        <v>0</v>
      </c>
      <c r="G1427" s="18">
        <f t="shared" si="633"/>
        <v>0</v>
      </c>
      <c r="H1427" s="16">
        <f t="shared" si="642"/>
        <v>44014</v>
      </c>
      <c r="I1427" s="35">
        <f t="shared" si="637"/>
        <v>-44014</v>
      </c>
      <c r="J1427" s="35">
        <f t="shared" si="638"/>
        <v>0</v>
      </c>
      <c r="K1427" s="101">
        <f t="shared" si="645"/>
        <v>0</v>
      </c>
      <c r="L1427">
        <f t="shared" si="645"/>
        <v>-978</v>
      </c>
      <c r="M1427" s="35">
        <f t="shared" si="634"/>
        <v>-220850</v>
      </c>
      <c r="N1427">
        <f t="shared" si="641"/>
        <v>0</v>
      </c>
      <c r="O1427" s="20">
        <f t="shared" si="647"/>
        <v>-44014</v>
      </c>
      <c r="P1427" s="156" t="e">
        <f t="shared" si="646"/>
        <v>#DIV/0!</v>
      </c>
      <c r="Q1427" s="156">
        <f t="shared" si="646"/>
        <v>-2.1274744398520774E-2</v>
      </c>
    </row>
    <row r="1428" spans="1:17">
      <c r="A1428" s="595"/>
      <c r="B1428" s="3" t="s">
        <v>5</v>
      </c>
      <c r="C1428" s="18">
        <v>643033</v>
      </c>
      <c r="D1428" s="16">
        <v>774806</v>
      </c>
      <c r="E1428" s="16">
        <v>625145</v>
      </c>
      <c r="F1428" s="18">
        <v>611256</v>
      </c>
      <c r="G1428" s="18">
        <f t="shared" si="633"/>
        <v>1254289</v>
      </c>
      <c r="H1428" s="16">
        <f t="shared" si="642"/>
        <v>1399951</v>
      </c>
      <c r="I1428" s="35">
        <f t="shared" si="637"/>
        <v>-131773</v>
      </c>
      <c r="J1428" s="35">
        <f t="shared" si="638"/>
        <v>13889</v>
      </c>
      <c r="K1428" s="101">
        <f t="shared" si="645"/>
        <v>-692786</v>
      </c>
      <c r="L1428">
        <f t="shared" si="645"/>
        <v>-666130</v>
      </c>
      <c r="M1428" s="35">
        <f t="shared" si="634"/>
        <v>362166</v>
      </c>
      <c r="N1428">
        <f t="shared" si="641"/>
        <v>0.8959520726082556</v>
      </c>
      <c r="O1428" s="20">
        <f t="shared" si="647"/>
        <v>-145662</v>
      </c>
      <c r="P1428" s="156">
        <f t="shared" si="646"/>
        <v>-0.26243275687621431</v>
      </c>
      <c r="Q1428" s="156">
        <f t="shared" si="646"/>
        <v>-0.24380620676807171</v>
      </c>
    </row>
    <row r="1429" spans="1:17">
      <c r="A1429" s="596"/>
      <c r="B1429" s="3" t="s">
        <v>6</v>
      </c>
      <c r="C1429" s="18">
        <v>1187578</v>
      </c>
      <c r="D1429" s="16">
        <v>1228976</v>
      </c>
      <c r="E1429" s="16">
        <v>1213070</v>
      </c>
      <c r="F1429" s="18">
        <v>1192343</v>
      </c>
      <c r="G1429" s="18">
        <f t="shared" si="633"/>
        <v>2379921</v>
      </c>
      <c r="H1429" s="16">
        <f t="shared" si="642"/>
        <v>2442046</v>
      </c>
      <c r="I1429" s="35">
        <f t="shared" si="637"/>
        <v>-41398</v>
      </c>
      <c r="J1429" s="35">
        <f t="shared" si="638"/>
        <v>20727</v>
      </c>
      <c r="K1429" s="101">
        <f t="shared" si="645"/>
        <v>-1058319</v>
      </c>
      <c r="L1429">
        <f t="shared" si="645"/>
        <v>-1040615</v>
      </c>
      <c r="M1429" s="35">
        <f t="shared" si="634"/>
        <v>4203431</v>
      </c>
      <c r="N1429">
        <f t="shared" si="641"/>
        <v>0.97456026626853054</v>
      </c>
      <c r="O1429" s="20">
        <f t="shared" si="647"/>
        <v>-62125</v>
      </c>
      <c r="P1429" s="156">
        <f t="shared" si="646"/>
        <v>-0.23536197345570245</v>
      </c>
      <c r="Q1429" s="156">
        <f t="shared" si="646"/>
        <v>-0.2300578165029063</v>
      </c>
    </row>
    <row r="1430" spans="1:17">
      <c r="A1430" s="597">
        <v>45386</v>
      </c>
      <c r="B1430" s="3" t="s">
        <v>3</v>
      </c>
      <c r="C1430" s="18">
        <v>2516533</v>
      </c>
      <c r="D1430" s="16">
        <v>2721427</v>
      </c>
      <c r="E1430" s="16">
        <v>2646519</v>
      </c>
      <c r="F1430" s="18">
        <v>3015477</v>
      </c>
      <c r="G1430" s="18">
        <f t="shared" si="633"/>
        <v>5532010</v>
      </c>
      <c r="H1430" s="16">
        <f t="shared" si="642"/>
        <v>5367946</v>
      </c>
      <c r="I1430" s="35">
        <f t="shared" si="637"/>
        <v>-204894</v>
      </c>
      <c r="J1430" s="35">
        <f t="shared" si="638"/>
        <v>-368958</v>
      </c>
      <c r="K1430" s="101">
        <f t="shared" si="645"/>
        <v>-1529518</v>
      </c>
      <c r="L1430">
        <f t="shared" si="645"/>
        <v>-1441781</v>
      </c>
      <c r="M1430" s="35">
        <f t="shared" si="634"/>
        <v>1441781</v>
      </c>
      <c r="N1430">
        <f t="shared" si="641"/>
        <v>1.0305636457594767</v>
      </c>
      <c r="O1430" s="34">
        <f t="shared" si="647"/>
        <v>164064</v>
      </c>
      <c r="P1430" s="156">
        <f t="shared" si="646"/>
        <v>-0.17803629499830403</v>
      </c>
      <c r="Q1430" s="156">
        <f t="shared" si="646"/>
        <v>-0.1747293949178744</v>
      </c>
    </row>
    <row r="1431" spans="1:17">
      <c r="A1431" s="598"/>
      <c r="B1431" s="3" t="s">
        <v>4</v>
      </c>
      <c r="C1431" s="18">
        <v>0</v>
      </c>
      <c r="D1431" s="16">
        <v>44649</v>
      </c>
      <c r="E1431" s="16">
        <v>0</v>
      </c>
      <c r="F1431" s="18">
        <v>0</v>
      </c>
      <c r="G1431" s="18">
        <f t="shared" ref="G1431:G1494" si="648">SUM(C1431+F1431)</f>
        <v>0</v>
      </c>
      <c r="H1431" s="16">
        <f t="shared" si="642"/>
        <v>44649</v>
      </c>
      <c r="I1431" s="35">
        <f t="shared" si="637"/>
        <v>-44649</v>
      </c>
      <c r="J1431" s="35">
        <f t="shared" si="638"/>
        <v>0</v>
      </c>
      <c r="K1431" s="101">
        <f t="shared" si="645"/>
        <v>0</v>
      </c>
      <c r="L1431">
        <f t="shared" si="645"/>
        <v>635</v>
      </c>
      <c r="M1431" s="35">
        <f t="shared" ref="M1431:M1494" si="649">K1436-L1431</f>
        <v>904129</v>
      </c>
      <c r="N1431">
        <f t="shared" si="641"/>
        <v>0</v>
      </c>
      <c r="O1431" s="303">
        <f t="shared" si="647"/>
        <v>-44649</v>
      </c>
      <c r="P1431" s="156" t="e">
        <f t="shared" si="646"/>
        <v>#DIV/0!</v>
      </c>
      <c r="Q1431" s="156">
        <f t="shared" si="646"/>
        <v>1.4638419511745314E-2</v>
      </c>
    </row>
    <row r="1432" spans="1:17">
      <c r="A1432" s="598"/>
      <c r="B1432" s="3" t="s">
        <v>5</v>
      </c>
      <c r="C1432" s="18">
        <v>531825</v>
      </c>
      <c r="D1432" s="16">
        <v>675154</v>
      </c>
      <c r="E1432" s="16">
        <v>452361</v>
      </c>
      <c r="F1432" s="18">
        <v>500636</v>
      </c>
      <c r="G1432" s="18">
        <f t="shared" si="648"/>
        <v>1032461</v>
      </c>
      <c r="H1432" s="16">
        <f t="shared" si="642"/>
        <v>1127515</v>
      </c>
      <c r="I1432" s="35">
        <f t="shared" si="637"/>
        <v>-143329</v>
      </c>
      <c r="J1432" s="35">
        <f t="shared" si="638"/>
        <v>-48275</v>
      </c>
      <c r="K1432" s="101">
        <f t="shared" si="645"/>
        <v>-221828</v>
      </c>
      <c r="L1432">
        <f t="shared" si="645"/>
        <v>-272436</v>
      </c>
      <c r="M1432" s="35">
        <f t="shared" si="649"/>
        <v>1481236</v>
      </c>
      <c r="N1432">
        <f t="shared" si="641"/>
        <v>0.91569602178241527</v>
      </c>
      <c r="O1432" s="34">
        <f t="shared" si="647"/>
        <v>-95054</v>
      </c>
      <c r="P1432" s="156">
        <f t="shared" si="646"/>
        <v>-0.15027806061443638</v>
      </c>
      <c r="Q1432" s="156">
        <f t="shared" si="646"/>
        <v>-0.16290248608725133</v>
      </c>
    </row>
    <row r="1433" spans="1:17">
      <c r="A1433" s="599"/>
      <c r="B1433" s="3" t="s">
        <v>6</v>
      </c>
      <c r="C1433" s="18">
        <v>1048020</v>
      </c>
      <c r="D1433" s="16">
        <v>1102820</v>
      </c>
      <c r="E1433" s="16">
        <v>997498</v>
      </c>
      <c r="F1433" s="18">
        <v>1027937</v>
      </c>
      <c r="G1433" s="18">
        <f t="shared" si="648"/>
        <v>2075957</v>
      </c>
      <c r="H1433" s="16">
        <f t="shared" si="642"/>
        <v>2100318</v>
      </c>
      <c r="I1433" s="35">
        <f t="shared" si="637"/>
        <v>-54800</v>
      </c>
      <c r="J1433" s="35">
        <f t="shared" si="638"/>
        <v>-30439</v>
      </c>
      <c r="K1433" s="101">
        <f t="shared" si="645"/>
        <v>-303964</v>
      </c>
      <c r="L1433">
        <f t="shared" si="645"/>
        <v>-341728</v>
      </c>
      <c r="M1433" s="35">
        <f t="shared" si="649"/>
        <v>1209133</v>
      </c>
      <c r="N1433">
        <f t="shared" si="641"/>
        <v>0.9884012801870955</v>
      </c>
      <c r="O1433" s="34">
        <f t="shared" si="647"/>
        <v>-24361</v>
      </c>
      <c r="P1433" s="156">
        <f t="shared" si="646"/>
        <v>-0.11325522516799341</v>
      </c>
      <c r="Q1433" s="156">
        <f t="shared" si="646"/>
        <v>-0.12275709163172011</v>
      </c>
    </row>
    <row r="1434" spans="1:17">
      <c r="A1434" s="594">
        <v>45387</v>
      </c>
      <c r="B1434" s="3" t="s">
        <v>3</v>
      </c>
      <c r="C1434" s="18">
        <v>3776045</v>
      </c>
      <c r="D1434" s="16">
        <v>4663579</v>
      </c>
      <c r="E1434" s="16">
        <v>4335202</v>
      </c>
      <c r="F1434" s="18">
        <v>4918781</v>
      </c>
      <c r="G1434" s="18">
        <f t="shared" si="648"/>
        <v>8694826</v>
      </c>
      <c r="H1434" s="16">
        <f t="shared" si="642"/>
        <v>8998781</v>
      </c>
      <c r="I1434" s="35">
        <f t="shared" si="637"/>
        <v>-887534</v>
      </c>
      <c r="J1434" s="35">
        <f t="shared" si="638"/>
        <v>-583579</v>
      </c>
      <c r="K1434" s="101">
        <f t="shared" si="645"/>
        <v>3162816</v>
      </c>
      <c r="L1434">
        <f t="shared" si="645"/>
        <v>3630835</v>
      </c>
      <c r="M1434" s="35">
        <f t="shared" si="649"/>
        <v>-3630835</v>
      </c>
      <c r="N1434">
        <f t="shared" si="641"/>
        <v>0.96622264726744655</v>
      </c>
      <c r="O1434" s="34">
        <f t="shared" si="647"/>
        <v>-303955</v>
      </c>
      <c r="P1434" s="156">
        <f t="shared" si="646"/>
        <v>1.3349755233214333</v>
      </c>
      <c r="Q1434" s="156">
        <f t="shared" si="646"/>
        <v>2.0901571632440299</v>
      </c>
    </row>
    <row r="1435" spans="1:17">
      <c r="A1435" s="595"/>
      <c r="B1435" s="3" t="s">
        <v>4</v>
      </c>
      <c r="C1435" s="18">
        <v>0</v>
      </c>
      <c r="D1435" s="16">
        <v>46037</v>
      </c>
      <c r="E1435" s="16">
        <v>0</v>
      </c>
      <c r="F1435" s="18">
        <v>0</v>
      </c>
      <c r="G1435" s="18">
        <f t="shared" si="648"/>
        <v>0</v>
      </c>
      <c r="H1435" s="16">
        <f t="shared" si="642"/>
        <v>46037</v>
      </c>
      <c r="I1435" s="35">
        <f t="shared" si="637"/>
        <v>-46037</v>
      </c>
      <c r="J1435" s="35">
        <f t="shared" si="638"/>
        <v>0</v>
      </c>
      <c r="K1435" s="101">
        <f t="shared" ref="K1435:L1450" si="650">G1435-G1431</f>
        <v>0</v>
      </c>
      <c r="L1435">
        <f t="shared" si="650"/>
        <v>1388</v>
      </c>
      <c r="M1435" s="35">
        <f t="shared" si="649"/>
        <v>257364</v>
      </c>
      <c r="N1435">
        <f t="shared" si="641"/>
        <v>0</v>
      </c>
      <c r="O1435" s="303">
        <f t="shared" si="647"/>
        <v>-46037</v>
      </c>
      <c r="P1435" s="156" t="e">
        <f t="shared" ref="P1435:Q1450" si="651">K1435/(G1431-K1435)</f>
        <v>#DIV/0!</v>
      </c>
      <c r="Q1435" s="156">
        <f t="shared" si="651"/>
        <v>3.2084325373893344E-2</v>
      </c>
    </row>
    <row r="1436" spans="1:17">
      <c r="A1436" s="595"/>
      <c r="B1436" s="3" t="s">
        <v>5</v>
      </c>
      <c r="C1436" s="18">
        <v>941307</v>
      </c>
      <c r="D1436" s="16">
        <v>1234691</v>
      </c>
      <c r="E1436" s="16">
        <v>797052</v>
      </c>
      <c r="F1436" s="18">
        <v>995918</v>
      </c>
      <c r="G1436" s="18">
        <f t="shared" si="648"/>
        <v>1937225</v>
      </c>
      <c r="H1436" s="16">
        <f t="shared" si="642"/>
        <v>2031743</v>
      </c>
      <c r="I1436" s="35">
        <f t="shared" si="637"/>
        <v>-293384</v>
      </c>
      <c r="J1436" s="35">
        <f t="shared" si="638"/>
        <v>-198866</v>
      </c>
      <c r="K1436" s="101">
        <f t="shared" si="650"/>
        <v>904764</v>
      </c>
      <c r="L1436">
        <f t="shared" si="650"/>
        <v>904228</v>
      </c>
      <c r="M1436" s="35">
        <f t="shared" si="649"/>
        <v>-684062</v>
      </c>
      <c r="N1436">
        <f t="shared" si="641"/>
        <v>0.95347935245747129</v>
      </c>
      <c r="O1436" s="34">
        <f t="shared" si="647"/>
        <v>-94518</v>
      </c>
      <c r="P1436" s="156">
        <f t="shared" si="651"/>
        <v>7.0852408435593635</v>
      </c>
      <c r="Q1436" s="156">
        <f t="shared" si="651"/>
        <v>4.0496222350607063</v>
      </c>
    </row>
    <row r="1437" spans="1:17">
      <c r="A1437" s="596"/>
      <c r="B1437" s="3" t="s">
        <v>6</v>
      </c>
      <c r="C1437" s="18">
        <v>1630416</v>
      </c>
      <c r="D1437" s="16">
        <v>1624733</v>
      </c>
      <c r="E1437" s="16">
        <v>1215514</v>
      </c>
      <c r="F1437" s="18">
        <v>1654341</v>
      </c>
      <c r="G1437" s="18">
        <f t="shared" si="648"/>
        <v>3284757</v>
      </c>
      <c r="H1437" s="16">
        <f t="shared" si="642"/>
        <v>2840247</v>
      </c>
      <c r="I1437" s="35">
        <f t="shared" si="637"/>
        <v>5683</v>
      </c>
      <c r="J1437" s="35">
        <f t="shared" si="638"/>
        <v>-438827</v>
      </c>
      <c r="K1437" s="101">
        <f t="shared" si="650"/>
        <v>1208800</v>
      </c>
      <c r="L1437">
        <f t="shared" si="650"/>
        <v>739929</v>
      </c>
      <c r="M1437" s="35">
        <f t="shared" si="649"/>
        <v>-433480</v>
      </c>
      <c r="N1437">
        <f t="shared" si="641"/>
        <v>1.1565039941948712</v>
      </c>
      <c r="O1437" s="34">
        <f t="shared" si="647"/>
        <v>444510</v>
      </c>
      <c r="P1437" s="156">
        <f t="shared" si="651"/>
        <v>1.3939805594603976</v>
      </c>
      <c r="Q1437" s="156">
        <f t="shared" si="651"/>
        <v>0.54390986695717181</v>
      </c>
    </row>
    <row r="1438" spans="1:17">
      <c r="A1438" s="594">
        <v>45390</v>
      </c>
      <c r="B1438" s="3" t="s">
        <v>3</v>
      </c>
      <c r="C1438" s="18">
        <v>4162661</v>
      </c>
      <c r="D1438" s="16">
        <v>5450708</v>
      </c>
      <c r="E1438" s="16">
        <v>4299932</v>
      </c>
      <c r="F1438" s="18">
        <v>5399570</v>
      </c>
      <c r="G1438" s="18">
        <f t="shared" si="648"/>
        <v>9562231</v>
      </c>
      <c r="H1438" s="16">
        <f t="shared" si="642"/>
        <v>9750640</v>
      </c>
      <c r="I1438" s="35">
        <f t="shared" si="637"/>
        <v>-1288047</v>
      </c>
      <c r="J1438" s="35">
        <f t="shared" si="638"/>
        <v>-1099638</v>
      </c>
      <c r="K1438" s="101">
        <f t="shared" si="650"/>
        <v>867405</v>
      </c>
      <c r="L1438">
        <f t="shared" si="650"/>
        <v>751859</v>
      </c>
      <c r="M1438" s="35">
        <f t="shared" si="649"/>
        <v>-751835</v>
      </c>
      <c r="N1438">
        <f t="shared" si="641"/>
        <v>0.98067726836392277</v>
      </c>
      <c r="O1438" s="34">
        <f t="shared" si="647"/>
        <v>-188409</v>
      </c>
      <c r="P1438" s="156">
        <f t="shared" si="651"/>
        <v>0.11081619348186331</v>
      </c>
      <c r="Q1438" s="156">
        <f t="shared" si="651"/>
        <v>9.1168438357971615E-2</v>
      </c>
    </row>
    <row r="1439" spans="1:17">
      <c r="A1439" s="595"/>
      <c r="B1439" s="3" t="s">
        <v>4</v>
      </c>
      <c r="C1439" s="18">
        <v>0</v>
      </c>
      <c r="D1439" s="16">
        <v>46037</v>
      </c>
      <c r="E1439" s="16">
        <v>0</v>
      </c>
      <c r="F1439" s="18">
        <v>0</v>
      </c>
      <c r="G1439" s="18">
        <f t="shared" si="648"/>
        <v>0</v>
      </c>
      <c r="H1439" s="16">
        <f t="shared" si="642"/>
        <v>46037</v>
      </c>
      <c r="I1439" s="35">
        <f t="shared" ref="I1439:I1502" si="652">SUM(C1439-D1439)</f>
        <v>-46037</v>
      </c>
      <c r="J1439" s="35">
        <f t="shared" si="638"/>
        <v>0</v>
      </c>
      <c r="K1439" s="101">
        <f t="shared" si="650"/>
        <v>0</v>
      </c>
      <c r="L1439">
        <f t="shared" si="650"/>
        <v>0</v>
      </c>
      <c r="M1439" s="35">
        <f t="shared" si="649"/>
        <v>145610</v>
      </c>
      <c r="N1439">
        <f t="shared" si="641"/>
        <v>0</v>
      </c>
      <c r="O1439" s="303">
        <f t="shared" si="647"/>
        <v>-46037</v>
      </c>
      <c r="P1439" s="156" t="e">
        <f t="shared" si="651"/>
        <v>#DIV/0!</v>
      </c>
      <c r="Q1439" s="156">
        <f t="shared" si="651"/>
        <v>0</v>
      </c>
    </row>
    <row r="1440" spans="1:17">
      <c r="A1440" s="595"/>
      <c r="B1440" s="3" t="s">
        <v>5</v>
      </c>
      <c r="C1440" s="18">
        <v>1040061</v>
      </c>
      <c r="D1440" s="16">
        <v>1237367</v>
      </c>
      <c r="E1440" s="16">
        <v>968513</v>
      </c>
      <c r="F1440" s="18">
        <v>1155916</v>
      </c>
      <c r="G1440" s="18">
        <f t="shared" si="648"/>
        <v>2195977</v>
      </c>
      <c r="H1440" s="16">
        <f t="shared" si="642"/>
        <v>2205880</v>
      </c>
      <c r="I1440" s="35">
        <f t="shared" si="652"/>
        <v>-197306</v>
      </c>
      <c r="J1440" s="35">
        <f t="shared" si="638"/>
        <v>-187403</v>
      </c>
      <c r="K1440" s="101">
        <f t="shared" si="650"/>
        <v>258752</v>
      </c>
      <c r="L1440">
        <f t="shared" si="650"/>
        <v>174137</v>
      </c>
      <c r="M1440" s="35">
        <f t="shared" si="649"/>
        <v>-344126</v>
      </c>
      <c r="N1440">
        <f t="shared" si="641"/>
        <v>0.9955106352113442</v>
      </c>
      <c r="O1440" s="34">
        <f t="shared" si="647"/>
        <v>-9903</v>
      </c>
      <c r="P1440" s="156">
        <f t="shared" si="651"/>
        <v>0.1541591672907458</v>
      </c>
      <c r="Q1440" s="156">
        <f t="shared" si="651"/>
        <v>9.3742698936157609E-2</v>
      </c>
    </row>
    <row r="1441" spans="1:17">
      <c r="A1441" s="596"/>
      <c r="B1441" s="3" t="s">
        <v>6</v>
      </c>
      <c r="C1441" s="18">
        <v>1609011</v>
      </c>
      <c r="D1441" s="16">
        <v>1717286</v>
      </c>
      <c r="E1441" s="16">
        <v>1543288</v>
      </c>
      <c r="F1441" s="18">
        <v>1895912</v>
      </c>
      <c r="G1441" s="18">
        <f t="shared" si="648"/>
        <v>3504923</v>
      </c>
      <c r="H1441" s="16">
        <f t="shared" si="642"/>
        <v>3260574</v>
      </c>
      <c r="I1441" s="35">
        <f t="shared" si="652"/>
        <v>-108275</v>
      </c>
      <c r="J1441" s="35">
        <f t="shared" si="638"/>
        <v>-352624</v>
      </c>
      <c r="K1441" s="101">
        <f t="shared" si="650"/>
        <v>220166</v>
      </c>
      <c r="L1441">
        <f t="shared" si="650"/>
        <v>420327</v>
      </c>
      <c r="M1441" s="35">
        <f t="shared" si="649"/>
        <v>-5174611</v>
      </c>
      <c r="N1441">
        <f t="shared" si="641"/>
        <v>1.0749404859389788</v>
      </c>
      <c r="O1441" s="34">
        <f t="shared" si="647"/>
        <v>244349</v>
      </c>
      <c r="P1441" s="156">
        <f t="shared" si="651"/>
        <v>7.1841886894531762E-2</v>
      </c>
      <c r="Q1441" s="156">
        <f t="shared" si="651"/>
        <v>0.17369458494495685</v>
      </c>
    </row>
    <row r="1442" spans="1:17">
      <c r="A1442" s="594">
        <v>45391</v>
      </c>
      <c r="B1442" s="3" t="s">
        <v>3</v>
      </c>
      <c r="C1442" s="18">
        <v>4584812</v>
      </c>
      <c r="D1442" s="16">
        <v>5167049</v>
      </c>
      <c r="E1442" s="16">
        <v>4696946</v>
      </c>
      <c r="F1442" s="18">
        <v>5283868</v>
      </c>
      <c r="G1442" s="18">
        <f t="shared" si="648"/>
        <v>9868680</v>
      </c>
      <c r="H1442" s="16">
        <f t="shared" si="642"/>
        <v>9863995</v>
      </c>
      <c r="I1442" s="35">
        <f t="shared" si="652"/>
        <v>-582237</v>
      </c>
      <c r="J1442" s="35">
        <f t="shared" si="638"/>
        <v>-586922</v>
      </c>
      <c r="K1442" s="101">
        <f t="shared" si="650"/>
        <v>306449</v>
      </c>
      <c r="L1442">
        <f t="shared" si="650"/>
        <v>113355</v>
      </c>
      <c r="M1442" s="35">
        <f t="shared" si="649"/>
        <v>-113379</v>
      </c>
      <c r="N1442">
        <f t="shared" si="641"/>
        <v>1.0004749596892537</v>
      </c>
      <c r="O1442" s="34">
        <f t="shared" si="647"/>
        <v>4685</v>
      </c>
      <c r="P1442" s="156">
        <f t="shared" si="651"/>
        <v>3.3108925858452584E-2</v>
      </c>
      <c r="Q1442" s="156">
        <f t="shared" si="651"/>
        <v>1.1762130101994494E-2</v>
      </c>
    </row>
    <row r="1443" spans="1:17">
      <c r="A1443" s="595"/>
      <c r="B1443" s="3" t="s">
        <v>4</v>
      </c>
      <c r="C1443" s="18">
        <v>24</v>
      </c>
      <c r="D1443" s="16">
        <v>46051</v>
      </c>
      <c r="E1443" s="16">
        <v>0</v>
      </c>
      <c r="F1443" s="18">
        <v>0</v>
      </c>
      <c r="G1443" s="18">
        <f t="shared" si="648"/>
        <v>24</v>
      </c>
      <c r="H1443" s="16">
        <f t="shared" si="642"/>
        <v>46051</v>
      </c>
      <c r="I1443" s="35">
        <f t="shared" si="652"/>
        <v>-46027</v>
      </c>
      <c r="J1443" s="35">
        <f t="shared" si="638"/>
        <v>0</v>
      </c>
      <c r="K1443" s="101">
        <f t="shared" si="650"/>
        <v>24</v>
      </c>
      <c r="L1443">
        <f t="shared" si="650"/>
        <v>14</v>
      </c>
      <c r="M1443" s="35">
        <f t="shared" si="649"/>
        <v>-1338366</v>
      </c>
      <c r="N1443">
        <f t="shared" si="641"/>
        <v>5.2116132114394913E-4</v>
      </c>
      <c r="O1443" s="303">
        <f t="shared" si="647"/>
        <v>-46027</v>
      </c>
      <c r="P1443" s="156">
        <f t="shared" si="651"/>
        <v>-1</v>
      </c>
      <c r="Q1443" s="156">
        <f t="shared" si="651"/>
        <v>3.0419572822284509E-4</v>
      </c>
    </row>
    <row r="1444" spans="1:17">
      <c r="A1444" s="595"/>
      <c r="B1444" s="3" t="s">
        <v>5</v>
      </c>
      <c r="C1444" s="18">
        <v>1173761</v>
      </c>
      <c r="D1444" s="16">
        <v>1411672</v>
      </c>
      <c r="E1444" s="16">
        <v>934312</v>
      </c>
      <c r="F1444" s="18">
        <v>1167826</v>
      </c>
      <c r="G1444" s="18">
        <f t="shared" si="648"/>
        <v>2341587</v>
      </c>
      <c r="H1444" s="16">
        <f t="shared" si="642"/>
        <v>2345984</v>
      </c>
      <c r="I1444" s="35">
        <f t="shared" si="652"/>
        <v>-237911</v>
      </c>
      <c r="J1444" s="35">
        <f t="shared" si="638"/>
        <v>-233514</v>
      </c>
      <c r="K1444" s="101">
        <f t="shared" si="650"/>
        <v>145610</v>
      </c>
      <c r="L1444">
        <f t="shared" si="650"/>
        <v>140104</v>
      </c>
      <c r="M1444" s="35">
        <f t="shared" si="649"/>
        <v>-1440024</v>
      </c>
      <c r="N1444">
        <f t="shared" si="641"/>
        <v>0.9981257331678306</v>
      </c>
      <c r="O1444" s="34">
        <f t="shared" si="647"/>
        <v>-4397</v>
      </c>
      <c r="P1444" s="156">
        <f t="shared" si="651"/>
        <v>7.1016554597298928E-2</v>
      </c>
      <c r="Q1444" s="156">
        <f t="shared" si="651"/>
        <v>6.7821486937596334E-2</v>
      </c>
    </row>
    <row r="1445" spans="1:17">
      <c r="A1445" s="596"/>
      <c r="B1445" s="3" t="s">
        <v>6</v>
      </c>
      <c r="C1445" s="18">
        <v>1575592</v>
      </c>
      <c r="D1445" s="16">
        <v>1586264</v>
      </c>
      <c r="E1445" s="16">
        <v>1702931</v>
      </c>
      <c r="F1445" s="18">
        <v>1759342</v>
      </c>
      <c r="G1445" s="18">
        <f t="shared" si="648"/>
        <v>3334934</v>
      </c>
      <c r="H1445" s="16">
        <f t="shared" si="642"/>
        <v>3289195</v>
      </c>
      <c r="I1445" s="35">
        <f t="shared" si="652"/>
        <v>-10672</v>
      </c>
      <c r="J1445" s="35">
        <f t="shared" si="638"/>
        <v>-56411</v>
      </c>
      <c r="K1445" s="101">
        <f t="shared" si="650"/>
        <v>-169989</v>
      </c>
      <c r="L1445">
        <f t="shared" si="650"/>
        <v>28621</v>
      </c>
      <c r="M1445" s="35">
        <f t="shared" si="649"/>
        <v>3139581</v>
      </c>
      <c r="N1445">
        <f t="shared" si="641"/>
        <v>1.0139058341022651</v>
      </c>
      <c r="O1445" s="34">
        <f t="shared" si="647"/>
        <v>45739</v>
      </c>
      <c r="P1445" s="156">
        <f t="shared" si="651"/>
        <v>-4.6256617845542969E-2</v>
      </c>
      <c r="Q1445" s="156">
        <f t="shared" si="651"/>
        <v>8.8556362051057051E-3</v>
      </c>
    </row>
    <row r="1446" spans="1:17">
      <c r="A1446" s="597">
        <v>45392</v>
      </c>
      <c r="B1446" s="3" t="s">
        <v>3</v>
      </c>
      <c r="C1446" s="18">
        <v>2199113</v>
      </c>
      <c r="D1446" s="16">
        <v>2660327</v>
      </c>
      <c r="E1446" s="16">
        <v>2429688</v>
      </c>
      <c r="F1446" s="18">
        <v>2915283</v>
      </c>
      <c r="G1446" s="18">
        <f t="shared" si="648"/>
        <v>5114396</v>
      </c>
      <c r="H1446" s="16">
        <f t="shared" si="642"/>
        <v>5090015</v>
      </c>
      <c r="I1446" s="35">
        <f t="shared" si="652"/>
        <v>-461214</v>
      </c>
      <c r="J1446" s="35">
        <f t="shared" si="638"/>
        <v>-485595</v>
      </c>
      <c r="K1446" s="101">
        <f t="shared" si="650"/>
        <v>-4754284</v>
      </c>
      <c r="L1446">
        <f t="shared" si="650"/>
        <v>-4773980</v>
      </c>
      <c r="M1446" s="35">
        <f t="shared" si="649"/>
        <v>4773980</v>
      </c>
      <c r="N1446">
        <f t="shared" si="641"/>
        <v>1.0047899662378206</v>
      </c>
      <c r="O1446" s="34">
        <f t="shared" si="647"/>
        <v>24381</v>
      </c>
      <c r="P1446" s="156">
        <f t="shared" si="651"/>
        <v>-0.32512450964113704</v>
      </c>
      <c r="Q1446" s="156">
        <f t="shared" si="651"/>
        <v>-0.32613664116792113</v>
      </c>
    </row>
    <row r="1447" spans="1:17">
      <c r="A1447" s="598"/>
      <c r="B1447" s="3" t="s">
        <v>4</v>
      </c>
      <c r="C1447" s="18">
        <v>0</v>
      </c>
      <c r="D1447" s="16">
        <v>51047</v>
      </c>
      <c r="E1447" s="16">
        <v>0</v>
      </c>
      <c r="F1447" s="18">
        <v>0</v>
      </c>
      <c r="G1447" s="18">
        <f t="shared" si="648"/>
        <v>0</v>
      </c>
      <c r="H1447" s="16">
        <f t="shared" si="642"/>
        <v>51047</v>
      </c>
      <c r="I1447" s="35">
        <f t="shared" si="652"/>
        <v>-51047</v>
      </c>
      <c r="J1447" s="35">
        <f t="shared" si="638"/>
        <v>0</v>
      </c>
      <c r="K1447" s="101">
        <f t="shared" si="650"/>
        <v>-24</v>
      </c>
      <c r="L1447">
        <f t="shared" si="650"/>
        <v>4996</v>
      </c>
      <c r="M1447" s="35">
        <f t="shared" si="649"/>
        <v>664009</v>
      </c>
      <c r="N1447">
        <f t="shared" si="641"/>
        <v>0</v>
      </c>
      <c r="O1447" s="303">
        <f t="shared" si="647"/>
        <v>-51047</v>
      </c>
      <c r="P1447" s="156">
        <f t="shared" si="651"/>
        <v>-0.5</v>
      </c>
      <c r="Q1447" s="156">
        <f t="shared" si="651"/>
        <v>0.1216904152965534</v>
      </c>
    </row>
    <row r="1448" spans="1:17">
      <c r="A1448" s="598"/>
      <c r="B1448" s="3" t="s">
        <v>5</v>
      </c>
      <c r="C1448" s="18">
        <v>520337</v>
      </c>
      <c r="D1448" s="16">
        <v>668388</v>
      </c>
      <c r="E1448" s="16">
        <v>378248</v>
      </c>
      <c r="F1448" s="18">
        <v>482898</v>
      </c>
      <c r="G1448" s="18">
        <f t="shared" si="648"/>
        <v>1003235</v>
      </c>
      <c r="H1448" s="16">
        <f t="shared" si="642"/>
        <v>1046636</v>
      </c>
      <c r="I1448" s="35">
        <f t="shared" si="652"/>
        <v>-148051</v>
      </c>
      <c r="J1448" s="35">
        <f t="shared" si="638"/>
        <v>-104650</v>
      </c>
      <c r="K1448" s="101">
        <f t="shared" si="650"/>
        <v>-1338352</v>
      </c>
      <c r="L1448">
        <f t="shared" si="650"/>
        <v>-1299348</v>
      </c>
      <c r="M1448" s="35">
        <f t="shared" si="649"/>
        <v>1817463</v>
      </c>
      <c r="N1448">
        <f t="shared" si="641"/>
        <v>0.95853286147237438</v>
      </c>
      <c r="O1448" s="34">
        <f t="shared" si="647"/>
        <v>-43401</v>
      </c>
      <c r="P1448" s="156">
        <f t="shared" si="651"/>
        <v>-0.36368863723012801</v>
      </c>
      <c r="Q1448" s="156">
        <f t="shared" si="651"/>
        <v>-0.35644160806203662</v>
      </c>
    </row>
    <row r="1449" spans="1:17">
      <c r="A1449" s="599"/>
      <c r="B1449" s="3" t="s">
        <v>6</v>
      </c>
      <c r="C1449" s="18">
        <v>987004</v>
      </c>
      <c r="D1449" s="16">
        <v>1066429</v>
      </c>
      <c r="E1449" s="16">
        <v>898518</v>
      </c>
      <c r="F1449" s="18">
        <v>1048010</v>
      </c>
      <c r="G1449" s="18">
        <f t="shared" si="648"/>
        <v>2035014</v>
      </c>
      <c r="H1449" s="16">
        <f t="shared" si="642"/>
        <v>1964947</v>
      </c>
      <c r="I1449" s="35">
        <f t="shared" si="652"/>
        <v>-79425</v>
      </c>
      <c r="J1449" s="35">
        <f t="shared" si="638"/>
        <v>-149492</v>
      </c>
      <c r="K1449" s="101">
        <f t="shared" si="650"/>
        <v>-1299920</v>
      </c>
      <c r="L1449">
        <f t="shared" si="650"/>
        <v>-1324248</v>
      </c>
      <c r="M1449" s="35">
        <f t="shared" si="649"/>
        <v>3156489</v>
      </c>
      <c r="N1449">
        <f t="shared" si="641"/>
        <v>1.0356584681418888</v>
      </c>
      <c r="O1449" s="34">
        <f t="shared" si="647"/>
        <v>70067</v>
      </c>
      <c r="P1449" s="156">
        <f t="shared" si="651"/>
        <v>-0.28046622396304177</v>
      </c>
      <c r="Q1449" s="156">
        <f t="shared" si="651"/>
        <v>-0.28704115342922848</v>
      </c>
    </row>
    <row r="1450" spans="1:17">
      <c r="A1450" s="594">
        <v>45394</v>
      </c>
      <c r="B1450" s="3" t="s">
        <v>3</v>
      </c>
      <c r="C1450" s="18">
        <v>4603622</v>
      </c>
      <c r="D1450" s="16">
        <v>3246367</v>
      </c>
      <c r="E1450" s="16">
        <v>4572489</v>
      </c>
      <c r="F1450" s="18">
        <v>3678976</v>
      </c>
      <c r="G1450" s="18">
        <f t="shared" si="648"/>
        <v>8282598</v>
      </c>
      <c r="H1450" s="16">
        <f t="shared" si="642"/>
        <v>7818856</v>
      </c>
      <c r="I1450" s="35">
        <f t="shared" si="652"/>
        <v>1357255</v>
      </c>
      <c r="J1450" s="35">
        <f t="shared" si="638"/>
        <v>893513</v>
      </c>
      <c r="K1450" s="101">
        <f t="shared" si="650"/>
        <v>3168202</v>
      </c>
      <c r="L1450">
        <f t="shared" si="650"/>
        <v>2728841</v>
      </c>
      <c r="M1450" s="35">
        <f t="shared" si="649"/>
        <v>-2728841</v>
      </c>
      <c r="N1450">
        <f t="shared" si="641"/>
        <v>1.0593107226939593</v>
      </c>
      <c r="O1450" s="20">
        <f t="shared" si="647"/>
        <v>463742</v>
      </c>
      <c r="P1450" s="156">
        <f t="shared" si="651"/>
        <v>1.6278962939974124</v>
      </c>
      <c r="Q1450" s="156">
        <f t="shared" si="651"/>
        <v>1.1557136407566744</v>
      </c>
    </row>
    <row r="1451" spans="1:17">
      <c r="A1451" s="595"/>
      <c r="B1451" s="3" t="s">
        <v>4</v>
      </c>
      <c r="C1451" s="18">
        <v>0</v>
      </c>
      <c r="D1451" s="16">
        <v>50447</v>
      </c>
      <c r="E1451" s="16">
        <v>0</v>
      </c>
      <c r="F1451" s="18">
        <v>0</v>
      </c>
      <c r="G1451" s="18">
        <f t="shared" si="648"/>
        <v>0</v>
      </c>
      <c r="H1451" s="16">
        <f t="shared" si="642"/>
        <v>50447</v>
      </c>
      <c r="I1451" s="35">
        <f t="shared" si="652"/>
        <v>-50447</v>
      </c>
      <c r="J1451" s="35">
        <f t="shared" ref="J1451:J1514" si="653">SUM(E1451-F1451)</f>
        <v>0</v>
      </c>
      <c r="K1451" s="101">
        <f t="shared" ref="K1451:L1466" si="654">G1451-G1447</f>
        <v>0</v>
      </c>
      <c r="L1451">
        <f t="shared" si="654"/>
        <v>-600</v>
      </c>
      <c r="M1451" s="35">
        <f t="shared" si="649"/>
        <v>521149</v>
      </c>
      <c r="N1451">
        <f t="shared" si="641"/>
        <v>0</v>
      </c>
      <c r="O1451" s="303">
        <f t="shared" si="647"/>
        <v>-50447</v>
      </c>
      <c r="P1451" s="156" t="e">
        <f t="shared" ref="P1451:Q1466" si="655">K1451/(G1447-K1451)</f>
        <v>#DIV/0!</v>
      </c>
      <c r="Q1451" s="156">
        <f t="shared" si="655"/>
        <v>-1.1617325304470735E-2</v>
      </c>
    </row>
    <row r="1452" spans="1:17">
      <c r="A1452" s="595"/>
      <c r="B1452" s="3" t="s">
        <v>5</v>
      </c>
      <c r="C1452" s="18">
        <v>885513</v>
      </c>
      <c r="D1452" s="16">
        <v>945747</v>
      </c>
      <c r="E1452" s="16">
        <v>843926</v>
      </c>
      <c r="F1452" s="18">
        <v>786727</v>
      </c>
      <c r="G1452" s="18">
        <f t="shared" si="648"/>
        <v>1672240</v>
      </c>
      <c r="H1452" s="16">
        <f t="shared" si="642"/>
        <v>1789673</v>
      </c>
      <c r="I1452" s="35">
        <f t="shared" si="652"/>
        <v>-60234</v>
      </c>
      <c r="J1452" s="35">
        <f t="shared" si="653"/>
        <v>57199</v>
      </c>
      <c r="K1452" s="101">
        <f t="shared" si="654"/>
        <v>669005</v>
      </c>
      <c r="L1452">
        <f t="shared" si="654"/>
        <v>743037</v>
      </c>
      <c r="M1452" s="35">
        <f t="shared" si="649"/>
        <v>-245427</v>
      </c>
      <c r="N1452">
        <f t="shared" si="641"/>
        <v>0.93438298504810657</v>
      </c>
      <c r="O1452" s="20">
        <f t="shared" si="647"/>
        <v>-117433</v>
      </c>
      <c r="P1452" s="156">
        <f t="shared" si="655"/>
        <v>2.0016306136492834</v>
      </c>
      <c r="Q1452" s="156">
        <f t="shared" si="655"/>
        <v>2.4474290099769762</v>
      </c>
    </row>
    <row r="1453" spans="1:17">
      <c r="A1453" s="596"/>
      <c r="B1453" s="3" t="s">
        <v>6</v>
      </c>
      <c r="C1453" s="18">
        <v>1394318</v>
      </c>
      <c r="D1453" s="16">
        <v>1381953</v>
      </c>
      <c r="E1453" s="16">
        <v>1467038</v>
      </c>
      <c r="F1453" s="18">
        <v>1158811</v>
      </c>
      <c r="G1453" s="18">
        <f t="shared" si="648"/>
        <v>2553129</v>
      </c>
      <c r="H1453" s="16">
        <f t="shared" si="642"/>
        <v>2848991</v>
      </c>
      <c r="I1453" s="35">
        <f t="shared" si="652"/>
        <v>12365</v>
      </c>
      <c r="J1453" s="35">
        <f t="shared" si="653"/>
        <v>308227</v>
      </c>
      <c r="K1453" s="101">
        <f t="shared" si="654"/>
        <v>518115</v>
      </c>
      <c r="L1453">
        <f t="shared" si="654"/>
        <v>884044</v>
      </c>
      <c r="M1453" s="35">
        <f t="shared" si="649"/>
        <v>-4175488</v>
      </c>
      <c r="N1453">
        <f t="shared" si="641"/>
        <v>0.89615200609619339</v>
      </c>
      <c r="O1453" s="20">
        <f t="shared" si="647"/>
        <v>-295862</v>
      </c>
      <c r="P1453" s="156">
        <f t="shared" si="655"/>
        <v>0.34156196292567931</v>
      </c>
      <c r="Q1453" s="156">
        <f t="shared" si="655"/>
        <v>0.81787542452930562</v>
      </c>
    </row>
    <row r="1454" spans="1:17">
      <c r="A1454" s="594">
        <v>45397</v>
      </c>
      <c r="B1454" s="3" t="s">
        <v>3</v>
      </c>
      <c r="C1454" s="18">
        <v>6258020</v>
      </c>
      <c r="D1454" s="16">
        <v>3616332</v>
      </c>
      <c r="E1454" s="16">
        <v>5754432</v>
      </c>
      <c r="F1454" s="18">
        <v>3856819</v>
      </c>
      <c r="G1454" s="18">
        <f t="shared" si="648"/>
        <v>10114839</v>
      </c>
      <c r="H1454" s="16">
        <f t="shared" si="642"/>
        <v>9370764</v>
      </c>
      <c r="I1454" s="35">
        <f t="shared" si="652"/>
        <v>2641688</v>
      </c>
      <c r="J1454" s="35">
        <f t="shared" si="653"/>
        <v>1897613</v>
      </c>
      <c r="K1454" s="101">
        <f t="shared" si="654"/>
        <v>1832241</v>
      </c>
      <c r="L1454">
        <f t="shared" si="654"/>
        <v>1551908</v>
      </c>
      <c r="M1454" s="35">
        <f t="shared" si="649"/>
        <v>-1551908</v>
      </c>
      <c r="N1454">
        <f t="shared" si="641"/>
        <v>1.0794038778481669</v>
      </c>
      <c r="O1454" s="20">
        <f t="shared" si="647"/>
        <v>744075</v>
      </c>
      <c r="P1454" s="156">
        <f t="shared" si="655"/>
        <v>0.2840526501091335</v>
      </c>
      <c r="Q1454" s="156">
        <f t="shared" si="655"/>
        <v>0.24763377644110018</v>
      </c>
    </row>
    <row r="1455" spans="1:17">
      <c r="A1455" s="595"/>
      <c r="B1455" s="3" t="s">
        <v>4</v>
      </c>
      <c r="C1455" s="18">
        <v>0</v>
      </c>
      <c r="D1455" s="16">
        <v>47559</v>
      </c>
      <c r="E1455" s="16">
        <v>0</v>
      </c>
      <c r="F1455" s="18">
        <v>0</v>
      </c>
      <c r="G1455" s="18">
        <f t="shared" si="648"/>
        <v>0</v>
      </c>
      <c r="H1455" s="16">
        <f t="shared" si="642"/>
        <v>47559</v>
      </c>
      <c r="I1455" s="35">
        <f t="shared" si="652"/>
        <v>-47559</v>
      </c>
      <c r="J1455" s="35">
        <f t="shared" si="653"/>
        <v>0</v>
      </c>
      <c r="K1455" s="101">
        <f t="shared" si="654"/>
        <v>0</v>
      </c>
      <c r="L1455">
        <f t="shared" si="654"/>
        <v>-2888</v>
      </c>
      <c r="M1455" s="35">
        <f t="shared" si="649"/>
        <v>-698693</v>
      </c>
      <c r="N1455">
        <f t="shared" ref="N1455:N1518" si="656">SUM(G1455/H1455)</f>
        <v>0</v>
      </c>
      <c r="O1455" s="303">
        <f t="shared" si="647"/>
        <v>-47559</v>
      </c>
      <c r="P1455" s="156" t="e">
        <f t="shared" si="655"/>
        <v>#DIV/0!</v>
      </c>
      <c r="Q1455" s="156">
        <f t="shared" si="655"/>
        <v>-5.4148307865379205E-2</v>
      </c>
    </row>
    <row r="1456" spans="1:17">
      <c r="A1456" s="595"/>
      <c r="B1456" s="3" t="s">
        <v>5</v>
      </c>
      <c r="C1456" s="18">
        <v>1143574</v>
      </c>
      <c r="D1456" s="16">
        <v>1127796</v>
      </c>
      <c r="E1456" s="16">
        <v>1247948</v>
      </c>
      <c r="F1456" s="18">
        <v>1049215</v>
      </c>
      <c r="G1456" s="18">
        <f t="shared" si="648"/>
        <v>2192789</v>
      </c>
      <c r="H1456" s="16">
        <f t="shared" si="642"/>
        <v>2375744</v>
      </c>
      <c r="I1456" s="35">
        <f t="shared" si="652"/>
        <v>15778</v>
      </c>
      <c r="J1456" s="35">
        <f t="shared" si="653"/>
        <v>198733</v>
      </c>
      <c r="K1456" s="101">
        <f t="shared" si="654"/>
        <v>520549</v>
      </c>
      <c r="L1456">
        <f t="shared" si="654"/>
        <v>586071</v>
      </c>
      <c r="M1456" s="35">
        <f t="shared" si="649"/>
        <v>-1458231</v>
      </c>
      <c r="N1456">
        <f t="shared" si="656"/>
        <v>0.92299044004741249</v>
      </c>
      <c r="O1456" s="20">
        <f t="shared" si="647"/>
        <v>-182955</v>
      </c>
      <c r="P1456" s="156">
        <f t="shared" si="655"/>
        <v>0.45198668740139497</v>
      </c>
      <c r="Q1456" s="156">
        <f t="shared" si="655"/>
        <v>0.48693089576122339</v>
      </c>
    </row>
    <row r="1457" spans="1:17">
      <c r="A1457" s="596"/>
      <c r="B1457" s="3" t="s">
        <v>6</v>
      </c>
      <c r="C1457" s="18">
        <v>1707024</v>
      </c>
      <c r="D1457" s="16">
        <v>1458062</v>
      </c>
      <c r="E1457" s="16">
        <v>2106238</v>
      </c>
      <c r="F1457" s="18">
        <v>1343715</v>
      </c>
      <c r="G1457" s="18">
        <f t="shared" si="648"/>
        <v>3050739</v>
      </c>
      <c r="H1457" s="16">
        <f t="shared" si="642"/>
        <v>3564300</v>
      </c>
      <c r="I1457" s="35">
        <f t="shared" si="652"/>
        <v>248962</v>
      </c>
      <c r="J1457" s="35">
        <f t="shared" si="653"/>
        <v>762523</v>
      </c>
      <c r="K1457" s="101">
        <f t="shared" si="654"/>
        <v>497610</v>
      </c>
      <c r="L1457">
        <f t="shared" si="654"/>
        <v>715309</v>
      </c>
      <c r="M1457" s="35">
        <f t="shared" si="649"/>
        <v>-1159118</v>
      </c>
      <c r="N1457">
        <f t="shared" si="656"/>
        <v>0.85591532699267736</v>
      </c>
      <c r="O1457" s="20">
        <f t="shared" si="647"/>
        <v>-513561</v>
      </c>
      <c r="P1457" s="156">
        <f t="shared" si="655"/>
        <v>0.24208484572509426</v>
      </c>
      <c r="Q1457" s="156">
        <f t="shared" si="655"/>
        <v>0.33524630193252791</v>
      </c>
    </row>
    <row r="1458" spans="1:17">
      <c r="A1458" s="594">
        <v>45398</v>
      </c>
      <c r="B1458" s="3" t="s">
        <v>3</v>
      </c>
      <c r="C1458" s="18">
        <v>3834418</v>
      </c>
      <c r="D1458" s="16">
        <v>2582079</v>
      </c>
      <c r="E1458" s="16">
        <v>3895870</v>
      </c>
      <c r="F1458" s="18">
        <v>2988977</v>
      </c>
      <c r="G1458" s="18">
        <f t="shared" si="648"/>
        <v>6823395</v>
      </c>
      <c r="H1458" s="16">
        <f t="shared" si="642"/>
        <v>6477949</v>
      </c>
      <c r="I1458" s="35">
        <f t="shared" si="652"/>
        <v>1252339</v>
      </c>
      <c r="J1458" s="35">
        <f t="shared" si="653"/>
        <v>906893</v>
      </c>
      <c r="K1458" s="101">
        <f t="shared" si="654"/>
        <v>-3291444</v>
      </c>
      <c r="L1458">
        <f t="shared" si="654"/>
        <v>-2892815</v>
      </c>
      <c r="M1458" s="35">
        <f t="shared" si="649"/>
        <v>2892815</v>
      </c>
      <c r="N1458">
        <f t="shared" si="656"/>
        <v>1.0533264463798651</v>
      </c>
      <c r="O1458" s="20">
        <f t="shared" si="647"/>
        <v>345446</v>
      </c>
      <c r="P1458" s="156">
        <f t="shared" si="655"/>
        <v>-0.24551503201894218</v>
      </c>
      <c r="Q1458" s="156">
        <f t="shared" si="655"/>
        <v>-0.23588668528167839</v>
      </c>
    </row>
    <row r="1459" spans="1:17">
      <c r="A1459" s="595"/>
      <c r="B1459" s="3" t="s">
        <v>4</v>
      </c>
      <c r="C1459" s="18">
        <v>0</v>
      </c>
      <c r="D1459" s="16">
        <v>43025</v>
      </c>
      <c r="E1459" s="16">
        <v>0</v>
      </c>
      <c r="F1459" s="18">
        <v>0</v>
      </c>
      <c r="G1459" s="18">
        <f t="shared" si="648"/>
        <v>0</v>
      </c>
      <c r="H1459" s="16">
        <f t="shared" si="642"/>
        <v>43025</v>
      </c>
      <c r="I1459" s="35">
        <f t="shared" si="652"/>
        <v>-43025</v>
      </c>
      <c r="J1459" s="35">
        <f t="shared" si="653"/>
        <v>0</v>
      </c>
      <c r="K1459" s="101">
        <f t="shared" si="654"/>
        <v>0</v>
      </c>
      <c r="L1459">
        <f t="shared" si="654"/>
        <v>-4534</v>
      </c>
      <c r="M1459" s="35">
        <f t="shared" si="649"/>
        <v>-20223</v>
      </c>
      <c r="N1459">
        <f t="shared" si="656"/>
        <v>0</v>
      </c>
      <c r="O1459" s="303">
        <f t="shared" si="647"/>
        <v>-43025</v>
      </c>
      <c r="P1459" s="156" t="e">
        <f t="shared" si="655"/>
        <v>#DIV/0!</v>
      </c>
      <c r="Q1459" s="156">
        <f t="shared" si="655"/>
        <v>-8.7036645998502679E-2</v>
      </c>
    </row>
    <row r="1460" spans="1:17">
      <c r="A1460" s="595"/>
      <c r="B1460" s="3" t="s">
        <v>5</v>
      </c>
      <c r="C1460" s="18">
        <v>828645</v>
      </c>
      <c r="D1460" s="16">
        <v>919998</v>
      </c>
      <c r="E1460" s="16">
        <v>720957</v>
      </c>
      <c r="F1460" s="18">
        <v>662563</v>
      </c>
      <c r="G1460" s="18">
        <f t="shared" si="648"/>
        <v>1491208</v>
      </c>
      <c r="H1460" s="16">
        <f t="shared" si="642"/>
        <v>1640955</v>
      </c>
      <c r="I1460" s="35">
        <f t="shared" si="652"/>
        <v>-91353</v>
      </c>
      <c r="J1460" s="35">
        <f t="shared" si="653"/>
        <v>58394</v>
      </c>
      <c r="K1460" s="101">
        <f t="shared" si="654"/>
        <v>-701581</v>
      </c>
      <c r="L1460">
        <f t="shared" si="654"/>
        <v>-734789</v>
      </c>
      <c r="M1460" s="35">
        <f t="shared" si="649"/>
        <v>827950</v>
      </c>
      <c r="N1460">
        <f t="shared" si="656"/>
        <v>0.90874399358909907</v>
      </c>
      <c r="O1460" s="20">
        <f t="shared" si="647"/>
        <v>-149747</v>
      </c>
      <c r="P1460" s="156">
        <f t="shared" si="655"/>
        <v>-0.24239506351986789</v>
      </c>
      <c r="Q1460" s="156">
        <f t="shared" si="655"/>
        <v>-0.23622607443804647</v>
      </c>
    </row>
    <row r="1461" spans="1:17">
      <c r="A1461" s="596"/>
      <c r="B1461" s="3" t="s">
        <v>6</v>
      </c>
      <c r="C1461" s="18">
        <v>1189939</v>
      </c>
      <c r="D1461" s="16">
        <v>1095078</v>
      </c>
      <c r="E1461" s="16">
        <v>1236175</v>
      </c>
      <c r="F1461" s="18">
        <v>988640</v>
      </c>
      <c r="G1461" s="18">
        <f t="shared" si="648"/>
        <v>2178579</v>
      </c>
      <c r="H1461" s="16">
        <f t="shared" si="642"/>
        <v>2331253</v>
      </c>
      <c r="I1461" s="35">
        <f t="shared" si="652"/>
        <v>94861</v>
      </c>
      <c r="J1461" s="35">
        <f t="shared" si="653"/>
        <v>247535</v>
      </c>
      <c r="K1461" s="101">
        <f t="shared" si="654"/>
        <v>-872160</v>
      </c>
      <c r="L1461">
        <f t="shared" si="654"/>
        <v>-1233047</v>
      </c>
      <c r="M1461" s="35">
        <f t="shared" si="649"/>
        <v>2261752</v>
      </c>
      <c r="N1461">
        <f t="shared" si="656"/>
        <v>0.93450989660924833</v>
      </c>
      <c r="O1461" s="20">
        <f t="shared" si="647"/>
        <v>-152674</v>
      </c>
      <c r="P1461" s="156">
        <f t="shared" si="655"/>
        <v>-0.22232537722740248</v>
      </c>
      <c r="Q1461" s="156">
        <f t="shared" si="655"/>
        <v>-0.25702685254996149</v>
      </c>
    </row>
    <row r="1462" spans="1:17">
      <c r="A1462" s="597">
        <v>45400</v>
      </c>
      <c r="B1462" s="3" t="s">
        <v>3</v>
      </c>
      <c r="C1462" s="18">
        <v>3539439</v>
      </c>
      <c r="D1462" s="16">
        <v>2248483</v>
      </c>
      <c r="E1462" s="16">
        <v>3669414</v>
      </c>
      <c r="F1462" s="18">
        <v>2840147</v>
      </c>
      <c r="G1462" s="18">
        <f t="shared" si="648"/>
        <v>6379586</v>
      </c>
      <c r="H1462" s="16">
        <f t="shared" si="642"/>
        <v>5917897</v>
      </c>
      <c r="I1462" s="35">
        <f t="shared" si="652"/>
        <v>1290956</v>
      </c>
      <c r="J1462" s="35">
        <f t="shared" si="653"/>
        <v>829267</v>
      </c>
      <c r="K1462" s="101">
        <f t="shared" si="654"/>
        <v>-443809</v>
      </c>
      <c r="L1462">
        <f t="shared" si="654"/>
        <v>-560052</v>
      </c>
      <c r="M1462" s="35">
        <f t="shared" si="649"/>
        <v>560052</v>
      </c>
      <c r="N1462">
        <f t="shared" si="656"/>
        <v>1.0780157207873</v>
      </c>
      <c r="O1462" s="20">
        <f t="shared" si="647"/>
        <v>461689</v>
      </c>
      <c r="P1462" s="156">
        <f t="shared" si="655"/>
        <v>-6.1070117200507923E-2</v>
      </c>
      <c r="Q1462" s="156">
        <f t="shared" si="655"/>
        <v>-7.9575436263791377E-2</v>
      </c>
    </row>
    <row r="1463" spans="1:17">
      <c r="A1463" s="598"/>
      <c r="B1463" s="3" t="s">
        <v>4</v>
      </c>
      <c r="C1463" s="18">
        <v>0</v>
      </c>
      <c r="D1463" s="16">
        <v>49775</v>
      </c>
      <c r="E1463" s="16">
        <v>0</v>
      </c>
      <c r="F1463" s="18">
        <v>0</v>
      </c>
      <c r="G1463" s="18">
        <f t="shared" si="648"/>
        <v>0</v>
      </c>
      <c r="H1463" s="16">
        <f t="shared" ref="H1463:H1526" si="657">SUM(D1463+E1463)</f>
        <v>49775</v>
      </c>
      <c r="I1463" s="35">
        <f t="shared" si="652"/>
        <v>-49775</v>
      </c>
      <c r="J1463" s="35">
        <f t="shared" si="653"/>
        <v>0</v>
      </c>
      <c r="K1463" s="101">
        <f t="shared" si="654"/>
        <v>0</v>
      </c>
      <c r="L1463">
        <f t="shared" si="654"/>
        <v>6750</v>
      </c>
      <c r="M1463" s="35">
        <f t="shared" si="649"/>
        <v>440305</v>
      </c>
      <c r="N1463">
        <f t="shared" si="656"/>
        <v>0</v>
      </c>
      <c r="O1463" s="303">
        <f t="shared" si="647"/>
        <v>-49775</v>
      </c>
      <c r="P1463" s="156" t="e">
        <f t="shared" si="655"/>
        <v>#DIV/0!</v>
      </c>
      <c r="Q1463" s="156">
        <f t="shared" si="655"/>
        <v>0.18607856650585802</v>
      </c>
    </row>
    <row r="1464" spans="1:17">
      <c r="A1464" s="598"/>
      <c r="B1464" s="3" t="s">
        <v>5</v>
      </c>
      <c r="C1464" s="18">
        <v>831834</v>
      </c>
      <c r="D1464" s="16">
        <v>984380</v>
      </c>
      <c r="E1464" s="16">
        <v>606357</v>
      </c>
      <c r="F1464" s="18">
        <v>634617</v>
      </c>
      <c r="G1464" s="18">
        <f t="shared" si="648"/>
        <v>1466451</v>
      </c>
      <c r="H1464" s="16">
        <f t="shared" si="657"/>
        <v>1590737</v>
      </c>
      <c r="I1464" s="35">
        <f t="shared" si="652"/>
        <v>-152546</v>
      </c>
      <c r="J1464" s="35">
        <f t="shared" si="653"/>
        <v>-28260</v>
      </c>
      <c r="K1464" s="101">
        <f t="shared" si="654"/>
        <v>-24757</v>
      </c>
      <c r="L1464">
        <f t="shared" si="654"/>
        <v>-50218</v>
      </c>
      <c r="M1464" s="35">
        <f t="shared" si="649"/>
        <v>628376</v>
      </c>
      <c r="N1464">
        <f t="shared" si="656"/>
        <v>0.92186891987801878</v>
      </c>
      <c r="O1464" s="34">
        <f t="shared" si="647"/>
        <v>-124286</v>
      </c>
      <c r="P1464" s="156">
        <f t="shared" si="655"/>
        <v>-1.6330851965579679E-2</v>
      </c>
      <c r="Q1464" s="156">
        <f t="shared" si="655"/>
        <v>-2.9694182676757493E-2</v>
      </c>
    </row>
    <row r="1465" spans="1:17">
      <c r="A1465" s="599"/>
      <c r="B1465" s="3" t="s">
        <v>6</v>
      </c>
      <c r="C1465" s="18">
        <v>1260303</v>
      </c>
      <c r="D1465" s="16">
        <v>1203563</v>
      </c>
      <c r="E1465" s="16">
        <v>1355805</v>
      </c>
      <c r="F1465" s="18">
        <v>1011437</v>
      </c>
      <c r="G1465" s="18">
        <f t="shared" si="648"/>
        <v>2271740</v>
      </c>
      <c r="H1465" s="16">
        <f t="shared" si="657"/>
        <v>2559368</v>
      </c>
      <c r="I1465" s="35">
        <f t="shared" si="652"/>
        <v>56740</v>
      </c>
      <c r="J1465" s="35">
        <f t="shared" si="653"/>
        <v>344368</v>
      </c>
      <c r="K1465" s="101">
        <f t="shared" si="654"/>
        <v>93161</v>
      </c>
      <c r="L1465">
        <f t="shared" si="654"/>
        <v>228115</v>
      </c>
      <c r="M1465" s="35">
        <f t="shared" si="649"/>
        <v>1557331</v>
      </c>
      <c r="N1465">
        <f t="shared" si="656"/>
        <v>0.88761756808712156</v>
      </c>
      <c r="O1465" s="20">
        <f t="shared" si="647"/>
        <v>-287628</v>
      </c>
      <c r="P1465" s="156">
        <f t="shared" si="655"/>
        <v>4.4672578830718832E-2</v>
      </c>
      <c r="Q1465" s="156">
        <f t="shared" si="655"/>
        <v>0.10846411409997822</v>
      </c>
    </row>
    <row r="1466" spans="1:17">
      <c r="A1466" s="594">
        <v>45401</v>
      </c>
      <c r="B1466" s="3" t="s">
        <v>3</v>
      </c>
      <c r="C1466" s="18">
        <v>3623771</v>
      </c>
      <c r="D1466" s="16">
        <v>3336657</v>
      </c>
      <c r="E1466" s="16">
        <v>3942067</v>
      </c>
      <c r="F1466" s="18">
        <v>3784520</v>
      </c>
      <c r="G1466" s="18">
        <f t="shared" si="648"/>
        <v>7408291</v>
      </c>
      <c r="H1466" s="16">
        <f t="shared" si="657"/>
        <v>7278724</v>
      </c>
      <c r="I1466" s="35">
        <f t="shared" si="652"/>
        <v>287114</v>
      </c>
      <c r="J1466" s="35">
        <f t="shared" si="653"/>
        <v>157547</v>
      </c>
      <c r="K1466" s="101">
        <f t="shared" si="654"/>
        <v>1028705</v>
      </c>
      <c r="L1466">
        <f t="shared" si="654"/>
        <v>1360827</v>
      </c>
      <c r="M1466" s="35">
        <f t="shared" si="649"/>
        <v>-1360827</v>
      </c>
      <c r="N1466">
        <f t="shared" si="656"/>
        <v>1.0178007848628414</v>
      </c>
      <c r="O1466" s="20">
        <f t="shared" si="647"/>
        <v>129567</v>
      </c>
      <c r="P1466" s="156">
        <f t="shared" si="655"/>
        <v>0.1922496501043473</v>
      </c>
      <c r="Q1466" s="156">
        <f t="shared" si="655"/>
        <v>0.29861884939226302</v>
      </c>
    </row>
    <row r="1467" spans="1:17">
      <c r="A1467" s="595"/>
      <c r="B1467" s="3" t="s">
        <v>4</v>
      </c>
      <c r="C1467" s="18">
        <v>0</v>
      </c>
      <c r="D1467" s="16">
        <v>53941</v>
      </c>
      <c r="E1467" s="16">
        <v>0</v>
      </c>
      <c r="F1467" s="18">
        <v>0</v>
      </c>
      <c r="G1467" s="18">
        <f t="shared" si="648"/>
        <v>0</v>
      </c>
      <c r="H1467" s="16">
        <f t="shared" si="657"/>
        <v>53941</v>
      </c>
      <c r="I1467" s="35">
        <f t="shared" si="652"/>
        <v>-53941</v>
      </c>
      <c r="J1467" s="35">
        <f t="shared" si="653"/>
        <v>0</v>
      </c>
      <c r="K1467" s="101">
        <f t="shared" ref="K1467:L1482" si="658">G1467-G1463</f>
        <v>0</v>
      </c>
      <c r="L1467">
        <f t="shared" si="658"/>
        <v>4166</v>
      </c>
      <c r="M1467" s="35">
        <f t="shared" si="649"/>
        <v>263596</v>
      </c>
      <c r="N1467">
        <f t="shared" si="656"/>
        <v>0</v>
      </c>
      <c r="O1467" s="303">
        <f t="shared" si="647"/>
        <v>-53941</v>
      </c>
      <c r="P1467" s="156" t="e">
        <f t="shared" ref="P1467:Q1482" si="659">K1467/(G1463-K1467)</f>
        <v>#DIV/0!</v>
      </c>
      <c r="Q1467" s="156">
        <f t="shared" si="659"/>
        <v>9.134162117126006E-2</v>
      </c>
    </row>
    <row r="1468" spans="1:17">
      <c r="A1468" s="595"/>
      <c r="B1468" s="3" t="s">
        <v>5</v>
      </c>
      <c r="C1468" s="18">
        <v>1067630</v>
      </c>
      <c r="D1468" s="16">
        <v>1266032</v>
      </c>
      <c r="E1468" s="16">
        <v>785878</v>
      </c>
      <c r="F1468" s="18">
        <v>845876</v>
      </c>
      <c r="G1468" s="18">
        <f t="shared" si="648"/>
        <v>1913506</v>
      </c>
      <c r="H1468" s="16">
        <f t="shared" si="657"/>
        <v>2051910</v>
      </c>
      <c r="I1468" s="35">
        <f t="shared" si="652"/>
        <v>-198402</v>
      </c>
      <c r="J1468" s="35">
        <f t="shared" si="653"/>
        <v>-59998</v>
      </c>
      <c r="K1468" s="101">
        <f t="shared" si="658"/>
        <v>447055</v>
      </c>
      <c r="L1468">
        <f t="shared" si="658"/>
        <v>461173</v>
      </c>
      <c r="M1468" s="35">
        <f t="shared" si="649"/>
        <v>-99378</v>
      </c>
      <c r="N1468">
        <f t="shared" si="656"/>
        <v>0.9325486985296626</v>
      </c>
      <c r="O1468" s="34">
        <f t="shared" si="647"/>
        <v>-138404</v>
      </c>
      <c r="P1468" s="156">
        <f t="shared" si="659"/>
        <v>0.43854890543027442</v>
      </c>
      <c r="Q1468" s="156">
        <f t="shared" si="659"/>
        <v>0.40827522831818297</v>
      </c>
    </row>
    <row r="1469" spans="1:17">
      <c r="A1469" s="596"/>
      <c r="B1469" s="3" t="s">
        <v>6</v>
      </c>
      <c r="C1469" s="18">
        <v>1378492</v>
      </c>
      <c r="D1469" s="16">
        <v>1445172</v>
      </c>
      <c r="E1469" s="16">
        <v>1341948</v>
      </c>
      <c r="F1469" s="18">
        <v>1471406</v>
      </c>
      <c r="G1469" s="18">
        <f t="shared" si="648"/>
        <v>2849898</v>
      </c>
      <c r="H1469" s="16">
        <f t="shared" si="657"/>
        <v>2787120</v>
      </c>
      <c r="I1469" s="35">
        <f t="shared" si="652"/>
        <v>-66680</v>
      </c>
      <c r="J1469" s="35">
        <f t="shared" si="653"/>
        <v>-129458</v>
      </c>
      <c r="K1469" s="101">
        <f t="shared" si="658"/>
        <v>578158</v>
      </c>
      <c r="L1469">
        <f t="shared" si="658"/>
        <v>227752</v>
      </c>
      <c r="M1469" s="35">
        <f t="shared" si="649"/>
        <v>561052</v>
      </c>
      <c r="N1469">
        <f t="shared" si="656"/>
        <v>1.0225243261861707</v>
      </c>
      <c r="O1469" s="34">
        <f t="shared" si="647"/>
        <v>62778</v>
      </c>
      <c r="P1469" s="156">
        <f t="shared" si="659"/>
        <v>0.34138175771825635</v>
      </c>
      <c r="Q1469" s="156">
        <f t="shared" si="659"/>
        <v>9.7679892400806989E-2</v>
      </c>
    </row>
    <row r="1470" spans="1:17">
      <c r="A1470" s="594">
        <v>45404</v>
      </c>
      <c r="B1470" s="3" t="s">
        <v>3</v>
      </c>
      <c r="C1470" s="18">
        <v>4350497</v>
      </c>
      <c r="D1470" s="16">
        <v>4579545</v>
      </c>
      <c r="E1470" s="16">
        <v>4591514</v>
      </c>
      <c r="F1470" s="18">
        <v>4843240</v>
      </c>
      <c r="G1470" s="18">
        <f t="shared" si="648"/>
        <v>9193737</v>
      </c>
      <c r="H1470" s="16">
        <f t="shared" si="657"/>
        <v>9171059</v>
      </c>
      <c r="I1470" s="35">
        <f t="shared" si="652"/>
        <v>-229048</v>
      </c>
      <c r="J1470" s="35">
        <f t="shared" si="653"/>
        <v>-251726</v>
      </c>
      <c r="K1470" s="101">
        <f t="shared" si="658"/>
        <v>1785446</v>
      </c>
      <c r="L1470">
        <f t="shared" si="658"/>
        <v>1892335</v>
      </c>
      <c r="M1470" s="35">
        <f t="shared" si="649"/>
        <v>-1892335</v>
      </c>
      <c r="N1470">
        <f t="shared" si="656"/>
        <v>1.002472778770696</v>
      </c>
      <c r="O1470" s="34">
        <f t="shared" si="647"/>
        <v>22678</v>
      </c>
      <c r="P1470" s="156">
        <f t="shared" si="659"/>
        <v>0.3175342731304171</v>
      </c>
      <c r="Q1470" s="156">
        <f t="shared" si="659"/>
        <v>0.35131792375188647</v>
      </c>
    </row>
    <row r="1471" spans="1:17">
      <c r="A1471" s="595"/>
      <c r="B1471" s="3" t="s">
        <v>4</v>
      </c>
      <c r="C1471" s="18">
        <v>0</v>
      </c>
      <c r="D1471" s="16">
        <v>59662</v>
      </c>
      <c r="E1471" s="16">
        <v>0</v>
      </c>
      <c r="F1471" s="18">
        <v>0</v>
      </c>
      <c r="G1471" s="18">
        <f t="shared" si="648"/>
        <v>0</v>
      </c>
      <c r="H1471" s="16">
        <f t="shared" si="657"/>
        <v>59662</v>
      </c>
      <c r="I1471" s="35">
        <f t="shared" si="652"/>
        <v>-59662</v>
      </c>
      <c r="J1471" s="35">
        <f t="shared" si="653"/>
        <v>0</v>
      </c>
      <c r="K1471" s="101">
        <f t="shared" si="658"/>
        <v>0</v>
      </c>
      <c r="L1471">
        <f t="shared" si="658"/>
        <v>5721</v>
      </c>
      <c r="M1471" s="35">
        <f t="shared" si="649"/>
        <v>49599</v>
      </c>
      <c r="N1471">
        <f t="shared" si="656"/>
        <v>0</v>
      </c>
      <c r="O1471" s="303">
        <f t="shared" si="647"/>
        <v>-59662</v>
      </c>
      <c r="P1471" s="156" t="e">
        <f t="shared" si="659"/>
        <v>#DIV/0!</v>
      </c>
      <c r="Q1471" s="156">
        <f t="shared" si="659"/>
        <v>0.11864371630029033</v>
      </c>
    </row>
    <row r="1472" spans="1:17">
      <c r="A1472" s="595"/>
      <c r="B1472" s="3" t="s">
        <v>5</v>
      </c>
      <c r="C1472" s="18">
        <v>1186449</v>
      </c>
      <c r="D1472" s="16">
        <v>1309047</v>
      </c>
      <c r="E1472" s="16">
        <v>958034</v>
      </c>
      <c r="F1472" s="18">
        <v>994819</v>
      </c>
      <c r="G1472" s="18">
        <f t="shared" si="648"/>
        <v>2181268</v>
      </c>
      <c r="H1472" s="16">
        <f t="shared" si="657"/>
        <v>2267081</v>
      </c>
      <c r="I1472" s="35">
        <f t="shared" si="652"/>
        <v>-122598</v>
      </c>
      <c r="J1472" s="35">
        <f t="shared" si="653"/>
        <v>-36785</v>
      </c>
      <c r="K1472" s="101">
        <f t="shared" si="658"/>
        <v>267762</v>
      </c>
      <c r="L1472">
        <f t="shared" si="658"/>
        <v>215171</v>
      </c>
      <c r="M1472" s="35">
        <f t="shared" si="649"/>
        <v>-380226</v>
      </c>
      <c r="N1472">
        <f t="shared" si="656"/>
        <v>0.96214824260800558</v>
      </c>
      <c r="O1472" s="34">
        <f t="shared" si="647"/>
        <v>-85813</v>
      </c>
      <c r="P1472" s="156">
        <f t="shared" si="659"/>
        <v>0.16269966653379869</v>
      </c>
      <c r="Q1472" s="156">
        <f t="shared" si="659"/>
        <v>0.11714838090768476</v>
      </c>
    </row>
    <row r="1473" spans="1:17">
      <c r="A1473" s="596"/>
      <c r="B1473" s="3" t="s">
        <v>6</v>
      </c>
      <c r="C1473" s="18">
        <v>1484383</v>
      </c>
      <c r="D1473" s="16">
        <v>1617115</v>
      </c>
      <c r="E1473" s="16">
        <v>1471781</v>
      </c>
      <c r="F1473" s="18">
        <v>1727310</v>
      </c>
      <c r="G1473" s="18">
        <f t="shared" si="648"/>
        <v>3211693</v>
      </c>
      <c r="H1473" s="16">
        <f t="shared" si="657"/>
        <v>3088896</v>
      </c>
      <c r="I1473" s="35">
        <f t="shared" si="652"/>
        <v>-132732</v>
      </c>
      <c r="J1473" s="35">
        <f t="shared" si="653"/>
        <v>-255529</v>
      </c>
      <c r="K1473" s="101">
        <f t="shared" si="658"/>
        <v>361795</v>
      </c>
      <c r="L1473">
        <f t="shared" si="658"/>
        <v>301776</v>
      </c>
      <c r="M1473" s="35">
        <f t="shared" si="649"/>
        <v>-3003426</v>
      </c>
      <c r="N1473">
        <f t="shared" si="656"/>
        <v>1.0397543329396652</v>
      </c>
      <c r="O1473" s="34">
        <f t="shared" si="647"/>
        <v>122797</v>
      </c>
      <c r="P1473" s="156">
        <f t="shared" si="659"/>
        <v>0.14540997699854066</v>
      </c>
      <c r="Q1473" s="156">
        <f t="shared" si="659"/>
        <v>0.12142222565568388</v>
      </c>
    </row>
    <row r="1474" spans="1:17">
      <c r="A1474" s="594">
        <v>45405</v>
      </c>
      <c r="B1474" s="3" t="s">
        <v>3</v>
      </c>
      <c r="C1474" s="18">
        <v>5069729</v>
      </c>
      <c r="D1474" s="16">
        <v>4576545</v>
      </c>
      <c r="E1474" s="16">
        <v>5057926</v>
      </c>
      <c r="F1474" s="18">
        <v>4912812</v>
      </c>
      <c r="G1474" s="18">
        <f t="shared" si="648"/>
        <v>9982541</v>
      </c>
      <c r="H1474" s="16">
        <f t="shared" si="657"/>
        <v>9634471</v>
      </c>
      <c r="I1474" s="35">
        <f t="shared" si="652"/>
        <v>493184</v>
      </c>
      <c r="J1474" s="35">
        <f t="shared" si="653"/>
        <v>145114</v>
      </c>
      <c r="K1474" s="101">
        <f t="shared" si="658"/>
        <v>788804</v>
      </c>
      <c r="L1474">
        <f t="shared" si="658"/>
        <v>463412</v>
      </c>
      <c r="M1474" s="35">
        <f t="shared" si="649"/>
        <v>-463412</v>
      </c>
      <c r="N1474">
        <f t="shared" si="656"/>
        <v>1.0361275673568378</v>
      </c>
      <c r="O1474" s="34">
        <f t="shared" si="647"/>
        <v>348070</v>
      </c>
      <c r="P1474" s="156">
        <f t="shared" si="659"/>
        <v>9.3850123492953477E-2</v>
      </c>
      <c r="Q1474" s="156">
        <f t="shared" si="659"/>
        <v>5.3218969487394241E-2</v>
      </c>
    </row>
    <row r="1475" spans="1:17">
      <c r="A1475" s="595"/>
      <c r="B1475" s="3" t="s">
        <v>4</v>
      </c>
      <c r="C1475" s="18">
        <v>0</v>
      </c>
      <c r="D1475" s="16">
        <v>65742</v>
      </c>
      <c r="E1475" s="16">
        <v>0</v>
      </c>
      <c r="F1475" s="18">
        <v>0</v>
      </c>
      <c r="G1475" s="18">
        <f t="shared" si="648"/>
        <v>0</v>
      </c>
      <c r="H1475" s="16">
        <f t="shared" si="657"/>
        <v>65742</v>
      </c>
      <c r="I1475" s="35">
        <f t="shared" si="652"/>
        <v>-65742</v>
      </c>
      <c r="J1475" s="35">
        <f t="shared" si="653"/>
        <v>0</v>
      </c>
      <c r="K1475" s="101">
        <f t="shared" si="658"/>
        <v>0</v>
      </c>
      <c r="L1475">
        <f t="shared" si="658"/>
        <v>6080</v>
      </c>
      <c r="M1475" s="35">
        <f t="shared" si="649"/>
        <v>-704684</v>
      </c>
      <c r="N1475">
        <f t="shared" si="656"/>
        <v>0</v>
      </c>
      <c r="O1475" s="303">
        <f t="shared" si="647"/>
        <v>-65742</v>
      </c>
      <c r="P1475" s="156" t="e">
        <f t="shared" si="659"/>
        <v>#DIV/0!</v>
      </c>
      <c r="Q1475" s="156">
        <f t="shared" si="659"/>
        <v>0.11347094173416446</v>
      </c>
    </row>
    <row r="1476" spans="1:17">
      <c r="A1476" s="595"/>
      <c r="B1476" s="3" t="s">
        <v>5</v>
      </c>
      <c r="C1476" s="18">
        <v>1248939</v>
      </c>
      <c r="D1476" s="16">
        <v>1351477</v>
      </c>
      <c r="E1476" s="16">
        <v>1105200</v>
      </c>
      <c r="F1476" s="18">
        <v>987649</v>
      </c>
      <c r="G1476" s="18">
        <f t="shared" si="648"/>
        <v>2236588</v>
      </c>
      <c r="H1476" s="16">
        <f t="shared" si="657"/>
        <v>2456677</v>
      </c>
      <c r="I1476" s="35">
        <f t="shared" si="652"/>
        <v>-102538</v>
      </c>
      <c r="J1476" s="35">
        <f t="shared" si="653"/>
        <v>117551</v>
      </c>
      <c r="K1476" s="101">
        <f t="shared" si="658"/>
        <v>55320</v>
      </c>
      <c r="L1476">
        <f t="shared" si="658"/>
        <v>189596</v>
      </c>
      <c r="M1476" s="35">
        <f t="shared" si="649"/>
        <v>-1045622</v>
      </c>
      <c r="N1476">
        <f t="shared" si="656"/>
        <v>0.91041191007202005</v>
      </c>
      <c r="O1476" s="20">
        <f t="shared" si="647"/>
        <v>-220089</v>
      </c>
      <c r="P1476" s="156">
        <f t="shared" si="659"/>
        <v>2.6021332600797385E-2</v>
      </c>
      <c r="Q1476" s="156">
        <f t="shared" si="659"/>
        <v>9.1262271448409982E-2</v>
      </c>
    </row>
    <row r="1477" spans="1:17">
      <c r="A1477" s="596"/>
      <c r="B1477" s="3" t="s">
        <v>6</v>
      </c>
      <c r="C1477" s="18">
        <v>1418489</v>
      </c>
      <c r="D1477" s="16">
        <v>1534846</v>
      </c>
      <c r="E1477" s="16">
        <v>1574031</v>
      </c>
      <c r="F1477" s="18">
        <v>1628149</v>
      </c>
      <c r="G1477" s="18">
        <f t="shared" si="648"/>
        <v>3046638</v>
      </c>
      <c r="H1477" s="16">
        <f t="shared" si="657"/>
        <v>3108877</v>
      </c>
      <c r="I1477" s="35">
        <f t="shared" si="652"/>
        <v>-116357</v>
      </c>
      <c r="J1477" s="35">
        <f t="shared" si="653"/>
        <v>-54118</v>
      </c>
      <c r="K1477" s="101">
        <f t="shared" si="658"/>
        <v>-165055</v>
      </c>
      <c r="L1477">
        <f t="shared" si="658"/>
        <v>19981</v>
      </c>
      <c r="M1477" s="35">
        <f t="shared" si="649"/>
        <v>-1722060</v>
      </c>
      <c r="N1477">
        <f t="shared" si="656"/>
        <v>0.97998023080359886</v>
      </c>
      <c r="O1477" s="20">
        <f t="shared" si="647"/>
        <v>-62239</v>
      </c>
      <c r="P1477" s="156">
        <f t="shared" si="659"/>
        <v>-4.887986903375674E-2</v>
      </c>
      <c r="Q1477" s="156">
        <f t="shared" si="659"/>
        <v>6.5107700930133287E-3</v>
      </c>
    </row>
    <row r="1478" spans="1:17">
      <c r="A1478" s="594">
        <v>45406</v>
      </c>
      <c r="B1478" s="3" t="s">
        <v>3</v>
      </c>
      <c r="C1478" s="18">
        <v>3508951</v>
      </c>
      <c r="D1478" s="16">
        <v>3336755</v>
      </c>
      <c r="E1478" s="16">
        <v>3708979</v>
      </c>
      <c r="F1478" s="18">
        <v>3771940</v>
      </c>
      <c r="G1478" s="18">
        <f t="shared" si="648"/>
        <v>7280891</v>
      </c>
      <c r="H1478" s="16">
        <f t="shared" si="657"/>
        <v>7045734</v>
      </c>
      <c r="I1478" s="35">
        <f t="shared" si="652"/>
        <v>172196</v>
      </c>
      <c r="J1478" s="35">
        <f t="shared" si="653"/>
        <v>-62961</v>
      </c>
      <c r="K1478" s="101">
        <f t="shared" si="658"/>
        <v>-2701650</v>
      </c>
      <c r="L1478">
        <f t="shared" si="658"/>
        <v>-2588737</v>
      </c>
      <c r="M1478" s="35">
        <f t="shared" si="649"/>
        <v>2588837</v>
      </c>
      <c r="N1478">
        <f t="shared" si="656"/>
        <v>1.0333757987457375</v>
      </c>
      <c r="O1478" s="34">
        <f t="shared" si="647"/>
        <v>235157</v>
      </c>
      <c r="P1478" s="156">
        <f t="shared" si="659"/>
        <v>-0.21299348141320168</v>
      </c>
      <c r="Q1478" s="156">
        <f t="shared" si="659"/>
        <v>-0.21178867282631531</v>
      </c>
    </row>
    <row r="1479" spans="1:17">
      <c r="A1479" s="595"/>
      <c r="B1479" s="3" t="s">
        <v>4</v>
      </c>
      <c r="C1479" s="18">
        <v>0</v>
      </c>
      <c r="D1479" s="16">
        <v>71894</v>
      </c>
      <c r="E1479" s="16">
        <v>0</v>
      </c>
      <c r="F1479" s="18">
        <v>0</v>
      </c>
      <c r="G1479" s="18">
        <f t="shared" si="648"/>
        <v>0</v>
      </c>
      <c r="H1479" s="16">
        <f t="shared" si="657"/>
        <v>71894</v>
      </c>
      <c r="I1479" s="35">
        <f t="shared" si="652"/>
        <v>-71894</v>
      </c>
      <c r="J1479" s="35">
        <f t="shared" si="653"/>
        <v>0</v>
      </c>
      <c r="K1479" s="101">
        <f t="shared" si="658"/>
        <v>0</v>
      </c>
      <c r="L1479">
        <f t="shared" si="658"/>
        <v>6152</v>
      </c>
      <c r="M1479" s="35">
        <f t="shared" si="649"/>
        <v>-310943</v>
      </c>
      <c r="N1479">
        <f t="shared" si="656"/>
        <v>0</v>
      </c>
      <c r="O1479" s="303">
        <f t="shared" si="647"/>
        <v>-71894</v>
      </c>
      <c r="P1479" s="156" t="e">
        <f t="shared" si="659"/>
        <v>#DIV/0!</v>
      </c>
      <c r="Q1479" s="156">
        <f t="shared" si="659"/>
        <v>0.1032387984561168</v>
      </c>
    </row>
    <row r="1480" spans="1:17">
      <c r="A1480" s="595"/>
      <c r="B1480" s="3" t="s">
        <v>5</v>
      </c>
      <c r="C1480" s="18">
        <v>875386</v>
      </c>
      <c r="D1480" s="16">
        <v>1037442</v>
      </c>
      <c r="E1480" s="16">
        <v>633080</v>
      </c>
      <c r="F1480" s="18">
        <v>662598</v>
      </c>
      <c r="G1480" s="18">
        <f t="shared" si="648"/>
        <v>1537984</v>
      </c>
      <c r="H1480" s="16">
        <f t="shared" si="657"/>
        <v>1670522</v>
      </c>
      <c r="I1480" s="35">
        <f t="shared" si="652"/>
        <v>-162056</v>
      </c>
      <c r="J1480" s="35">
        <f t="shared" si="653"/>
        <v>-29518</v>
      </c>
      <c r="K1480" s="101">
        <f t="shared" si="658"/>
        <v>-698604</v>
      </c>
      <c r="L1480">
        <f t="shared" si="658"/>
        <v>-786155</v>
      </c>
      <c r="M1480" s="35">
        <f t="shared" si="649"/>
        <v>1015322</v>
      </c>
      <c r="N1480">
        <f t="shared" si="656"/>
        <v>0.92066072760490436</v>
      </c>
      <c r="O1480" s="34">
        <f t="shared" si="647"/>
        <v>-132538</v>
      </c>
      <c r="P1480" s="156">
        <f t="shared" si="659"/>
        <v>-0.23800964298076582</v>
      </c>
      <c r="Q1480" s="156">
        <f t="shared" si="659"/>
        <v>-0.24242853160447411</v>
      </c>
    </row>
    <row r="1481" spans="1:17">
      <c r="A1481" s="596"/>
      <c r="B1481" s="3" t="s">
        <v>6</v>
      </c>
      <c r="C1481" s="18">
        <v>1084215</v>
      </c>
      <c r="D1481" s="16">
        <v>1094844</v>
      </c>
      <c r="E1481" s="16">
        <v>1126493</v>
      </c>
      <c r="F1481" s="18">
        <v>1106397</v>
      </c>
      <c r="G1481" s="18">
        <f t="shared" si="648"/>
        <v>2190612</v>
      </c>
      <c r="H1481" s="16">
        <f t="shared" si="657"/>
        <v>2221337</v>
      </c>
      <c r="I1481" s="35">
        <f t="shared" si="652"/>
        <v>-10629</v>
      </c>
      <c r="J1481" s="35">
        <f t="shared" si="653"/>
        <v>20096</v>
      </c>
      <c r="K1481" s="101">
        <f t="shared" si="658"/>
        <v>-856026</v>
      </c>
      <c r="L1481">
        <f t="shared" si="658"/>
        <v>-887540</v>
      </c>
      <c r="M1481" s="35">
        <f t="shared" si="649"/>
        <v>6676346</v>
      </c>
      <c r="N1481">
        <f t="shared" si="656"/>
        <v>0.98616824011845117</v>
      </c>
      <c r="O1481" s="20">
        <f t="shared" si="647"/>
        <v>-30725</v>
      </c>
      <c r="P1481" s="156">
        <f t="shared" si="659"/>
        <v>-0.21934401731740166</v>
      </c>
      <c r="Q1481" s="156">
        <f t="shared" si="659"/>
        <v>-0.22208393168180399</v>
      </c>
    </row>
    <row r="1482" spans="1:17">
      <c r="A1482" s="597">
        <v>45407</v>
      </c>
      <c r="B1482" s="3" t="s">
        <v>3</v>
      </c>
      <c r="C1482" s="18">
        <v>2350609</v>
      </c>
      <c r="D1482" s="16">
        <v>2806394</v>
      </c>
      <c r="E1482" s="16">
        <v>2700489</v>
      </c>
      <c r="F1482" s="18">
        <v>3228203</v>
      </c>
      <c r="G1482" s="18">
        <f t="shared" si="648"/>
        <v>5578812</v>
      </c>
      <c r="H1482" s="16">
        <f t="shared" si="657"/>
        <v>5506883</v>
      </c>
      <c r="I1482" s="35">
        <f t="shared" si="652"/>
        <v>-455785</v>
      </c>
      <c r="J1482" s="35">
        <f t="shared" si="653"/>
        <v>-527714</v>
      </c>
      <c r="K1482" s="101">
        <f t="shared" si="658"/>
        <v>-1702079</v>
      </c>
      <c r="L1482">
        <f t="shared" si="658"/>
        <v>-1538851</v>
      </c>
      <c r="M1482" s="35">
        <f t="shared" si="649"/>
        <v>1539447</v>
      </c>
      <c r="N1482">
        <f t="shared" si="656"/>
        <v>1.0130616539338133</v>
      </c>
      <c r="O1482" s="34">
        <f t="shared" si="647"/>
        <v>71929</v>
      </c>
      <c r="P1482" s="156">
        <f t="shared" si="659"/>
        <v>-0.18947842417374208</v>
      </c>
      <c r="Q1482" s="156">
        <f t="shared" si="659"/>
        <v>-0.17925747138621145</v>
      </c>
    </row>
    <row r="1483" spans="1:17">
      <c r="A1483" s="598"/>
      <c r="B1483" s="3" t="s">
        <v>4</v>
      </c>
      <c r="C1483" s="18">
        <v>100</v>
      </c>
      <c r="D1483" s="16">
        <v>72141</v>
      </c>
      <c r="E1483" s="16">
        <v>0</v>
      </c>
      <c r="F1483" s="18">
        <v>0</v>
      </c>
      <c r="G1483" s="18">
        <f t="shared" si="648"/>
        <v>100</v>
      </c>
      <c r="H1483" s="16">
        <f t="shared" si="657"/>
        <v>72141</v>
      </c>
      <c r="I1483" s="35">
        <f t="shared" si="652"/>
        <v>-72041</v>
      </c>
      <c r="J1483" s="35">
        <f t="shared" si="653"/>
        <v>0</v>
      </c>
      <c r="K1483" s="101">
        <f t="shared" ref="K1483:L1498" si="660">G1483-G1479</f>
        <v>100</v>
      </c>
      <c r="L1483">
        <f t="shared" si="660"/>
        <v>247</v>
      </c>
      <c r="M1483" s="35">
        <f t="shared" si="649"/>
        <v>1159925</v>
      </c>
      <c r="N1483">
        <f t="shared" si="656"/>
        <v>1.3861742975561748E-3</v>
      </c>
      <c r="O1483" s="303">
        <f t="shared" si="647"/>
        <v>-72041</v>
      </c>
      <c r="P1483" s="156">
        <f t="shared" ref="P1483:Q1498" si="661">K1483/(G1479-K1483)</f>
        <v>-1</v>
      </c>
      <c r="Q1483" s="156">
        <f t="shared" si="661"/>
        <v>3.4474576744315884E-3</v>
      </c>
    </row>
    <row r="1484" spans="1:17">
      <c r="A1484" s="598"/>
      <c r="B1484" s="3" t="s">
        <v>5</v>
      </c>
      <c r="C1484" s="18">
        <v>678707</v>
      </c>
      <c r="D1484" s="16">
        <v>901922</v>
      </c>
      <c r="E1484" s="16">
        <v>422214</v>
      </c>
      <c r="F1484" s="18">
        <v>554486</v>
      </c>
      <c r="G1484" s="18">
        <f t="shared" si="648"/>
        <v>1233193</v>
      </c>
      <c r="H1484" s="16">
        <f t="shared" si="657"/>
        <v>1324136</v>
      </c>
      <c r="I1484" s="35">
        <f t="shared" si="652"/>
        <v>-223215</v>
      </c>
      <c r="J1484" s="35">
        <f t="shared" si="653"/>
        <v>-132272</v>
      </c>
      <c r="K1484" s="101">
        <f t="shared" si="660"/>
        <v>-304791</v>
      </c>
      <c r="L1484">
        <f t="shared" si="660"/>
        <v>-346386</v>
      </c>
      <c r="M1484" s="35">
        <f t="shared" si="649"/>
        <v>1835006</v>
      </c>
      <c r="N1484">
        <f t="shared" si="656"/>
        <v>0.931318988381858</v>
      </c>
      <c r="O1484" s="34">
        <f t="shared" si="647"/>
        <v>-90943</v>
      </c>
      <c r="P1484" s="156">
        <f t="shared" si="661"/>
        <v>-0.16539783750050874</v>
      </c>
      <c r="Q1484" s="156">
        <f t="shared" si="661"/>
        <v>-0.17174110073439144</v>
      </c>
    </row>
    <row r="1485" spans="1:17">
      <c r="A1485" s="599"/>
      <c r="B1485" s="3" t="s">
        <v>6</v>
      </c>
      <c r="C1485" s="18">
        <v>1133230</v>
      </c>
      <c r="D1485" s="16">
        <v>1288781</v>
      </c>
      <c r="E1485" s="16">
        <v>1039943</v>
      </c>
      <c r="F1485" s="18">
        <v>1286549</v>
      </c>
      <c r="G1485" s="18">
        <f t="shared" si="648"/>
        <v>2419779</v>
      </c>
      <c r="H1485" s="16">
        <f t="shared" si="657"/>
        <v>2328724</v>
      </c>
      <c r="I1485" s="35">
        <f t="shared" si="652"/>
        <v>-155551</v>
      </c>
      <c r="J1485" s="35">
        <f t="shared" si="653"/>
        <v>-246606</v>
      </c>
      <c r="K1485" s="101">
        <f t="shared" si="660"/>
        <v>229167</v>
      </c>
      <c r="L1485">
        <f t="shared" si="660"/>
        <v>107387</v>
      </c>
      <c r="M1485" s="35">
        <f t="shared" si="649"/>
        <v>2063957</v>
      </c>
      <c r="N1485">
        <f t="shared" si="656"/>
        <v>1.0391008122903358</v>
      </c>
      <c r="O1485" s="34">
        <f t="shared" si="647"/>
        <v>91055</v>
      </c>
      <c r="P1485" s="156">
        <f t="shared" si="661"/>
        <v>0.11683580217645664</v>
      </c>
      <c r="Q1485" s="156">
        <f t="shared" si="661"/>
        <v>5.0799214740178338E-2</v>
      </c>
    </row>
    <row r="1486" spans="1:17">
      <c r="A1486" s="594">
        <v>45408</v>
      </c>
      <c r="B1486" s="3" t="s">
        <v>3</v>
      </c>
      <c r="C1486" s="18">
        <v>5834939</v>
      </c>
      <c r="D1486" s="16">
        <v>4395432</v>
      </c>
      <c r="E1486" s="16">
        <v>6228722</v>
      </c>
      <c r="F1486" s="18">
        <v>5532679</v>
      </c>
      <c r="G1486" s="18">
        <f t="shared" si="648"/>
        <v>11367618</v>
      </c>
      <c r="H1486" s="16">
        <f t="shared" si="657"/>
        <v>10624154</v>
      </c>
      <c r="I1486" s="35">
        <f t="shared" si="652"/>
        <v>1439507</v>
      </c>
      <c r="J1486" s="35">
        <f t="shared" si="653"/>
        <v>696043</v>
      </c>
      <c r="K1486" s="101">
        <f t="shared" si="660"/>
        <v>5788806</v>
      </c>
      <c r="L1486">
        <f t="shared" si="660"/>
        <v>5117271</v>
      </c>
      <c r="M1486" s="35">
        <f t="shared" si="649"/>
        <v>-5117249</v>
      </c>
      <c r="N1486">
        <f t="shared" si="656"/>
        <v>1.06997865430038</v>
      </c>
      <c r="O1486" s="20">
        <f t="shared" si="647"/>
        <v>743464</v>
      </c>
      <c r="P1486" s="156">
        <f t="shared" si="661"/>
        <v>-27.56653047229921</v>
      </c>
      <c r="Q1486" s="400">
        <f t="shared" si="661"/>
        <v>13.134274611664939</v>
      </c>
    </row>
    <row r="1487" spans="1:17">
      <c r="A1487" s="595"/>
      <c r="B1487" s="3" t="s">
        <v>4</v>
      </c>
      <c r="C1487" s="18">
        <v>696</v>
      </c>
      <c r="D1487" s="16">
        <v>157746</v>
      </c>
      <c r="E1487" s="16">
        <v>0</v>
      </c>
      <c r="F1487" s="18">
        <v>0</v>
      </c>
      <c r="G1487" s="18">
        <f t="shared" si="648"/>
        <v>696</v>
      </c>
      <c r="H1487" s="16">
        <f t="shared" si="657"/>
        <v>157746</v>
      </c>
      <c r="I1487" s="35">
        <f t="shared" si="652"/>
        <v>-157050</v>
      </c>
      <c r="J1487" s="35">
        <f t="shared" si="653"/>
        <v>0</v>
      </c>
      <c r="K1487" s="101">
        <f t="shared" si="660"/>
        <v>596</v>
      </c>
      <c r="L1487">
        <f t="shared" si="660"/>
        <v>85605</v>
      </c>
      <c r="M1487" s="35">
        <f t="shared" si="649"/>
        <v>548134</v>
      </c>
      <c r="N1487">
        <f t="shared" si="656"/>
        <v>4.4121562511886198E-3</v>
      </c>
      <c r="O1487" s="303">
        <f t="shared" ref="O1487:O1550" si="662">G1487-H1487</f>
        <v>-157050</v>
      </c>
      <c r="P1487" s="156">
        <f t="shared" si="661"/>
        <v>-1.2016129032258065</v>
      </c>
      <c r="Q1487" s="156">
        <f t="shared" si="661"/>
        <v>-6.3580659536541893</v>
      </c>
    </row>
    <row r="1488" spans="1:17">
      <c r="A1488" s="595"/>
      <c r="B1488" s="3" t="s">
        <v>5</v>
      </c>
      <c r="C1488" s="18">
        <v>1318039</v>
      </c>
      <c r="D1488" s="16">
        <v>1737493</v>
      </c>
      <c r="E1488" s="16">
        <v>935063</v>
      </c>
      <c r="F1488" s="18">
        <v>1075326</v>
      </c>
      <c r="G1488" s="18">
        <f t="shared" si="648"/>
        <v>2393365</v>
      </c>
      <c r="H1488" s="16">
        <f t="shared" si="657"/>
        <v>2672556</v>
      </c>
      <c r="I1488" s="35">
        <f t="shared" si="652"/>
        <v>-419454</v>
      </c>
      <c r="J1488" s="35">
        <f t="shared" si="653"/>
        <v>-140263</v>
      </c>
      <c r="K1488" s="101">
        <f t="shared" si="660"/>
        <v>1160172</v>
      </c>
      <c r="L1488">
        <f t="shared" si="660"/>
        <v>1348420</v>
      </c>
      <c r="M1488" s="35">
        <f t="shared" si="649"/>
        <v>383461</v>
      </c>
      <c r="N1488">
        <f t="shared" si="656"/>
        <v>0.89553408796672551</v>
      </c>
      <c r="O1488" s="34">
        <f t="shared" si="662"/>
        <v>-279191</v>
      </c>
      <c r="P1488" s="399">
        <f t="shared" si="661"/>
        <v>15.888196546199039</v>
      </c>
      <c r="Q1488" s="156">
        <f t="shared" si="661"/>
        <v>-55.527096030308023</v>
      </c>
    </row>
    <row r="1489" spans="1:17">
      <c r="A1489" s="596"/>
      <c r="B1489" s="3" t="s">
        <v>6</v>
      </c>
      <c r="C1489" s="18">
        <v>2061386</v>
      </c>
      <c r="D1489" s="16">
        <v>2164347</v>
      </c>
      <c r="E1489" s="16">
        <v>2051275</v>
      </c>
      <c r="F1489" s="18">
        <v>1847013</v>
      </c>
      <c r="G1489" s="18">
        <f t="shared" si="648"/>
        <v>3908399</v>
      </c>
      <c r="H1489" s="16">
        <f t="shared" si="657"/>
        <v>4215622</v>
      </c>
      <c r="I1489" s="35">
        <f t="shared" si="652"/>
        <v>-102961</v>
      </c>
      <c r="J1489" s="35">
        <f t="shared" si="653"/>
        <v>204262</v>
      </c>
      <c r="K1489" s="101">
        <f t="shared" si="660"/>
        <v>1488620</v>
      </c>
      <c r="L1489">
        <f t="shared" si="660"/>
        <v>1886898</v>
      </c>
      <c r="M1489" s="35">
        <f t="shared" si="649"/>
        <v>-4826799</v>
      </c>
      <c r="N1489">
        <f t="shared" si="656"/>
        <v>0.92712273538756562</v>
      </c>
      <c r="O1489" s="20">
        <f t="shared" si="662"/>
        <v>-307223</v>
      </c>
      <c r="P1489" s="156">
        <f t="shared" si="661"/>
        <v>1.5986743402576788</v>
      </c>
      <c r="Q1489" s="156">
        <f t="shared" si="661"/>
        <v>4.2706812183981926</v>
      </c>
    </row>
    <row r="1490" spans="1:17">
      <c r="A1490" s="594">
        <v>45411</v>
      </c>
      <c r="B1490" s="3" t="s">
        <v>3</v>
      </c>
      <c r="C1490" s="18">
        <v>5545670</v>
      </c>
      <c r="D1490" s="16">
        <v>7422648</v>
      </c>
      <c r="E1490" s="16">
        <v>6225819</v>
      </c>
      <c r="F1490" s="18">
        <v>7993292</v>
      </c>
      <c r="G1490" s="18">
        <f t="shared" si="648"/>
        <v>13538962</v>
      </c>
      <c r="H1490" s="16">
        <f t="shared" si="657"/>
        <v>13648467</v>
      </c>
      <c r="I1490" s="35">
        <f t="shared" si="652"/>
        <v>-1876978</v>
      </c>
      <c r="J1490" s="35">
        <f t="shared" si="653"/>
        <v>-1767473</v>
      </c>
      <c r="K1490" s="101">
        <f t="shared" si="660"/>
        <v>2171344</v>
      </c>
      <c r="L1490">
        <f t="shared" si="660"/>
        <v>3024313</v>
      </c>
      <c r="M1490" s="35">
        <f t="shared" si="649"/>
        <v>-3023513</v>
      </c>
      <c r="N1490">
        <f t="shared" si="656"/>
        <v>0.99197675460548063</v>
      </c>
      <c r="O1490" s="34">
        <f t="shared" si="662"/>
        <v>-109505</v>
      </c>
      <c r="P1490" s="156">
        <f t="shared" si="661"/>
        <v>0.23611127724119574</v>
      </c>
      <c r="Q1490" s="400">
        <f t="shared" si="661"/>
        <v>0.3979442464651563</v>
      </c>
    </row>
    <row r="1491" spans="1:17">
      <c r="A1491" s="595"/>
      <c r="B1491" s="3" t="s">
        <v>4</v>
      </c>
      <c r="C1491" s="18">
        <v>718</v>
      </c>
      <c r="D1491" s="16">
        <v>199216</v>
      </c>
      <c r="E1491" s="16">
        <v>0</v>
      </c>
      <c r="F1491" s="18">
        <v>0</v>
      </c>
      <c r="G1491" s="18">
        <f t="shared" si="648"/>
        <v>718</v>
      </c>
      <c r="H1491" s="16">
        <f t="shared" si="657"/>
        <v>199216</v>
      </c>
      <c r="I1491" s="35">
        <f t="shared" si="652"/>
        <v>-198498</v>
      </c>
      <c r="J1491" s="35">
        <f t="shared" si="653"/>
        <v>0</v>
      </c>
      <c r="K1491" s="101">
        <f t="shared" si="660"/>
        <v>22</v>
      </c>
      <c r="L1491">
        <f t="shared" si="660"/>
        <v>41470</v>
      </c>
      <c r="M1491" s="35">
        <f t="shared" si="649"/>
        <v>-710274</v>
      </c>
      <c r="N1491">
        <f t="shared" si="656"/>
        <v>3.6041281824753034E-3</v>
      </c>
      <c r="O1491" s="303">
        <f t="shared" si="662"/>
        <v>-198498</v>
      </c>
      <c r="P1491" s="156">
        <f t="shared" si="661"/>
        <v>3.2640949554896145E-2</v>
      </c>
      <c r="Q1491" s="156">
        <f t="shared" si="661"/>
        <v>0.35665141559737179</v>
      </c>
    </row>
    <row r="1492" spans="1:17">
      <c r="A1492" s="595"/>
      <c r="B1492" s="3" t="s">
        <v>5</v>
      </c>
      <c r="C1492" s="18">
        <v>1543233</v>
      </c>
      <c r="D1492" s="16">
        <v>2116981</v>
      </c>
      <c r="E1492" s="16">
        <v>1105447</v>
      </c>
      <c r="F1492" s="18">
        <v>1483871</v>
      </c>
      <c r="G1492" s="18">
        <f t="shared" si="648"/>
        <v>3027104</v>
      </c>
      <c r="H1492" s="16">
        <f t="shared" si="657"/>
        <v>3222428</v>
      </c>
      <c r="I1492" s="35">
        <f t="shared" si="652"/>
        <v>-573748</v>
      </c>
      <c r="J1492" s="35">
        <f t="shared" si="653"/>
        <v>-378424</v>
      </c>
      <c r="K1492" s="101">
        <f t="shared" si="660"/>
        <v>633739</v>
      </c>
      <c r="L1492">
        <f t="shared" si="660"/>
        <v>549872</v>
      </c>
      <c r="M1492" s="35">
        <f t="shared" si="649"/>
        <v>-2560489</v>
      </c>
      <c r="N1492">
        <f t="shared" si="656"/>
        <v>0.93938607782702976</v>
      </c>
      <c r="O1492" s="34">
        <f t="shared" si="662"/>
        <v>-195324</v>
      </c>
      <c r="P1492" s="399">
        <f t="shared" si="661"/>
        <v>0.36015551031866999</v>
      </c>
      <c r="Q1492" s="156">
        <f t="shared" si="661"/>
        <v>0.25904562337116593</v>
      </c>
    </row>
    <row r="1493" spans="1:17">
      <c r="A1493" s="596"/>
      <c r="B1493" s="3" t="s">
        <v>6</v>
      </c>
      <c r="C1493" s="18">
        <v>2377661</v>
      </c>
      <c r="D1493" s="16">
        <v>3000937</v>
      </c>
      <c r="E1493" s="16">
        <v>2136016</v>
      </c>
      <c r="F1493" s="18">
        <v>3262619</v>
      </c>
      <c r="G1493" s="18">
        <f t="shared" si="648"/>
        <v>5640280</v>
      </c>
      <c r="H1493" s="16">
        <f t="shared" si="657"/>
        <v>5136953</v>
      </c>
      <c r="I1493" s="35">
        <f t="shared" si="652"/>
        <v>-623276</v>
      </c>
      <c r="J1493" s="35">
        <f t="shared" si="653"/>
        <v>-1126603</v>
      </c>
      <c r="K1493" s="101">
        <f t="shared" si="660"/>
        <v>1731881</v>
      </c>
      <c r="L1493">
        <f t="shared" si="660"/>
        <v>921331</v>
      </c>
      <c r="M1493" s="35">
        <f t="shared" si="649"/>
        <v>-2504440</v>
      </c>
      <c r="N1493">
        <f t="shared" si="656"/>
        <v>1.0979816245155445</v>
      </c>
      <c r="O1493" s="34">
        <f t="shared" si="662"/>
        <v>503327</v>
      </c>
      <c r="P1493" s="399">
        <f t="shared" si="661"/>
        <v>0.7957117744948583</v>
      </c>
      <c r="Q1493" s="156">
        <f t="shared" si="661"/>
        <v>0.27967504995763881</v>
      </c>
    </row>
    <row r="1494" spans="1:17">
      <c r="A1494" s="594">
        <v>45412</v>
      </c>
      <c r="B1494" s="3" t="s">
        <v>3</v>
      </c>
      <c r="C1494" s="18">
        <v>4901747</v>
      </c>
      <c r="D1494" s="16">
        <v>4709994</v>
      </c>
      <c r="E1494" s="16">
        <v>5477939</v>
      </c>
      <c r="F1494" s="18">
        <v>5697314</v>
      </c>
      <c r="G1494" s="18">
        <f t="shared" si="648"/>
        <v>10599061</v>
      </c>
      <c r="H1494" s="16">
        <f t="shared" si="657"/>
        <v>10187933</v>
      </c>
      <c r="I1494" s="35">
        <f t="shared" si="652"/>
        <v>191753</v>
      </c>
      <c r="J1494" s="35">
        <f t="shared" si="653"/>
        <v>-219375</v>
      </c>
      <c r="K1494" s="101">
        <f t="shared" si="660"/>
        <v>-2939901</v>
      </c>
      <c r="L1494">
        <f t="shared" si="660"/>
        <v>-3460534</v>
      </c>
      <c r="M1494" s="35">
        <f t="shared" si="649"/>
        <v>3460694</v>
      </c>
      <c r="N1494">
        <f t="shared" si="656"/>
        <v>1.0403544075132807</v>
      </c>
      <c r="O1494" s="34">
        <f t="shared" si="662"/>
        <v>411128</v>
      </c>
      <c r="P1494" s="156">
        <f t="shared" si="661"/>
        <v>-0.17840435957262343</v>
      </c>
      <c r="Q1494" s="156">
        <f t="shared" si="661"/>
        <v>-0.20226394282167615</v>
      </c>
    </row>
    <row r="1495" spans="1:17">
      <c r="A1495" s="595"/>
      <c r="B1495" s="3" t="s">
        <v>4</v>
      </c>
      <c r="C1495" s="18">
        <v>1518</v>
      </c>
      <c r="D1495" s="16">
        <v>199249</v>
      </c>
      <c r="E1495" s="16">
        <v>0</v>
      </c>
      <c r="F1495" s="18">
        <v>0</v>
      </c>
      <c r="G1495" s="18">
        <f t="shared" ref="G1495:G1558" si="663">SUM(C1495+F1495)</f>
        <v>1518</v>
      </c>
      <c r="H1495" s="16">
        <f t="shared" si="657"/>
        <v>199249</v>
      </c>
      <c r="I1495" s="35">
        <f t="shared" si="652"/>
        <v>-197731</v>
      </c>
      <c r="J1495" s="35">
        <f t="shared" si="653"/>
        <v>0</v>
      </c>
      <c r="K1495" s="101">
        <f t="shared" si="660"/>
        <v>800</v>
      </c>
      <c r="L1495">
        <f t="shared" si="660"/>
        <v>33</v>
      </c>
      <c r="M1495" s="35">
        <f t="shared" ref="M1495:M1558" si="664">K1500-L1495</f>
        <v>-578458</v>
      </c>
      <c r="N1495">
        <f t="shared" si="656"/>
        <v>7.6186078725614687E-3</v>
      </c>
      <c r="O1495" s="303">
        <f t="shared" si="662"/>
        <v>-197731</v>
      </c>
      <c r="P1495" s="156">
        <f t="shared" si="661"/>
        <v>-9.7560975609756095</v>
      </c>
      <c r="Q1495" s="156">
        <f t="shared" si="661"/>
        <v>1.6567678968586676E-4</v>
      </c>
    </row>
    <row r="1496" spans="1:17">
      <c r="A1496" s="595"/>
      <c r="B1496" s="3" t="s">
        <v>5</v>
      </c>
      <c r="C1496" s="18">
        <v>1305267</v>
      </c>
      <c r="D1496" s="16">
        <v>1835752</v>
      </c>
      <c r="E1496" s="16">
        <v>768143</v>
      </c>
      <c r="F1496" s="18">
        <v>1053033</v>
      </c>
      <c r="G1496" s="18">
        <f t="shared" si="663"/>
        <v>2358300</v>
      </c>
      <c r="H1496" s="16">
        <f t="shared" si="657"/>
        <v>2603895</v>
      </c>
      <c r="I1496" s="35">
        <f t="shared" si="652"/>
        <v>-530485</v>
      </c>
      <c r="J1496" s="35">
        <f t="shared" si="653"/>
        <v>-284890</v>
      </c>
      <c r="K1496" s="101">
        <f t="shared" si="660"/>
        <v>-668804</v>
      </c>
      <c r="L1496">
        <f t="shared" si="660"/>
        <v>-618533</v>
      </c>
      <c r="M1496" s="35">
        <f t="shared" si="664"/>
        <v>642991</v>
      </c>
      <c r="N1496">
        <f t="shared" si="656"/>
        <v>0.90568168071293198</v>
      </c>
      <c r="O1496" s="34">
        <f t="shared" si="662"/>
        <v>-245595</v>
      </c>
      <c r="P1496" s="156">
        <f t="shared" si="661"/>
        <v>-0.18095796756845678</v>
      </c>
      <c r="Q1496" s="156">
        <f t="shared" si="661"/>
        <v>-0.16103600114658806</v>
      </c>
    </row>
    <row r="1497" spans="1:17">
      <c r="A1497" s="596"/>
      <c r="B1497" s="3" t="s">
        <v>6</v>
      </c>
      <c r="C1497" s="18">
        <v>1763450</v>
      </c>
      <c r="D1497" s="16">
        <v>1871565</v>
      </c>
      <c r="E1497" s="16">
        <v>1725900</v>
      </c>
      <c r="F1497" s="18">
        <v>1866213</v>
      </c>
      <c r="G1497" s="18">
        <f t="shared" si="663"/>
        <v>3629663</v>
      </c>
      <c r="H1497" s="16">
        <f t="shared" si="657"/>
        <v>3597465</v>
      </c>
      <c r="I1497" s="35">
        <f t="shared" si="652"/>
        <v>-108115</v>
      </c>
      <c r="J1497" s="35">
        <f t="shared" si="653"/>
        <v>-140313</v>
      </c>
      <c r="K1497" s="101">
        <f t="shared" si="660"/>
        <v>-2010617</v>
      </c>
      <c r="L1497">
        <f t="shared" si="660"/>
        <v>-1539488</v>
      </c>
      <c r="M1497" s="35">
        <f t="shared" si="664"/>
        <v>4819372</v>
      </c>
      <c r="N1497">
        <f t="shared" si="656"/>
        <v>1.0089501913152734</v>
      </c>
      <c r="O1497" s="34">
        <f t="shared" si="662"/>
        <v>32198</v>
      </c>
      <c r="P1497" s="156">
        <f t="shared" si="661"/>
        <v>-0.26279493763933826</v>
      </c>
      <c r="Q1497" s="156">
        <f t="shared" si="661"/>
        <v>-0.23058512761514705</v>
      </c>
    </row>
    <row r="1498" spans="1:17">
      <c r="A1498" s="594">
        <v>45414</v>
      </c>
      <c r="B1498" s="3" t="s">
        <v>3</v>
      </c>
      <c r="C1498" s="18">
        <v>4181197</v>
      </c>
      <c r="D1498" s="16">
        <v>3947572</v>
      </c>
      <c r="E1498" s="16">
        <v>4565459</v>
      </c>
      <c r="F1498" s="18">
        <v>4834755</v>
      </c>
      <c r="G1498" s="18">
        <f t="shared" si="663"/>
        <v>9015952</v>
      </c>
      <c r="H1498" s="16">
        <f t="shared" si="657"/>
        <v>8513031</v>
      </c>
      <c r="I1498" s="35">
        <f t="shared" si="652"/>
        <v>233625</v>
      </c>
      <c r="J1498" s="35">
        <f t="shared" si="653"/>
        <v>-269296</v>
      </c>
      <c r="K1498" s="101">
        <f t="shared" si="660"/>
        <v>-1583109</v>
      </c>
      <c r="L1498">
        <f t="shared" si="660"/>
        <v>-1674902</v>
      </c>
      <c r="M1498" s="35">
        <f t="shared" si="664"/>
        <v>1675302</v>
      </c>
      <c r="N1498">
        <f t="shared" si="656"/>
        <v>1.0590766085545795</v>
      </c>
      <c r="O1498" s="34">
        <f t="shared" si="662"/>
        <v>502921</v>
      </c>
      <c r="P1498" s="156">
        <f t="shared" si="661"/>
        <v>-0.12995295583627547</v>
      </c>
      <c r="Q1498" s="156">
        <f t="shared" si="661"/>
        <v>-0.14118901594770558</v>
      </c>
    </row>
    <row r="1499" spans="1:17">
      <c r="A1499" s="595"/>
      <c r="B1499" s="3" t="s">
        <v>4</v>
      </c>
      <c r="C1499" s="18">
        <v>1678</v>
      </c>
      <c r="D1499" s="16">
        <v>204337</v>
      </c>
      <c r="E1499" s="16">
        <v>0</v>
      </c>
      <c r="F1499" s="18">
        <v>0</v>
      </c>
      <c r="G1499" s="18">
        <f t="shared" si="663"/>
        <v>1678</v>
      </c>
      <c r="H1499" s="16">
        <f t="shared" si="657"/>
        <v>204337</v>
      </c>
      <c r="I1499" s="35">
        <f t="shared" si="652"/>
        <v>-202659</v>
      </c>
      <c r="J1499" s="35">
        <f t="shared" si="653"/>
        <v>0</v>
      </c>
      <c r="K1499" s="101">
        <f t="shared" ref="K1499:L1514" si="665">G1499-G1495</f>
        <v>160</v>
      </c>
      <c r="L1499">
        <f t="shared" si="665"/>
        <v>5088</v>
      </c>
      <c r="M1499" s="35">
        <f t="shared" si="664"/>
        <v>719097</v>
      </c>
      <c r="N1499">
        <f t="shared" si="656"/>
        <v>8.211924418974538E-3</v>
      </c>
      <c r="O1499" s="303">
        <f t="shared" si="662"/>
        <v>-202659</v>
      </c>
      <c r="P1499" s="156">
        <f t="shared" ref="P1499:Q1514" si="666">K1499/(G1495-K1499)</f>
        <v>0.11782032400589101</v>
      </c>
      <c r="Q1499" s="156">
        <f t="shared" si="666"/>
        <v>2.6205056628262113E-2</v>
      </c>
    </row>
    <row r="1500" spans="1:17">
      <c r="A1500" s="595"/>
      <c r="B1500" s="3" t="s">
        <v>5</v>
      </c>
      <c r="C1500" s="18">
        <v>1074551</v>
      </c>
      <c r="D1500" s="16">
        <v>1379918</v>
      </c>
      <c r="E1500" s="16">
        <v>662305</v>
      </c>
      <c r="F1500" s="18">
        <v>705324</v>
      </c>
      <c r="G1500" s="18">
        <f t="shared" si="663"/>
        <v>1779875</v>
      </c>
      <c r="H1500" s="16">
        <f t="shared" si="657"/>
        <v>2042223</v>
      </c>
      <c r="I1500" s="35">
        <f t="shared" si="652"/>
        <v>-305367</v>
      </c>
      <c r="J1500" s="35">
        <f t="shared" si="653"/>
        <v>-43019</v>
      </c>
      <c r="K1500" s="101">
        <f t="shared" si="665"/>
        <v>-578425</v>
      </c>
      <c r="L1500">
        <f t="shared" si="665"/>
        <v>-561672</v>
      </c>
      <c r="M1500" s="35">
        <f t="shared" si="664"/>
        <v>1164568</v>
      </c>
      <c r="N1500">
        <f t="shared" si="656"/>
        <v>0.87153802498551824</v>
      </c>
      <c r="O1500" s="34">
        <f t="shared" si="662"/>
        <v>-262348</v>
      </c>
      <c r="P1500" s="156">
        <f t="shared" si="666"/>
        <v>-0.19696260289948839</v>
      </c>
      <c r="Q1500" s="156">
        <f t="shared" si="666"/>
        <v>-0.17743172076282068</v>
      </c>
    </row>
    <row r="1501" spans="1:17">
      <c r="A1501" s="596"/>
      <c r="B1501" s="3" t="s">
        <v>6</v>
      </c>
      <c r="C1501" s="18">
        <v>1758115</v>
      </c>
      <c r="D1501" s="16">
        <v>1904258</v>
      </c>
      <c r="E1501" s="16">
        <v>1787777</v>
      </c>
      <c r="F1501" s="18">
        <v>1896006</v>
      </c>
      <c r="G1501" s="18">
        <f t="shared" si="663"/>
        <v>3654121</v>
      </c>
      <c r="H1501" s="16">
        <f t="shared" si="657"/>
        <v>3692035</v>
      </c>
      <c r="I1501" s="35">
        <f t="shared" si="652"/>
        <v>-146143</v>
      </c>
      <c r="J1501" s="35">
        <f t="shared" si="653"/>
        <v>-108229</v>
      </c>
      <c r="K1501" s="101">
        <f t="shared" si="665"/>
        <v>24458</v>
      </c>
      <c r="L1501">
        <f t="shared" si="665"/>
        <v>94570</v>
      </c>
      <c r="M1501" s="35">
        <f t="shared" si="664"/>
        <v>1908988</v>
      </c>
      <c r="N1501">
        <f t="shared" si="656"/>
        <v>0.98973086658170906</v>
      </c>
      <c r="O1501" s="34">
        <f t="shared" si="662"/>
        <v>-37914</v>
      </c>
      <c r="P1501" s="156">
        <f t="shared" si="666"/>
        <v>6.7840802395425504E-3</v>
      </c>
      <c r="Q1501" s="400">
        <f t="shared" si="666"/>
        <v>2.6997669070868525E-2</v>
      </c>
    </row>
    <row r="1502" spans="1:17">
      <c r="A1502" s="594">
        <v>45415</v>
      </c>
      <c r="B1502" s="3" t="s">
        <v>3</v>
      </c>
      <c r="C1502" s="18">
        <v>6758983</v>
      </c>
      <c r="D1502" s="16">
        <v>4307395</v>
      </c>
      <c r="E1502" s="16">
        <v>6926867</v>
      </c>
      <c r="F1502" s="18">
        <v>5536853</v>
      </c>
      <c r="G1502" s="18">
        <f t="shared" si="663"/>
        <v>12295836</v>
      </c>
      <c r="H1502" s="16">
        <f t="shared" si="657"/>
        <v>11234262</v>
      </c>
      <c r="I1502" s="35">
        <f t="shared" si="652"/>
        <v>2451588</v>
      </c>
      <c r="J1502" s="35">
        <f t="shared" si="653"/>
        <v>1390014</v>
      </c>
      <c r="K1502" s="101">
        <f t="shared" si="665"/>
        <v>3279884</v>
      </c>
      <c r="L1502">
        <f t="shared" si="665"/>
        <v>2721231</v>
      </c>
      <c r="M1502" s="35">
        <f t="shared" si="664"/>
        <v>-2721231</v>
      </c>
      <c r="N1502">
        <f t="shared" si="656"/>
        <v>1.0944943245938183</v>
      </c>
      <c r="O1502" s="20">
        <f t="shared" si="662"/>
        <v>1061574</v>
      </c>
      <c r="P1502" s="399">
        <f t="shared" si="666"/>
        <v>0.57180005536893919</v>
      </c>
      <c r="Q1502" s="400">
        <f t="shared" si="666"/>
        <v>0.46984201802548431</v>
      </c>
    </row>
    <row r="1503" spans="1:17">
      <c r="A1503" s="595"/>
      <c r="B1503" s="3" t="s">
        <v>4</v>
      </c>
      <c r="C1503" s="18">
        <v>2078</v>
      </c>
      <c r="D1503" s="16">
        <v>192243</v>
      </c>
      <c r="E1503" s="16">
        <v>0</v>
      </c>
      <c r="F1503" s="18">
        <v>0</v>
      </c>
      <c r="G1503" s="18">
        <f t="shared" si="663"/>
        <v>2078</v>
      </c>
      <c r="H1503" s="16">
        <f t="shared" si="657"/>
        <v>192243</v>
      </c>
      <c r="I1503" s="35">
        <f t="shared" ref="I1503:I1566" si="667">SUM(C1503-D1503)</f>
        <v>-190165</v>
      </c>
      <c r="J1503" s="35">
        <f t="shared" si="653"/>
        <v>0</v>
      </c>
      <c r="K1503" s="101">
        <f t="shared" si="665"/>
        <v>400</v>
      </c>
      <c r="L1503">
        <f t="shared" si="665"/>
        <v>-12094</v>
      </c>
      <c r="M1503" s="35">
        <f t="shared" si="664"/>
        <v>236753</v>
      </c>
      <c r="N1503">
        <f t="shared" si="656"/>
        <v>1.0809236227066785E-2</v>
      </c>
      <c r="O1503" s="303">
        <f t="shared" si="662"/>
        <v>-190165</v>
      </c>
      <c r="P1503" s="156">
        <f t="shared" si="666"/>
        <v>0.3129890453834116</v>
      </c>
      <c r="Q1503" s="156">
        <f t="shared" si="666"/>
        <v>-5.5879240959012338E-2</v>
      </c>
    </row>
    <row r="1504" spans="1:17">
      <c r="A1504" s="595"/>
      <c r="B1504" s="3" t="s">
        <v>5</v>
      </c>
      <c r="C1504" s="18">
        <v>1542542</v>
      </c>
      <c r="D1504" s="16">
        <v>1612735</v>
      </c>
      <c r="E1504" s="16">
        <v>1222722</v>
      </c>
      <c r="F1504" s="18">
        <v>961518</v>
      </c>
      <c r="G1504" s="18">
        <f t="shared" si="663"/>
        <v>2504060</v>
      </c>
      <c r="H1504" s="16">
        <f t="shared" si="657"/>
        <v>2835457</v>
      </c>
      <c r="I1504" s="35">
        <f t="shared" si="667"/>
        <v>-70193</v>
      </c>
      <c r="J1504" s="35">
        <f t="shared" si="653"/>
        <v>261204</v>
      </c>
      <c r="K1504" s="101">
        <f t="shared" si="665"/>
        <v>724185</v>
      </c>
      <c r="L1504">
        <f t="shared" si="665"/>
        <v>793234</v>
      </c>
      <c r="M1504" s="35">
        <f t="shared" si="664"/>
        <v>-275960</v>
      </c>
      <c r="N1504">
        <f t="shared" si="656"/>
        <v>0.88312395497445384</v>
      </c>
      <c r="O1504" s="20">
        <f t="shared" si="662"/>
        <v>-331397</v>
      </c>
      <c r="P1504" s="399">
        <f t="shared" si="666"/>
        <v>0.68598262747586891</v>
      </c>
      <c r="Q1504" s="156">
        <f t="shared" si="666"/>
        <v>0.63510086958331902</v>
      </c>
    </row>
    <row r="1505" spans="1:17">
      <c r="A1505" s="596"/>
      <c r="B1505" s="3" t="s">
        <v>6</v>
      </c>
      <c r="C1505" s="18">
        <v>2290789</v>
      </c>
      <c r="D1505" s="16">
        <v>2352226</v>
      </c>
      <c r="E1505" s="16">
        <v>2444803</v>
      </c>
      <c r="F1505" s="18">
        <v>1966228</v>
      </c>
      <c r="G1505" s="18">
        <f t="shared" si="663"/>
        <v>4257017</v>
      </c>
      <c r="H1505" s="16">
        <f t="shared" si="657"/>
        <v>4797029</v>
      </c>
      <c r="I1505" s="35">
        <f t="shared" si="667"/>
        <v>-61437</v>
      </c>
      <c r="J1505" s="35">
        <f t="shared" si="653"/>
        <v>478575</v>
      </c>
      <c r="K1505" s="101">
        <f t="shared" si="665"/>
        <v>602896</v>
      </c>
      <c r="L1505">
        <f t="shared" si="665"/>
        <v>1104994</v>
      </c>
      <c r="M1505" s="35">
        <f t="shared" si="664"/>
        <v>276161</v>
      </c>
      <c r="N1505">
        <f t="shared" si="656"/>
        <v>0.88742782251264274</v>
      </c>
      <c r="O1505" s="20">
        <f t="shared" si="662"/>
        <v>-540012</v>
      </c>
      <c r="P1505" s="156">
        <f t="shared" si="666"/>
        <v>0.19759145916803908</v>
      </c>
      <c r="Q1505" s="156">
        <f t="shared" si="666"/>
        <v>0.42712658979892471</v>
      </c>
    </row>
    <row r="1506" spans="1:17">
      <c r="A1506" s="594">
        <v>45418</v>
      </c>
      <c r="B1506" s="3" t="s">
        <v>3</v>
      </c>
      <c r="C1506" s="18">
        <v>8026534</v>
      </c>
      <c r="D1506" s="16">
        <v>5164241</v>
      </c>
      <c r="E1506" s="16">
        <v>8111350</v>
      </c>
      <c r="F1506" s="18">
        <v>6272860</v>
      </c>
      <c r="G1506" s="18">
        <f t="shared" si="663"/>
        <v>14299394</v>
      </c>
      <c r="H1506" s="16">
        <f t="shared" si="657"/>
        <v>13275591</v>
      </c>
      <c r="I1506" s="35">
        <f t="shared" si="667"/>
        <v>2862293</v>
      </c>
      <c r="J1506" s="35">
        <f t="shared" si="653"/>
        <v>1838490</v>
      </c>
      <c r="K1506" s="101">
        <f t="shared" si="665"/>
        <v>2003558</v>
      </c>
      <c r="L1506">
        <f t="shared" si="665"/>
        <v>2041329</v>
      </c>
      <c r="M1506" s="35">
        <f t="shared" si="664"/>
        <v>-2041329</v>
      </c>
      <c r="N1506">
        <f t="shared" si="656"/>
        <v>1.0771192032053414</v>
      </c>
      <c r="O1506" s="20">
        <f t="shared" si="662"/>
        <v>1023803</v>
      </c>
      <c r="P1506" s="156">
        <f t="shared" si="666"/>
        <v>0.19466613707869143</v>
      </c>
      <c r="Q1506" s="400">
        <f t="shared" si="666"/>
        <v>0.2220541583409778</v>
      </c>
    </row>
    <row r="1507" spans="1:17">
      <c r="A1507" s="595"/>
      <c r="B1507" s="3" t="s">
        <v>4</v>
      </c>
      <c r="C1507" s="18">
        <v>2078</v>
      </c>
      <c r="D1507" s="16">
        <v>201066</v>
      </c>
      <c r="E1507" s="16">
        <v>0</v>
      </c>
      <c r="F1507" s="18">
        <v>0</v>
      </c>
      <c r="G1507" s="18">
        <f t="shared" si="663"/>
        <v>2078</v>
      </c>
      <c r="H1507" s="16">
        <f t="shared" si="657"/>
        <v>201066</v>
      </c>
      <c r="I1507" s="35">
        <f t="shared" si="667"/>
        <v>-198988</v>
      </c>
      <c r="J1507" s="35">
        <f t="shared" si="653"/>
        <v>0</v>
      </c>
      <c r="K1507" s="101">
        <f t="shared" si="665"/>
        <v>0</v>
      </c>
      <c r="L1507">
        <f t="shared" si="665"/>
        <v>8823</v>
      </c>
      <c r="M1507" s="35">
        <f t="shared" si="664"/>
        <v>362009</v>
      </c>
      <c r="N1507">
        <f t="shared" si="656"/>
        <v>1.0334914903564004E-2</v>
      </c>
      <c r="O1507" s="303">
        <f t="shared" si="662"/>
        <v>-198988</v>
      </c>
      <c r="P1507" s="156">
        <f t="shared" si="666"/>
        <v>0</v>
      </c>
      <c r="Q1507" s="156">
        <f t="shared" si="666"/>
        <v>4.810271508014393E-2</v>
      </c>
    </row>
    <row r="1508" spans="1:17">
      <c r="A1508" s="595"/>
      <c r="B1508" s="3" t="s">
        <v>5</v>
      </c>
      <c r="C1508" s="18">
        <v>1672117</v>
      </c>
      <c r="D1508" s="16">
        <v>1640980</v>
      </c>
      <c r="E1508" s="16">
        <v>1393515</v>
      </c>
      <c r="F1508" s="18">
        <v>1056602</v>
      </c>
      <c r="G1508" s="18">
        <f t="shared" si="663"/>
        <v>2728719</v>
      </c>
      <c r="H1508" s="16">
        <f t="shared" si="657"/>
        <v>3034495</v>
      </c>
      <c r="I1508" s="35">
        <f t="shared" si="667"/>
        <v>31137</v>
      </c>
      <c r="J1508" s="35">
        <f t="shared" si="653"/>
        <v>336913</v>
      </c>
      <c r="K1508" s="101">
        <f t="shared" si="665"/>
        <v>224659</v>
      </c>
      <c r="L1508">
        <f t="shared" si="665"/>
        <v>199038</v>
      </c>
      <c r="M1508" s="35">
        <f t="shared" si="664"/>
        <v>49926</v>
      </c>
      <c r="N1508">
        <f t="shared" si="656"/>
        <v>0.89923331559287456</v>
      </c>
      <c r="O1508" s="20">
        <f t="shared" si="662"/>
        <v>-305776</v>
      </c>
      <c r="P1508" s="399">
        <f t="shared" si="666"/>
        <v>9.8560542879467014E-2</v>
      </c>
      <c r="Q1508" s="156">
        <f t="shared" si="666"/>
        <v>7.549558700646597E-2</v>
      </c>
    </row>
    <row r="1509" spans="1:17">
      <c r="A1509" s="596"/>
      <c r="B1509" s="3" t="s">
        <v>6</v>
      </c>
      <c r="C1509" s="18">
        <v>2602351</v>
      </c>
      <c r="D1509" s="16">
        <v>2495115</v>
      </c>
      <c r="E1509" s="16">
        <v>2798215</v>
      </c>
      <c r="F1509" s="18">
        <v>2171940</v>
      </c>
      <c r="G1509" s="18">
        <f t="shared" si="663"/>
        <v>4774291</v>
      </c>
      <c r="H1509" s="16">
        <f t="shared" si="657"/>
        <v>5293330</v>
      </c>
      <c r="I1509" s="35">
        <f t="shared" si="667"/>
        <v>107236</v>
      </c>
      <c r="J1509" s="35">
        <f t="shared" si="653"/>
        <v>626275</v>
      </c>
      <c r="K1509" s="101">
        <f t="shared" si="665"/>
        <v>517274</v>
      </c>
      <c r="L1509">
        <f t="shared" si="665"/>
        <v>496301</v>
      </c>
      <c r="M1509" s="35">
        <f t="shared" si="664"/>
        <v>-3397522</v>
      </c>
      <c r="N1509">
        <f t="shared" si="656"/>
        <v>0.90194471155208533</v>
      </c>
      <c r="O1509" s="20">
        <f t="shared" si="662"/>
        <v>-519039</v>
      </c>
      <c r="P1509" s="399">
        <f t="shared" si="666"/>
        <v>0.13831806089348919</v>
      </c>
      <c r="Q1509" s="156">
        <f t="shared" si="666"/>
        <v>0.11539929983946903</v>
      </c>
    </row>
    <row r="1510" spans="1:17">
      <c r="A1510" s="594">
        <v>45419</v>
      </c>
      <c r="B1510" s="3" t="s">
        <v>3</v>
      </c>
      <c r="C1510" s="18">
        <v>9461618</v>
      </c>
      <c r="D1510" s="16">
        <v>5064610</v>
      </c>
      <c r="E1510" s="16">
        <v>9207802</v>
      </c>
      <c r="F1510" s="18">
        <v>6218931</v>
      </c>
      <c r="G1510" s="18">
        <f t="shared" si="663"/>
        <v>15680549</v>
      </c>
      <c r="H1510" s="16">
        <f t="shared" si="657"/>
        <v>14272412</v>
      </c>
      <c r="I1510" s="35">
        <f t="shared" si="667"/>
        <v>4397008</v>
      </c>
      <c r="J1510" s="35">
        <f t="shared" si="653"/>
        <v>2988871</v>
      </c>
      <c r="K1510" s="101">
        <f t="shared" si="665"/>
        <v>1381155</v>
      </c>
      <c r="L1510">
        <f t="shared" si="665"/>
        <v>996821</v>
      </c>
      <c r="M1510" s="35">
        <f t="shared" si="664"/>
        <v>-996821</v>
      </c>
      <c r="N1510">
        <f t="shared" si="656"/>
        <v>1.0986614596047255</v>
      </c>
      <c r="O1510" s="20">
        <f t="shared" si="662"/>
        <v>1408137</v>
      </c>
      <c r="P1510" s="399">
        <f t="shared" si="666"/>
        <v>0.1069151143588534</v>
      </c>
      <c r="Q1510" s="156">
        <f t="shared" si="666"/>
        <v>8.1182480004104648E-2</v>
      </c>
    </row>
    <row r="1511" spans="1:17">
      <c r="A1511" s="595"/>
      <c r="B1511" s="3" t="s">
        <v>4</v>
      </c>
      <c r="C1511" s="18">
        <v>2078</v>
      </c>
      <c r="D1511" s="16">
        <v>208262</v>
      </c>
      <c r="E1511" s="16">
        <v>0</v>
      </c>
      <c r="F1511" s="18">
        <v>0</v>
      </c>
      <c r="G1511" s="18">
        <f t="shared" si="663"/>
        <v>2078</v>
      </c>
      <c r="H1511" s="16">
        <f t="shared" si="657"/>
        <v>208262</v>
      </c>
      <c r="I1511" s="35">
        <f t="shared" si="667"/>
        <v>-206184</v>
      </c>
      <c r="J1511" s="35">
        <f t="shared" si="653"/>
        <v>0</v>
      </c>
      <c r="K1511" s="101">
        <f t="shared" si="665"/>
        <v>0</v>
      </c>
      <c r="L1511">
        <f t="shared" si="665"/>
        <v>7196</v>
      </c>
      <c r="M1511" s="35">
        <f t="shared" si="664"/>
        <v>-538687</v>
      </c>
      <c r="N1511">
        <f t="shared" si="656"/>
        <v>9.9778164043368457E-3</v>
      </c>
      <c r="O1511" s="303">
        <f t="shared" si="662"/>
        <v>-206184</v>
      </c>
      <c r="P1511" s="156">
        <f t="shared" si="666"/>
        <v>0</v>
      </c>
      <c r="Q1511" s="156">
        <f t="shared" si="666"/>
        <v>3.7117656161345235E-2</v>
      </c>
    </row>
    <row r="1512" spans="1:17">
      <c r="A1512" s="595"/>
      <c r="B1512" s="3" t="s">
        <v>5</v>
      </c>
      <c r="C1512" s="18">
        <v>1929256</v>
      </c>
      <c r="D1512" s="16">
        <v>1854636</v>
      </c>
      <c r="E1512" s="16">
        <v>1678582</v>
      </c>
      <c r="F1512" s="18">
        <v>1170295</v>
      </c>
      <c r="G1512" s="18">
        <f t="shared" si="663"/>
        <v>3099551</v>
      </c>
      <c r="H1512" s="16">
        <f t="shared" si="657"/>
        <v>3533218</v>
      </c>
      <c r="I1512" s="35">
        <f t="shared" si="667"/>
        <v>74620</v>
      </c>
      <c r="J1512" s="35">
        <f t="shared" si="653"/>
        <v>508287</v>
      </c>
      <c r="K1512" s="101">
        <f t="shared" si="665"/>
        <v>370832</v>
      </c>
      <c r="L1512">
        <f t="shared" si="665"/>
        <v>498723</v>
      </c>
      <c r="M1512" s="35">
        <f t="shared" si="664"/>
        <v>-1387102</v>
      </c>
      <c r="N1512">
        <f t="shared" si="656"/>
        <v>0.87726005018654385</v>
      </c>
      <c r="O1512" s="20">
        <f t="shared" si="662"/>
        <v>-433667</v>
      </c>
      <c r="P1512" s="156">
        <f t="shared" si="666"/>
        <v>0.15727301605208391</v>
      </c>
      <c r="Q1512" s="400">
        <f t="shared" si="666"/>
        <v>0.19667501652356759</v>
      </c>
    </row>
    <row r="1513" spans="1:17">
      <c r="A1513" s="596"/>
      <c r="B1513" s="3" t="s">
        <v>6</v>
      </c>
      <c r="C1513" s="18">
        <v>2751701</v>
      </c>
      <c r="D1513" s="16">
        <v>2533272</v>
      </c>
      <c r="E1513" s="16">
        <v>3258269</v>
      </c>
      <c r="F1513" s="18">
        <v>2271554</v>
      </c>
      <c r="G1513" s="18">
        <f t="shared" si="663"/>
        <v>5023255</v>
      </c>
      <c r="H1513" s="16">
        <f t="shared" si="657"/>
        <v>5791541</v>
      </c>
      <c r="I1513" s="35">
        <f t="shared" si="667"/>
        <v>218429</v>
      </c>
      <c r="J1513" s="35">
        <f t="shared" si="653"/>
        <v>986715</v>
      </c>
      <c r="K1513" s="101">
        <f t="shared" si="665"/>
        <v>248964</v>
      </c>
      <c r="L1513">
        <f t="shared" si="665"/>
        <v>498211</v>
      </c>
      <c r="M1513" s="35">
        <f t="shared" si="664"/>
        <v>-3044479</v>
      </c>
      <c r="N1513">
        <f t="shared" si="656"/>
        <v>0.8673434237968789</v>
      </c>
      <c r="O1513" s="20">
        <f t="shared" si="662"/>
        <v>-768286</v>
      </c>
      <c r="P1513" s="156">
        <f t="shared" si="666"/>
        <v>5.501569278860953E-2</v>
      </c>
      <c r="Q1513" s="400">
        <f t="shared" si="666"/>
        <v>0.10389961125052372</v>
      </c>
    </row>
    <row r="1514" spans="1:17">
      <c r="A1514" s="594">
        <v>45420</v>
      </c>
      <c r="B1514" s="3" t="s">
        <v>3</v>
      </c>
      <c r="C1514" s="18">
        <v>7249996</v>
      </c>
      <c r="D1514" s="16">
        <v>4515823</v>
      </c>
      <c r="E1514" s="16">
        <v>7293982</v>
      </c>
      <c r="F1514" s="18">
        <v>5529332</v>
      </c>
      <c r="G1514" s="18">
        <f t="shared" si="663"/>
        <v>12779328</v>
      </c>
      <c r="H1514" s="16">
        <f t="shared" si="657"/>
        <v>11809805</v>
      </c>
      <c r="I1514" s="35">
        <f t="shared" si="667"/>
        <v>2734173</v>
      </c>
      <c r="J1514" s="35">
        <f t="shared" si="653"/>
        <v>1764650</v>
      </c>
      <c r="K1514" s="101">
        <f t="shared" si="665"/>
        <v>-2901221</v>
      </c>
      <c r="L1514">
        <f t="shared" si="665"/>
        <v>-2462607</v>
      </c>
      <c r="M1514" s="35">
        <f t="shared" si="664"/>
        <v>2462833</v>
      </c>
      <c r="N1514">
        <f t="shared" si="656"/>
        <v>1.0820947509294183</v>
      </c>
      <c r="O1514" s="20">
        <f t="shared" si="662"/>
        <v>969523</v>
      </c>
      <c r="P1514" s="156">
        <f t="shared" si="666"/>
        <v>-0.15613265044180399</v>
      </c>
      <c r="Q1514" s="156">
        <f t="shared" si="666"/>
        <v>-0.14715292525213147</v>
      </c>
    </row>
    <row r="1515" spans="1:17">
      <c r="A1515" s="595"/>
      <c r="B1515" s="3" t="s">
        <v>4</v>
      </c>
      <c r="C1515" s="18">
        <v>2078</v>
      </c>
      <c r="D1515" s="16">
        <v>205422</v>
      </c>
      <c r="E1515" s="16">
        <v>0</v>
      </c>
      <c r="F1515" s="18">
        <v>0</v>
      </c>
      <c r="G1515" s="18">
        <f t="shared" si="663"/>
        <v>2078</v>
      </c>
      <c r="H1515" s="16">
        <f t="shared" si="657"/>
        <v>205422</v>
      </c>
      <c r="I1515" s="35">
        <f t="shared" si="667"/>
        <v>-203344</v>
      </c>
      <c r="J1515" s="35">
        <f t="shared" ref="J1515:J1578" si="668">SUM(E1515-F1515)</f>
        <v>0</v>
      </c>
      <c r="K1515" s="101">
        <f t="shared" ref="K1515:L1530" si="669">G1515-G1511</f>
        <v>0</v>
      </c>
      <c r="L1515">
        <f t="shared" si="669"/>
        <v>-2840</v>
      </c>
      <c r="M1515" s="35">
        <f t="shared" si="664"/>
        <v>-768560</v>
      </c>
      <c r="N1515">
        <f t="shared" si="656"/>
        <v>1.0115761700304739E-2</v>
      </c>
      <c r="O1515" s="303">
        <f t="shared" si="662"/>
        <v>-203344</v>
      </c>
      <c r="P1515" s="156">
        <f t="shared" ref="P1515:Q1530" si="670">K1515/(G1511-K1515)</f>
        <v>0</v>
      </c>
      <c r="Q1515" s="156">
        <f t="shared" si="670"/>
        <v>-1.3453212191262991E-2</v>
      </c>
    </row>
    <row r="1516" spans="1:17">
      <c r="A1516" s="595"/>
      <c r="B1516" s="3" t="s">
        <v>5</v>
      </c>
      <c r="C1516" s="18">
        <v>1497195</v>
      </c>
      <c r="D1516" s="16">
        <v>1641664</v>
      </c>
      <c r="E1516" s="16">
        <v>1262975</v>
      </c>
      <c r="F1516" s="18">
        <v>1070865</v>
      </c>
      <c r="G1516" s="18">
        <f t="shared" si="663"/>
        <v>2568060</v>
      </c>
      <c r="H1516" s="16">
        <f t="shared" si="657"/>
        <v>2904639</v>
      </c>
      <c r="I1516" s="35">
        <f t="shared" si="667"/>
        <v>-144469</v>
      </c>
      <c r="J1516" s="35">
        <f t="shared" si="668"/>
        <v>192110</v>
      </c>
      <c r="K1516" s="101">
        <f t="shared" si="669"/>
        <v>-531491</v>
      </c>
      <c r="L1516">
        <f t="shared" si="669"/>
        <v>-628579</v>
      </c>
      <c r="M1516" s="35">
        <f t="shared" si="664"/>
        <v>423293</v>
      </c>
      <c r="N1516">
        <f t="shared" si="656"/>
        <v>0.8841236380837687</v>
      </c>
      <c r="O1516" s="20">
        <f t="shared" si="662"/>
        <v>-336579</v>
      </c>
      <c r="P1516" s="156">
        <f t="shared" si="670"/>
        <v>-0.14637423637622479</v>
      </c>
      <c r="Q1516" s="156">
        <f t="shared" si="670"/>
        <v>-0.15103547818406327</v>
      </c>
    </row>
    <row r="1517" spans="1:17">
      <c r="A1517" s="596"/>
      <c r="B1517" s="3" t="s">
        <v>6</v>
      </c>
      <c r="C1517" s="18">
        <v>2203897</v>
      </c>
      <c r="D1517" s="16">
        <v>2168267</v>
      </c>
      <c r="E1517" s="16">
        <v>2396209</v>
      </c>
      <c r="F1517" s="18">
        <v>1930979</v>
      </c>
      <c r="G1517" s="18">
        <f t="shared" si="663"/>
        <v>4134876</v>
      </c>
      <c r="H1517" s="16">
        <f t="shared" si="657"/>
        <v>4564476</v>
      </c>
      <c r="I1517" s="35">
        <f t="shared" si="667"/>
        <v>35630</v>
      </c>
      <c r="J1517" s="35">
        <f t="shared" si="668"/>
        <v>465230</v>
      </c>
      <c r="K1517" s="101">
        <f t="shared" si="669"/>
        <v>-888379</v>
      </c>
      <c r="L1517">
        <f t="shared" si="669"/>
        <v>-1227065</v>
      </c>
      <c r="M1517" s="35">
        <f t="shared" si="664"/>
        <v>3163921</v>
      </c>
      <c r="N1517">
        <f t="shared" si="656"/>
        <v>0.90588185807089361</v>
      </c>
      <c r="O1517" s="20">
        <f t="shared" si="662"/>
        <v>-429600</v>
      </c>
      <c r="P1517" s="156">
        <f t="shared" si="670"/>
        <v>-0.15027638720529721</v>
      </c>
      <c r="Q1517" s="156">
        <f t="shared" si="670"/>
        <v>-0.17483030105978309</v>
      </c>
    </row>
    <row r="1518" spans="1:17">
      <c r="A1518" s="594">
        <v>45421</v>
      </c>
      <c r="B1518" s="3" t="s">
        <v>3</v>
      </c>
      <c r="C1518" s="18">
        <v>5802476</v>
      </c>
      <c r="D1518" s="16">
        <v>3378003</v>
      </c>
      <c r="E1518" s="16">
        <v>5539929</v>
      </c>
      <c r="F1518" s="18">
        <v>4430584</v>
      </c>
      <c r="G1518" s="18">
        <f t="shared" si="663"/>
        <v>10233060</v>
      </c>
      <c r="H1518" s="16">
        <f t="shared" si="657"/>
        <v>8917932</v>
      </c>
      <c r="I1518" s="35">
        <f t="shared" si="667"/>
        <v>2424473</v>
      </c>
      <c r="J1518" s="35">
        <f t="shared" si="668"/>
        <v>1109345</v>
      </c>
      <c r="K1518" s="101">
        <f t="shared" si="669"/>
        <v>-2546268</v>
      </c>
      <c r="L1518">
        <f t="shared" si="669"/>
        <v>-2891873</v>
      </c>
      <c r="M1518" s="35">
        <f t="shared" si="664"/>
        <v>2891647</v>
      </c>
      <c r="N1518">
        <f t="shared" si="656"/>
        <v>1.1474700636874109</v>
      </c>
      <c r="O1518" s="20">
        <f t="shared" si="662"/>
        <v>1315128</v>
      </c>
      <c r="P1518" s="156">
        <f t="shared" si="670"/>
        <v>-0.16614479462984669</v>
      </c>
      <c r="Q1518" s="156">
        <f t="shared" si="670"/>
        <v>-0.19670360077264651</v>
      </c>
    </row>
    <row r="1519" spans="1:17">
      <c r="A1519" s="595"/>
      <c r="B1519" s="3" t="s">
        <v>4</v>
      </c>
      <c r="C1519" s="18">
        <v>2304</v>
      </c>
      <c r="D1519" s="16">
        <v>197092</v>
      </c>
      <c r="E1519" s="16">
        <v>0</v>
      </c>
      <c r="F1519" s="18">
        <v>0</v>
      </c>
      <c r="G1519" s="18">
        <f t="shared" si="663"/>
        <v>2304</v>
      </c>
      <c r="H1519" s="16">
        <f t="shared" si="657"/>
        <v>197092</v>
      </c>
      <c r="I1519" s="35">
        <f t="shared" si="667"/>
        <v>-194788</v>
      </c>
      <c r="J1519" s="35">
        <f t="shared" si="668"/>
        <v>0</v>
      </c>
      <c r="K1519" s="101">
        <f t="shared" si="669"/>
        <v>226</v>
      </c>
      <c r="L1519">
        <f t="shared" si="669"/>
        <v>-8330</v>
      </c>
      <c r="M1519" s="35">
        <f t="shared" si="664"/>
        <v>552464</v>
      </c>
      <c r="N1519">
        <f t="shared" ref="N1519:N1582" si="671">SUM(G1519/H1519)</f>
        <v>1.1689972195725854E-2</v>
      </c>
      <c r="O1519" s="303">
        <f t="shared" si="662"/>
        <v>-194788</v>
      </c>
      <c r="P1519" s="156">
        <f t="shared" si="670"/>
        <v>0.12203023758099352</v>
      </c>
      <c r="Q1519" s="156">
        <f t="shared" si="670"/>
        <v>-3.8970395598637672E-2</v>
      </c>
    </row>
    <row r="1520" spans="1:17">
      <c r="A1520" s="595"/>
      <c r="B1520" s="3" t="s">
        <v>5</v>
      </c>
      <c r="C1520" s="18">
        <v>1006214</v>
      </c>
      <c r="D1520" s="16">
        <v>1318799</v>
      </c>
      <c r="E1520" s="16">
        <v>950979</v>
      </c>
      <c r="F1520" s="18">
        <v>790446</v>
      </c>
      <c r="G1520" s="18">
        <f t="shared" si="663"/>
        <v>1796660</v>
      </c>
      <c r="H1520" s="16">
        <f t="shared" si="657"/>
        <v>2269778</v>
      </c>
      <c r="I1520" s="35">
        <f t="shared" si="667"/>
        <v>-312585</v>
      </c>
      <c r="J1520" s="35">
        <f t="shared" si="668"/>
        <v>160533</v>
      </c>
      <c r="K1520" s="101">
        <f t="shared" si="669"/>
        <v>-771400</v>
      </c>
      <c r="L1520">
        <f t="shared" si="669"/>
        <v>-634861</v>
      </c>
      <c r="M1520" s="35">
        <f t="shared" si="664"/>
        <v>822709</v>
      </c>
      <c r="N1520">
        <f t="shared" si="671"/>
        <v>0.79155758845138158</v>
      </c>
      <c r="O1520" s="20">
        <f t="shared" si="662"/>
        <v>-473118</v>
      </c>
      <c r="P1520" s="156">
        <f t="shared" si="670"/>
        <v>-0.23099543039892678</v>
      </c>
      <c r="Q1520" s="156">
        <f t="shared" si="670"/>
        <v>-0.17936459951970618</v>
      </c>
    </row>
    <row r="1521" spans="1:18">
      <c r="A1521" s="596"/>
      <c r="B1521" s="3" t="s">
        <v>6</v>
      </c>
      <c r="C1521" s="18">
        <v>2136707</v>
      </c>
      <c r="D1521" s="16">
        <v>2120019</v>
      </c>
      <c r="E1521" s="16">
        <v>2456793</v>
      </c>
      <c r="F1521" s="18">
        <v>1792883</v>
      </c>
      <c r="G1521" s="18">
        <f t="shared" si="663"/>
        <v>3929590</v>
      </c>
      <c r="H1521" s="16">
        <f t="shared" si="657"/>
        <v>4576812</v>
      </c>
      <c r="I1521" s="35">
        <f t="shared" si="667"/>
        <v>16688</v>
      </c>
      <c r="J1521" s="35">
        <f t="shared" si="668"/>
        <v>663910</v>
      </c>
      <c r="K1521" s="101">
        <f t="shared" si="669"/>
        <v>-205286</v>
      </c>
      <c r="L1521">
        <f t="shared" si="669"/>
        <v>12336</v>
      </c>
      <c r="M1521" s="35">
        <f t="shared" si="664"/>
        <v>1059087</v>
      </c>
      <c r="N1521">
        <f t="shared" si="671"/>
        <v>0.85858671931466701</v>
      </c>
      <c r="O1521" s="20">
        <f t="shared" si="662"/>
        <v>-647222</v>
      </c>
      <c r="P1521" s="156">
        <f t="shared" si="670"/>
        <v>-4.7299156114449181E-2</v>
      </c>
      <c r="Q1521" s="156">
        <f t="shared" si="670"/>
        <v>2.7099342287363747E-3</v>
      </c>
    </row>
    <row r="1522" spans="1:18">
      <c r="A1522" s="594">
        <v>45422</v>
      </c>
      <c r="B1522" s="3" t="s">
        <v>3</v>
      </c>
      <c r="C1522" s="18">
        <v>6856531</v>
      </c>
      <c r="D1522" s="16">
        <v>4357649</v>
      </c>
      <c r="E1522" s="16">
        <v>6693614</v>
      </c>
      <c r="F1522" s="18">
        <v>5313385</v>
      </c>
      <c r="G1522" s="18">
        <f t="shared" si="663"/>
        <v>12169916</v>
      </c>
      <c r="H1522" s="16">
        <f t="shared" si="657"/>
        <v>11051263</v>
      </c>
      <c r="I1522" s="35">
        <f t="shared" si="667"/>
        <v>2498882</v>
      </c>
      <c r="J1522" s="35">
        <f t="shared" si="668"/>
        <v>1380229</v>
      </c>
      <c r="K1522" s="101">
        <f t="shared" si="669"/>
        <v>1936856</v>
      </c>
      <c r="L1522">
        <f t="shared" si="669"/>
        <v>2133331</v>
      </c>
      <c r="M1522" s="35">
        <f t="shared" si="664"/>
        <v>-2133331</v>
      </c>
      <c r="N1522">
        <f t="shared" si="671"/>
        <v>1.1012239958455428</v>
      </c>
      <c r="O1522" s="20">
        <f t="shared" si="662"/>
        <v>1118653</v>
      </c>
      <c r="P1522" s="156">
        <f t="shared" si="670"/>
        <v>0.23346291870354199</v>
      </c>
      <c r="Q1522" s="400">
        <f t="shared" si="670"/>
        <v>0.3144372086140364</v>
      </c>
    </row>
    <row r="1523" spans="1:18">
      <c r="A1523" s="595"/>
      <c r="B1523" s="3" t="s">
        <v>4</v>
      </c>
      <c r="C1523" s="18">
        <v>2078</v>
      </c>
      <c r="D1523" s="16">
        <v>205283</v>
      </c>
      <c r="E1523" s="16">
        <v>0</v>
      </c>
      <c r="F1523" s="18">
        <v>0</v>
      </c>
      <c r="G1523" s="18">
        <f t="shared" si="663"/>
        <v>2078</v>
      </c>
      <c r="H1523" s="16">
        <f t="shared" si="657"/>
        <v>205283</v>
      </c>
      <c r="I1523" s="35">
        <f t="shared" si="667"/>
        <v>-203205</v>
      </c>
      <c r="J1523" s="35">
        <f t="shared" si="668"/>
        <v>0</v>
      </c>
      <c r="K1523" s="101">
        <f t="shared" si="669"/>
        <v>-226</v>
      </c>
      <c r="L1523">
        <f t="shared" si="669"/>
        <v>8191</v>
      </c>
      <c r="M1523" s="35">
        <f t="shared" si="664"/>
        <v>239262</v>
      </c>
      <c r="N1523">
        <f t="shared" si="671"/>
        <v>1.0122611224504708E-2</v>
      </c>
      <c r="O1523" s="303">
        <f t="shared" si="662"/>
        <v>-203205</v>
      </c>
      <c r="P1523" s="156">
        <f t="shared" si="670"/>
        <v>-8.9328063241106717E-2</v>
      </c>
      <c r="Q1523" s="156">
        <f t="shared" si="670"/>
        <v>4.3361337420130118E-2</v>
      </c>
    </row>
    <row r="1524" spans="1:18">
      <c r="A1524" s="595"/>
      <c r="B1524" s="3" t="s">
        <v>5</v>
      </c>
      <c r="C1524" s="18">
        <v>1257504</v>
      </c>
      <c r="D1524" s="16">
        <v>1547332</v>
      </c>
      <c r="E1524" s="16">
        <v>1249827</v>
      </c>
      <c r="F1524" s="18">
        <v>1083290</v>
      </c>
      <c r="G1524" s="18">
        <f t="shared" si="663"/>
        <v>2340794</v>
      </c>
      <c r="H1524" s="16">
        <f t="shared" si="657"/>
        <v>2797159</v>
      </c>
      <c r="I1524" s="35">
        <f t="shared" si="667"/>
        <v>-289828</v>
      </c>
      <c r="J1524" s="35">
        <f t="shared" si="668"/>
        <v>166537</v>
      </c>
      <c r="K1524" s="101">
        <f t="shared" si="669"/>
        <v>544134</v>
      </c>
      <c r="L1524">
        <f t="shared" si="669"/>
        <v>527381</v>
      </c>
      <c r="M1524" s="35">
        <f t="shared" si="664"/>
        <v>-273770</v>
      </c>
      <c r="N1524">
        <f t="shared" si="671"/>
        <v>0.83684695793124386</v>
      </c>
      <c r="O1524" s="20">
        <f t="shared" si="662"/>
        <v>-456365</v>
      </c>
      <c r="P1524" s="399">
        <f t="shared" si="670"/>
        <v>0.43442930525993073</v>
      </c>
      <c r="Q1524" s="156">
        <f t="shared" si="670"/>
        <v>0.30267556704930049</v>
      </c>
    </row>
    <row r="1525" spans="1:18">
      <c r="A1525" s="596"/>
      <c r="B1525" s="3" t="s">
        <v>6</v>
      </c>
      <c r="C1525" s="18">
        <v>2156310</v>
      </c>
      <c r="D1525" s="16">
        <v>2247539</v>
      </c>
      <c r="E1525" s="16">
        <v>2328982</v>
      </c>
      <c r="F1525" s="18">
        <v>1961128</v>
      </c>
      <c r="G1525" s="18">
        <f t="shared" si="663"/>
        <v>4117438</v>
      </c>
      <c r="H1525" s="16">
        <f t="shared" si="657"/>
        <v>4576521</v>
      </c>
      <c r="I1525" s="35">
        <f t="shared" si="667"/>
        <v>-91229</v>
      </c>
      <c r="J1525" s="35">
        <f t="shared" si="668"/>
        <v>367854</v>
      </c>
      <c r="K1525" s="101">
        <f t="shared" si="669"/>
        <v>187848</v>
      </c>
      <c r="L1525">
        <f t="shared" si="669"/>
        <v>-291</v>
      </c>
      <c r="M1525" s="35">
        <f t="shared" si="664"/>
        <v>725539</v>
      </c>
      <c r="N1525">
        <f t="shared" si="671"/>
        <v>0.89968733891967279</v>
      </c>
      <c r="O1525" s="20">
        <f t="shared" si="662"/>
        <v>-459083</v>
      </c>
      <c r="P1525" s="399">
        <f t="shared" si="670"/>
        <v>5.0203354480346317E-2</v>
      </c>
      <c r="Q1525" s="156">
        <f t="shared" si="670"/>
        <v>-6.3577332649057718E-5</v>
      </c>
    </row>
    <row r="1526" spans="1:18">
      <c r="A1526" s="594">
        <v>45425</v>
      </c>
      <c r="B1526" s="3" t="s">
        <v>3</v>
      </c>
      <c r="C1526" s="18">
        <v>6964696</v>
      </c>
      <c r="D1526" s="16">
        <v>5670605</v>
      </c>
      <c r="E1526" s="16">
        <v>6933252</v>
      </c>
      <c r="F1526" s="18">
        <v>6276643</v>
      </c>
      <c r="G1526" s="18">
        <f t="shared" si="663"/>
        <v>13241339</v>
      </c>
      <c r="H1526" s="16">
        <f t="shared" si="657"/>
        <v>12603857</v>
      </c>
      <c r="I1526" s="35">
        <f t="shared" si="667"/>
        <v>1294091</v>
      </c>
      <c r="J1526" s="35">
        <f t="shared" si="668"/>
        <v>656609</v>
      </c>
      <c r="K1526" s="101">
        <f t="shared" si="669"/>
        <v>1071423</v>
      </c>
      <c r="L1526">
        <f t="shared" si="669"/>
        <v>1552594</v>
      </c>
      <c r="M1526" s="35">
        <f t="shared" si="664"/>
        <v>-1552594</v>
      </c>
      <c r="N1526">
        <f t="shared" si="671"/>
        <v>1.050578326935953</v>
      </c>
      <c r="O1526" s="20">
        <f t="shared" si="662"/>
        <v>637482</v>
      </c>
      <c r="P1526" s="156">
        <f t="shared" si="670"/>
        <v>9.6537701109510987E-2</v>
      </c>
      <c r="Q1526" s="400">
        <f t="shared" si="670"/>
        <v>0.16345384811282507</v>
      </c>
    </row>
    <row r="1527" spans="1:18">
      <c r="A1527" s="595"/>
      <c r="B1527" s="3" t="s">
        <v>4</v>
      </c>
      <c r="C1527" s="18">
        <v>2078</v>
      </c>
      <c r="D1527" s="16">
        <v>199169</v>
      </c>
      <c r="E1527" s="16">
        <v>0</v>
      </c>
      <c r="F1527" s="18">
        <v>0</v>
      </c>
      <c r="G1527" s="18">
        <f t="shared" si="663"/>
        <v>2078</v>
      </c>
      <c r="H1527" s="16">
        <f t="shared" ref="H1527:H1590" si="672">SUM(D1527+E1527)</f>
        <v>199169</v>
      </c>
      <c r="I1527" s="35">
        <f t="shared" si="667"/>
        <v>-197091</v>
      </c>
      <c r="J1527" s="35">
        <f t="shared" si="668"/>
        <v>0</v>
      </c>
      <c r="K1527" s="101">
        <f t="shared" si="669"/>
        <v>0</v>
      </c>
      <c r="L1527">
        <f t="shared" si="669"/>
        <v>-6114</v>
      </c>
      <c r="M1527" s="35">
        <f t="shared" si="664"/>
        <v>51900</v>
      </c>
      <c r="N1527">
        <f t="shared" si="671"/>
        <v>1.0433350571625102E-2</v>
      </c>
      <c r="O1527" s="303">
        <f t="shared" si="662"/>
        <v>-197091</v>
      </c>
      <c r="P1527" s="156">
        <f t="shared" si="670"/>
        <v>0</v>
      </c>
      <c r="Q1527" s="156">
        <f t="shared" si="670"/>
        <v>-2.89218863086988E-2</v>
      </c>
      <c r="R1527">
        <v>7004451784</v>
      </c>
    </row>
    <row r="1528" spans="1:18">
      <c r="A1528" s="595"/>
      <c r="B1528" s="3" t="s">
        <v>5</v>
      </c>
      <c r="C1528" s="18">
        <v>1314150</v>
      </c>
      <c r="D1528" s="16">
        <v>1608992</v>
      </c>
      <c r="E1528" s="16">
        <v>1328729</v>
      </c>
      <c r="F1528" s="18">
        <v>1274097</v>
      </c>
      <c r="G1528" s="18">
        <f t="shared" si="663"/>
        <v>2588247</v>
      </c>
      <c r="H1528" s="16">
        <f t="shared" si="672"/>
        <v>2937721</v>
      </c>
      <c r="I1528" s="35">
        <f t="shared" si="667"/>
        <v>-294842</v>
      </c>
      <c r="J1528" s="35">
        <f t="shared" si="668"/>
        <v>54632</v>
      </c>
      <c r="K1528" s="101">
        <f t="shared" si="669"/>
        <v>247453</v>
      </c>
      <c r="L1528">
        <f t="shared" si="669"/>
        <v>140562</v>
      </c>
      <c r="M1528" s="35">
        <f t="shared" si="664"/>
        <v>7507</v>
      </c>
      <c r="N1528">
        <f t="shared" si="671"/>
        <v>0.88103907757067468</v>
      </c>
      <c r="O1528" s="20">
        <f t="shared" si="662"/>
        <v>-349474</v>
      </c>
      <c r="P1528" s="399">
        <f t="shared" si="670"/>
        <v>0.11820959891388932</v>
      </c>
      <c r="Q1528" s="156">
        <f t="shared" si="670"/>
        <v>5.2910546838681217E-2</v>
      </c>
    </row>
    <row r="1529" spans="1:18">
      <c r="A1529" s="596"/>
      <c r="B1529" s="3" t="s">
        <v>6</v>
      </c>
      <c r="C1529" s="18">
        <v>2163476</v>
      </c>
      <c r="D1529" s="16">
        <v>2279547</v>
      </c>
      <c r="E1529" s="16">
        <v>2182419</v>
      </c>
      <c r="F1529" s="18">
        <v>2207573</v>
      </c>
      <c r="G1529" s="18">
        <f t="shared" si="663"/>
        <v>4371049</v>
      </c>
      <c r="H1529" s="16">
        <f t="shared" si="672"/>
        <v>4461966</v>
      </c>
      <c r="I1529" s="35">
        <f t="shared" si="667"/>
        <v>-116071</v>
      </c>
      <c r="J1529" s="35">
        <f t="shared" si="668"/>
        <v>-25154</v>
      </c>
      <c r="K1529" s="101">
        <f t="shared" si="669"/>
        <v>253611</v>
      </c>
      <c r="L1529">
        <f t="shared" si="669"/>
        <v>-114555</v>
      </c>
      <c r="M1529" s="35">
        <f t="shared" si="664"/>
        <v>-1730926</v>
      </c>
      <c r="N1529">
        <f t="shared" si="671"/>
        <v>0.97962400430662178</v>
      </c>
      <c r="O1529" s="34">
        <f t="shared" si="662"/>
        <v>-90917</v>
      </c>
      <c r="P1529" s="399">
        <f t="shared" si="670"/>
        <v>6.5637255498240468E-2</v>
      </c>
      <c r="Q1529" s="156">
        <f t="shared" si="670"/>
        <v>-2.441977064537006E-2</v>
      </c>
    </row>
    <row r="1530" spans="1:18">
      <c r="A1530" s="594">
        <v>45426</v>
      </c>
      <c r="B1530" s="3" t="s">
        <v>3</v>
      </c>
      <c r="C1530" s="18">
        <v>7174425</v>
      </c>
      <c r="D1530" s="16">
        <v>6112281</v>
      </c>
      <c r="E1530" s="16">
        <v>7263873</v>
      </c>
      <c r="F1530" s="18">
        <v>6792162</v>
      </c>
      <c r="G1530" s="18">
        <f t="shared" si="663"/>
        <v>13966587</v>
      </c>
      <c r="H1530" s="16">
        <f t="shared" si="672"/>
        <v>13376154</v>
      </c>
      <c r="I1530" s="35">
        <f t="shared" si="667"/>
        <v>1062144</v>
      </c>
      <c r="J1530" s="35">
        <f t="shared" si="668"/>
        <v>471711</v>
      </c>
      <c r="K1530" s="101">
        <f t="shared" si="669"/>
        <v>725248</v>
      </c>
      <c r="L1530">
        <f t="shared" si="669"/>
        <v>772297</v>
      </c>
      <c r="M1530" s="35">
        <f t="shared" si="664"/>
        <v>-772297</v>
      </c>
      <c r="N1530">
        <f t="shared" si="671"/>
        <v>1.0441407148871042</v>
      </c>
      <c r="O1530" s="20">
        <f t="shared" si="662"/>
        <v>590433</v>
      </c>
      <c r="P1530" s="156">
        <f t="shared" si="670"/>
        <v>5.7945248240844523E-2</v>
      </c>
      <c r="Q1530" s="400">
        <f t="shared" si="670"/>
        <v>6.5274317165276596E-2</v>
      </c>
    </row>
    <row r="1531" spans="1:18">
      <c r="A1531" s="595"/>
      <c r="B1531" s="3" t="s">
        <v>4</v>
      </c>
      <c r="C1531" s="18">
        <v>2078</v>
      </c>
      <c r="D1531" s="16">
        <v>202729</v>
      </c>
      <c r="E1531" s="16">
        <v>0</v>
      </c>
      <c r="F1531" s="18">
        <v>0</v>
      </c>
      <c r="G1531" s="18">
        <f t="shared" si="663"/>
        <v>2078</v>
      </c>
      <c r="H1531" s="16">
        <f t="shared" si="672"/>
        <v>202729</v>
      </c>
      <c r="I1531" s="35">
        <f t="shared" si="667"/>
        <v>-200651</v>
      </c>
      <c r="J1531" s="35">
        <f t="shared" si="668"/>
        <v>0</v>
      </c>
      <c r="K1531" s="101">
        <f t="shared" ref="K1531:L1546" si="673">G1531-G1527</f>
        <v>0</v>
      </c>
      <c r="L1531">
        <f t="shared" si="673"/>
        <v>3560</v>
      </c>
      <c r="M1531" s="35">
        <f t="shared" si="664"/>
        <v>-363261</v>
      </c>
      <c r="N1531">
        <f t="shared" si="671"/>
        <v>1.0250136882241811E-2</v>
      </c>
      <c r="O1531" s="303">
        <f t="shared" si="662"/>
        <v>-200651</v>
      </c>
      <c r="P1531" s="156">
        <f t="shared" ref="P1531:Q1546" si="674">K1531/(G1527-K1531)</f>
        <v>0</v>
      </c>
      <c r="Q1531" s="156">
        <f t="shared" si="674"/>
        <v>1.8199571594354043E-2</v>
      </c>
    </row>
    <row r="1532" spans="1:18">
      <c r="A1532" s="595"/>
      <c r="B1532" s="3" t="s">
        <v>5</v>
      </c>
      <c r="C1532" s="18">
        <v>1506844</v>
      </c>
      <c r="D1532" s="16">
        <v>1601985</v>
      </c>
      <c r="E1532" s="16">
        <v>1341945</v>
      </c>
      <c r="F1532" s="18">
        <v>1127189</v>
      </c>
      <c r="G1532" s="18">
        <f t="shared" si="663"/>
        <v>2634033</v>
      </c>
      <c r="H1532" s="16">
        <f t="shared" si="672"/>
        <v>2943930</v>
      </c>
      <c r="I1532" s="35">
        <f t="shared" si="667"/>
        <v>-95141</v>
      </c>
      <c r="J1532" s="35">
        <f t="shared" si="668"/>
        <v>214756</v>
      </c>
      <c r="K1532" s="101">
        <f t="shared" si="673"/>
        <v>45786</v>
      </c>
      <c r="L1532">
        <f t="shared" si="673"/>
        <v>6209</v>
      </c>
      <c r="M1532" s="35">
        <f t="shared" si="664"/>
        <v>-399490</v>
      </c>
      <c r="N1532">
        <f t="shared" si="671"/>
        <v>0.89473357043136215</v>
      </c>
      <c r="O1532" s="20">
        <f t="shared" si="662"/>
        <v>-309897</v>
      </c>
      <c r="P1532" s="399">
        <f t="shared" si="674"/>
        <v>1.8008535824148336E-2</v>
      </c>
      <c r="Q1532" s="156">
        <f t="shared" si="674"/>
        <v>2.1180196431056738E-3</v>
      </c>
    </row>
    <row r="1533" spans="1:18">
      <c r="A1533" s="596"/>
      <c r="B1533" s="3" t="s">
        <v>6</v>
      </c>
      <c r="C1533" s="18">
        <v>2243694</v>
      </c>
      <c r="D1533" s="16">
        <v>2277780</v>
      </c>
      <c r="E1533" s="16">
        <v>2321223</v>
      </c>
      <c r="F1533" s="18">
        <v>2275424</v>
      </c>
      <c r="G1533" s="18">
        <f t="shared" si="663"/>
        <v>4519118</v>
      </c>
      <c r="H1533" s="16">
        <f t="shared" si="672"/>
        <v>4599003</v>
      </c>
      <c r="I1533" s="35">
        <f t="shared" si="667"/>
        <v>-34086</v>
      </c>
      <c r="J1533" s="35">
        <f t="shared" si="668"/>
        <v>45799</v>
      </c>
      <c r="K1533" s="101">
        <f t="shared" si="673"/>
        <v>148069</v>
      </c>
      <c r="L1533">
        <f t="shared" si="673"/>
        <v>137037</v>
      </c>
      <c r="M1533" s="35">
        <f t="shared" si="664"/>
        <v>-3285503</v>
      </c>
      <c r="N1533">
        <f t="shared" si="671"/>
        <v>0.98262993087849693</v>
      </c>
      <c r="O1533" s="20">
        <f t="shared" si="662"/>
        <v>-79885</v>
      </c>
      <c r="P1533" s="399">
        <f>K1533/(G1529-K1533)</f>
        <v>3.5062680855699059E-2</v>
      </c>
      <c r="Q1533" s="156">
        <f t="shared" si="674"/>
        <v>3.1685375644316935E-2</v>
      </c>
    </row>
    <row r="1534" spans="1:18">
      <c r="A1534" s="594">
        <v>45427</v>
      </c>
      <c r="B1534" s="3" t="s">
        <v>3</v>
      </c>
      <c r="C1534" s="18">
        <v>6330014</v>
      </c>
      <c r="D1534" s="16">
        <v>4956492</v>
      </c>
      <c r="E1534" s="16">
        <v>6456899</v>
      </c>
      <c r="F1534" s="18">
        <v>5791092</v>
      </c>
      <c r="G1534" s="18">
        <f t="shared" si="663"/>
        <v>12121106</v>
      </c>
      <c r="H1534" s="16">
        <f t="shared" si="672"/>
        <v>11413391</v>
      </c>
      <c r="I1534" s="35">
        <f t="shared" si="667"/>
        <v>1373522</v>
      </c>
      <c r="J1534" s="35">
        <f t="shared" si="668"/>
        <v>665807</v>
      </c>
      <c r="K1534" s="101">
        <f t="shared" si="673"/>
        <v>-1845481</v>
      </c>
      <c r="L1534">
        <f t="shared" si="673"/>
        <v>-1962763</v>
      </c>
      <c r="M1534" s="35">
        <f t="shared" si="664"/>
        <v>1962763</v>
      </c>
      <c r="N1534">
        <f t="shared" si="671"/>
        <v>1.0620074261891141</v>
      </c>
      <c r="O1534" s="20">
        <f t="shared" si="662"/>
        <v>707715</v>
      </c>
      <c r="P1534" s="156">
        <f t="shared" ref="P1534:Q1550" si="675">K1534/(G1530-K1534)</f>
        <v>-0.11671344949945826</v>
      </c>
      <c r="Q1534" s="156">
        <f t="shared" si="674"/>
        <v>-0.12795968581093436</v>
      </c>
    </row>
    <row r="1535" spans="1:18">
      <c r="A1535" s="595"/>
      <c r="B1535" s="3" t="s">
        <v>4</v>
      </c>
      <c r="C1535" s="18">
        <v>2078</v>
      </c>
      <c r="D1535" s="16">
        <v>202729</v>
      </c>
      <c r="E1535" s="16">
        <v>0</v>
      </c>
      <c r="F1535" s="18">
        <v>0</v>
      </c>
      <c r="G1535" s="18">
        <f t="shared" si="663"/>
        <v>2078</v>
      </c>
      <c r="H1535" s="16">
        <f t="shared" si="672"/>
        <v>202729</v>
      </c>
      <c r="I1535" s="35">
        <f t="shared" si="667"/>
        <v>-200651</v>
      </c>
      <c r="J1535" s="35">
        <f t="shared" si="668"/>
        <v>0</v>
      </c>
      <c r="K1535" s="101">
        <f t="shared" si="673"/>
        <v>0</v>
      </c>
      <c r="L1535">
        <f t="shared" si="673"/>
        <v>0</v>
      </c>
      <c r="M1535" s="35">
        <f t="shared" si="664"/>
        <v>-318129</v>
      </c>
      <c r="N1535">
        <f t="shared" si="671"/>
        <v>1.0250136882241811E-2</v>
      </c>
      <c r="O1535" s="303">
        <f t="shared" si="662"/>
        <v>-200651</v>
      </c>
      <c r="P1535" s="156">
        <f t="shared" si="675"/>
        <v>0</v>
      </c>
      <c r="Q1535" s="156">
        <f t="shared" si="674"/>
        <v>0</v>
      </c>
    </row>
    <row r="1536" spans="1:18">
      <c r="A1536" s="595"/>
      <c r="B1536" s="3" t="s">
        <v>5</v>
      </c>
      <c r="C1536" s="18">
        <v>1293160</v>
      </c>
      <c r="D1536" s="16">
        <v>1425736</v>
      </c>
      <c r="E1536" s="16">
        <v>1164167</v>
      </c>
      <c r="F1536" s="18">
        <v>981172</v>
      </c>
      <c r="G1536" s="18">
        <f t="shared" si="663"/>
        <v>2274332</v>
      </c>
      <c r="H1536" s="16">
        <f t="shared" si="672"/>
        <v>2589903</v>
      </c>
      <c r="I1536" s="35">
        <f t="shared" si="667"/>
        <v>-132576</v>
      </c>
      <c r="J1536" s="35">
        <f t="shared" si="668"/>
        <v>182995</v>
      </c>
      <c r="K1536" s="101">
        <f t="shared" si="673"/>
        <v>-359701</v>
      </c>
      <c r="L1536">
        <f t="shared" si="673"/>
        <v>-354027</v>
      </c>
      <c r="M1536" s="35">
        <f t="shared" si="664"/>
        <v>-245715</v>
      </c>
      <c r="N1536">
        <f t="shared" si="671"/>
        <v>0.87815335168923314</v>
      </c>
      <c r="O1536" s="20">
        <f t="shared" si="662"/>
        <v>-315571</v>
      </c>
      <c r="P1536" s="156">
        <f t="shared" si="675"/>
        <v>-0.12015128932630621</v>
      </c>
      <c r="Q1536" s="156">
        <f t="shared" si="674"/>
        <v>-0.10734736686985306</v>
      </c>
    </row>
    <row r="1537" spans="1:17">
      <c r="A1537" s="596"/>
      <c r="B1537" s="3" t="s">
        <v>6</v>
      </c>
      <c r="C1537" s="18">
        <v>2158496</v>
      </c>
      <c r="D1537" s="16">
        <v>2154648</v>
      </c>
      <c r="E1537" s="16">
        <v>2162682</v>
      </c>
      <c r="F1537" s="18">
        <v>1967341</v>
      </c>
      <c r="G1537" s="18">
        <f t="shared" si="663"/>
        <v>4125837</v>
      </c>
      <c r="H1537" s="16">
        <f t="shared" si="672"/>
        <v>4317330</v>
      </c>
      <c r="I1537" s="35">
        <f t="shared" si="667"/>
        <v>3848</v>
      </c>
      <c r="J1537" s="35">
        <f t="shared" si="668"/>
        <v>195341</v>
      </c>
      <c r="K1537" s="101">
        <f t="shared" si="673"/>
        <v>-393281</v>
      </c>
      <c r="L1537">
        <f t="shared" si="673"/>
        <v>-281673</v>
      </c>
      <c r="M1537" s="35">
        <f t="shared" si="664"/>
        <v>2533396</v>
      </c>
      <c r="N1537">
        <f t="shared" si="671"/>
        <v>0.9556455031234582</v>
      </c>
      <c r="O1537" s="20">
        <f t="shared" si="662"/>
        <v>-191493</v>
      </c>
      <c r="P1537" s="156">
        <f t="shared" si="675"/>
        <v>-8.0058847011409293E-2</v>
      </c>
      <c r="Q1537" s="156">
        <f t="shared" si="674"/>
        <v>-5.7711882534304676E-2</v>
      </c>
    </row>
    <row r="1538" spans="1:17">
      <c r="A1538" s="594">
        <v>45428</v>
      </c>
      <c r="B1538" s="3" t="s">
        <v>3</v>
      </c>
      <c r="C1538" s="18">
        <v>4164458</v>
      </c>
      <c r="D1538" s="16">
        <v>3979324</v>
      </c>
      <c r="E1538" s="16">
        <v>4364943</v>
      </c>
      <c r="F1538" s="18">
        <v>4808182</v>
      </c>
      <c r="G1538" s="18">
        <f t="shared" si="663"/>
        <v>8972640</v>
      </c>
      <c r="H1538" s="16">
        <f t="shared" si="672"/>
        <v>8344267</v>
      </c>
      <c r="I1538" s="35">
        <f t="shared" si="667"/>
        <v>185134</v>
      </c>
      <c r="J1538" s="35">
        <f t="shared" si="668"/>
        <v>-443239</v>
      </c>
      <c r="K1538" s="101">
        <f t="shared" si="673"/>
        <v>-3148466</v>
      </c>
      <c r="L1538">
        <f t="shared" si="673"/>
        <v>-3069124</v>
      </c>
      <c r="M1538" s="35">
        <f t="shared" si="664"/>
        <v>3069604</v>
      </c>
      <c r="N1538">
        <f t="shared" si="671"/>
        <v>1.0753059555740487</v>
      </c>
      <c r="O1538" s="20">
        <f t="shared" si="662"/>
        <v>628373</v>
      </c>
      <c r="P1538" s="156">
        <f t="shared" si="675"/>
        <v>-0.20619215784175221</v>
      </c>
      <c r="Q1538" s="156">
        <f t="shared" si="674"/>
        <v>-0.21191926954676035</v>
      </c>
    </row>
    <row r="1539" spans="1:17">
      <c r="A1539" s="595"/>
      <c r="B1539" s="3" t="s">
        <v>4</v>
      </c>
      <c r="C1539" s="18">
        <v>2078</v>
      </c>
      <c r="D1539" s="16">
        <v>202541</v>
      </c>
      <c r="E1539" s="16">
        <v>0</v>
      </c>
      <c r="F1539" s="18">
        <v>0</v>
      </c>
      <c r="G1539" s="18">
        <f t="shared" si="663"/>
        <v>2078</v>
      </c>
      <c r="H1539" s="16">
        <f t="shared" si="672"/>
        <v>202541</v>
      </c>
      <c r="I1539" s="35">
        <f t="shared" si="667"/>
        <v>-200463</v>
      </c>
      <c r="J1539" s="35">
        <f t="shared" si="668"/>
        <v>0</v>
      </c>
      <c r="K1539" s="101">
        <f t="shared" si="673"/>
        <v>0</v>
      </c>
      <c r="L1539">
        <f t="shared" si="673"/>
        <v>-188</v>
      </c>
      <c r="M1539" s="35">
        <f t="shared" si="664"/>
        <v>360298</v>
      </c>
      <c r="N1539">
        <f t="shared" si="671"/>
        <v>1.0259651132363323E-2</v>
      </c>
      <c r="O1539" s="303">
        <f t="shared" si="662"/>
        <v>-200463</v>
      </c>
      <c r="P1539" s="156">
        <f t="shared" si="675"/>
        <v>0</v>
      </c>
      <c r="Q1539" s="156">
        <f t="shared" si="674"/>
        <v>-9.2648718441530283E-4</v>
      </c>
    </row>
    <row r="1540" spans="1:17">
      <c r="A1540" s="595"/>
      <c r="B1540" s="3" t="s">
        <v>5</v>
      </c>
      <c r="C1540" s="18">
        <v>1021935</v>
      </c>
      <c r="D1540" s="16">
        <v>1383384</v>
      </c>
      <c r="E1540" s="16">
        <v>902968</v>
      </c>
      <c r="F1540" s="18">
        <v>934268</v>
      </c>
      <c r="G1540" s="18">
        <f t="shared" si="663"/>
        <v>1956203</v>
      </c>
      <c r="H1540" s="16">
        <f t="shared" si="672"/>
        <v>2286352</v>
      </c>
      <c r="I1540" s="35">
        <f t="shared" si="667"/>
        <v>-361449</v>
      </c>
      <c r="J1540" s="35">
        <f t="shared" si="668"/>
        <v>-31300</v>
      </c>
      <c r="K1540" s="101">
        <f t="shared" si="673"/>
        <v>-318129</v>
      </c>
      <c r="L1540">
        <f t="shared" si="673"/>
        <v>-303551</v>
      </c>
      <c r="M1540" s="35">
        <f t="shared" si="664"/>
        <v>698923</v>
      </c>
      <c r="N1540">
        <f t="shared" si="671"/>
        <v>0.85560010007207987</v>
      </c>
      <c r="O1540" s="20">
        <f t="shared" si="662"/>
        <v>-330149</v>
      </c>
      <c r="P1540" s="156">
        <f t="shared" si="675"/>
        <v>-0.12271312856779716</v>
      </c>
      <c r="Q1540" s="156">
        <f t="shared" si="674"/>
        <v>-0.10490956483151279</v>
      </c>
    </row>
    <row r="1541" spans="1:17">
      <c r="A1541" s="596"/>
      <c r="B1541" s="3" t="s">
        <v>6</v>
      </c>
      <c r="C1541" s="18">
        <v>1756624</v>
      </c>
      <c r="D1541" s="16">
        <v>1946672</v>
      </c>
      <c r="E1541" s="16">
        <v>1677184</v>
      </c>
      <c r="F1541" s="18">
        <v>1769471</v>
      </c>
      <c r="G1541" s="18">
        <f t="shared" si="663"/>
        <v>3526095</v>
      </c>
      <c r="H1541" s="16">
        <f t="shared" si="672"/>
        <v>3623856</v>
      </c>
      <c r="I1541" s="35">
        <f t="shared" si="667"/>
        <v>-190048</v>
      </c>
      <c r="J1541" s="35">
        <f t="shared" si="668"/>
        <v>-92287</v>
      </c>
      <c r="K1541" s="101">
        <f t="shared" si="673"/>
        <v>-599742</v>
      </c>
      <c r="L1541">
        <f t="shared" si="673"/>
        <v>-693474</v>
      </c>
      <c r="M1541" s="35">
        <f t="shared" si="664"/>
        <v>1265215</v>
      </c>
      <c r="N1541">
        <f t="shared" si="671"/>
        <v>0.97302293468614642</v>
      </c>
      <c r="O1541" s="20">
        <f t="shared" si="662"/>
        <v>-97761</v>
      </c>
      <c r="P1541" s="156">
        <f t="shared" si="675"/>
        <v>-0.12691397181170816</v>
      </c>
      <c r="Q1541" s="156">
        <f t="shared" si="674"/>
        <v>-0.13839575445377628</v>
      </c>
    </row>
    <row r="1542" spans="1:17">
      <c r="A1542" s="594">
        <v>45429</v>
      </c>
      <c r="B1542" s="3" t="s">
        <v>3</v>
      </c>
      <c r="C1542" s="18">
        <v>5184361</v>
      </c>
      <c r="D1542" s="16">
        <v>5364530</v>
      </c>
      <c r="E1542" s="16">
        <v>5425262</v>
      </c>
      <c r="F1542" s="18">
        <v>6040002</v>
      </c>
      <c r="G1542" s="18">
        <f t="shared" si="663"/>
        <v>11224363</v>
      </c>
      <c r="H1542" s="16">
        <f t="shared" si="672"/>
        <v>10789792</v>
      </c>
      <c r="I1542" s="35">
        <f t="shared" si="667"/>
        <v>-180169</v>
      </c>
      <c r="J1542" s="35">
        <f t="shared" si="668"/>
        <v>-614740</v>
      </c>
      <c r="K1542" s="101">
        <f t="shared" si="673"/>
        <v>2251723</v>
      </c>
      <c r="L1542">
        <f t="shared" si="673"/>
        <v>2445525</v>
      </c>
      <c r="M1542" s="35">
        <f t="shared" si="664"/>
        <v>-2445525</v>
      </c>
      <c r="N1542">
        <f t="shared" si="671"/>
        <v>1.040276123951231</v>
      </c>
      <c r="O1542" s="20">
        <f t="shared" si="662"/>
        <v>434571</v>
      </c>
      <c r="P1542" s="156">
        <f t="shared" si="675"/>
        <v>0.33503210945768264</v>
      </c>
      <c r="Q1542" s="400">
        <f t="shared" si="674"/>
        <v>0.41458416048710045</v>
      </c>
    </row>
    <row r="1543" spans="1:17">
      <c r="A1543" s="595"/>
      <c r="B1543" s="3" t="s">
        <v>4</v>
      </c>
      <c r="C1543" s="18">
        <v>2558</v>
      </c>
      <c r="D1543" s="16">
        <v>199561</v>
      </c>
      <c r="E1543" s="16">
        <v>0</v>
      </c>
      <c r="F1543" s="18">
        <v>0</v>
      </c>
      <c r="G1543" s="18">
        <f t="shared" si="663"/>
        <v>2558</v>
      </c>
      <c r="H1543" s="16">
        <f t="shared" si="672"/>
        <v>199561</v>
      </c>
      <c r="I1543" s="35">
        <f t="shared" si="667"/>
        <v>-197003</v>
      </c>
      <c r="J1543" s="35">
        <f t="shared" si="668"/>
        <v>0</v>
      </c>
      <c r="K1543" s="101">
        <f t="shared" si="673"/>
        <v>480</v>
      </c>
      <c r="L1543">
        <f t="shared" si="673"/>
        <v>-2980</v>
      </c>
      <c r="M1543" s="35">
        <f t="shared" si="664"/>
        <v>114174</v>
      </c>
      <c r="N1543">
        <f t="shared" si="671"/>
        <v>1.2818135808098777E-2</v>
      </c>
      <c r="O1543" s="303">
        <f t="shared" si="662"/>
        <v>-197003</v>
      </c>
      <c r="P1543" s="156">
        <f t="shared" si="675"/>
        <v>0.30037546933667086</v>
      </c>
      <c r="Q1543" s="156">
        <f t="shared" si="674"/>
        <v>-1.4499734820286004E-2</v>
      </c>
    </row>
    <row r="1544" spans="1:17">
      <c r="A1544" s="595"/>
      <c r="B1544" s="3" t="s">
        <v>5</v>
      </c>
      <c r="C1544" s="18">
        <v>1147916</v>
      </c>
      <c r="D1544" s="16">
        <v>1568169</v>
      </c>
      <c r="E1544" s="16">
        <v>1015544</v>
      </c>
      <c r="F1544" s="18">
        <v>1168397</v>
      </c>
      <c r="G1544" s="18">
        <f t="shared" si="663"/>
        <v>2316313</v>
      </c>
      <c r="H1544" s="16">
        <f t="shared" si="672"/>
        <v>2583713</v>
      </c>
      <c r="I1544" s="35">
        <f t="shared" si="667"/>
        <v>-420253</v>
      </c>
      <c r="J1544" s="35">
        <f t="shared" si="668"/>
        <v>-152853</v>
      </c>
      <c r="K1544" s="101">
        <f t="shared" si="673"/>
        <v>360110</v>
      </c>
      <c r="L1544">
        <f t="shared" si="673"/>
        <v>297361</v>
      </c>
      <c r="M1544" s="35">
        <f t="shared" si="664"/>
        <v>-199504</v>
      </c>
      <c r="N1544">
        <f t="shared" si="671"/>
        <v>0.89650553292877344</v>
      </c>
      <c r="O1544" s="20">
        <f t="shared" si="662"/>
        <v>-267400</v>
      </c>
      <c r="P1544" s="399">
        <f t="shared" si="675"/>
        <v>0.2256196850684766</v>
      </c>
      <c r="Q1544" s="156">
        <f t="shared" si="674"/>
        <v>0.14950344169480909</v>
      </c>
    </row>
    <row r="1545" spans="1:17">
      <c r="A1545" s="596"/>
      <c r="B1545" s="3" t="s">
        <v>6</v>
      </c>
      <c r="C1545" s="18">
        <v>1900216</v>
      </c>
      <c r="D1545" s="16">
        <v>2097390</v>
      </c>
      <c r="E1545" s="16">
        <v>1794245</v>
      </c>
      <c r="F1545" s="18">
        <v>2021251</v>
      </c>
      <c r="G1545" s="18">
        <f t="shared" si="663"/>
        <v>3921467</v>
      </c>
      <c r="H1545" s="16">
        <f t="shared" si="672"/>
        <v>3891635</v>
      </c>
      <c r="I1545" s="35">
        <f t="shared" si="667"/>
        <v>-197174</v>
      </c>
      <c r="J1545" s="35">
        <f t="shared" si="668"/>
        <v>-227006</v>
      </c>
      <c r="K1545" s="101">
        <f t="shared" si="673"/>
        <v>395372</v>
      </c>
      <c r="L1545">
        <f t="shared" si="673"/>
        <v>267779</v>
      </c>
      <c r="M1545" s="35">
        <f t="shared" si="664"/>
        <v>1699310</v>
      </c>
      <c r="N1545">
        <f t="shared" si="671"/>
        <v>1.0076656726542956</v>
      </c>
      <c r="O1545" s="20">
        <f t="shared" si="662"/>
        <v>29832</v>
      </c>
      <c r="P1545" s="399">
        <f t="shared" si="675"/>
        <v>0.12628776164483413</v>
      </c>
      <c r="Q1545" s="156">
        <f t="shared" si="674"/>
        <v>7.9789289697465224E-2</v>
      </c>
    </row>
    <row r="1546" spans="1:17">
      <c r="A1546" s="594">
        <v>45430</v>
      </c>
      <c r="B1546" s="3" t="s">
        <v>3</v>
      </c>
      <c r="C1546" s="18">
        <v>5366036</v>
      </c>
      <c r="D1546" s="16">
        <v>5615970</v>
      </c>
      <c r="E1546" s="16">
        <v>5732702</v>
      </c>
      <c r="F1546" s="18">
        <v>6430068</v>
      </c>
      <c r="G1546" s="18">
        <f t="shared" si="663"/>
        <v>11796104</v>
      </c>
      <c r="H1546" s="16">
        <f t="shared" si="672"/>
        <v>11348672</v>
      </c>
      <c r="I1546" s="35">
        <f t="shared" si="667"/>
        <v>-249934</v>
      </c>
      <c r="J1546" s="35">
        <f t="shared" si="668"/>
        <v>-697366</v>
      </c>
      <c r="K1546" s="101">
        <f t="shared" si="673"/>
        <v>571741</v>
      </c>
      <c r="L1546">
        <f t="shared" si="673"/>
        <v>558880</v>
      </c>
      <c r="M1546" s="35">
        <f t="shared" si="664"/>
        <v>-558880</v>
      </c>
      <c r="N1546">
        <f t="shared" si="671"/>
        <v>1.0394259345939332</v>
      </c>
      <c r="O1546" s="20">
        <f t="shared" si="662"/>
        <v>447432</v>
      </c>
      <c r="P1546" s="156">
        <f t="shared" si="675"/>
        <v>5.3671387194626823E-2</v>
      </c>
      <c r="Q1546" s="156">
        <f t="shared" si="674"/>
        <v>5.4626606112925219E-2</v>
      </c>
    </row>
    <row r="1547" spans="1:17">
      <c r="A1547" s="595"/>
      <c r="B1547" s="3" t="s">
        <v>4</v>
      </c>
      <c r="C1547" s="18">
        <v>2558</v>
      </c>
      <c r="D1547" s="16">
        <v>199561</v>
      </c>
      <c r="E1547" s="16">
        <v>0</v>
      </c>
      <c r="F1547" s="18">
        <v>0</v>
      </c>
      <c r="G1547" s="18">
        <f t="shared" si="663"/>
        <v>2558</v>
      </c>
      <c r="H1547" s="16">
        <f t="shared" si="672"/>
        <v>199561</v>
      </c>
      <c r="I1547" s="35">
        <f t="shared" si="667"/>
        <v>-197003</v>
      </c>
      <c r="J1547" s="35">
        <f t="shared" si="668"/>
        <v>0</v>
      </c>
      <c r="K1547" s="101">
        <f t="shared" ref="K1547:L1562" si="676">G1547-G1543</f>
        <v>0</v>
      </c>
      <c r="L1547">
        <f t="shared" si="676"/>
        <v>0</v>
      </c>
      <c r="M1547" s="35">
        <f t="shared" si="664"/>
        <v>480406</v>
      </c>
      <c r="N1547">
        <f t="shared" si="671"/>
        <v>1.2818135808098777E-2</v>
      </c>
      <c r="O1547" s="303">
        <f t="shared" si="662"/>
        <v>-197003</v>
      </c>
      <c r="P1547" s="399">
        <f t="shared" si="675"/>
        <v>0</v>
      </c>
      <c r="Q1547" s="156">
        <f t="shared" si="675"/>
        <v>0</v>
      </c>
    </row>
    <row r="1548" spans="1:17">
      <c r="A1548" s="595"/>
      <c r="B1548" s="3" t="s">
        <v>5</v>
      </c>
      <c r="C1548" s="18">
        <v>1259838</v>
      </c>
      <c r="D1548" s="16">
        <v>1690625</v>
      </c>
      <c r="E1548" s="16">
        <v>1022359</v>
      </c>
      <c r="F1548" s="18">
        <v>1167669</v>
      </c>
      <c r="G1548" s="18">
        <f t="shared" si="663"/>
        <v>2427507</v>
      </c>
      <c r="H1548" s="16">
        <f t="shared" si="672"/>
        <v>2712984</v>
      </c>
      <c r="I1548" s="35">
        <f t="shared" si="667"/>
        <v>-430787</v>
      </c>
      <c r="J1548" s="35">
        <f t="shared" si="668"/>
        <v>-145310</v>
      </c>
      <c r="K1548" s="101">
        <f t="shared" si="676"/>
        <v>111194</v>
      </c>
      <c r="L1548">
        <f t="shared" si="676"/>
        <v>129271</v>
      </c>
      <c r="M1548" s="35">
        <f t="shared" si="664"/>
        <v>148275</v>
      </c>
      <c r="N1548">
        <f t="shared" si="671"/>
        <v>0.89477379888712949</v>
      </c>
      <c r="O1548" s="20">
        <f t="shared" si="662"/>
        <v>-285477</v>
      </c>
      <c r="P1548" s="156">
        <f t="shared" si="675"/>
        <v>5.0425396543225108E-2</v>
      </c>
      <c r="Q1548" s="156">
        <f t="shared" si="675"/>
        <v>5.2668182829335546E-2</v>
      </c>
    </row>
    <row r="1549" spans="1:17">
      <c r="A1549" s="596"/>
      <c r="B1549" s="3" t="s">
        <v>6</v>
      </c>
      <c r="C1549" s="18">
        <v>1956216</v>
      </c>
      <c r="D1549" s="16">
        <v>2154689</v>
      </c>
      <c r="E1549" s="16">
        <v>1829587</v>
      </c>
      <c r="F1549" s="18">
        <v>2063108</v>
      </c>
      <c r="G1549" s="18">
        <f t="shared" si="663"/>
        <v>4019324</v>
      </c>
      <c r="H1549" s="16">
        <f t="shared" si="672"/>
        <v>3984276</v>
      </c>
      <c r="I1549" s="35">
        <f t="shared" si="667"/>
        <v>-198473</v>
      </c>
      <c r="J1549" s="35">
        <f t="shared" si="668"/>
        <v>-233521</v>
      </c>
      <c r="K1549" s="101">
        <f t="shared" si="676"/>
        <v>97857</v>
      </c>
      <c r="L1549">
        <f t="shared" si="676"/>
        <v>92641</v>
      </c>
      <c r="M1549" s="35">
        <f t="shared" si="664"/>
        <v>-2414443</v>
      </c>
      <c r="N1549">
        <f t="shared" si="671"/>
        <v>1.0087965793534384</v>
      </c>
      <c r="O1549" s="20">
        <f t="shared" si="662"/>
        <v>35048</v>
      </c>
      <c r="P1549" s="399">
        <f t="shared" si="675"/>
        <v>2.5592829812663948E-2</v>
      </c>
      <c r="Q1549" s="156">
        <f t="shared" si="675"/>
        <v>2.4385666310607491E-2</v>
      </c>
    </row>
    <row r="1550" spans="1:17">
      <c r="A1550" s="594">
        <v>45433</v>
      </c>
      <c r="B1550" s="3" t="s">
        <v>3</v>
      </c>
      <c r="C1550" s="18">
        <v>6873094</v>
      </c>
      <c r="D1550" s="16">
        <v>6123377</v>
      </c>
      <c r="E1550" s="16">
        <v>7044479</v>
      </c>
      <c r="F1550" s="18">
        <v>6890099</v>
      </c>
      <c r="G1550" s="18">
        <f t="shared" si="663"/>
        <v>13763193</v>
      </c>
      <c r="H1550" s="16">
        <f t="shared" si="672"/>
        <v>13167856</v>
      </c>
      <c r="I1550" s="35">
        <f t="shared" si="667"/>
        <v>749717</v>
      </c>
      <c r="J1550" s="35">
        <f t="shared" si="668"/>
        <v>154380</v>
      </c>
      <c r="K1550" s="101">
        <f t="shared" si="676"/>
        <v>1967089</v>
      </c>
      <c r="L1550">
        <f t="shared" si="676"/>
        <v>1819184</v>
      </c>
      <c r="M1550" s="35">
        <f t="shared" si="664"/>
        <v>-1819184</v>
      </c>
      <c r="N1550">
        <f t="shared" si="671"/>
        <v>1.0452113844501336</v>
      </c>
      <c r="O1550" s="20">
        <f t="shared" si="662"/>
        <v>595337</v>
      </c>
      <c r="P1550" s="399">
        <f t="shared" si="675"/>
        <v>0.20013083711847016</v>
      </c>
      <c r="Q1550" s="156">
        <f t="shared" si="675"/>
        <v>0.19090049748737811</v>
      </c>
    </row>
    <row r="1551" spans="1:17">
      <c r="A1551" s="595"/>
      <c r="B1551" s="3" t="s">
        <v>4</v>
      </c>
      <c r="C1551" s="18">
        <v>2558</v>
      </c>
      <c r="D1551" s="16">
        <v>201672</v>
      </c>
      <c r="E1551" s="16">
        <v>0</v>
      </c>
      <c r="F1551" s="18">
        <v>0</v>
      </c>
      <c r="G1551" s="18">
        <f t="shared" si="663"/>
        <v>2558</v>
      </c>
      <c r="H1551" s="16">
        <f t="shared" si="672"/>
        <v>201672</v>
      </c>
      <c r="I1551" s="35">
        <f t="shared" si="667"/>
        <v>-199114</v>
      </c>
      <c r="J1551" s="35">
        <f t="shared" si="668"/>
        <v>0</v>
      </c>
      <c r="K1551" s="101">
        <f t="shared" si="676"/>
        <v>0</v>
      </c>
      <c r="L1551">
        <f t="shared" si="676"/>
        <v>2111</v>
      </c>
      <c r="M1551" s="35">
        <f t="shared" si="664"/>
        <v>-433767</v>
      </c>
      <c r="N1551">
        <f t="shared" si="671"/>
        <v>1.268396207703598E-2</v>
      </c>
      <c r="O1551" s="303">
        <f t="shared" ref="O1551:O1614" si="677">G1551-H1551</f>
        <v>-199114</v>
      </c>
      <c r="P1551" s="156">
        <f t="shared" ref="P1551:Q1566" si="678">K1551/(G1547-K1551)</f>
        <v>0</v>
      </c>
      <c r="Q1551" s="156">
        <f t="shared" si="678"/>
        <v>1.0691314256773866E-2</v>
      </c>
    </row>
    <row r="1552" spans="1:17">
      <c r="A1552" s="595"/>
      <c r="B1552" s="3" t="s">
        <v>5</v>
      </c>
      <c r="C1552" s="18">
        <v>1560146</v>
      </c>
      <c r="D1552" s="16">
        <v>1776866</v>
      </c>
      <c r="E1552" s="16">
        <v>1419447</v>
      </c>
      <c r="F1552" s="18">
        <v>1347767</v>
      </c>
      <c r="G1552" s="18">
        <f t="shared" si="663"/>
        <v>2907913</v>
      </c>
      <c r="H1552" s="16">
        <f t="shared" si="672"/>
        <v>3196313</v>
      </c>
      <c r="I1552" s="35">
        <f t="shared" si="667"/>
        <v>-216720</v>
      </c>
      <c r="J1552" s="35">
        <f t="shared" si="668"/>
        <v>71680</v>
      </c>
      <c r="K1552" s="101">
        <f t="shared" si="676"/>
        <v>480406</v>
      </c>
      <c r="L1552">
        <f t="shared" si="676"/>
        <v>483329</v>
      </c>
      <c r="M1552" s="35">
        <f t="shared" si="664"/>
        <v>-940165</v>
      </c>
      <c r="N1552">
        <f t="shared" si="671"/>
        <v>0.90977103931936576</v>
      </c>
      <c r="O1552" s="20">
        <f t="shared" si="677"/>
        <v>-288400</v>
      </c>
      <c r="P1552" s="399">
        <f t="shared" si="678"/>
        <v>0.24672885484625606</v>
      </c>
      <c r="Q1552" s="156">
        <f t="shared" si="678"/>
        <v>0.2167729985132229</v>
      </c>
    </row>
    <row r="1553" spans="1:17">
      <c r="A1553" s="596"/>
      <c r="B1553" s="3" t="s">
        <v>6</v>
      </c>
      <c r="C1553" s="18">
        <v>2180075</v>
      </c>
      <c r="D1553" s="16">
        <v>2252746</v>
      </c>
      <c r="E1553" s="16">
        <v>2151947</v>
      </c>
      <c r="F1553" s="18">
        <v>2116795</v>
      </c>
      <c r="G1553" s="18">
        <f t="shared" si="663"/>
        <v>4296870</v>
      </c>
      <c r="H1553" s="16">
        <f t="shared" si="672"/>
        <v>4404693</v>
      </c>
      <c r="I1553" s="35">
        <f t="shared" si="667"/>
        <v>-72671</v>
      </c>
      <c r="J1553" s="35">
        <f t="shared" si="668"/>
        <v>35152</v>
      </c>
      <c r="K1553" s="101">
        <f t="shared" si="676"/>
        <v>277546</v>
      </c>
      <c r="L1553">
        <f t="shared" si="676"/>
        <v>420417</v>
      </c>
      <c r="M1553" s="35">
        <f t="shared" si="664"/>
        <v>-2978003</v>
      </c>
      <c r="N1553">
        <f t="shared" si="671"/>
        <v>0.97552088193206654</v>
      </c>
      <c r="O1553" s="20">
        <f t="shared" si="677"/>
        <v>-107823</v>
      </c>
      <c r="P1553" s="156">
        <f t="shared" si="678"/>
        <v>7.4174897602155981E-2</v>
      </c>
      <c r="Q1553" s="400">
        <f t="shared" si="678"/>
        <v>0.11796678824835663</v>
      </c>
    </row>
    <row r="1554" spans="1:17">
      <c r="A1554" s="594">
        <v>45434</v>
      </c>
      <c r="B1554" s="3" t="s">
        <v>3</v>
      </c>
      <c r="C1554" s="18">
        <v>5217969</v>
      </c>
      <c r="D1554" s="16">
        <v>5508553</v>
      </c>
      <c r="E1554" s="16">
        <v>5602355</v>
      </c>
      <c r="F1554" s="18">
        <v>6223422</v>
      </c>
      <c r="G1554" s="18">
        <f t="shared" si="663"/>
        <v>11441391</v>
      </c>
      <c r="H1554" s="16">
        <f t="shared" si="672"/>
        <v>11110908</v>
      </c>
      <c r="I1554" s="35">
        <f t="shared" si="667"/>
        <v>-290584</v>
      </c>
      <c r="J1554" s="35">
        <f t="shared" si="668"/>
        <v>-621067</v>
      </c>
      <c r="K1554" s="101">
        <f t="shared" si="676"/>
        <v>-2321802</v>
      </c>
      <c r="L1554">
        <f t="shared" si="676"/>
        <v>-2056948</v>
      </c>
      <c r="M1554" s="35">
        <f t="shared" si="664"/>
        <v>2057923</v>
      </c>
      <c r="N1554">
        <f t="shared" si="671"/>
        <v>1.0297440137205709</v>
      </c>
      <c r="O1554" s="20">
        <f t="shared" si="677"/>
        <v>330483</v>
      </c>
      <c r="P1554" s="156">
        <f t="shared" si="678"/>
        <v>-0.14434583287094588</v>
      </c>
      <c r="Q1554" s="156">
        <f t="shared" si="678"/>
        <v>-0.13510505619645416</v>
      </c>
    </row>
    <row r="1555" spans="1:17">
      <c r="A1555" s="595"/>
      <c r="B1555" s="3" t="s">
        <v>4</v>
      </c>
      <c r="C1555" s="18">
        <v>2558</v>
      </c>
      <c r="D1555" s="16">
        <v>201672</v>
      </c>
      <c r="E1555" s="16">
        <v>0</v>
      </c>
      <c r="F1555" s="18">
        <v>0</v>
      </c>
      <c r="G1555" s="18">
        <f t="shared" si="663"/>
        <v>2558</v>
      </c>
      <c r="H1555" s="16">
        <f t="shared" si="672"/>
        <v>201672</v>
      </c>
      <c r="I1555" s="35">
        <f t="shared" si="667"/>
        <v>-199114</v>
      </c>
      <c r="J1555" s="35">
        <f t="shared" si="668"/>
        <v>0</v>
      </c>
      <c r="K1555" s="101">
        <f t="shared" si="676"/>
        <v>0</v>
      </c>
      <c r="L1555">
        <f t="shared" si="676"/>
        <v>0</v>
      </c>
      <c r="M1555" s="35">
        <f t="shared" si="664"/>
        <v>-540186</v>
      </c>
      <c r="N1555">
        <f t="shared" si="671"/>
        <v>1.268396207703598E-2</v>
      </c>
      <c r="O1555" s="303">
        <f t="shared" si="677"/>
        <v>-199114</v>
      </c>
      <c r="P1555" s="156">
        <f t="shared" si="678"/>
        <v>0</v>
      </c>
      <c r="Q1555" s="156">
        <f t="shared" si="678"/>
        <v>0</v>
      </c>
    </row>
    <row r="1556" spans="1:17">
      <c r="A1556" s="595"/>
      <c r="B1556" s="3" t="s">
        <v>5</v>
      </c>
      <c r="C1556" s="18">
        <v>1323087</v>
      </c>
      <c r="D1556" s="16">
        <v>1592632</v>
      </c>
      <c r="E1556" s="16">
        <v>1094988</v>
      </c>
      <c r="F1556" s="18">
        <v>1153170</v>
      </c>
      <c r="G1556" s="18">
        <f t="shared" si="663"/>
        <v>2476257</v>
      </c>
      <c r="H1556" s="16">
        <f t="shared" si="672"/>
        <v>2687620</v>
      </c>
      <c r="I1556" s="35">
        <f t="shared" si="667"/>
        <v>-269545</v>
      </c>
      <c r="J1556" s="35">
        <f t="shared" si="668"/>
        <v>-58182</v>
      </c>
      <c r="K1556" s="101">
        <f t="shared" si="676"/>
        <v>-431656</v>
      </c>
      <c r="L1556">
        <f t="shared" si="676"/>
        <v>-508693</v>
      </c>
      <c r="M1556" s="35">
        <f t="shared" si="664"/>
        <v>336418</v>
      </c>
      <c r="N1556">
        <f t="shared" si="671"/>
        <v>0.92135681383528922</v>
      </c>
      <c r="O1556" s="20">
        <f t="shared" si="677"/>
        <v>-211363</v>
      </c>
      <c r="P1556" s="156">
        <f t="shared" si="678"/>
        <v>-0.12925500266651177</v>
      </c>
      <c r="Q1556" s="156">
        <f t="shared" si="678"/>
        <v>-0.13729883298434603</v>
      </c>
    </row>
    <row r="1557" spans="1:17">
      <c r="A1557" s="596"/>
      <c r="B1557" s="3" t="s">
        <v>6</v>
      </c>
      <c r="C1557" s="18">
        <v>1918624</v>
      </c>
      <c r="D1557" s="16">
        <v>1995145</v>
      </c>
      <c r="E1557" s="16">
        <v>1764895</v>
      </c>
      <c r="F1557" s="18">
        <v>1921410</v>
      </c>
      <c r="G1557" s="18">
        <f t="shared" si="663"/>
        <v>3840034</v>
      </c>
      <c r="H1557" s="16">
        <f t="shared" si="672"/>
        <v>3760040</v>
      </c>
      <c r="I1557" s="35">
        <f t="shared" si="667"/>
        <v>-76521</v>
      </c>
      <c r="J1557" s="35">
        <f t="shared" si="668"/>
        <v>-156515</v>
      </c>
      <c r="K1557" s="101">
        <f t="shared" si="676"/>
        <v>-456836</v>
      </c>
      <c r="L1557">
        <f t="shared" si="676"/>
        <v>-644653</v>
      </c>
      <c r="M1557" s="35">
        <f t="shared" si="664"/>
        <v>3659058</v>
      </c>
      <c r="N1557">
        <f t="shared" si="671"/>
        <v>1.0212747736726204</v>
      </c>
      <c r="O1557" s="20">
        <f t="shared" si="677"/>
        <v>79994</v>
      </c>
      <c r="P1557" s="156">
        <f t="shared" si="678"/>
        <v>-9.610102097184807E-2</v>
      </c>
      <c r="Q1557" s="156">
        <f t="shared" si="678"/>
        <v>-0.12767059337981593</v>
      </c>
    </row>
    <row r="1558" spans="1:17">
      <c r="A1558" s="597">
        <v>45435</v>
      </c>
      <c r="B1558" s="3" t="s">
        <v>3</v>
      </c>
      <c r="C1558" s="18">
        <v>3589649</v>
      </c>
      <c r="D1558" s="16">
        <v>4833487</v>
      </c>
      <c r="E1558" s="16">
        <v>3954222</v>
      </c>
      <c r="F1558" s="18">
        <v>5294156</v>
      </c>
      <c r="G1558" s="18">
        <f t="shared" si="663"/>
        <v>8883805</v>
      </c>
      <c r="H1558" s="16">
        <f t="shared" si="672"/>
        <v>8787709</v>
      </c>
      <c r="I1558" s="35">
        <f t="shared" si="667"/>
        <v>-1243838</v>
      </c>
      <c r="J1558" s="35">
        <f t="shared" si="668"/>
        <v>-1339934</v>
      </c>
      <c r="K1558" s="101">
        <f t="shared" si="676"/>
        <v>-2557586</v>
      </c>
      <c r="L1558">
        <f t="shared" si="676"/>
        <v>-2323199</v>
      </c>
      <c r="M1558" s="35">
        <f t="shared" si="664"/>
        <v>2323199</v>
      </c>
      <c r="N1558">
        <f t="shared" si="671"/>
        <v>1.0109352733459882</v>
      </c>
      <c r="O1558" s="20">
        <f t="shared" si="677"/>
        <v>96096</v>
      </c>
      <c r="P1558" s="156">
        <f t="shared" si="678"/>
        <v>-0.18269806429426949</v>
      </c>
      <c r="Q1558" s="156">
        <f t="shared" si="678"/>
        <v>-0.17293289386484714</v>
      </c>
    </row>
    <row r="1559" spans="1:17">
      <c r="A1559" s="598"/>
      <c r="B1559" s="3" t="s">
        <v>4</v>
      </c>
      <c r="C1559" s="18">
        <v>3533</v>
      </c>
      <c r="D1559" s="16">
        <v>206716</v>
      </c>
      <c r="E1559" s="16">
        <v>0</v>
      </c>
      <c r="F1559" s="18">
        <v>0</v>
      </c>
      <c r="G1559" s="18">
        <f t="shared" ref="G1559:G1622" si="679">SUM(C1559+F1559)</f>
        <v>3533</v>
      </c>
      <c r="H1559" s="16">
        <f t="shared" si="672"/>
        <v>206716</v>
      </c>
      <c r="I1559" s="35">
        <f t="shared" si="667"/>
        <v>-203183</v>
      </c>
      <c r="J1559" s="35">
        <f t="shared" si="668"/>
        <v>0</v>
      </c>
      <c r="K1559" s="101">
        <f t="shared" si="676"/>
        <v>975</v>
      </c>
      <c r="L1559">
        <f t="shared" si="676"/>
        <v>5044</v>
      </c>
      <c r="M1559" s="35">
        <f t="shared" ref="M1559:M1622" si="680">K1564-L1559</f>
        <v>765617</v>
      </c>
      <c r="N1559">
        <f t="shared" si="671"/>
        <v>1.7091081483774841E-2</v>
      </c>
      <c r="O1559" s="20">
        <f t="shared" si="677"/>
        <v>-203183</v>
      </c>
      <c r="P1559" s="399">
        <f t="shared" si="678"/>
        <v>0.61591914087176247</v>
      </c>
      <c r="Q1559" s="156">
        <f t="shared" si="678"/>
        <v>2.5652501169721505E-2</v>
      </c>
    </row>
    <row r="1560" spans="1:17">
      <c r="A1560" s="598"/>
      <c r="B1560" s="3" t="s">
        <v>5</v>
      </c>
      <c r="C1560" s="18">
        <v>984877</v>
      </c>
      <c r="D1560" s="16">
        <v>1311766</v>
      </c>
      <c r="E1560" s="16">
        <v>810547</v>
      </c>
      <c r="F1560" s="18">
        <v>951194</v>
      </c>
      <c r="G1560" s="18">
        <f t="shared" si="679"/>
        <v>1936071</v>
      </c>
      <c r="H1560" s="16">
        <f t="shared" si="672"/>
        <v>2122313</v>
      </c>
      <c r="I1560" s="35">
        <f t="shared" si="667"/>
        <v>-326889</v>
      </c>
      <c r="J1560" s="35">
        <f t="shared" si="668"/>
        <v>-140647</v>
      </c>
      <c r="K1560" s="101">
        <f t="shared" si="676"/>
        <v>-540186</v>
      </c>
      <c r="L1560">
        <f t="shared" si="676"/>
        <v>-565307</v>
      </c>
      <c r="M1560" s="35">
        <f t="shared" si="680"/>
        <v>709599</v>
      </c>
      <c r="N1560">
        <f t="shared" si="671"/>
        <v>0.912245743205644</v>
      </c>
      <c r="O1560" s="20">
        <f t="shared" si="677"/>
        <v>-186242</v>
      </c>
      <c r="P1560" s="156">
        <f t="shared" si="678"/>
        <v>-0.17908045999874686</v>
      </c>
      <c r="Q1560" s="156">
        <f t="shared" si="678"/>
        <v>-0.17378410274807887</v>
      </c>
    </row>
    <row r="1561" spans="1:17">
      <c r="A1561" s="599"/>
      <c r="B1561" s="3" t="s">
        <v>6</v>
      </c>
      <c r="C1561" s="18">
        <v>1696947</v>
      </c>
      <c r="D1561" s="16">
        <v>1864193</v>
      </c>
      <c r="E1561" s="16">
        <v>1510237</v>
      </c>
      <c r="F1561" s="18">
        <v>1970812</v>
      </c>
      <c r="G1561" s="18">
        <f t="shared" si="679"/>
        <v>3667759</v>
      </c>
      <c r="H1561" s="16">
        <f t="shared" si="672"/>
        <v>3374430</v>
      </c>
      <c r="I1561" s="35">
        <f t="shared" si="667"/>
        <v>-167246</v>
      </c>
      <c r="J1561" s="35">
        <f t="shared" si="668"/>
        <v>-460575</v>
      </c>
      <c r="K1561" s="101">
        <f t="shared" si="676"/>
        <v>-172275</v>
      </c>
      <c r="L1561">
        <f t="shared" si="676"/>
        <v>-385610</v>
      </c>
      <c r="M1561" s="35">
        <f t="shared" si="680"/>
        <v>2122652</v>
      </c>
      <c r="N1561">
        <f t="shared" si="671"/>
        <v>1.0869269772969063</v>
      </c>
      <c r="O1561" s="20">
        <f t="shared" si="677"/>
        <v>293329</v>
      </c>
      <c r="P1561" s="156">
        <f t="shared" si="678"/>
        <v>-4.2936623276023857E-2</v>
      </c>
      <c r="Q1561" s="156">
        <f t="shared" si="678"/>
        <v>-9.3015570537792622E-2</v>
      </c>
    </row>
    <row r="1562" spans="1:17">
      <c r="A1562" s="594">
        <v>45436</v>
      </c>
      <c r="B1562" s="3" t="s">
        <v>3</v>
      </c>
      <c r="C1562" s="18">
        <v>5493748</v>
      </c>
      <c r="D1562" s="16">
        <v>5992710</v>
      </c>
      <c r="E1562" s="16">
        <v>5644209</v>
      </c>
      <c r="F1562" s="18">
        <v>6404462</v>
      </c>
      <c r="G1562" s="18">
        <f t="shared" si="679"/>
        <v>11898210</v>
      </c>
      <c r="H1562" s="16">
        <f t="shared" si="672"/>
        <v>11636919</v>
      </c>
      <c r="I1562" s="35">
        <f t="shared" si="667"/>
        <v>-498962</v>
      </c>
      <c r="J1562" s="35">
        <f t="shared" si="668"/>
        <v>-760253</v>
      </c>
      <c r="K1562" s="101">
        <f t="shared" si="676"/>
        <v>3014405</v>
      </c>
      <c r="L1562">
        <f t="shared" si="676"/>
        <v>2849210</v>
      </c>
      <c r="M1562" s="35">
        <f t="shared" si="680"/>
        <v>-2849210</v>
      </c>
      <c r="N1562">
        <f t="shared" si="671"/>
        <v>1.0224536236782262</v>
      </c>
      <c r="O1562" s="34">
        <f t="shared" si="677"/>
        <v>261291</v>
      </c>
      <c r="P1562" s="399">
        <f t="shared" si="678"/>
        <v>0.51357975261525879</v>
      </c>
      <c r="Q1562" s="156">
        <f t="shared" si="678"/>
        <v>0.47978622207396177</v>
      </c>
    </row>
    <row r="1563" spans="1:17">
      <c r="A1563" s="595"/>
      <c r="B1563" s="3" t="s">
        <v>4</v>
      </c>
      <c r="C1563" s="18">
        <v>3533</v>
      </c>
      <c r="D1563" s="16">
        <v>207548</v>
      </c>
      <c r="E1563" s="16">
        <v>0</v>
      </c>
      <c r="F1563" s="18">
        <v>0</v>
      </c>
      <c r="G1563" s="18">
        <f t="shared" si="679"/>
        <v>3533</v>
      </c>
      <c r="H1563" s="16">
        <f t="shared" si="672"/>
        <v>207548</v>
      </c>
      <c r="I1563" s="35">
        <f t="shared" si="667"/>
        <v>-204015</v>
      </c>
      <c r="J1563" s="35">
        <f t="shared" si="668"/>
        <v>0</v>
      </c>
      <c r="K1563" s="101">
        <f t="shared" ref="K1563:L1578" si="681">G1563-G1559</f>
        <v>0</v>
      </c>
      <c r="L1563">
        <f t="shared" si="681"/>
        <v>832</v>
      </c>
      <c r="M1563" s="35">
        <f t="shared" si="680"/>
        <v>468161</v>
      </c>
      <c r="N1563">
        <f t="shared" si="671"/>
        <v>1.7022568273363271E-2</v>
      </c>
      <c r="O1563" s="303">
        <f t="shared" si="677"/>
        <v>-204015</v>
      </c>
      <c r="P1563" s="156">
        <f t="shared" si="678"/>
        <v>0</v>
      </c>
      <c r="Q1563" s="156">
        <f t="shared" si="678"/>
        <v>4.041110528258631E-3</v>
      </c>
    </row>
    <row r="1564" spans="1:17">
      <c r="A1564" s="595"/>
      <c r="B1564" s="3" t="s">
        <v>5</v>
      </c>
      <c r="C1564" s="18">
        <v>1384163</v>
      </c>
      <c r="D1564" s="16">
        <v>1633526</v>
      </c>
      <c r="E1564" s="16">
        <v>1244272</v>
      </c>
      <c r="F1564" s="18">
        <v>1322569</v>
      </c>
      <c r="G1564" s="18">
        <f t="shared" si="679"/>
        <v>2706732</v>
      </c>
      <c r="H1564" s="16">
        <f t="shared" si="672"/>
        <v>2877798</v>
      </c>
      <c r="I1564" s="35">
        <f t="shared" si="667"/>
        <v>-249363</v>
      </c>
      <c r="J1564" s="35">
        <f t="shared" si="668"/>
        <v>-78297</v>
      </c>
      <c r="K1564" s="101">
        <f t="shared" si="681"/>
        <v>770661</v>
      </c>
      <c r="L1564">
        <f t="shared" si="681"/>
        <v>755485</v>
      </c>
      <c r="M1564" s="35">
        <f t="shared" si="680"/>
        <v>-346465</v>
      </c>
      <c r="N1564">
        <f t="shared" si="671"/>
        <v>0.94055663392635624</v>
      </c>
      <c r="O1564" s="34">
        <f t="shared" si="677"/>
        <v>-171066</v>
      </c>
      <c r="P1564" s="399">
        <f t="shared" si="678"/>
        <v>0.66127886323268203</v>
      </c>
      <c r="Q1564" s="156">
        <f t="shared" si="678"/>
        <v>0.55272865349553857</v>
      </c>
    </row>
    <row r="1565" spans="1:17">
      <c r="A1565" s="596"/>
      <c r="B1565" s="3" t="s">
        <v>6</v>
      </c>
      <c r="C1565" s="18">
        <v>1805585</v>
      </c>
      <c r="D1565" s="16">
        <v>1899713</v>
      </c>
      <c r="E1565" s="16">
        <v>1798548</v>
      </c>
      <c r="F1565" s="18">
        <v>2006466</v>
      </c>
      <c r="G1565" s="18">
        <f t="shared" si="679"/>
        <v>3812051</v>
      </c>
      <c r="H1565" s="16">
        <f t="shared" si="672"/>
        <v>3698261</v>
      </c>
      <c r="I1565" s="35">
        <f t="shared" si="667"/>
        <v>-94128</v>
      </c>
      <c r="J1565" s="35">
        <f t="shared" si="668"/>
        <v>-207918</v>
      </c>
      <c r="K1565" s="101">
        <f t="shared" si="681"/>
        <v>144292</v>
      </c>
      <c r="L1565">
        <f t="shared" si="681"/>
        <v>323831</v>
      </c>
      <c r="M1565" s="35">
        <f t="shared" si="680"/>
        <v>774799</v>
      </c>
      <c r="N1565">
        <f t="shared" si="671"/>
        <v>1.0307685152562245</v>
      </c>
      <c r="O1565" s="34">
        <f t="shared" si="677"/>
        <v>113790</v>
      </c>
      <c r="P1565" s="156">
        <f t="shared" si="678"/>
        <v>4.095171034665572E-2</v>
      </c>
      <c r="Q1565" s="400">
        <f t="shared" si="678"/>
        <v>0.10615325055833297</v>
      </c>
    </row>
    <row r="1566" spans="1:17">
      <c r="A1566" s="594">
        <v>45439</v>
      </c>
      <c r="B1566" s="3" t="s">
        <v>3</v>
      </c>
      <c r="C1566" s="18">
        <v>6861058</v>
      </c>
      <c r="D1566" s="16">
        <v>6418956</v>
      </c>
      <c r="E1566" s="16">
        <v>6771452</v>
      </c>
      <c r="F1566" s="18">
        <v>6774194</v>
      </c>
      <c r="G1566" s="18">
        <f t="shared" si="679"/>
        <v>13635252</v>
      </c>
      <c r="H1566" s="16">
        <f t="shared" si="672"/>
        <v>13190408</v>
      </c>
      <c r="I1566" s="35">
        <f t="shared" si="667"/>
        <v>442102</v>
      </c>
      <c r="J1566" s="35">
        <f t="shared" si="668"/>
        <v>-2742</v>
      </c>
      <c r="K1566" s="101">
        <f t="shared" si="681"/>
        <v>1737042</v>
      </c>
      <c r="L1566">
        <f t="shared" si="681"/>
        <v>1553489</v>
      </c>
      <c r="M1566" s="35">
        <f t="shared" si="680"/>
        <v>-1553489</v>
      </c>
      <c r="N1566">
        <f t="shared" si="671"/>
        <v>1.0337248097253702</v>
      </c>
      <c r="O1566" s="34">
        <f t="shared" si="677"/>
        <v>444844</v>
      </c>
      <c r="P1566" s="399">
        <f t="shared" si="678"/>
        <v>0.17094904837711569</v>
      </c>
      <c r="Q1566" s="156">
        <f t="shared" si="678"/>
        <v>0.1540635478205333</v>
      </c>
    </row>
    <row r="1567" spans="1:17">
      <c r="A1567" s="595"/>
      <c r="B1567" s="3" t="s">
        <v>4</v>
      </c>
      <c r="C1567" s="18">
        <v>3533</v>
      </c>
      <c r="D1567" s="16">
        <v>213103</v>
      </c>
      <c r="E1567" s="16">
        <v>0</v>
      </c>
      <c r="F1567" s="18">
        <v>0</v>
      </c>
      <c r="G1567" s="18">
        <f t="shared" si="679"/>
        <v>3533</v>
      </c>
      <c r="H1567" s="16">
        <f t="shared" si="672"/>
        <v>213103</v>
      </c>
      <c r="I1567" s="35">
        <f t="shared" ref="I1567:I1630" si="682">SUM(C1567-D1567)</f>
        <v>-209570</v>
      </c>
      <c r="J1567" s="35">
        <f t="shared" si="668"/>
        <v>0</v>
      </c>
      <c r="K1567" s="101">
        <f t="shared" si="681"/>
        <v>0</v>
      </c>
      <c r="L1567">
        <f t="shared" si="681"/>
        <v>5555</v>
      </c>
      <c r="M1567" s="35">
        <f t="shared" si="680"/>
        <v>321397</v>
      </c>
      <c r="N1567">
        <f t="shared" si="671"/>
        <v>1.6578837463573953E-2</v>
      </c>
      <c r="O1567" s="303">
        <f t="shared" si="677"/>
        <v>-209570</v>
      </c>
      <c r="P1567" s="156">
        <f t="shared" ref="P1567:Q1582" si="683">K1567/(G1563-K1567)</f>
        <v>0</v>
      </c>
      <c r="Q1567" s="400">
        <f t="shared" si="683"/>
        <v>2.7500953003321896E-2</v>
      </c>
    </row>
    <row r="1568" spans="1:17">
      <c r="A1568" s="595"/>
      <c r="B1568" s="3" t="s">
        <v>5</v>
      </c>
      <c r="C1568" s="18">
        <v>1571919</v>
      </c>
      <c r="D1568" s="16">
        <v>1796911</v>
      </c>
      <c r="E1568" s="16">
        <v>1568816</v>
      </c>
      <c r="F1568" s="18">
        <v>1603806</v>
      </c>
      <c r="G1568" s="18">
        <f t="shared" si="679"/>
        <v>3175725</v>
      </c>
      <c r="H1568" s="16">
        <f t="shared" si="672"/>
        <v>3365727</v>
      </c>
      <c r="I1568" s="35">
        <f t="shared" si="682"/>
        <v>-224992</v>
      </c>
      <c r="J1568" s="35">
        <f t="shared" si="668"/>
        <v>-34990</v>
      </c>
      <c r="K1568" s="101">
        <f t="shared" si="681"/>
        <v>468993</v>
      </c>
      <c r="L1568">
        <f t="shared" si="681"/>
        <v>487929</v>
      </c>
      <c r="M1568" s="35">
        <f t="shared" si="680"/>
        <v>-545090</v>
      </c>
      <c r="N1568">
        <f t="shared" si="671"/>
        <v>0.94354800612170864</v>
      </c>
      <c r="O1568" s="34">
        <f t="shared" si="677"/>
        <v>-190002</v>
      </c>
      <c r="P1568" s="399">
        <f t="shared" si="683"/>
        <v>0.209583423267861</v>
      </c>
      <c r="Q1568" s="156">
        <f t="shared" si="683"/>
        <v>0.20416558397133902</v>
      </c>
    </row>
    <row r="1569" spans="1:17">
      <c r="A1569" s="596"/>
      <c r="B1569" s="3" t="s">
        <v>6</v>
      </c>
      <c r="C1569" s="18">
        <v>2110094</v>
      </c>
      <c r="D1569" s="16">
        <v>2060007</v>
      </c>
      <c r="E1569" s="16">
        <v>2206336</v>
      </c>
      <c r="F1569" s="18">
        <v>2110977</v>
      </c>
      <c r="G1569" s="18">
        <f t="shared" si="679"/>
        <v>4221071</v>
      </c>
      <c r="H1569" s="16">
        <f t="shared" si="672"/>
        <v>4266343</v>
      </c>
      <c r="I1569" s="35">
        <f t="shared" si="682"/>
        <v>50087</v>
      </c>
      <c r="J1569" s="35">
        <f t="shared" si="668"/>
        <v>95359</v>
      </c>
      <c r="K1569" s="101">
        <f t="shared" si="681"/>
        <v>409020</v>
      </c>
      <c r="L1569">
        <f t="shared" si="681"/>
        <v>568082</v>
      </c>
      <c r="M1569" s="35">
        <f t="shared" si="680"/>
        <v>-3533783</v>
      </c>
      <c r="N1569">
        <f t="shared" si="671"/>
        <v>0.98938857002355418</v>
      </c>
      <c r="O1569" s="34">
        <f t="shared" si="677"/>
        <v>-45272</v>
      </c>
      <c r="P1569" s="156">
        <f t="shared" si="683"/>
        <v>0.12019285160787545</v>
      </c>
      <c r="Q1569" s="156">
        <f t="shared" si="683"/>
        <v>0.18148546776398411</v>
      </c>
    </row>
    <row r="1570" spans="1:17">
      <c r="A1570" s="594">
        <v>45440</v>
      </c>
      <c r="B1570" s="3" t="s">
        <v>3</v>
      </c>
      <c r="C1570" s="18">
        <v>7902446</v>
      </c>
      <c r="D1570" s="16">
        <v>6468304</v>
      </c>
      <c r="E1570" s="16">
        <v>7727113</v>
      </c>
      <c r="F1570" s="18">
        <v>6831436</v>
      </c>
      <c r="G1570" s="18">
        <f t="shared" si="679"/>
        <v>14733882</v>
      </c>
      <c r="H1570" s="16">
        <f t="shared" si="672"/>
        <v>14195417</v>
      </c>
      <c r="I1570" s="35">
        <f t="shared" si="682"/>
        <v>1434142</v>
      </c>
      <c r="J1570" s="35">
        <f t="shared" si="668"/>
        <v>895677</v>
      </c>
      <c r="K1570" s="101">
        <f t="shared" si="681"/>
        <v>1098630</v>
      </c>
      <c r="L1570">
        <f t="shared" si="681"/>
        <v>1005009</v>
      </c>
      <c r="M1570" s="35">
        <f t="shared" si="680"/>
        <v>-1005289</v>
      </c>
      <c r="N1570">
        <f t="shared" si="671"/>
        <v>1.0379323129429732</v>
      </c>
      <c r="O1570" s="20">
        <f t="shared" si="677"/>
        <v>538465</v>
      </c>
      <c r="P1570" s="399">
        <f t="shared" si="683"/>
        <v>8.7633654424612947E-2</v>
      </c>
      <c r="Q1570" s="156">
        <f t="shared" si="683"/>
        <v>8.2476495024906449E-2</v>
      </c>
    </row>
    <row r="1571" spans="1:17">
      <c r="A1571" s="595"/>
      <c r="B1571" s="3" t="s">
        <v>4</v>
      </c>
      <c r="C1571" s="18">
        <v>3533</v>
      </c>
      <c r="D1571" s="16">
        <v>219102</v>
      </c>
      <c r="E1571" s="16">
        <v>0</v>
      </c>
      <c r="F1571" s="18">
        <v>0</v>
      </c>
      <c r="G1571" s="18">
        <f t="shared" si="679"/>
        <v>3533</v>
      </c>
      <c r="H1571" s="16">
        <f t="shared" si="672"/>
        <v>219102</v>
      </c>
      <c r="I1571" s="35">
        <f t="shared" si="682"/>
        <v>-215569</v>
      </c>
      <c r="J1571" s="35">
        <f t="shared" si="668"/>
        <v>0</v>
      </c>
      <c r="K1571" s="101">
        <f t="shared" si="681"/>
        <v>0</v>
      </c>
      <c r="L1571">
        <f t="shared" si="681"/>
        <v>5999</v>
      </c>
      <c r="M1571" s="35">
        <f t="shared" si="680"/>
        <v>-776220</v>
      </c>
      <c r="N1571">
        <f t="shared" si="671"/>
        <v>1.6124909859334922E-2</v>
      </c>
      <c r="O1571" s="303">
        <f t="shared" si="677"/>
        <v>-215569</v>
      </c>
      <c r="P1571" s="156">
        <f t="shared" si="683"/>
        <v>0</v>
      </c>
      <c r="Q1571" s="156">
        <f t="shared" si="683"/>
        <v>2.8966123300370829E-2</v>
      </c>
    </row>
    <row r="1572" spans="1:17">
      <c r="A1572" s="595"/>
      <c r="B1572" s="3" t="s">
        <v>5</v>
      </c>
      <c r="C1572" s="18">
        <v>1810060</v>
      </c>
      <c r="D1572" s="16">
        <v>1930746</v>
      </c>
      <c r="E1572" s="16">
        <v>1749475</v>
      </c>
      <c r="F1572" s="18">
        <v>1692617</v>
      </c>
      <c r="G1572" s="18">
        <f t="shared" si="679"/>
        <v>3502677</v>
      </c>
      <c r="H1572" s="16">
        <f t="shared" si="672"/>
        <v>3680221</v>
      </c>
      <c r="I1572" s="35">
        <f t="shared" si="682"/>
        <v>-120686</v>
      </c>
      <c r="J1572" s="35">
        <f t="shared" si="668"/>
        <v>56858</v>
      </c>
      <c r="K1572" s="101">
        <f t="shared" si="681"/>
        <v>326952</v>
      </c>
      <c r="L1572">
        <f t="shared" si="681"/>
        <v>314494</v>
      </c>
      <c r="M1572" s="35">
        <f t="shared" si="680"/>
        <v>-1173992</v>
      </c>
      <c r="N1572">
        <f t="shared" si="671"/>
        <v>0.95175724501327497</v>
      </c>
      <c r="O1572" s="20">
        <f t="shared" si="677"/>
        <v>-177544</v>
      </c>
      <c r="P1572" s="399">
        <f t="shared" si="683"/>
        <v>0.11476941125179156</v>
      </c>
      <c r="Q1572" s="156">
        <f t="shared" si="683"/>
        <v>0.10307111911807457</v>
      </c>
    </row>
    <row r="1573" spans="1:17">
      <c r="A1573" s="596"/>
      <c r="B1573" s="3" t="s">
        <v>6</v>
      </c>
      <c r="C1573" s="18">
        <v>2129645</v>
      </c>
      <c r="D1573" s="16">
        <v>1940166</v>
      </c>
      <c r="E1573" s="16">
        <v>2369096</v>
      </c>
      <c r="F1573" s="18">
        <v>2034265</v>
      </c>
      <c r="G1573" s="18">
        <f t="shared" si="679"/>
        <v>4163910</v>
      </c>
      <c r="H1573" s="16">
        <f t="shared" si="672"/>
        <v>4309262</v>
      </c>
      <c r="I1573" s="35">
        <f t="shared" si="682"/>
        <v>189479</v>
      </c>
      <c r="J1573" s="35">
        <f t="shared" si="668"/>
        <v>334831</v>
      </c>
      <c r="K1573" s="101">
        <f t="shared" si="681"/>
        <v>-57161</v>
      </c>
      <c r="L1573">
        <f t="shared" si="681"/>
        <v>42919</v>
      </c>
      <c r="M1573" s="35">
        <f t="shared" si="680"/>
        <v>-6103511</v>
      </c>
      <c r="N1573">
        <f t="shared" si="671"/>
        <v>0.9662698624497652</v>
      </c>
      <c r="O1573" s="20">
        <f t="shared" si="677"/>
        <v>-145352</v>
      </c>
      <c r="P1573" s="156">
        <f t="shared" si="683"/>
        <v>-1.3360893004399948E-2</v>
      </c>
      <c r="Q1573" s="156">
        <f t="shared" si="683"/>
        <v>1.0162133851585823E-2</v>
      </c>
    </row>
    <row r="1574" spans="1:17">
      <c r="A1574" s="594">
        <v>45441</v>
      </c>
      <c r="B1574" s="3" t="s">
        <v>3</v>
      </c>
      <c r="C1574" s="18">
        <v>6575264</v>
      </c>
      <c r="D1574" s="16">
        <v>4463426</v>
      </c>
      <c r="E1574" s="16">
        <v>6628992</v>
      </c>
      <c r="F1574" s="18">
        <v>5192917</v>
      </c>
      <c r="G1574" s="18">
        <f t="shared" si="679"/>
        <v>11768181</v>
      </c>
      <c r="H1574" s="16">
        <f t="shared" si="672"/>
        <v>11092418</v>
      </c>
      <c r="I1574" s="35">
        <f t="shared" si="682"/>
        <v>2111838</v>
      </c>
      <c r="J1574" s="35">
        <f t="shared" si="668"/>
        <v>1436075</v>
      </c>
      <c r="K1574" s="101">
        <f t="shared" si="681"/>
        <v>-2965701</v>
      </c>
      <c r="L1574">
        <f t="shared" si="681"/>
        <v>-3102999</v>
      </c>
      <c r="M1574" s="35">
        <f t="shared" si="680"/>
        <v>3102999</v>
      </c>
      <c r="N1574">
        <f t="shared" si="671"/>
        <v>1.0609211625454431</v>
      </c>
      <c r="O1574" s="20">
        <f t="shared" si="677"/>
        <v>675763</v>
      </c>
      <c r="P1574" s="399">
        <f t="shared" si="683"/>
        <v>-0.16755767635881591</v>
      </c>
      <c r="Q1574" s="156">
        <f t="shared" si="683"/>
        <v>-0.17938052825183531</v>
      </c>
    </row>
    <row r="1575" spans="1:17">
      <c r="A1575" s="595"/>
      <c r="B1575" s="3" t="s">
        <v>4</v>
      </c>
      <c r="C1575" s="18">
        <v>3253</v>
      </c>
      <c r="D1575" s="16">
        <v>215847</v>
      </c>
      <c r="E1575" s="16">
        <v>0</v>
      </c>
      <c r="F1575" s="18">
        <v>0</v>
      </c>
      <c r="G1575" s="18">
        <f t="shared" si="679"/>
        <v>3253</v>
      </c>
      <c r="H1575" s="16">
        <f t="shared" si="672"/>
        <v>215847</v>
      </c>
      <c r="I1575" s="35">
        <f t="shared" si="682"/>
        <v>-212594</v>
      </c>
      <c r="J1575" s="35">
        <f t="shared" si="668"/>
        <v>0</v>
      </c>
      <c r="K1575" s="101">
        <f t="shared" si="681"/>
        <v>-280</v>
      </c>
      <c r="L1575">
        <f t="shared" si="681"/>
        <v>-3255</v>
      </c>
      <c r="M1575" s="35">
        <f t="shared" si="680"/>
        <v>-1146031</v>
      </c>
      <c r="N1575">
        <f t="shared" si="671"/>
        <v>1.5070860377952902E-2</v>
      </c>
      <c r="O1575" s="20">
        <f t="shared" si="677"/>
        <v>-212594</v>
      </c>
      <c r="P1575" s="156">
        <f t="shared" si="683"/>
        <v>-7.343299239444008E-2</v>
      </c>
      <c r="Q1575" s="156">
        <f t="shared" si="683"/>
        <v>-1.4638621675953534E-2</v>
      </c>
    </row>
    <row r="1576" spans="1:17">
      <c r="A1576" s="595"/>
      <c r="B1576" s="3" t="s">
        <v>5</v>
      </c>
      <c r="C1576" s="18">
        <v>1630768</v>
      </c>
      <c r="D1576" s="16">
        <v>1574948</v>
      </c>
      <c r="E1576" s="16">
        <v>1403055</v>
      </c>
      <c r="F1576" s="18">
        <v>1101688</v>
      </c>
      <c r="G1576" s="18">
        <f t="shared" si="679"/>
        <v>2732456</v>
      </c>
      <c r="H1576" s="16">
        <f t="shared" si="672"/>
        <v>2978003</v>
      </c>
      <c r="I1576" s="35">
        <f t="shared" si="682"/>
        <v>55820</v>
      </c>
      <c r="J1576" s="35">
        <f t="shared" si="668"/>
        <v>301367</v>
      </c>
      <c r="K1576" s="101">
        <f t="shared" si="681"/>
        <v>-770221</v>
      </c>
      <c r="L1576">
        <f t="shared" si="681"/>
        <v>-702218</v>
      </c>
      <c r="M1576" s="35">
        <f t="shared" si="680"/>
        <v>-446786</v>
      </c>
      <c r="N1576">
        <f t="shared" si="671"/>
        <v>0.91754642288808974</v>
      </c>
      <c r="O1576" s="20">
        <f t="shared" si="677"/>
        <v>-245547</v>
      </c>
      <c r="P1576" s="156">
        <f t="shared" si="683"/>
        <v>-0.18025728674075533</v>
      </c>
      <c r="Q1576" s="400">
        <f t="shared" si="683"/>
        <v>-0.16023451781074419</v>
      </c>
    </row>
    <row r="1577" spans="1:17">
      <c r="A1577" s="596"/>
      <c r="B1577" s="3" t="s">
        <v>6</v>
      </c>
      <c r="C1577" s="18">
        <v>1682008</v>
      </c>
      <c r="D1577" s="16">
        <v>1662788</v>
      </c>
      <c r="E1577" s="16">
        <v>1859246</v>
      </c>
      <c r="F1577" s="18">
        <v>1622404</v>
      </c>
      <c r="G1577" s="18">
        <f t="shared" si="679"/>
        <v>3304412</v>
      </c>
      <c r="H1577" s="16">
        <f t="shared" si="672"/>
        <v>3522034</v>
      </c>
      <c r="I1577" s="35">
        <f t="shared" si="682"/>
        <v>19220</v>
      </c>
      <c r="J1577" s="35">
        <f t="shared" si="668"/>
        <v>236842</v>
      </c>
      <c r="K1577" s="101">
        <f t="shared" si="681"/>
        <v>-859498</v>
      </c>
      <c r="L1577">
        <f t="shared" si="681"/>
        <v>-787228</v>
      </c>
      <c r="M1577" s="35">
        <f t="shared" si="680"/>
        <v>2766942</v>
      </c>
      <c r="N1577">
        <f t="shared" si="671"/>
        <v>0.93821127223644063</v>
      </c>
      <c r="O1577" s="20">
        <f t="shared" si="677"/>
        <v>-217622</v>
      </c>
      <c r="P1577" s="156">
        <f t="shared" si="683"/>
        <v>-0.17109858486509558</v>
      </c>
      <c r="Q1577" s="400">
        <f t="shared" si="683"/>
        <v>-0.15446473945794065</v>
      </c>
    </row>
    <row r="1578" spans="1:17">
      <c r="A1578" s="594">
        <v>45442</v>
      </c>
      <c r="B1578" s="3" t="s">
        <v>3</v>
      </c>
      <c r="C1578" s="18">
        <v>2963580</v>
      </c>
      <c r="D1578" s="16">
        <v>2260048</v>
      </c>
      <c r="E1578" s="16">
        <v>2506230</v>
      </c>
      <c r="F1578" s="18">
        <v>2744009</v>
      </c>
      <c r="G1578" s="18">
        <f t="shared" si="679"/>
        <v>5707589</v>
      </c>
      <c r="H1578" s="16">
        <f t="shared" si="672"/>
        <v>4766278</v>
      </c>
      <c r="I1578" s="35">
        <f t="shared" si="682"/>
        <v>703532</v>
      </c>
      <c r="J1578" s="35">
        <f t="shared" si="668"/>
        <v>-237779</v>
      </c>
      <c r="K1578" s="101">
        <f t="shared" si="681"/>
        <v>-6060592</v>
      </c>
      <c r="L1578">
        <f t="shared" si="681"/>
        <v>-6326140</v>
      </c>
      <c r="M1578" s="35">
        <f t="shared" si="680"/>
        <v>6326740</v>
      </c>
      <c r="N1578">
        <f t="shared" si="671"/>
        <v>1.1974939355194976</v>
      </c>
      <c r="O1578" s="34">
        <f t="shared" si="677"/>
        <v>941311</v>
      </c>
      <c r="P1578" s="156">
        <f t="shared" si="683"/>
        <v>-0.33993320796669518</v>
      </c>
      <c r="Q1578" s="156">
        <f t="shared" si="683"/>
        <v>-0.36318390994248778</v>
      </c>
    </row>
    <row r="1579" spans="1:17">
      <c r="A1579" s="595"/>
      <c r="B1579" s="3" t="s">
        <v>4</v>
      </c>
      <c r="C1579" s="18">
        <v>3253</v>
      </c>
      <c r="D1579" s="16">
        <v>233164</v>
      </c>
      <c r="E1579" s="16">
        <v>0</v>
      </c>
      <c r="F1579" s="18">
        <v>0</v>
      </c>
      <c r="G1579" s="18">
        <f t="shared" si="679"/>
        <v>3253</v>
      </c>
      <c r="H1579" s="16">
        <f t="shared" si="672"/>
        <v>233164</v>
      </c>
      <c r="I1579" s="35">
        <f t="shared" si="682"/>
        <v>-229911</v>
      </c>
      <c r="J1579" s="35">
        <f t="shared" ref="J1579:J1642" si="684">SUM(E1579-F1579)</f>
        <v>0</v>
      </c>
      <c r="K1579" s="101">
        <f t="shared" ref="K1579:L1594" si="685">G1579-G1575</f>
        <v>0</v>
      </c>
      <c r="L1579">
        <f t="shared" si="685"/>
        <v>17317</v>
      </c>
      <c r="M1579" s="35">
        <f t="shared" si="680"/>
        <v>1097014</v>
      </c>
      <c r="N1579">
        <f t="shared" si="671"/>
        <v>1.3951553413048327E-2</v>
      </c>
      <c r="O1579" s="303">
        <f t="shared" si="677"/>
        <v>-229911</v>
      </c>
      <c r="P1579" s="156">
        <f t="shared" si="683"/>
        <v>0</v>
      </c>
      <c r="Q1579" s="156">
        <f t="shared" si="683"/>
        <v>8.7226111922631341E-2</v>
      </c>
    </row>
    <row r="1580" spans="1:17">
      <c r="A1580" s="595"/>
      <c r="B1580" s="3" t="s">
        <v>5</v>
      </c>
      <c r="C1580" s="18">
        <v>622980</v>
      </c>
      <c r="D1580" s="16">
        <v>1039355</v>
      </c>
      <c r="E1580" s="16">
        <v>940907</v>
      </c>
      <c r="F1580" s="18">
        <v>960190</v>
      </c>
      <c r="G1580" s="18">
        <f t="shared" si="679"/>
        <v>1583170</v>
      </c>
      <c r="H1580" s="16">
        <f t="shared" si="672"/>
        <v>1980262</v>
      </c>
      <c r="I1580" s="35">
        <f t="shared" si="682"/>
        <v>-416375</v>
      </c>
      <c r="J1580" s="35">
        <f t="shared" si="684"/>
        <v>-19283</v>
      </c>
      <c r="K1580" s="101">
        <f t="shared" si="685"/>
        <v>-1149286</v>
      </c>
      <c r="L1580">
        <f t="shared" si="685"/>
        <v>-997741</v>
      </c>
      <c r="M1580" s="35">
        <f t="shared" si="680"/>
        <v>1799915</v>
      </c>
      <c r="N1580">
        <f t="shared" si="671"/>
        <v>0.79947501896213735</v>
      </c>
      <c r="O1580" s="34">
        <f>G1580-H1580</f>
        <v>-397092</v>
      </c>
      <c r="P1580" s="156">
        <f t="shared" si="683"/>
        <v>-0.29607480352893106</v>
      </c>
      <c r="Q1580" s="156">
        <f t="shared" si="683"/>
        <v>-0.25095705357286585</v>
      </c>
    </row>
    <row r="1581" spans="1:17">
      <c r="A1581" s="596"/>
      <c r="B1581" s="3" t="s">
        <v>6</v>
      </c>
      <c r="C1581" s="18">
        <v>1079573</v>
      </c>
      <c r="D1581" s="16">
        <v>1247467</v>
      </c>
      <c r="E1581" s="16">
        <v>1222249</v>
      </c>
      <c r="F1581" s="18">
        <v>1075835</v>
      </c>
      <c r="G1581" s="18">
        <f t="shared" si="679"/>
        <v>2155408</v>
      </c>
      <c r="H1581" s="16">
        <f t="shared" si="672"/>
        <v>2469716</v>
      </c>
      <c r="I1581" s="35">
        <f t="shared" si="682"/>
        <v>-167894</v>
      </c>
      <c r="J1581" s="35">
        <f t="shared" si="684"/>
        <v>146414</v>
      </c>
      <c r="K1581" s="101">
        <f t="shared" si="685"/>
        <v>-1149004</v>
      </c>
      <c r="L1581">
        <f t="shared" si="685"/>
        <v>-1052318</v>
      </c>
      <c r="M1581" s="35">
        <f t="shared" si="680"/>
        <v>3484200</v>
      </c>
      <c r="N1581">
        <f t="shared" si="671"/>
        <v>0.87273516469100088</v>
      </c>
      <c r="O1581" s="20">
        <f t="shared" si="677"/>
        <v>-314308</v>
      </c>
      <c r="P1581" s="156">
        <f t="shared" si="683"/>
        <v>-0.25800509092346191</v>
      </c>
      <c r="Q1581" s="156">
        <f t="shared" si="683"/>
        <v>-0.23004744715754274</v>
      </c>
    </row>
    <row r="1582" spans="1:17">
      <c r="A1582" s="594">
        <v>45443</v>
      </c>
      <c r="B1582" s="3" t="s">
        <v>3</v>
      </c>
      <c r="C1582" s="18">
        <v>4288712</v>
      </c>
      <c r="D1582" s="16">
        <v>3247626</v>
      </c>
      <c r="E1582" s="16">
        <v>3492490</v>
      </c>
      <c r="F1582" s="18">
        <v>3398591</v>
      </c>
      <c r="G1582" s="18">
        <f t="shared" si="679"/>
        <v>7687303</v>
      </c>
      <c r="H1582" s="16">
        <f t="shared" si="672"/>
        <v>6740116</v>
      </c>
      <c r="I1582" s="35">
        <f t="shared" si="682"/>
        <v>1041086</v>
      </c>
      <c r="J1582" s="35">
        <f t="shared" si="684"/>
        <v>93899</v>
      </c>
      <c r="K1582" s="101">
        <f t="shared" si="685"/>
        <v>1979714</v>
      </c>
      <c r="L1582">
        <f t="shared" si="685"/>
        <v>1973838</v>
      </c>
      <c r="M1582" s="35">
        <f t="shared" si="680"/>
        <v>-1973838</v>
      </c>
      <c r="N1582">
        <f t="shared" si="671"/>
        <v>1.1405297772323206</v>
      </c>
      <c r="O1582" s="34">
        <f t="shared" si="677"/>
        <v>947187</v>
      </c>
      <c r="P1582" s="156">
        <f t="shared" si="683"/>
        <v>0.53105696945310665</v>
      </c>
      <c r="Q1582" s="400">
        <f t="shared" si="683"/>
        <v>0.70685063958401972</v>
      </c>
    </row>
    <row r="1583" spans="1:17">
      <c r="A1583" s="595"/>
      <c r="B1583" s="3" t="s">
        <v>4</v>
      </c>
      <c r="C1583" s="18">
        <v>3853</v>
      </c>
      <c r="D1583" s="16">
        <v>230575</v>
      </c>
      <c r="E1583" s="16">
        <v>0</v>
      </c>
      <c r="F1583" s="18">
        <v>0</v>
      </c>
      <c r="G1583" s="18">
        <f t="shared" si="679"/>
        <v>3853</v>
      </c>
      <c r="H1583" s="16">
        <f t="shared" si="672"/>
        <v>230575</v>
      </c>
      <c r="I1583" s="35">
        <f t="shared" si="682"/>
        <v>-226722</v>
      </c>
      <c r="J1583" s="35">
        <f t="shared" si="684"/>
        <v>0</v>
      </c>
      <c r="K1583" s="101">
        <f t="shared" si="685"/>
        <v>600</v>
      </c>
      <c r="L1583">
        <f t="shared" si="685"/>
        <v>-2589</v>
      </c>
      <c r="M1583" s="35">
        <f t="shared" si="680"/>
        <v>676330</v>
      </c>
      <c r="N1583">
        <f t="shared" ref="N1583:N1646" si="686">SUM(G1583/H1583)</f>
        <v>1.6710397918247858E-2</v>
      </c>
      <c r="O1583" s="303">
        <f t="shared" si="677"/>
        <v>-226722</v>
      </c>
      <c r="P1583" s="156">
        <f t="shared" ref="P1583:Q1598" si="687">K1583/(G1579-K1583)</f>
        <v>0.22615906520919712</v>
      </c>
      <c r="Q1583" s="156">
        <f t="shared" si="687"/>
        <v>-1.0981832680814242E-2</v>
      </c>
    </row>
    <row r="1584" spans="1:17">
      <c r="A1584" s="595"/>
      <c r="B1584" s="3" t="s">
        <v>5</v>
      </c>
      <c r="C1584" s="18">
        <v>1125866</v>
      </c>
      <c r="D1584" s="16">
        <v>1370781</v>
      </c>
      <c r="E1584" s="16">
        <v>1683013</v>
      </c>
      <c r="F1584" s="18">
        <v>1571635</v>
      </c>
      <c r="G1584" s="18">
        <f t="shared" si="679"/>
        <v>2697501</v>
      </c>
      <c r="H1584" s="16">
        <f t="shared" si="672"/>
        <v>3053794</v>
      </c>
      <c r="I1584" s="35">
        <f t="shared" si="682"/>
        <v>-244915</v>
      </c>
      <c r="J1584" s="35">
        <f t="shared" si="684"/>
        <v>111378</v>
      </c>
      <c r="K1584" s="101">
        <f t="shared" si="685"/>
        <v>1114331</v>
      </c>
      <c r="L1584">
        <f t="shared" si="685"/>
        <v>1073532</v>
      </c>
      <c r="M1584" s="35">
        <f t="shared" si="680"/>
        <v>-140659</v>
      </c>
      <c r="N1584">
        <f t="shared" si="686"/>
        <v>0.88332775557224885</v>
      </c>
      <c r="O1584" s="20">
        <f t="shared" si="677"/>
        <v>-356293</v>
      </c>
      <c r="P1584" s="399">
        <f t="shared" si="687"/>
        <v>2.3767881938149342</v>
      </c>
      <c r="Q1584" s="156">
        <f t="shared" si="687"/>
        <v>1.1839599439745019</v>
      </c>
    </row>
    <row r="1585" spans="1:17">
      <c r="A1585" s="596"/>
      <c r="B1585" s="3" t="s">
        <v>6</v>
      </c>
      <c r="C1585" s="18">
        <v>1512182</v>
      </c>
      <c r="D1585" s="16">
        <v>1566644</v>
      </c>
      <c r="E1585" s="16">
        <v>1755110</v>
      </c>
      <c r="F1585" s="18">
        <v>1445400</v>
      </c>
      <c r="G1585" s="18">
        <f t="shared" si="679"/>
        <v>2957582</v>
      </c>
      <c r="H1585" s="16">
        <f t="shared" si="672"/>
        <v>3321754</v>
      </c>
      <c r="I1585" s="35">
        <f t="shared" si="682"/>
        <v>-54462</v>
      </c>
      <c r="J1585" s="35">
        <f t="shared" si="684"/>
        <v>309710</v>
      </c>
      <c r="K1585" s="101">
        <f t="shared" si="685"/>
        <v>802174</v>
      </c>
      <c r="L1585">
        <f t="shared" si="685"/>
        <v>852038</v>
      </c>
      <c r="M1585" s="35">
        <f t="shared" si="680"/>
        <v>1019167</v>
      </c>
      <c r="N1585">
        <f t="shared" si="686"/>
        <v>0.89036755882584928</v>
      </c>
      <c r="O1585" s="20">
        <f t="shared" si="677"/>
        <v>-364172</v>
      </c>
      <c r="P1585" s="399">
        <f t="shared" si="687"/>
        <v>0.59278291854919396</v>
      </c>
      <c r="Q1585" s="156">
        <f t="shared" si="687"/>
        <v>0.52670432558271796</v>
      </c>
    </row>
    <row r="1586" spans="1:17">
      <c r="A1586" s="594">
        <v>45446</v>
      </c>
      <c r="B1586" s="3" t="s">
        <v>3</v>
      </c>
      <c r="C1586" s="18">
        <v>5862933</v>
      </c>
      <c r="D1586" s="16">
        <v>4597223</v>
      </c>
      <c r="E1586" s="16">
        <v>4825069</v>
      </c>
      <c r="F1586" s="18">
        <v>4256252</v>
      </c>
      <c r="G1586" s="18">
        <f t="shared" si="679"/>
        <v>10119185</v>
      </c>
      <c r="H1586" s="16">
        <f t="shared" si="672"/>
        <v>9422292</v>
      </c>
      <c r="I1586" s="35">
        <f t="shared" si="682"/>
        <v>1265710</v>
      </c>
      <c r="J1586" s="35">
        <f t="shared" si="684"/>
        <v>568817</v>
      </c>
      <c r="K1586" s="101">
        <f t="shared" si="685"/>
        <v>2431882</v>
      </c>
      <c r="L1586">
        <f t="shared" si="685"/>
        <v>2682176</v>
      </c>
      <c r="M1586" s="35">
        <f t="shared" si="680"/>
        <v>-2683951</v>
      </c>
      <c r="N1586">
        <f t="shared" si="686"/>
        <v>1.0739621527331142</v>
      </c>
      <c r="O1586" s="20">
        <f t="shared" si="677"/>
        <v>696893</v>
      </c>
      <c r="P1586" s="156">
        <f t="shared" si="687"/>
        <v>0.46273780920691227</v>
      </c>
      <c r="Q1586" s="400">
        <f t="shared" si="687"/>
        <v>0.66096985169815226</v>
      </c>
    </row>
    <row r="1587" spans="1:17">
      <c r="A1587" s="595"/>
      <c r="B1587" s="3" t="s">
        <v>4</v>
      </c>
      <c r="C1587" s="18">
        <v>3853</v>
      </c>
      <c r="D1587" s="16">
        <v>190735</v>
      </c>
      <c r="E1587" s="16">
        <v>0</v>
      </c>
      <c r="F1587" s="18">
        <v>0</v>
      </c>
      <c r="G1587" s="18">
        <f t="shared" si="679"/>
        <v>3853</v>
      </c>
      <c r="H1587" s="16">
        <f t="shared" si="672"/>
        <v>190735</v>
      </c>
      <c r="I1587" s="35">
        <f t="shared" si="682"/>
        <v>-186882</v>
      </c>
      <c r="J1587" s="35">
        <f t="shared" si="684"/>
        <v>0</v>
      </c>
      <c r="K1587" s="101">
        <f t="shared" si="685"/>
        <v>0</v>
      </c>
      <c r="L1587">
        <f t="shared" si="685"/>
        <v>-39840</v>
      </c>
      <c r="M1587" s="35">
        <f t="shared" si="680"/>
        <v>283292</v>
      </c>
      <c r="N1587">
        <f t="shared" si="686"/>
        <v>2.020080216006501E-2</v>
      </c>
      <c r="O1587" s="303">
        <f t="shared" si="677"/>
        <v>-186882</v>
      </c>
      <c r="P1587" s="156">
        <f t="shared" si="687"/>
        <v>0</v>
      </c>
      <c r="Q1587" s="156">
        <f t="shared" si="687"/>
        <v>-0.14732910526413107</v>
      </c>
    </row>
    <row r="1588" spans="1:17">
      <c r="A1588" s="595"/>
      <c r="B1588" s="3" t="s">
        <v>5</v>
      </c>
      <c r="C1588" s="18">
        <v>1351442</v>
      </c>
      <c r="D1588" s="16">
        <v>1618005</v>
      </c>
      <c r="E1588" s="16">
        <v>2039835</v>
      </c>
      <c r="F1588" s="18">
        <v>2019800</v>
      </c>
      <c r="G1588" s="18">
        <f t="shared" si="679"/>
        <v>3371242</v>
      </c>
      <c r="H1588" s="16">
        <f t="shared" si="672"/>
        <v>3657840</v>
      </c>
      <c r="I1588" s="35">
        <f t="shared" si="682"/>
        <v>-266563</v>
      </c>
      <c r="J1588" s="35">
        <f t="shared" si="684"/>
        <v>20035</v>
      </c>
      <c r="K1588" s="101">
        <f t="shared" si="685"/>
        <v>673741</v>
      </c>
      <c r="L1588">
        <f t="shared" si="685"/>
        <v>604046</v>
      </c>
      <c r="M1588" s="35">
        <f t="shared" si="680"/>
        <v>-111597</v>
      </c>
      <c r="N1588">
        <f t="shared" si="686"/>
        <v>0.92164829516873348</v>
      </c>
      <c r="O1588" s="20">
        <f t="shared" si="677"/>
        <v>-286598</v>
      </c>
      <c r="P1588" s="399">
        <f t="shared" si="687"/>
        <v>0.33291546428430246</v>
      </c>
      <c r="Q1588" s="156">
        <f t="shared" si="687"/>
        <v>0.24657474972935992</v>
      </c>
    </row>
    <row r="1589" spans="1:17">
      <c r="A1589" s="596"/>
      <c r="B1589" s="3" t="s">
        <v>6</v>
      </c>
      <c r="C1589" s="18">
        <v>1884352</v>
      </c>
      <c r="D1589" s="16">
        <v>1876192</v>
      </c>
      <c r="E1589" s="16">
        <v>2237676</v>
      </c>
      <c r="F1589" s="18">
        <v>2006103</v>
      </c>
      <c r="G1589" s="18">
        <f t="shared" si="679"/>
        <v>3890455</v>
      </c>
      <c r="H1589" s="16">
        <f t="shared" si="672"/>
        <v>4113868</v>
      </c>
      <c r="I1589" s="35">
        <f t="shared" si="682"/>
        <v>8160</v>
      </c>
      <c r="J1589" s="35">
        <f t="shared" si="684"/>
        <v>231573</v>
      </c>
      <c r="K1589" s="101">
        <f t="shared" si="685"/>
        <v>932873</v>
      </c>
      <c r="L1589">
        <f t="shared" si="685"/>
        <v>792114</v>
      </c>
      <c r="M1589" s="35">
        <f t="shared" si="680"/>
        <v>-1194518</v>
      </c>
      <c r="N1589">
        <f t="shared" si="686"/>
        <v>0.94569271546875111</v>
      </c>
      <c r="O1589" s="20">
        <f t="shared" si="677"/>
        <v>-223413</v>
      </c>
      <c r="P1589" s="399">
        <f t="shared" si="687"/>
        <v>0.46074423534443715</v>
      </c>
      <c r="Q1589" s="156">
        <f t="shared" si="687"/>
        <v>0.31313309403709616</v>
      </c>
    </row>
    <row r="1590" spans="1:17">
      <c r="A1590" s="594">
        <v>45447</v>
      </c>
      <c r="B1590" s="3" t="s">
        <v>3</v>
      </c>
      <c r="C1590" s="18">
        <v>8186513</v>
      </c>
      <c r="D1590" s="16">
        <v>3952871</v>
      </c>
      <c r="E1590" s="16">
        <v>6553362</v>
      </c>
      <c r="F1590" s="18">
        <v>3803877</v>
      </c>
      <c r="G1590" s="18">
        <f t="shared" si="679"/>
        <v>11990390</v>
      </c>
      <c r="H1590" s="16">
        <f t="shared" si="672"/>
        <v>10506233</v>
      </c>
      <c r="I1590" s="35">
        <f t="shared" si="682"/>
        <v>4233642</v>
      </c>
      <c r="J1590" s="35">
        <f t="shared" si="684"/>
        <v>2749485</v>
      </c>
      <c r="K1590" s="101">
        <f t="shared" si="685"/>
        <v>1871205</v>
      </c>
      <c r="L1590">
        <f t="shared" si="685"/>
        <v>1083941</v>
      </c>
      <c r="M1590" s="35">
        <f t="shared" si="680"/>
        <v>-1083941</v>
      </c>
      <c r="N1590">
        <f t="shared" si="686"/>
        <v>1.1412644284588016</v>
      </c>
      <c r="O1590" s="20">
        <f t="shared" si="677"/>
        <v>1484157</v>
      </c>
      <c r="P1590" s="399">
        <f t="shared" si="687"/>
        <v>0.22686827562627457</v>
      </c>
      <c r="Q1590" s="156">
        <f t="shared" si="687"/>
        <v>0.12999464762277338</v>
      </c>
    </row>
    <row r="1591" spans="1:17">
      <c r="A1591" s="595"/>
      <c r="B1591" s="3" t="s">
        <v>4</v>
      </c>
      <c r="C1591" s="18">
        <v>2078</v>
      </c>
      <c r="D1591" s="16">
        <v>195633</v>
      </c>
      <c r="E1591" s="16">
        <v>0</v>
      </c>
      <c r="F1591" s="18">
        <v>0</v>
      </c>
      <c r="G1591" s="18">
        <f t="shared" si="679"/>
        <v>2078</v>
      </c>
      <c r="H1591" s="16">
        <f t="shared" ref="H1591:H1654" si="688">SUM(D1591+E1591)</f>
        <v>195633</v>
      </c>
      <c r="I1591" s="35">
        <f t="shared" si="682"/>
        <v>-193555</v>
      </c>
      <c r="J1591" s="35">
        <f t="shared" si="684"/>
        <v>0</v>
      </c>
      <c r="K1591" s="101">
        <f t="shared" si="685"/>
        <v>-1775</v>
      </c>
      <c r="L1591">
        <f t="shared" si="685"/>
        <v>4898</v>
      </c>
      <c r="M1591" s="35">
        <f t="shared" si="680"/>
        <v>-554526</v>
      </c>
      <c r="N1591">
        <f t="shared" si="686"/>
        <v>1.0621929838013014E-2</v>
      </c>
      <c r="O1591" s="303">
        <f t="shared" si="677"/>
        <v>-193555</v>
      </c>
      <c r="P1591" s="399">
        <f t="shared" si="687"/>
        <v>-0.31538734896943854</v>
      </c>
      <c r="Q1591" s="156">
        <f t="shared" si="687"/>
        <v>2.6356430635449346E-2</v>
      </c>
    </row>
    <row r="1592" spans="1:17">
      <c r="A1592" s="595"/>
      <c r="B1592" s="3" t="s">
        <v>5</v>
      </c>
      <c r="C1592" s="18">
        <v>1633676</v>
      </c>
      <c r="D1592" s="16">
        <v>1721699</v>
      </c>
      <c r="E1592" s="16">
        <v>2388365</v>
      </c>
      <c r="F1592" s="18">
        <v>1981018</v>
      </c>
      <c r="G1592" s="18">
        <f t="shared" si="679"/>
        <v>3614694</v>
      </c>
      <c r="H1592" s="16">
        <f t="shared" si="688"/>
        <v>4110064</v>
      </c>
      <c r="I1592" s="35">
        <f t="shared" si="682"/>
        <v>-88023</v>
      </c>
      <c r="J1592" s="35">
        <f t="shared" si="684"/>
        <v>407347</v>
      </c>
      <c r="K1592" s="101">
        <f t="shared" si="685"/>
        <v>243452</v>
      </c>
      <c r="L1592">
        <f t="shared" si="685"/>
        <v>452224</v>
      </c>
      <c r="M1592" s="35">
        <f t="shared" si="680"/>
        <v>-1065352</v>
      </c>
      <c r="N1592">
        <f t="shared" si="686"/>
        <v>0.87947389627022843</v>
      </c>
      <c r="O1592" s="20">
        <f t="shared" si="677"/>
        <v>-495370</v>
      </c>
      <c r="P1592" s="156">
        <f t="shared" si="687"/>
        <v>7.7835148779169958E-2</v>
      </c>
      <c r="Q1592" s="400">
        <f t="shared" si="687"/>
        <v>0.14107241790657396</v>
      </c>
    </row>
    <row r="1593" spans="1:17">
      <c r="A1593" s="596"/>
      <c r="B1593" s="3" t="s">
        <v>6</v>
      </c>
      <c r="C1593" s="18">
        <v>2499998</v>
      </c>
      <c r="D1593" s="16">
        <v>1797598</v>
      </c>
      <c r="E1593" s="16">
        <v>3380538</v>
      </c>
      <c r="F1593" s="18">
        <v>1882906</v>
      </c>
      <c r="G1593" s="18">
        <f t="shared" si="679"/>
        <v>4382904</v>
      </c>
      <c r="H1593" s="16">
        <f t="shared" si="688"/>
        <v>5178136</v>
      </c>
      <c r="I1593" s="35">
        <f t="shared" si="682"/>
        <v>702400</v>
      </c>
      <c r="J1593" s="35">
        <f t="shared" si="684"/>
        <v>1497632</v>
      </c>
      <c r="K1593" s="101">
        <f t="shared" si="685"/>
        <v>492449</v>
      </c>
      <c r="L1593">
        <f t="shared" si="685"/>
        <v>1064268</v>
      </c>
      <c r="M1593" s="35">
        <f t="shared" si="680"/>
        <v>-4745079</v>
      </c>
      <c r="N1593">
        <f t="shared" si="686"/>
        <v>0.84642504561486986</v>
      </c>
      <c r="O1593" s="20">
        <f t="shared" si="677"/>
        <v>-795232</v>
      </c>
      <c r="P1593" s="156">
        <f t="shared" si="687"/>
        <v>0.14492293421494842</v>
      </c>
      <c r="Q1593" s="400">
        <f t="shared" si="687"/>
        <v>0.34898609653725077</v>
      </c>
    </row>
    <row r="1594" spans="1:17">
      <c r="A1594" s="594">
        <v>45448</v>
      </c>
      <c r="B1594" s="3" t="s">
        <v>3</v>
      </c>
      <c r="C1594" s="18">
        <v>7121709</v>
      </c>
      <c r="D1594" s="16">
        <v>4264373</v>
      </c>
      <c r="E1594" s="16">
        <v>6336088</v>
      </c>
      <c r="F1594" s="18">
        <v>4466277</v>
      </c>
      <c r="G1594" s="18">
        <f t="shared" si="679"/>
        <v>11587986</v>
      </c>
      <c r="H1594" s="16">
        <f t="shared" si="688"/>
        <v>10600461</v>
      </c>
      <c r="I1594" s="35">
        <f t="shared" si="682"/>
        <v>2857336</v>
      </c>
      <c r="J1594" s="35">
        <f t="shared" si="684"/>
        <v>1869811</v>
      </c>
      <c r="K1594" s="101">
        <f t="shared" si="685"/>
        <v>-402404</v>
      </c>
      <c r="L1594">
        <f t="shared" si="685"/>
        <v>94228</v>
      </c>
      <c r="M1594" s="35">
        <f t="shared" si="680"/>
        <v>-94228</v>
      </c>
      <c r="N1594">
        <f t="shared" si="686"/>
        <v>1.093158684325144</v>
      </c>
      <c r="O1594" s="20">
        <f t="shared" si="677"/>
        <v>987525</v>
      </c>
      <c r="P1594" s="156">
        <f t="shared" si="687"/>
        <v>-3.2470805211480158E-2</v>
      </c>
      <c r="Q1594" s="400">
        <f t="shared" si="687"/>
        <v>9.0499380282664105E-3</v>
      </c>
    </row>
    <row r="1595" spans="1:17">
      <c r="A1595" s="595"/>
      <c r="B1595" s="3" t="s">
        <v>4</v>
      </c>
      <c r="C1595" s="18">
        <v>2078</v>
      </c>
      <c r="D1595" s="16">
        <v>231811</v>
      </c>
      <c r="E1595" s="16">
        <v>0</v>
      </c>
      <c r="F1595" s="18">
        <v>0</v>
      </c>
      <c r="G1595" s="18">
        <f t="shared" si="679"/>
        <v>2078</v>
      </c>
      <c r="H1595" s="16">
        <f t="shared" si="688"/>
        <v>231811</v>
      </c>
      <c r="I1595" s="35">
        <f t="shared" si="682"/>
        <v>-229733</v>
      </c>
      <c r="J1595" s="35">
        <f t="shared" si="684"/>
        <v>0</v>
      </c>
      <c r="K1595" s="101">
        <f t="shared" ref="K1595:L1610" si="689">G1595-G1591</f>
        <v>0</v>
      </c>
      <c r="L1595">
        <f t="shared" si="689"/>
        <v>36178</v>
      </c>
      <c r="M1595" s="35">
        <f t="shared" si="680"/>
        <v>-1300650</v>
      </c>
      <c r="N1595">
        <f t="shared" si="686"/>
        <v>8.9641992830366123E-3</v>
      </c>
      <c r="O1595" s="303">
        <f t="shared" si="677"/>
        <v>-229733</v>
      </c>
      <c r="P1595" s="156">
        <f t="shared" si="687"/>
        <v>0</v>
      </c>
      <c r="Q1595" s="400">
        <f t="shared" si="687"/>
        <v>0.22688532814900755</v>
      </c>
    </row>
    <row r="1596" spans="1:17">
      <c r="A1596" s="595"/>
      <c r="B1596" s="3" t="s">
        <v>5</v>
      </c>
      <c r="C1596" s="18">
        <v>1451573</v>
      </c>
      <c r="D1596" s="16">
        <v>1651253</v>
      </c>
      <c r="E1596" s="16">
        <v>1735897</v>
      </c>
      <c r="F1596" s="18">
        <v>1613493</v>
      </c>
      <c r="G1596" s="18">
        <f t="shared" si="679"/>
        <v>3065066</v>
      </c>
      <c r="H1596" s="16">
        <f t="shared" si="688"/>
        <v>3387150</v>
      </c>
      <c r="I1596" s="35">
        <f t="shared" si="682"/>
        <v>-199680</v>
      </c>
      <c r="J1596" s="35">
        <f t="shared" si="684"/>
        <v>122404</v>
      </c>
      <c r="K1596" s="101">
        <f t="shared" si="689"/>
        <v>-549628</v>
      </c>
      <c r="L1596">
        <f t="shared" si="689"/>
        <v>-722914</v>
      </c>
      <c r="M1596" s="35">
        <f t="shared" si="680"/>
        <v>-24323</v>
      </c>
      <c r="N1596">
        <f t="shared" si="686"/>
        <v>0.90491002760432815</v>
      </c>
      <c r="O1596" s="20">
        <f t="shared" si="677"/>
        <v>-322084</v>
      </c>
      <c r="P1596" s="156">
        <f t="shared" si="687"/>
        <v>-0.131984990593907</v>
      </c>
      <c r="Q1596" s="156">
        <f t="shared" si="687"/>
        <v>-0.14957941045872752</v>
      </c>
    </row>
    <row r="1597" spans="1:17">
      <c r="A1597" s="596"/>
      <c r="B1597" s="3" t="s">
        <v>6</v>
      </c>
      <c r="C1597" s="18">
        <v>1866857</v>
      </c>
      <c r="D1597" s="16">
        <v>1835252</v>
      </c>
      <c r="E1597" s="16">
        <v>2370232</v>
      </c>
      <c r="F1597" s="18">
        <v>1902919</v>
      </c>
      <c r="G1597" s="18">
        <f t="shared" si="679"/>
        <v>3769776</v>
      </c>
      <c r="H1597" s="16">
        <f t="shared" si="688"/>
        <v>4205484</v>
      </c>
      <c r="I1597" s="35">
        <f t="shared" si="682"/>
        <v>31605</v>
      </c>
      <c r="J1597" s="35">
        <f t="shared" si="684"/>
        <v>467313</v>
      </c>
      <c r="K1597" s="101">
        <f t="shared" si="689"/>
        <v>-613128</v>
      </c>
      <c r="L1597">
        <f t="shared" si="689"/>
        <v>-972652</v>
      </c>
      <c r="M1597" s="35">
        <f t="shared" si="680"/>
        <v>3670092</v>
      </c>
      <c r="N1597">
        <f t="shared" si="686"/>
        <v>0.8963952781653669</v>
      </c>
      <c r="O1597" s="20">
        <f t="shared" si="677"/>
        <v>-435708</v>
      </c>
      <c r="P1597" s="156">
        <f t="shared" si="687"/>
        <v>-0.12272299296721878</v>
      </c>
      <c r="Q1597" s="156">
        <f t="shared" si="687"/>
        <v>-0.15813453495714697</v>
      </c>
    </row>
    <row r="1598" spans="1:17">
      <c r="A1598" s="594">
        <v>45449</v>
      </c>
      <c r="B1598" s="3" t="s">
        <v>3</v>
      </c>
      <c r="C1598" s="18">
        <v>4325266</v>
      </c>
      <c r="D1598" s="16">
        <v>3142356</v>
      </c>
      <c r="E1598" s="16">
        <v>4075319</v>
      </c>
      <c r="F1598" s="18">
        <v>3581909</v>
      </c>
      <c r="G1598" s="18">
        <f t="shared" si="679"/>
        <v>7907175</v>
      </c>
      <c r="H1598" s="16">
        <f t="shared" si="688"/>
        <v>7217675</v>
      </c>
      <c r="I1598" s="35">
        <f t="shared" si="682"/>
        <v>1182910</v>
      </c>
      <c r="J1598" s="35">
        <f t="shared" si="684"/>
        <v>493410</v>
      </c>
      <c r="K1598" s="101">
        <f t="shared" si="689"/>
        <v>-3680811</v>
      </c>
      <c r="L1598">
        <f t="shared" si="689"/>
        <v>-3382786</v>
      </c>
      <c r="M1598" s="35">
        <f t="shared" si="680"/>
        <v>3382786</v>
      </c>
      <c r="N1598">
        <f t="shared" si="686"/>
        <v>1.0955293775350095</v>
      </c>
      <c r="O1598" s="20">
        <f t="shared" si="677"/>
        <v>689500</v>
      </c>
      <c r="P1598" s="156">
        <f t="shared" si="687"/>
        <v>-0.24106751828582174</v>
      </c>
      <c r="Q1598" s="156">
        <f t="shared" si="687"/>
        <v>-0.24191705975014244</v>
      </c>
    </row>
    <row r="1599" spans="1:17">
      <c r="A1599" s="595"/>
      <c r="B1599" s="3" t="s">
        <v>4</v>
      </c>
      <c r="C1599" s="18">
        <v>2078</v>
      </c>
      <c r="D1599" s="16">
        <v>239811</v>
      </c>
      <c r="E1599" s="16">
        <v>0</v>
      </c>
      <c r="F1599" s="18">
        <v>0</v>
      </c>
      <c r="G1599" s="18">
        <f t="shared" si="679"/>
        <v>2078</v>
      </c>
      <c r="H1599" s="16">
        <f t="shared" si="688"/>
        <v>239811</v>
      </c>
      <c r="I1599" s="35">
        <f t="shared" si="682"/>
        <v>-237733</v>
      </c>
      <c r="J1599" s="35">
        <f t="shared" si="684"/>
        <v>0</v>
      </c>
      <c r="K1599" s="101">
        <f t="shared" si="689"/>
        <v>0</v>
      </c>
      <c r="L1599">
        <f t="shared" si="689"/>
        <v>8000</v>
      </c>
      <c r="M1599" s="35">
        <f t="shared" si="680"/>
        <v>900024</v>
      </c>
      <c r="N1599">
        <f t="shared" si="686"/>
        <v>8.6651571445846946E-3</v>
      </c>
      <c r="O1599" s="303">
        <f t="shared" si="677"/>
        <v>-237733</v>
      </c>
      <c r="P1599" s="156">
        <f t="shared" ref="P1599:Q1614" si="690">K1599/(G1595-K1599)</f>
        <v>0</v>
      </c>
      <c r="Q1599" s="156">
        <f t="shared" si="690"/>
        <v>3.5744445089830261E-2</v>
      </c>
    </row>
    <row r="1600" spans="1:17">
      <c r="A1600" s="595"/>
      <c r="B1600" s="3" t="s">
        <v>5</v>
      </c>
      <c r="C1600" s="18">
        <v>899539</v>
      </c>
      <c r="D1600" s="16">
        <v>1012162</v>
      </c>
      <c r="E1600" s="16">
        <v>897052</v>
      </c>
      <c r="F1600" s="18">
        <v>901055</v>
      </c>
      <c r="G1600" s="18">
        <f t="shared" si="679"/>
        <v>1800594</v>
      </c>
      <c r="H1600" s="16">
        <f t="shared" si="688"/>
        <v>1909214</v>
      </c>
      <c r="I1600" s="35">
        <f t="shared" si="682"/>
        <v>-112623</v>
      </c>
      <c r="J1600" s="35">
        <f t="shared" si="684"/>
        <v>-4003</v>
      </c>
      <c r="K1600" s="101">
        <f t="shared" si="689"/>
        <v>-1264472</v>
      </c>
      <c r="L1600">
        <f t="shared" si="689"/>
        <v>-1477936</v>
      </c>
      <c r="M1600" s="35">
        <f t="shared" si="680"/>
        <v>2257533</v>
      </c>
      <c r="N1600">
        <f t="shared" si="686"/>
        <v>0.94310747773691161</v>
      </c>
      <c r="O1600" s="20">
        <f t="shared" si="677"/>
        <v>-108620</v>
      </c>
      <c r="P1600" s="156">
        <f t="shared" si="690"/>
        <v>-0.29205702779372766</v>
      </c>
      <c r="Q1600" s="156">
        <f t="shared" si="690"/>
        <v>-0.30378414687839023</v>
      </c>
    </row>
    <row r="1601" spans="1:17">
      <c r="A1601" s="596"/>
      <c r="B1601" s="3" t="s">
        <v>6</v>
      </c>
      <c r="C1601" s="18">
        <v>1516035</v>
      </c>
      <c r="D1601" s="16">
        <v>1595139</v>
      </c>
      <c r="E1601" s="16">
        <v>1770547</v>
      </c>
      <c r="F1601" s="18">
        <v>1506504</v>
      </c>
      <c r="G1601" s="18">
        <f t="shared" si="679"/>
        <v>3022539</v>
      </c>
      <c r="H1601" s="16">
        <f t="shared" si="688"/>
        <v>3365686</v>
      </c>
      <c r="I1601" s="35">
        <f t="shared" si="682"/>
        <v>-79104</v>
      </c>
      <c r="J1601" s="35">
        <f t="shared" si="684"/>
        <v>264043</v>
      </c>
      <c r="K1601" s="101">
        <f t="shared" si="689"/>
        <v>-747237</v>
      </c>
      <c r="L1601">
        <f t="shared" si="689"/>
        <v>-839798</v>
      </c>
      <c r="M1601" s="35">
        <f t="shared" si="680"/>
        <v>3910358</v>
      </c>
      <c r="N1601">
        <f t="shared" si="686"/>
        <v>0.8980454504668588</v>
      </c>
      <c r="O1601" s="20">
        <f t="shared" si="677"/>
        <v>-343147</v>
      </c>
      <c r="P1601" s="156">
        <f t="shared" si="690"/>
        <v>-0.16542724140931186</v>
      </c>
      <c r="Q1601" s="156">
        <f t="shared" si="690"/>
        <v>-0.16645214281382092</v>
      </c>
    </row>
    <row r="1602" spans="1:17">
      <c r="A1602" s="594">
        <v>45450</v>
      </c>
      <c r="B1602" s="3" t="s">
        <v>3</v>
      </c>
      <c r="C1602" s="18">
        <v>5373262</v>
      </c>
      <c r="D1602" s="16">
        <v>4895835</v>
      </c>
      <c r="E1602" s="16">
        <v>5298415</v>
      </c>
      <c r="F1602" s="18">
        <v>5231353</v>
      </c>
      <c r="G1602" s="18">
        <f t="shared" si="679"/>
        <v>10604615</v>
      </c>
      <c r="H1602" s="16">
        <f t="shared" si="688"/>
        <v>10194250</v>
      </c>
      <c r="I1602" s="35">
        <f t="shared" si="682"/>
        <v>477427</v>
      </c>
      <c r="J1602" s="35">
        <f t="shared" si="684"/>
        <v>67062</v>
      </c>
      <c r="K1602" s="101">
        <f t="shared" si="689"/>
        <v>2697440</v>
      </c>
      <c r="L1602">
        <f t="shared" si="689"/>
        <v>2976575</v>
      </c>
      <c r="M1602" s="35">
        <f t="shared" si="680"/>
        <v>-2976575</v>
      </c>
      <c r="N1602">
        <f t="shared" si="686"/>
        <v>1.0402545552639968</v>
      </c>
      <c r="O1602" s="20">
        <f t="shared" si="677"/>
        <v>410365</v>
      </c>
      <c r="P1602" s="156">
        <f t="shared" si="690"/>
        <v>0.51776913796958968</v>
      </c>
      <c r="Q1602" s="400">
        <f t="shared" si="690"/>
        <v>0.70184032444413003</v>
      </c>
    </row>
    <row r="1603" spans="1:17">
      <c r="A1603" s="595"/>
      <c r="B1603" s="3" t="s">
        <v>4</v>
      </c>
      <c r="C1603" s="18">
        <v>2078</v>
      </c>
      <c r="D1603" s="16">
        <v>247311</v>
      </c>
      <c r="E1603" s="16">
        <v>0</v>
      </c>
      <c r="F1603" s="18">
        <v>0</v>
      </c>
      <c r="G1603" s="18">
        <f t="shared" si="679"/>
        <v>2078</v>
      </c>
      <c r="H1603" s="16">
        <f t="shared" si="688"/>
        <v>247311</v>
      </c>
      <c r="I1603" s="35">
        <f t="shared" si="682"/>
        <v>-245233</v>
      </c>
      <c r="J1603" s="35">
        <f t="shared" si="684"/>
        <v>0</v>
      </c>
      <c r="K1603" s="101">
        <f t="shared" si="689"/>
        <v>0</v>
      </c>
      <c r="L1603">
        <f t="shared" si="689"/>
        <v>7500</v>
      </c>
      <c r="M1603" s="35">
        <f t="shared" si="680"/>
        <v>216794</v>
      </c>
      <c r="N1603">
        <f t="shared" si="686"/>
        <v>8.4023759557803734E-3</v>
      </c>
      <c r="O1603" s="20">
        <f t="shared" si="677"/>
        <v>-245233</v>
      </c>
      <c r="P1603" s="156">
        <f t="shared" si="690"/>
        <v>0</v>
      </c>
      <c r="Q1603" s="156">
        <f t="shared" si="690"/>
        <v>3.2284308534679805E-2</v>
      </c>
    </row>
    <row r="1604" spans="1:17">
      <c r="A1604" s="595"/>
      <c r="B1604" s="3" t="s">
        <v>5</v>
      </c>
      <c r="C1604" s="18">
        <v>1330767</v>
      </c>
      <c r="D1604" s="16">
        <v>1551868</v>
      </c>
      <c r="E1604" s="16">
        <v>1308006</v>
      </c>
      <c r="F1604" s="18">
        <v>1377851</v>
      </c>
      <c r="G1604" s="18">
        <f t="shared" si="679"/>
        <v>2708618</v>
      </c>
      <c r="H1604" s="16">
        <f t="shared" si="688"/>
        <v>2859874</v>
      </c>
      <c r="I1604" s="35">
        <f t="shared" si="682"/>
        <v>-221101</v>
      </c>
      <c r="J1604" s="35">
        <f t="shared" si="684"/>
        <v>-69845</v>
      </c>
      <c r="K1604" s="101">
        <f t="shared" si="689"/>
        <v>908024</v>
      </c>
      <c r="L1604">
        <f t="shared" si="689"/>
        <v>950660</v>
      </c>
      <c r="M1604" s="35">
        <f t="shared" si="680"/>
        <v>-492920</v>
      </c>
      <c r="N1604">
        <f t="shared" si="686"/>
        <v>0.94711095663655109</v>
      </c>
      <c r="O1604" s="20">
        <f t="shared" si="677"/>
        <v>-151256</v>
      </c>
      <c r="P1604" s="399">
        <f t="shared" si="690"/>
        <v>1.0173140481979004</v>
      </c>
      <c r="Q1604" s="156">
        <f t="shared" si="690"/>
        <v>0.9917646788808977</v>
      </c>
    </row>
    <row r="1605" spans="1:17">
      <c r="A1605" s="596"/>
      <c r="B1605" s="3" t="s">
        <v>6</v>
      </c>
      <c r="C1605" s="18">
        <v>1812191</v>
      </c>
      <c r="D1605" s="16">
        <v>1904135</v>
      </c>
      <c r="E1605" s="16">
        <v>1911877</v>
      </c>
      <c r="F1605" s="18">
        <v>1989945</v>
      </c>
      <c r="G1605" s="18">
        <f t="shared" si="679"/>
        <v>3802136</v>
      </c>
      <c r="H1605" s="16">
        <f t="shared" si="688"/>
        <v>3816012</v>
      </c>
      <c r="I1605" s="35">
        <f t="shared" si="682"/>
        <v>-91944</v>
      </c>
      <c r="J1605" s="35">
        <f t="shared" si="684"/>
        <v>-78068</v>
      </c>
      <c r="K1605" s="101">
        <f t="shared" si="689"/>
        <v>779597</v>
      </c>
      <c r="L1605">
        <f t="shared" si="689"/>
        <v>450326</v>
      </c>
      <c r="M1605" s="35">
        <f t="shared" si="680"/>
        <v>714705</v>
      </c>
      <c r="N1605">
        <f t="shared" si="686"/>
        <v>0.99636374309095466</v>
      </c>
      <c r="O1605" s="20">
        <f t="shared" si="677"/>
        <v>-13876</v>
      </c>
      <c r="P1605" s="399">
        <f t="shared" si="690"/>
        <v>0.34757786870993546</v>
      </c>
      <c r="Q1605" s="156">
        <f t="shared" si="690"/>
        <v>0.15446668678996761</v>
      </c>
    </row>
    <row r="1606" spans="1:17">
      <c r="A1606" s="594">
        <v>45453</v>
      </c>
      <c r="B1606" s="3" t="s">
        <v>3</v>
      </c>
      <c r="C1606" s="18">
        <v>7548573</v>
      </c>
      <c r="D1606" s="16">
        <v>5900080</v>
      </c>
      <c r="E1606" s="16">
        <v>7218965</v>
      </c>
      <c r="F1606" s="18">
        <v>6126602</v>
      </c>
      <c r="G1606" s="18">
        <f t="shared" si="679"/>
        <v>13675175</v>
      </c>
      <c r="H1606" s="16">
        <f t="shared" si="688"/>
        <v>13119045</v>
      </c>
      <c r="I1606" s="35">
        <f t="shared" si="682"/>
        <v>1648493</v>
      </c>
      <c r="J1606" s="35">
        <f t="shared" si="684"/>
        <v>1092363</v>
      </c>
      <c r="K1606" s="101">
        <f t="shared" si="689"/>
        <v>3070560</v>
      </c>
      <c r="L1606">
        <f t="shared" si="689"/>
        <v>2924795</v>
      </c>
      <c r="M1606" s="35">
        <f t="shared" si="680"/>
        <v>-2924795</v>
      </c>
      <c r="N1606">
        <f t="shared" si="686"/>
        <v>1.0423910429455803</v>
      </c>
      <c r="O1606" s="20">
        <f t="shared" si="677"/>
        <v>556130</v>
      </c>
      <c r="P1606" s="399">
        <f t="shared" si="690"/>
        <v>0.40755741761906439</v>
      </c>
      <c r="Q1606" s="156">
        <f t="shared" si="690"/>
        <v>0.40234034050695683</v>
      </c>
    </row>
    <row r="1607" spans="1:17">
      <c r="A1607" s="595"/>
      <c r="B1607" s="3" t="s">
        <v>4</v>
      </c>
      <c r="C1607" s="18">
        <v>2078</v>
      </c>
      <c r="D1607" s="16">
        <v>209611</v>
      </c>
      <c r="E1607" s="16">
        <v>0</v>
      </c>
      <c r="F1607" s="18">
        <v>0</v>
      </c>
      <c r="G1607" s="18">
        <f t="shared" si="679"/>
        <v>2078</v>
      </c>
      <c r="H1607" s="16">
        <f t="shared" si="688"/>
        <v>209611</v>
      </c>
      <c r="I1607" s="35">
        <f t="shared" si="682"/>
        <v>-207533</v>
      </c>
      <c r="J1607" s="35">
        <f t="shared" si="684"/>
        <v>0</v>
      </c>
      <c r="K1607" s="101">
        <f t="shared" si="689"/>
        <v>0</v>
      </c>
      <c r="L1607">
        <f t="shared" si="689"/>
        <v>-37700</v>
      </c>
      <c r="M1607" s="35">
        <f t="shared" si="680"/>
        <v>137451</v>
      </c>
      <c r="N1607">
        <f t="shared" si="686"/>
        <v>9.913601862497675E-3</v>
      </c>
      <c r="O1607" s="303">
        <f t="shared" si="677"/>
        <v>-207533</v>
      </c>
      <c r="P1607" s="156">
        <f t="shared" si="690"/>
        <v>0</v>
      </c>
      <c r="Q1607" s="156">
        <f t="shared" si="690"/>
        <v>-0.13227559638049058</v>
      </c>
    </row>
    <row r="1608" spans="1:17">
      <c r="A1608" s="595"/>
      <c r="B1608" s="3" t="s">
        <v>5</v>
      </c>
      <c r="C1608" s="18">
        <v>1480794</v>
      </c>
      <c r="D1608" s="16">
        <v>1534068</v>
      </c>
      <c r="E1608" s="16">
        <v>1488909</v>
      </c>
      <c r="F1608" s="18">
        <v>1452118</v>
      </c>
      <c r="G1608" s="18">
        <f t="shared" si="679"/>
        <v>2932912</v>
      </c>
      <c r="H1608" s="16">
        <f t="shared" si="688"/>
        <v>3022977</v>
      </c>
      <c r="I1608" s="35">
        <f t="shared" si="682"/>
        <v>-53274</v>
      </c>
      <c r="J1608" s="35">
        <f t="shared" si="684"/>
        <v>36791</v>
      </c>
      <c r="K1608" s="101">
        <f t="shared" si="689"/>
        <v>224294</v>
      </c>
      <c r="L1608">
        <f t="shared" si="689"/>
        <v>163103</v>
      </c>
      <c r="M1608" s="35">
        <f t="shared" si="680"/>
        <v>-29959</v>
      </c>
      <c r="N1608">
        <f t="shared" si="686"/>
        <v>0.97020652158451748</v>
      </c>
      <c r="O1608" s="20">
        <f t="shared" si="677"/>
        <v>-90065</v>
      </c>
      <c r="P1608" s="399">
        <f t="shared" si="690"/>
        <v>9.0283715006577239E-2</v>
      </c>
      <c r="Q1608" s="156">
        <f>L1608/(H1604-L1608)</f>
        <v>6.0480849134019909E-2</v>
      </c>
    </row>
    <row r="1609" spans="1:17">
      <c r="A1609" s="596"/>
      <c r="B1609" s="3" t="s">
        <v>6</v>
      </c>
      <c r="C1609" s="18">
        <v>2151864</v>
      </c>
      <c r="D1609" s="16">
        <v>2042973</v>
      </c>
      <c r="E1609" s="16">
        <v>2475435</v>
      </c>
      <c r="F1609" s="18">
        <v>2108012</v>
      </c>
      <c r="G1609" s="18">
        <f t="shared" si="679"/>
        <v>4259876</v>
      </c>
      <c r="H1609" s="16">
        <f t="shared" si="688"/>
        <v>4518408</v>
      </c>
      <c r="I1609" s="35">
        <f t="shared" si="682"/>
        <v>108891</v>
      </c>
      <c r="J1609" s="35">
        <f t="shared" si="684"/>
        <v>367423</v>
      </c>
      <c r="K1609" s="101">
        <f t="shared" si="689"/>
        <v>457740</v>
      </c>
      <c r="L1609">
        <f t="shared" si="689"/>
        <v>702396</v>
      </c>
      <c r="M1609" s="35">
        <f t="shared" si="680"/>
        <v>-3376815</v>
      </c>
      <c r="N1609">
        <f t="shared" si="686"/>
        <v>0.94278250215562653</v>
      </c>
      <c r="O1609" s="20">
        <f t="shared" si="677"/>
        <v>-258532</v>
      </c>
      <c r="P1609" s="156">
        <f t="shared" si="690"/>
        <v>0.1368677632672686</v>
      </c>
      <c r="Q1609" s="400">
        <f t="shared" si="690"/>
        <v>0.22558851187815068</v>
      </c>
    </row>
    <row r="1610" spans="1:17">
      <c r="A1610" s="594">
        <v>45454</v>
      </c>
      <c r="B1610" s="3" t="s">
        <v>3</v>
      </c>
      <c r="C1610" s="18">
        <v>7873401</v>
      </c>
      <c r="D1610" s="16">
        <v>6923851</v>
      </c>
      <c r="E1610" s="16">
        <v>7591134</v>
      </c>
      <c r="F1610" s="18">
        <v>6966805</v>
      </c>
      <c r="G1610" s="18">
        <f t="shared" si="679"/>
        <v>14840206</v>
      </c>
      <c r="H1610" s="16">
        <f t="shared" si="688"/>
        <v>14514985</v>
      </c>
      <c r="I1610" s="35">
        <f t="shared" si="682"/>
        <v>949550</v>
      </c>
      <c r="J1610" s="35">
        <f t="shared" si="684"/>
        <v>624329</v>
      </c>
      <c r="K1610" s="101">
        <f t="shared" si="689"/>
        <v>1165031</v>
      </c>
      <c r="L1610">
        <f t="shared" si="689"/>
        <v>1395940</v>
      </c>
      <c r="M1610" s="35">
        <f t="shared" si="680"/>
        <v>-1395940</v>
      </c>
      <c r="N1610">
        <f t="shared" si="686"/>
        <v>1.0224058791655657</v>
      </c>
      <c r="O1610" s="20">
        <f t="shared" si="677"/>
        <v>325221</v>
      </c>
      <c r="P1610" s="156">
        <f t="shared" si="690"/>
        <v>9.312690565352405E-2</v>
      </c>
      <c r="Q1610" s="400">
        <f t="shared" si="690"/>
        <v>0.11907596153066956</v>
      </c>
    </row>
    <row r="1611" spans="1:17">
      <c r="A1611" s="595"/>
      <c r="B1611" s="3" t="s">
        <v>4</v>
      </c>
      <c r="C1611" s="18">
        <v>2078</v>
      </c>
      <c r="D1611" s="16">
        <v>189611</v>
      </c>
      <c r="E1611" s="16">
        <v>0</v>
      </c>
      <c r="F1611" s="18">
        <v>0</v>
      </c>
      <c r="G1611" s="18">
        <f t="shared" si="679"/>
        <v>2078</v>
      </c>
      <c r="H1611" s="16">
        <f t="shared" si="688"/>
        <v>189611</v>
      </c>
      <c r="I1611" s="35">
        <f t="shared" si="682"/>
        <v>-187533</v>
      </c>
      <c r="J1611" s="35">
        <f t="shared" si="684"/>
        <v>0</v>
      </c>
      <c r="K1611" s="101">
        <f t="shared" ref="K1611:L1626" si="691">G1611-G1607</f>
        <v>0</v>
      </c>
      <c r="L1611">
        <f t="shared" si="691"/>
        <v>-20000</v>
      </c>
      <c r="M1611" s="35">
        <f t="shared" si="680"/>
        <v>-122963</v>
      </c>
      <c r="N1611">
        <f t="shared" si="686"/>
        <v>1.0959279788619859E-2</v>
      </c>
      <c r="O1611" s="20">
        <f t="shared" si="677"/>
        <v>-187533</v>
      </c>
      <c r="P1611" s="156">
        <f t="shared" si="690"/>
        <v>0</v>
      </c>
      <c r="Q1611" s="156">
        <f t="shared" si="690"/>
        <v>-8.710384084386201E-2</v>
      </c>
    </row>
    <row r="1612" spans="1:17">
      <c r="A1612" s="595"/>
      <c r="B1612" s="3" t="s">
        <v>5</v>
      </c>
      <c r="C1612" s="18">
        <v>1493482</v>
      </c>
      <c r="D1612" s="16">
        <v>1536069</v>
      </c>
      <c r="E1612" s="16">
        <v>1508785</v>
      </c>
      <c r="F1612" s="18">
        <v>1539181</v>
      </c>
      <c r="G1612" s="18">
        <f t="shared" si="679"/>
        <v>3032663</v>
      </c>
      <c r="H1612" s="16">
        <f t="shared" si="688"/>
        <v>3044854</v>
      </c>
      <c r="I1612" s="35">
        <f t="shared" si="682"/>
        <v>-42587</v>
      </c>
      <c r="J1612" s="35">
        <f t="shared" si="684"/>
        <v>-30396</v>
      </c>
      <c r="K1612" s="101">
        <f t="shared" si="691"/>
        <v>99751</v>
      </c>
      <c r="L1612">
        <f t="shared" si="691"/>
        <v>21877</v>
      </c>
      <c r="M1612" s="35">
        <f t="shared" si="680"/>
        <v>-516987</v>
      </c>
      <c r="N1612">
        <f t="shared" si="686"/>
        <v>0.99599619554829233</v>
      </c>
      <c r="O1612" s="20">
        <f t="shared" si="677"/>
        <v>-12191</v>
      </c>
      <c r="P1612" s="399">
        <f t="shared" si="690"/>
        <v>3.5208376791858988E-2</v>
      </c>
      <c r="Q1612" s="156">
        <f t="shared" si="690"/>
        <v>7.289660457832128E-3</v>
      </c>
    </row>
    <row r="1613" spans="1:17">
      <c r="A1613" s="596"/>
      <c r="B1613" s="3" t="s">
        <v>6</v>
      </c>
      <c r="C1613" s="18">
        <v>2127549</v>
      </c>
      <c r="D1613" s="16">
        <v>2121926</v>
      </c>
      <c r="E1613" s="16">
        <v>2396591</v>
      </c>
      <c r="F1613" s="18">
        <v>2265471</v>
      </c>
      <c r="G1613" s="18">
        <f t="shared" si="679"/>
        <v>4393020</v>
      </c>
      <c r="H1613" s="16">
        <f t="shared" si="688"/>
        <v>4518517</v>
      </c>
      <c r="I1613" s="35">
        <f t="shared" si="682"/>
        <v>5623</v>
      </c>
      <c r="J1613" s="35">
        <f t="shared" si="684"/>
        <v>131120</v>
      </c>
      <c r="K1613" s="101">
        <f t="shared" si="691"/>
        <v>133144</v>
      </c>
      <c r="L1613">
        <f t="shared" si="691"/>
        <v>109</v>
      </c>
      <c r="M1613" s="35">
        <f t="shared" si="680"/>
        <v>-2801452</v>
      </c>
      <c r="N1613">
        <f t="shared" si="686"/>
        <v>0.97222606443662818</v>
      </c>
      <c r="O1613" s="20">
        <f t="shared" si="677"/>
        <v>-125497</v>
      </c>
      <c r="P1613" s="399">
        <f t="shared" si="690"/>
        <v>3.2263786453784742E-2</v>
      </c>
      <c r="Q1613" s="156">
        <f t="shared" si="690"/>
        <v>2.4124122817015873E-5</v>
      </c>
    </row>
    <row r="1614" spans="1:17">
      <c r="A1614" s="594">
        <v>45455</v>
      </c>
      <c r="B1614" s="3" t="s">
        <v>3</v>
      </c>
      <c r="C1614" s="18">
        <v>6123184</v>
      </c>
      <c r="D1614" s="16">
        <v>5844500</v>
      </c>
      <c r="E1614" s="16">
        <v>6162539</v>
      </c>
      <c r="F1614" s="18">
        <v>6042603</v>
      </c>
      <c r="G1614" s="18">
        <f t="shared" si="679"/>
        <v>12165787</v>
      </c>
      <c r="H1614" s="16">
        <f t="shared" si="688"/>
        <v>12007039</v>
      </c>
      <c r="I1614" s="35">
        <f t="shared" si="682"/>
        <v>278684</v>
      </c>
      <c r="J1614" s="35">
        <f t="shared" si="684"/>
        <v>119936</v>
      </c>
      <c r="K1614" s="101">
        <f t="shared" si="691"/>
        <v>-2674419</v>
      </c>
      <c r="L1614">
        <f t="shared" si="691"/>
        <v>-2507946</v>
      </c>
      <c r="M1614" s="35">
        <f t="shared" si="680"/>
        <v>2507946</v>
      </c>
      <c r="N1614">
        <f t="shared" si="686"/>
        <v>1.0132212446382494</v>
      </c>
      <c r="O1614" s="20">
        <f t="shared" si="677"/>
        <v>158748</v>
      </c>
      <c r="P1614" s="156">
        <f t="shared" si="690"/>
        <v>-0.15269633235082111</v>
      </c>
      <c r="Q1614" s="156">
        <f t="shared" si="690"/>
        <v>-0.14732750781871817</v>
      </c>
    </row>
    <row r="1615" spans="1:17">
      <c r="A1615" s="595"/>
      <c r="B1615" s="3" t="s">
        <v>4</v>
      </c>
      <c r="C1615" s="18">
        <v>2078</v>
      </c>
      <c r="D1615" s="16">
        <v>165241</v>
      </c>
      <c r="E1615" s="16">
        <v>0</v>
      </c>
      <c r="F1615" s="18">
        <v>0</v>
      </c>
      <c r="G1615" s="18">
        <f t="shared" si="679"/>
        <v>2078</v>
      </c>
      <c r="H1615" s="16">
        <f t="shared" si="688"/>
        <v>165241</v>
      </c>
      <c r="I1615" s="35">
        <f t="shared" si="682"/>
        <v>-163163</v>
      </c>
      <c r="J1615" s="35">
        <f t="shared" si="684"/>
        <v>0</v>
      </c>
      <c r="K1615" s="101">
        <f t="shared" si="691"/>
        <v>0</v>
      </c>
      <c r="L1615">
        <f t="shared" si="691"/>
        <v>-24370</v>
      </c>
      <c r="M1615" s="35">
        <f t="shared" si="680"/>
        <v>-795687</v>
      </c>
      <c r="N1615">
        <f t="shared" si="686"/>
        <v>1.2575571438081348E-2</v>
      </c>
      <c r="O1615" s="303">
        <f t="shared" ref="O1615:O1678" si="692">G1615-H1615</f>
        <v>-163163</v>
      </c>
      <c r="P1615" s="156">
        <f t="shared" ref="P1615:Q1630" si="693">K1615/(G1611-K1615)</f>
        <v>0</v>
      </c>
      <c r="Q1615" s="156">
        <f t="shared" si="693"/>
        <v>-0.11388861627901542</v>
      </c>
    </row>
    <row r="1616" spans="1:17">
      <c r="A1616" s="595"/>
      <c r="B1616" s="3" t="s">
        <v>5</v>
      </c>
      <c r="C1616" s="18">
        <v>1435073</v>
      </c>
      <c r="D1616" s="16">
        <v>1610072</v>
      </c>
      <c r="E1616" s="16">
        <v>1287707</v>
      </c>
      <c r="F1616" s="18">
        <v>1454627</v>
      </c>
      <c r="G1616" s="18">
        <f t="shared" si="679"/>
        <v>2889700</v>
      </c>
      <c r="H1616" s="16">
        <f t="shared" si="688"/>
        <v>2897779</v>
      </c>
      <c r="I1616" s="35">
        <f t="shared" si="682"/>
        <v>-174999</v>
      </c>
      <c r="J1616" s="35">
        <f t="shared" si="684"/>
        <v>-166920</v>
      </c>
      <c r="K1616" s="101">
        <f t="shared" si="691"/>
        <v>-142963</v>
      </c>
      <c r="L1616">
        <f t="shared" si="691"/>
        <v>-147075</v>
      </c>
      <c r="M1616" s="35">
        <f t="shared" si="680"/>
        <v>-356828</v>
      </c>
      <c r="N1616">
        <f t="shared" si="686"/>
        <v>0.99721200270966148</v>
      </c>
      <c r="O1616" s="34">
        <f t="shared" si="692"/>
        <v>-8079</v>
      </c>
      <c r="P1616" s="156">
        <f t="shared" si="693"/>
        <v>-4.5018840379818029E-2</v>
      </c>
      <c r="Q1616" s="156">
        <f t="shared" si="693"/>
        <v>-4.6077152718622498E-2</v>
      </c>
    </row>
    <row r="1617" spans="1:17">
      <c r="A1617" s="596"/>
      <c r="B1617" s="3" t="s">
        <v>6</v>
      </c>
      <c r="C1617" s="18">
        <v>1892305</v>
      </c>
      <c r="D1617" s="16">
        <v>1883022</v>
      </c>
      <c r="E1617" s="16">
        <v>2002394</v>
      </c>
      <c r="F1617" s="18">
        <v>2005605</v>
      </c>
      <c r="G1617" s="18">
        <f t="shared" si="679"/>
        <v>3897910</v>
      </c>
      <c r="H1617" s="16">
        <f t="shared" si="688"/>
        <v>3885416</v>
      </c>
      <c r="I1617" s="35">
        <f t="shared" si="682"/>
        <v>9283</v>
      </c>
      <c r="J1617" s="35">
        <f t="shared" si="684"/>
        <v>-3211</v>
      </c>
      <c r="K1617" s="101">
        <f t="shared" si="691"/>
        <v>-495110</v>
      </c>
      <c r="L1617">
        <f t="shared" si="691"/>
        <v>-633101</v>
      </c>
      <c r="M1617" s="35">
        <f t="shared" si="680"/>
        <v>2659541</v>
      </c>
      <c r="N1617">
        <f t="shared" si="686"/>
        <v>1.0032156144927595</v>
      </c>
      <c r="O1617" s="34">
        <f t="shared" si="692"/>
        <v>12494</v>
      </c>
      <c r="P1617" s="156">
        <f t="shared" si="693"/>
        <v>-0.10128822269456828</v>
      </c>
      <c r="Q1617" s="156">
        <f t="shared" si="693"/>
        <v>-0.12289362293555151</v>
      </c>
    </row>
    <row r="1618" spans="1:17">
      <c r="A1618" s="594">
        <v>45456</v>
      </c>
      <c r="B1618" s="3" t="s">
        <v>3</v>
      </c>
      <c r="C1618" s="18">
        <v>4556290</v>
      </c>
      <c r="D1618" s="16">
        <v>4504579</v>
      </c>
      <c r="E1618" s="16">
        <v>4679623</v>
      </c>
      <c r="F1618" s="18">
        <v>4808154</v>
      </c>
      <c r="G1618" s="18">
        <f t="shared" si="679"/>
        <v>9364444</v>
      </c>
      <c r="H1618" s="16">
        <f t="shared" si="688"/>
        <v>9184202</v>
      </c>
      <c r="I1618" s="35">
        <f t="shared" si="682"/>
        <v>51711</v>
      </c>
      <c r="J1618" s="35">
        <f t="shared" si="684"/>
        <v>-128531</v>
      </c>
      <c r="K1618" s="101">
        <f t="shared" si="691"/>
        <v>-2801343</v>
      </c>
      <c r="L1618">
        <f t="shared" si="691"/>
        <v>-2822837</v>
      </c>
      <c r="M1618" s="35">
        <f t="shared" si="680"/>
        <v>2822837</v>
      </c>
      <c r="N1618">
        <f t="shared" si="686"/>
        <v>1.019625221657799</v>
      </c>
      <c r="O1618" s="34">
        <f t="shared" si="692"/>
        <v>180242</v>
      </c>
      <c r="P1618" s="156">
        <f t="shared" si="693"/>
        <v>-0.18716634384815259</v>
      </c>
      <c r="Q1618" s="156">
        <f t="shared" si="693"/>
        <v>-0.19034798402899661</v>
      </c>
    </row>
    <row r="1619" spans="1:17">
      <c r="A1619" s="595"/>
      <c r="B1619" s="3" t="s">
        <v>4</v>
      </c>
      <c r="C1619" s="18">
        <v>2078</v>
      </c>
      <c r="D1619" s="16">
        <v>166581</v>
      </c>
      <c r="E1619" s="16">
        <v>0</v>
      </c>
      <c r="F1619" s="18">
        <v>0</v>
      </c>
      <c r="G1619" s="18">
        <f t="shared" si="679"/>
        <v>2078</v>
      </c>
      <c r="H1619" s="16">
        <f t="shared" si="688"/>
        <v>166581</v>
      </c>
      <c r="I1619" s="35">
        <f t="shared" si="682"/>
        <v>-164503</v>
      </c>
      <c r="J1619" s="35">
        <f t="shared" si="684"/>
        <v>0</v>
      </c>
      <c r="K1619" s="101">
        <f t="shared" si="691"/>
        <v>0</v>
      </c>
      <c r="L1619">
        <f t="shared" si="691"/>
        <v>1340</v>
      </c>
      <c r="M1619" s="35">
        <f t="shared" si="680"/>
        <v>567749</v>
      </c>
      <c r="N1619">
        <f t="shared" si="686"/>
        <v>1.2474411847689713E-2</v>
      </c>
      <c r="O1619" s="303">
        <f t="shared" si="692"/>
        <v>-164503</v>
      </c>
      <c r="P1619" s="156">
        <f t="shared" si="693"/>
        <v>0</v>
      </c>
      <c r="Q1619" s="156">
        <f t="shared" si="693"/>
        <v>8.1756670185050735E-3</v>
      </c>
    </row>
    <row r="1620" spans="1:17">
      <c r="A1620" s="595"/>
      <c r="B1620" s="3" t="s">
        <v>5</v>
      </c>
      <c r="C1620" s="18">
        <v>1040603</v>
      </c>
      <c r="D1620" s="16">
        <v>1186857</v>
      </c>
      <c r="E1620" s="16">
        <v>865071</v>
      </c>
      <c r="F1620" s="18">
        <v>1029040</v>
      </c>
      <c r="G1620" s="18">
        <f t="shared" si="679"/>
        <v>2069643</v>
      </c>
      <c r="H1620" s="16">
        <f t="shared" si="688"/>
        <v>2051928</v>
      </c>
      <c r="I1620" s="35">
        <f t="shared" si="682"/>
        <v>-146254</v>
      </c>
      <c r="J1620" s="35">
        <f t="shared" si="684"/>
        <v>-163969</v>
      </c>
      <c r="K1620" s="101">
        <f t="shared" si="691"/>
        <v>-820057</v>
      </c>
      <c r="L1620">
        <f t="shared" si="691"/>
        <v>-845851</v>
      </c>
      <c r="M1620" s="35">
        <f t="shared" si="680"/>
        <v>1060868</v>
      </c>
      <c r="N1620">
        <f t="shared" si="686"/>
        <v>1.0086333438600186</v>
      </c>
      <c r="O1620" s="34">
        <f t="shared" si="692"/>
        <v>17715</v>
      </c>
      <c r="P1620" s="156">
        <f t="shared" si="693"/>
        <v>-0.22105410138723372</v>
      </c>
      <c r="Q1620" s="156">
        <f t="shared" si="693"/>
        <v>-0.22594407032746291</v>
      </c>
    </row>
    <row r="1621" spans="1:17">
      <c r="A1621" s="596"/>
      <c r="B1621" s="3" t="s">
        <v>6</v>
      </c>
      <c r="C1621" s="18">
        <v>1647684</v>
      </c>
      <c r="D1621" s="16">
        <v>1725500</v>
      </c>
      <c r="E1621" s="16">
        <v>1701961</v>
      </c>
      <c r="F1621" s="18">
        <v>1746323</v>
      </c>
      <c r="G1621" s="18">
        <f t="shared" si="679"/>
        <v>3394007</v>
      </c>
      <c r="H1621" s="16">
        <f t="shared" si="688"/>
        <v>3427461</v>
      </c>
      <c r="I1621" s="35">
        <f t="shared" si="682"/>
        <v>-77816</v>
      </c>
      <c r="J1621" s="35">
        <f t="shared" si="684"/>
        <v>-44362</v>
      </c>
      <c r="K1621" s="101">
        <f t="shared" si="691"/>
        <v>-503903</v>
      </c>
      <c r="L1621">
        <f t="shared" si="691"/>
        <v>-457955</v>
      </c>
      <c r="M1621" s="35">
        <f t="shared" si="680"/>
        <v>2499512</v>
      </c>
      <c r="N1621">
        <f t="shared" si="686"/>
        <v>0.99023942212617444</v>
      </c>
      <c r="O1621" s="34">
        <f t="shared" si="692"/>
        <v>-33454</v>
      </c>
      <c r="P1621" s="156">
        <f t="shared" si="693"/>
        <v>-0.11447623967669686</v>
      </c>
      <c r="Q1621" s="156">
        <f t="shared" si="693"/>
        <v>-0.10543768883662022</v>
      </c>
    </row>
    <row r="1622" spans="1:17">
      <c r="A1622" s="594">
        <v>45457</v>
      </c>
      <c r="B1622" s="3" t="s">
        <v>3</v>
      </c>
      <c r="C1622" s="18">
        <v>5151450</v>
      </c>
      <c r="D1622" s="16">
        <v>5845540</v>
      </c>
      <c r="E1622" s="16">
        <v>5496170</v>
      </c>
      <c r="F1622" s="18">
        <v>6239434</v>
      </c>
      <c r="G1622" s="18">
        <f t="shared" si="679"/>
        <v>11390884</v>
      </c>
      <c r="H1622" s="16">
        <f t="shared" si="688"/>
        <v>11341710</v>
      </c>
      <c r="I1622" s="35">
        <f t="shared" si="682"/>
        <v>-694090</v>
      </c>
      <c r="J1622" s="35">
        <f t="shared" si="684"/>
        <v>-743264</v>
      </c>
      <c r="K1622" s="101">
        <f t="shared" si="691"/>
        <v>2026440</v>
      </c>
      <c r="L1622">
        <f t="shared" si="691"/>
        <v>2157508</v>
      </c>
      <c r="M1622" s="35">
        <f t="shared" si="680"/>
        <v>-2157508</v>
      </c>
      <c r="N1622">
        <f t="shared" si="686"/>
        <v>1.0043356777769843</v>
      </c>
      <c r="O1622" s="34">
        <f t="shared" si="692"/>
        <v>49174</v>
      </c>
      <c r="P1622" s="156">
        <f t="shared" si="693"/>
        <v>0.27615684047051486</v>
      </c>
      <c r="Q1622" s="400">
        <f t="shared" si="693"/>
        <v>0.30704453616451777</v>
      </c>
    </row>
    <row r="1623" spans="1:17">
      <c r="A1623" s="595"/>
      <c r="B1623" s="3" t="s">
        <v>4</v>
      </c>
      <c r="C1623" s="18">
        <v>2078</v>
      </c>
      <c r="D1623" s="16">
        <v>159038</v>
      </c>
      <c r="E1623" s="16">
        <v>0</v>
      </c>
      <c r="F1623" s="18">
        <v>0</v>
      </c>
      <c r="G1623" s="18">
        <f t="shared" ref="G1623:G1686" si="694">SUM(C1623+F1623)</f>
        <v>2078</v>
      </c>
      <c r="H1623" s="16">
        <f t="shared" si="688"/>
        <v>159038</v>
      </c>
      <c r="I1623" s="35">
        <f t="shared" si="682"/>
        <v>-156960</v>
      </c>
      <c r="J1623" s="35">
        <f t="shared" si="684"/>
        <v>0</v>
      </c>
      <c r="K1623" s="101">
        <f t="shared" si="691"/>
        <v>0</v>
      </c>
      <c r="L1623">
        <f t="shared" si="691"/>
        <v>-7543</v>
      </c>
      <c r="M1623" s="35">
        <f t="shared" ref="M1623:M1686" si="695">K1628-L1623</f>
        <v>174688</v>
      </c>
      <c r="N1623">
        <f t="shared" si="686"/>
        <v>1.3066059683849144E-2</v>
      </c>
      <c r="O1623" s="34">
        <f t="shared" si="692"/>
        <v>-156960</v>
      </c>
      <c r="P1623" s="156">
        <f t="shared" si="693"/>
        <v>0</v>
      </c>
      <c r="Q1623" s="156">
        <f t="shared" si="693"/>
        <v>-4.3319703200018378E-2</v>
      </c>
    </row>
    <row r="1624" spans="1:17">
      <c r="A1624" s="595"/>
      <c r="B1624" s="3" t="s">
        <v>5</v>
      </c>
      <c r="C1624" s="18">
        <v>1312268</v>
      </c>
      <c r="D1624" s="16">
        <v>1626605</v>
      </c>
      <c r="E1624" s="16">
        <v>999056</v>
      </c>
      <c r="F1624" s="18">
        <v>1326464</v>
      </c>
      <c r="G1624" s="18">
        <f t="shared" si="694"/>
        <v>2638732</v>
      </c>
      <c r="H1624" s="16">
        <f t="shared" si="688"/>
        <v>2625661</v>
      </c>
      <c r="I1624" s="35">
        <f t="shared" si="682"/>
        <v>-314337</v>
      </c>
      <c r="J1624" s="35">
        <f t="shared" si="684"/>
        <v>-327408</v>
      </c>
      <c r="K1624" s="101">
        <f t="shared" si="691"/>
        <v>569089</v>
      </c>
      <c r="L1624">
        <f t="shared" si="691"/>
        <v>573733</v>
      </c>
      <c r="M1624" s="35">
        <f t="shared" si="695"/>
        <v>180996</v>
      </c>
      <c r="N1624">
        <f t="shared" si="686"/>
        <v>1.0049781750195474</v>
      </c>
      <c r="O1624" s="34">
        <f t="shared" si="692"/>
        <v>13071</v>
      </c>
      <c r="P1624" s="156">
        <f t="shared" si="693"/>
        <v>0.37925259604119543</v>
      </c>
      <c r="Q1624" s="400">
        <f t="shared" si="693"/>
        <v>0.38813079465158523</v>
      </c>
    </row>
    <row r="1625" spans="1:17">
      <c r="A1625" s="596"/>
      <c r="B1625" s="3" t="s">
        <v>6</v>
      </c>
      <c r="C1625" s="18">
        <v>1652077</v>
      </c>
      <c r="D1625" s="16">
        <v>1891662</v>
      </c>
      <c r="E1625" s="16">
        <v>1622647</v>
      </c>
      <c r="F1625" s="18">
        <v>1956947</v>
      </c>
      <c r="G1625" s="18">
        <f t="shared" si="694"/>
        <v>3609024</v>
      </c>
      <c r="H1625" s="16">
        <f t="shared" si="688"/>
        <v>3514309</v>
      </c>
      <c r="I1625" s="35">
        <f t="shared" si="682"/>
        <v>-239585</v>
      </c>
      <c r="J1625" s="35">
        <f t="shared" si="684"/>
        <v>-334300</v>
      </c>
      <c r="K1625" s="101">
        <f t="shared" si="691"/>
        <v>215017</v>
      </c>
      <c r="L1625">
        <f t="shared" si="691"/>
        <v>86848</v>
      </c>
      <c r="M1625" s="35">
        <f t="shared" si="695"/>
        <v>-1194029</v>
      </c>
      <c r="N1625">
        <f t="shared" si="686"/>
        <v>1.0269512441848454</v>
      </c>
      <c r="O1625" s="34">
        <f t="shared" si="692"/>
        <v>94715</v>
      </c>
      <c r="P1625" s="399">
        <f t="shared" si="693"/>
        <v>6.7636890962223847E-2</v>
      </c>
      <c r="Q1625" s="156">
        <f t="shared" si="693"/>
        <v>2.5997623789406316E-2</v>
      </c>
    </row>
    <row r="1626" spans="1:17">
      <c r="A1626" s="594">
        <v>45461</v>
      </c>
      <c r="B1626" s="3" t="s">
        <v>3</v>
      </c>
      <c r="C1626" s="18">
        <v>5725289</v>
      </c>
      <c r="D1626" s="16">
        <v>7259066</v>
      </c>
      <c r="E1626" s="16">
        <v>6374291</v>
      </c>
      <c r="F1626" s="18">
        <v>7707152</v>
      </c>
      <c r="G1626" s="18">
        <f t="shared" si="694"/>
        <v>13432441</v>
      </c>
      <c r="H1626" s="16">
        <f t="shared" si="688"/>
        <v>13633357</v>
      </c>
      <c r="I1626" s="35">
        <f t="shared" si="682"/>
        <v>-1533777</v>
      </c>
      <c r="J1626" s="35">
        <f t="shared" si="684"/>
        <v>-1332861</v>
      </c>
      <c r="K1626" s="101">
        <f t="shared" si="691"/>
        <v>2041557</v>
      </c>
      <c r="L1626">
        <f t="shared" si="691"/>
        <v>2291647</v>
      </c>
      <c r="M1626" s="35">
        <f t="shared" si="695"/>
        <v>-2291647</v>
      </c>
      <c r="N1626">
        <f t="shared" si="686"/>
        <v>0.98526291066829685</v>
      </c>
      <c r="O1626" s="34">
        <f t="shared" si="692"/>
        <v>-200916</v>
      </c>
      <c r="P1626" s="399">
        <f t="shared" si="693"/>
        <v>0.21836405978740503</v>
      </c>
      <c r="Q1626" s="400">
        <f t="shared" si="693"/>
        <v>0.25321890024411986</v>
      </c>
    </row>
    <row r="1627" spans="1:17">
      <c r="A1627" s="595"/>
      <c r="B1627" s="3" t="s">
        <v>4</v>
      </c>
      <c r="C1627" s="18">
        <v>2078</v>
      </c>
      <c r="D1627" s="16">
        <v>170510</v>
      </c>
      <c r="E1627" s="16">
        <v>0</v>
      </c>
      <c r="F1627" s="18">
        <v>0</v>
      </c>
      <c r="G1627" s="18">
        <f t="shared" si="694"/>
        <v>2078</v>
      </c>
      <c r="H1627" s="16">
        <f t="shared" si="688"/>
        <v>170510</v>
      </c>
      <c r="I1627" s="35">
        <f t="shared" si="682"/>
        <v>-168432</v>
      </c>
      <c r="J1627" s="35">
        <f t="shared" si="684"/>
        <v>0</v>
      </c>
      <c r="K1627" s="101">
        <f t="shared" ref="K1627:L1642" si="696">G1627-G1623</f>
        <v>0</v>
      </c>
      <c r="L1627">
        <f t="shared" si="696"/>
        <v>11472</v>
      </c>
      <c r="M1627" s="35">
        <f t="shared" si="695"/>
        <v>25429</v>
      </c>
      <c r="N1627">
        <f t="shared" si="686"/>
        <v>1.2186968506245968E-2</v>
      </c>
      <c r="O1627" s="303">
        <f>G1627-H1627</f>
        <v>-168432</v>
      </c>
      <c r="P1627" s="399">
        <f t="shared" si="693"/>
        <v>0</v>
      </c>
      <c r="Q1627" s="156">
        <f t="shared" si="693"/>
        <v>7.7741485165959634E-2</v>
      </c>
    </row>
    <row r="1628" spans="1:17">
      <c r="A1628" s="595"/>
      <c r="B1628" s="3" t="s">
        <v>5</v>
      </c>
      <c r="C1628" s="18">
        <v>1515823</v>
      </c>
      <c r="D1628" s="16">
        <v>1792079</v>
      </c>
      <c r="E1628" s="16">
        <v>996940</v>
      </c>
      <c r="F1628" s="18">
        <v>1290054</v>
      </c>
      <c r="G1628" s="18">
        <f t="shared" si="694"/>
        <v>2805877</v>
      </c>
      <c r="H1628" s="16">
        <f t="shared" si="688"/>
        <v>2789019</v>
      </c>
      <c r="I1628" s="35">
        <f t="shared" si="682"/>
        <v>-276256</v>
      </c>
      <c r="J1628" s="35">
        <f t="shared" si="684"/>
        <v>-293114</v>
      </c>
      <c r="K1628" s="101">
        <f t="shared" si="696"/>
        <v>167145</v>
      </c>
      <c r="L1628">
        <f t="shared" si="696"/>
        <v>163358</v>
      </c>
      <c r="M1628" s="35">
        <f t="shared" si="695"/>
        <v>-736065</v>
      </c>
      <c r="N1628">
        <f t="shared" si="686"/>
        <v>1.0060444192025941</v>
      </c>
      <c r="O1628" s="34">
        <f t="shared" si="692"/>
        <v>16858</v>
      </c>
      <c r="P1628" s="156">
        <f t="shared" si="693"/>
        <v>6.7626589717456845E-2</v>
      </c>
      <c r="Q1628" s="156">
        <f t="shared" si="693"/>
        <v>6.6343581598202986E-2</v>
      </c>
    </row>
    <row r="1629" spans="1:17">
      <c r="A1629" s="596"/>
      <c r="B1629" s="3" t="s">
        <v>6</v>
      </c>
      <c r="C1629" s="18">
        <v>1954611</v>
      </c>
      <c r="D1629" s="16">
        <v>2184693</v>
      </c>
      <c r="E1629" s="16">
        <v>1826570</v>
      </c>
      <c r="F1629" s="18">
        <v>2409142</v>
      </c>
      <c r="G1629" s="18">
        <f t="shared" si="694"/>
        <v>4363753</v>
      </c>
      <c r="H1629" s="16">
        <f t="shared" si="688"/>
        <v>4011263</v>
      </c>
      <c r="I1629" s="35">
        <f t="shared" si="682"/>
        <v>-230082</v>
      </c>
      <c r="J1629" s="35">
        <f t="shared" si="684"/>
        <v>-582572</v>
      </c>
      <c r="K1629" s="101">
        <f t="shared" si="696"/>
        <v>754729</v>
      </c>
      <c r="L1629">
        <f t="shared" si="696"/>
        <v>496954</v>
      </c>
      <c r="M1629" s="35">
        <f t="shared" si="695"/>
        <v>-2637809</v>
      </c>
      <c r="N1629">
        <f t="shared" si="686"/>
        <v>1.0878750657835201</v>
      </c>
      <c r="O1629" s="34">
        <f t="shared" si="692"/>
        <v>352490</v>
      </c>
      <c r="P1629" s="399">
        <f t="shared" si="693"/>
        <v>0.26441870934854317</v>
      </c>
      <c r="Q1629" s="156">
        <f t="shared" si="693"/>
        <v>0.16469855220880539</v>
      </c>
    </row>
    <row r="1630" spans="1:17">
      <c r="A1630" s="594">
        <v>45462</v>
      </c>
      <c r="B1630" s="3" t="s">
        <v>3</v>
      </c>
      <c r="C1630" s="18">
        <v>5537222</v>
      </c>
      <c r="D1630" s="16">
        <v>6189902</v>
      </c>
      <c r="E1630" s="16">
        <v>6119048</v>
      </c>
      <c r="F1630" s="18">
        <v>6788038</v>
      </c>
      <c r="G1630" s="18">
        <f t="shared" si="694"/>
        <v>12325260</v>
      </c>
      <c r="H1630" s="16">
        <f t="shared" si="688"/>
        <v>12308950</v>
      </c>
      <c r="I1630" s="35">
        <f t="shared" si="682"/>
        <v>-652680</v>
      </c>
      <c r="J1630" s="35">
        <f t="shared" si="684"/>
        <v>-668990</v>
      </c>
      <c r="K1630" s="101">
        <f t="shared" si="696"/>
        <v>-1107181</v>
      </c>
      <c r="L1630">
        <f t="shared" si="696"/>
        <v>-1324407</v>
      </c>
      <c r="M1630" s="35">
        <f t="shared" si="695"/>
        <v>1324407</v>
      </c>
      <c r="N1630">
        <f t="shared" si="686"/>
        <v>1.0013250520962389</v>
      </c>
      <c r="O1630" s="34">
        <f t="shared" si="692"/>
        <v>16310</v>
      </c>
      <c r="P1630" s="156">
        <f t="shared" si="693"/>
        <v>-7.6149228638818803E-2</v>
      </c>
      <c r="Q1630" s="156">
        <f t="shared" si="693"/>
        <v>-8.8543113796955217E-2</v>
      </c>
    </row>
    <row r="1631" spans="1:17">
      <c r="A1631" s="595"/>
      <c r="B1631" s="3" t="s">
        <v>4</v>
      </c>
      <c r="C1631" s="18">
        <v>2078</v>
      </c>
      <c r="D1631" s="16">
        <v>172342</v>
      </c>
      <c r="E1631" s="16">
        <v>0</v>
      </c>
      <c r="F1631" s="18">
        <v>0</v>
      </c>
      <c r="G1631" s="18">
        <f t="shared" si="694"/>
        <v>2078</v>
      </c>
      <c r="H1631" s="16">
        <f t="shared" si="688"/>
        <v>172342</v>
      </c>
      <c r="I1631" s="35">
        <f t="shared" ref="I1631:I1694" si="697">SUM(C1631-D1631)</f>
        <v>-170264</v>
      </c>
      <c r="J1631" s="35">
        <f t="shared" si="684"/>
        <v>0</v>
      </c>
      <c r="K1631" s="101">
        <f t="shared" si="696"/>
        <v>0</v>
      </c>
      <c r="L1631">
        <f t="shared" si="696"/>
        <v>1832</v>
      </c>
      <c r="M1631" s="35">
        <f t="shared" si="695"/>
        <v>-398718</v>
      </c>
      <c r="N1631">
        <f t="shared" si="686"/>
        <v>1.2057420709983637E-2</v>
      </c>
      <c r="O1631" s="34">
        <f t="shared" si="692"/>
        <v>-170264</v>
      </c>
      <c r="P1631" s="156">
        <f t="shared" ref="P1631:Q1646" si="698">K1631/(G1627-K1631)</f>
        <v>0</v>
      </c>
      <c r="Q1631" s="156">
        <f t="shared" si="698"/>
        <v>1.0860930293221403E-2</v>
      </c>
    </row>
    <row r="1632" spans="1:17">
      <c r="A1632" s="595"/>
      <c r="B1632" s="3" t="s">
        <v>5</v>
      </c>
      <c r="C1632" s="18">
        <v>1477130</v>
      </c>
      <c r="D1632" s="16">
        <v>1831803</v>
      </c>
      <c r="E1632" s="16">
        <v>990787</v>
      </c>
      <c r="F1632" s="18">
        <v>1365648</v>
      </c>
      <c r="G1632" s="18">
        <f t="shared" si="694"/>
        <v>2842778</v>
      </c>
      <c r="H1632" s="16">
        <f t="shared" si="688"/>
        <v>2822590</v>
      </c>
      <c r="I1632" s="35">
        <f t="shared" si="697"/>
        <v>-354673</v>
      </c>
      <c r="J1632" s="35">
        <f t="shared" si="684"/>
        <v>-374861</v>
      </c>
      <c r="K1632" s="101">
        <f t="shared" si="696"/>
        <v>36901</v>
      </c>
      <c r="L1632">
        <f t="shared" si="696"/>
        <v>33571</v>
      </c>
      <c r="M1632" s="35">
        <f t="shared" si="695"/>
        <v>-286535</v>
      </c>
      <c r="N1632">
        <f t="shared" si="686"/>
        <v>1.0071522962952466</v>
      </c>
      <c r="O1632" s="34">
        <f t="shared" si="692"/>
        <v>20188</v>
      </c>
      <c r="P1632" s="156">
        <f t="shared" si="698"/>
        <v>1.3326587157129567E-2</v>
      </c>
      <c r="Q1632" s="156">
        <f t="shared" si="698"/>
        <v>1.2183499743054486E-2</v>
      </c>
    </row>
    <row r="1633" spans="1:17">
      <c r="A1633" s="596"/>
      <c r="B1633" s="3" t="s">
        <v>6</v>
      </c>
      <c r="C1633" s="18">
        <v>1766102</v>
      </c>
      <c r="D1633" s="16">
        <v>1984583</v>
      </c>
      <c r="E1633" s="16">
        <v>1672697</v>
      </c>
      <c r="F1633" s="18">
        <v>2024944</v>
      </c>
      <c r="G1633" s="18">
        <f t="shared" si="694"/>
        <v>3791046</v>
      </c>
      <c r="H1633" s="16">
        <f t="shared" si="688"/>
        <v>3657280</v>
      </c>
      <c r="I1633" s="35">
        <f t="shared" si="697"/>
        <v>-218481</v>
      </c>
      <c r="J1633" s="35">
        <f t="shared" si="684"/>
        <v>-352247</v>
      </c>
      <c r="K1633" s="101">
        <f t="shared" si="696"/>
        <v>-572707</v>
      </c>
      <c r="L1633">
        <f t="shared" si="696"/>
        <v>-353983</v>
      </c>
      <c r="M1633" s="35">
        <f t="shared" si="695"/>
        <v>2842329</v>
      </c>
      <c r="N1633">
        <f t="shared" si="686"/>
        <v>1.0365752690524106</v>
      </c>
      <c r="O1633" s="34">
        <f t="shared" si="692"/>
        <v>133766</v>
      </c>
      <c r="P1633" s="156">
        <f t="shared" si="698"/>
        <v>-0.11601572786976902</v>
      </c>
      <c r="Q1633" s="156">
        <f t="shared" si="698"/>
        <v>-8.1091191653345537E-2</v>
      </c>
    </row>
    <row r="1634" spans="1:17">
      <c r="A1634" s="594">
        <v>45463</v>
      </c>
      <c r="B1634" s="3" t="s">
        <v>3</v>
      </c>
      <c r="C1634" s="18">
        <v>4355248</v>
      </c>
      <c r="D1634" s="16">
        <v>5571247</v>
      </c>
      <c r="E1634" s="16">
        <v>4767513</v>
      </c>
      <c r="F1634" s="18">
        <v>5829157</v>
      </c>
      <c r="G1634" s="18">
        <f t="shared" si="694"/>
        <v>10184405</v>
      </c>
      <c r="H1634" s="16">
        <f t="shared" si="688"/>
        <v>10338760</v>
      </c>
      <c r="I1634" s="35">
        <f t="shared" si="697"/>
        <v>-1215999</v>
      </c>
      <c r="J1634" s="35">
        <f t="shared" si="684"/>
        <v>-1061644</v>
      </c>
      <c r="K1634" s="101">
        <f t="shared" si="696"/>
        <v>-2140855</v>
      </c>
      <c r="L1634">
        <f t="shared" si="696"/>
        <v>-1970190</v>
      </c>
      <c r="M1634" s="35">
        <f t="shared" si="695"/>
        <v>1970190</v>
      </c>
      <c r="N1634">
        <f t="shared" si="686"/>
        <v>0.98507025987642616</v>
      </c>
      <c r="O1634" s="34">
        <f t="shared" si="692"/>
        <v>-154355</v>
      </c>
      <c r="P1634" s="156">
        <f t="shared" si="698"/>
        <v>-0.14799101209965496</v>
      </c>
      <c r="Q1634" s="156">
        <f t="shared" si="698"/>
        <v>-0.13797679692194348</v>
      </c>
    </row>
    <row r="1635" spans="1:17">
      <c r="A1635" s="595"/>
      <c r="B1635" s="3" t="s">
        <v>4</v>
      </c>
      <c r="C1635" s="18">
        <v>2078</v>
      </c>
      <c r="D1635" s="16">
        <v>188186</v>
      </c>
      <c r="E1635" s="16">
        <v>0</v>
      </c>
      <c r="F1635" s="18">
        <v>0</v>
      </c>
      <c r="G1635" s="18">
        <f t="shared" si="694"/>
        <v>2078</v>
      </c>
      <c r="H1635" s="16">
        <f t="shared" si="688"/>
        <v>188186</v>
      </c>
      <c r="I1635" s="35">
        <f t="shared" si="697"/>
        <v>-186108</v>
      </c>
      <c r="J1635" s="35">
        <f t="shared" si="684"/>
        <v>0</v>
      </c>
      <c r="K1635" s="101">
        <f t="shared" si="696"/>
        <v>0</v>
      </c>
      <c r="L1635">
        <f t="shared" si="696"/>
        <v>15844</v>
      </c>
      <c r="M1635" s="35">
        <f t="shared" si="695"/>
        <v>352742</v>
      </c>
      <c r="N1635">
        <f t="shared" si="686"/>
        <v>1.1042266693590383E-2</v>
      </c>
      <c r="O1635" s="303">
        <f t="shared" si="692"/>
        <v>-186108</v>
      </c>
      <c r="P1635" s="156">
        <f t="shared" si="698"/>
        <v>0</v>
      </c>
      <c r="Q1635" s="156">
        <f t="shared" si="698"/>
        <v>0.10124091042697031</v>
      </c>
    </row>
    <row r="1636" spans="1:17">
      <c r="A1636" s="595"/>
      <c r="B1636" s="3" t="s">
        <v>5</v>
      </c>
      <c r="C1636" s="18">
        <v>1193899</v>
      </c>
      <c r="D1636" s="16">
        <v>1433318</v>
      </c>
      <c r="E1636" s="16">
        <v>926311</v>
      </c>
      <c r="F1636" s="18">
        <v>1251993</v>
      </c>
      <c r="G1636" s="18">
        <f t="shared" si="694"/>
        <v>2445892</v>
      </c>
      <c r="H1636" s="16">
        <f t="shared" si="688"/>
        <v>2359629</v>
      </c>
      <c r="I1636" s="35">
        <f t="shared" si="697"/>
        <v>-239419</v>
      </c>
      <c r="J1636" s="35">
        <f t="shared" si="684"/>
        <v>-325682</v>
      </c>
      <c r="K1636" s="101">
        <f t="shared" si="696"/>
        <v>-396886</v>
      </c>
      <c r="L1636">
        <f t="shared" si="696"/>
        <v>-462961</v>
      </c>
      <c r="M1636" s="35">
        <f t="shared" si="695"/>
        <v>721601</v>
      </c>
      <c r="N1636">
        <f t="shared" si="686"/>
        <v>1.0365578656644752</v>
      </c>
      <c r="O1636" s="34">
        <f t="shared" si="692"/>
        <v>86263</v>
      </c>
      <c r="P1636" s="156">
        <f t="shared" si="698"/>
        <v>-0.12250838358545825</v>
      </c>
      <c r="Q1636" s="156">
        <f t="shared" si="698"/>
        <v>-0.14090817643676815</v>
      </c>
    </row>
    <row r="1637" spans="1:17">
      <c r="A1637" s="596"/>
      <c r="B1637" s="3" t="s">
        <v>6</v>
      </c>
      <c r="C1637" s="18">
        <v>1600423</v>
      </c>
      <c r="D1637" s="16">
        <v>1826058</v>
      </c>
      <c r="E1637" s="16">
        <v>1457824</v>
      </c>
      <c r="F1637" s="18">
        <v>1937659</v>
      </c>
      <c r="G1637" s="18">
        <f t="shared" si="694"/>
        <v>3538082</v>
      </c>
      <c r="H1637" s="16">
        <f t="shared" si="688"/>
        <v>3283882</v>
      </c>
      <c r="I1637" s="35">
        <f t="shared" si="697"/>
        <v>-225635</v>
      </c>
      <c r="J1637" s="35">
        <f t="shared" si="684"/>
        <v>-479835</v>
      </c>
      <c r="K1637" s="101">
        <f t="shared" si="696"/>
        <v>-252964</v>
      </c>
      <c r="L1637">
        <f t="shared" si="696"/>
        <v>-373398</v>
      </c>
      <c r="M1637" s="35">
        <f t="shared" si="695"/>
        <v>2434974</v>
      </c>
      <c r="N1637">
        <f t="shared" si="686"/>
        <v>1.0774083843451134</v>
      </c>
      <c r="O1637" s="34">
        <f t="shared" si="692"/>
        <v>254200</v>
      </c>
      <c r="P1637" s="156">
        <f t="shared" si="698"/>
        <v>-6.2552763222642874E-2</v>
      </c>
      <c r="Q1637" s="156">
        <f t="shared" si="698"/>
        <v>-9.2639005150002063E-2</v>
      </c>
    </row>
    <row r="1638" spans="1:17">
      <c r="A1638" s="594">
        <v>45464</v>
      </c>
      <c r="B1638" s="3" t="s">
        <v>3</v>
      </c>
      <c r="C1638" s="18">
        <v>6122639</v>
      </c>
      <c r="D1638" s="16">
        <v>6074667</v>
      </c>
      <c r="E1638" s="16">
        <v>6386815</v>
      </c>
      <c r="F1638" s="18">
        <v>6550112</v>
      </c>
      <c r="G1638" s="18">
        <f t="shared" si="694"/>
        <v>12672751</v>
      </c>
      <c r="H1638" s="16">
        <f t="shared" si="688"/>
        <v>12461482</v>
      </c>
      <c r="I1638" s="35">
        <f t="shared" si="697"/>
        <v>47972</v>
      </c>
      <c r="J1638" s="35">
        <f t="shared" si="684"/>
        <v>-163297</v>
      </c>
      <c r="K1638" s="101">
        <f t="shared" si="696"/>
        <v>2488346</v>
      </c>
      <c r="L1638">
        <f t="shared" si="696"/>
        <v>2122722</v>
      </c>
      <c r="M1638" s="35">
        <f t="shared" si="695"/>
        <v>-2122722</v>
      </c>
      <c r="N1638">
        <f t="shared" si="686"/>
        <v>1.0169537620003783</v>
      </c>
      <c r="O1638" s="34">
        <f t="shared" si="692"/>
        <v>211269</v>
      </c>
      <c r="P1638" s="399">
        <f t="shared" si="698"/>
        <v>0.32332730297415857</v>
      </c>
      <c r="Q1638" s="156">
        <f t="shared" si="698"/>
        <v>0.25836321594423006</v>
      </c>
    </row>
    <row r="1639" spans="1:17">
      <c r="A1639" s="595"/>
      <c r="B1639" s="3" t="s">
        <v>4</v>
      </c>
      <c r="C1639" s="18">
        <v>2078</v>
      </c>
      <c r="D1639" s="16">
        <v>187141</v>
      </c>
      <c r="E1639" s="16">
        <v>0</v>
      </c>
      <c r="F1639" s="18">
        <v>0</v>
      </c>
      <c r="G1639" s="18">
        <f t="shared" si="694"/>
        <v>2078</v>
      </c>
      <c r="H1639" s="16">
        <f t="shared" si="688"/>
        <v>187141</v>
      </c>
      <c r="I1639" s="35">
        <f t="shared" si="697"/>
        <v>-185063</v>
      </c>
      <c r="J1639" s="35">
        <f t="shared" si="684"/>
        <v>0</v>
      </c>
      <c r="K1639" s="101">
        <f t="shared" si="696"/>
        <v>0</v>
      </c>
      <c r="L1639">
        <f t="shared" si="696"/>
        <v>-1045</v>
      </c>
      <c r="M1639" s="35">
        <f t="shared" si="695"/>
        <v>599909</v>
      </c>
      <c r="N1639">
        <f t="shared" si="686"/>
        <v>1.1103926985534971E-2</v>
      </c>
      <c r="O1639" s="34">
        <f t="shared" si="692"/>
        <v>-185063</v>
      </c>
      <c r="P1639" s="156">
        <f t="shared" si="698"/>
        <v>0</v>
      </c>
      <c r="Q1639" s="156">
        <f t="shared" si="698"/>
        <v>-5.5223509890028593E-3</v>
      </c>
    </row>
    <row r="1640" spans="1:17">
      <c r="A1640" s="595"/>
      <c r="B1640" s="3" t="s">
        <v>5</v>
      </c>
      <c r="C1640" s="18">
        <v>1414981</v>
      </c>
      <c r="D1640" s="16">
        <v>1573376</v>
      </c>
      <c r="E1640" s="16">
        <v>1221087</v>
      </c>
      <c r="F1640" s="18">
        <v>1399497</v>
      </c>
      <c r="G1640" s="18">
        <f t="shared" si="694"/>
        <v>2814478</v>
      </c>
      <c r="H1640" s="16">
        <f t="shared" si="688"/>
        <v>2794463</v>
      </c>
      <c r="I1640" s="35">
        <f t="shared" si="697"/>
        <v>-158395</v>
      </c>
      <c r="J1640" s="35">
        <f t="shared" si="684"/>
        <v>-178410</v>
      </c>
      <c r="K1640" s="101">
        <f t="shared" si="696"/>
        <v>368586</v>
      </c>
      <c r="L1640">
        <f t="shared" si="696"/>
        <v>434834</v>
      </c>
      <c r="M1640" s="35">
        <f t="shared" si="695"/>
        <v>256697</v>
      </c>
      <c r="N1640">
        <f t="shared" si="686"/>
        <v>1.0071623778879877</v>
      </c>
      <c r="O1640" s="34">
        <f t="shared" si="692"/>
        <v>20015</v>
      </c>
      <c r="P1640" s="156">
        <f t="shared" si="698"/>
        <v>0.17743461964679252</v>
      </c>
      <c r="Q1640" s="400">
        <f t="shared" si="698"/>
        <v>0.22591185035289471</v>
      </c>
    </row>
    <row r="1641" spans="1:17">
      <c r="A1641" s="596"/>
      <c r="B1641" s="3" t="s">
        <v>6</v>
      </c>
      <c r="C1641" s="18">
        <v>1950460</v>
      </c>
      <c r="D1641" s="16">
        <v>1960687</v>
      </c>
      <c r="E1641" s="16">
        <v>1882256</v>
      </c>
      <c r="F1641" s="18">
        <v>1846262</v>
      </c>
      <c r="G1641" s="18">
        <f t="shared" si="694"/>
        <v>3796722</v>
      </c>
      <c r="H1641" s="16">
        <f t="shared" si="688"/>
        <v>3842943</v>
      </c>
      <c r="I1641" s="35">
        <f t="shared" si="697"/>
        <v>-10227</v>
      </c>
      <c r="J1641" s="35">
        <f t="shared" si="684"/>
        <v>35994</v>
      </c>
      <c r="K1641" s="101">
        <f t="shared" si="696"/>
        <v>258640</v>
      </c>
      <c r="L1641">
        <f t="shared" si="696"/>
        <v>559061</v>
      </c>
      <c r="M1641" s="35">
        <f t="shared" si="695"/>
        <v>144956</v>
      </c>
      <c r="N1641">
        <f t="shared" si="686"/>
        <v>0.98797249920178365</v>
      </c>
      <c r="O1641" s="34">
        <f t="shared" si="692"/>
        <v>-46221</v>
      </c>
      <c r="P1641" s="156">
        <f t="shared" si="698"/>
        <v>7.8867075557366162E-2</v>
      </c>
      <c r="Q1641" s="400">
        <f t="shared" si="698"/>
        <v>0.20517347745044537</v>
      </c>
    </row>
    <row r="1642" spans="1:17">
      <c r="A1642" s="594">
        <v>45467</v>
      </c>
      <c r="B1642" s="3" t="s">
        <v>3</v>
      </c>
      <c r="C1642" s="18">
        <v>6592506</v>
      </c>
      <c r="D1642" s="16">
        <v>7852393</v>
      </c>
      <c r="E1642" s="16">
        <v>7025523</v>
      </c>
      <c r="F1642" s="18">
        <v>8141821</v>
      </c>
      <c r="G1642" s="18">
        <f t="shared" si="694"/>
        <v>14734327</v>
      </c>
      <c r="H1642" s="16">
        <f t="shared" si="688"/>
        <v>14877916</v>
      </c>
      <c r="I1642" s="35">
        <f t="shared" si="697"/>
        <v>-1259887</v>
      </c>
      <c r="J1642" s="35">
        <f t="shared" si="684"/>
        <v>-1116298</v>
      </c>
      <c r="K1642" s="101">
        <f t="shared" si="696"/>
        <v>2061576</v>
      </c>
      <c r="L1642">
        <f t="shared" si="696"/>
        <v>2416434</v>
      </c>
      <c r="M1642" s="35">
        <f t="shared" si="695"/>
        <v>-2416434</v>
      </c>
      <c r="N1642">
        <f t="shared" si="686"/>
        <v>0.99034884993301486</v>
      </c>
      <c r="O1642" s="34">
        <f t="shared" si="692"/>
        <v>-143589</v>
      </c>
      <c r="P1642" s="156">
        <f t="shared" si="698"/>
        <v>0.19428347944501906</v>
      </c>
      <c r="Q1642" s="400">
        <f t="shared" si="698"/>
        <v>0.2405597265438652</v>
      </c>
    </row>
    <row r="1643" spans="1:17">
      <c r="A1643" s="595"/>
      <c r="B1643" s="3" t="s">
        <v>4</v>
      </c>
      <c r="C1643" s="18">
        <v>2078</v>
      </c>
      <c r="D1643" s="16">
        <v>228479</v>
      </c>
      <c r="E1643" s="16">
        <v>0</v>
      </c>
      <c r="F1643" s="18">
        <v>0</v>
      </c>
      <c r="G1643" s="18">
        <f t="shared" si="694"/>
        <v>2078</v>
      </c>
      <c r="H1643" s="16">
        <f t="shared" si="688"/>
        <v>228479</v>
      </c>
      <c r="I1643" s="35">
        <f t="shared" si="697"/>
        <v>-226401</v>
      </c>
      <c r="J1643" s="35">
        <f t="shared" ref="J1643:J1706" si="699">SUM(E1643-F1643)</f>
        <v>0</v>
      </c>
      <c r="K1643" s="101">
        <f t="shared" ref="K1643:L1658" si="700">G1643-G1639</f>
        <v>0</v>
      </c>
      <c r="L1643">
        <f t="shared" si="700"/>
        <v>41338</v>
      </c>
      <c r="M1643" s="35">
        <f t="shared" si="695"/>
        <v>520299</v>
      </c>
      <c r="N1643">
        <f t="shared" si="686"/>
        <v>9.0949277614135217E-3</v>
      </c>
      <c r="O1643" s="303">
        <f t="shared" si="692"/>
        <v>-226401</v>
      </c>
      <c r="P1643" s="156">
        <f t="shared" si="698"/>
        <v>0</v>
      </c>
      <c r="Q1643" s="156">
        <f t="shared" si="698"/>
        <v>0.28351954349361808</v>
      </c>
    </row>
    <row r="1644" spans="1:17">
      <c r="A1644" s="595"/>
      <c r="B1644" s="3" t="s">
        <v>5</v>
      </c>
      <c r="C1644" s="18">
        <v>1670991</v>
      </c>
      <c r="D1644" s="16">
        <v>1974267</v>
      </c>
      <c r="E1644" s="16">
        <v>1416526</v>
      </c>
      <c r="F1644" s="18">
        <v>1742351</v>
      </c>
      <c r="G1644" s="18">
        <f t="shared" si="694"/>
        <v>3413342</v>
      </c>
      <c r="H1644" s="16">
        <f t="shared" si="688"/>
        <v>3390793</v>
      </c>
      <c r="I1644" s="35">
        <f t="shared" si="697"/>
        <v>-303276</v>
      </c>
      <c r="J1644" s="35">
        <f t="shared" si="699"/>
        <v>-325825</v>
      </c>
      <c r="K1644" s="101">
        <f t="shared" si="700"/>
        <v>598864</v>
      </c>
      <c r="L1644">
        <f t="shared" si="700"/>
        <v>596330</v>
      </c>
      <c r="M1644" s="35">
        <f t="shared" si="695"/>
        <v>-2355</v>
      </c>
      <c r="N1644">
        <f t="shared" si="686"/>
        <v>1.0066500668132794</v>
      </c>
      <c r="O1644" s="34">
        <f t="shared" si="692"/>
        <v>22549</v>
      </c>
      <c r="P1644" s="156">
        <f t="shared" si="698"/>
        <v>0.27029256901247239</v>
      </c>
      <c r="Q1644" s="156">
        <f t="shared" si="698"/>
        <v>0.27128931688846852</v>
      </c>
    </row>
    <row r="1645" spans="1:17">
      <c r="A1645" s="596"/>
      <c r="B1645" s="3" t="s">
        <v>6</v>
      </c>
      <c r="C1645" s="18">
        <v>2143176</v>
      </c>
      <c r="D1645" s="16">
        <v>2174110</v>
      </c>
      <c r="E1645" s="16">
        <v>1966702</v>
      </c>
      <c r="F1645" s="18">
        <v>2345077</v>
      </c>
      <c r="G1645" s="18">
        <f t="shared" si="694"/>
        <v>4488253</v>
      </c>
      <c r="H1645" s="16">
        <f t="shared" si="688"/>
        <v>4140812</v>
      </c>
      <c r="I1645" s="35">
        <f t="shared" si="697"/>
        <v>-30934</v>
      </c>
      <c r="J1645" s="35">
        <f t="shared" si="699"/>
        <v>-378375</v>
      </c>
      <c r="K1645" s="101">
        <f t="shared" si="700"/>
        <v>691531</v>
      </c>
      <c r="L1645">
        <f t="shared" si="700"/>
        <v>297869</v>
      </c>
      <c r="M1645" s="35">
        <f t="shared" si="695"/>
        <v>-2756585</v>
      </c>
      <c r="N1645">
        <f t="shared" si="686"/>
        <v>1.0839064898382249</v>
      </c>
      <c r="O1645" s="34">
        <f t="shared" si="692"/>
        <v>347441</v>
      </c>
      <c r="P1645" s="399">
        <f t="shared" si="698"/>
        <v>0.22270159871003103</v>
      </c>
      <c r="Q1645" s="156">
        <f t="shared" si="698"/>
        <v>8.4023351839764129E-2</v>
      </c>
    </row>
    <row r="1646" spans="1:17">
      <c r="A1646" s="594">
        <v>45468</v>
      </c>
      <c r="B1646" s="3" t="s">
        <v>3</v>
      </c>
      <c r="C1646" s="18">
        <v>5946712</v>
      </c>
      <c r="D1646" s="16">
        <v>9153083</v>
      </c>
      <c r="E1646" s="16">
        <v>6629153</v>
      </c>
      <c r="F1646" s="18">
        <v>9491632</v>
      </c>
      <c r="G1646" s="18">
        <f t="shared" si="694"/>
        <v>15438344</v>
      </c>
      <c r="H1646" s="16">
        <f t="shared" si="688"/>
        <v>15782236</v>
      </c>
      <c r="I1646" s="35">
        <f t="shared" si="697"/>
        <v>-3206371</v>
      </c>
      <c r="J1646" s="35">
        <f t="shared" si="699"/>
        <v>-2862479</v>
      </c>
      <c r="K1646" s="101">
        <f t="shared" si="700"/>
        <v>704017</v>
      </c>
      <c r="L1646">
        <f t="shared" si="700"/>
        <v>904320</v>
      </c>
      <c r="M1646" s="35">
        <f t="shared" si="695"/>
        <v>-904320</v>
      </c>
      <c r="N1646">
        <f t="shared" si="686"/>
        <v>0.97821018517274738</v>
      </c>
      <c r="O1646" s="34">
        <f t="shared" si="692"/>
        <v>-343892</v>
      </c>
      <c r="P1646" s="156">
        <f t="shared" si="698"/>
        <v>5.0178292568018812E-2</v>
      </c>
      <c r="Q1646" s="400">
        <f t="shared" si="698"/>
        <v>6.4716340732907982E-2</v>
      </c>
    </row>
    <row r="1647" spans="1:17">
      <c r="A1647" s="595"/>
      <c r="B1647" s="3" t="s">
        <v>4</v>
      </c>
      <c r="C1647" s="18">
        <v>2078</v>
      </c>
      <c r="D1647" s="16">
        <v>252479</v>
      </c>
      <c r="E1647" s="16">
        <v>0</v>
      </c>
      <c r="F1647" s="18">
        <v>0</v>
      </c>
      <c r="G1647" s="18">
        <f t="shared" si="694"/>
        <v>2078</v>
      </c>
      <c r="H1647" s="16">
        <f t="shared" si="688"/>
        <v>252479</v>
      </c>
      <c r="I1647" s="35">
        <f t="shared" si="697"/>
        <v>-250401</v>
      </c>
      <c r="J1647" s="35">
        <f t="shared" si="699"/>
        <v>0</v>
      </c>
      <c r="K1647" s="101">
        <f t="shared" si="700"/>
        <v>0</v>
      </c>
      <c r="L1647">
        <f t="shared" si="700"/>
        <v>24000</v>
      </c>
      <c r="M1647" s="35">
        <f t="shared" si="695"/>
        <v>-307720</v>
      </c>
      <c r="N1647">
        <f t="shared" ref="N1647:N1710" si="701">SUM(G1647/H1647)</f>
        <v>8.2303874777704279E-3</v>
      </c>
      <c r="O1647" s="303">
        <f t="shared" si="692"/>
        <v>-250401</v>
      </c>
      <c r="P1647" s="399">
        <f t="shared" ref="P1647:Q1662" si="702">K1647/(G1643-K1647)</f>
        <v>0</v>
      </c>
      <c r="Q1647" s="156">
        <f t="shared" si="702"/>
        <v>0.11737146601851535</v>
      </c>
    </row>
    <row r="1648" spans="1:17">
      <c r="A1648" s="595"/>
      <c r="B1648" s="3" t="s">
        <v>5</v>
      </c>
      <c r="C1648" s="18">
        <v>1956710</v>
      </c>
      <c r="D1648" s="16">
        <v>2578585</v>
      </c>
      <c r="E1648" s="16">
        <v>1404304</v>
      </c>
      <c r="F1648" s="18">
        <v>2018269</v>
      </c>
      <c r="G1648" s="18">
        <f t="shared" si="694"/>
        <v>3974979</v>
      </c>
      <c r="H1648" s="16">
        <f t="shared" si="688"/>
        <v>3982889</v>
      </c>
      <c r="I1648" s="35">
        <f t="shared" si="697"/>
        <v>-621875</v>
      </c>
      <c r="J1648" s="35">
        <f t="shared" si="699"/>
        <v>-613965</v>
      </c>
      <c r="K1648" s="101">
        <f t="shared" si="700"/>
        <v>561637</v>
      </c>
      <c r="L1648">
        <f t="shared" si="700"/>
        <v>592096</v>
      </c>
      <c r="M1648" s="35">
        <f t="shared" si="695"/>
        <v>-1715985</v>
      </c>
      <c r="N1648">
        <f t="shared" si="701"/>
        <v>0.99801400440735355</v>
      </c>
      <c r="O1648" s="34">
        <f t="shared" si="692"/>
        <v>-7910</v>
      </c>
      <c r="P1648" s="156">
        <f t="shared" si="702"/>
        <v>0.19694779088299808</v>
      </c>
      <c r="Q1648" s="400">
        <f t="shared" si="702"/>
        <v>0.2115613087090171</v>
      </c>
    </row>
    <row r="1649" spans="1:17">
      <c r="A1649" s="596"/>
      <c r="B1649" s="3" t="s">
        <v>6</v>
      </c>
      <c r="C1649" s="18">
        <v>2065323</v>
      </c>
      <c r="D1649" s="16">
        <v>2542659</v>
      </c>
      <c r="E1649" s="16">
        <v>1937366</v>
      </c>
      <c r="F1649" s="18">
        <v>3016905</v>
      </c>
      <c r="G1649" s="18">
        <f t="shared" si="694"/>
        <v>5082228</v>
      </c>
      <c r="H1649" s="16">
        <f t="shared" si="688"/>
        <v>4480025</v>
      </c>
      <c r="I1649" s="35">
        <f t="shared" si="697"/>
        <v>-477336</v>
      </c>
      <c r="J1649" s="35">
        <f t="shared" si="699"/>
        <v>-1079539</v>
      </c>
      <c r="K1649" s="101">
        <f t="shared" si="700"/>
        <v>593975</v>
      </c>
      <c r="L1649">
        <f t="shared" si="700"/>
        <v>339213</v>
      </c>
      <c r="M1649" s="35">
        <f t="shared" si="695"/>
        <v>-4755165</v>
      </c>
      <c r="N1649">
        <f t="shared" si="701"/>
        <v>1.1344195623908349</v>
      </c>
      <c r="O1649" s="34">
        <f t="shared" si="692"/>
        <v>602203</v>
      </c>
      <c r="P1649" s="399">
        <f t="shared" si="702"/>
        <v>0.15252506369601759</v>
      </c>
      <c r="Q1649" s="156">
        <f t="shared" si="702"/>
        <v>8.9229032309825415E-2</v>
      </c>
    </row>
    <row r="1650" spans="1:17">
      <c r="A1650" s="594">
        <v>45469</v>
      </c>
      <c r="B1650" s="3" t="s">
        <v>3</v>
      </c>
      <c r="C1650" s="18">
        <v>5409620</v>
      </c>
      <c r="D1650" s="16">
        <v>7042134</v>
      </c>
      <c r="E1650" s="16">
        <v>6023068</v>
      </c>
      <c r="F1650" s="18">
        <v>7570008</v>
      </c>
      <c r="G1650" s="18">
        <f t="shared" si="694"/>
        <v>12979628</v>
      </c>
      <c r="H1650" s="16">
        <f t="shared" si="688"/>
        <v>13065202</v>
      </c>
      <c r="I1650" s="35">
        <f t="shared" si="697"/>
        <v>-1632514</v>
      </c>
      <c r="J1650" s="35">
        <f t="shared" si="699"/>
        <v>-1546940</v>
      </c>
      <c r="K1650" s="101">
        <f t="shared" si="700"/>
        <v>-2458716</v>
      </c>
      <c r="L1650">
        <f t="shared" si="700"/>
        <v>-2717034</v>
      </c>
      <c r="M1650" s="35">
        <f t="shared" si="695"/>
        <v>2717034</v>
      </c>
      <c r="N1650">
        <f t="shared" si="701"/>
        <v>0.9934502352125899</v>
      </c>
      <c r="O1650" s="34">
        <f t="shared" si="692"/>
        <v>-85574</v>
      </c>
      <c r="P1650" s="156">
        <f t="shared" si="702"/>
        <v>-0.13738100000782252</v>
      </c>
      <c r="Q1650" s="156">
        <f t="shared" si="702"/>
        <v>-0.14687249821209161</v>
      </c>
    </row>
    <row r="1651" spans="1:17">
      <c r="A1651" s="595"/>
      <c r="B1651" s="3" t="s">
        <v>4</v>
      </c>
      <c r="C1651" s="18">
        <v>2078</v>
      </c>
      <c r="D1651" s="16">
        <v>242479</v>
      </c>
      <c r="E1651" s="16">
        <v>0</v>
      </c>
      <c r="F1651" s="18">
        <v>0</v>
      </c>
      <c r="G1651" s="18">
        <f t="shared" si="694"/>
        <v>2078</v>
      </c>
      <c r="H1651" s="16">
        <f t="shared" si="688"/>
        <v>242479</v>
      </c>
      <c r="I1651" s="35">
        <f t="shared" si="697"/>
        <v>-240401</v>
      </c>
      <c r="J1651" s="35">
        <f t="shared" si="699"/>
        <v>0</v>
      </c>
      <c r="K1651" s="101">
        <f t="shared" si="700"/>
        <v>0</v>
      </c>
      <c r="L1651">
        <f t="shared" si="700"/>
        <v>-10000</v>
      </c>
      <c r="M1651" s="35">
        <f t="shared" si="695"/>
        <v>-1628970</v>
      </c>
      <c r="N1651">
        <f t="shared" si="701"/>
        <v>8.5698142931965246E-3</v>
      </c>
      <c r="O1651" s="303">
        <f t="shared" si="692"/>
        <v>-240401</v>
      </c>
      <c r="P1651" s="156">
        <f t="shared" si="702"/>
        <v>0</v>
      </c>
      <c r="Q1651" s="156">
        <f t="shared" si="702"/>
        <v>-3.8098285958114743E-2</v>
      </c>
    </row>
    <row r="1652" spans="1:17">
      <c r="A1652" s="595"/>
      <c r="B1652" s="3" t="s">
        <v>5</v>
      </c>
      <c r="C1652" s="18">
        <v>1926438</v>
      </c>
      <c r="D1652" s="16">
        <v>2242227</v>
      </c>
      <c r="E1652" s="16">
        <v>1430778</v>
      </c>
      <c r="F1652" s="18">
        <v>1764821</v>
      </c>
      <c r="G1652" s="18">
        <f t="shared" si="694"/>
        <v>3691259</v>
      </c>
      <c r="H1652" s="16">
        <f t="shared" si="688"/>
        <v>3673005</v>
      </c>
      <c r="I1652" s="35">
        <f t="shared" si="697"/>
        <v>-315789</v>
      </c>
      <c r="J1652" s="35">
        <f t="shared" si="699"/>
        <v>-334043</v>
      </c>
      <c r="K1652" s="101">
        <f t="shared" si="700"/>
        <v>-283720</v>
      </c>
      <c r="L1652">
        <f t="shared" si="700"/>
        <v>-309884</v>
      </c>
      <c r="M1652" s="35">
        <f t="shared" si="695"/>
        <v>-380768</v>
      </c>
      <c r="N1652">
        <f t="shared" si="701"/>
        <v>1.0049697727065441</v>
      </c>
      <c r="O1652" s="34">
        <f t="shared" si="692"/>
        <v>18254</v>
      </c>
      <c r="P1652" s="156">
        <f t="shared" si="702"/>
        <v>-6.6621285045033701E-2</v>
      </c>
      <c r="Q1652" s="156">
        <f t="shared" si="702"/>
        <v>-7.2187371659298075E-2</v>
      </c>
    </row>
    <row r="1653" spans="1:17">
      <c r="A1653" s="596"/>
      <c r="B1653" s="3" t="s">
        <v>6</v>
      </c>
      <c r="C1653" s="18">
        <v>1811980</v>
      </c>
      <c r="D1653" s="16">
        <v>1954348</v>
      </c>
      <c r="E1653" s="16">
        <v>1696270</v>
      </c>
      <c r="F1653" s="18">
        <v>2146359</v>
      </c>
      <c r="G1653" s="18">
        <f t="shared" si="694"/>
        <v>3958339</v>
      </c>
      <c r="H1653" s="16">
        <f t="shared" si="688"/>
        <v>3650618</v>
      </c>
      <c r="I1653" s="35">
        <f t="shared" si="697"/>
        <v>-142368</v>
      </c>
      <c r="J1653" s="35">
        <f t="shared" si="699"/>
        <v>-450089</v>
      </c>
      <c r="K1653" s="101">
        <f t="shared" si="700"/>
        <v>-1123889</v>
      </c>
      <c r="L1653">
        <f t="shared" si="700"/>
        <v>-829407</v>
      </c>
      <c r="M1653" s="35">
        <f t="shared" si="695"/>
        <v>4529596</v>
      </c>
      <c r="N1653">
        <f t="shared" si="701"/>
        <v>1.0842928512377905</v>
      </c>
      <c r="O1653" s="34">
        <f t="shared" si="692"/>
        <v>307721</v>
      </c>
      <c r="P1653" s="156">
        <f t="shared" si="702"/>
        <v>-0.18109374992446969</v>
      </c>
      <c r="Q1653" s="156">
        <f t="shared" si="702"/>
        <v>-0.15621388502574288</v>
      </c>
    </row>
    <row r="1654" spans="1:17">
      <c r="A1654" s="594">
        <v>45470</v>
      </c>
      <c r="B1654" s="3" t="s">
        <v>3</v>
      </c>
      <c r="C1654" s="18">
        <v>3696391</v>
      </c>
      <c r="D1654" s="16">
        <v>4598509</v>
      </c>
      <c r="E1654" s="16">
        <v>4081012</v>
      </c>
      <c r="F1654" s="18">
        <v>4867285</v>
      </c>
      <c r="G1654" s="18">
        <f t="shared" si="694"/>
        <v>8563676</v>
      </c>
      <c r="H1654" s="16">
        <f t="shared" si="688"/>
        <v>8679521</v>
      </c>
      <c r="I1654" s="35">
        <f t="shared" si="697"/>
        <v>-902118</v>
      </c>
      <c r="J1654" s="35">
        <f t="shared" si="699"/>
        <v>-786273</v>
      </c>
      <c r="K1654" s="101">
        <f t="shared" si="700"/>
        <v>-4415952</v>
      </c>
      <c r="L1654">
        <f t="shared" si="700"/>
        <v>-4385681</v>
      </c>
      <c r="M1654" s="35">
        <f t="shared" si="695"/>
        <v>4385681</v>
      </c>
      <c r="N1654">
        <f t="shared" si="701"/>
        <v>0.98665306530164509</v>
      </c>
      <c r="O1654" s="34">
        <f t="shared" si="692"/>
        <v>-115845</v>
      </c>
      <c r="P1654" s="156">
        <f t="shared" si="702"/>
        <v>-0.2538548297900961</v>
      </c>
      <c r="Q1654" s="156">
        <f t="shared" si="702"/>
        <v>-0.25131570706192918</v>
      </c>
    </row>
    <row r="1655" spans="1:17">
      <c r="A1655" s="595"/>
      <c r="B1655" s="3" t="s">
        <v>4</v>
      </c>
      <c r="C1655" s="18">
        <v>2078</v>
      </c>
      <c r="D1655" s="16">
        <v>212829</v>
      </c>
      <c r="E1655" s="16">
        <v>0</v>
      </c>
      <c r="F1655" s="18">
        <v>0</v>
      </c>
      <c r="G1655" s="18">
        <f t="shared" si="694"/>
        <v>2078</v>
      </c>
      <c r="H1655" s="16">
        <f t="shared" ref="H1655:H1718" si="703">SUM(D1655+E1655)</f>
        <v>212829</v>
      </c>
      <c r="I1655" s="35">
        <f t="shared" si="697"/>
        <v>-210751</v>
      </c>
      <c r="J1655" s="35">
        <f t="shared" si="699"/>
        <v>0</v>
      </c>
      <c r="K1655" s="101">
        <f t="shared" si="700"/>
        <v>0</v>
      </c>
      <c r="L1655">
        <f t="shared" si="700"/>
        <v>-29650</v>
      </c>
      <c r="M1655" s="35">
        <f t="shared" si="695"/>
        <v>457354</v>
      </c>
      <c r="N1655">
        <f t="shared" si="701"/>
        <v>9.7637070136118668E-3</v>
      </c>
      <c r="O1655" s="303">
        <f t="shared" si="692"/>
        <v>-210751</v>
      </c>
      <c r="P1655" s="156">
        <f t="shared" si="702"/>
        <v>0</v>
      </c>
      <c r="Q1655" s="156">
        <f t="shared" si="702"/>
        <v>-0.10895567910807007</v>
      </c>
    </row>
    <row r="1656" spans="1:17">
      <c r="A1656" s="595"/>
      <c r="B1656" s="3" t="s">
        <v>5</v>
      </c>
      <c r="C1656" s="18">
        <v>1052529</v>
      </c>
      <c r="D1656" s="16">
        <v>1159936</v>
      </c>
      <c r="E1656" s="16">
        <v>801195</v>
      </c>
      <c r="F1656" s="18">
        <v>999760</v>
      </c>
      <c r="G1656" s="18">
        <f t="shared" si="694"/>
        <v>2052289</v>
      </c>
      <c r="H1656" s="16">
        <f t="shared" si="703"/>
        <v>1961131</v>
      </c>
      <c r="I1656" s="35">
        <f t="shared" si="697"/>
        <v>-107407</v>
      </c>
      <c r="J1656" s="35">
        <f t="shared" si="699"/>
        <v>-198565</v>
      </c>
      <c r="K1656" s="101">
        <f t="shared" si="700"/>
        <v>-1638970</v>
      </c>
      <c r="L1656">
        <f t="shared" si="700"/>
        <v>-1711874</v>
      </c>
      <c r="M1656" s="35">
        <f t="shared" si="695"/>
        <v>2185072</v>
      </c>
      <c r="N1656">
        <f t="shared" si="701"/>
        <v>1.0464823614536714</v>
      </c>
      <c r="O1656" s="34">
        <f t="shared" si="692"/>
        <v>91158</v>
      </c>
      <c r="P1656" s="156">
        <f t="shared" si="702"/>
        <v>-0.30748585098313785</v>
      </c>
      <c r="Q1656" s="156">
        <f t="shared" si="702"/>
        <v>-0.31790389347652936</v>
      </c>
    </row>
    <row r="1657" spans="1:17">
      <c r="A1657" s="596"/>
      <c r="B1657" s="3" t="s">
        <v>6</v>
      </c>
      <c r="C1657" s="18">
        <v>1484824</v>
      </c>
      <c r="D1657" s="16">
        <v>1678634</v>
      </c>
      <c r="E1657" s="16">
        <v>1353615</v>
      </c>
      <c r="F1657" s="18">
        <v>1782863</v>
      </c>
      <c r="G1657" s="18">
        <f t="shared" si="694"/>
        <v>3267687</v>
      </c>
      <c r="H1657" s="16">
        <f t="shared" si="703"/>
        <v>3032249</v>
      </c>
      <c r="I1657" s="35">
        <f t="shared" si="697"/>
        <v>-193810</v>
      </c>
      <c r="J1657" s="35">
        <f t="shared" si="699"/>
        <v>-429248</v>
      </c>
      <c r="K1657" s="101">
        <f t="shared" si="700"/>
        <v>-690652</v>
      </c>
      <c r="L1657">
        <f t="shared" si="700"/>
        <v>-618369</v>
      </c>
      <c r="M1657" s="35">
        <f t="shared" si="695"/>
        <v>2860524</v>
      </c>
      <c r="N1657">
        <f t="shared" si="701"/>
        <v>1.0776446789165401</v>
      </c>
      <c r="O1657" s="34">
        <f t="shared" si="692"/>
        <v>235438</v>
      </c>
      <c r="P1657" s="156">
        <f t="shared" si="702"/>
        <v>-0.14855954765238308</v>
      </c>
      <c r="Q1657" s="156">
        <f t="shared" si="702"/>
        <v>-0.14485146007706279</v>
      </c>
    </row>
    <row r="1658" spans="1:17">
      <c r="A1658" s="594">
        <v>45471</v>
      </c>
      <c r="B1658" s="3" t="s">
        <v>3</v>
      </c>
      <c r="C1658" s="18">
        <v>6334127</v>
      </c>
      <c r="D1658" s="16">
        <v>5530347</v>
      </c>
      <c r="E1658" s="16">
        <v>6466254</v>
      </c>
      <c r="F1658" s="18">
        <v>5929738</v>
      </c>
      <c r="G1658" s="18">
        <f t="shared" si="694"/>
        <v>12263865</v>
      </c>
      <c r="H1658" s="16">
        <f t="shared" si="703"/>
        <v>11996601</v>
      </c>
      <c r="I1658" s="35">
        <f t="shared" si="697"/>
        <v>803780</v>
      </c>
      <c r="J1658" s="35">
        <f t="shared" si="699"/>
        <v>536516</v>
      </c>
      <c r="K1658" s="101">
        <f t="shared" si="700"/>
        <v>3700189</v>
      </c>
      <c r="L1658">
        <f t="shared" si="700"/>
        <v>3317080</v>
      </c>
      <c r="M1658" s="35">
        <f t="shared" si="695"/>
        <v>-3317080</v>
      </c>
      <c r="N1658">
        <f t="shared" si="701"/>
        <v>1.0222783103314013</v>
      </c>
      <c r="O1658" s="20">
        <f t="shared" si="692"/>
        <v>267264</v>
      </c>
      <c r="P1658" s="399">
        <f t="shared" si="702"/>
        <v>0.76080988804945915</v>
      </c>
      <c r="Q1658" s="156">
        <f t="shared" si="702"/>
        <v>0.61857650275313047</v>
      </c>
    </row>
    <row r="1659" spans="1:17">
      <c r="A1659" s="595"/>
      <c r="B1659" s="3" t="s">
        <v>4</v>
      </c>
      <c r="C1659" s="18">
        <v>2078</v>
      </c>
      <c r="D1659" s="16">
        <v>219973</v>
      </c>
      <c r="E1659" s="16">
        <v>0</v>
      </c>
      <c r="F1659" s="18">
        <v>0</v>
      </c>
      <c r="G1659" s="18">
        <f t="shared" si="694"/>
        <v>2078</v>
      </c>
      <c r="H1659" s="16">
        <f t="shared" si="703"/>
        <v>219973</v>
      </c>
      <c r="I1659" s="35">
        <f t="shared" si="697"/>
        <v>-217895</v>
      </c>
      <c r="J1659" s="35">
        <f t="shared" si="699"/>
        <v>0</v>
      </c>
      <c r="K1659" s="101">
        <f t="shared" ref="K1659:L1674" si="704">G1659-G1655</f>
        <v>0</v>
      </c>
      <c r="L1659">
        <f t="shared" si="704"/>
        <v>7144</v>
      </c>
      <c r="M1659" s="35">
        <f t="shared" si="695"/>
        <v>238000</v>
      </c>
      <c r="N1659">
        <f t="shared" si="701"/>
        <v>9.4466139026153206E-3</v>
      </c>
      <c r="O1659" s="303">
        <f t="shared" si="692"/>
        <v>-217895</v>
      </c>
      <c r="P1659" s="156">
        <f t="shared" si="702"/>
        <v>0</v>
      </c>
      <c r="Q1659" s="156">
        <f t="shared" si="702"/>
        <v>3.4732722366725817E-2</v>
      </c>
    </row>
    <row r="1660" spans="1:17">
      <c r="A1660" s="595"/>
      <c r="B1660" s="3" t="s">
        <v>5</v>
      </c>
      <c r="C1660" s="18">
        <v>1304942</v>
      </c>
      <c r="D1660" s="16">
        <v>1363794</v>
      </c>
      <c r="E1660" s="16">
        <v>1015644</v>
      </c>
      <c r="F1660" s="18">
        <v>1175051</v>
      </c>
      <c r="G1660" s="18">
        <f t="shared" si="694"/>
        <v>2479993</v>
      </c>
      <c r="H1660" s="16">
        <f t="shared" si="703"/>
        <v>2379438</v>
      </c>
      <c r="I1660" s="35">
        <f t="shared" si="697"/>
        <v>-58852</v>
      </c>
      <c r="J1660" s="35">
        <f t="shared" si="699"/>
        <v>-159407</v>
      </c>
      <c r="K1660" s="101">
        <f t="shared" si="704"/>
        <v>427704</v>
      </c>
      <c r="L1660">
        <f t="shared" si="704"/>
        <v>418307</v>
      </c>
      <c r="M1660" s="35">
        <f t="shared" si="695"/>
        <v>136882</v>
      </c>
      <c r="N1660">
        <f t="shared" si="701"/>
        <v>1.0422599790370668</v>
      </c>
      <c r="O1660" s="34">
        <f t="shared" si="692"/>
        <v>100555</v>
      </c>
      <c r="P1660" s="156">
        <f t="shared" si="702"/>
        <v>0.26326969656866217</v>
      </c>
      <c r="Q1660" s="400">
        <f t="shared" si="702"/>
        <v>0.27113073169719942</v>
      </c>
    </row>
    <row r="1661" spans="1:17">
      <c r="A1661" s="596"/>
      <c r="B1661" s="3" t="s">
        <v>6</v>
      </c>
      <c r="C1661" s="18">
        <v>1910165</v>
      </c>
      <c r="D1661" s="16">
        <v>1821395</v>
      </c>
      <c r="E1661" s="16">
        <v>2069414</v>
      </c>
      <c r="F1661" s="18">
        <v>1830720</v>
      </c>
      <c r="G1661" s="18">
        <f t="shared" si="694"/>
        <v>3740885</v>
      </c>
      <c r="H1661" s="16">
        <f t="shared" si="703"/>
        <v>3890809</v>
      </c>
      <c r="I1661" s="35">
        <f t="shared" si="697"/>
        <v>88770</v>
      </c>
      <c r="J1661" s="35">
        <f t="shared" si="699"/>
        <v>238694</v>
      </c>
      <c r="K1661" s="101">
        <f t="shared" si="704"/>
        <v>473198</v>
      </c>
      <c r="L1661">
        <f t="shared" si="704"/>
        <v>858560</v>
      </c>
      <c r="M1661" s="35">
        <f t="shared" si="695"/>
        <v>-53349</v>
      </c>
      <c r="N1661">
        <f t="shared" si="701"/>
        <v>0.96146713961029695</v>
      </c>
      <c r="O1661" s="20">
        <f t="shared" si="692"/>
        <v>-149924</v>
      </c>
      <c r="P1661" s="156">
        <f t="shared" si="702"/>
        <v>0.16933256849463355</v>
      </c>
      <c r="Q1661" s="400">
        <f t="shared" si="702"/>
        <v>0.39497830646426418</v>
      </c>
    </row>
    <row r="1662" spans="1:17">
      <c r="A1662" s="594">
        <v>45474</v>
      </c>
      <c r="B1662" s="3" t="s">
        <v>3</v>
      </c>
      <c r="C1662" s="18">
        <v>7044862</v>
      </c>
      <c r="D1662" s="16">
        <v>7385317</v>
      </c>
      <c r="E1662" s="16">
        <v>7245776</v>
      </c>
      <c r="F1662" s="18">
        <v>7461158</v>
      </c>
      <c r="G1662" s="18">
        <f t="shared" si="694"/>
        <v>14506020</v>
      </c>
      <c r="H1662" s="16">
        <f t="shared" si="703"/>
        <v>14631093</v>
      </c>
      <c r="I1662" s="35">
        <f t="shared" si="697"/>
        <v>-340455</v>
      </c>
      <c r="J1662" s="35">
        <f t="shared" si="699"/>
        <v>-215382</v>
      </c>
      <c r="K1662" s="101">
        <f t="shared" si="704"/>
        <v>2242155</v>
      </c>
      <c r="L1662">
        <f t="shared" si="704"/>
        <v>2634492</v>
      </c>
      <c r="M1662" s="35">
        <f t="shared" si="695"/>
        <v>-2634492</v>
      </c>
      <c r="N1662">
        <f t="shared" si="701"/>
        <v>0.99145156141103064</v>
      </c>
      <c r="O1662" s="20">
        <f t="shared" si="692"/>
        <v>-125073</v>
      </c>
      <c r="P1662" s="156">
        <f t="shared" si="702"/>
        <v>0.22372978264188448</v>
      </c>
      <c r="Q1662" s="400">
        <f t="shared" si="702"/>
        <v>0.28139941545222341</v>
      </c>
    </row>
    <row r="1663" spans="1:17">
      <c r="A1663" s="595"/>
      <c r="B1663" s="3" t="s">
        <v>4</v>
      </c>
      <c r="C1663" s="18">
        <v>2078</v>
      </c>
      <c r="D1663" s="16">
        <v>224973</v>
      </c>
      <c r="E1663" s="16">
        <v>0</v>
      </c>
      <c r="F1663" s="18">
        <v>0</v>
      </c>
      <c r="G1663" s="18">
        <f t="shared" si="694"/>
        <v>2078</v>
      </c>
      <c r="H1663" s="16">
        <f t="shared" si="703"/>
        <v>224973</v>
      </c>
      <c r="I1663" s="35">
        <f t="shared" si="697"/>
        <v>-222895</v>
      </c>
      <c r="J1663" s="35">
        <f t="shared" si="699"/>
        <v>0</v>
      </c>
      <c r="K1663" s="101">
        <f t="shared" si="704"/>
        <v>0</v>
      </c>
      <c r="L1663">
        <f t="shared" si="704"/>
        <v>5000</v>
      </c>
      <c r="M1663" s="35">
        <f t="shared" si="695"/>
        <v>76630</v>
      </c>
      <c r="N1663">
        <f t="shared" si="701"/>
        <v>9.236663955230184E-3</v>
      </c>
      <c r="O1663" s="20">
        <f t="shared" si="692"/>
        <v>-222895</v>
      </c>
      <c r="P1663" s="156">
        <f t="shared" ref="P1663:Q1678" si="705">K1663/(G1659-K1663)</f>
        <v>0</v>
      </c>
      <c r="Q1663" s="156">
        <f t="shared" si="705"/>
        <v>2.3258734817860848E-2</v>
      </c>
    </row>
    <row r="1664" spans="1:17">
      <c r="A1664" s="595"/>
      <c r="B1664" s="3" t="s">
        <v>5</v>
      </c>
      <c r="C1664" s="18">
        <v>1322382</v>
      </c>
      <c r="D1664" s="16">
        <v>1469038</v>
      </c>
      <c r="E1664" s="16">
        <v>1137099</v>
      </c>
      <c r="F1664" s="18">
        <v>1402755</v>
      </c>
      <c r="G1664" s="18">
        <f t="shared" si="694"/>
        <v>2725137</v>
      </c>
      <c r="H1664" s="16">
        <f t="shared" si="703"/>
        <v>2606137</v>
      </c>
      <c r="I1664" s="35">
        <f t="shared" si="697"/>
        <v>-146656</v>
      </c>
      <c r="J1664" s="35">
        <f t="shared" si="699"/>
        <v>-265656</v>
      </c>
      <c r="K1664" s="101">
        <f t="shared" si="704"/>
        <v>245144</v>
      </c>
      <c r="L1664">
        <f t="shared" si="704"/>
        <v>226699</v>
      </c>
      <c r="M1664" s="35">
        <f t="shared" si="695"/>
        <v>-102189</v>
      </c>
      <c r="N1664">
        <f t="shared" si="701"/>
        <v>1.045661452179989</v>
      </c>
      <c r="O1664" s="20">
        <f t="shared" si="692"/>
        <v>119000</v>
      </c>
      <c r="P1664" s="399">
        <f t="shared" si="705"/>
        <v>0.10969152725754626</v>
      </c>
      <c r="Q1664" s="156">
        <f t="shared" si="705"/>
        <v>0.1053072388245858</v>
      </c>
    </row>
    <row r="1665" spans="1:17">
      <c r="A1665" s="596"/>
      <c r="B1665" s="3" t="s">
        <v>6</v>
      </c>
      <c r="C1665" s="18">
        <v>2022415</v>
      </c>
      <c r="D1665" s="16">
        <v>2058244</v>
      </c>
      <c r="E1665" s="16">
        <v>2008862</v>
      </c>
      <c r="F1665" s="18">
        <v>2273659</v>
      </c>
      <c r="G1665" s="18">
        <f t="shared" si="694"/>
        <v>4296074</v>
      </c>
      <c r="H1665" s="16">
        <f t="shared" si="703"/>
        <v>4067106</v>
      </c>
      <c r="I1665" s="35">
        <f t="shared" si="697"/>
        <v>-35829</v>
      </c>
      <c r="J1665" s="35">
        <f t="shared" si="699"/>
        <v>-264797</v>
      </c>
      <c r="K1665" s="101">
        <f t="shared" si="704"/>
        <v>555189</v>
      </c>
      <c r="L1665">
        <f t="shared" si="704"/>
        <v>176297</v>
      </c>
      <c r="M1665" s="35">
        <f t="shared" si="695"/>
        <v>-3202746</v>
      </c>
      <c r="N1665">
        <f t="shared" si="701"/>
        <v>1.0562975245789021</v>
      </c>
      <c r="O1665" s="20">
        <f t="shared" si="692"/>
        <v>228968</v>
      </c>
      <c r="P1665" s="399">
        <f t="shared" si="705"/>
        <v>0.17427557431719787</v>
      </c>
      <c r="Q1665" s="156">
        <f t="shared" si="705"/>
        <v>4.7461685411165723E-2</v>
      </c>
    </row>
    <row r="1666" spans="1:17">
      <c r="A1666" s="594">
        <v>45475</v>
      </c>
      <c r="B1666" s="3" t="s">
        <v>3</v>
      </c>
      <c r="C1666" s="18">
        <v>7857583</v>
      </c>
      <c r="D1666" s="16">
        <v>7275024</v>
      </c>
      <c r="E1666" s="16">
        <v>7938098</v>
      </c>
      <c r="F1666" s="18">
        <v>7453648</v>
      </c>
      <c r="G1666" s="18">
        <f t="shared" si="694"/>
        <v>15311231</v>
      </c>
      <c r="H1666" s="16">
        <f t="shared" si="703"/>
        <v>15213122</v>
      </c>
      <c r="I1666" s="35">
        <f t="shared" si="697"/>
        <v>582559</v>
      </c>
      <c r="J1666" s="35">
        <f t="shared" si="699"/>
        <v>484450</v>
      </c>
      <c r="K1666" s="101">
        <f t="shared" si="704"/>
        <v>805211</v>
      </c>
      <c r="L1666">
        <f t="shared" si="704"/>
        <v>582029</v>
      </c>
      <c r="M1666" s="35">
        <f t="shared" si="695"/>
        <v>-582029</v>
      </c>
      <c r="N1666">
        <f t="shared" si="701"/>
        <v>1.0064489721439163</v>
      </c>
      <c r="O1666" s="20">
        <f t="shared" si="692"/>
        <v>98109</v>
      </c>
      <c r="P1666" s="399">
        <f t="shared" si="705"/>
        <v>5.8771055052296545E-2</v>
      </c>
      <c r="Q1666" s="156">
        <f t="shared" si="705"/>
        <v>4.1428311523102182E-2</v>
      </c>
    </row>
    <row r="1667" spans="1:17">
      <c r="A1667" s="595"/>
      <c r="B1667" s="3" t="s">
        <v>4</v>
      </c>
      <c r="C1667" s="18">
        <v>2078</v>
      </c>
      <c r="D1667" s="16">
        <v>225033</v>
      </c>
      <c r="E1667" s="16">
        <v>0</v>
      </c>
      <c r="F1667" s="18">
        <v>0</v>
      </c>
      <c r="G1667" s="18">
        <f t="shared" si="694"/>
        <v>2078</v>
      </c>
      <c r="H1667" s="16">
        <f t="shared" si="703"/>
        <v>225033</v>
      </c>
      <c r="I1667" s="35">
        <f t="shared" si="697"/>
        <v>-222955</v>
      </c>
      <c r="J1667" s="35">
        <f t="shared" si="699"/>
        <v>0</v>
      </c>
      <c r="K1667" s="101">
        <f t="shared" si="704"/>
        <v>0</v>
      </c>
      <c r="L1667">
        <f t="shared" si="704"/>
        <v>60</v>
      </c>
      <c r="M1667" s="35">
        <f t="shared" si="695"/>
        <v>-374533</v>
      </c>
      <c r="N1667">
        <f t="shared" si="701"/>
        <v>9.2342012060453362E-3</v>
      </c>
      <c r="O1667" s="303">
        <f t="shared" si="692"/>
        <v>-222955</v>
      </c>
      <c r="P1667" s="156">
        <f t="shared" si="705"/>
        <v>0</v>
      </c>
      <c r="Q1667" s="156">
        <f t="shared" si="705"/>
        <v>2.6676981766282962E-4</v>
      </c>
    </row>
    <row r="1668" spans="1:17">
      <c r="A1668" s="595"/>
      <c r="B1668" s="3" t="s">
        <v>5</v>
      </c>
      <c r="C1668" s="18">
        <v>1422744</v>
      </c>
      <c r="D1668" s="16">
        <v>1391060</v>
      </c>
      <c r="E1668" s="16">
        <v>1295518</v>
      </c>
      <c r="F1668" s="18">
        <v>1384023</v>
      </c>
      <c r="G1668" s="18">
        <f t="shared" si="694"/>
        <v>2806767</v>
      </c>
      <c r="H1668" s="16">
        <f t="shared" si="703"/>
        <v>2686578</v>
      </c>
      <c r="I1668" s="35">
        <f t="shared" si="697"/>
        <v>31684</v>
      </c>
      <c r="J1668" s="35">
        <f t="shared" si="699"/>
        <v>-88505</v>
      </c>
      <c r="K1668" s="101">
        <f t="shared" si="704"/>
        <v>81630</v>
      </c>
      <c r="L1668">
        <f t="shared" si="704"/>
        <v>80441</v>
      </c>
      <c r="M1668" s="35">
        <f t="shared" si="695"/>
        <v>-766773</v>
      </c>
      <c r="N1668">
        <f t="shared" si="701"/>
        <v>1.044736836228094</v>
      </c>
      <c r="O1668" s="34">
        <f t="shared" si="692"/>
        <v>120189</v>
      </c>
      <c r="P1668" s="156">
        <f t="shared" si="705"/>
        <v>3.0879434024574173E-2</v>
      </c>
      <c r="Q1668" s="156">
        <f t="shared" si="705"/>
        <v>3.1849042798499899E-2</v>
      </c>
    </row>
    <row r="1669" spans="1:17">
      <c r="A1669" s="596"/>
      <c r="B1669" s="3" t="s">
        <v>6</v>
      </c>
      <c r="C1669" s="18">
        <v>2239910</v>
      </c>
      <c r="D1669" s="16">
        <v>2127228</v>
      </c>
      <c r="E1669" s="16">
        <v>2288699</v>
      </c>
      <c r="F1669" s="18">
        <v>2180674</v>
      </c>
      <c r="G1669" s="18">
        <f t="shared" si="694"/>
        <v>4420584</v>
      </c>
      <c r="H1669" s="16">
        <f t="shared" si="703"/>
        <v>4415927</v>
      </c>
      <c r="I1669" s="35">
        <f t="shared" si="697"/>
        <v>112682</v>
      </c>
      <c r="J1669" s="35">
        <f t="shared" si="699"/>
        <v>108025</v>
      </c>
      <c r="K1669" s="101">
        <f t="shared" si="704"/>
        <v>124510</v>
      </c>
      <c r="L1669">
        <f t="shared" si="704"/>
        <v>348821</v>
      </c>
      <c r="M1669" s="35">
        <f t="shared" si="695"/>
        <v>-3403175</v>
      </c>
      <c r="N1669">
        <f t="shared" si="701"/>
        <v>1.0010545917086038</v>
      </c>
      <c r="O1669" s="20">
        <f t="shared" si="692"/>
        <v>4657</v>
      </c>
      <c r="P1669" s="156">
        <f t="shared" si="705"/>
        <v>2.9847318655545019E-2</v>
      </c>
      <c r="Q1669" s="400">
        <f t="shared" si="705"/>
        <v>9.3812335525652282E-2</v>
      </c>
    </row>
    <row r="1670" spans="1:17">
      <c r="A1670" s="594">
        <v>45476</v>
      </c>
      <c r="B1670" s="3" t="s">
        <v>3</v>
      </c>
      <c r="C1670" s="18">
        <v>5420641</v>
      </c>
      <c r="D1670" s="16">
        <v>6650120</v>
      </c>
      <c r="E1670" s="16">
        <v>5868355</v>
      </c>
      <c r="F1670" s="18">
        <v>6864141</v>
      </c>
      <c r="G1670" s="18">
        <f t="shared" si="694"/>
        <v>12284782</v>
      </c>
      <c r="H1670" s="16">
        <f t="shared" si="703"/>
        <v>12518475</v>
      </c>
      <c r="I1670" s="35">
        <f t="shared" si="697"/>
        <v>-1229479</v>
      </c>
      <c r="J1670" s="35">
        <f t="shared" si="699"/>
        <v>-995786</v>
      </c>
      <c r="K1670" s="101">
        <f t="shared" si="704"/>
        <v>-3026449</v>
      </c>
      <c r="L1670">
        <f t="shared" si="704"/>
        <v>-2694647</v>
      </c>
      <c r="M1670" s="35">
        <f t="shared" si="695"/>
        <v>2694647</v>
      </c>
      <c r="N1670">
        <f t="shared" si="701"/>
        <v>0.98133215108070271</v>
      </c>
      <c r="O1670" s="34">
        <f t="shared" si="692"/>
        <v>-233693</v>
      </c>
      <c r="P1670" s="156">
        <f t="shared" si="705"/>
        <v>-0.16503990690207268</v>
      </c>
      <c r="Q1670" s="156">
        <f t="shared" si="705"/>
        <v>-0.15047362962968755</v>
      </c>
    </row>
    <row r="1671" spans="1:17">
      <c r="A1671" s="595"/>
      <c r="B1671" s="3" t="s">
        <v>4</v>
      </c>
      <c r="C1671" s="18">
        <v>2078</v>
      </c>
      <c r="D1671" s="16">
        <v>225679</v>
      </c>
      <c r="E1671" s="16">
        <v>0</v>
      </c>
      <c r="F1671" s="18">
        <v>0</v>
      </c>
      <c r="G1671" s="18">
        <f t="shared" si="694"/>
        <v>2078</v>
      </c>
      <c r="H1671" s="16">
        <f t="shared" si="703"/>
        <v>225679</v>
      </c>
      <c r="I1671" s="35">
        <f t="shared" si="697"/>
        <v>-223601</v>
      </c>
      <c r="J1671" s="35">
        <f t="shared" si="699"/>
        <v>0</v>
      </c>
      <c r="K1671" s="101">
        <f t="shared" si="704"/>
        <v>0</v>
      </c>
      <c r="L1671">
        <f t="shared" si="704"/>
        <v>646</v>
      </c>
      <c r="M1671" s="35">
        <f t="shared" si="695"/>
        <v>-439981</v>
      </c>
      <c r="N1671">
        <f t="shared" si="701"/>
        <v>9.2077685562236625E-3</v>
      </c>
      <c r="O1671" s="303">
        <f t="shared" si="692"/>
        <v>-223601</v>
      </c>
      <c r="P1671" s="156">
        <f t="shared" si="705"/>
        <v>0</v>
      </c>
      <c r="Q1671" s="156">
        <f t="shared" si="705"/>
        <v>2.8789546631489346E-3</v>
      </c>
    </row>
    <row r="1672" spans="1:17">
      <c r="A1672" s="595"/>
      <c r="B1672" s="3" t="s">
        <v>5</v>
      </c>
      <c r="C1672" s="18">
        <v>1242396</v>
      </c>
      <c r="D1672" s="16">
        <v>1314003</v>
      </c>
      <c r="E1672" s="16">
        <v>951574</v>
      </c>
      <c r="F1672" s="18">
        <v>1189898</v>
      </c>
      <c r="G1672" s="18">
        <f t="shared" si="694"/>
        <v>2432294</v>
      </c>
      <c r="H1672" s="16">
        <f t="shared" si="703"/>
        <v>2265577</v>
      </c>
      <c r="I1672" s="35">
        <f t="shared" si="697"/>
        <v>-71607</v>
      </c>
      <c r="J1672" s="35">
        <f t="shared" si="699"/>
        <v>-238324</v>
      </c>
      <c r="K1672" s="101">
        <f t="shared" si="704"/>
        <v>-374473</v>
      </c>
      <c r="L1672">
        <f t="shared" si="704"/>
        <v>-421001</v>
      </c>
      <c r="M1672" s="35">
        <f t="shared" si="695"/>
        <v>54427</v>
      </c>
      <c r="N1672">
        <f t="shared" si="701"/>
        <v>1.0735869935120281</v>
      </c>
      <c r="O1672" s="34">
        <f t="shared" si="692"/>
        <v>166717</v>
      </c>
      <c r="P1672" s="156">
        <f t="shared" si="705"/>
        <v>-0.11771290440205706</v>
      </c>
      <c r="Q1672" s="156">
        <f t="shared" si="705"/>
        <v>-0.13547555830439065</v>
      </c>
    </row>
    <row r="1673" spans="1:17">
      <c r="A1673" s="596"/>
      <c r="B1673" s="3" t="s">
        <v>6</v>
      </c>
      <c r="C1673" s="18">
        <v>1690568</v>
      </c>
      <c r="D1673" s="16">
        <v>1907921</v>
      </c>
      <c r="E1673" s="16">
        <v>1535754</v>
      </c>
      <c r="F1673" s="18">
        <v>2043684</v>
      </c>
      <c r="G1673" s="18">
        <f t="shared" si="694"/>
        <v>3734252</v>
      </c>
      <c r="H1673" s="16">
        <f t="shared" si="703"/>
        <v>3443675</v>
      </c>
      <c r="I1673" s="35">
        <f t="shared" si="697"/>
        <v>-217353</v>
      </c>
      <c r="J1673" s="35">
        <f t="shared" si="699"/>
        <v>-507930</v>
      </c>
      <c r="K1673" s="101">
        <f t="shared" si="704"/>
        <v>-686332</v>
      </c>
      <c r="L1673">
        <f t="shared" si="704"/>
        <v>-972252</v>
      </c>
      <c r="M1673" s="35">
        <f t="shared" si="695"/>
        <v>4327332</v>
      </c>
      <c r="N1673">
        <f t="shared" si="701"/>
        <v>1.0843799139001213</v>
      </c>
      <c r="O1673" s="34">
        <f t="shared" si="692"/>
        <v>290577</v>
      </c>
      <c r="P1673" s="156">
        <f t="shared" si="705"/>
        <v>-0.134392654980031</v>
      </c>
      <c r="Q1673" s="156">
        <f t="shared" si="705"/>
        <v>-0.18044166684143195</v>
      </c>
    </row>
    <row r="1674" spans="1:17">
      <c r="A1674" s="594">
        <v>45477</v>
      </c>
      <c r="B1674" s="3" t="s">
        <v>3</v>
      </c>
      <c r="C1674" s="18">
        <v>4058927</v>
      </c>
      <c r="D1674" s="16">
        <v>4786693</v>
      </c>
      <c r="E1674" s="16">
        <v>4602285</v>
      </c>
      <c r="F1674" s="18">
        <v>5171501</v>
      </c>
      <c r="G1674" s="18">
        <f t="shared" si="694"/>
        <v>9230428</v>
      </c>
      <c r="H1674" s="16">
        <f t="shared" si="703"/>
        <v>9388978</v>
      </c>
      <c r="I1674" s="35">
        <f t="shared" si="697"/>
        <v>-727766</v>
      </c>
      <c r="J1674" s="35">
        <f t="shared" si="699"/>
        <v>-569216</v>
      </c>
      <c r="K1674" s="101">
        <f t="shared" si="704"/>
        <v>-3054354</v>
      </c>
      <c r="L1674">
        <f t="shared" si="704"/>
        <v>-3129497</v>
      </c>
      <c r="M1674" s="35">
        <f t="shared" si="695"/>
        <v>3129497</v>
      </c>
      <c r="N1674">
        <f t="shared" si="701"/>
        <v>0.98311317802640497</v>
      </c>
      <c r="O1674" s="34">
        <f t="shared" si="692"/>
        <v>-158550</v>
      </c>
      <c r="P1674" s="156">
        <f t="shared" si="705"/>
        <v>-0.19912164544339395</v>
      </c>
      <c r="Q1674" s="156">
        <f t="shared" si="705"/>
        <v>-0.19999377555123438</v>
      </c>
    </row>
    <row r="1675" spans="1:17">
      <c r="A1675" s="595"/>
      <c r="B1675" s="3" t="s">
        <v>4</v>
      </c>
      <c r="C1675" s="18">
        <v>2078</v>
      </c>
      <c r="D1675" s="16">
        <v>235679</v>
      </c>
      <c r="E1675" s="16">
        <v>0</v>
      </c>
      <c r="F1675" s="18">
        <v>0</v>
      </c>
      <c r="G1675" s="18">
        <f t="shared" si="694"/>
        <v>2078</v>
      </c>
      <c r="H1675" s="16">
        <f t="shared" si="703"/>
        <v>235679</v>
      </c>
      <c r="I1675" s="35">
        <f t="shared" si="697"/>
        <v>-233601</v>
      </c>
      <c r="J1675" s="35">
        <f t="shared" si="699"/>
        <v>0</v>
      </c>
      <c r="K1675" s="101">
        <f t="shared" ref="K1675:L1690" si="706">G1675-G1671</f>
        <v>0</v>
      </c>
      <c r="L1675">
        <f t="shared" si="706"/>
        <v>10000</v>
      </c>
      <c r="M1675" s="35">
        <f t="shared" si="695"/>
        <v>781992</v>
      </c>
      <c r="N1675">
        <f t="shared" si="701"/>
        <v>8.8170774655357501E-3</v>
      </c>
      <c r="O1675" s="303">
        <f t="shared" si="692"/>
        <v>-233601</v>
      </c>
      <c r="P1675" s="156">
        <f t="shared" si="705"/>
        <v>0</v>
      </c>
      <c r="Q1675" s="156">
        <f t="shared" si="705"/>
        <v>4.6365200135386385E-2</v>
      </c>
    </row>
    <row r="1676" spans="1:17">
      <c r="A1676" s="595"/>
      <c r="B1676" s="3" t="s">
        <v>5</v>
      </c>
      <c r="C1676" s="18">
        <v>1070395</v>
      </c>
      <c r="D1676" s="16">
        <v>1212745</v>
      </c>
      <c r="E1676" s="16">
        <v>602928</v>
      </c>
      <c r="F1676" s="18">
        <v>922564</v>
      </c>
      <c r="G1676" s="18">
        <f t="shared" si="694"/>
        <v>1992959</v>
      </c>
      <c r="H1676" s="16">
        <f t="shared" si="703"/>
        <v>1815673</v>
      </c>
      <c r="I1676" s="35">
        <f t="shared" si="697"/>
        <v>-142350</v>
      </c>
      <c r="J1676" s="35">
        <f t="shared" si="699"/>
        <v>-319636</v>
      </c>
      <c r="K1676" s="101">
        <f t="shared" si="706"/>
        <v>-439335</v>
      </c>
      <c r="L1676">
        <f t="shared" si="706"/>
        <v>-449904</v>
      </c>
      <c r="M1676" s="35">
        <f t="shared" si="695"/>
        <v>889241</v>
      </c>
      <c r="N1676">
        <f t="shared" si="701"/>
        <v>1.0976420313569679</v>
      </c>
      <c r="O1676" s="34">
        <f t="shared" si="692"/>
        <v>177286</v>
      </c>
      <c r="P1676" s="156">
        <f t="shared" si="705"/>
        <v>-0.15299155984286272</v>
      </c>
      <c r="Q1676" s="156">
        <f t="shared" si="705"/>
        <v>-0.16568114451914781</v>
      </c>
    </row>
    <row r="1677" spans="1:17">
      <c r="A1677" s="596"/>
      <c r="B1677" s="3" t="s">
        <v>6</v>
      </c>
      <c r="C1677" s="18">
        <v>1581234</v>
      </c>
      <c r="D1677" s="16">
        <v>1645392</v>
      </c>
      <c r="E1677" s="16">
        <v>1507421</v>
      </c>
      <c r="F1677" s="18">
        <v>1786444</v>
      </c>
      <c r="G1677" s="18">
        <f t="shared" si="694"/>
        <v>3367678</v>
      </c>
      <c r="H1677" s="16">
        <f t="shared" si="703"/>
        <v>3152813</v>
      </c>
      <c r="I1677" s="35">
        <f t="shared" si="697"/>
        <v>-64158</v>
      </c>
      <c r="J1677" s="35">
        <f t="shared" si="699"/>
        <v>-279023</v>
      </c>
      <c r="K1677" s="101">
        <f t="shared" si="706"/>
        <v>-366574</v>
      </c>
      <c r="L1677">
        <f t="shared" si="706"/>
        <v>-290862</v>
      </c>
      <c r="M1677" s="35">
        <f t="shared" si="695"/>
        <v>1435920</v>
      </c>
      <c r="N1677">
        <f t="shared" si="701"/>
        <v>1.068150251854455</v>
      </c>
      <c r="O1677" s="34">
        <f t="shared" si="692"/>
        <v>214865</v>
      </c>
      <c r="P1677" s="156">
        <f t="shared" si="705"/>
        <v>-8.939028381111512E-2</v>
      </c>
      <c r="Q1677" s="156">
        <f t="shared" si="705"/>
        <v>-7.7884353535659173E-2</v>
      </c>
    </row>
    <row r="1678" spans="1:17">
      <c r="A1678" s="594">
        <v>45478</v>
      </c>
      <c r="B1678" s="3" t="s">
        <v>3</v>
      </c>
      <c r="C1678" s="18">
        <v>6022367</v>
      </c>
      <c r="D1678" s="16">
        <v>5689834</v>
      </c>
      <c r="E1678" s="16">
        <v>6953905</v>
      </c>
      <c r="F1678" s="18">
        <v>6563141</v>
      </c>
      <c r="G1678" s="18">
        <f t="shared" si="694"/>
        <v>12585508</v>
      </c>
      <c r="H1678" s="16">
        <f t="shared" si="703"/>
        <v>12643739</v>
      </c>
      <c r="I1678" s="35">
        <f t="shared" si="697"/>
        <v>332533</v>
      </c>
      <c r="J1678" s="35">
        <f t="shared" si="699"/>
        <v>390764</v>
      </c>
      <c r="K1678" s="101">
        <f t="shared" si="706"/>
        <v>3355080</v>
      </c>
      <c r="L1678">
        <f t="shared" si="706"/>
        <v>3254761</v>
      </c>
      <c r="M1678" s="35">
        <f t="shared" si="695"/>
        <v>-3254761</v>
      </c>
      <c r="N1678">
        <f t="shared" si="701"/>
        <v>0.99539447943365489</v>
      </c>
      <c r="O1678" s="20">
        <f t="shared" si="692"/>
        <v>-58231</v>
      </c>
      <c r="P1678" s="399">
        <f t="shared" si="705"/>
        <v>0.57104362158632982</v>
      </c>
      <c r="Q1678" s="156">
        <f t="shared" si="705"/>
        <v>0.53059110885708805</v>
      </c>
    </row>
    <row r="1679" spans="1:17">
      <c r="A1679" s="595"/>
      <c r="B1679" s="3" t="s">
        <v>4</v>
      </c>
      <c r="C1679" s="18">
        <v>2078</v>
      </c>
      <c r="D1679" s="16">
        <v>246782</v>
      </c>
      <c r="E1679" s="16">
        <v>0</v>
      </c>
      <c r="F1679" s="18">
        <v>0</v>
      </c>
      <c r="G1679" s="18">
        <f t="shared" si="694"/>
        <v>2078</v>
      </c>
      <c r="H1679" s="16">
        <f t="shared" si="703"/>
        <v>246782</v>
      </c>
      <c r="I1679" s="35">
        <f t="shared" si="697"/>
        <v>-244704</v>
      </c>
      <c r="J1679" s="35">
        <f t="shared" si="699"/>
        <v>0</v>
      </c>
      <c r="K1679" s="101">
        <f t="shared" si="706"/>
        <v>0</v>
      </c>
      <c r="L1679">
        <f t="shared" si="706"/>
        <v>11103</v>
      </c>
      <c r="M1679" s="35">
        <f t="shared" si="695"/>
        <v>199583</v>
      </c>
      <c r="N1679">
        <f t="shared" si="701"/>
        <v>8.4203872243518579E-3</v>
      </c>
      <c r="O1679" s="303">
        <f t="shared" ref="O1679:O1724" si="707">G1679-H1679</f>
        <v>-244704</v>
      </c>
      <c r="P1679" s="156">
        <f t="shared" ref="P1679:Q1694" si="708">K1679/(G1675-K1679)</f>
        <v>0</v>
      </c>
      <c r="Q1679" s="156">
        <f t="shared" si="708"/>
        <v>4.943983328583642E-2</v>
      </c>
    </row>
    <row r="1680" spans="1:17">
      <c r="A1680" s="595"/>
      <c r="B1680" s="3" t="s">
        <v>5</v>
      </c>
      <c r="C1680" s="18">
        <v>1655570</v>
      </c>
      <c r="D1680" s="16">
        <v>1737430</v>
      </c>
      <c r="E1680" s="16">
        <v>968897</v>
      </c>
      <c r="F1680" s="18">
        <v>1129381</v>
      </c>
      <c r="G1680" s="18">
        <f t="shared" si="694"/>
        <v>2784951</v>
      </c>
      <c r="H1680" s="16">
        <f t="shared" si="703"/>
        <v>2706327</v>
      </c>
      <c r="I1680" s="35">
        <f t="shared" si="697"/>
        <v>-81860</v>
      </c>
      <c r="J1680" s="35">
        <f t="shared" si="699"/>
        <v>-160484</v>
      </c>
      <c r="K1680" s="101">
        <f t="shared" si="706"/>
        <v>791992</v>
      </c>
      <c r="L1680">
        <f t="shared" si="706"/>
        <v>890654</v>
      </c>
      <c r="M1680" s="35">
        <f t="shared" si="695"/>
        <v>-500985</v>
      </c>
      <c r="N1680">
        <f t="shared" si="701"/>
        <v>1.0290519216635683</v>
      </c>
      <c r="O1680" s="34">
        <f t="shared" si="707"/>
        <v>78624</v>
      </c>
      <c r="P1680" s="156">
        <f t="shared" si="708"/>
        <v>0.65946191693860035</v>
      </c>
      <c r="Q1680" s="400">
        <f t="shared" si="708"/>
        <v>0.96284941174181282</v>
      </c>
    </row>
    <row r="1681" spans="1:17">
      <c r="A1681" s="596"/>
      <c r="B1681" s="3" t="s">
        <v>6</v>
      </c>
      <c r="C1681" s="18">
        <v>1959729</v>
      </c>
      <c r="D1681" s="16">
        <v>1865762</v>
      </c>
      <c r="E1681" s="16">
        <v>1716942</v>
      </c>
      <c r="F1681" s="18">
        <v>1847286</v>
      </c>
      <c r="G1681" s="18">
        <f t="shared" si="694"/>
        <v>3807015</v>
      </c>
      <c r="H1681" s="16">
        <f t="shared" si="703"/>
        <v>3582704</v>
      </c>
      <c r="I1681" s="35">
        <f t="shared" si="697"/>
        <v>93967</v>
      </c>
      <c r="J1681" s="35">
        <f t="shared" si="699"/>
        <v>-130344</v>
      </c>
      <c r="K1681" s="101">
        <f t="shared" si="706"/>
        <v>439337</v>
      </c>
      <c r="L1681">
        <f t="shared" si="706"/>
        <v>429891</v>
      </c>
      <c r="M1681" s="35">
        <f t="shared" si="695"/>
        <v>313836</v>
      </c>
      <c r="N1681">
        <f t="shared" si="701"/>
        <v>1.0626094145650882</v>
      </c>
      <c r="O1681" s="34">
        <f t="shared" si="707"/>
        <v>224311</v>
      </c>
      <c r="P1681" s="156">
        <f t="shared" si="708"/>
        <v>0.15002931694088906</v>
      </c>
      <c r="Q1681" s="400">
        <f t="shared" si="708"/>
        <v>0.15787855840159945</v>
      </c>
    </row>
    <row r="1682" spans="1:17">
      <c r="A1682" s="594">
        <v>45481</v>
      </c>
      <c r="B1682" s="3" t="s">
        <v>3</v>
      </c>
      <c r="C1682" s="18">
        <v>6969623</v>
      </c>
      <c r="D1682" s="16">
        <v>6046122</v>
      </c>
      <c r="E1682" s="16">
        <v>7497103</v>
      </c>
      <c r="F1682" s="18">
        <v>6760943</v>
      </c>
      <c r="G1682" s="18">
        <f t="shared" si="694"/>
        <v>13730566</v>
      </c>
      <c r="H1682" s="16">
        <f t="shared" si="703"/>
        <v>13543225</v>
      </c>
      <c r="I1682" s="35">
        <f t="shared" si="697"/>
        <v>923501</v>
      </c>
      <c r="J1682" s="35">
        <f t="shared" si="699"/>
        <v>736160</v>
      </c>
      <c r="K1682" s="101">
        <f t="shared" si="706"/>
        <v>1145058</v>
      </c>
      <c r="L1682">
        <f t="shared" si="706"/>
        <v>899486</v>
      </c>
      <c r="M1682" s="35">
        <f t="shared" si="695"/>
        <v>-899486</v>
      </c>
      <c r="N1682">
        <f t="shared" si="701"/>
        <v>1.0138328204692753</v>
      </c>
      <c r="O1682" s="20">
        <f t="shared" si="707"/>
        <v>187341</v>
      </c>
      <c r="P1682" s="399">
        <f t="shared" si="708"/>
        <v>0.10008854546805414</v>
      </c>
      <c r="Q1682" s="156">
        <f t="shared" si="708"/>
        <v>7.6589460393947581E-2</v>
      </c>
    </row>
    <row r="1683" spans="1:17">
      <c r="A1683" s="595"/>
      <c r="B1683" s="3" t="s">
        <v>4</v>
      </c>
      <c r="C1683" s="18">
        <v>2078</v>
      </c>
      <c r="D1683" s="16">
        <v>278356</v>
      </c>
      <c r="E1683" s="16">
        <v>0</v>
      </c>
      <c r="F1683" s="18">
        <v>0</v>
      </c>
      <c r="G1683" s="18">
        <f t="shared" si="694"/>
        <v>2078</v>
      </c>
      <c r="H1683" s="16">
        <f t="shared" si="703"/>
        <v>278356</v>
      </c>
      <c r="I1683" s="35">
        <f t="shared" si="697"/>
        <v>-276278</v>
      </c>
      <c r="J1683" s="35">
        <f t="shared" si="699"/>
        <v>0</v>
      </c>
      <c r="K1683" s="101">
        <f t="shared" si="706"/>
        <v>0</v>
      </c>
      <c r="L1683">
        <f t="shared" si="706"/>
        <v>31574</v>
      </c>
      <c r="M1683" s="35">
        <f t="shared" si="695"/>
        <v>32395</v>
      </c>
      <c r="N1683">
        <f t="shared" si="701"/>
        <v>7.4652603141301069E-3</v>
      </c>
      <c r="O1683" s="303">
        <f t="shared" si="707"/>
        <v>-276278</v>
      </c>
      <c r="P1683" s="156">
        <f t="shared" si="708"/>
        <v>0</v>
      </c>
      <c r="Q1683" s="156">
        <f t="shared" si="708"/>
        <v>0.14671387680755363</v>
      </c>
    </row>
    <row r="1684" spans="1:17">
      <c r="A1684" s="595"/>
      <c r="B1684" s="3" t="s">
        <v>5</v>
      </c>
      <c r="C1684" s="18">
        <v>1777969</v>
      </c>
      <c r="D1684" s="16">
        <v>1697646</v>
      </c>
      <c r="E1684" s="16">
        <v>1104500</v>
      </c>
      <c r="F1684" s="18">
        <v>1217668</v>
      </c>
      <c r="G1684" s="18">
        <f t="shared" si="694"/>
        <v>2995637</v>
      </c>
      <c r="H1684" s="16">
        <f t="shared" si="703"/>
        <v>2802146</v>
      </c>
      <c r="I1684" s="35">
        <f t="shared" si="697"/>
        <v>80323</v>
      </c>
      <c r="J1684" s="35">
        <f t="shared" si="699"/>
        <v>-113168</v>
      </c>
      <c r="K1684" s="101">
        <f t="shared" si="706"/>
        <v>210686</v>
      </c>
      <c r="L1684">
        <f t="shared" si="706"/>
        <v>95819</v>
      </c>
      <c r="M1684" s="35">
        <f t="shared" si="695"/>
        <v>14284</v>
      </c>
      <c r="N1684">
        <f t="shared" si="701"/>
        <v>1.069051005907615</v>
      </c>
      <c r="O1684" s="34">
        <f t="shared" si="707"/>
        <v>193491</v>
      </c>
      <c r="P1684" s="399">
        <f t="shared" si="708"/>
        <v>8.184316688452821E-2</v>
      </c>
      <c r="Q1684" s="156">
        <f t="shared" si="708"/>
        <v>3.6705116398800537E-2</v>
      </c>
    </row>
    <row r="1685" spans="1:17">
      <c r="A1685" s="596"/>
      <c r="B1685" s="3" t="s">
        <v>6</v>
      </c>
      <c r="C1685" s="18">
        <v>2106708</v>
      </c>
      <c r="D1685" s="16">
        <v>2046463</v>
      </c>
      <c r="E1685" s="16">
        <v>2254775</v>
      </c>
      <c r="F1685" s="18">
        <v>2089976</v>
      </c>
      <c r="G1685" s="18">
        <f t="shared" si="694"/>
        <v>4196684</v>
      </c>
      <c r="H1685" s="16">
        <f t="shared" si="703"/>
        <v>4301238</v>
      </c>
      <c r="I1685" s="35">
        <f t="shared" si="697"/>
        <v>60245</v>
      </c>
      <c r="J1685" s="35">
        <f t="shared" si="699"/>
        <v>164799</v>
      </c>
      <c r="K1685" s="101">
        <f t="shared" si="706"/>
        <v>389669</v>
      </c>
      <c r="L1685">
        <f t="shared" si="706"/>
        <v>718534</v>
      </c>
      <c r="M1685" s="35">
        <f t="shared" si="695"/>
        <v>-2951453</v>
      </c>
      <c r="N1685">
        <f t="shared" si="701"/>
        <v>0.97569211468884076</v>
      </c>
      <c r="O1685" s="20">
        <f t="shared" si="707"/>
        <v>-104554</v>
      </c>
      <c r="P1685" s="156">
        <f t="shared" si="708"/>
        <v>0.11402679155110428</v>
      </c>
      <c r="Q1685" s="400">
        <f t="shared" si="708"/>
        <v>0.25086988551657197</v>
      </c>
    </row>
    <row r="1686" spans="1:17">
      <c r="A1686" s="594">
        <v>45482</v>
      </c>
      <c r="B1686" s="3" t="s">
        <v>3</v>
      </c>
      <c r="C1686" s="18">
        <v>7133705</v>
      </c>
      <c r="D1686" s="16">
        <v>6768306</v>
      </c>
      <c r="E1686" s="16">
        <v>7537122</v>
      </c>
      <c r="F1686" s="18">
        <v>7340588</v>
      </c>
      <c r="G1686" s="18">
        <f t="shared" si="694"/>
        <v>14474293</v>
      </c>
      <c r="H1686" s="16">
        <f t="shared" si="703"/>
        <v>14305428</v>
      </c>
      <c r="I1686" s="35">
        <f t="shared" si="697"/>
        <v>365399</v>
      </c>
      <c r="J1686" s="35">
        <f t="shared" si="699"/>
        <v>196534</v>
      </c>
      <c r="K1686" s="101">
        <f t="shared" si="706"/>
        <v>743727</v>
      </c>
      <c r="L1686">
        <f t="shared" si="706"/>
        <v>762203</v>
      </c>
      <c r="M1686" s="35">
        <f t="shared" si="695"/>
        <v>-762203</v>
      </c>
      <c r="N1686">
        <f t="shared" si="701"/>
        <v>1.0118042605925528</v>
      </c>
      <c r="O1686" s="20">
        <f t="shared" si="707"/>
        <v>168865</v>
      </c>
      <c r="P1686" s="156">
        <f t="shared" si="708"/>
        <v>5.7267746215996056E-2</v>
      </c>
      <c r="Q1686" s="156">
        <f t="shared" si="708"/>
        <v>5.9635528363850714E-2</v>
      </c>
    </row>
    <row r="1687" spans="1:17">
      <c r="A1687" s="595"/>
      <c r="B1687" s="3" t="s">
        <v>4</v>
      </c>
      <c r="C1687" s="18">
        <v>2078</v>
      </c>
      <c r="D1687" s="16">
        <v>336067</v>
      </c>
      <c r="E1687" s="16">
        <v>0</v>
      </c>
      <c r="F1687" s="18">
        <v>0</v>
      </c>
      <c r="G1687" s="18">
        <f t="shared" ref="G1687:G1750" si="709">SUM(C1687+F1687)</f>
        <v>2078</v>
      </c>
      <c r="H1687" s="16">
        <f t="shared" si="703"/>
        <v>336067</v>
      </c>
      <c r="I1687" s="35">
        <f t="shared" si="697"/>
        <v>-333989</v>
      </c>
      <c r="J1687" s="35">
        <f t="shared" si="699"/>
        <v>0</v>
      </c>
      <c r="K1687" s="101">
        <f t="shared" si="706"/>
        <v>0</v>
      </c>
      <c r="L1687">
        <f t="shared" si="706"/>
        <v>57711</v>
      </c>
      <c r="M1687" s="35">
        <f t="shared" ref="M1687:M1750" si="710">K1692-L1687</f>
        <v>-633430</v>
      </c>
      <c r="N1687">
        <f t="shared" si="701"/>
        <v>6.1832908318876891E-3</v>
      </c>
      <c r="O1687" s="303">
        <f t="shared" si="707"/>
        <v>-333989</v>
      </c>
      <c r="P1687" s="156">
        <f t="shared" si="708"/>
        <v>0</v>
      </c>
      <c r="Q1687" s="156">
        <f t="shared" si="708"/>
        <v>0.26155589295021414</v>
      </c>
    </row>
    <row r="1688" spans="1:17">
      <c r="A1688" s="595"/>
      <c r="B1688" s="3" t="s">
        <v>5</v>
      </c>
      <c r="C1688" s="18">
        <v>1764808</v>
      </c>
      <c r="D1688" s="16">
        <v>1632369</v>
      </c>
      <c r="E1688" s="16">
        <v>1349493</v>
      </c>
      <c r="F1688" s="18">
        <v>1294798</v>
      </c>
      <c r="G1688" s="18">
        <f t="shared" si="709"/>
        <v>3059606</v>
      </c>
      <c r="H1688" s="16">
        <f t="shared" si="703"/>
        <v>2981862</v>
      </c>
      <c r="I1688" s="35">
        <f t="shared" si="697"/>
        <v>132439</v>
      </c>
      <c r="J1688" s="35">
        <f t="shared" si="699"/>
        <v>54695</v>
      </c>
      <c r="K1688" s="101">
        <f t="shared" si="706"/>
        <v>63969</v>
      </c>
      <c r="L1688">
        <f t="shared" si="706"/>
        <v>179716</v>
      </c>
      <c r="M1688" s="35">
        <f t="shared" si="710"/>
        <v>-769148</v>
      </c>
      <c r="N1688">
        <f t="shared" si="701"/>
        <v>1.0260722997912042</v>
      </c>
      <c r="O1688" s="20">
        <f t="shared" si="707"/>
        <v>77744</v>
      </c>
      <c r="P1688" s="156">
        <f t="shared" si="708"/>
        <v>2.1820001446275637E-2</v>
      </c>
      <c r="Q1688" s="400">
        <f t="shared" si="708"/>
        <v>6.8530332554157788E-2</v>
      </c>
    </row>
    <row r="1689" spans="1:17">
      <c r="A1689" s="596"/>
      <c r="B1689" s="3" t="s">
        <v>6</v>
      </c>
      <c r="C1689" s="18">
        <v>2069525</v>
      </c>
      <c r="D1689" s="16">
        <v>2135906</v>
      </c>
      <c r="E1689" s="16">
        <v>2083501</v>
      </c>
      <c r="F1689" s="18">
        <v>2237262</v>
      </c>
      <c r="G1689" s="18">
        <f t="shared" si="709"/>
        <v>4306787</v>
      </c>
      <c r="H1689" s="16">
        <f t="shared" si="703"/>
        <v>4219407</v>
      </c>
      <c r="I1689" s="35">
        <f t="shared" si="697"/>
        <v>-66381</v>
      </c>
      <c r="J1689" s="35">
        <f t="shared" si="699"/>
        <v>-153761</v>
      </c>
      <c r="K1689" s="101">
        <f t="shared" si="706"/>
        <v>110103</v>
      </c>
      <c r="L1689">
        <f t="shared" si="706"/>
        <v>-81831</v>
      </c>
      <c r="M1689" s="35">
        <f t="shared" si="710"/>
        <v>-3115673</v>
      </c>
      <c r="N1689">
        <f t="shared" si="701"/>
        <v>1.0207090712036075</v>
      </c>
      <c r="O1689" s="34">
        <f t="shared" si="707"/>
        <v>87380</v>
      </c>
      <c r="P1689" s="399">
        <f t="shared" si="708"/>
        <v>2.6942571308387134E-2</v>
      </c>
      <c r="Q1689" s="156">
        <f t="shared" si="708"/>
        <v>-1.8669795068250124E-2</v>
      </c>
    </row>
    <row r="1690" spans="1:17">
      <c r="A1690" s="594">
        <v>45483</v>
      </c>
      <c r="B1690" s="3" t="s">
        <v>3</v>
      </c>
      <c r="C1690" s="18">
        <v>6243139</v>
      </c>
      <c r="D1690" s="16">
        <v>5118310</v>
      </c>
      <c r="E1690" s="16">
        <v>6741013</v>
      </c>
      <c r="F1690" s="18">
        <v>5998235</v>
      </c>
      <c r="G1690" s="18">
        <f t="shared" si="709"/>
        <v>12241374</v>
      </c>
      <c r="H1690" s="16">
        <f t="shared" si="703"/>
        <v>11859323</v>
      </c>
      <c r="I1690" s="35">
        <f t="shared" si="697"/>
        <v>1124829</v>
      </c>
      <c r="J1690" s="35">
        <f t="shared" si="699"/>
        <v>742778</v>
      </c>
      <c r="K1690" s="101">
        <f t="shared" si="706"/>
        <v>-2232919</v>
      </c>
      <c r="L1690">
        <f t="shared" si="706"/>
        <v>-2446105</v>
      </c>
      <c r="M1690" s="35">
        <f t="shared" si="710"/>
        <v>2446105</v>
      </c>
      <c r="N1690">
        <f t="shared" si="701"/>
        <v>1.0322152453390467</v>
      </c>
      <c r="O1690" s="20">
        <f t="shared" si="707"/>
        <v>382051</v>
      </c>
      <c r="P1690" s="156">
        <f t="shared" si="708"/>
        <v>-0.13365000695508022</v>
      </c>
      <c r="Q1690" s="156">
        <f t="shared" si="708"/>
        <v>-0.14602275505173168</v>
      </c>
    </row>
    <row r="1691" spans="1:17">
      <c r="A1691" s="595"/>
      <c r="B1691" s="3" t="s">
        <v>4</v>
      </c>
      <c r="C1691" s="18">
        <v>2078</v>
      </c>
      <c r="D1691" s="16">
        <v>394578</v>
      </c>
      <c r="E1691" s="16">
        <v>0</v>
      </c>
      <c r="F1691" s="18">
        <v>0</v>
      </c>
      <c r="G1691" s="18">
        <f t="shared" si="709"/>
        <v>2078</v>
      </c>
      <c r="H1691" s="16">
        <f t="shared" si="703"/>
        <v>394578</v>
      </c>
      <c r="I1691" s="35">
        <f t="shared" si="697"/>
        <v>-392500</v>
      </c>
      <c r="J1691" s="35">
        <f t="shared" si="699"/>
        <v>0</v>
      </c>
      <c r="K1691" s="101">
        <f t="shared" ref="K1691:L1706" si="711">G1691-G1687</f>
        <v>0</v>
      </c>
      <c r="L1691">
        <f t="shared" si="711"/>
        <v>58511</v>
      </c>
      <c r="M1691" s="35">
        <f t="shared" si="710"/>
        <v>-705680</v>
      </c>
      <c r="N1691">
        <f t="shared" si="701"/>
        <v>5.2663858603368661E-3</v>
      </c>
      <c r="O1691" s="303">
        <f t="shared" si="707"/>
        <v>-392500</v>
      </c>
      <c r="P1691" s="156">
        <f t="shared" si="708"/>
        <v>0</v>
      </c>
      <c r="Q1691" s="156">
        <f t="shared" si="708"/>
        <v>0.21080790903457319</v>
      </c>
    </row>
    <row r="1692" spans="1:17">
      <c r="A1692" s="595"/>
      <c r="B1692" s="3" t="s">
        <v>5</v>
      </c>
      <c r="C1692" s="18">
        <v>1464294</v>
      </c>
      <c r="D1692" s="16">
        <v>1393275</v>
      </c>
      <c r="E1692" s="16">
        <v>1032228</v>
      </c>
      <c r="F1692" s="18">
        <v>1019593</v>
      </c>
      <c r="G1692" s="18">
        <f t="shared" si="709"/>
        <v>2483887</v>
      </c>
      <c r="H1692" s="16">
        <f t="shared" si="703"/>
        <v>2425503</v>
      </c>
      <c r="I1692" s="35">
        <f t="shared" si="697"/>
        <v>71019</v>
      </c>
      <c r="J1692" s="35">
        <f t="shared" si="699"/>
        <v>12635</v>
      </c>
      <c r="K1692" s="101">
        <f t="shared" si="711"/>
        <v>-575719</v>
      </c>
      <c r="L1692">
        <f t="shared" si="711"/>
        <v>-556359</v>
      </c>
      <c r="M1692" s="35">
        <f t="shared" si="710"/>
        <v>381274</v>
      </c>
      <c r="N1692">
        <f t="shared" si="701"/>
        <v>1.0240708834414964</v>
      </c>
      <c r="O1692" s="20">
        <f t="shared" si="707"/>
        <v>58384</v>
      </c>
      <c r="P1692" s="156">
        <f t="shared" si="708"/>
        <v>-0.15836795884824603</v>
      </c>
      <c r="Q1692" s="156">
        <f t="shared" si="708"/>
        <v>-0.1572425803814968</v>
      </c>
    </row>
    <row r="1693" spans="1:17">
      <c r="A1693" s="596"/>
      <c r="B1693" s="3" t="s">
        <v>6</v>
      </c>
      <c r="C1693" s="18">
        <v>1863460</v>
      </c>
      <c r="D1693" s="16">
        <v>1965560</v>
      </c>
      <c r="E1693" s="16">
        <v>1799730</v>
      </c>
      <c r="F1693" s="18">
        <v>1853895</v>
      </c>
      <c r="G1693" s="18">
        <f t="shared" si="709"/>
        <v>3717355</v>
      </c>
      <c r="H1693" s="16">
        <f t="shared" si="703"/>
        <v>3765290</v>
      </c>
      <c r="I1693" s="35">
        <f t="shared" si="697"/>
        <v>-102100</v>
      </c>
      <c r="J1693" s="35">
        <f t="shared" si="699"/>
        <v>-54165</v>
      </c>
      <c r="K1693" s="101">
        <f t="shared" si="711"/>
        <v>-589432</v>
      </c>
      <c r="L1693">
        <f t="shared" si="711"/>
        <v>-454117</v>
      </c>
      <c r="M1693" s="35">
        <f t="shared" si="710"/>
        <v>3084440</v>
      </c>
      <c r="N1693">
        <f t="shared" si="701"/>
        <v>0.98726924088184442</v>
      </c>
      <c r="O1693" s="34">
        <f t="shared" si="707"/>
        <v>-47935</v>
      </c>
      <c r="P1693" s="156">
        <f t="shared" si="708"/>
        <v>-0.12038513800138434</v>
      </c>
      <c r="Q1693" s="156">
        <f t="shared" si="708"/>
        <v>-9.7168004272578892E-2</v>
      </c>
    </row>
    <row r="1694" spans="1:17">
      <c r="A1694" s="594">
        <v>45484</v>
      </c>
      <c r="B1694" s="3" t="s">
        <v>3</v>
      </c>
      <c r="C1694" s="18">
        <v>4172588</v>
      </c>
      <c r="D1694" s="16">
        <v>4387451</v>
      </c>
      <c r="E1694" s="16">
        <v>4589395</v>
      </c>
      <c r="F1694" s="18">
        <v>4871282</v>
      </c>
      <c r="G1694" s="18">
        <f t="shared" si="709"/>
        <v>9043870</v>
      </c>
      <c r="H1694" s="16">
        <f t="shared" si="703"/>
        <v>8976846</v>
      </c>
      <c r="I1694" s="35">
        <f t="shared" si="697"/>
        <v>-214863</v>
      </c>
      <c r="J1694" s="35">
        <f t="shared" si="699"/>
        <v>-281887</v>
      </c>
      <c r="K1694" s="101">
        <f t="shared" si="711"/>
        <v>-3197504</v>
      </c>
      <c r="L1694">
        <f t="shared" si="711"/>
        <v>-2882477</v>
      </c>
      <c r="M1694" s="35">
        <f t="shared" si="710"/>
        <v>2882477</v>
      </c>
      <c r="N1694">
        <f t="shared" si="701"/>
        <v>1.0074663194623146</v>
      </c>
      <c r="O1694" s="34">
        <f t="shared" si="707"/>
        <v>67024</v>
      </c>
      <c r="P1694" s="156">
        <f t="shared" si="708"/>
        <v>-0.20710727813251714</v>
      </c>
      <c r="Q1694" s="156">
        <f t="shared" si="708"/>
        <v>-0.19553087139969338</v>
      </c>
    </row>
    <row r="1695" spans="1:17">
      <c r="A1695" s="595"/>
      <c r="B1695" s="3" t="s">
        <v>4</v>
      </c>
      <c r="C1695" s="18">
        <v>2078</v>
      </c>
      <c r="D1695" s="16">
        <v>394667</v>
      </c>
      <c r="E1695" s="16">
        <v>0</v>
      </c>
      <c r="F1695" s="18">
        <v>0</v>
      </c>
      <c r="G1695" s="18">
        <f t="shared" si="709"/>
        <v>2078</v>
      </c>
      <c r="H1695" s="16">
        <f t="shared" si="703"/>
        <v>394667</v>
      </c>
      <c r="I1695" s="35">
        <f t="shared" ref="I1695:I1758" si="712">SUM(C1695-D1695)</f>
        <v>-392589</v>
      </c>
      <c r="J1695" s="35">
        <f t="shared" si="699"/>
        <v>0</v>
      </c>
      <c r="K1695" s="101">
        <f t="shared" si="711"/>
        <v>0</v>
      </c>
      <c r="L1695">
        <f t="shared" si="711"/>
        <v>89</v>
      </c>
      <c r="M1695" s="35">
        <f t="shared" si="710"/>
        <v>538055</v>
      </c>
      <c r="N1695">
        <f t="shared" si="701"/>
        <v>5.2651982557447167E-3</v>
      </c>
      <c r="O1695" s="303">
        <f t="shared" si="707"/>
        <v>-392589</v>
      </c>
      <c r="P1695" s="156">
        <f t="shared" ref="P1695:Q1710" si="713">K1695/(G1691-K1695)</f>
        <v>0</v>
      </c>
      <c r="Q1695" s="156">
        <f t="shared" si="713"/>
        <v>2.2560831860964436E-4</v>
      </c>
    </row>
    <row r="1696" spans="1:17">
      <c r="A1696" s="595"/>
      <c r="B1696" s="3" t="s">
        <v>5</v>
      </c>
      <c r="C1696" s="18">
        <v>896742</v>
      </c>
      <c r="D1696" s="16">
        <v>915632</v>
      </c>
      <c r="E1696" s="16">
        <v>762629</v>
      </c>
      <c r="F1696" s="18">
        <v>939976</v>
      </c>
      <c r="G1696" s="18">
        <f t="shared" si="709"/>
        <v>1836718</v>
      </c>
      <c r="H1696" s="16">
        <f t="shared" si="703"/>
        <v>1678261</v>
      </c>
      <c r="I1696" s="35">
        <f t="shared" si="712"/>
        <v>-18890</v>
      </c>
      <c r="J1696" s="35">
        <f t="shared" si="699"/>
        <v>-177347</v>
      </c>
      <c r="K1696" s="101">
        <f t="shared" si="711"/>
        <v>-647169</v>
      </c>
      <c r="L1696">
        <f t="shared" si="711"/>
        <v>-747242</v>
      </c>
      <c r="M1696" s="35">
        <f t="shared" si="710"/>
        <v>1176701</v>
      </c>
      <c r="N1696">
        <f t="shared" si="701"/>
        <v>1.094417376081551</v>
      </c>
      <c r="O1696" s="34">
        <f t="shared" si="707"/>
        <v>158457</v>
      </c>
      <c r="P1696" s="156">
        <f t="shared" si="713"/>
        <v>-0.20669352448502998</v>
      </c>
      <c r="Q1696" s="156">
        <f t="shared" si="713"/>
        <v>-0.23551908520854969</v>
      </c>
    </row>
    <row r="1697" spans="1:17">
      <c r="A1697" s="596"/>
      <c r="B1697" s="3" t="s">
        <v>6</v>
      </c>
      <c r="C1697" s="18">
        <v>1781244</v>
      </c>
      <c r="D1697" s="16">
        <v>1874534</v>
      </c>
      <c r="E1697" s="16">
        <v>1500628</v>
      </c>
      <c r="F1697" s="18">
        <v>1761026</v>
      </c>
      <c r="G1697" s="18">
        <f t="shared" si="709"/>
        <v>3542270</v>
      </c>
      <c r="H1697" s="16">
        <f t="shared" si="703"/>
        <v>3375162</v>
      </c>
      <c r="I1697" s="35">
        <f t="shared" si="712"/>
        <v>-93290</v>
      </c>
      <c r="J1697" s="35">
        <f t="shared" si="699"/>
        <v>-260398</v>
      </c>
      <c r="K1697" s="101">
        <f t="shared" si="711"/>
        <v>-175085</v>
      </c>
      <c r="L1697">
        <f t="shared" si="711"/>
        <v>-390128</v>
      </c>
      <c r="M1697" s="35">
        <f t="shared" si="710"/>
        <v>2325280</v>
      </c>
      <c r="N1697">
        <f t="shared" si="701"/>
        <v>1.049511104948444</v>
      </c>
      <c r="O1697" s="34">
        <f t="shared" si="707"/>
        <v>167108</v>
      </c>
      <c r="P1697" s="156">
        <f t="shared" si="713"/>
        <v>-4.4980783261912835E-2</v>
      </c>
      <c r="Q1697" s="156">
        <f t="shared" si="713"/>
        <v>-9.38841772355994E-2</v>
      </c>
    </row>
    <row r="1698" spans="1:17">
      <c r="A1698" s="594">
        <v>45485</v>
      </c>
      <c r="B1698" s="3" t="s">
        <v>3</v>
      </c>
      <c r="C1698" s="18">
        <v>5439626</v>
      </c>
      <c r="D1698" s="16">
        <v>5774527</v>
      </c>
      <c r="E1698" s="16">
        <v>5846280</v>
      </c>
      <c r="F1698" s="18">
        <v>6234567</v>
      </c>
      <c r="G1698" s="18">
        <f t="shared" si="709"/>
        <v>11674193</v>
      </c>
      <c r="H1698" s="16">
        <f t="shared" si="703"/>
        <v>11620807</v>
      </c>
      <c r="I1698" s="35">
        <f t="shared" si="712"/>
        <v>-334901</v>
      </c>
      <c r="J1698" s="35">
        <f t="shared" si="699"/>
        <v>-388287</v>
      </c>
      <c r="K1698" s="101">
        <f t="shared" si="711"/>
        <v>2630323</v>
      </c>
      <c r="L1698">
        <f t="shared" si="711"/>
        <v>2643961</v>
      </c>
      <c r="M1698" s="35">
        <f t="shared" si="710"/>
        <v>-2643961</v>
      </c>
      <c r="N1698">
        <f t="shared" si="701"/>
        <v>1.0045940010878762</v>
      </c>
      <c r="O1698" s="34">
        <f t="shared" si="707"/>
        <v>53386</v>
      </c>
      <c r="P1698" s="156">
        <f t="shared" si="713"/>
        <v>0.41011986035184589</v>
      </c>
      <c r="Q1698" s="400">
        <f t="shared" si="713"/>
        <v>0.41749708071439795</v>
      </c>
    </row>
    <row r="1699" spans="1:17">
      <c r="A1699" s="595"/>
      <c r="B1699" s="3" t="s">
        <v>4</v>
      </c>
      <c r="C1699" s="18">
        <v>2078</v>
      </c>
      <c r="D1699" s="16">
        <v>393972</v>
      </c>
      <c r="E1699" s="16">
        <v>0</v>
      </c>
      <c r="F1699" s="18">
        <v>0</v>
      </c>
      <c r="G1699" s="18">
        <f t="shared" si="709"/>
        <v>2078</v>
      </c>
      <c r="H1699" s="16">
        <f t="shared" si="703"/>
        <v>393972</v>
      </c>
      <c r="I1699" s="35">
        <f t="shared" si="712"/>
        <v>-391894</v>
      </c>
      <c r="J1699" s="35">
        <f t="shared" si="699"/>
        <v>0</v>
      </c>
      <c r="K1699" s="101">
        <f t="shared" si="711"/>
        <v>0</v>
      </c>
      <c r="L1699">
        <f t="shared" si="711"/>
        <v>-695</v>
      </c>
      <c r="M1699" s="35">
        <f t="shared" si="710"/>
        <v>318386</v>
      </c>
      <c r="N1699">
        <f t="shared" si="701"/>
        <v>5.2744865117317985E-3</v>
      </c>
      <c r="O1699" s="303">
        <f t="shared" si="707"/>
        <v>-391894</v>
      </c>
      <c r="P1699" s="156">
        <f t="shared" si="713"/>
        <v>0</v>
      </c>
      <c r="Q1699" s="156">
        <f t="shared" si="713"/>
        <v>-1.757882649318852E-3</v>
      </c>
    </row>
    <row r="1700" spans="1:17">
      <c r="A1700" s="595"/>
      <c r="B1700" s="3" t="s">
        <v>5</v>
      </c>
      <c r="C1700" s="18">
        <v>1129256</v>
      </c>
      <c r="D1700" s="16">
        <v>1230079</v>
      </c>
      <c r="E1700" s="16">
        <v>1101752</v>
      </c>
      <c r="F1700" s="18">
        <v>1245606</v>
      </c>
      <c r="G1700" s="18">
        <f t="shared" si="709"/>
        <v>2374862</v>
      </c>
      <c r="H1700" s="16">
        <f t="shared" si="703"/>
        <v>2331831</v>
      </c>
      <c r="I1700" s="35">
        <f t="shared" si="712"/>
        <v>-100823</v>
      </c>
      <c r="J1700" s="35">
        <f t="shared" si="699"/>
        <v>-143854</v>
      </c>
      <c r="K1700" s="101">
        <f t="shared" si="711"/>
        <v>538144</v>
      </c>
      <c r="L1700">
        <f t="shared" si="711"/>
        <v>653570</v>
      </c>
      <c r="M1700" s="35">
        <f t="shared" si="710"/>
        <v>-94463</v>
      </c>
      <c r="N1700">
        <f t="shared" si="701"/>
        <v>1.0184537387143409</v>
      </c>
      <c r="O1700" s="34">
        <f t="shared" si="707"/>
        <v>43031</v>
      </c>
      <c r="P1700" s="156">
        <f t="shared" si="713"/>
        <v>0.41441150061529031</v>
      </c>
      <c r="Q1700" s="400">
        <f t="shared" si="713"/>
        <v>0.63782154815451686</v>
      </c>
    </row>
    <row r="1701" spans="1:17">
      <c r="A1701" s="596"/>
      <c r="B1701" s="3" t="s">
        <v>6</v>
      </c>
      <c r="C1701" s="18">
        <v>2037326</v>
      </c>
      <c r="D1701" s="16">
        <v>2015998</v>
      </c>
      <c r="E1701" s="16">
        <v>1660254</v>
      </c>
      <c r="F1701" s="18">
        <v>1934403</v>
      </c>
      <c r="G1701" s="18">
        <f t="shared" si="709"/>
        <v>3971729</v>
      </c>
      <c r="H1701" s="16">
        <f t="shared" si="703"/>
        <v>3676252</v>
      </c>
      <c r="I1701" s="35">
        <f t="shared" si="712"/>
        <v>21328</v>
      </c>
      <c r="J1701" s="35">
        <f t="shared" si="699"/>
        <v>-274149</v>
      </c>
      <c r="K1701" s="101">
        <f t="shared" si="711"/>
        <v>429459</v>
      </c>
      <c r="L1701">
        <f t="shared" si="711"/>
        <v>301090</v>
      </c>
      <c r="M1701" s="35">
        <f t="shared" si="710"/>
        <v>-2805762</v>
      </c>
      <c r="N1701">
        <f t="shared" si="701"/>
        <v>1.0803745227476245</v>
      </c>
      <c r="O1701" s="34">
        <f t="shared" si="707"/>
        <v>295477</v>
      </c>
      <c r="P1701" s="399">
        <f t="shared" si="713"/>
        <v>0.13796500976127365</v>
      </c>
      <c r="Q1701" s="156">
        <f t="shared" si="713"/>
        <v>9.7945005842413585E-2</v>
      </c>
    </row>
    <row r="1702" spans="1:17">
      <c r="A1702" s="594">
        <v>45488</v>
      </c>
      <c r="B1702" s="3" t="s">
        <v>3</v>
      </c>
      <c r="C1702" s="18">
        <v>5884091</v>
      </c>
      <c r="D1702" s="16">
        <v>7350039</v>
      </c>
      <c r="E1702" s="16">
        <v>6478696</v>
      </c>
      <c r="F1702" s="18">
        <v>7725254</v>
      </c>
      <c r="G1702" s="18">
        <f t="shared" si="709"/>
        <v>13609345</v>
      </c>
      <c r="H1702" s="16">
        <f t="shared" si="703"/>
        <v>13828735</v>
      </c>
      <c r="I1702" s="35">
        <f t="shared" si="712"/>
        <v>-1465948</v>
      </c>
      <c r="J1702" s="35">
        <f t="shared" si="699"/>
        <v>-1246558</v>
      </c>
      <c r="K1702" s="101">
        <f t="shared" si="711"/>
        <v>1935152</v>
      </c>
      <c r="L1702">
        <f t="shared" si="711"/>
        <v>2207928</v>
      </c>
      <c r="M1702" s="35">
        <f t="shared" si="710"/>
        <v>-2207928</v>
      </c>
      <c r="N1702">
        <f t="shared" si="701"/>
        <v>0.98413520831804213</v>
      </c>
      <c r="O1702" s="34">
        <f t="shared" si="707"/>
        <v>-219390</v>
      </c>
      <c r="P1702" s="399">
        <f t="shared" si="713"/>
        <v>0.19870046753063264</v>
      </c>
      <c r="Q1702" s="400">
        <f t="shared" si="713"/>
        <v>0.23456457901987265</v>
      </c>
    </row>
    <row r="1703" spans="1:17">
      <c r="A1703" s="595"/>
      <c r="B1703" s="3" t="s">
        <v>4</v>
      </c>
      <c r="C1703" s="18">
        <v>2078</v>
      </c>
      <c r="D1703" s="16">
        <v>394903</v>
      </c>
      <c r="E1703" s="16">
        <v>0</v>
      </c>
      <c r="F1703" s="18">
        <v>0</v>
      </c>
      <c r="G1703" s="18">
        <f t="shared" si="709"/>
        <v>2078</v>
      </c>
      <c r="H1703" s="16">
        <f t="shared" si="703"/>
        <v>394903</v>
      </c>
      <c r="I1703" s="35">
        <f t="shared" si="712"/>
        <v>-392825</v>
      </c>
      <c r="J1703" s="35">
        <f t="shared" si="699"/>
        <v>0</v>
      </c>
      <c r="K1703" s="101">
        <f t="shared" si="711"/>
        <v>0</v>
      </c>
      <c r="L1703">
        <f t="shared" si="711"/>
        <v>931</v>
      </c>
      <c r="M1703" s="35">
        <f t="shared" si="710"/>
        <v>-565589</v>
      </c>
      <c r="N1703">
        <f t="shared" si="701"/>
        <v>5.2620516937070625E-3</v>
      </c>
      <c r="O1703" s="303">
        <f t="shared" si="707"/>
        <v>-392825</v>
      </c>
      <c r="P1703" s="399">
        <f t="shared" si="713"/>
        <v>0</v>
      </c>
      <c r="Q1703" s="156">
        <f t="shared" si="713"/>
        <v>2.368709625713348E-3</v>
      </c>
    </row>
    <row r="1704" spans="1:17">
      <c r="A1704" s="595"/>
      <c r="B1704" s="3" t="s">
        <v>5</v>
      </c>
      <c r="C1704" s="18">
        <v>1280833</v>
      </c>
      <c r="D1704" s="16">
        <v>1524314</v>
      </c>
      <c r="E1704" s="16">
        <v>1085181</v>
      </c>
      <c r="F1704" s="18">
        <v>1411720</v>
      </c>
      <c r="G1704" s="18">
        <f t="shared" si="709"/>
        <v>2692553</v>
      </c>
      <c r="H1704" s="16">
        <f t="shared" si="703"/>
        <v>2609495</v>
      </c>
      <c r="I1704" s="35">
        <f t="shared" si="712"/>
        <v>-243481</v>
      </c>
      <c r="J1704" s="35">
        <f t="shared" si="699"/>
        <v>-326539</v>
      </c>
      <c r="K1704" s="101">
        <f t="shared" si="711"/>
        <v>317691</v>
      </c>
      <c r="L1704">
        <f t="shared" si="711"/>
        <v>277664</v>
      </c>
      <c r="M1704" s="35">
        <f t="shared" si="710"/>
        <v>-1293200</v>
      </c>
      <c r="N1704">
        <f t="shared" si="701"/>
        <v>1.0318291470188676</v>
      </c>
      <c r="O1704" s="34">
        <f t="shared" si="707"/>
        <v>83058</v>
      </c>
      <c r="P1704" s="399">
        <f t="shared" si="713"/>
        <v>0.15443101229795675</v>
      </c>
      <c r="Q1704" s="156">
        <f t="shared" si="713"/>
        <v>0.13517109368420385</v>
      </c>
    </row>
    <row r="1705" spans="1:17">
      <c r="A1705" s="596"/>
      <c r="B1705" s="3" t="s">
        <v>6</v>
      </c>
      <c r="C1705" s="18">
        <v>2143005</v>
      </c>
      <c r="D1705" s="16">
        <v>2255549</v>
      </c>
      <c r="E1705" s="16">
        <v>1746130</v>
      </c>
      <c r="F1705" s="18">
        <v>2387831</v>
      </c>
      <c r="G1705" s="18">
        <f t="shared" si="709"/>
        <v>4530836</v>
      </c>
      <c r="H1705" s="16">
        <f t="shared" si="703"/>
        <v>4001679</v>
      </c>
      <c r="I1705" s="35">
        <f t="shared" si="712"/>
        <v>-112544</v>
      </c>
      <c r="J1705" s="35">
        <f t="shared" si="699"/>
        <v>-641701</v>
      </c>
      <c r="K1705" s="101">
        <f t="shared" si="711"/>
        <v>559107</v>
      </c>
      <c r="L1705">
        <f t="shared" si="711"/>
        <v>325427</v>
      </c>
      <c r="M1705" s="35">
        <f t="shared" si="710"/>
        <v>-3899733</v>
      </c>
      <c r="N1705">
        <f t="shared" si="701"/>
        <v>1.1322337448855844</v>
      </c>
      <c r="O1705" s="34">
        <f t="shared" si="707"/>
        <v>529157</v>
      </c>
      <c r="P1705" s="399">
        <f t="shared" si="713"/>
        <v>0.16383502186881524</v>
      </c>
      <c r="Q1705" s="156">
        <f t="shared" si="713"/>
        <v>9.7118470824349226E-2</v>
      </c>
    </row>
    <row r="1706" spans="1:17">
      <c r="A1706" s="594">
        <v>45489</v>
      </c>
      <c r="B1706" s="3" t="s">
        <v>3</v>
      </c>
      <c r="C1706" s="18">
        <v>4821269</v>
      </c>
      <c r="D1706" s="16">
        <v>5620987</v>
      </c>
      <c r="E1706" s="16">
        <v>5483182</v>
      </c>
      <c r="F1706" s="18">
        <v>6283404</v>
      </c>
      <c r="G1706" s="18">
        <f t="shared" si="709"/>
        <v>11104673</v>
      </c>
      <c r="H1706" s="16">
        <f t="shared" si="703"/>
        <v>11104169</v>
      </c>
      <c r="I1706" s="35">
        <f t="shared" si="712"/>
        <v>-799718</v>
      </c>
      <c r="J1706" s="35">
        <f t="shared" si="699"/>
        <v>-800222</v>
      </c>
      <c r="K1706" s="101">
        <f t="shared" si="711"/>
        <v>-2504672</v>
      </c>
      <c r="L1706">
        <f t="shared" si="711"/>
        <v>-2724566</v>
      </c>
      <c r="M1706" s="35">
        <f t="shared" si="710"/>
        <v>2724566</v>
      </c>
      <c r="N1706">
        <f t="shared" si="701"/>
        <v>1.0000453883581923</v>
      </c>
      <c r="O1706" s="34">
        <f t="shared" si="707"/>
        <v>504</v>
      </c>
      <c r="P1706" s="156">
        <f t="shared" si="713"/>
        <v>-0.15543436500035962</v>
      </c>
      <c r="Q1706" s="156">
        <f t="shared" si="713"/>
        <v>-0.16459351521488069</v>
      </c>
    </row>
    <row r="1707" spans="1:17">
      <c r="A1707" s="595"/>
      <c r="B1707" s="3" t="s">
        <v>4</v>
      </c>
      <c r="C1707" s="18">
        <v>2078</v>
      </c>
      <c r="D1707" s="16">
        <v>395300</v>
      </c>
      <c r="E1707" s="16">
        <v>0</v>
      </c>
      <c r="F1707" s="18">
        <v>0</v>
      </c>
      <c r="G1707" s="18">
        <f t="shared" si="709"/>
        <v>2078</v>
      </c>
      <c r="H1707" s="16">
        <f t="shared" si="703"/>
        <v>395300</v>
      </c>
      <c r="I1707" s="35">
        <f t="shared" si="712"/>
        <v>-393222</v>
      </c>
      <c r="J1707" s="35">
        <f t="shared" ref="J1707:J1770" si="714">SUM(E1707-F1707)</f>
        <v>0</v>
      </c>
      <c r="K1707" s="101">
        <f t="shared" ref="K1707:L1722" si="715">G1707-G1703</f>
        <v>0</v>
      </c>
      <c r="L1707">
        <f t="shared" si="715"/>
        <v>397</v>
      </c>
      <c r="M1707" s="35">
        <f t="shared" si="710"/>
        <v>-501457</v>
      </c>
      <c r="N1707">
        <f t="shared" si="701"/>
        <v>5.2567670123956486E-3</v>
      </c>
      <c r="O1707" s="303">
        <f t="shared" si="707"/>
        <v>-393222</v>
      </c>
      <c r="P1707" s="156">
        <f t="shared" si="713"/>
        <v>0</v>
      </c>
      <c r="Q1707" s="156">
        <f t="shared" si="713"/>
        <v>1.0063218303397159E-3</v>
      </c>
    </row>
    <row r="1708" spans="1:17">
      <c r="A1708" s="595"/>
      <c r="B1708" s="3" t="s">
        <v>5</v>
      </c>
      <c r="C1708" s="18">
        <v>1076665</v>
      </c>
      <c r="D1708" s="16">
        <v>1273969</v>
      </c>
      <c r="E1708" s="16">
        <v>749357</v>
      </c>
      <c r="F1708" s="18">
        <v>1051230</v>
      </c>
      <c r="G1708" s="18">
        <f t="shared" si="709"/>
        <v>2127895</v>
      </c>
      <c r="H1708" s="16">
        <f t="shared" si="703"/>
        <v>2023326</v>
      </c>
      <c r="I1708" s="35">
        <f t="shared" si="712"/>
        <v>-197304</v>
      </c>
      <c r="J1708" s="35">
        <f t="shared" si="714"/>
        <v>-301873</v>
      </c>
      <c r="K1708" s="101">
        <f t="shared" si="715"/>
        <v>-564658</v>
      </c>
      <c r="L1708">
        <f t="shared" si="715"/>
        <v>-586169</v>
      </c>
      <c r="M1708" s="35">
        <f t="shared" si="710"/>
        <v>125608</v>
      </c>
      <c r="N1708">
        <f t="shared" si="701"/>
        <v>1.0516817359140347</v>
      </c>
      <c r="O1708" s="34">
        <f t="shared" si="707"/>
        <v>104569</v>
      </c>
      <c r="P1708" s="156">
        <f t="shared" si="713"/>
        <v>-0.17335628548472912</v>
      </c>
      <c r="Q1708" s="156">
        <f t="shared" si="713"/>
        <v>-0.18342635521131131</v>
      </c>
    </row>
    <row r="1709" spans="1:17">
      <c r="A1709" s="596"/>
      <c r="B1709" s="3" t="s">
        <v>6</v>
      </c>
      <c r="C1709" s="18">
        <v>1745887</v>
      </c>
      <c r="D1709" s="16">
        <v>1813791</v>
      </c>
      <c r="E1709" s="16">
        <v>1413360</v>
      </c>
      <c r="F1709" s="18">
        <v>1769413</v>
      </c>
      <c r="G1709" s="18">
        <f t="shared" si="709"/>
        <v>3515300</v>
      </c>
      <c r="H1709" s="16">
        <f t="shared" si="703"/>
        <v>3227151</v>
      </c>
      <c r="I1709" s="35">
        <f t="shared" si="712"/>
        <v>-67904</v>
      </c>
      <c r="J1709" s="35">
        <f t="shared" si="714"/>
        <v>-356053</v>
      </c>
      <c r="K1709" s="101">
        <f t="shared" si="715"/>
        <v>-1015536</v>
      </c>
      <c r="L1709">
        <f t="shared" si="715"/>
        <v>-774528</v>
      </c>
      <c r="M1709" s="35">
        <f t="shared" si="710"/>
        <v>3000259</v>
      </c>
      <c r="N1709">
        <f t="shared" si="701"/>
        <v>1.0892889734629709</v>
      </c>
      <c r="O1709" s="34">
        <f t="shared" si="707"/>
        <v>288149</v>
      </c>
      <c r="P1709" s="156">
        <f t="shared" si="713"/>
        <v>-0.18309915021927847</v>
      </c>
      <c r="Q1709" s="156">
        <f t="shared" si="713"/>
        <v>-0.16216382581408217</v>
      </c>
    </row>
    <row r="1710" spans="1:17">
      <c r="A1710" s="594">
        <v>45491</v>
      </c>
      <c r="B1710" s="3" t="s">
        <v>3</v>
      </c>
      <c r="C1710" s="18">
        <v>3136948</v>
      </c>
      <c r="D1710" s="16">
        <v>3993524</v>
      </c>
      <c r="E1710" s="16">
        <v>3654178</v>
      </c>
      <c r="F1710" s="18">
        <v>4393419</v>
      </c>
      <c r="G1710" s="18">
        <f t="shared" si="709"/>
        <v>7530367</v>
      </c>
      <c r="H1710" s="16">
        <f t="shared" si="703"/>
        <v>7647702</v>
      </c>
      <c r="I1710" s="35">
        <f t="shared" si="712"/>
        <v>-856576</v>
      </c>
      <c r="J1710" s="35">
        <f t="shared" si="714"/>
        <v>-739241</v>
      </c>
      <c r="K1710" s="101">
        <f t="shared" si="715"/>
        <v>-3574306</v>
      </c>
      <c r="L1710">
        <f t="shared" si="715"/>
        <v>-3456467</v>
      </c>
      <c r="M1710" s="35">
        <f t="shared" si="710"/>
        <v>3456467</v>
      </c>
      <c r="N1710">
        <f t="shared" si="701"/>
        <v>0.98465748273141396</v>
      </c>
      <c r="O1710" s="34">
        <f t="shared" si="707"/>
        <v>-117335</v>
      </c>
      <c r="P1710" s="156">
        <f t="shared" si="713"/>
        <v>-0.24349827055410325</v>
      </c>
      <c r="Q1710" s="156">
        <f t="shared" si="713"/>
        <v>-0.23738434227735655</v>
      </c>
    </row>
    <row r="1711" spans="1:17">
      <c r="A1711" s="595"/>
      <c r="B1711" s="3" t="s">
        <v>4</v>
      </c>
      <c r="C1711" s="18">
        <v>2078</v>
      </c>
      <c r="D1711" s="16">
        <v>386492</v>
      </c>
      <c r="E1711" s="16">
        <v>0</v>
      </c>
      <c r="F1711" s="18">
        <v>0</v>
      </c>
      <c r="G1711" s="18">
        <f t="shared" si="709"/>
        <v>2078</v>
      </c>
      <c r="H1711" s="16">
        <f t="shared" si="703"/>
        <v>386492</v>
      </c>
      <c r="I1711" s="35">
        <f t="shared" si="712"/>
        <v>-384414</v>
      </c>
      <c r="J1711" s="35">
        <f t="shared" si="714"/>
        <v>0</v>
      </c>
      <c r="K1711" s="101">
        <f t="shared" si="715"/>
        <v>0</v>
      </c>
      <c r="L1711">
        <f t="shared" si="715"/>
        <v>-8808</v>
      </c>
      <c r="M1711" s="35">
        <f t="shared" si="710"/>
        <v>640431</v>
      </c>
      <c r="N1711">
        <f t="shared" ref="N1711:N1774" si="716">SUM(G1711/H1711)</f>
        <v>5.3765666559721804E-3</v>
      </c>
      <c r="O1711" s="303">
        <f t="shared" si="707"/>
        <v>-384414</v>
      </c>
      <c r="P1711" s="156">
        <f t="shared" ref="P1711:Q1726" si="717">K1711/(G1707-K1711)</f>
        <v>0</v>
      </c>
      <c r="Q1711" s="156">
        <f t="shared" si="717"/>
        <v>-2.1796153503518861E-2</v>
      </c>
    </row>
    <row r="1712" spans="1:17">
      <c r="A1712" s="595"/>
      <c r="B1712" s="3" t="s">
        <v>5</v>
      </c>
      <c r="C1712" s="18">
        <v>827162</v>
      </c>
      <c r="D1712" s="16">
        <v>876804</v>
      </c>
      <c r="E1712" s="16">
        <v>591217</v>
      </c>
      <c r="F1712" s="18">
        <v>799673</v>
      </c>
      <c r="G1712" s="18">
        <f t="shared" si="709"/>
        <v>1626835</v>
      </c>
      <c r="H1712" s="16">
        <f t="shared" si="703"/>
        <v>1468021</v>
      </c>
      <c r="I1712" s="35">
        <f t="shared" si="712"/>
        <v>-49642</v>
      </c>
      <c r="J1712" s="35">
        <f t="shared" si="714"/>
        <v>-208456</v>
      </c>
      <c r="K1712" s="101">
        <f t="shared" si="715"/>
        <v>-501060</v>
      </c>
      <c r="L1712">
        <f t="shared" si="715"/>
        <v>-555305</v>
      </c>
      <c r="M1712" s="35">
        <f t="shared" si="710"/>
        <v>838570</v>
      </c>
      <c r="N1712">
        <f t="shared" si="716"/>
        <v>1.108182376137671</v>
      </c>
      <c r="O1712" s="34">
        <f t="shared" si="707"/>
        <v>158814</v>
      </c>
      <c r="P1712" s="156">
        <f t="shared" si="717"/>
        <v>-0.19059284012088454</v>
      </c>
      <c r="Q1712" s="156">
        <f t="shared" si="717"/>
        <v>-0.21534876451884741</v>
      </c>
    </row>
    <row r="1713" spans="1:17">
      <c r="A1713" s="596"/>
      <c r="B1713" s="3" t="s">
        <v>6</v>
      </c>
      <c r="C1713" s="18">
        <v>1455066</v>
      </c>
      <c r="D1713" s="16">
        <v>1535945</v>
      </c>
      <c r="E1713" s="16">
        <v>1175859</v>
      </c>
      <c r="F1713" s="18">
        <v>1599673</v>
      </c>
      <c r="G1713" s="18">
        <f t="shared" si="709"/>
        <v>3054739</v>
      </c>
      <c r="H1713" s="16">
        <f t="shared" si="703"/>
        <v>2711804</v>
      </c>
      <c r="I1713" s="35">
        <f t="shared" si="712"/>
        <v>-80879</v>
      </c>
      <c r="J1713" s="35">
        <f t="shared" si="714"/>
        <v>-423814</v>
      </c>
      <c r="K1713" s="101">
        <f t="shared" si="715"/>
        <v>-460561</v>
      </c>
      <c r="L1713">
        <f t="shared" si="715"/>
        <v>-515347</v>
      </c>
      <c r="M1713" s="35">
        <f t="shared" si="710"/>
        <v>1331453</v>
      </c>
      <c r="N1713">
        <f t="shared" si="716"/>
        <v>1.1264600981486863</v>
      </c>
      <c r="O1713" s="34">
        <f t="shared" si="707"/>
        <v>342935</v>
      </c>
      <c r="P1713" s="156">
        <f t="shared" si="717"/>
        <v>-0.11583931128376973</v>
      </c>
      <c r="Q1713" s="156">
        <f t="shared" si="717"/>
        <v>-0.13770134279296875</v>
      </c>
    </row>
    <row r="1714" spans="1:17">
      <c r="A1714" s="594">
        <v>45492</v>
      </c>
      <c r="B1714" s="3" t="s">
        <v>3</v>
      </c>
      <c r="C1714" s="18">
        <v>5008277</v>
      </c>
      <c r="D1714" s="16">
        <v>4008943</v>
      </c>
      <c r="E1714" s="16">
        <v>5161263</v>
      </c>
      <c r="F1714" s="18">
        <v>4747821</v>
      </c>
      <c r="G1714" s="18">
        <f t="shared" si="709"/>
        <v>9756098</v>
      </c>
      <c r="H1714" s="16">
        <f t="shared" si="703"/>
        <v>9170206</v>
      </c>
      <c r="I1714" s="35">
        <f t="shared" si="712"/>
        <v>999334</v>
      </c>
      <c r="J1714" s="35">
        <f t="shared" si="714"/>
        <v>413442</v>
      </c>
      <c r="K1714" s="101">
        <f t="shared" si="715"/>
        <v>2225731</v>
      </c>
      <c r="L1714">
        <f t="shared" si="715"/>
        <v>1522504</v>
      </c>
      <c r="M1714" s="35">
        <f t="shared" si="710"/>
        <v>-1522504</v>
      </c>
      <c r="N1714">
        <f t="shared" si="716"/>
        <v>1.0638908220818595</v>
      </c>
      <c r="O1714" s="34">
        <f t="shared" si="707"/>
        <v>585892</v>
      </c>
      <c r="P1714" s="399">
        <f t="shared" si="717"/>
        <v>0.4195822295818224</v>
      </c>
      <c r="Q1714" s="156">
        <f t="shared" si="717"/>
        <v>0.24856404641939739</v>
      </c>
    </row>
    <row r="1715" spans="1:17">
      <c r="A1715" s="595"/>
      <c r="B1715" s="3" t="s">
        <v>4</v>
      </c>
      <c r="C1715" s="18">
        <v>2078</v>
      </c>
      <c r="D1715" s="16">
        <v>345529</v>
      </c>
      <c r="E1715" s="16">
        <v>0</v>
      </c>
      <c r="F1715" s="18">
        <v>0</v>
      </c>
      <c r="G1715" s="18">
        <f t="shared" si="709"/>
        <v>2078</v>
      </c>
      <c r="H1715" s="16">
        <f t="shared" si="703"/>
        <v>345529</v>
      </c>
      <c r="I1715" s="35">
        <f t="shared" si="712"/>
        <v>-343451</v>
      </c>
      <c r="J1715" s="35">
        <f t="shared" si="714"/>
        <v>0</v>
      </c>
      <c r="K1715" s="101">
        <f t="shared" si="715"/>
        <v>0</v>
      </c>
      <c r="L1715">
        <f t="shared" si="715"/>
        <v>-40963</v>
      </c>
      <c r="M1715" s="35">
        <f t="shared" si="710"/>
        <v>470140</v>
      </c>
      <c r="N1715">
        <f t="shared" si="716"/>
        <v>6.0139669897461574E-3</v>
      </c>
      <c r="O1715" s="303">
        <f t="shared" si="707"/>
        <v>-343451</v>
      </c>
      <c r="P1715" s="156">
        <f t="shared" si="717"/>
        <v>0</v>
      </c>
      <c r="Q1715" s="156">
        <f t="shared" si="717"/>
        <v>-9.5829970406241596E-2</v>
      </c>
    </row>
    <row r="1716" spans="1:17">
      <c r="A1716" s="595"/>
      <c r="B1716" s="3" t="s">
        <v>5</v>
      </c>
      <c r="C1716" s="18">
        <v>1210053</v>
      </c>
      <c r="D1716" s="16">
        <v>1333071</v>
      </c>
      <c r="E1716" s="16">
        <v>969224</v>
      </c>
      <c r="F1716" s="18">
        <v>1048405</v>
      </c>
      <c r="G1716" s="18">
        <f t="shared" si="709"/>
        <v>2258458</v>
      </c>
      <c r="H1716" s="16">
        <f t="shared" si="703"/>
        <v>2302295</v>
      </c>
      <c r="I1716" s="35">
        <f t="shared" si="712"/>
        <v>-123018</v>
      </c>
      <c r="J1716" s="35">
        <f t="shared" si="714"/>
        <v>-79181</v>
      </c>
      <c r="K1716" s="101">
        <f t="shared" si="715"/>
        <v>631623</v>
      </c>
      <c r="L1716">
        <f t="shared" si="715"/>
        <v>834274</v>
      </c>
      <c r="M1716" s="35">
        <f t="shared" si="710"/>
        <v>-657860</v>
      </c>
      <c r="N1716">
        <f t="shared" si="716"/>
        <v>0.98095943395611773</v>
      </c>
      <c r="O1716" s="34">
        <f t="shared" si="707"/>
        <v>-43837</v>
      </c>
      <c r="P1716" s="156">
        <f t="shared" si="717"/>
        <v>0.63466176050931866</v>
      </c>
      <c r="Q1716" s="400">
        <f t="shared" si="717"/>
        <v>1.3164149100508562</v>
      </c>
    </row>
    <row r="1717" spans="1:17">
      <c r="A1717" s="596"/>
      <c r="B1717" s="3" t="s">
        <v>6</v>
      </c>
      <c r="C1717" s="18">
        <v>1735987</v>
      </c>
      <c r="D1717" s="16">
        <v>1710700</v>
      </c>
      <c r="E1717" s="16">
        <v>1825908</v>
      </c>
      <c r="F1717" s="18">
        <v>1602017</v>
      </c>
      <c r="G1717" s="18">
        <f t="shared" si="709"/>
        <v>3338004</v>
      </c>
      <c r="H1717" s="16">
        <f t="shared" si="703"/>
        <v>3536608</v>
      </c>
      <c r="I1717" s="35">
        <f t="shared" si="712"/>
        <v>25287</v>
      </c>
      <c r="J1717" s="35">
        <f t="shared" si="714"/>
        <v>223891</v>
      </c>
      <c r="K1717" s="101">
        <f t="shared" si="715"/>
        <v>283265</v>
      </c>
      <c r="L1717">
        <f t="shared" si="715"/>
        <v>824804</v>
      </c>
      <c r="M1717" s="35">
        <f t="shared" si="710"/>
        <v>2929265</v>
      </c>
      <c r="N1717">
        <f t="shared" si="716"/>
        <v>0.94384336629900745</v>
      </c>
      <c r="O1717" s="34">
        <f t="shared" si="707"/>
        <v>-198604</v>
      </c>
      <c r="P1717" s="156">
        <f t="shared" si="717"/>
        <v>0.1022073452610416</v>
      </c>
      <c r="Q1717" s="400">
        <f t="shared" si="717"/>
        <v>0.4370980392156863</v>
      </c>
    </row>
    <row r="1718" spans="1:17">
      <c r="A1718" s="594">
        <v>45495</v>
      </c>
      <c r="B1718" s="3" t="s">
        <v>3</v>
      </c>
      <c r="C1718" s="18">
        <v>5508399</v>
      </c>
      <c r="D1718" s="16">
        <v>4542808</v>
      </c>
      <c r="E1718" s="16">
        <v>5590605</v>
      </c>
      <c r="F1718" s="18">
        <v>5063805</v>
      </c>
      <c r="G1718" s="18">
        <f t="shared" si="709"/>
        <v>10572204</v>
      </c>
      <c r="H1718" s="16">
        <f t="shared" si="703"/>
        <v>10133413</v>
      </c>
      <c r="I1718" s="35">
        <f t="shared" si="712"/>
        <v>965591</v>
      </c>
      <c r="J1718" s="35">
        <f t="shared" si="714"/>
        <v>526800</v>
      </c>
      <c r="K1718" s="101">
        <f t="shared" si="715"/>
        <v>816106</v>
      </c>
      <c r="L1718">
        <f t="shared" si="715"/>
        <v>963207</v>
      </c>
      <c r="M1718" s="35">
        <f t="shared" si="710"/>
        <v>-963207</v>
      </c>
      <c r="N1718">
        <f t="shared" si="716"/>
        <v>1.0433014029922594</v>
      </c>
      <c r="O1718" s="34">
        <f t="shared" si="707"/>
        <v>438791</v>
      </c>
      <c r="P1718" s="156">
        <f t="shared" si="717"/>
        <v>9.1287106297186837E-2</v>
      </c>
      <c r="Q1718" s="400">
        <f t="shared" si="717"/>
        <v>0.11736409374486338</v>
      </c>
    </row>
    <row r="1719" spans="1:17">
      <c r="A1719" s="595"/>
      <c r="B1719" s="3" t="s">
        <v>4</v>
      </c>
      <c r="C1719" s="18">
        <v>2078</v>
      </c>
      <c r="D1719" s="16">
        <v>410861</v>
      </c>
      <c r="E1719" s="16">
        <v>0</v>
      </c>
      <c r="F1719" s="18">
        <v>0</v>
      </c>
      <c r="G1719" s="18">
        <f t="shared" si="709"/>
        <v>2078</v>
      </c>
      <c r="H1719" s="16">
        <f t="shared" ref="H1719:H1782" si="718">SUM(D1719+E1719)</f>
        <v>410861</v>
      </c>
      <c r="I1719" s="35">
        <f t="shared" si="712"/>
        <v>-408783</v>
      </c>
      <c r="J1719" s="35">
        <f t="shared" si="714"/>
        <v>0</v>
      </c>
      <c r="K1719" s="101">
        <f t="shared" si="715"/>
        <v>0</v>
      </c>
      <c r="L1719">
        <f t="shared" si="715"/>
        <v>65332</v>
      </c>
      <c r="M1719" s="35">
        <f t="shared" si="710"/>
        <v>278630</v>
      </c>
      <c r="N1719">
        <f t="shared" si="716"/>
        <v>5.0576715726243183E-3</v>
      </c>
      <c r="O1719" s="34">
        <f t="shared" si="707"/>
        <v>-408783</v>
      </c>
      <c r="P1719" s="156">
        <f t="shared" si="717"/>
        <v>0</v>
      </c>
      <c r="Q1719" s="230">
        <f t="shared" si="717"/>
        <v>0.23316452353165809</v>
      </c>
    </row>
    <row r="1720" spans="1:17">
      <c r="A1720" s="595"/>
      <c r="B1720" s="3" t="s">
        <v>5</v>
      </c>
      <c r="C1720" s="18">
        <v>1620443</v>
      </c>
      <c r="D1720" s="16">
        <v>1399484</v>
      </c>
      <c r="E1720" s="16">
        <v>1281276</v>
      </c>
      <c r="F1720" s="18">
        <v>1067192</v>
      </c>
      <c r="G1720" s="18">
        <f t="shared" si="709"/>
        <v>2687635</v>
      </c>
      <c r="H1720" s="16">
        <f t="shared" si="718"/>
        <v>2680760</v>
      </c>
      <c r="I1720" s="35">
        <f t="shared" si="712"/>
        <v>220959</v>
      </c>
      <c r="J1720" s="35">
        <f t="shared" si="714"/>
        <v>214084</v>
      </c>
      <c r="K1720" s="101">
        <f t="shared" si="715"/>
        <v>429177</v>
      </c>
      <c r="L1720">
        <f t="shared" si="715"/>
        <v>378465</v>
      </c>
      <c r="M1720" s="35">
        <f t="shared" si="710"/>
        <v>152985</v>
      </c>
      <c r="N1720">
        <f t="shared" si="716"/>
        <v>1.0025645712409914</v>
      </c>
      <c r="O1720" s="34">
        <f t="shared" si="707"/>
        <v>6875</v>
      </c>
      <c r="P1720" s="399">
        <f t="shared" si="717"/>
        <v>0.23461513020689551</v>
      </c>
      <c r="Q1720" s="156">
        <f t="shared" si="717"/>
        <v>0.1967247625829725</v>
      </c>
    </row>
    <row r="1721" spans="1:17">
      <c r="A1721" s="596"/>
      <c r="B1721" s="3" t="s">
        <v>6</v>
      </c>
      <c r="C1721" s="18">
        <v>1668547</v>
      </c>
      <c r="D1721" s="16">
        <v>1623715</v>
      </c>
      <c r="E1721" s="16">
        <v>1927586</v>
      </c>
      <c r="F1721" s="18">
        <v>1845871</v>
      </c>
      <c r="G1721" s="18">
        <f t="shared" si="709"/>
        <v>3514418</v>
      </c>
      <c r="H1721" s="16">
        <f t="shared" si="718"/>
        <v>3551301</v>
      </c>
      <c r="I1721" s="35">
        <f t="shared" si="712"/>
        <v>44832</v>
      </c>
      <c r="J1721" s="35">
        <f t="shared" si="714"/>
        <v>81715</v>
      </c>
      <c r="K1721" s="101">
        <f t="shared" si="715"/>
        <v>176414</v>
      </c>
      <c r="L1721">
        <f t="shared" si="715"/>
        <v>14693</v>
      </c>
      <c r="M1721" s="35">
        <f t="shared" si="710"/>
        <v>-807226</v>
      </c>
      <c r="N1721">
        <f t="shared" si="716"/>
        <v>0.98961422870097471</v>
      </c>
      <c r="O1721" s="34">
        <f t="shared" si="707"/>
        <v>-36883</v>
      </c>
      <c r="P1721" s="399">
        <f t="shared" si="717"/>
        <v>5.5799139040799091E-2</v>
      </c>
      <c r="Q1721" s="156">
        <f t="shared" si="717"/>
        <v>4.1718780833722565E-3</v>
      </c>
    </row>
    <row r="1722" spans="1:17">
      <c r="A1722" s="594">
        <v>45496</v>
      </c>
      <c r="B1722" s="3" t="s">
        <v>3</v>
      </c>
      <c r="C1722" s="18">
        <v>8410561</v>
      </c>
      <c r="D1722" s="16">
        <v>5433430</v>
      </c>
      <c r="E1722" s="16">
        <v>8124787</v>
      </c>
      <c r="F1722" s="18">
        <v>5915712</v>
      </c>
      <c r="G1722" s="18">
        <f t="shared" si="709"/>
        <v>14326273</v>
      </c>
      <c r="H1722" s="16">
        <f t="shared" si="718"/>
        <v>13558217</v>
      </c>
      <c r="I1722" s="35">
        <f t="shared" si="712"/>
        <v>2977131</v>
      </c>
      <c r="J1722" s="35">
        <f t="shared" si="714"/>
        <v>2209075</v>
      </c>
      <c r="K1722" s="101">
        <f t="shared" si="715"/>
        <v>3754069</v>
      </c>
      <c r="L1722">
        <f t="shared" si="715"/>
        <v>3424804</v>
      </c>
      <c r="M1722" s="35">
        <f t="shared" si="710"/>
        <v>-3424684</v>
      </c>
      <c r="N1722">
        <f t="shared" si="716"/>
        <v>1.05664874666042</v>
      </c>
      <c r="O1722" s="34">
        <f t="shared" si="707"/>
        <v>768056</v>
      </c>
      <c r="P1722" s="399">
        <f t="shared" si="717"/>
        <v>0.55060056745722985</v>
      </c>
      <c r="Q1722" s="156">
        <f t="shared" si="717"/>
        <v>0.51050881039571694</v>
      </c>
    </row>
    <row r="1723" spans="1:17">
      <c r="A1723" s="595"/>
      <c r="B1723" s="3" t="s">
        <v>4</v>
      </c>
      <c r="C1723" s="18">
        <v>2078</v>
      </c>
      <c r="D1723" s="16">
        <v>384911</v>
      </c>
      <c r="E1723" s="16">
        <v>0</v>
      </c>
      <c r="F1723" s="18">
        <v>0</v>
      </c>
      <c r="G1723" s="18">
        <f t="shared" si="709"/>
        <v>2078</v>
      </c>
      <c r="H1723" s="16">
        <f t="shared" si="718"/>
        <v>384911</v>
      </c>
      <c r="I1723" s="35">
        <f t="shared" si="712"/>
        <v>-382833</v>
      </c>
      <c r="J1723" s="35">
        <f t="shared" si="714"/>
        <v>0</v>
      </c>
      <c r="K1723" s="101">
        <f t="shared" ref="K1723:L1738" si="719">G1723-G1719</f>
        <v>0</v>
      </c>
      <c r="L1723">
        <f t="shared" si="719"/>
        <v>-25950</v>
      </c>
      <c r="M1723" s="35">
        <f t="shared" si="710"/>
        <v>-121507</v>
      </c>
      <c r="N1723">
        <f t="shared" si="716"/>
        <v>5.3986505971510296E-3</v>
      </c>
      <c r="O1723" s="34">
        <f t="shared" si="707"/>
        <v>-382833</v>
      </c>
      <c r="P1723" s="156">
        <f t="shared" si="717"/>
        <v>0</v>
      </c>
      <c r="Q1723" s="156">
        <f t="shared" si="717"/>
        <v>-5.9407844582668477E-2</v>
      </c>
    </row>
    <row r="1724" spans="1:17">
      <c r="A1724" s="595"/>
      <c r="B1724" s="3" t="s">
        <v>5</v>
      </c>
      <c r="C1724" s="18">
        <v>1747636</v>
      </c>
      <c r="D1724" s="16">
        <v>1553080</v>
      </c>
      <c r="E1724" s="16">
        <v>1567804</v>
      </c>
      <c r="F1724" s="18">
        <v>1283961</v>
      </c>
      <c r="G1724" s="18">
        <f t="shared" si="709"/>
        <v>3031597</v>
      </c>
      <c r="H1724" s="16">
        <f t="shared" si="718"/>
        <v>3120884</v>
      </c>
      <c r="I1724" s="35">
        <f t="shared" si="712"/>
        <v>194556</v>
      </c>
      <c r="J1724" s="35">
        <f t="shared" si="714"/>
        <v>283843</v>
      </c>
      <c r="K1724" s="101">
        <f t="shared" si="719"/>
        <v>343962</v>
      </c>
      <c r="L1724">
        <f t="shared" si="719"/>
        <v>440124</v>
      </c>
      <c r="M1724" s="35">
        <f t="shared" si="710"/>
        <v>-928415</v>
      </c>
      <c r="N1724">
        <f t="shared" si="716"/>
        <v>0.9713904778261544</v>
      </c>
      <c r="O1724" s="34">
        <f t="shared" si="707"/>
        <v>-89287</v>
      </c>
      <c r="P1724" s="156">
        <f t="shared" si="717"/>
        <v>0.14676194161898864</v>
      </c>
      <c r="Q1724" s="400">
        <f t="shared" si="717"/>
        <v>0.19642815700542168</v>
      </c>
    </row>
    <row r="1725" spans="1:17">
      <c r="A1725" s="596"/>
      <c r="B1725" s="3" t="s">
        <v>6</v>
      </c>
      <c r="C1725" s="18">
        <v>2099210</v>
      </c>
      <c r="D1725" s="16">
        <v>1774910</v>
      </c>
      <c r="E1725" s="16">
        <v>2566894</v>
      </c>
      <c r="F1725" s="18">
        <v>1946658</v>
      </c>
      <c r="G1725" s="18">
        <f t="shared" si="709"/>
        <v>4045868</v>
      </c>
      <c r="H1725" s="16">
        <f t="shared" si="718"/>
        <v>4341804</v>
      </c>
      <c r="I1725" s="35">
        <f t="shared" si="712"/>
        <v>324300</v>
      </c>
      <c r="J1725" s="35">
        <f t="shared" si="714"/>
        <v>620236</v>
      </c>
      <c r="K1725" s="101">
        <f t="shared" si="719"/>
        <v>531450</v>
      </c>
      <c r="L1725">
        <f t="shared" si="719"/>
        <v>790503</v>
      </c>
      <c r="M1725" s="35">
        <f t="shared" si="710"/>
        <v>-5466138</v>
      </c>
      <c r="N1725">
        <f t="shared" si="716"/>
        <v>0.93184031338125817</v>
      </c>
      <c r="O1725" s="34">
        <f>G1725-H1725</f>
        <v>-295936</v>
      </c>
      <c r="P1725" s="156">
        <f t="shared" si="717"/>
        <v>0.17816148212116253</v>
      </c>
      <c r="Q1725" s="400">
        <f t="shared" si="717"/>
        <v>0.28633134332899401</v>
      </c>
    </row>
    <row r="1726" spans="1:17">
      <c r="A1726" s="594">
        <v>45497</v>
      </c>
      <c r="B1726" s="3" t="s">
        <v>3</v>
      </c>
      <c r="C1726" s="18">
        <v>7520121</v>
      </c>
      <c r="D1726" s="16">
        <v>5316142</v>
      </c>
      <c r="E1726" s="16">
        <v>7542836</v>
      </c>
      <c r="F1726" s="18">
        <v>6013619</v>
      </c>
      <c r="G1726" s="18">
        <f t="shared" si="709"/>
        <v>13533740</v>
      </c>
      <c r="H1726" s="16">
        <f t="shared" si="718"/>
        <v>12858978</v>
      </c>
      <c r="I1726" s="35">
        <f t="shared" si="712"/>
        <v>2203979</v>
      </c>
      <c r="J1726" s="35">
        <f t="shared" si="714"/>
        <v>1529217</v>
      </c>
      <c r="K1726" s="101">
        <f t="shared" si="719"/>
        <v>-792533</v>
      </c>
      <c r="L1726">
        <f t="shared" si="719"/>
        <v>-699239</v>
      </c>
      <c r="M1726" s="35">
        <f t="shared" si="710"/>
        <v>699119</v>
      </c>
      <c r="N1726">
        <f t="shared" si="716"/>
        <v>1.052473999100084</v>
      </c>
      <c r="O1726" s="20">
        <f t="shared" ref="O1726:O1790" si="720">G1726-H1726</f>
        <v>674762</v>
      </c>
      <c r="P1726" s="156">
        <f t="shared" si="717"/>
        <v>-5.2420343246682308E-2</v>
      </c>
      <c r="Q1726" s="156">
        <f t="shared" si="717"/>
        <v>-4.9043742446057699E-2</v>
      </c>
    </row>
    <row r="1727" spans="1:17">
      <c r="A1727" s="595"/>
      <c r="B1727" s="3" t="s">
        <v>4</v>
      </c>
      <c r="C1727" s="18">
        <v>2198</v>
      </c>
      <c r="D1727" s="16">
        <v>386778</v>
      </c>
      <c r="E1727" s="16">
        <v>0</v>
      </c>
      <c r="F1727" s="18">
        <v>0</v>
      </c>
      <c r="G1727" s="18">
        <f t="shared" si="709"/>
        <v>2198</v>
      </c>
      <c r="H1727" s="16">
        <f t="shared" si="718"/>
        <v>386778</v>
      </c>
      <c r="I1727" s="35">
        <f t="shared" si="712"/>
        <v>-384580</v>
      </c>
      <c r="J1727" s="35">
        <f t="shared" si="714"/>
        <v>0</v>
      </c>
      <c r="K1727" s="101">
        <f t="shared" si="719"/>
        <v>120</v>
      </c>
      <c r="L1727">
        <f t="shared" si="719"/>
        <v>1867</v>
      </c>
      <c r="M1727" s="35">
        <f t="shared" si="710"/>
        <v>-989132</v>
      </c>
      <c r="N1727">
        <f t="shared" si="716"/>
        <v>5.6828464907518004E-3</v>
      </c>
      <c r="O1727" s="303">
        <f t="shared" si="720"/>
        <v>-384580</v>
      </c>
      <c r="P1727" s="399">
        <f t="shared" ref="P1727:Q1742" si="721">K1727/(G1723-K1727)</f>
        <v>6.1287027579162413E-2</v>
      </c>
      <c r="Q1727" s="156">
        <f t="shared" si="721"/>
        <v>4.8741136788462945E-3</v>
      </c>
    </row>
    <row r="1728" spans="1:17">
      <c r="A1728" s="595"/>
      <c r="B1728" s="3" t="s">
        <v>5</v>
      </c>
      <c r="C1728" s="18">
        <v>1603352</v>
      </c>
      <c r="D1728" s="16">
        <v>1746173</v>
      </c>
      <c r="E1728" s="16">
        <v>1246199</v>
      </c>
      <c r="F1728" s="18">
        <v>1280788</v>
      </c>
      <c r="G1728" s="18">
        <f t="shared" si="709"/>
        <v>2884140</v>
      </c>
      <c r="H1728" s="16">
        <f t="shared" si="718"/>
        <v>2992372</v>
      </c>
      <c r="I1728" s="35">
        <f t="shared" si="712"/>
        <v>-142821</v>
      </c>
      <c r="J1728" s="35">
        <f t="shared" si="714"/>
        <v>-34589</v>
      </c>
      <c r="K1728" s="101">
        <f t="shared" si="719"/>
        <v>-147457</v>
      </c>
      <c r="L1728">
        <f t="shared" si="719"/>
        <v>-128512</v>
      </c>
      <c r="M1728" s="35">
        <f t="shared" si="710"/>
        <v>-467602</v>
      </c>
      <c r="N1728">
        <f t="shared" si="716"/>
        <v>0.96383070019369255</v>
      </c>
      <c r="O1728" s="34">
        <f t="shared" si="720"/>
        <v>-108232</v>
      </c>
      <c r="P1728" s="156">
        <f t="shared" si="721"/>
        <v>-4.638392427432815E-2</v>
      </c>
      <c r="Q1728" s="156">
        <f t="shared" si="721"/>
        <v>-3.9549503969353077E-2</v>
      </c>
    </row>
    <row r="1729" spans="1:17">
      <c r="A1729" s="596"/>
      <c r="B1729" s="3" t="s">
        <v>6</v>
      </c>
      <c r="C1729" s="18">
        <v>1703344</v>
      </c>
      <c r="D1729" s="16">
        <v>1699547</v>
      </c>
      <c r="E1729" s="16">
        <v>2039980</v>
      </c>
      <c r="F1729" s="18">
        <v>1854233</v>
      </c>
      <c r="G1729" s="18">
        <f t="shared" si="709"/>
        <v>3557577</v>
      </c>
      <c r="H1729" s="16">
        <f t="shared" si="718"/>
        <v>3739527</v>
      </c>
      <c r="I1729" s="35">
        <f t="shared" si="712"/>
        <v>3797</v>
      </c>
      <c r="J1729" s="35">
        <f t="shared" si="714"/>
        <v>185747</v>
      </c>
      <c r="K1729" s="101">
        <f t="shared" si="719"/>
        <v>-488291</v>
      </c>
      <c r="L1729">
        <f t="shared" si="719"/>
        <v>-602277</v>
      </c>
      <c r="M1729" s="35">
        <f t="shared" si="710"/>
        <v>3797459</v>
      </c>
      <c r="N1729">
        <f t="shared" si="716"/>
        <v>0.95134411384113549</v>
      </c>
      <c r="O1729" s="20">
        <f t="shared" si="720"/>
        <v>-181950</v>
      </c>
      <c r="P1729" s="156">
        <f t="shared" si="721"/>
        <v>-0.1076916358689671</v>
      </c>
      <c r="Q1729" s="156">
        <f t="shared" si="721"/>
        <v>-0.12181778575229653</v>
      </c>
    </row>
    <row r="1730" spans="1:17">
      <c r="A1730" s="597">
        <v>45498</v>
      </c>
      <c r="B1730" s="3" t="s">
        <v>3</v>
      </c>
      <c r="C1730" s="18">
        <v>4565194</v>
      </c>
      <c r="D1730" s="16">
        <v>3814384</v>
      </c>
      <c r="E1730" s="16">
        <v>4662555</v>
      </c>
      <c r="F1730" s="18">
        <v>4292911</v>
      </c>
      <c r="G1730" s="18">
        <f t="shared" si="709"/>
        <v>8858105</v>
      </c>
      <c r="H1730" s="16">
        <f t="shared" si="718"/>
        <v>8476939</v>
      </c>
      <c r="I1730" s="35">
        <f t="shared" si="712"/>
        <v>750810</v>
      </c>
      <c r="J1730" s="35">
        <f t="shared" si="714"/>
        <v>369644</v>
      </c>
      <c r="K1730" s="101">
        <f t="shared" si="719"/>
        <v>-4675635</v>
      </c>
      <c r="L1730">
        <f t="shared" si="719"/>
        <v>-4382039</v>
      </c>
      <c r="M1730" s="35">
        <f t="shared" si="710"/>
        <v>4382039</v>
      </c>
      <c r="N1730">
        <f t="shared" si="716"/>
        <v>1.0449650516536688</v>
      </c>
      <c r="O1730" s="20">
        <f t="shared" si="720"/>
        <v>381166</v>
      </c>
      <c r="P1730" s="156">
        <f t="shared" si="721"/>
        <v>-0.25677075682169215</v>
      </c>
      <c r="Q1730" s="156">
        <f t="shared" si="721"/>
        <v>-0.2541636029939533</v>
      </c>
    </row>
    <row r="1731" spans="1:17">
      <c r="A1731" s="598"/>
      <c r="B1731" s="3" t="s">
        <v>4</v>
      </c>
      <c r="C1731" s="18">
        <v>2078</v>
      </c>
      <c r="D1731" s="16">
        <v>296904</v>
      </c>
      <c r="E1731" s="16">
        <v>0</v>
      </c>
      <c r="F1731" s="18">
        <v>0</v>
      </c>
      <c r="G1731" s="18">
        <f t="shared" si="709"/>
        <v>2078</v>
      </c>
      <c r="H1731" s="16">
        <f t="shared" si="718"/>
        <v>296904</v>
      </c>
      <c r="I1731" s="35">
        <f t="shared" si="712"/>
        <v>-294826</v>
      </c>
      <c r="J1731" s="35">
        <f t="shared" si="714"/>
        <v>0</v>
      </c>
      <c r="K1731" s="101">
        <f t="shared" si="719"/>
        <v>-120</v>
      </c>
      <c r="L1731">
        <f t="shared" si="719"/>
        <v>-89874</v>
      </c>
      <c r="M1731" s="35">
        <f t="shared" si="710"/>
        <v>1267837</v>
      </c>
      <c r="N1731">
        <f t="shared" si="716"/>
        <v>6.9988952658098244E-3</v>
      </c>
      <c r="O1731" s="303">
        <f t="shared" si="720"/>
        <v>-294826</v>
      </c>
      <c r="P1731" s="156">
        <f t="shared" si="721"/>
        <v>-5.1768766177739428E-2</v>
      </c>
      <c r="Q1731" s="156">
        <f t="shared" si="721"/>
        <v>-0.18855265476699981</v>
      </c>
    </row>
    <row r="1732" spans="1:17">
      <c r="A1732" s="598"/>
      <c r="B1732" s="3" t="s">
        <v>5</v>
      </c>
      <c r="C1732" s="18">
        <v>950898</v>
      </c>
      <c r="D1732" s="16">
        <v>1007710</v>
      </c>
      <c r="E1732" s="16">
        <v>741993</v>
      </c>
      <c r="F1732" s="18">
        <v>945977</v>
      </c>
      <c r="G1732" s="18">
        <f t="shared" si="709"/>
        <v>1896875</v>
      </c>
      <c r="H1732" s="16">
        <f t="shared" si="718"/>
        <v>1749703</v>
      </c>
      <c r="I1732" s="35">
        <f t="shared" si="712"/>
        <v>-56812</v>
      </c>
      <c r="J1732" s="35">
        <f t="shared" si="714"/>
        <v>-203984</v>
      </c>
      <c r="K1732" s="101">
        <f t="shared" si="719"/>
        <v>-987265</v>
      </c>
      <c r="L1732">
        <f t="shared" si="719"/>
        <v>-1242669</v>
      </c>
      <c r="M1732" s="35">
        <f t="shared" si="710"/>
        <v>2369706</v>
      </c>
      <c r="N1732">
        <f t="shared" si="716"/>
        <v>1.0841125608174644</v>
      </c>
      <c r="O1732" s="34">
        <f t="shared" si="720"/>
        <v>147172</v>
      </c>
      <c r="P1732" s="156">
        <f t="shared" si="721"/>
        <v>-0.25501465230323356</v>
      </c>
      <c r="Q1732" s="156">
        <f t="shared" si="721"/>
        <v>-0.29342549458198869</v>
      </c>
    </row>
    <row r="1733" spans="1:17">
      <c r="A1733" s="599"/>
      <c r="B1733" s="3" t="s">
        <v>6</v>
      </c>
      <c r="C1733" s="18">
        <v>1468518</v>
      </c>
      <c r="D1733" s="16">
        <v>1612835</v>
      </c>
      <c r="E1733" s="16">
        <v>1582140</v>
      </c>
      <c r="F1733" s="18">
        <v>1492945</v>
      </c>
      <c r="G1733" s="18">
        <f t="shared" si="709"/>
        <v>2961463</v>
      </c>
      <c r="H1733" s="16">
        <f t="shared" si="718"/>
        <v>3194975</v>
      </c>
      <c r="I1733" s="35">
        <f t="shared" si="712"/>
        <v>-144317</v>
      </c>
      <c r="J1733" s="35">
        <f t="shared" si="714"/>
        <v>89195</v>
      </c>
      <c r="K1733" s="101">
        <f t="shared" si="719"/>
        <v>-596114</v>
      </c>
      <c r="L1733">
        <f t="shared" si="719"/>
        <v>-544552</v>
      </c>
      <c r="M1733" s="35">
        <f t="shared" si="710"/>
        <v>3153911</v>
      </c>
      <c r="N1733">
        <f t="shared" si="716"/>
        <v>0.92691273014655828</v>
      </c>
      <c r="O1733" s="20">
        <f t="shared" si="720"/>
        <v>-233512</v>
      </c>
      <c r="P1733" s="156">
        <f t="shared" si="721"/>
        <v>-0.14351428645029204</v>
      </c>
      <c r="Q1733" s="156">
        <f t="shared" si="721"/>
        <v>-0.12711063451444291</v>
      </c>
    </row>
    <row r="1734" spans="1:17">
      <c r="A1734" s="594">
        <v>45499</v>
      </c>
      <c r="B1734" s="3" t="s">
        <v>3</v>
      </c>
      <c r="C1734" s="18">
        <v>5439361</v>
      </c>
      <c r="D1734" s="16">
        <v>6223938</v>
      </c>
      <c r="E1734" s="16">
        <v>5947421</v>
      </c>
      <c r="F1734" s="18">
        <v>6613926</v>
      </c>
      <c r="G1734" s="18">
        <f t="shared" si="709"/>
        <v>12053287</v>
      </c>
      <c r="H1734" s="16">
        <f t="shared" si="718"/>
        <v>12171359</v>
      </c>
      <c r="I1734" s="35">
        <f t="shared" si="712"/>
        <v>-784577</v>
      </c>
      <c r="J1734" s="35">
        <f t="shared" si="714"/>
        <v>-666505</v>
      </c>
      <c r="K1734" s="101">
        <f t="shared" si="719"/>
        <v>3195182</v>
      </c>
      <c r="L1734">
        <f t="shared" si="719"/>
        <v>3694420</v>
      </c>
      <c r="M1734" s="35">
        <f t="shared" si="710"/>
        <v>-3694420</v>
      </c>
      <c r="N1734">
        <f t="shared" si="716"/>
        <v>0.9902991933768448</v>
      </c>
      <c r="O1734" s="34">
        <f t="shared" si="720"/>
        <v>-118072</v>
      </c>
      <c r="P1734" s="156">
        <f t="shared" si="721"/>
        <v>0.56422840289369991</v>
      </c>
      <c r="Q1734" s="400">
        <f t="shared" si="721"/>
        <v>0.77248412395225197</v>
      </c>
    </row>
    <row r="1735" spans="1:17">
      <c r="A1735" s="595"/>
      <c r="B1735" s="3" t="s">
        <v>4</v>
      </c>
      <c r="C1735" s="18">
        <v>2078</v>
      </c>
      <c r="D1735" s="16">
        <v>307299</v>
      </c>
      <c r="E1735" s="16">
        <v>0</v>
      </c>
      <c r="F1735" s="18">
        <v>0</v>
      </c>
      <c r="G1735" s="18">
        <f t="shared" si="709"/>
        <v>2078</v>
      </c>
      <c r="H1735" s="16">
        <f t="shared" si="718"/>
        <v>307299</v>
      </c>
      <c r="I1735" s="35">
        <f t="shared" si="712"/>
        <v>-305221</v>
      </c>
      <c r="J1735" s="35">
        <f t="shared" si="714"/>
        <v>0</v>
      </c>
      <c r="K1735" s="101">
        <f t="shared" si="719"/>
        <v>0</v>
      </c>
      <c r="L1735">
        <f t="shared" si="719"/>
        <v>10395</v>
      </c>
      <c r="M1735" s="35">
        <f t="shared" si="710"/>
        <v>50149</v>
      </c>
      <c r="N1735">
        <f t="shared" si="716"/>
        <v>6.7621437101975605E-3</v>
      </c>
      <c r="O1735" s="303">
        <f t="shared" si="720"/>
        <v>-305221</v>
      </c>
      <c r="P1735" s="156">
        <f t="shared" si="721"/>
        <v>0</v>
      </c>
      <c r="Q1735" s="156">
        <f t="shared" si="721"/>
        <v>3.6281582777504373E-2</v>
      </c>
    </row>
    <row r="1736" spans="1:17">
      <c r="A1736" s="595"/>
      <c r="B1736" s="3" t="s">
        <v>5</v>
      </c>
      <c r="C1736" s="18">
        <v>1557049</v>
      </c>
      <c r="D1736" s="16">
        <v>1723392</v>
      </c>
      <c r="E1736" s="16">
        <v>1229605</v>
      </c>
      <c r="F1736" s="18">
        <v>1517789</v>
      </c>
      <c r="G1736" s="18">
        <f t="shared" si="709"/>
        <v>3074838</v>
      </c>
      <c r="H1736" s="16">
        <f t="shared" si="718"/>
        <v>2952997</v>
      </c>
      <c r="I1736" s="35">
        <f t="shared" si="712"/>
        <v>-166343</v>
      </c>
      <c r="J1736" s="35">
        <f t="shared" si="714"/>
        <v>-288184</v>
      </c>
      <c r="K1736" s="101">
        <f t="shared" si="719"/>
        <v>1177963</v>
      </c>
      <c r="L1736">
        <f t="shared" si="719"/>
        <v>1203294</v>
      </c>
      <c r="M1736" s="35">
        <f t="shared" si="710"/>
        <v>-722468</v>
      </c>
      <c r="N1736">
        <f t="shared" si="716"/>
        <v>1.0412601164173212</v>
      </c>
      <c r="O1736" s="34">
        <f t="shared" si="720"/>
        <v>121841</v>
      </c>
      <c r="P1736" s="156">
        <f t="shared" si="721"/>
        <v>1.6385357317724563</v>
      </c>
      <c r="Q1736" s="400">
        <f t="shared" si="721"/>
        <v>2.202185542331843</v>
      </c>
    </row>
    <row r="1737" spans="1:17">
      <c r="A1737" s="596"/>
      <c r="B1737" s="3" t="s">
        <v>6</v>
      </c>
      <c r="C1737" s="18">
        <v>1959406</v>
      </c>
      <c r="D1737" s="16">
        <v>2006180</v>
      </c>
      <c r="E1737" s="16">
        <v>1780868</v>
      </c>
      <c r="F1737" s="18">
        <v>2129094</v>
      </c>
      <c r="G1737" s="18">
        <f t="shared" si="709"/>
        <v>4088500</v>
      </c>
      <c r="H1737" s="16">
        <f t="shared" si="718"/>
        <v>3787048</v>
      </c>
      <c r="I1737" s="35">
        <f t="shared" si="712"/>
        <v>-46774</v>
      </c>
      <c r="J1737" s="35">
        <f t="shared" si="714"/>
        <v>-348226</v>
      </c>
      <c r="K1737" s="101">
        <f t="shared" si="719"/>
        <v>1127037</v>
      </c>
      <c r="L1737">
        <f t="shared" si="719"/>
        <v>592073</v>
      </c>
      <c r="M1737" s="35">
        <f t="shared" si="710"/>
        <v>-597980</v>
      </c>
      <c r="N1737">
        <f t="shared" si="716"/>
        <v>1.0796007866813413</v>
      </c>
      <c r="O1737" s="34">
        <f t="shared" si="720"/>
        <v>301452</v>
      </c>
      <c r="P1737" s="399">
        <f t="shared" si="721"/>
        <v>0.61438128330060737</v>
      </c>
      <c r="Q1737" s="156">
        <f t="shared" si="721"/>
        <v>0.2274664970098759</v>
      </c>
    </row>
    <row r="1738" spans="1:17">
      <c r="A1738" s="594">
        <v>45502</v>
      </c>
      <c r="B1738" s="3" t="s">
        <v>3</v>
      </c>
      <c r="C1738" s="18">
        <v>7722111</v>
      </c>
      <c r="D1738" s="16">
        <v>6506877</v>
      </c>
      <c r="E1738" s="16">
        <v>7730769</v>
      </c>
      <c r="F1738" s="18">
        <v>6940535</v>
      </c>
      <c r="G1738" s="18">
        <f t="shared" si="709"/>
        <v>14662646</v>
      </c>
      <c r="H1738" s="16">
        <f t="shared" si="718"/>
        <v>14237646</v>
      </c>
      <c r="I1738" s="35">
        <f t="shared" si="712"/>
        <v>1215234</v>
      </c>
      <c r="J1738" s="35">
        <f t="shared" si="714"/>
        <v>790234</v>
      </c>
      <c r="K1738" s="101">
        <f t="shared" si="719"/>
        <v>2609359</v>
      </c>
      <c r="L1738">
        <f t="shared" si="719"/>
        <v>2066287</v>
      </c>
      <c r="M1738" s="35">
        <f t="shared" si="710"/>
        <v>-2066287</v>
      </c>
      <c r="N1738">
        <f t="shared" si="716"/>
        <v>1.0298504401640551</v>
      </c>
      <c r="O1738" s="20">
        <f t="shared" si="720"/>
        <v>425000</v>
      </c>
      <c r="P1738" s="399">
        <f t="shared" si="721"/>
        <v>0.27630017933215922</v>
      </c>
      <c r="Q1738" s="156">
        <f t="shared" si="721"/>
        <v>0.2044801857918479</v>
      </c>
    </row>
    <row r="1739" spans="1:17">
      <c r="A1739" s="595"/>
      <c r="B1739" s="3" t="s">
        <v>4</v>
      </c>
      <c r="C1739" s="18">
        <v>2078</v>
      </c>
      <c r="D1739" s="16">
        <v>327299</v>
      </c>
      <c r="E1739" s="16">
        <v>0</v>
      </c>
      <c r="F1739" s="18">
        <v>0</v>
      </c>
      <c r="G1739" s="18">
        <f t="shared" si="709"/>
        <v>2078</v>
      </c>
      <c r="H1739" s="16">
        <f t="shared" si="718"/>
        <v>327299</v>
      </c>
      <c r="I1739" s="35">
        <f t="shared" si="712"/>
        <v>-325221</v>
      </c>
      <c r="J1739" s="35">
        <f t="shared" si="714"/>
        <v>0</v>
      </c>
      <c r="K1739" s="101">
        <f t="shared" ref="K1739:L1754" si="722">G1739-G1735</f>
        <v>0</v>
      </c>
      <c r="L1739">
        <f t="shared" si="722"/>
        <v>20000</v>
      </c>
      <c r="M1739" s="35">
        <f t="shared" si="710"/>
        <v>-90723</v>
      </c>
      <c r="N1739">
        <f t="shared" si="716"/>
        <v>6.3489347660701679E-3</v>
      </c>
      <c r="O1739" s="303">
        <f t="shared" si="720"/>
        <v>-325221</v>
      </c>
      <c r="P1739" s="399">
        <f t="shared" si="721"/>
        <v>0</v>
      </c>
      <c r="Q1739" s="156">
        <f t="shared" si="721"/>
        <v>6.96138865780946E-2</v>
      </c>
    </row>
    <row r="1740" spans="1:17">
      <c r="A1740" s="595"/>
      <c r="B1740" s="3" t="s">
        <v>5</v>
      </c>
      <c r="C1740" s="18">
        <v>1633978</v>
      </c>
      <c r="D1740" s="16">
        <v>1676123</v>
      </c>
      <c r="E1740" s="16">
        <v>1379697</v>
      </c>
      <c r="F1740" s="18">
        <v>1501404</v>
      </c>
      <c r="G1740" s="18">
        <f t="shared" si="709"/>
        <v>3135382</v>
      </c>
      <c r="H1740" s="16">
        <f t="shared" si="718"/>
        <v>3055820</v>
      </c>
      <c r="I1740" s="35">
        <f t="shared" si="712"/>
        <v>-42145</v>
      </c>
      <c r="J1740" s="35">
        <f t="shared" si="714"/>
        <v>-121707</v>
      </c>
      <c r="K1740" s="101">
        <f t="shared" si="722"/>
        <v>60544</v>
      </c>
      <c r="L1740">
        <f t="shared" si="722"/>
        <v>102823</v>
      </c>
      <c r="M1740" s="35">
        <f t="shared" si="710"/>
        <v>-176285</v>
      </c>
      <c r="N1740">
        <f t="shared" si="716"/>
        <v>1.0260362194108292</v>
      </c>
      <c r="O1740" s="34">
        <f t="shared" si="720"/>
        <v>79562</v>
      </c>
      <c r="P1740" s="156">
        <f t="shared" si="721"/>
        <v>2.0085631992101633E-2</v>
      </c>
      <c r="Q1740" s="400">
        <f t="shared" si="721"/>
        <v>3.6076043076668299E-2</v>
      </c>
    </row>
    <row r="1741" spans="1:17">
      <c r="A1741" s="596"/>
      <c r="B1741" s="3" t="s">
        <v>6</v>
      </c>
      <c r="C1741" s="18">
        <v>2298545</v>
      </c>
      <c r="D1741" s="16">
        <v>2202421</v>
      </c>
      <c r="E1741" s="16">
        <v>2546246</v>
      </c>
      <c r="F1741" s="18">
        <v>2270781</v>
      </c>
      <c r="G1741" s="18">
        <f t="shared" si="709"/>
        <v>4569326</v>
      </c>
      <c r="H1741" s="16">
        <f t="shared" si="718"/>
        <v>4748667</v>
      </c>
      <c r="I1741" s="35">
        <f t="shared" si="712"/>
        <v>96124</v>
      </c>
      <c r="J1741" s="35">
        <f t="shared" si="714"/>
        <v>275465</v>
      </c>
      <c r="K1741" s="101">
        <f t="shared" si="722"/>
        <v>480826</v>
      </c>
      <c r="L1741">
        <f t="shared" si="722"/>
        <v>961619</v>
      </c>
      <c r="M1741" s="35">
        <f t="shared" si="710"/>
        <v>-3549499</v>
      </c>
      <c r="N1741">
        <f t="shared" si="716"/>
        <v>0.96223340149983139</v>
      </c>
      <c r="O1741" s="34">
        <f t="shared" si="720"/>
        <v>-179341</v>
      </c>
      <c r="P1741" s="156">
        <f t="shared" si="721"/>
        <v>0.13327867207513761</v>
      </c>
      <c r="Q1741" s="400">
        <f t="shared" si="721"/>
        <v>0.34034442203290188</v>
      </c>
    </row>
    <row r="1742" spans="1:17">
      <c r="A1742" s="594">
        <v>45503</v>
      </c>
      <c r="B1742" s="3" t="s">
        <v>3</v>
      </c>
      <c r="C1742" s="18">
        <v>7319590</v>
      </c>
      <c r="D1742" s="16">
        <v>6973306</v>
      </c>
      <c r="E1742" s="16">
        <v>7505151</v>
      </c>
      <c r="F1742" s="18">
        <v>7337149</v>
      </c>
      <c r="G1742" s="18">
        <f t="shared" si="709"/>
        <v>14656739</v>
      </c>
      <c r="H1742" s="16">
        <f t="shared" si="718"/>
        <v>14478457</v>
      </c>
      <c r="I1742" s="35">
        <f t="shared" si="712"/>
        <v>346284</v>
      </c>
      <c r="J1742" s="35">
        <f t="shared" si="714"/>
        <v>168002</v>
      </c>
      <c r="K1742" s="101">
        <f t="shared" si="722"/>
        <v>-5907</v>
      </c>
      <c r="L1742">
        <f t="shared" si="722"/>
        <v>240811</v>
      </c>
      <c r="M1742" s="35">
        <f t="shared" si="710"/>
        <v>-240811</v>
      </c>
      <c r="N1742">
        <f t="shared" si="716"/>
        <v>1.012313604964949</v>
      </c>
      <c r="O1742" s="20">
        <f t="shared" si="720"/>
        <v>178282</v>
      </c>
      <c r="P1742" s="156">
        <f t="shared" si="721"/>
        <v>-4.0269820751917383E-4</v>
      </c>
      <c r="Q1742" s="156">
        <f t="shared" si="721"/>
        <v>1.7204675199786239E-2</v>
      </c>
    </row>
    <row r="1743" spans="1:17">
      <c r="A1743" s="595"/>
      <c r="B1743" s="3" t="s">
        <v>4</v>
      </c>
      <c r="C1743" s="18">
        <v>2078</v>
      </c>
      <c r="D1743" s="16">
        <v>322299</v>
      </c>
      <c r="E1743" s="16">
        <v>0</v>
      </c>
      <c r="F1743" s="18">
        <v>0</v>
      </c>
      <c r="G1743" s="18">
        <f t="shared" si="709"/>
        <v>2078</v>
      </c>
      <c r="H1743" s="16">
        <f t="shared" si="718"/>
        <v>322299</v>
      </c>
      <c r="I1743" s="35">
        <f t="shared" si="712"/>
        <v>-320221</v>
      </c>
      <c r="J1743" s="35">
        <f t="shared" si="714"/>
        <v>0</v>
      </c>
      <c r="K1743" s="101">
        <f t="shared" si="722"/>
        <v>0</v>
      </c>
      <c r="L1743">
        <f t="shared" si="722"/>
        <v>-5000</v>
      </c>
      <c r="M1743" s="35">
        <f t="shared" si="710"/>
        <v>-362674</v>
      </c>
      <c r="N1743">
        <f t="shared" si="716"/>
        <v>6.4474292504785929E-3</v>
      </c>
      <c r="O1743" s="303">
        <f t="shared" si="720"/>
        <v>-320221</v>
      </c>
      <c r="P1743" s="156">
        <f t="shared" ref="P1743:Q1758" si="723">K1743/(G1739-K1743)</f>
        <v>0</v>
      </c>
      <c r="Q1743" s="156">
        <f t="shared" si="723"/>
        <v>-1.5046689878693587E-2</v>
      </c>
    </row>
    <row r="1744" spans="1:17">
      <c r="A1744" s="595"/>
      <c r="B1744" s="3" t="s">
        <v>5</v>
      </c>
      <c r="C1744" s="18">
        <v>1545390</v>
      </c>
      <c r="D1744" s="16">
        <v>1743688</v>
      </c>
      <c r="E1744" s="16">
        <v>1226422</v>
      </c>
      <c r="F1744" s="18">
        <v>1519269</v>
      </c>
      <c r="G1744" s="18">
        <f t="shared" si="709"/>
        <v>3064659</v>
      </c>
      <c r="H1744" s="16">
        <f t="shared" si="718"/>
        <v>2970110</v>
      </c>
      <c r="I1744" s="35">
        <f t="shared" si="712"/>
        <v>-198298</v>
      </c>
      <c r="J1744" s="35">
        <f t="shared" si="714"/>
        <v>-292847</v>
      </c>
      <c r="K1744" s="101">
        <f t="shared" si="722"/>
        <v>-70723</v>
      </c>
      <c r="L1744">
        <f t="shared" si="722"/>
        <v>-85710</v>
      </c>
      <c r="M1744" s="35">
        <f t="shared" si="710"/>
        <v>-652019</v>
      </c>
      <c r="N1744">
        <f t="shared" si="716"/>
        <v>1.0318335011161204</v>
      </c>
      <c r="O1744" s="34">
        <f t="shared" si="720"/>
        <v>94549</v>
      </c>
      <c r="P1744" s="156">
        <f t="shared" si="723"/>
        <v>-2.2058853343854927E-2</v>
      </c>
      <c r="Q1744" s="156">
        <f t="shared" si="723"/>
        <v>-2.7282884454390057E-2</v>
      </c>
    </row>
    <row r="1745" spans="1:17">
      <c r="A1745" s="596"/>
      <c r="B1745" s="3" t="s">
        <v>6</v>
      </c>
      <c r="C1745" s="18">
        <v>2162954</v>
      </c>
      <c r="D1745" s="16">
        <v>2150035</v>
      </c>
      <c r="E1745" s="16">
        <v>2298439</v>
      </c>
      <c r="F1745" s="18">
        <v>2332910</v>
      </c>
      <c r="G1745" s="18">
        <f t="shared" si="709"/>
        <v>4495864</v>
      </c>
      <c r="H1745" s="16">
        <f t="shared" si="718"/>
        <v>4448474</v>
      </c>
      <c r="I1745" s="35">
        <f t="shared" si="712"/>
        <v>12919</v>
      </c>
      <c r="J1745" s="35">
        <f t="shared" si="714"/>
        <v>-34471</v>
      </c>
      <c r="K1745" s="101">
        <f t="shared" si="722"/>
        <v>-73462</v>
      </c>
      <c r="L1745">
        <f t="shared" si="722"/>
        <v>-300193</v>
      </c>
      <c r="M1745" s="35">
        <f t="shared" si="710"/>
        <v>-2168359</v>
      </c>
      <c r="N1745">
        <f t="shared" si="716"/>
        <v>1.0106530913747052</v>
      </c>
      <c r="O1745" s="34">
        <f t="shared" si="720"/>
        <v>47390</v>
      </c>
      <c r="P1745" s="156">
        <f t="shared" si="723"/>
        <v>-1.5822820253692395E-2</v>
      </c>
      <c r="Q1745" s="156">
        <f t="shared" si="723"/>
        <v>-5.9457580523127995E-2</v>
      </c>
    </row>
    <row r="1746" spans="1:17">
      <c r="A1746" s="594">
        <v>45504</v>
      </c>
      <c r="B1746" s="3" t="s">
        <v>3</v>
      </c>
      <c r="C1746" s="18">
        <v>5496277</v>
      </c>
      <c r="D1746" s="16">
        <v>6108559</v>
      </c>
      <c r="E1746" s="16">
        <v>5827433</v>
      </c>
      <c r="F1746" s="18">
        <v>6572582</v>
      </c>
      <c r="G1746" s="18">
        <f t="shared" si="709"/>
        <v>12068859</v>
      </c>
      <c r="H1746" s="16">
        <f t="shared" si="718"/>
        <v>11935992</v>
      </c>
      <c r="I1746" s="35">
        <f t="shared" si="712"/>
        <v>-612282</v>
      </c>
      <c r="J1746" s="35">
        <f t="shared" si="714"/>
        <v>-745149</v>
      </c>
      <c r="K1746" s="101">
        <f t="shared" si="722"/>
        <v>-2587880</v>
      </c>
      <c r="L1746">
        <f t="shared" si="722"/>
        <v>-2542465</v>
      </c>
      <c r="M1746" s="35">
        <f t="shared" si="710"/>
        <v>2542465</v>
      </c>
      <c r="N1746">
        <f t="shared" si="716"/>
        <v>1.0111316260935832</v>
      </c>
      <c r="O1746" s="34">
        <f t="shared" si="720"/>
        <v>132867</v>
      </c>
      <c r="P1746" s="156">
        <f t="shared" si="723"/>
        <v>-0.15006884176449478</v>
      </c>
      <c r="Q1746" s="156">
        <f t="shared" si="723"/>
        <v>-0.14937293056157591</v>
      </c>
    </row>
    <row r="1747" spans="1:17">
      <c r="A1747" s="595"/>
      <c r="B1747" s="3" t="s">
        <v>4</v>
      </c>
      <c r="C1747" s="18">
        <v>2078</v>
      </c>
      <c r="D1747" s="16">
        <v>322299</v>
      </c>
      <c r="E1747" s="16">
        <v>0</v>
      </c>
      <c r="F1747" s="18">
        <v>0</v>
      </c>
      <c r="G1747" s="18">
        <f t="shared" si="709"/>
        <v>2078</v>
      </c>
      <c r="H1747" s="16">
        <f t="shared" si="718"/>
        <v>322299</v>
      </c>
      <c r="I1747" s="35">
        <f t="shared" si="712"/>
        <v>-320221</v>
      </c>
      <c r="J1747" s="35">
        <f t="shared" si="714"/>
        <v>0</v>
      </c>
      <c r="K1747" s="101">
        <f t="shared" si="722"/>
        <v>0</v>
      </c>
      <c r="L1747">
        <f t="shared" si="722"/>
        <v>0</v>
      </c>
      <c r="M1747" s="35">
        <f t="shared" si="710"/>
        <v>-791236</v>
      </c>
      <c r="N1747">
        <f t="shared" si="716"/>
        <v>6.4474292504785929E-3</v>
      </c>
      <c r="O1747" s="303">
        <f t="shared" si="720"/>
        <v>-320221</v>
      </c>
      <c r="P1747" s="156">
        <f t="shared" si="723"/>
        <v>0</v>
      </c>
      <c r="Q1747" s="156">
        <f t="shared" si="723"/>
        <v>0</v>
      </c>
    </row>
    <row r="1748" spans="1:17">
      <c r="A1748" s="595"/>
      <c r="B1748" s="3" t="s">
        <v>5</v>
      </c>
      <c r="C1748" s="18">
        <v>1292186</v>
      </c>
      <c r="D1748" s="16">
        <v>1828682</v>
      </c>
      <c r="E1748" s="16">
        <v>927760</v>
      </c>
      <c r="F1748" s="18">
        <v>1404799</v>
      </c>
      <c r="G1748" s="18">
        <f t="shared" si="709"/>
        <v>2696985</v>
      </c>
      <c r="H1748" s="16">
        <f t="shared" si="718"/>
        <v>2756442</v>
      </c>
      <c r="I1748" s="35">
        <f t="shared" si="712"/>
        <v>-536496</v>
      </c>
      <c r="J1748" s="35">
        <f t="shared" si="714"/>
        <v>-477039</v>
      </c>
      <c r="K1748" s="101">
        <f t="shared" si="722"/>
        <v>-367674</v>
      </c>
      <c r="L1748">
        <f t="shared" si="722"/>
        <v>-213668</v>
      </c>
      <c r="M1748" s="35">
        <f t="shared" si="710"/>
        <v>-1385</v>
      </c>
      <c r="N1748">
        <f t="shared" si="716"/>
        <v>0.97842980189679307</v>
      </c>
      <c r="O1748" s="34">
        <f t="shared" si="720"/>
        <v>-59457</v>
      </c>
      <c r="P1748" s="156">
        <f t="shared" si="723"/>
        <v>-0.10712072517439304</v>
      </c>
      <c r="Q1748" s="156">
        <f t="shared" si="723"/>
        <v>-6.7111463173625804E-2</v>
      </c>
    </row>
    <row r="1749" spans="1:17">
      <c r="A1749" s="596"/>
      <c r="B1749" s="3" t="s">
        <v>6</v>
      </c>
      <c r="C1749" s="18">
        <v>1629356</v>
      </c>
      <c r="D1749" s="16">
        <v>1846620</v>
      </c>
      <c r="E1749" s="16">
        <v>1664704</v>
      </c>
      <c r="F1749" s="18">
        <v>2128779</v>
      </c>
      <c r="G1749" s="18">
        <f t="shared" si="709"/>
        <v>3758135</v>
      </c>
      <c r="H1749" s="16">
        <f t="shared" si="718"/>
        <v>3511324</v>
      </c>
      <c r="I1749" s="35">
        <f t="shared" si="712"/>
        <v>-217264</v>
      </c>
      <c r="J1749" s="35">
        <f t="shared" si="714"/>
        <v>-464075</v>
      </c>
      <c r="K1749" s="101">
        <f t="shared" si="722"/>
        <v>-737729</v>
      </c>
      <c r="L1749">
        <f t="shared" si="722"/>
        <v>-937150</v>
      </c>
      <c r="M1749" s="35">
        <f t="shared" si="710"/>
        <v>4524106</v>
      </c>
      <c r="N1749">
        <f t="shared" si="716"/>
        <v>1.0702900102639346</v>
      </c>
      <c r="O1749" s="34">
        <f t="shared" si="720"/>
        <v>246811</v>
      </c>
      <c r="P1749" s="156">
        <f t="shared" si="723"/>
        <v>-0.14096033069441968</v>
      </c>
      <c r="Q1749" s="156">
        <f t="shared" si="723"/>
        <v>-0.17400954838288005</v>
      </c>
    </row>
    <row r="1750" spans="1:17">
      <c r="A1750" s="594">
        <v>45505</v>
      </c>
      <c r="B1750" s="3" t="s">
        <v>3</v>
      </c>
      <c r="C1750" s="18">
        <v>4825018</v>
      </c>
      <c r="D1750" s="16">
        <v>4277159</v>
      </c>
      <c r="E1750" s="16">
        <v>4969949</v>
      </c>
      <c r="F1750" s="18">
        <v>4775289</v>
      </c>
      <c r="G1750" s="18">
        <f t="shared" si="709"/>
        <v>9600307</v>
      </c>
      <c r="H1750" s="16">
        <f t="shared" si="718"/>
        <v>9247108</v>
      </c>
      <c r="I1750" s="35">
        <f t="shared" si="712"/>
        <v>547859</v>
      </c>
      <c r="J1750" s="35">
        <f t="shared" si="714"/>
        <v>194660</v>
      </c>
      <c r="K1750" s="101">
        <f t="shared" si="722"/>
        <v>-2468552</v>
      </c>
      <c r="L1750">
        <f t="shared" si="722"/>
        <v>-2688884</v>
      </c>
      <c r="M1750" s="35">
        <f t="shared" si="710"/>
        <v>2688884</v>
      </c>
      <c r="N1750">
        <f t="shared" si="716"/>
        <v>1.0381956174838662</v>
      </c>
      <c r="O1750" s="20">
        <f t="shared" si="720"/>
        <v>353199</v>
      </c>
      <c r="P1750" s="156">
        <f t="shared" si="723"/>
        <v>-0.16980685212793392</v>
      </c>
      <c r="Q1750" s="156">
        <f t="shared" si="723"/>
        <v>-0.18385687509418883</v>
      </c>
    </row>
    <row r="1751" spans="1:17">
      <c r="A1751" s="595"/>
      <c r="B1751" s="3" t="s">
        <v>4</v>
      </c>
      <c r="C1751" s="18">
        <v>2078</v>
      </c>
      <c r="D1751" s="16">
        <v>351859</v>
      </c>
      <c r="E1751" s="16">
        <v>0</v>
      </c>
      <c r="F1751" s="18">
        <v>0</v>
      </c>
      <c r="G1751" s="18">
        <f t="shared" ref="G1751:G1814" si="724">SUM(C1751+F1751)</f>
        <v>2078</v>
      </c>
      <c r="H1751" s="16">
        <f t="shared" si="718"/>
        <v>351859</v>
      </c>
      <c r="I1751" s="35">
        <f t="shared" si="712"/>
        <v>-349781</v>
      </c>
      <c r="J1751" s="35">
        <f t="shared" si="714"/>
        <v>0</v>
      </c>
      <c r="K1751" s="101">
        <f t="shared" si="722"/>
        <v>0</v>
      </c>
      <c r="L1751">
        <f t="shared" si="722"/>
        <v>29560</v>
      </c>
      <c r="M1751" s="35">
        <f t="shared" ref="M1751:M1814" si="725">K1756-L1751</f>
        <v>840860</v>
      </c>
      <c r="N1751">
        <f t="shared" si="716"/>
        <v>5.9057747563654762E-3</v>
      </c>
      <c r="O1751" s="303">
        <f t="shared" si="720"/>
        <v>-349781</v>
      </c>
      <c r="P1751" s="156">
        <f t="shared" si="723"/>
        <v>0</v>
      </c>
      <c r="Q1751" s="156">
        <f t="shared" si="723"/>
        <v>0.10097732109490024</v>
      </c>
    </row>
    <row r="1752" spans="1:17">
      <c r="A1752" s="595"/>
      <c r="B1752" s="3" t="s">
        <v>5</v>
      </c>
      <c r="C1752" s="18">
        <v>957581</v>
      </c>
      <c r="D1752" s="16">
        <v>1090867</v>
      </c>
      <c r="E1752" s="16">
        <v>783617</v>
      </c>
      <c r="F1752" s="18">
        <v>948168</v>
      </c>
      <c r="G1752" s="18">
        <f t="shared" si="724"/>
        <v>1905749</v>
      </c>
      <c r="H1752" s="16">
        <f t="shared" si="718"/>
        <v>1874484</v>
      </c>
      <c r="I1752" s="35">
        <f t="shared" si="712"/>
        <v>-133286</v>
      </c>
      <c r="J1752" s="35">
        <f t="shared" si="714"/>
        <v>-164551</v>
      </c>
      <c r="K1752" s="101">
        <f t="shared" si="722"/>
        <v>-791236</v>
      </c>
      <c r="L1752">
        <f t="shared" si="722"/>
        <v>-881958</v>
      </c>
      <c r="M1752" s="35">
        <f t="shared" si="725"/>
        <v>1518169</v>
      </c>
      <c r="N1752">
        <f t="shared" si="716"/>
        <v>1.0166792567981375</v>
      </c>
      <c r="O1752" s="34">
        <f t="shared" si="720"/>
        <v>31265</v>
      </c>
      <c r="P1752" s="156">
        <f t="shared" si="723"/>
        <v>-0.22683081146521392</v>
      </c>
      <c r="Q1752" s="156">
        <f t="shared" si="723"/>
        <v>-0.24240270448548812</v>
      </c>
    </row>
    <row r="1753" spans="1:17">
      <c r="A1753" s="596"/>
      <c r="B1753" s="3" t="s">
        <v>6</v>
      </c>
      <c r="C1753" s="18">
        <v>1802584</v>
      </c>
      <c r="D1753" s="16">
        <v>1744070</v>
      </c>
      <c r="E1753" s="16">
        <v>1833695</v>
      </c>
      <c r="F1753" s="18">
        <v>1740498</v>
      </c>
      <c r="G1753" s="18">
        <f t="shared" si="724"/>
        <v>3543082</v>
      </c>
      <c r="H1753" s="16">
        <f t="shared" si="718"/>
        <v>3577765</v>
      </c>
      <c r="I1753" s="35">
        <f t="shared" si="712"/>
        <v>58514</v>
      </c>
      <c r="J1753" s="35">
        <f t="shared" si="714"/>
        <v>93197</v>
      </c>
      <c r="K1753" s="101">
        <f t="shared" si="722"/>
        <v>-215053</v>
      </c>
      <c r="L1753">
        <f t="shared" si="722"/>
        <v>66441</v>
      </c>
      <c r="M1753" s="35">
        <f t="shared" si="725"/>
        <v>1896853</v>
      </c>
      <c r="N1753">
        <f t="shared" si="716"/>
        <v>0.99030595916724551</v>
      </c>
      <c r="O1753" s="20">
        <f t="shared" si="720"/>
        <v>-34683</v>
      </c>
      <c r="P1753" s="156">
        <f t="shared" si="723"/>
        <v>-5.412605695980155E-2</v>
      </c>
      <c r="Q1753" s="156">
        <f t="shared" si="723"/>
        <v>1.9286866926975458E-2</v>
      </c>
    </row>
    <row r="1754" spans="1:17">
      <c r="A1754" s="594">
        <v>45506</v>
      </c>
      <c r="B1754" s="3" t="s">
        <v>3</v>
      </c>
      <c r="C1754" s="18">
        <v>7301390</v>
      </c>
      <c r="D1754" s="16">
        <v>4963169</v>
      </c>
      <c r="E1754" s="16">
        <v>7510538</v>
      </c>
      <c r="F1754" s="18">
        <v>5885873</v>
      </c>
      <c r="G1754" s="18">
        <f t="shared" si="724"/>
        <v>13187263</v>
      </c>
      <c r="H1754" s="16">
        <f t="shared" si="718"/>
        <v>12473707</v>
      </c>
      <c r="I1754" s="35">
        <f t="shared" si="712"/>
        <v>2338221</v>
      </c>
      <c r="J1754" s="35">
        <f t="shared" si="714"/>
        <v>1624665</v>
      </c>
      <c r="K1754" s="101">
        <f t="shared" si="722"/>
        <v>3586956</v>
      </c>
      <c r="L1754">
        <f t="shared" si="722"/>
        <v>3226599</v>
      </c>
      <c r="M1754" s="35">
        <f t="shared" si="725"/>
        <v>-3226599</v>
      </c>
      <c r="N1754">
        <f t="shared" si="716"/>
        <v>1.0572048068789814</v>
      </c>
      <c r="O1754" s="20">
        <f t="shared" si="720"/>
        <v>713556</v>
      </c>
      <c r="P1754" s="399">
        <f t="shared" si="723"/>
        <v>0.59649869099608521</v>
      </c>
      <c r="Q1754" s="156">
        <f t="shared" si="723"/>
        <v>0.53593458626172641</v>
      </c>
    </row>
    <row r="1755" spans="1:17">
      <c r="A1755" s="595"/>
      <c r="B1755" s="3" t="s">
        <v>4</v>
      </c>
      <c r="C1755" s="18">
        <v>2078</v>
      </c>
      <c r="D1755" s="16">
        <v>381379</v>
      </c>
      <c r="E1755" s="16">
        <v>0</v>
      </c>
      <c r="F1755" s="18">
        <v>0</v>
      </c>
      <c r="G1755" s="18">
        <f t="shared" si="724"/>
        <v>2078</v>
      </c>
      <c r="H1755" s="16">
        <f t="shared" si="718"/>
        <v>381379</v>
      </c>
      <c r="I1755" s="35">
        <f t="shared" si="712"/>
        <v>-379301</v>
      </c>
      <c r="J1755" s="35">
        <f t="shared" si="714"/>
        <v>0</v>
      </c>
      <c r="K1755" s="101">
        <f t="shared" ref="K1755:L1770" si="726">G1755-G1751</f>
        <v>0</v>
      </c>
      <c r="L1755">
        <f t="shared" si="726"/>
        <v>29520</v>
      </c>
      <c r="M1755" s="35">
        <f t="shared" si="725"/>
        <v>408797</v>
      </c>
      <c r="N1755">
        <f t="shared" si="716"/>
        <v>5.4486481951025092E-3</v>
      </c>
      <c r="O1755" s="303">
        <f t="shared" si="720"/>
        <v>-379301</v>
      </c>
      <c r="P1755" s="156">
        <f t="shared" si="723"/>
        <v>0</v>
      </c>
      <c r="Q1755" s="156">
        <f t="shared" si="723"/>
        <v>9.1580603029729576E-2</v>
      </c>
    </row>
    <row r="1756" spans="1:17">
      <c r="A1756" s="595"/>
      <c r="B1756" s="3" t="s">
        <v>5</v>
      </c>
      <c r="C1756" s="18">
        <v>1624168</v>
      </c>
      <c r="D1756" s="16">
        <v>1625636</v>
      </c>
      <c r="E1756" s="16">
        <v>1255456</v>
      </c>
      <c r="F1756" s="18">
        <v>1152001</v>
      </c>
      <c r="G1756" s="18">
        <f t="shared" si="724"/>
        <v>2776169</v>
      </c>
      <c r="H1756" s="16">
        <f t="shared" si="718"/>
        <v>2881092</v>
      </c>
      <c r="I1756" s="35">
        <f t="shared" si="712"/>
        <v>-1468</v>
      </c>
      <c r="J1756" s="35">
        <f t="shared" si="714"/>
        <v>103455</v>
      </c>
      <c r="K1756" s="101">
        <f t="shared" si="726"/>
        <v>870420</v>
      </c>
      <c r="L1756">
        <f t="shared" si="726"/>
        <v>1006608</v>
      </c>
      <c r="M1756" s="35">
        <f t="shared" si="725"/>
        <v>-844879</v>
      </c>
      <c r="N1756">
        <f t="shared" si="716"/>
        <v>0.96358221118936849</v>
      </c>
      <c r="O1756" s="20">
        <f t="shared" si="720"/>
        <v>-104923</v>
      </c>
      <c r="P1756" s="156">
        <f t="shared" si="723"/>
        <v>0.84071826443574937</v>
      </c>
      <c r="Q1756" s="400">
        <f t="shared" si="723"/>
        <v>1.1598523291345768</v>
      </c>
    </row>
    <row r="1757" spans="1:17">
      <c r="A1757" s="596"/>
      <c r="B1757" s="3" t="s">
        <v>6</v>
      </c>
      <c r="C1757" s="18">
        <v>2175759</v>
      </c>
      <c r="D1757" s="16">
        <v>2071224</v>
      </c>
      <c r="E1757" s="16">
        <v>2337401</v>
      </c>
      <c r="F1757" s="18">
        <v>2003534</v>
      </c>
      <c r="G1757" s="18">
        <f t="shared" si="724"/>
        <v>4179293</v>
      </c>
      <c r="H1757" s="16">
        <f t="shared" si="718"/>
        <v>4408625</v>
      </c>
      <c r="I1757" s="35">
        <f t="shared" si="712"/>
        <v>104535</v>
      </c>
      <c r="J1757" s="35">
        <f t="shared" si="714"/>
        <v>333867</v>
      </c>
      <c r="K1757" s="101">
        <f t="shared" si="726"/>
        <v>636211</v>
      </c>
      <c r="L1757">
        <f t="shared" si="726"/>
        <v>830860</v>
      </c>
      <c r="M1757" s="35">
        <f t="shared" si="725"/>
        <v>313378</v>
      </c>
      <c r="N1757">
        <f t="shared" si="716"/>
        <v>0.94798105985426295</v>
      </c>
      <c r="O1757" s="20">
        <f t="shared" si="720"/>
        <v>-229332</v>
      </c>
      <c r="P1757" s="156">
        <f t="shared" si="723"/>
        <v>0.21886454541670408</v>
      </c>
      <c r="Q1757" s="400">
        <f t="shared" si="723"/>
        <v>0.30247132682054895</v>
      </c>
    </row>
    <row r="1758" spans="1:17">
      <c r="A1758" s="594">
        <v>45509</v>
      </c>
      <c r="B1758" s="3" t="s">
        <v>3</v>
      </c>
      <c r="C1758" s="18">
        <v>9350891</v>
      </c>
      <c r="D1758" s="16">
        <v>5158834</v>
      </c>
      <c r="E1758" s="16">
        <v>8946976</v>
      </c>
      <c r="F1758" s="18">
        <v>5799666</v>
      </c>
      <c r="G1758" s="18">
        <f t="shared" si="724"/>
        <v>15150557</v>
      </c>
      <c r="H1758" s="16">
        <f t="shared" si="718"/>
        <v>14105810</v>
      </c>
      <c r="I1758" s="35">
        <f t="shared" si="712"/>
        <v>4192057</v>
      </c>
      <c r="J1758" s="35">
        <f t="shared" si="714"/>
        <v>3147310</v>
      </c>
      <c r="K1758" s="101">
        <f t="shared" si="726"/>
        <v>1963294</v>
      </c>
      <c r="L1758">
        <f t="shared" si="726"/>
        <v>1632103</v>
      </c>
      <c r="M1758" s="35">
        <f t="shared" si="725"/>
        <v>-1632103</v>
      </c>
      <c r="N1758">
        <f t="shared" si="716"/>
        <v>1.0740650129272973</v>
      </c>
      <c r="O1758" s="20">
        <f t="shared" si="720"/>
        <v>1044747</v>
      </c>
      <c r="P1758" s="399">
        <f t="shared" si="723"/>
        <v>0.1749197632317053</v>
      </c>
      <c r="Q1758" s="156">
        <f t="shared" si="723"/>
        <v>0.15054073179577487</v>
      </c>
    </row>
    <row r="1759" spans="1:17">
      <c r="A1759" s="595"/>
      <c r="B1759" s="3" t="s">
        <v>4</v>
      </c>
      <c r="C1759" s="18">
        <v>2078</v>
      </c>
      <c r="D1759" s="16">
        <v>405678</v>
      </c>
      <c r="E1759" s="16">
        <v>0</v>
      </c>
      <c r="F1759" s="18">
        <v>0</v>
      </c>
      <c r="G1759" s="18">
        <f t="shared" si="724"/>
        <v>2078</v>
      </c>
      <c r="H1759" s="16">
        <f t="shared" si="718"/>
        <v>405678</v>
      </c>
      <c r="I1759" s="35">
        <f t="shared" ref="I1759:I1822" si="727">SUM(C1759-D1759)</f>
        <v>-403600</v>
      </c>
      <c r="J1759" s="35">
        <f t="shared" si="714"/>
        <v>0</v>
      </c>
      <c r="K1759" s="101">
        <f t="shared" si="726"/>
        <v>0</v>
      </c>
      <c r="L1759">
        <f t="shared" si="726"/>
        <v>24299</v>
      </c>
      <c r="M1759" s="35">
        <f t="shared" si="725"/>
        <v>349754</v>
      </c>
      <c r="N1759">
        <f t="shared" si="716"/>
        <v>5.1222891061383658E-3</v>
      </c>
      <c r="O1759" s="303">
        <f t="shared" si="720"/>
        <v>-403600</v>
      </c>
      <c r="P1759" s="156">
        <f t="shared" ref="P1759:Q1774" si="728">K1759/(G1755-K1759)</f>
        <v>0</v>
      </c>
      <c r="Q1759" s="156">
        <f t="shared" si="728"/>
        <v>6.804917665509129E-2</v>
      </c>
    </row>
    <row r="1760" spans="1:17">
      <c r="A1760" s="595"/>
      <c r="B1760" s="3" t="s">
        <v>5</v>
      </c>
      <c r="C1760" s="18">
        <v>1821325</v>
      </c>
      <c r="D1760" s="16">
        <v>1762677</v>
      </c>
      <c r="E1760" s="16">
        <v>1611687</v>
      </c>
      <c r="F1760" s="18">
        <v>1393161</v>
      </c>
      <c r="G1760" s="18">
        <f t="shared" si="724"/>
        <v>3214486</v>
      </c>
      <c r="H1760" s="16">
        <f t="shared" si="718"/>
        <v>3374364</v>
      </c>
      <c r="I1760" s="35">
        <f t="shared" si="727"/>
        <v>58648</v>
      </c>
      <c r="J1760" s="35">
        <f t="shared" si="714"/>
        <v>218526</v>
      </c>
      <c r="K1760" s="101">
        <f t="shared" si="726"/>
        <v>438317</v>
      </c>
      <c r="L1760">
        <f t="shared" si="726"/>
        <v>493272</v>
      </c>
      <c r="M1760" s="35">
        <f t="shared" si="725"/>
        <v>-395435</v>
      </c>
      <c r="N1760">
        <f t="shared" si="716"/>
        <v>0.95261981220757452</v>
      </c>
      <c r="O1760" s="20">
        <f t="shared" si="720"/>
        <v>-159878</v>
      </c>
      <c r="P1760" s="156">
        <f t="shared" si="728"/>
        <v>0.18748706077202493</v>
      </c>
      <c r="Q1760" s="400">
        <f t="shared" si="728"/>
        <v>0.20657838530542502</v>
      </c>
    </row>
    <row r="1761" spans="1:17">
      <c r="A1761" s="596"/>
      <c r="B1761" s="3" t="s">
        <v>6</v>
      </c>
      <c r="C1761" s="18">
        <v>2326414</v>
      </c>
      <c r="D1761" s="16">
        <v>1880246</v>
      </c>
      <c r="E1761" s="16">
        <v>2942045</v>
      </c>
      <c r="F1761" s="18">
        <v>2014608</v>
      </c>
      <c r="G1761" s="18">
        <f t="shared" si="724"/>
        <v>4341022</v>
      </c>
      <c r="H1761" s="16">
        <f t="shared" si="718"/>
        <v>4822291</v>
      </c>
      <c r="I1761" s="35">
        <f t="shared" si="727"/>
        <v>446168</v>
      </c>
      <c r="J1761" s="35">
        <f t="shared" si="714"/>
        <v>927437</v>
      </c>
      <c r="K1761" s="101">
        <f t="shared" si="726"/>
        <v>161729</v>
      </c>
      <c r="L1761">
        <f t="shared" si="726"/>
        <v>413666</v>
      </c>
      <c r="M1761" s="35">
        <f t="shared" si="725"/>
        <v>-2943698</v>
      </c>
      <c r="N1761">
        <f t="shared" si="716"/>
        <v>0.90019909623869654</v>
      </c>
      <c r="O1761" s="20">
        <f t="shared" si="720"/>
        <v>-481269</v>
      </c>
      <c r="P1761" s="156">
        <f t="shared" si="728"/>
        <v>4.0255488151526644E-2</v>
      </c>
      <c r="Q1761" s="400">
        <f t="shared" si="728"/>
        <v>0.1035469951005755</v>
      </c>
    </row>
    <row r="1762" spans="1:17">
      <c r="A1762" s="594">
        <v>45510</v>
      </c>
      <c r="B1762" s="3" t="s">
        <v>3</v>
      </c>
      <c r="C1762" s="18">
        <v>10039718</v>
      </c>
      <c r="D1762" s="16">
        <v>5281826</v>
      </c>
      <c r="E1762" s="16">
        <v>9795711</v>
      </c>
      <c r="F1762" s="18">
        <v>6255077</v>
      </c>
      <c r="G1762" s="18">
        <f t="shared" si="724"/>
        <v>16294795</v>
      </c>
      <c r="H1762" s="16">
        <f t="shared" si="718"/>
        <v>15077537</v>
      </c>
      <c r="I1762" s="35">
        <f t="shared" si="727"/>
        <v>4757892</v>
      </c>
      <c r="J1762" s="35">
        <f t="shared" si="714"/>
        <v>3540634</v>
      </c>
      <c r="K1762" s="101">
        <f t="shared" si="726"/>
        <v>1144238</v>
      </c>
      <c r="L1762">
        <f t="shared" si="726"/>
        <v>971727</v>
      </c>
      <c r="M1762" s="35">
        <f t="shared" si="725"/>
        <v>-971727</v>
      </c>
      <c r="N1762">
        <f t="shared" si="716"/>
        <v>1.0807332125930118</v>
      </c>
      <c r="O1762" s="20">
        <f t="shared" si="720"/>
        <v>1217258</v>
      </c>
      <c r="P1762" s="156">
        <f t="shared" si="728"/>
        <v>8.1694412357736529E-2</v>
      </c>
      <c r="Q1762" s="156">
        <f t="shared" si="728"/>
        <v>7.3985142320175681E-2</v>
      </c>
    </row>
    <row r="1763" spans="1:17">
      <c r="A1763" s="595"/>
      <c r="B1763" s="3" t="s">
        <v>4</v>
      </c>
      <c r="C1763" s="18">
        <v>2078</v>
      </c>
      <c r="D1763" s="16">
        <v>408374</v>
      </c>
      <c r="E1763" s="16">
        <v>0</v>
      </c>
      <c r="F1763" s="18">
        <v>0</v>
      </c>
      <c r="G1763" s="18">
        <f t="shared" si="724"/>
        <v>2078</v>
      </c>
      <c r="H1763" s="16">
        <f t="shared" si="718"/>
        <v>408374</v>
      </c>
      <c r="I1763" s="35">
        <f t="shared" si="727"/>
        <v>-406296</v>
      </c>
      <c r="J1763" s="35">
        <f t="shared" si="714"/>
        <v>0</v>
      </c>
      <c r="K1763" s="101">
        <f t="shared" si="726"/>
        <v>0</v>
      </c>
      <c r="L1763">
        <f t="shared" si="726"/>
        <v>2696</v>
      </c>
      <c r="M1763" s="35">
        <f t="shared" si="725"/>
        <v>-516801</v>
      </c>
      <c r="N1763">
        <f t="shared" si="716"/>
        <v>5.0884728214822686E-3</v>
      </c>
      <c r="O1763" s="303">
        <f t="shared" si="720"/>
        <v>-406296</v>
      </c>
      <c r="P1763" s="156">
        <f t="shared" si="728"/>
        <v>0</v>
      </c>
      <c r="Q1763" s="156">
        <f t="shared" si="728"/>
        <v>6.6901251172508946E-3</v>
      </c>
    </row>
    <row r="1764" spans="1:17">
      <c r="A1764" s="595"/>
      <c r="B1764" s="3" t="s">
        <v>5</v>
      </c>
      <c r="C1764" s="18">
        <v>2274269</v>
      </c>
      <c r="D1764" s="16">
        <v>2064652</v>
      </c>
      <c r="E1764" s="16">
        <v>1747500</v>
      </c>
      <c r="F1764" s="18">
        <v>1314270</v>
      </c>
      <c r="G1764" s="18">
        <f t="shared" si="724"/>
        <v>3588539</v>
      </c>
      <c r="H1764" s="16">
        <f t="shared" si="718"/>
        <v>3812152</v>
      </c>
      <c r="I1764" s="35">
        <f t="shared" si="727"/>
        <v>209617</v>
      </c>
      <c r="J1764" s="35">
        <f t="shared" si="714"/>
        <v>433230</v>
      </c>
      <c r="K1764" s="101">
        <f t="shared" si="726"/>
        <v>374053</v>
      </c>
      <c r="L1764">
        <f t="shared" si="726"/>
        <v>437788</v>
      </c>
      <c r="M1764" s="35">
        <f t="shared" si="725"/>
        <v>-909388</v>
      </c>
      <c r="N1764">
        <f t="shared" si="716"/>
        <v>0.94134205561583062</v>
      </c>
      <c r="O1764" s="20">
        <f t="shared" si="720"/>
        <v>-223613</v>
      </c>
      <c r="P1764" s="156">
        <f t="shared" si="728"/>
        <v>0.13168872492327754</v>
      </c>
      <c r="Q1764" s="400">
        <f t="shared" si="728"/>
        <v>0.1490811067038619</v>
      </c>
    </row>
    <row r="1765" spans="1:17">
      <c r="A1765" s="596"/>
      <c r="B1765" s="3" t="s">
        <v>6</v>
      </c>
      <c r="C1765" s="18">
        <v>2352734</v>
      </c>
      <c r="D1765" s="16">
        <v>1900620</v>
      </c>
      <c r="E1765" s="16">
        <v>3125588</v>
      </c>
      <c r="F1765" s="18">
        <v>2086125</v>
      </c>
      <c r="G1765" s="18">
        <f t="shared" si="724"/>
        <v>4438859</v>
      </c>
      <c r="H1765" s="16">
        <f t="shared" si="718"/>
        <v>5026208</v>
      </c>
      <c r="I1765" s="35">
        <f t="shared" si="727"/>
        <v>452114</v>
      </c>
      <c r="J1765" s="35">
        <f t="shared" si="714"/>
        <v>1039463</v>
      </c>
      <c r="K1765" s="101">
        <f t="shared" si="726"/>
        <v>97837</v>
      </c>
      <c r="L1765">
        <f t="shared" si="726"/>
        <v>203917</v>
      </c>
      <c r="M1765" s="35">
        <f t="shared" si="725"/>
        <v>-4332906</v>
      </c>
      <c r="N1765">
        <f t="shared" si="716"/>
        <v>0.88314271912344255</v>
      </c>
      <c r="O1765" s="20">
        <f t="shared" si="720"/>
        <v>-587349</v>
      </c>
      <c r="P1765" s="156">
        <f t="shared" si="728"/>
        <v>2.3057443877653225E-2</v>
      </c>
      <c r="Q1765" s="400">
        <f t="shared" si="728"/>
        <v>4.4153418497505835E-2</v>
      </c>
    </row>
    <row r="1766" spans="1:17">
      <c r="A1766" s="594">
        <v>45511</v>
      </c>
      <c r="B1766" s="3" t="s">
        <v>3</v>
      </c>
      <c r="C1766" s="18">
        <v>7384830</v>
      </c>
      <c r="D1766" s="16">
        <v>5252724</v>
      </c>
      <c r="E1766" s="16">
        <v>7636884</v>
      </c>
      <c r="F1766" s="18">
        <v>6379933</v>
      </c>
      <c r="G1766" s="18">
        <f t="shared" si="724"/>
        <v>13764763</v>
      </c>
      <c r="H1766" s="16">
        <f t="shared" si="718"/>
        <v>12889608</v>
      </c>
      <c r="I1766" s="35">
        <f t="shared" si="727"/>
        <v>2132106</v>
      </c>
      <c r="J1766" s="35">
        <f t="shared" si="714"/>
        <v>1256951</v>
      </c>
      <c r="K1766" s="101">
        <f t="shared" si="726"/>
        <v>-2530032</v>
      </c>
      <c r="L1766">
        <f t="shared" si="726"/>
        <v>-2187929</v>
      </c>
      <c r="M1766" s="35">
        <f t="shared" si="725"/>
        <v>2187929</v>
      </c>
      <c r="N1766">
        <f t="shared" si="716"/>
        <v>1.0678961687585844</v>
      </c>
      <c r="O1766" s="20">
        <f t="shared" si="720"/>
        <v>875155</v>
      </c>
      <c r="P1766" s="156">
        <f t="shared" si="728"/>
        <v>-0.13439868531062729</v>
      </c>
      <c r="Q1766" s="156">
        <f t="shared" si="728"/>
        <v>-0.12672284663501118</v>
      </c>
    </row>
    <row r="1767" spans="1:17">
      <c r="A1767" s="595"/>
      <c r="B1767" s="3" t="s">
        <v>4</v>
      </c>
      <c r="C1767" s="18">
        <v>2078</v>
      </c>
      <c r="D1767" s="16">
        <v>425772</v>
      </c>
      <c r="E1767" s="16">
        <v>0</v>
      </c>
      <c r="F1767" s="18">
        <v>0</v>
      </c>
      <c r="G1767" s="18">
        <f t="shared" si="724"/>
        <v>2078</v>
      </c>
      <c r="H1767" s="16">
        <f t="shared" si="718"/>
        <v>425772</v>
      </c>
      <c r="I1767" s="35">
        <f t="shared" si="727"/>
        <v>-423694</v>
      </c>
      <c r="J1767" s="35">
        <f t="shared" si="714"/>
        <v>0</v>
      </c>
      <c r="K1767" s="101">
        <f t="shared" si="726"/>
        <v>0</v>
      </c>
      <c r="L1767">
        <f t="shared" si="726"/>
        <v>17398</v>
      </c>
      <c r="M1767" s="35">
        <f t="shared" si="725"/>
        <v>-1293604</v>
      </c>
      <c r="N1767">
        <f t="shared" si="716"/>
        <v>4.8805463957235324E-3</v>
      </c>
      <c r="O1767" s="303">
        <f t="shared" si="720"/>
        <v>-423694</v>
      </c>
      <c r="P1767" s="156">
        <f t="shared" si="728"/>
        <v>0</v>
      </c>
      <c r="Q1767" s="156">
        <f t="shared" si="728"/>
        <v>4.4498895072843346E-2</v>
      </c>
    </row>
    <row r="1768" spans="1:17">
      <c r="A1768" s="595"/>
      <c r="B1768" s="3" t="s">
        <v>5</v>
      </c>
      <c r="C1768" s="18">
        <v>1864898</v>
      </c>
      <c r="D1768" s="16">
        <v>2167622</v>
      </c>
      <c r="E1768" s="16">
        <v>1217631</v>
      </c>
      <c r="F1768" s="18">
        <v>1209536</v>
      </c>
      <c r="G1768" s="18">
        <f t="shared" si="724"/>
        <v>3074434</v>
      </c>
      <c r="H1768" s="16">
        <f t="shared" si="718"/>
        <v>3385253</v>
      </c>
      <c r="I1768" s="35">
        <f t="shared" si="727"/>
        <v>-302724</v>
      </c>
      <c r="J1768" s="35">
        <f t="shared" si="714"/>
        <v>8095</v>
      </c>
      <c r="K1768" s="101">
        <f t="shared" si="726"/>
        <v>-514105</v>
      </c>
      <c r="L1768">
        <f t="shared" si="726"/>
        <v>-426899</v>
      </c>
      <c r="M1768" s="35">
        <f t="shared" si="725"/>
        <v>-210118</v>
      </c>
      <c r="N1768">
        <f t="shared" si="716"/>
        <v>0.90818441044140574</v>
      </c>
      <c r="O1768" s="20">
        <f t="shared" si="720"/>
        <v>-310819</v>
      </c>
      <c r="P1768" s="156">
        <f t="shared" si="728"/>
        <v>-0.1253106533250265</v>
      </c>
      <c r="Q1768" s="156">
        <f t="shared" si="728"/>
        <v>-0.10070626656768225</v>
      </c>
    </row>
    <row r="1769" spans="1:17">
      <c r="A1769" s="596"/>
      <c r="B1769" s="3" t="s">
        <v>6</v>
      </c>
      <c r="C1769" s="18">
        <v>1776405</v>
      </c>
      <c r="D1769" s="16">
        <v>1934205</v>
      </c>
      <c r="E1769" s="16">
        <v>2173696</v>
      </c>
      <c r="F1769" s="18">
        <v>2190854</v>
      </c>
      <c r="G1769" s="18">
        <f t="shared" si="724"/>
        <v>3967259</v>
      </c>
      <c r="H1769" s="16">
        <f t="shared" si="718"/>
        <v>4107901</v>
      </c>
      <c r="I1769" s="35">
        <f t="shared" si="727"/>
        <v>-157800</v>
      </c>
      <c r="J1769" s="35">
        <f t="shared" si="714"/>
        <v>-17158</v>
      </c>
      <c r="K1769" s="101">
        <f t="shared" si="726"/>
        <v>-471600</v>
      </c>
      <c r="L1769">
        <f t="shared" si="726"/>
        <v>-918307</v>
      </c>
      <c r="M1769" s="35">
        <f t="shared" si="725"/>
        <v>3459331</v>
      </c>
      <c r="N1769">
        <f t="shared" si="716"/>
        <v>0.9657630502779887</v>
      </c>
      <c r="O1769" s="34">
        <f t="shared" si="720"/>
        <v>-140642</v>
      </c>
      <c r="P1769" s="156">
        <f t="shared" si="728"/>
        <v>-9.6039901768857044E-2</v>
      </c>
      <c r="Q1769" s="156">
        <f t="shared" si="728"/>
        <v>-0.1544797178575544</v>
      </c>
    </row>
    <row r="1770" spans="1:17">
      <c r="A1770" s="597">
        <v>45512</v>
      </c>
      <c r="B1770" s="3" t="s">
        <v>3</v>
      </c>
      <c r="C1770" s="18">
        <v>4972176</v>
      </c>
      <c r="D1770" s="16">
        <v>3653417</v>
      </c>
      <c r="E1770" s="16">
        <v>5029885</v>
      </c>
      <c r="F1770" s="18">
        <v>4663598</v>
      </c>
      <c r="G1770" s="18">
        <f t="shared" si="724"/>
        <v>9635774</v>
      </c>
      <c r="H1770" s="16">
        <f t="shared" si="718"/>
        <v>8683302</v>
      </c>
      <c r="I1770" s="35">
        <f t="shared" si="727"/>
        <v>1318759</v>
      </c>
      <c r="J1770" s="35">
        <f t="shared" si="714"/>
        <v>366287</v>
      </c>
      <c r="K1770" s="101">
        <f t="shared" si="726"/>
        <v>-4128989</v>
      </c>
      <c r="L1770">
        <f t="shared" si="726"/>
        <v>-4206306</v>
      </c>
      <c r="M1770" s="35">
        <f t="shared" si="725"/>
        <v>4206306</v>
      </c>
      <c r="N1770">
        <f t="shared" si="716"/>
        <v>1.10969006951503</v>
      </c>
      <c r="O1770" s="20">
        <f t="shared" si="720"/>
        <v>952472</v>
      </c>
      <c r="P1770" s="156">
        <f t="shared" si="728"/>
        <v>-0.23075031999996423</v>
      </c>
      <c r="Q1770" s="156">
        <f t="shared" si="728"/>
        <v>-0.24604159800991043</v>
      </c>
    </row>
    <row r="1771" spans="1:17">
      <c r="A1771" s="598"/>
      <c r="B1771" s="3" t="s">
        <v>4</v>
      </c>
      <c r="C1771" s="18">
        <v>2078</v>
      </c>
      <c r="D1771" s="16">
        <v>400995</v>
      </c>
      <c r="E1771" s="16">
        <v>0</v>
      </c>
      <c r="F1771" s="18">
        <v>0</v>
      </c>
      <c r="G1771" s="18">
        <f t="shared" si="724"/>
        <v>2078</v>
      </c>
      <c r="H1771" s="16">
        <f t="shared" si="718"/>
        <v>400995</v>
      </c>
      <c r="I1771" s="35">
        <f t="shared" si="727"/>
        <v>-398917</v>
      </c>
      <c r="J1771" s="35">
        <f t="shared" ref="J1771:J1834" si="729">SUM(E1771-F1771)</f>
        <v>0</v>
      </c>
      <c r="K1771" s="101">
        <f t="shared" ref="K1771:L1786" si="730">G1771-G1767</f>
        <v>0</v>
      </c>
      <c r="L1771">
        <f t="shared" si="730"/>
        <v>-24777</v>
      </c>
      <c r="M1771" s="35">
        <f t="shared" si="725"/>
        <v>551385</v>
      </c>
      <c r="N1771">
        <f t="shared" si="716"/>
        <v>5.182109502612252E-3</v>
      </c>
      <c r="O1771" s="303">
        <f t="shared" si="720"/>
        <v>-398917</v>
      </c>
      <c r="P1771" s="156">
        <f t="shared" si="728"/>
        <v>0</v>
      </c>
      <c r="Q1771" s="156">
        <f t="shared" si="728"/>
        <v>-5.4992908651445238E-2</v>
      </c>
    </row>
    <row r="1772" spans="1:17">
      <c r="A1772" s="598"/>
      <c r="B1772" s="3" t="s">
        <v>5</v>
      </c>
      <c r="C1772" s="18">
        <v>915306</v>
      </c>
      <c r="D1772" s="16">
        <v>1395899</v>
      </c>
      <c r="E1772" s="16">
        <v>716365</v>
      </c>
      <c r="F1772" s="18">
        <v>882922</v>
      </c>
      <c r="G1772" s="18">
        <f t="shared" si="724"/>
        <v>1798228</v>
      </c>
      <c r="H1772" s="16">
        <f t="shared" si="718"/>
        <v>2112264</v>
      </c>
      <c r="I1772" s="35">
        <f t="shared" si="727"/>
        <v>-480593</v>
      </c>
      <c r="J1772" s="35">
        <f t="shared" si="729"/>
        <v>-166557</v>
      </c>
      <c r="K1772" s="101">
        <f t="shared" si="730"/>
        <v>-1276206</v>
      </c>
      <c r="L1772">
        <f t="shared" si="730"/>
        <v>-1272989</v>
      </c>
      <c r="M1772" s="35">
        <f t="shared" si="725"/>
        <v>1686789</v>
      </c>
      <c r="N1772">
        <f t="shared" si="716"/>
        <v>0.85132729620918601</v>
      </c>
      <c r="O1772" s="34">
        <f t="shared" si="720"/>
        <v>-314036</v>
      </c>
      <c r="P1772" s="156">
        <f t="shared" si="728"/>
        <v>-0.29333753194932238</v>
      </c>
      <c r="Q1772" s="156">
        <f t="shared" si="728"/>
        <v>-0.27327669966480916</v>
      </c>
    </row>
    <row r="1773" spans="1:17">
      <c r="A1773" s="599"/>
      <c r="B1773" s="3" t="s">
        <v>6</v>
      </c>
      <c r="C1773" s="18">
        <v>1621289</v>
      </c>
      <c r="D1773" s="16">
        <v>1805162</v>
      </c>
      <c r="E1773" s="16">
        <v>1764599</v>
      </c>
      <c r="F1773" s="18">
        <v>1708953</v>
      </c>
      <c r="G1773" s="18">
        <f t="shared" si="724"/>
        <v>3330242</v>
      </c>
      <c r="H1773" s="16">
        <f t="shared" si="718"/>
        <v>3569761</v>
      </c>
      <c r="I1773" s="35">
        <f t="shared" si="727"/>
        <v>-183873</v>
      </c>
      <c r="J1773" s="35">
        <f t="shared" si="729"/>
        <v>55646</v>
      </c>
      <c r="K1773" s="101">
        <f t="shared" si="730"/>
        <v>-637017</v>
      </c>
      <c r="L1773">
        <f t="shared" si="730"/>
        <v>-538140</v>
      </c>
      <c r="M1773" s="35">
        <f t="shared" si="725"/>
        <v>2871428</v>
      </c>
      <c r="N1773">
        <f t="shared" si="716"/>
        <v>0.93290335123275758</v>
      </c>
      <c r="O1773" s="20">
        <f t="shared" si="720"/>
        <v>-239519</v>
      </c>
      <c r="P1773" s="156">
        <f t="shared" si="728"/>
        <v>-0.13835334806167138</v>
      </c>
      <c r="Q1773" s="156">
        <f t="shared" si="728"/>
        <v>-0.1158276476681975</v>
      </c>
    </row>
    <row r="1774" spans="1:17">
      <c r="A1774" s="594">
        <v>45513</v>
      </c>
      <c r="B1774" s="3" t="s">
        <v>3</v>
      </c>
      <c r="C1774" s="18">
        <v>6126851</v>
      </c>
      <c r="D1774" s="16">
        <v>5088320</v>
      </c>
      <c r="E1774" s="16">
        <v>6289085</v>
      </c>
      <c r="F1774" s="18">
        <v>6049947</v>
      </c>
      <c r="G1774" s="18">
        <f t="shared" si="724"/>
        <v>12176798</v>
      </c>
      <c r="H1774" s="16">
        <f t="shared" si="718"/>
        <v>11377405</v>
      </c>
      <c r="I1774" s="35">
        <f t="shared" si="727"/>
        <v>1038531</v>
      </c>
      <c r="J1774" s="35">
        <f t="shared" si="729"/>
        <v>239138</v>
      </c>
      <c r="K1774" s="101">
        <f t="shared" si="730"/>
        <v>2541024</v>
      </c>
      <c r="L1774">
        <f t="shared" si="730"/>
        <v>2694103</v>
      </c>
      <c r="M1774" s="35">
        <f t="shared" si="725"/>
        <v>-2694103</v>
      </c>
      <c r="N1774">
        <f t="shared" si="716"/>
        <v>1.0702614524137974</v>
      </c>
      <c r="O1774" s="20">
        <f t="shared" si="720"/>
        <v>799393</v>
      </c>
      <c r="P1774" s="156">
        <f t="shared" si="728"/>
        <v>0.35815553754536805</v>
      </c>
      <c r="Q1774" s="400">
        <f t="shared" si="728"/>
        <v>0.44982693011202335</v>
      </c>
    </row>
    <row r="1775" spans="1:17">
      <c r="A1775" s="595"/>
      <c r="B1775" s="3" t="s">
        <v>4</v>
      </c>
      <c r="C1775" s="18">
        <v>2078</v>
      </c>
      <c r="D1775" s="16">
        <v>414523</v>
      </c>
      <c r="E1775" s="16">
        <v>0</v>
      </c>
      <c r="F1775" s="18">
        <v>0</v>
      </c>
      <c r="G1775" s="18">
        <f t="shared" si="724"/>
        <v>2078</v>
      </c>
      <c r="H1775" s="16">
        <f t="shared" si="718"/>
        <v>414523</v>
      </c>
      <c r="I1775" s="35">
        <f t="shared" si="727"/>
        <v>-412445</v>
      </c>
      <c r="J1775" s="35">
        <f t="shared" si="729"/>
        <v>0</v>
      </c>
      <c r="K1775" s="101">
        <f t="shared" si="730"/>
        <v>0</v>
      </c>
      <c r="L1775">
        <f t="shared" si="730"/>
        <v>13528</v>
      </c>
      <c r="M1775" s="35">
        <f t="shared" si="725"/>
        <v>179367</v>
      </c>
      <c r="N1775">
        <f t="shared" ref="N1775:N1838" si="731">SUM(G1775/H1775)</f>
        <v>5.0129908352491903E-3</v>
      </c>
      <c r="O1775" s="303">
        <f t="shared" si="720"/>
        <v>-412445</v>
      </c>
      <c r="P1775" s="156">
        <f t="shared" ref="P1775:Q1790" si="732">K1775/(G1771-K1775)</f>
        <v>0</v>
      </c>
      <c r="Q1775" s="156">
        <f t="shared" si="732"/>
        <v>3.4913941058206249E-2</v>
      </c>
    </row>
    <row r="1776" spans="1:17">
      <c r="A1776" s="595"/>
      <c r="B1776" s="3" t="s">
        <v>5</v>
      </c>
      <c r="C1776" s="18">
        <v>1210068</v>
      </c>
      <c r="D1776" s="16">
        <v>1604862</v>
      </c>
      <c r="E1776" s="16">
        <v>991383</v>
      </c>
      <c r="F1776" s="18">
        <v>1114768</v>
      </c>
      <c r="G1776" s="18">
        <f t="shared" si="724"/>
        <v>2324836</v>
      </c>
      <c r="H1776" s="16">
        <f t="shared" si="718"/>
        <v>2596245</v>
      </c>
      <c r="I1776" s="35">
        <f t="shared" si="727"/>
        <v>-394794</v>
      </c>
      <c r="J1776" s="35">
        <f t="shared" si="729"/>
        <v>-123385</v>
      </c>
      <c r="K1776" s="101">
        <f t="shared" si="730"/>
        <v>526608</v>
      </c>
      <c r="L1776">
        <f t="shared" si="730"/>
        <v>483981</v>
      </c>
      <c r="M1776" s="35">
        <f t="shared" si="725"/>
        <v>39958</v>
      </c>
      <c r="N1776">
        <f t="shared" si="731"/>
        <v>0.89546094455646519</v>
      </c>
      <c r="O1776" s="20">
        <f t="shared" si="720"/>
        <v>-271409</v>
      </c>
      <c r="P1776" s="399">
        <f t="shared" si="732"/>
        <v>0.41412371620452648</v>
      </c>
      <c r="Q1776" s="156">
        <f t="shared" si="732"/>
        <v>0.29723395748773401</v>
      </c>
    </row>
    <row r="1777" spans="1:17">
      <c r="A1777" s="596"/>
      <c r="B1777" s="3" t="s">
        <v>6</v>
      </c>
      <c r="C1777" s="18">
        <v>1798752</v>
      </c>
      <c r="D1777" s="16">
        <v>2002300</v>
      </c>
      <c r="E1777" s="16">
        <v>1857281</v>
      </c>
      <c r="F1777" s="18">
        <v>1945290</v>
      </c>
      <c r="G1777" s="18">
        <f t="shared" si="724"/>
        <v>3744042</v>
      </c>
      <c r="H1777" s="16">
        <f t="shared" si="718"/>
        <v>3859581</v>
      </c>
      <c r="I1777" s="35">
        <f t="shared" si="727"/>
        <v>-203548</v>
      </c>
      <c r="J1777" s="35">
        <f t="shared" si="729"/>
        <v>-88009</v>
      </c>
      <c r="K1777" s="101">
        <f t="shared" si="730"/>
        <v>413800</v>
      </c>
      <c r="L1777">
        <f t="shared" si="730"/>
        <v>289820</v>
      </c>
      <c r="M1777" s="35">
        <f t="shared" si="725"/>
        <v>1804890</v>
      </c>
      <c r="N1777">
        <f t="shared" si="731"/>
        <v>0.9700643670906246</v>
      </c>
      <c r="O1777" s="20">
        <f t="shared" si="720"/>
        <v>-115539</v>
      </c>
      <c r="P1777" s="399">
        <f t="shared" si="732"/>
        <v>0.14188521492969858</v>
      </c>
      <c r="Q1777" s="156">
        <f t="shared" si="732"/>
        <v>8.8361345524203022E-2</v>
      </c>
    </row>
    <row r="1778" spans="1:17">
      <c r="A1778" s="594">
        <v>45516</v>
      </c>
      <c r="B1778" s="3" t="s">
        <v>3</v>
      </c>
      <c r="C1778" s="18">
        <v>7335644</v>
      </c>
      <c r="D1778" s="16">
        <v>6385865</v>
      </c>
      <c r="E1778" s="16">
        <v>7478930</v>
      </c>
      <c r="F1778" s="18">
        <v>7174442</v>
      </c>
      <c r="G1778" s="18">
        <f t="shared" si="724"/>
        <v>14510086</v>
      </c>
      <c r="H1778" s="16">
        <f t="shared" si="718"/>
        <v>13864795</v>
      </c>
      <c r="I1778" s="35">
        <f t="shared" si="727"/>
        <v>949779</v>
      </c>
      <c r="J1778" s="35">
        <f t="shared" si="729"/>
        <v>304488</v>
      </c>
      <c r="K1778" s="101">
        <f t="shared" si="730"/>
        <v>2333288</v>
      </c>
      <c r="L1778">
        <f t="shared" si="730"/>
        <v>2487390</v>
      </c>
      <c r="M1778" s="35">
        <f t="shared" si="725"/>
        <v>-2487390</v>
      </c>
      <c r="N1778">
        <f t="shared" si="731"/>
        <v>1.0465416906632952</v>
      </c>
      <c r="O1778" s="20">
        <f t="shared" si="720"/>
        <v>645291</v>
      </c>
      <c r="P1778" s="156">
        <f t="shared" si="732"/>
        <v>0.23703821096336572</v>
      </c>
      <c r="Q1778" s="400">
        <f t="shared" si="732"/>
        <v>0.27979592835332673</v>
      </c>
    </row>
    <row r="1779" spans="1:17">
      <c r="A1779" s="595"/>
      <c r="B1779" s="3" t="s">
        <v>4</v>
      </c>
      <c r="C1779" s="18">
        <v>2078</v>
      </c>
      <c r="D1779" s="16">
        <v>403823</v>
      </c>
      <c r="E1779" s="16">
        <v>0</v>
      </c>
      <c r="F1779" s="18">
        <v>0</v>
      </c>
      <c r="G1779" s="18">
        <f t="shared" si="724"/>
        <v>2078</v>
      </c>
      <c r="H1779" s="16">
        <f t="shared" si="718"/>
        <v>403823</v>
      </c>
      <c r="I1779" s="35">
        <f t="shared" si="727"/>
        <v>-401745</v>
      </c>
      <c r="J1779" s="35">
        <f t="shared" si="729"/>
        <v>0</v>
      </c>
      <c r="K1779" s="101">
        <f t="shared" si="730"/>
        <v>0</v>
      </c>
      <c r="L1779">
        <f t="shared" si="730"/>
        <v>-10700</v>
      </c>
      <c r="M1779" s="35">
        <f t="shared" si="725"/>
        <v>812145</v>
      </c>
      <c r="N1779">
        <f t="shared" si="731"/>
        <v>5.1458188364704336E-3</v>
      </c>
      <c r="O1779" s="20">
        <f t="shared" si="720"/>
        <v>-401745</v>
      </c>
      <c r="P1779" s="156">
        <f t="shared" si="732"/>
        <v>0</v>
      </c>
      <c r="Q1779" s="156">
        <f t="shared" si="732"/>
        <v>-2.5163267273877472E-2</v>
      </c>
    </row>
    <row r="1780" spans="1:17">
      <c r="A1780" s="595"/>
      <c r="B1780" s="3" t="s">
        <v>5</v>
      </c>
      <c r="C1780" s="18">
        <v>1262016</v>
      </c>
      <c r="D1780" s="16">
        <v>1617167</v>
      </c>
      <c r="E1780" s="16">
        <v>1097735</v>
      </c>
      <c r="F1780" s="18">
        <v>1255715</v>
      </c>
      <c r="G1780" s="18">
        <f t="shared" si="724"/>
        <v>2517731</v>
      </c>
      <c r="H1780" s="16">
        <f t="shared" si="718"/>
        <v>2714902</v>
      </c>
      <c r="I1780" s="35">
        <f t="shared" si="727"/>
        <v>-355151</v>
      </c>
      <c r="J1780" s="35">
        <f t="shared" si="729"/>
        <v>-157980</v>
      </c>
      <c r="K1780" s="101">
        <f t="shared" si="730"/>
        <v>192895</v>
      </c>
      <c r="L1780">
        <f t="shared" si="730"/>
        <v>118657</v>
      </c>
      <c r="M1780" s="35">
        <f t="shared" si="725"/>
        <v>279639</v>
      </c>
      <c r="N1780">
        <f t="shared" si="731"/>
        <v>0.92737454243283923</v>
      </c>
      <c r="O1780" s="20">
        <f t="shared" si="720"/>
        <v>-197171</v>
      </c>
      <c r="P1780" s="399">
        <f t="shared" si="732"/>
        <v>9.0478582662465806E-2</v>
      </c>
      <c r="Q1780" s="156">
        <f t="shared" si="732"/>
        <v>4.7892143487940693E-2</v>
      </c>
    </row>
    <row r="1781" spans="1:17">
      <c r="A1781" s="596"/>
      <c r="B1781" s="3" t="s">
        <v>6</v>
      </c>
      <c r="C1781" s="18">
        <v>2110868</v>
      </c>
      <c r="D1781" s="16">
        <v>2180415</v>
      </c>
      <c r="E1781" s="16">
        <v>2133941</v>
      </c>
      <c r="F1781" s="18">
        <v>2157113</v>
      </c>
      <c r="G1781" s="18">
        <f t="shared" si="724"/>
        <v>4267981</v>
      </c>
      <c r="H1781" s="16">
        <f t="shared" si="718"/>
        <v>4314356</v>
      </c>
      <c r="I1781" s="35">
        <f t="shared" si="727"/>
        <v>-69547</v>
      </c>
      <c r="J1781" s="35">
        <f t="shared" si="729"/>
        <v>-23172</v>
      </c>
      <c r="K1781" s="101">
        <f t="shared" si="730"/>
        <v>523939</v>
      </c>
      <c r="L1781">
        <f t="shared" si="730"/>
        <v>454775</v>
      </c>
      <c r="M1781" s="35">
        <f t="shared" si="725"/>
        <v>-8344897</v>
      </c>
      <c r="N1781">
        <f t="shared" si="731"/>
        <v>0.98925100293068069</v>
      </c>
      <c r="O1781" s="20">
        <f t="shared" si="720"/>
        <v>-46375</v>
      </c>
      <c r="P1781" s="399">
        <f t="shared" si="732"/>
        <v>0.16270877049585059</v>
      </c>
      <c r="Q1781" s="156">
        <f t="shared" si="732"/>
        <v>0.13356854986745206</v>
      </c>
    </row>
    <row r="1782" spans="1:17">
      <c r="A1782" s="594">
        <v>45517</v>
      </c>
      <c r="B1782" s="3" t="s">
        <v>3</v>
      </c>
      <c r="C1782" s="18">
        <v>10031942</v>
      </c>
      <c r="D1782" s="16">
        <v>5601805</v>
      </c>
      <c r="E1782" s="16">
        <v>9752313</v>
      </c>
      <c r="F1782" s="18">
        <v>6572854</v>
      </c>
      <c r="G1782" s="18">
        <f t="shared" si="724"/>
        <v>16604796</v>
      </c>
      <c r="H1782" s="16">
        <f t="shared" si="718"/>
        <v>15354118</v>
      </c>
      <c r="I1782" s="35">
        <f t="shared" si="727"/>
        <v>4430137</v>
      </c>
      <c r="J1782" s="35">
        <f t="shared" si="729"/>
        <v>3179459</v>
      </c>
      <c r="K1782" s="101">
        <f t="shared" si="730"/>
        <v>2094710</v>
      </c>
      <c r="L1782">
        <f t="shared" si="730"/>
        <v>1489323</v>
      </c>
      <c r="M1782" s="35">
        <f t="shared" si="725"/>
        <v>-1489323</v>
      </c>
      <c r="N1782">
        <f t="shared" si="731"/>
        <v>1.0814555417641052</v>
      </c>
      <c r="O1782" s="20">
        <f t="shared" si="720"/>
        <v>1250678</v>
      </c>
      <c r="P1782" s="399">
        <f t="shared" si="732"/>
        <v>0.16871901422880789</v>
      </c>
      <c r="Q1782" s="156">
        <f t="shared" si="732"/>
        <v>0.12034474321464264</v>
      </c>
    </row>
    <row r="1783" spans="1:17">
      <c r="A1783" s="595"/>
      <c r="B1783" s="3" t="s">
        <v>4</v>
      </c>
      <c r="C1783" s="18">
        <v>2078</v>
      </c>
      <c r="D1783" s="16">
        <v>376323</v>
      </c>
      <c r="E1783" s="16">
        <v>0</v>
      </c>
      <c r="F1783" s="18">
        <v>0</v>
      </c>
      <c r="G1783" s="18">
        <f t="shared" si="724"/>
        <v>2078</v>
      </c>
      <c r="H1783" s="16">
        <f t="shared" ref="H1783:H1846" si="733">SUM(D1783+E1783)</f>
        <v>376323</v>
      </c>
      <c r="I1783" s="35">
        <f t="shared" si="727"/>
        <v>-374245</v>
      </c>
      <c r="J1783" s="35">
        <f t="shared" si="729"/>
        <v>0</v>
      </c>
      <c r="K1783" s="101">
        <f t="shared" si="730"/>
        <v>0</v>
      </c>
      <c r="L1783">
        <f t="shared" si="730"/>
        <v>-27500</v>
      </c>
      <c r="M1783" s="35">
        <f t="shared" si="725"/>
        <v>-1545498</v>
      </c>
      <c r="N1783">
        <f t="shared" si="731"/>
        <v>5.5218522386354272E-3</v>
      </c>
      <c r="O1783" s="20">
        <f t="shared" si="720"/>
        <v>-374245</v>
      </c>
      <c r="P1783" s="156">
        <f t="shared" si="732"/>
        <v>0</v>
      </c>
      <c r="Q1783" s="156">
        <f t="shared" si="732"/>
        <v>-6.375732339801031E-2</v>
      </c>
    </row>
    <row r="1784" spans="1:17">
      <c r="A1784" s="595"/>
      <c r="B1784" s="3" t="s">
        <v>5</v>
      </c>
      <c r="C1784" s="18">
        <v>1835619</v>
      </c>
      <c r="D1784" s="16">
        <v>2007677</v>
      </c>
      <c r="E1784" s="16">
        <v>1582070</v>
      </c>
      <c r="F1784" s="18">
        <v>1483557</v>
      </c>
      <c r="G1784" s="18">
        <f t="shared" si="724"/>
        <v>3319176</v>
      </c>
      <c r="H1784" s="16">
        <f t="shared" si="733"/>
        <v>3589747</v>
      </c>
      <c r="I1784" s="35">
        <f t="shared" si="727"/>
        <v>-172058</v>
      </c>
      <c r="J1784" s="35">
        <f t="shared" si="729"/>
        <v>98513</v>
      </c>
      <c r="K1784" s="101">
        <f t="shared" si="730"/>
        <v>801445</v>
      </c>
      <c r="L1784">
        <f t="shared" si="730"/>
        <v>874845</v>
      </c>
      <c r="M1784" s="35">
        <f t="shared" si="725"/>
        <v>-2579585</v>
      </c>
      <c r="N1784">
        <f t="shared" si="731"/>
        <v>0.92462672160461445</v>
      </c>
      <c r="O1784" s="20">
        <f t="shared" si="720"/>
        <v>-270571</v>
      </c>
      <c r="P1784" s="156">
        <f t="shared" si="732"/>
        <v>0.46696471334031742</v>
      </c>
      <c r="Q1784" s="400">
        <f t="shared" si="732"/>
        <v>0.47544451068635374</v>
      </c>
    </row>
    <row r="1785" spans="1:17">
      <c r="A1785" s="596"/>
      <c r="B1785" s="3" t="s">
        <v>6</v>
      </c>
      <c r="C1785" s="18">
        <v>2517265</v>
      </c>
      <c r="D1785" s="16">
        <v>2219618</v>
      </c>
      <c r="E1785" s="16">
        <v>3052521</v>
      </c>
      <c r="F1785" s="18">
        <v>2149012</v>
      </c>
      <c r="G1785" s="18">
        <f t="shared" si="724"/>
        <v>4666277</v>
      </c>
      <c r="H1785" s="16">
        <f t="shared" si="733"/>
        <v>5272139</v>
      </c>
      <c r="I1785" s="35">
        <f t="shared" si="727"/>
        <v>297647</v>
      </c>
      <c r="J1785" s="35">
        <f t="shared" si="729"/>
        <v>903509</v>
      </c>
      <c r="K1785" s="101">
        <f t="shared" si="730"/>
        <v>398296</v>
      </c>
      <c r="L1785">
        <f t="shared" si="730"/>
        <v>957783</v>
      </c>
      <c r="M1785" s="35">
        <f t="shared" si="725"/>
        <v>2403951</v>
      </c>
      <c r="N1785">
        <f t="shared" si="731"/>
        <v>0.88508231668398729</v>
      </c>
      <c r="O1785" s="20">
        <f t="shared" si="720"/>
        <v>-605862</v>
      </c>
      <c r="P1785" s="156">
        <f t="shared" si="732"/>
        <v>0.10292724084776926</v>
      </c>
      <c r="Q1785" s="400">
        <f t="shared" si="732"/>
        <v>0.28534549971056788</v>
      </c>
    </row>
    <row r="1786" spans="1:17">
      <c r="A1786" s="594">
        <v>45518</v>
      </c>
      <c r="B1786" s="3" t="s">
        <v>3</v>
      </c>
      <c r="C1786" s="18">
        <v>4359839</v>
      </c>
      <c r="D1786" s="16">
        <v>3314956</v>
      </c>
      <c r="E1786" s="16">
        <v>4520622</v>
      </c>
      <c r="F1786" s="18">
        <v>4354835</v>
      </c>
      <c r="G1786" s="18">
        <f t="shared" si="724"/>
        <v>8714674</v>
      </c>
      <c r="H1786" s="16">
        <f t="shared" si="733"/>
        <v>7835578</v>
      </c>
      <c r="I1786" s="35">
        <f t="shared" si="727"/>
        <v>1044883</v>
      </c>
      <c r="J1786" s="35">
        <f t="shared" si="729"/>
        <v>165787</v>
      </c>
      <c r="K1786" s="101">
        <f t="shared" si="730"/>
        <v>-7890122</v>
      </c>
      <c r="L1786">
        <f t="shared" si="730"/>
        <v>-7518540</v>
      </c>
      <c r="M1786" s="35">
        <f t="shared" si="725"/>
        <v>7518540</v>
      </c>
      <c r="N1786">
        <f t="shared" si="731"/>
        <v>1.1121928720510472</v>
      </c>
      <c r="O1786" s="20">
        <f t="shared" si="720"/>
        <v>879096</v>
      </c>
      <c r="P1786" s="156">
        <f t="shared" si="732"/>
        <v>-0.32211261127716367</v>
      </c>
      <c r="Q1786" s="156">
        <f t="shared" si="732"/>
        <v>-0.32871299872537768</v>
      </c>
    </row>
    <row r="1787" spans="1:17">
      <c r="A1787" s="595"/>
      <c r="B1787" s="3" t="s">
        <v>4</v>
      </c>
      <c r="C1787" s="18">
        <v>2078</v>
      </c>
      <c r="D1787" s="16">
        <v>355099</v>
      </c>
      <c r="E1787" s="16">
        <v>0</v>
      </c>
      <c r="F1787" s="18">
        <v>0</v>
      </c>
      <c r="G1787" s="18">
        <f t="shared" si="724"/>
        <v>2078</v>
      </c>
      <c r="H1787" s="16">
        <f t="shared" si="733"/>
        <v>355099</v>
      </c>
      <c r="I1787" s="35">
        <f t="shared" si="727"/>
        <v>-353021</v>
      </c>
      <c r="J1787" s="35">
        <f t="shared" si="729"/>
        <v>0</v>
      </c>
      <c r="K1787" s="101">
        <f t="shared" ref="K1787:L1802" si="734">G1787-G1783</f>
        <v>0</v>
      </c>
      <c r="L1787">
        <f t="shared" si="734"/>
        <v>-21224</v>
      </c>
      <c r="M1787" s="35">
        <f t="shared" si="725"/>
        <v>910975</v>
      </c>
      <c r="N1787">
        <f t="shared" si="731"/>
        <v>5.8518891914649158E-3</v>
      </c>
      <c r="O1787" s="303">
        <f t="shared" si="720"/>
        <v>-353021</v>
      </c>
      <c r="P1787" s="156">
        <f t="shared" si="732"/>
        <v>0</v>
      </c>
      <c r="Q1787" s="156">
        <f t="shared" si="732"/>
        <v>-5.3387398219581585E-2</v>
      </c>
    </row>
    <row r="1788" spans="1:17">
      <c r="A1788" s="595"/>
      <c r="B1788" s="3" t="s">
        <v>5</v>
      </c>
      <c r="C1788" s="18">
        <v>939632</v>
      </c>
      <c r="D1788" s="16">
        <v>1317975</v>
      </c>
      <c r="E1788" s="16">
        <v>682482</v>
      </c>
      <c r="F1788" s="18">
        <v>806546</v>
      </c>
      <c r="G1788" s="18">
        <f t="shared" si="724"/>
        <v>1746178</v>
      </c>
      <c r="H1788" s="16">
        <f t="shared" si="733"/>
        <v>2000457</v>
      </c>
      <c r="I1788" s="35">
        <f t="shared" si="727"/>
        <v>-378343</v>
      </c>
      <c r="J1788" s="35">
        <f t="shared" si="729"/>
        <v>-124064</v>
      </c>
      <c r="K1788" s="101">
        <f t="shared" si="734"/>
        <v>-1572998</v>
      </c>
      <c r="L1788">
        <f t="shared" si="734"/>
        <v>-1589290</v>
      </c>
      <c r="M1788" s="35">
        <f t="shared" si="725"/>
        <v>2786872</v>
      </c>
      <c r="N1788">
        <f t="shared" si="731"/>
        <v>0.87288954473902713</v>
      </c>
      <c r="O1788" s="34">
        <f t="shared" si="720"/>
        <v>-254279</v>
      </c>
      <c r="P1788" s="156">
        <f t="shared" si="732"/>
        <v>-0.32153353498873916</v>
      </c>
      <c r="Q1788" s="156">
        <f t="shared" si="732"/>
        <v>-0.30686979065799297</v>
      </c>
    </row>
    <row r="1789" spans="1:17">
      <c r="A1789" s="596"/>
      <c r="B1789" s="3" t="s">
        <v>6</v>
      </c>
      <c r="C1789" s="18">
        <v>1468962</v>
      </c>
      <c r="D1789" s="16">
        <v>1665926</v>
      </c>
      <c r="E1789" s="16">
        <v>1567407</v>
      </c>
      <c r="F1789" s="18">
        <v>1492575</v>
      </c>
      <c r="G1789" s="18">
        <f t="shared" si="724"/>
        <v>2961537</v>
      </c>
      <c r="H1789" s="16">
        <f t="shared" si="733"/>
        <v>3233333</v>
      </c>
      <c r="I1789" s="35">
        <f t="shared" si="727"/>
        <v>-196964</v>
      </c>
      <c r="J1789" s="35">
        <f t="shared" si="729"/>
        <v>74832</v>
      </c>
      <c r="K1789" s="101">
        <f t="shared" si="734"/>
        <v>-1704740</v>
      </c>
      <c r="L1789">
        <f t="shared" si="734"/>
        <v>-2038806</v>
      </c>
      <c r="M1789" s="35">
        <f t="shared" si="725"/>
        <v>4354455</v>
      </c>
      <c r="N1789">
        <f t="shared" si="731"/>
        <v>0.9159393727772549</v>
      </c>
      <c r="O1789" s="20">
        <f t="shared" si="720"/>
        <v>-271796</v>
      </c>
      <c r="P1789" s="156">
        <f t="shared" si="732"/>
        <v>-0.26757737422455474</v>
      </c>
      <c r="Q1789" s="156">
        <f t="shared" si="732"/>
        <v>-0.27887037858990871</v>
      </c>
    </row>
    <row r="1790" spans="1:17">
      <c r="A1790" s="594">
        <v>45520</v>
      </c>
      <c r="B1790" s="3" t="s">
        <v>3</v>
      </c>
      <c r="C1790" s="18">
        <v>5298129</v>
      </c>
      <c r="D1790" s="16">
        <v>6147930</v>
      </c>
      <c r="E1790" s="16">
        <v>5842106</v>
      </c>
      <c r="F1790" s="18">
        <v>6778279</v>
      </c>
      <c r="G1790" s="18">
        <f t="shared" si="724"/>
        <v>12076408</v>
      </c>
      <c r="H1790" s="16">
        <f t="shared" si="733"/>
        <v>11990036</v>
      </c>
      <c r="I1790" s="35">
        <f t="shared" si="727"/>
        <v>-849801</v>
      </c>
      <c r="J1790" s="35">
        <f t="shared" si="729"/>
        <v>-936173</v>
      </c>
      <c r="K1790" s="101">
        <f t="shared" si="734"/>
        <v>3361734</v>
      </c>
      <c r="L1790">
        <f t="shared" si="734"/>
        <v>4154458</v>
      </c>
      <c r="M1790" s="35">
        <f t="shared" si="725"/>
        <v>-4154458</v>
      </c>
      <c r="N1790">
        <f t="shared" si="731"/>
        <v>1.0072036480958022</v>
      </c>
      <c r="O1790" s="34">
        <f t="shared" si="720"/>
        <v>86372</v>
      </c>
      <c r="P1790" s="156">
        <f t="shared" si="732"/>
        <v>0.62801637978381974</v>
      </c>
      <c r="Q1790" s="400">
        <f t="shared" si="732"/>
        <v>1.1285853218585649</v>
      </c>
    </row>
    <row r="1791" spans="1:17">
      <c r="A1791" s="595"/>
      <c r="B1791" s="3" t="s">
        <v>4</v>
      </c>
      <c r="C1791" s="18">
        <v>2078</v>
      </c>
      <c r="D1791" s="16">
        <v>355099</v>
      </c>
      <c r="E1791" s="16">
        <v>0</v>
      </c>
      <c r="F1791" s="18">
        <v>0</v>
      </c>
      <c r="G1791" s="18">
        <f t="shared" si="724"/>
        <v>2078</v>
      </c>
      <c r="H1791" s="16">
        <f t="shared" si="733"/>
        <v>355099</v>
      </c>
      <c r="I1791" s="35">
        <f t="shared" si="727"/>
        <v>-353021</v>
      </c>
      <c r="J1791" s="35">
        <f t="shared" si="729"/>
        <v>0</v>
      </c>
      <c r="K1791" s="101">
        <f t="shared" si="734"/>
        <v>0</v>
      </c>
      <c r="L1791">
        <f t="shared" si="734"/>
        <v>0</v>
      </c>
      <c r="M1791" s="35">
        <f t="shared" si="725"/>
        <v>65049</v>
      </c>
      <c r="N1791">
        <f t="shared" si="731"/>
        <v>5.8518891914649158E-3</v>
      </c>
      <c r="O1791" s="303">
        <f t="shared" ref="O1791:O1854" si="735">G1791-H1791</f>
        <v>-353021</v>
      </c>
      <c r="P1791" s="156">
        <f t="shared" ref="P1791:Q1806" si="736">K1791/(G1787-K1791)</f>
        <v>0</v>
      </c>
      <c r="Q1791" s="156">
        <f t="shared" si="736"/>
        <v>0</v>
      </c>
    </row>
    <row r="1792" spans="1:17">
      <c r="A1792" s="595"/>
      <c r="B1792" s="3" t="s">
        <v>5</v>
      </c>
      <c r="C1792" s="18">
        <v>1341930</v>
      </c>
      <c r="D1792" s="16">
        <v>1689840</v>
      </c>
      <c r="E1792" s="16">
        <v>1067527</v>
      </c>
      <c r="F1792" s="18">
        <v>1293999</v>
      </c>
      <c r="G1792" s="18">
        <f t="shared" si="724"/>
        <v>2635929</v>
      </c>
      <c r="H1792" s="16">
        <f t="shared" si="733"/>
        <v>2757367</v>
      </c>
      <c r="I1792" s="35">
        <f t="shared" si="727"/>
        <v>-347910</v>
      </c>
      <c r="J1792" s="35">
        <f t="shared" si="729"/>
        <v>-226472</v>
      </c>
      <c r="K1792" s="101">
        <f t="shared" si="734"/>
        <v>889751</v>
      </c>
      <c r="L1792">
        <f t="shared" si="734"/>
        <v>756910</v>
      </c>
      <c r="M1792" s="35">
        <f t="shared" si="725"/>
        <v>-794187</v>
      </c>
      <c r="N1792">
        <f t="shared" si="731"/>
        <v>0.95595870988519116</v>
      </c>
      <c r="O1792" s="34">
        <f t="shared" si="735"/>
        <v>-121438</v>
      </c>
      <c r="P1792" s="399">
        <f t="shared" si="736"/>
        <v>1.038910496749869</v>
      </c>
      <c r="Q1792" s="156">
        <f t="shared" si="736"/>
        <v>0.6086701990355009</v>
      </c>
    </row>
    <row r="1793" spans="1:17">
      <c r="A1793" s="596"/>
      <c r="B1793" s="3" t="s">
        <v>6</v>
      </c>
      <c r="C1793" s="18">
        <v>1953982</v>
      </c>
      <c r="D1793" s="16">
        <v>2084546</v>
      </c>
      <c r="E1793" s="16">
        <v>1686486</v>
      </c>
      <c r="F1793" s="18">
        <v>2205137</v>
      </c>
      <c r="G1793" s="18">
        <f t="shared" si="724"/>
        <v>4159119</v>
      </c>
      <c r="H1793" s="16">
        <f t="shared" si="733"/>
        <v>3771032</v>
      </c>
      <c r="I1793" s="35">
        <f t="shared" si="727"/>
        <v>-130564</v>
      </c>
      <c r="J1793" s="35">
        <f t="shared" si="729"/>
        <v>-518651</v>
      </c>
      <c r="K1793" s="101">
        <f t="shared" si="734"/>
        <v>1197582</v>
      </c>
      <c r="L1793">
        <f t="shared" si="734"/>
        <v>537699</v>
      </c>
      <c r="M1793" s="35">
        <f t="shared" si="725"/>
        <v>-556776</v>
      </c>
      <c r="N1793">
        <f t="shared" si="731"/>
        <v>1.1029126774845719</v>
      </c>
      <c r="O1793" s="34">
        <f t="shared" si="735"/>
        <v>388087</v>
      </c>
      <c r="P1793" s="399">
        <f t="shared" si="736"/>
        <v>0.67891867989829668</v>
      </c>
      <c r="Q1793" s="156">
        <f t="shared" si="736"/>
        <v>0.19947032868705469</v>
      </c>
    </row>
    <row r="1794" spans="1:17">
      <c r="A1794" s="594">
        <v>45523</v>
      </c>
      <c r="B1794" s="3" t="s">
        <v>3</v>
      </c>
      <c r="C1794" s="18">
        <v>7242301</v>
      </c>
      <c r="D1794" s="16">
        <v>6496519</v>
      </c>
      <c r="E1794" s="16">
        <v>7339969</v>
      </c>
      <c r="F1794" s="18">
        <v>7149756</v>
      </c>
      <c r="G1794" s="18">
        <f t="shared" si="724"/>
        <v>14392057</v>
      </c>
      <c r="H1794" s="16">
        <f t="shared" si="733"/>
        <v>13836488</v>
      </c>
      <c r="I1794" s="35">
        <f t="shared" si="727"/>
        <v>745782</v>
      </c>
      <c r="J1794" s="35">
        <f t="shared" si="729"/>
        <v>190213</v>
      </c>
      <c r="K1794" s="101">
        <f t="shared" si="734"/>
        <v>2315649</v>
      </c>
      <c r="L1794">
        <f t="shared" si="734"/>
        <v>1846452</v>
      </c>
      <c r="M1794" s="35">
        <f t="shared" si="725"/>
        <v>-1846452</v>
      </c>
      <c r="N1794">
        <f t="shared" si="731"/>
        <v>1.0401524577624033</v>
      </c>
      <c r="O1794" s="34">
        <f t="shared" si="735"/>
        <v>555569</v>
      </c>
      <c r="P1794" s="400">
        <f t="shared" si="736"/>
        <v>0.237240669501214</v>
      </c>
      <c r="Q1794" s="156">
        <f t="shared" si="736"/>
        <v>0.18203151864272035</v>
      </c>
    </row>
    <row r="1795" spans="1:17">
      <c r="A1795" s="595"/>
      <c r="B1795" s="3" t="s">
        <v>4</v>
      </c>
      <c r="C1795" s="18">
        <v>2078</v>
      </c>
      <c r="D1795" s="16">
        <v>352599</v>
      </c>
      <c r="E1795" s="16">
        <v>0</v>
      </c>
      <c r="F1795" s="18">
        <v>0</v>
      </c>
      <c r="G1795" s="18">
        <f t="shared" si="724"/>
        <v>2078</v>
      </c>
      <c r="H1795" s="16">
        <f t="shared" si="733"/>
        <v>352599</v>
      </c>
      <c r="I1795" s="35">
        <f t="shared" si="727"/>
        <v>-350521</v>
      </c>
      <c r="J1795" s="35">
        <f t="shared" si="729"/>
        <v>0</v>
      </c>
      <c r="K1795" s="101">
        <f t="shared" si="734"/>
        <v>0</v>
      </c>
      <c r="L1795">
        <f t="shared" si="734"/>
        <v>-2500</v>
      </c>
      <c r="M1795" s="35">
        <f t="shared" si="725"/>
        <v>108273</v>
      </c>
      <c r="N1795">
        <f t="shared" si="731"/>
        <v>5.8933802988664179E-3</v>
      </c>
      <c r="O1795" s="34">
        <f t="shared" si="735"/>
        <v>-350521</v>
      </c>
      <c r="P1795" s="156">
        <f t="shared" si="736"/>
        <v>0</v>
      </c>
      <c r="Q1795" s="156">
        <f t="shared" si="736"/>
        <v>-6.9910710041135461E-3</v>
      </c>
    </row>
    <row r="1796" spans="1:17">
      <c r="A1796" s="595"/>
      <c r="B1796" s="3" t="s">
        <v>5</v>
      </c>
      <c r="C1796" s="18">
        <v>1383243</v>
      </c>
      <c r="D1796" s="16">
        <v>1663947</v>
      </c>
      <c r="E1796" s="16">
        <v>1308158</v>
      </c>
      <c r="F1796" s="18">
        <v>1317735</v>
      </c>
      <c r="G1796" s="18">
        <f t="shared" si="724"/>
        <v>2700978</v>
      </c>
      <c r="H1796" s="16">
        <f t="shared" si="733"/>
        <v>2972105</v>
      </c>
      <c r="I1796" s="35">
        <f t="shared" si="727"/>
        <v>-280704</v>
      </c>
      <c r="J1796" s="35">
        <f t="shared" si="729"/>
        <v>-9577</v>
      </c>
      <c r="K1796" s="101">
        <f t="shared" si="734"/>
        <v>65049</v>
      </c>
      <c r="L1796">
        <f t="shared" si="734"/>
        <v>214738</v>
      </c>
      <c r="M1796" s="35">
        <f t="shared" si="725"/>
        <v>-173185</v>
      </c>
      <c r="N1796">
        <f t="shared" si="731"/>
        <v>0.90877610313229173</v>
      </c>
      <c r="O1796" s="34">
        <f t="shared" si="735"/>
        <v>-271127</v>
      </c>
      <c r="P1796" s="156">
        <f t="shared" si="736"/>
        <v>2.5302231142643763E-2</v>
      </c>
      <c r="Q1796" s="400">
        <f t="shared" si="736"/>
        <v>8.4455105326022795E-2</v>
      </c>
    </row>
    <row r="1797" spans="1:17">
      <c r="A1797" s="596"/>
      <c r="B1797" s="3" t="s">
        <v>6</v>
      </c>
      <c r="C1797" s="18">
        <v>2045644</v>
      </c>
      <c r="D1797" s="16">
        <v>2030624</v>
      </c>
      <c r="E1797" s="16">
        <v>2025139</v>
      </c>
      <c r="F1797" s="18">
        <v>2076198</v>
      </c>
      <c r="G1797" s="18">
        <f t="shared" si="724"/>
        <v>4121842</v>
      </c>
      <c r="H1797" s="16">
        <f t="shared" si="733"/>
        <v>4055763</v>
      </c>
      <c r="I1797" s="35">
        <f t="shared" si="727"/>
        <v>15020</v>
      </c>
      <c r="J1797" s="35">
        <f t="shared" si="729"/>
        <v>-51059</v>
      </c>
      <c r="K1797" s="101">
        <f t="shared" si="734"/>
        <v>-37277</v>
      </c>
      <c r="L1797">
        <f t="shared" si="734"/>
        <v>284731</v>
      </c>
      <c r="M1797" s="35">
        <f t="shared" si="725"/>
        <v>-1947212</v>
      </c>
      <c r="N1797">
        <f t="shared" si="731"/>
        <v>1.0162926186761898</v>
      </c>
      <c r="O1797" s="34">
        <f t="shared" si="735"/>
        <v>66079</v>
      </c>
      <c r="P1797" s="156">
        <f t="shared" si="736"/>
        <v>-8.8830987352003961E-3</v>
      </c>
      <c r="Q1797" s="400">
        <f t="shared" si="736"/>
        <v>8.1671376051580175E-2</v>
      </c>
    </row>
    <row r="1798" spans="1:17">
      <c r="A1798" s="594">
        <v>45524</v>
      </c>
      <c r="B1798" s="3" t="s">
        <v>3</v>
      </c>
      <c r="C1798" s="18">
        <v>6572811</v>
      </c>
      <c r="D1798" s="16">
        <v>7297752</v>
      </c>
      <c r="E1798" s="16">
        <v>6860785</v>
      </c>
      <c r="F1798" s="18">
        <v>7800169</v>
      </c>
      <c r="G1798" s="18">
        <f t="shared" si="724"/>
        <v>14372980</v>
      </c>
      <c r="H1798" s="16">
        <f t="shared" si="733"/>
        <v>14158537</v>
      </c>
      <c r="I1798" s="35">
        <f t="shared" si="727"/>
        <v>-724941</v>
      </c>
      <c r="J1798" s="35">
        <f t="shared" si="729"/>
        <v>-939384</v>
      </c>
      <c r="K1798" s="101">
        <f t="shared" si="734"/>
        <v>-19077</v>
      </c>
      <c r="L1798">
        <f t="shared" si="734"/>
        <v>322049</v>
      </c>
      <c r="M1798" s="35">
        <f t="shared" si="725"/>
        <v>-322049</v>
      </c>
      <c r="N1798">
        <f t="shared" si="731"/>
        <v>1.0151458445176929</v>
      </c>
      <c r="O1798" s="34">
        <f t="shared" si="735"/>
        <v>214443</v>
      </c>
      <c r="P1798" s="156">
        <f t="shared" si="736"/>
        <v>-1.3237681364977941E-3</v>
      </c>
      <c r="Q1798" s="400">
        <f t="shared" si="736"/>
        <v>2.3829993979032352E-2</v>
      </c>
    </row>
    <row r="1799" spans="1:17">
      <c r="A1799" s="595"/>
      <c r="B1799" s="3" t="s">
        <v>4</v>
      </c>
      <c r="C1799" s="18">
        <v>2078</v>
      </c>
      <c r="D1799" s="16">
        <v>352599</v>
      </c>
      <c r="E1799" s="16">
        <v>0</v>
      </c>
      <c r="F1799" s="18">
        <v>0</v>
      </c>
      <c r="G1799" s="18">
        <f t="shared" si="724"/>
        <v>2078</v>
      </c>
      <c r="H1799" s="16">
        <f t="shared" si="733"/>
        <v>352599</v>
      </c>
      <c r="I1799" s="35">
        <f t="shared" si="727"/>
        <v>-350521</v>
      </c>
      <c r="J1799" s="35">
        <f t="shared" si="729"/>
        <v>0</v>
      </c>
      <c r="K1799" s="101">
        <f t="shared" si="734"/>
        <v>0</v>
      </c>
      <c r="L1799">
        <f t="shared" si="734"/>
        <v>0</v>
      </c>
      <c r="M1799" s="35">
        <f t="shared" si="725"/>
        <v>-190855</v>
      </c>
      <c r="N1799">
        <f t="shared" si="731"/>
        <v>5.8933802988664179E-3</v>
      </c>
      <c r="O1799" s="34">
        <f t="shared" si="735"/>
        <v>-350521</v>
      </c>
      <c r="P1799" s="156">
        <f t="shared" si="736"/>
        <v>0</v>
      </c>
      <c r="Q1799" s="156">
        <f t="shared" si="736"/>
        <v>0</v>
      </c>
    </row>
    <row r="1800" spans="1:17">
      <c r="A1800" s="595"/>
      <c r="B1800" s="3" t="s">
        <v>5</v>
      </c>
      <c r="C1800" s="18">
        <v>1393095</v>
      </c>
      <c r="D1800" s="16">
        <v>1810866</v>
      </c>
      <c r="E1800" s="16">
        <v>1217154</v>
      </c>
      <c r="F1800" s="18">
        <v>1413656</v>
      </c>
      <c r="G1800" s="18">
        <f t="shared" si="724"/>
        <v>2806751</v>
      </c>
      <c r="H1800" s="16">
        <f t="shared" si="733"/>
        <v>3028020</v>
      </c>
      <c r="I1800" s="35">
        <f t="shared" si="727"/>
        <v>-417771</v>
      </c>
      <c r="J1800" s="35">
        <f t="shared" si="729"/>
        <v>-196502</v>
      </c>
      <c r="K1800" s="101">
        <f t="shared" si="734"/>
        <v>105773</v>
      </c>
      <c r="L1800">
        <f t="shared" si="734"/>
        <v>55915</v>
      </c>
      <c r="M1800" s="35">
        <f t="shared" si="725"/>
        <v>-523854</v>
      </c>
      <c r="N1800">
        <f t="shared" si="731"/>
        <v>0.92692617618113482</v>
      </c>
      <c r="O1800" s="34">
        <f t="shared" si="735"/>
        <v>-221269</v>
      </c>
      <c r="P1800" s="399">
        <f t="shared" si="736"/>
        <v>4.075708855369807E-2</v>
      </c>
      <c r="Q1800" s="156">
        <f t="shared" si="736"/>
        <v>1.9173990720769224E-2</v>
      </c>
    </row>
    <row r="1801" spans="1:17">
      <c r="A1801" s="596"/>
      <c r="B1801" s="3" t="s">
        <v>6</v>
      </c>
      <c r="C1801" s="18">
        <v>1908534</v>
      </c>
      <c r="D1801" s="16">
        <v>2007469</v>
      </c>
      <c r="E1801" s="16">
        <v>1798579</v>
      </c>
      <c r="F1801" s="18">
        <v>2254861</v>
      </c>
      <c r="G1801" s="18">
        <f t="shared" si="724"/>
        <v>4163395</v>
      </c>
      <c r="H1801" s="16">
        <f t="shared" si="733"/>
        <v>3806048</v>
      </c>
      <c r="I1801" s="35">
        <f t="shared" si="727"/>
        <v>-98935</v>
      </c>
      <c r="J1801" s="35">
        <f t="shared" si="729"/>
        <v>-456282</v>
      </c>
      <c r="K1801" s="101">
        <f t="shared" si="734"/>
        <v>41553</v>
      </c>
      <c r="L1801">
        <f t="shared" si="734"/>
        <v>-249715</v>
      </c>
      <c r="M1801" s="35">
        <f t="shared" si="725"/>
        <v>-2765504</v>
      </c>
      <c r="N1801">
        <f t="shared" si="731"/>
        <v>1.0938892520535737</v>
      </c>
      <c r="O1801" s="34">
        <f t="shared" si="735"/>
        <v>357347</v>
      </c>
      <c r="P1801" s="399">
        <f t="shared" si="736"/>
        <v>1.0183837468375402E-2</v>
      </c>
      <c r="Q1801" s="156">
        <f t="shared" si="736"/>
        <v>-5.799936731763581E-2</v>
      </c>
    </row>
    <row r="1802" spans="1:17">
      <c r="A1802" s="594">
        <v>45525</v>
      </c>
      <c r="B1802" s="3" t="s">
        <v>3</v>
      </c>
      <c r="C1802" s="18">
        <v>5783153</v>
      </c>
      <c r="D1802" s="16">
        <v>6299637</v>
      </c>
      <c r="E1802" s="16">
        <v>6133731</v>
      </c>
      <c r="F1802" s="18">
        <v>6927346</v>
      </c>
      <c r="G1802" s="18">
        <f t="shared" si="724"/>
        <v>12710499</v>
      </c>
      <c r="H1802" s="16">
        <f t="shared" si="733"/>
        <v>12433368</v>
      </c>
      <c r="I1802" s="35">
        <f t="shared" si="727"/>
        <v>-516484</v>
      </c>
      <c r="J1802" s="35">
        <f t="shared" si="729"/>
        <v>-793615</v>
      </c>
      <c r="K1802" s="101">
        <f t="shared" si="734"/>
        <v>-1662481</v>
      </c>
      <c r="L1802">
        <f t="shared" si="734"/>
        <v>-1725169</v>
      </c>
      <c r="M1802" s="35">
        <f t="shared" si="725"/>
        <v>1725169</v>
      </c>
      <c r="N1802">
        <f t="shared" si="731"/>
        <v>1.0222892944212703</v>
      </c>
      <c r="O1802" s="34">
        <f t="shared" si="735"/>
        <v>277131</v>
      </c>
      <c r="P1802" s="156">
        <f t="shared" si="736"/>
        <v>-0.10367528566843198</v>
      </c>
      <c r="Q1802" s="156">
        <f t="shared" si="736"/>
        <v>-0.10861249887148502</v>
      </c>
    </row>
    <row r="1803" spans="1:17">
      <c r="A1803" s="595"/>
      <c r="B1803" s="3" t="s">
        <v>4</v>
      </c>
      <c r="C1803" s="18">
        <v>2078</v>
      </c>
      <c r="D1803" s="16">
        <v>355099</v>
      </c>
      <c r="E1803" s="16">
        <v>0</v>
      </c>
      <c r="F1803" s="18">
        <v>0</v>
      </c>
      <c r="G1803" s="18">
        <f t="shared" si="724"/>
        <v>2078</v>
      </c>
      <c r="H1803" s="16">
        <f t="shared" si="733"/>
        <v>355099</v>
      </c>
      <c r="I1803" s="35">
        <f t="shared" si="727"/>
        <v>-353021</v>
      </c>
      <c r="J1803" s="35">
        <f t="shared" si="729"/>
        <v>0</v>
      </c>
      <c r="K1803" s="101">
        <f t="shared" ref="K1803:L1818" si="737">G1803-G1799</f>
        <v>0</v>
      </c>
      <c r="L1803">
        <f t="shared" si="737"/>
        <v>2500</v>
      </c>
      <c r="M1803" s="35">
        <f t="shared" si="725"/>
        <v>-613846</v>
      </c>
      <c r="N1803">
        <f t="shared" si="731"/>
        <v>5.8518891914649158E-3</v>
      </c>
      <c r="O1803" s="303">
        <f t="shared" si="735"/>
        <v>-353021</v>
      </c>
      <c r="P1803" s="156">
        <f t="shared" si="736"/>
        <v>0</v>
      </c>
      <c r="Q1803" s="156">
        <f t="shared" si="736"/>
        <v>7.1408373060191542E-3</v>
      </c>
    </row>
    <row r="1804" spans="1:17">
      <c r="A1804" s="595"/>
      <c r="B1804" s="3" t="s">
        <v>5</v>
      </c>
      <c r="C1804" s="18">
        <v>1325995</v>
      </c>
      <c r="D1804" s="16">
        <v>1772511</v>
      </c>
      <c r="E1804" s="16">
        <v>1028972</v>
      </c>
      <c r="F1804" s="18">
        <v>1289901</v>
      </c>
      <c r="G1804" s="18">
        <f t="shared" si="724"/>
        <v>2615896</v>
      </c>
      <c r="H1804" s="16">
        <f t="shared" si="733"/>
        <v>2801483</v>
      </c>
      <c r="I1804" s="35">
        <f t="shared" si="727"/>
        <v>-446516</v>
      </c>
      <c r="J1804" s="35">
        <f t="shared" si="729"/>
        <v>-260929</v>
      </c>
      <c r="K1804" s="101">
        <f t="shared" si="737"/>
        <v>-190855</v>
      </c>
      <c r="L1804">
        <f t="shared" si="737"/>
        <v>-226537</v>
      </c>
      <c r="M1804" s="35">
        <f t="shared" si="725"/>
        <v>-176824</v>
      </c>
      <c r="N1804">
        <f t="shared" si="731"/>
        <v>0.93375401528404778</v>
      </c>
      <c r="O1804" s="34">
        <f t="shared" si="735"/>
        <v>-185587</v>
      </c>
      <c r="P1804" s="156">
        <f t="shared" si="736"/>
        <v>-6.3669141308097199E-2</v>
      </c>
      <c r="Q1804" s="156">
        <f t="shared" si="736"/>
        <v>-6.96060938554771E-2</v>
      </c>
    </row>
    <row r="1805" spans="1:17">
      <c r="A1805" s="596"/>
      <c r="B1805" s="3" t="s">
        <v>6</v>
      </c>
      <c r="C1805" s="18">
        <v>1688492</v>
      </c>
      <c r="D1805" s="16">
        <v>1796964</v>
      </c>
      <c r="E1805" s="16">
        <v>1637015</v>
      </c>
      <c r="F1805" s="18">
        <v>2006964</v>
      </c>
      <c r="G1805" s="18">
        <f t="shared" si="724"/>
        <v>3695456</v>
      </c>
      <c r="H1805" s="16">
        <f t="shared" si="733"/>
        <v>3433979</v>
      </c>
      <c r="I1805" s="35">
        <f t="shared" si="727"/>
        <v>-108472</v>
      </c>
      <c r="J1805" s="35">
        <f t="shared" si="729"/>
        <v>-369949</v>
      </c>
      <c r="K1805" s="101">
        <f t="shared" si="737"/>
        <v>-467939</v>
      </c>
      <c r="L1805">
        <f t="shared" si="737"/>
        <v>-372069</v>
      </c>
      <c r="M1805" s="35">
        <f t="shared" si="725"/>
        <v>2537716</v>
      </c>
      <c r="N1805">
        <f t="shared" si="731"/>
        <v>1.0761440300013483</v>
      </c>
      <c r="O1805" s="34">
        <f t="shared" si="735"/>
        <v>261477</v>
      </c>
      <c r="P1805" s="156">
        <f t="shared" si="736"/>
        <v>-0.10103762760362349</v>
      </c>
      <c r="Q1805" s="156">
        <f t="shared" si="736"/>
        <v>-8.9051838423864146E-2</v>
      </c>
    </row>
    <row r="1806" spans="1:17">
      <c r="A1806" s="594">
        <v>45526</v>
      </c>
      <c r="B1806" s="3" t="s">
        <v>3</v>
      </c>
      <c r="C1806" s="18">
        <v>4376782</v>
      </c>
      <c r="D1806" s="16">
        <v>4642934</v>
      </c>
      <c r="E1806" s="16">
        <v>4715721</v>
      </c>
      <c r="F1806" s="18">
        <v>5318498</v>
      </c>
      <c r="G1806" s="18">
        <f t="shared" si="724"/>
        <v>9695280</v>
      </c>
      <c r="H1806" s="16">
        <f t="shared" si="733"/>
        <v>9358655</v>
      </c>
      <c r="I1806" s="35">
        <f t="shared" si="727"/>
        <v>-266152</v>
      </c>
      <c r="J1806" s="35">
        <f t="shared" si="729"/>
        <v>-602777</v>
      </c>
      <c r="K1806" s="101">
        <f t="shared" si="737"/>
        <v>-3015219</v>
      </c>
      <c r="L1806">
        <f t="shared" si="737"/>
        <v>-3074713</v>
      </c>
      <c r="M1806" s="35">
        <f t="shared" si="725"/>
        <v>3074713</v>
      </c>
      <c r="N1806">
        <f t="shared" si="731"/>
        <v>1.035969378078367</v>
      </c>
      <c r="O1806" s="34">
        <f t="shared" si="735"/>
        <v>336625</v>
      </c>
      <c r="P1806" s="156">
        <f t="shared" si="736"/>
        <v>-0.19173808152988628</v>
      </c>
      <c r="Q1806" s="156">
        <f t="shared" si="736"/>
        <v>-0.19826521411643389</v>
      </c>
    </row>
    <row r="1807" spans="1:17">
      <c r="A1807" s="595"/>
      <c r="B1807" s="3" t="s">
        <v>4</v>
      </c>
      <c r="C1807" s="18">
        <v>2078</v>
      </c>
      <c r="D1807" s="16">
        <v>355099</v>
      </c>
      <c r="E1807" s="16">
        <v>0</v>
      </c>
      <c r="F1807" s="18">
        <v>0</v>
      </c>
      <c r="G1807" s="18">
        <f t="shared" si="724"/>
        <v>2078</v>
      </c>
      <c r="H1807" s="16">
        <f t="shared" si="733"/>
        <v>355099</v>
      </c>
      <c r="I1807" s="35">
        <f t="shared" si="727"/>
        <v>-353021</v>
      </c>
      <c r="J1807" s="35">
        <f t="shared" si="729"/>
        <v>0</v>
      </c>
      <c r="K1807" s="101">
        <f t="shared" si="737"/>
        <v>0</v>
      </c>
      <c r="L1807">
        <f t="shared" si="737"/>
        <v>0</v>
      </c>
      <c r="M1807" s="35">
        <f t="shared" si="725"/>
        <v>856963</v>
      </c>
      <c r="N1807">
        <f t="shared" si="731"/>
        <v>5.8518891914649158E-3</v>
      </c>
      <c r="O1807" s="303">
        <f t="shared" si="735"/>
        <v>-353021</v>
      </c>
      <c r="P1807" s="156">
        <f t="shared" ref="P1807:Q1822" si="738">K1807/(G1803-K1807)</f>
        <v>0</v>
      </c>
      <c r="Q1807" s="156">
        <f t="shared" si="738"/>
        <v>0</v>
      </c>
    </row>
    <row r="1808" spans="1:17">
      <c r="A1808" s="595"/>
      <c r="B1808" s="3" t="s">
        <v>5</v>
      </c>
      <c r="C1808" s="18">
        <v>1009143</v>
      </c>
      <c r="D1808" s="16">
        <v>1436608</v>
      </c>
      <c r="E1808" s="16">
        <v>716861</v>
      </c>
      <c r="F1808" s="18">
        <v>995407</v>
      </c>
      <c r="G1808" s="18">
        <f t="shared" si="724"/>
        <v>2004550</v>
      </c>
      <c r="H1808" s="16">
        <f t="shared" si="733"/>
        <v>2153469</v>
      </c>
      <c r="I1808" s="35">
        <f t="shared" si="727"/>
        <v>-427465</v>
      </c>
      <c r="J1808" s="35">
        <f t="shared" si="729"/>
        <v>-278546</v>
      </c>
      <c r="K1808" s="101">
        <f t="shared" si="737"/>
        <v>-611346</v>
      </c>
      <c r="L1808">
        <f t="shared" si="737"/>
        <v>-648014</v>
      </c>
      <c r="M1808" s="35">
        <f t="shared" si="725"/>
        <v>1245928</v>
      </c>
      <c r="N1808">
        <f t="shared" si="731"/>
        <v>0.93084692651716838</v>
      </c>
      <c r="O1808" s="34">
        <f t="shared" si="735"/>
        <v>-148919</v>
      </c>
      <c r="P1808" s="156">
        <f t="shared" si="738"/>
        <v>-0.18943295854478839</v>
      </c>
      <c r="Q1808" s="156">
        <f t="shared" si="738"/>
        <v>-0.1878575340114805</v>
      </c>
    </row>
    <row r="1809" spans="1:17">
      <c r="A1809" s="596"/>
      <c r="B1809" s="3" t="s">
        <v>6</v>
      </c>
      <c r="C1809" s="18">
        <v>1509468</v>
      </c>
      <c r="D1809" s="16">
        <v>1661891</v>
      </c>
      <c r="E1809" s="16">
        <v>1464889</v>
      </c>
      <c r="F1809" s="18">
        <v>1782627</v>
      </c>
      <c r="G1809" s="18">
        <f t="shared" si="724"/>
        <v>3292095</v>
      </c>
      <c r="H1809" s="16">
        <f t="shared" si="733"/>
        <v>3126780</v>
      </c>
      <c r="I1809" s="35">
        <f t="shared" si="727"/>
        <v>-152423</v>
      </c>
      <c r="J1809" s="35">
        <f t="shared" si="729"/>
        <v>-317738</v>
      </c>
      <c r="K1809" s="101">
        <f t="shared" si="737"/>
        <v>-403361</v>
      </c>
      <c r="L1809">
        <f t="shared" si="737"/>
        <v>-307199</v>
      </c>
      <c r="M1809" s="35">
        <f t="shared" si="725"/>
        <v>2568416</v>
      </c>
      <c r="N1809">
        <f t="shared" si="731"/>
        <v>1.052870684857905</v>
      </c>
      <c r="O1809" s="34">
        <f t="shared" si="735"/>
        <v>165315</v>
      </c>
      <c r="P1809" s="156">
        <f t="shared" si="738"/>
        <v>-9.8409126340600228E-2</v>
      </c>
      <c r="Q1809" s="156">
        <f t="shared" si="738"/>
        <v>-8.2112906683402931E-2</v>
      </c>
    </row>
    <row r="1810" spans="1:17">
      <c r="A1810" s="594">
        <v>45527</v>
      </c>
      <c r="B1810" s="3" t="s">
        <v>3</v>
      </c>
      <c r="C1810" s="18">
        <v>5688440</v>
      </c>
      <c r="D1810" s="16">
        <v>5336193</v>
      </c>
      <c r="E1810" s="16">
        <v>6004393</v>
      </c>
      <c r="F1810" s="18">
        <v>6172487</v>
      </c>
      <c r="G1810" s="18">
        <f t="shared" si="724"/>
        <v>11860927</v>
      </c>
      <c r="H1810" s="16">
        <f t="shared" si="733"/>
        <v>11340586</v>
      </c>
      <c r="I1810" s="35">
        <f t="shared" si="727"/>
        <v>352247</v>
      </c>
      <c r="J1810" s="35">
        <f t="shared" si="729"/>
        <v>-168094</v>
      </c>
      <c r="K1810" s="101">
        <f t="shared" si="737"/>
        <v>2165647</v>
      </c>
      <c r="L1810">
        <f t="shared" si="737"/>
        <v>1981931</v>
      </c>
      <c r="M1810" s="35">
        <f t="shared" si="725"/>
        <v>-1981931</v>
      </c>
      <c r="N1810">
        <f t="shared" si="731"/>
        <v>1.0458830787051039</v>
      </c>
      <c r="O1810" s="34">
        <f t="shared" si="735"/>
        <v>520341</v>
      </c>
      <c r="P1810" s="399">
        <f t="shared" si="738"/>
        <v>0.2876165412045979</v>
      </c>
      <c r="Q1810" s="156">
        <f t="shared" si="738"/>
        <v>0.26867360091010589</v>
      </c>
    </row>
    <row r="1811" spans="1:17">
      <c r="A1811" s="595"/>
      <c r="B1811" s="3" t="s">
        <v>4</v>
      </c>
      <c r="C1811" s="18">
        <v>2078</v>
      </c>
      <c r="D1811" s="16">
        <v>447870</v>
      </c>
      <c r="E1811" s="16">
        <v>0</v>
      </c>
      <c r="F1811" s="18">
        <v>0</v>
      </c>
      <c r="G1811" s="18">
        <f t="shared" si="724"/>
        <v>2078</v>
      </c>
      <c r="H1811" s="16">
        <f t="shared" si="733"/>
        <v>447870</v>
      </c>
      <c r="I1811" s="35">
        <f t="shared" si="727"/>
        <v>-445792</v>
      </c>
      <c r="J1811" s="35">
        <f t="shared" si="729"/>
        <v>0</v>
      </c>
      <c r="K1811" s="101">
        <f t="shared" si="737"/>
        <v>0</v>
      </c>
      <c r="L1811">
        <f t="shared" si="737"/>
        <v>92771</v>
      </c>
      <c r="M1811" s="35">
        <f t="shared" si="725"/>
        <v>217151</v>
      </c>
      <c r="N1811">
        <f t="shared" si="731"/>
        <v>4.6397392100386275E-3</v>
      </c>
      <c r="O1811" s="303">
        <f t="shared" si="735"/>
        <v>-445792</v>
      </c>
      <c r="P1811" s="156">
        <f t="shared" si="738"/>
        <v>0</v>
      </c>
      <c r="Q1811" s="156">
        <f t="shared" si="738"/>
        <v>0.35364505504559179</v>
      </c>
    </row>
    <row r="1812" spans="1:17">
      <c r="A1812" s="595"/>
      <c r="B1812" s="3" t="s">
        <v>5</v>
      </c>
      <c r="C1812" s="18">
        <v>1446915</v>
      </c>
      <c r="D1812" s="16">
        <v>1817534</v>
      </c>
      <c r="E1812" s="16">
        <v>1234325</v>
      </c>
      <c r="F1812" s="18">
        <v>1414598</v>
      </c>
      <c r="G1812" s="18">
        <f t="shared" si="724"/>
        <v>2861513</v>
      </c>
      <c r="H1812" s="16">
        <f t="shared" si="733"/>
        <v>3051859</v>
      </c>
      <c r="I1812" s="35">
        <f t="shared" si="727"/>
        <v>-370619</v>
      </c>
      <c r="J1812" s="35">
        <f t="shared" si="729"/>
        <v>-180273</v>
      </c>
      <c r="K1812" s="101">
        <f t="shared" si="737"/>
        <v>856963</v>
      </c>
      <c r="L1812">
        <f t="shared" si="737"/>
        <v>898390</v>
      </c>
      <c r="M1812" s="35">
        <f t="shared" si="725"/>
        <v>-322754</v>
      </c>
      <c r="N1812">
        <f t="shared" si="731"/>
        <v>0.93762949074645974</v>
      </c>
      <c r="O1812" s="34">
        <f t="shared" si="735"/>
        <v>-190346</v>
      </c>
      <c r="P1812" s="399">
        <f t="shared" si="738"/>
        <v>0.74675209809800913</v>
      </c>
      <c r="Q1812" s="156">
        <f t="shared" si="738"/>
        <v>0.71580354702771698</v>
      </c>
    </row>
    <row r="1813" spans="1:17">
      <c r="A1813" s="596"/>
      <c r="B1813" s="3" t="s">
        <v>6</v>
      </c>
      <c r="C1813" s="18">
        <v>1925545</v>
      </c>
      <c r="D1813" s="16">
        <v>1949952</v>
      </c>
      <c r="E1813" s="16">
        <v>1824260</v>
      </c>
      <c r="F1813" s="18">
        <v>1964464</v>
      </c>
      <c r="G1813" s="18">
        <f t="shared" si="724"/>
        <v>3890009</v>
      </c>
      <c r="H1813" s="16">
        <f t="shared" si="733"/>
        <v>3774212</v>
      </c>
      <c r="I1813" s="35">
        <f t="shared" si="727"/>
        <v>-24407</v>
      </c>
      <c r="J1813" s="35">
        <f t="shared" si="729"/>
        <v>-140204</v>
      </c>
      <c r="K1813" s="101">
        <f t="shared" si="737"/>
        <v>597914</v>
      </c>
      <c r="L1813">
        <f t="shared" si="737"/>
        <v>647432</v>
      </c>
      <c r="M1813" s="35">
        <f t="shared" si="725"/>
        <v>-334739</v>
      </c>
      <c r="N1813">
        <f t="shared" si="731"/>
        <v>1.0306811064137362</v>
      </c>
      <c r="O1813" s="34">
        <f t="shared" si="735"/>
        <v>115797</v>
      </c>
      <c r="P1813" s="156">
        <f t="shared" si="738"/>
        <v>0.22192792540664491</v>
      </c>
      <c r="Q1813" s="400">
        <f t="shared" si="738"/>
        <v>0.26112994222674674</v>
      </c>
    </row>
    <row r="1814" spans="1:17">
      <c r="A1814" s="594">
        <v>45530</v>
      </c>
      <c r="B1814" s="3" t="s">
        <v>3</v>
      </c>
      <c r="C1814" s="18">
        <v>6535564</v>
      </c>
      <c r="D1814" s="16">
        <v>6880616</v>
      </c>
      <c r="E1814" s="16">
        <v>7023864</v>
      </c>
      <c r="F1814" s="18">
        <v>7586580</v>
      </c>
      <c r="G1814" s="18">
        <f t="shared" si="724"/>
        <v>14122144</v>
      </c>
      <c r="H1814" s="16">
        <f t="shared" si="733"/>
        <v>13904480</v>
      </c>
      <c r="I1814" s="35">
        <f t="shared" si="727"/>
        <v>-345052</v>
      </c>
      <c r="J1814" s="35">
        <f t="shared" si="729"/>
        <v>-562716</v>
      </c>
      <c r="K1814" s="101">
        <f t="shared" si="737"/>
        <v>2261217</v>
      </c>
      <c r="L1814">
        <f t="shared" si="737"/>
        <v>2563894</v>
      </c>
      <c r="M1814" s="35">
        <f t="shared" si="725"/>
        <v>-2563894</v>
      </c>
      <c r="N1814">
        <f t="shared" si="731"/>
        <v>1.0156542351817544</v>
      </c>
      <c r="O1814" s="34">
        <f t="shared" si="735"/>
        <v>217664</v>
      </c>
      <c r="P1814" s="156">
        <f t="shared" si="738"/>
        <v>0.23555055308962458</v>
      </c>
      <c r="Q1814" s="400">
        <f t="shared" si="738"/>
        <v>0.29212532466674235</v>
      </c>
    </row>
    <row r="1815" spans="1:17">
      <c r="A1815" s="595"/>
      <c r="B1815" s="3" t="s">
        <v>4</v>
      </c>
      <c r="C1815" s="18">
        <v>2078</v>
      </c>
      <c r="D1815" s="16">
        <v>448370</v>
      </c>
      <c r="E1815" s="16">
        <v>0</v>
      </c>
      <c r="F1815" s="18">
        <v>0</v>
      </c>
      <c r="G1815" s="18">
        <f t="shared" ref="G1815:G1878" si="739">SUM(C1815+F1815)</f>
        <v>2078</v>
      </c>
      <c r="H1815" s="16">
        <f t="shared" si="733"/>
        <v>448370</v>
      </c>
      <c r="I1815" s="35">
        <f t="shared" si="727"/>
        <v>-446292</v>
      </c>
      <c r="J1815" s="35">
        <f t="shared" si="729"/>
        <v>0</v>
      </c>
      <c r="K1815" s="101">
        <f t="shared" si="737"/>
        <v>0</v>
      </c>
      <c r="L1815">
        <f t="shared" si="737"/>
        <v>500</v>
      </c>
      <c r="M1815" s="35">
        <f t="shared" ref="M1815:M1878" si="740">K1820-L1815</f>
        <v>-69190</v>
      </c>
      <c r="N1815">
        <f t="shared" si="731"/>
        <v>4.6345652028458636E-3</v>
      </c>
      <c r="O1815" s="303">
        <f t="shared" si="735"/>
        <v>-446292</v>
      </c>
      <c r="P1815" s="156">
        <f t="shared" si="738"/>
        <v>0</v>
      </c>
      <c r="Q1815" s="156">
        <f t="shared" si="738"/>
        <v>1.1176431142007734E-3</v>
      </c>
    </row>
    <row r="1816" spans="1:17">
      <c r="A1816" s="595"/>
      <c r="B1816" s="3" t="s">
        <v>5</v>
      </c>
      <c r="C1816" s="18">
        <v>1678903</v>
      </c>
      <c r="D1816" s="16">
        <v>2004639</v>
      </c>
      <c r="E1816" s="16">
        <v>1416903</v>
      </c>
      <c r="F1816" s="18">
        <v>1492532</v>
      </c>
      <c r="G1816" s="18">
        <f t="shared" si="739"/>
        <v>3171435</v>
      </c>
      <c r="H1816" s="16">
        <f t="shared" si="733"/>
        <v>3421542</v>
      </c>
      <c r="I1816" s="35">
        <f t="shared" si="727"/>
        <v>-325736</v>
      </c>
      <c r="J1816" s="35">
        <f t="shared" si="729"/>
        <v>-75629</v>
      </c>
      <c r="K1816" s="101">
        <f t="shared" si="737"/>
        <v>309922</v>
      </c>
      <c r="L1816">
        <f t="shared" si="737"/>
        <v>369683</v>
      </c>
      <c r="M1816" s="35">
        <f t="shared" si="740"/>
        <v>-475043</v>
      </c>
      <c r="N1816">
        <f t="shared" si="731"/>
        <v>0.92690225635108381</v>
      </c>
      <c r="O1816" s="34">
        <f t="shared" si="735"/>
        <v>-250107</v>
      </c>
      <c r="P1816" s="156">
        <f t="shared" si="738"/>
        <v>0.12146225629421016</v>
      </c>
      <c r="Q1816" s="400">
        <f t="shared" si="738"/>
        <v>0.13782950857810972</v>
      </c>
    </row>
    <row r="1817" spans="1:17">
      <c r="A1817" s="596"/>
      <c r="B1817" s="3" t="s">
        <v>6</v>
      </c>
      <c r="C1817" s="18">
        <v>2191095</v>
      </c>
      <c r="D1817" s="16">
        <v>2020037</v>
      </c>
      <c r="E1817" s="16">
        <v>1966873</v>
      </c>
      <c r="F1817" s="18">
        <v>2274550</v>
      </c>
      <c r="G1817" s="18">
        <f t="shared" si="739"/>
        <v>4465645</v>
      </c>
      <c r="H1817" s="16">
        <f t="shared" si="733"/>
        <v>3986910</v>
      </c>
      <c r="I1817" s="35">
        <f t="shared" si="727"/>
        <v>171058</v>
      </c>
      <c r="J1817" s="35">
        <f t="shared" si="729"/>
        <v>-307677</v>
      </c>
      <c r="K1817" s="101">
        <f t="shared" si="737"/>
        <v>575636</v>
      </c>
      <c r="L1817">
        <f t="shared" si="737"/>
        <v>212698</v>
      </c>
      <c r="M1817" s="35">
        <f t="shared" si="740"/>
        <v>-1823905</v>
      </c>
      <c r="N1817">
        <f t="shared" si="731"/>
        <v>1.1200767010040358</v>
      </c>
      <c r="O1817" s="34">
        <f t="shared" si="735"/>
        <v>478735</v>
      </c>
      <c r="P1817" s="399">
        <f t="shared" si="738"/>
        <v>0.17367870182384421</v>
      </c>
      <c r="Q1817" s="156">
        <f t="shared" si="738"/>
        <v>5.9721230914717732E-2</v>
      </c>
    </row>
    <row r="1818" spans="1:17">
      <c r="A1818" s="594">
        <v>45531</v>
      </c>
      <c r="B1818" s="3" t="s">
        <v>3</v>
      </c>
      <c r="C1818" s="18">
        <v>6843569</v>
      </c>
      <c r="D1818" s="16">
        <v>6888718</v>
      </c>
      <c r="E1818" s="16">
        <v>7201070</v>
      </c>
      <c r="F1818" s="18">
        <v>7591268</v>
      </c>
      <c r="G1818" s="18">
        <f t="shared" si="739"/>
        <v>14434837</v>
      </c>
      <c r="H1818" s="16">
        <f t="shared" si="733"/>
        <v>14089788</v>
      </c>
      <c r="I1818" s="35">
        <f t="shared" si="727"/>
        <v>-45149</v>
      </c>
      <c r="J1818" s="35">
        <f t="shared" si="729"/>
        <v>-390198</v>
      </c>
      <c r="K1818" s="101">
        <f t="shared" si="737"/>
        <v>312693</v>
      </c>
      <c r="L1818">
        <f t="shared" si="737"/>
        <v>185308</v>
      </c>
      <c r="M1818" s="35">
        <f t="shared" si="740"/>
        <v>-185308</v>
      </c>
      <c r="N1818">
        <f t="shared" si="731"/>
        <v>1.0244892967871482</v>
      </c>
      <c r="O1818" s="34">
        <f t="shared" si="735"/>
        <v>345049</v>
      </c>
      <c r="P1818" s="399">
        <f t="shared" si="738"/>
        <v>2.264340559230052E-2</v>
      </c>
      <c r="Q1818" s="156">
        <f t="shared" si="738"/>
        <v>1.3507229153479525E-2</v>
      </c>
    </row>
    <row r="1819" spans="1:17">
      <c r="A1819" s="595"/>
      <c r="B1819" s="3" t="s">
        <v>4</v>
      </c>
      <c r="C1819" s="18">
        <v>2078</v>
      </c>
      <c r="D1819" s="16">
        <v>453370</v>
      </c>
      <c r="E1819" s="16">
        <v>0</v>
      </c>
      <c r="F1819" s="18">
        <v>0</v>
      </c>
      <c r="G1819" s="18">
        <f t="shared" si="739"/>
        <v>2078</v>
      </c>
      <c r="H1819" s="16">
        <f t="shared" si="733"/>
        <v>453370</v>
      </c>
      <c r="I1819" s="35">
        <f t="shared" si="727"/>
        <v>-451292</v>
      </c>
      <c r="J1819" s="35">
        <f t="shared" si="729"/>
        <v>0</v>
      </c>
      <c r="K1819" s="101">
        <f t="shared" ref="K1819:L1834" si="741">G1819-G1815</f>
        <v>0</v>
      </c>
      <c r="L1819">
        <f t="shared" si="741"/>
        <v>5000</v>
      </c>
      <c r="M1819" s="35">
        <f t="shared" si="740"/>
        <v>-190509</v>
      </c>
      <c r="N1819">
        <f t="shared" si="731"/>
        <v>4.5834528089639809E-3</v>
      </c>
      <c r="O1819" s="303">
        <f t="shared" si="735"/>
        <v>-451292</v>
      </c>
      <c r="P1819" s="156">
        <f t="shared" si="738"/>
        <v>0</v>
      </c>
      <c r="Q1819" s="156">
        <f t="shared" si="738"/>
        <v>1.1277262782777363E-2</v>
      </c>
    </row>
    <row r="1820" spans="1:17">
      <c r="A1820" s="595"/>
      <c r="B1820" s="3" t="s">
        <v>5</v>
      </c>
      <c r="C1820" s="18">
        <v>1628043</v>
      </c>
      <c r="D1820" s="16">
        <v>1962509</v>
      </c>
      <c r="E1820" s="16">
        <v>1451797</v>
      </c>
      <c r="F1820" s="18">
        <v>1474702</v>
      </c>
      <c r="G1820" s="18">
        <f t="shared" si="739"/>
        <v>3102745</v>
      </c>
      <c r="H1820" s="16">
        <f t="shared" si="733"/>
        <v>3414306</v>
      </c>
      <c r="I1820" s="35">
        <f t="shared" si="727"/>
        <v>-334466</v>
      </c>
      <c r="J1820" s="35">
        <f t="shared" si="729"/>
        <v>-22905</v>
      </c>
      <c r="K1820" s="101">
        <f t="shared" si="741"/>
        <v>-68690</v>
      </c>
      <c r="L1820">
        <f t="shared" si="741"/>
        <v>-7236</v>
      </c>
      <c r="M1820" s="35">
        <f t="shared" si="740"/>
        <v>-496863</v>
      </c>
      <c r="N1820">
        <f t="shared" si="731"/>
        <v>0.90874836643229984</v>
      </c>
      <c r="O1820" s="34">
        <f t="shared" si="735"/>
        <v>-311561</v>
      </c>
      <c r="P1820" s="156">
        <f t="shared" si="738"/>
        <v>-2.1199799390455614E-2</v>
      </c>
      <c r="Q1820" s="156">
        <f t="shared" si="738"/>
        <v>-2.1103728500357854E-3</v>
      </c>
    </row>
    <row r="1821" spans="1:17">
      <c r="A1821" s="596"/>
      <c r="B1821" s="3" t="s">
        <v>6</v>
      </c>
      <c r="C1821" s="18">
        <v>2136796</v>
      </c>
      <c r="D1821" s="16">
        <v>1984862</v>
      </c>
      <c r="E1821" s="16">
        <v>1957619</v>
      </c>
      <c r="F1821" s="18">
        <v>2223489</v>
      </c>
      <c r="G1821" s="18">
        <f t="shared" si="739"/>
        <v>4360285</v>
      </c>
      <c r="H1821" s="16">
        <f t="shared" si="733"/>
        <v>3942481</v>
      </c>
      <c r="I1821" s="35">
        <f t="shared" si="727"/>
        <v>151934</v>
      </c>
      <c r="J1821" s="35">
        <f t="shared" si="729"/>
        <v>-265870</v>
      </c>
      <c r="K1821" s="101">
        <f t="shared" si="741"/>
        <v>-105360</v>
      </c>
      <c r="L1821">
        <f t="shared" si="741"/>
        <v>-44429</v>
      </c>
      <c r="M1821" s="35">
        <f t="shared" si="740"/>
        <v>-3837369</v>
      </c>
      <c r="N1821">
        <f t="shared" si="731"/>
        <v>1.1059748924598496</v>
      </c>
      <c r="O1821" s="34">
        <f t="shared" si="735"/>
        <v>417804</v>
      </c>
      <c r="P1821" s="156">
        <f t="shared" si="738"/>
        <v>-2.3049635692807161E-2</v>
      </c>
      <c r="Q1821" s="156">
        <f t="shared" si="738"/>
        <v>-1.1020903972600667E-2</v>
      </c>
    </row>
    <row r="1822" spans="1:17">
      <c r="A1822" s="594">
        <v>45532</v>
      </c>
      <c r="B1822" s="3" t="s">
        <v>3</v>
      </c>
      <c r="C1822" s="18">
        <v>5915144</v>
      </c>
      <c r="D1822" s="16">
        <v>6053531</v>
      </c>
      <c r="E1822" s="16">
        <v>6309708</v>
      </c>
      <c r="F1822" s="18">
        <v>6908486</v>
      </c>
      <c r="G1822" s="18">
        <f t="shared" si="739"/>
        <v>12823630</v>
      </c>
      <c r="H1822" s="16">
        <f t="shared" si="733"/>
        <v>12363239</v>
      </c>
      <c r="I1822" s="35">
        <f t="shared" si="727"/>
        <v>-138387</v>
      </c>
      <c r="J1822" s="35">
        <f t="shared" si="729"/>
        <v>-598778</v>
      </c>
      <c r="K1822" s="101">
        <f t="shared" si="741"/>
        <v>-1611207</v>
      </c>
      <c r="L1822">
        <f t="shared" si="741"/>
        <v>-1726549</v>
      </c>
      <c r="M1822" s="35">
        <f t="shared" si="740"/>
        <v>1726549</v>
      </c>
      <c r="N1822">
        <f t="shared" si="731"/>
        <v>1.0372387041939415</v>
      </c>
      <c r="O1822" s="34">
        <f t="shared" si="735"/>
        <v>460391</v>
      </c>
      <c r="P1822" s="156">
        <f t="shared" si="738"/>
        <v>-0.10041147836812613</v>
      </c>
      <c r="Q1822" s="156">
        <f t="shared" si="738"/>
        <v>-0.10916238064477256</v>
      </c>
    </row>
    <row r="1823" spans="1:17">
      <c r="A1823" s="595"/>
      <c r="B1823" s="3" t="s">
        <v>4</v>
      </c>
      <c r="C1823" s="18">
        <v>2078</v>
      </c>
      <c r="D1823" s="16">
        <v>436634</v>
      </c>
      <c r="E1823" s="16">
        <v>0</v>
      </c>
      <c r="F1823" s="18">
        <v>0</v>
      </c>
      <c r="G1823" s="18">
        <f t="shared" si="739"/>
        <v>2078</v>
      </c>
      <c r="H1823" s="16">
        <f t="shared" si="733"/>
        <v>436634</v>
      </c>
      <c r="I1823" s="35">
        <f t="shared" ref="I1823:I1860" si="742">SUM(C1823-D1823)</f>
        <v>-434556</v>
      </c>
      <c r="J1823" s="35">
        <f t="shared" si="729"/>
        <v>0</v>
      </c>
      <c r="K1823" s="101">
        <f t="shared" si="741"/>
        <v>0</v>
      </c>
      <c r="L1823">
        <f t="shared" si="741"/>
        <v>-16736</v>
      </c>
      <c r="M1823" s="35">
        <f t="shared" si="740"/>
        <v>-1001839</v>
      </c>
      <c r="N1823">
        <f t="shared" si="731"/>
        <v>4.7591346528213559E-3</v>
      </c>
      <c r="O1823" s="303">
        <f t="shared" si="735"/>
        <v>-434556</v>
      </c>
      <c r="P1823" s="156">
        <f t="shared" ref="P1823:Q1838" si="743">K1823/(G1819-K1823)</f>
        <v>0</v>
      </c>
      <c r="Q1823" s="156">
        <f t="shared" si="743"/>
        <v>-3.560048159351295E-2</v>
      </c>
    </row>
    <row r="1824" spans="1:17">
      <c r="A1824" s="595"/>
      <c r="B1824" s="3" t="s">
        <v>5</v>
      </c>
      <c r="C1824" s="18">
        <v>1397162</v>
      </c>
      <c r="D1824" s="16">
        <v>2066482</v>
      </c>
      <c r="E1824" s="16">
        <v>1160514</v>
      </c>
      <c r="F1824" s="18">
        <v>1520074</v>
      </c>
      <c r="G1824" s="18">
        <f t="shared" si="739"/>
        <v>2917236</v>
      </c>
      <c r="H1824" s="16">
        <f t="shared" si="733"/>
        <v>3226996</v>
      </c>
      <c r="I1824" s="35">
        <f t="shared" si="742"/>
        <v>-669320</v>
      </c>
      <c r="J1824" s="35">
        <f t="shared" si="729"/>
        <v>-359560</v>
      </c>
      <c r="K1824" s="101">
        <f t="shared" si="741"/>
        <v>-185509</v>
      </c>
      <c r="L1824">
        <f t="shared" si="741"/>
        <v>-187310</v>
      </c>
      <c r="M1824" s="35">
        <f t="shared" si="740"/>
        <v>-279220</v>
      </c>
      <c r="N1824">
        <f t="shared" si="731"/>
        <v>0.90400979734713027</v>
      </c>
      <c r="O1824" s="34">
        <f t="shared" si="735"/>
        <v>-309760</v>
      </c>
      <c r="P1824" s="156">
        <f t="shared" si="743"/>
        <v>-5.6415654021860842E-2</v>
      </c>
      <c r="Q1824" s="156">
        <f t="shared" si="743"/>
        <v>-5.2007210096800989E-2</v>
      </c>
    </row>
    <row r="1825" spans="1:17">
      <c r="A1825" s="596"/>
      <c r="B1825" s="3" t="s">
        <v>6</v>
      </c>
      <c r="C1825" s="18">
        <v>1872429</v>
      </c>
      <c r="D1825" s="16">
        <v>1855670</v>
      </c>
      <c r="E1825" s="16">
        <v>1716591</v>
      </c>
      <c r="F1825" s="18">
        <v>1983757</v>
      </c>
      <c r="G1825" s="18">
        <f t="shared" si="739"/>
        <v>3856186</v>
      </c>
      <c r="H1825" s="16">
        <f t="shared" si="733"/>
        <v>3572261</v>
      </c>
      <c r="I1825" s="35">
        <f t="shared" si="742"/>
        <v>16759</v>
      </c>
      <c r="J1825" s="35">
        <f t="shared" si="729"/>
        <v>-267166</v>
      </c>
      <c r="K1825" s="101">
        <f t="shared" si="741"/>
        <v>-504099</v>
      </c>
      <c r="L1825">
        <f t="shared" si="741"/>
        <v>-370220</v>
      </c>
      <c r="M1825" s="35">
        <f t="shared" si="740"/>
        <v>3620074</v>
      </c>
      <c r="N1825">
        <f t="shared" si="731"/>
        <v>1.079480474690959</v>
      </c>
      <c r="O1825" s="34">
        <f t="shared" si="735"/>
        <v>283925</v>
      </c>
      <c r="P1825" s="156">
        <f t="shared" si="743"/>
        <v>-0.10363059330842302</v>
      </c>
      <c r="Q1825" s="156">
        <f t="shared" si="743"/>
        <v>-8.5844114859805948E-2</v>
      </c>
    </row>
    <row r="1826" spans="1:17">
      <c r="A1826" s="594">
        <v>45533</v>
      </c>
      <c r="B1826" s="3" t="s">
        <v>3</v>
      </c>
      <c r="C1826" s="18">
        <v>4098834</v>
      </c>
      <c r="D1826" s="16">
        <v>4161849</v>
      </c>
      <c r="E1826" s="16">
        <v>4550850</v>
      </c>
      <c r="F1826" s="18">
        <v>4842998</v>
      </c>
      <c r="G1826" s="18">
        <f t="shared" si="739"/>
        <v>8941832</v>
      </c>
      <c r="H1826" s="16">
        <f t="shared" si="733"/>
        <v>8712699</v>
      </c>
      <c r="I1826" s="35">
        <f t="shared" si="742"/>
        <v>-63015</v>
      </c>
      <c r="J1826" s="35">
        <f t="shared" si="729"/>
        <v>-292148</v>
      </c>
      <c r="K1826" s="101">
        <f t="shared" si="741"/>
        <v>-3881798</v>
      </c>
      <c r="L1826">
        <f t="shared" si="741"/>
        <v>-3650540</v>
      </c>
      <c r="M1826" s="35">
        <f t="shared" si="740"/>
        <v>3650540</v>
      </c>
      <c r="N1826">
        <f t="shared" si="731"/>
        <v>1.0262987393458674</v>
      </c>
      <c r="O1826" s="34">
        <f t="shared" si="735"/>
        <v>229133</v>
      </c>
      <c r="P1826" s="156">
        <f t="shared" si="743"/>
        <v>-0.23236746762788718</v>
      </c>
      <c r="Q1826" s="156">
        <f t="shared" si="743"/>
        <v>-0.22796243160343352</v>
      </c>
    </row>
    <row r="1827" spans="1:17">
      <c r="A1827" s="595"/>
      <c r="B1827" s="3" t="s">
        <v>4</v>
      </c>
      <c r="C1827" s="18">
        <v>2078</v>
      </c>
      <c r="D1827" s="16">
        <v>321334</v>
      </c>
      <c r="E1827" s="16">
        <v>0</v>
      </c>
      <c r="F1827" s="18">
        <v>0</v>
      </c>
      <c r="G1827" s="18">
        <f t="shared" si="739"/>
        <v>2078</v>
      </c>
      <c r="H1827" s="16">
        <f t="shared" si="733"/>
        <v>321334</v>
      </c>
      <c r="I1827" s="35">
        <f t="shared" si="742"/>
        <v>-319256</v>
      </c>
      <c r="J1827" s="35">
        <f t="shared" si="729"/>
        <v>0</v>
      </c>
      <c r="K1827" s="101">
        <f t="shared" si="741"/>
        <v>0</v>
      </c>
      <c r="L1827">
        <f t="shared" si="741"/>
        <v>-115300</v>
      </c>
      <c r="M1827" s="35">
        <f t="shared" si="740"/>
        <v>1022353</v>
      </c>
      <c r="N1827">
        <f t="shared" si="731"/>
        <v>6.4667915626731064E-3</v>
      </c>
      <c r="O1827" s="303">
        <f t="shared" si="735"/>
        <v>-319256</v>
      </c>
      <c r="P1827" s="156">
        <f t="shared" si="743"/>
        <v>0</v>
      </c>
      <c r="Q1827" s="156">
        <f t="shared" si="743"/>
        <v>-0.20890178898201597</v>
      </c>
    </row>
    <row r="1828" spans="1:17">
      <c r="A1828" s="595"/>
      <c r="B1828" s="3" t="s">
        <v>5</v>
      </c>
      <c r="C1828" s="18">
        <v>926698</v>
      </c>
      <c r="D1828" s="16">
        <v>1353418</v>
      </c>
      <c r="E1828" s="16">
        <v>732006</v>
      </c>
      <c r="F1828" s="18">
        <v>971963</v>
      </c>
      <c r="G1828" s="18">
        <f t="shared" si="739"/>
        <v>1898661</v>
      </c>
      <c r="H1828" s="16">
        <f t="shared" si="733"/>
        <v>2085424</v>
      </c>
      <c r="I1828" s="35">
        <f t="shared" si="742"/>
        <v>-426720</v>
      </c>
      <c r="J1828" s="35">
        <f t="shared" si="729"/>
        <v>-239957</v>
      </c>
      <c r="K1828" s="101">
        <f t="shared" si="741"/>
        <v>-1018575</v>
      </c>
      <c r="L1828">
        <f t="shared" si="741"/>
        <v>-1141572</v>
      </c>
      <c r="M1828" s="35">
        <f t="shared" si="740"/>
        <v>2094999</v>
      </c>
      <c r="N1828">
        <f t="shared" si="731"/>
        <v>0.91044363160680997</v>
      </c>
      <c r="O1828" s="34">
        <f t="shared" si="735"/>
        <v>-186763</v>
      </c>
      <c r="P1828" s="156">
        <f t="shared" si="743"/>
        <v>-0.25879672575741058</v>
      </c>
      <c r="Q1828" s="156">
        <f t="shared" si="743"/>
        <v>-0.26131492058724964</v>
      </c>
    </row>
    <row r="1829" spans="1:17">
      <c r="A1829" s="596"/>
      <c r="B1829" s="3" t="s">
        <v>6</v>
      </c>
      <c r="C1829" s="18">
        <v>1637340</v>
      </c>
      <c r="D1829" s="16">
        <v>1730676</v>
      </c>
      <c r="E1829" s="16">
        <v>1382094</v>
      </c>
      <c r="F1829" s="18">
        <v>1752316</v>
      </c>
      <c r="G1829" s="18">
        <f t="shared" si="739"/>
        <v>3389656</v>
      </c>
      <c r="H1829" s="16">
        <f t="shared" si="733"/>
        <v>3112770</v>
      </c>
      <c r="I1829" s="35">
        <f t="shared" si="742"/>
        <v>-93336</v>
      </c>
      <c r="J1829" s="35">
        <f t="shared" si="729"/>
        <v>-370222</v>
      </c>
      <c r="K1829" s="101">
        <f t="shared" si="741"/>
        <v>-466530</v>
      </c>
      <c r="L1829">
        <f t="shared" si="741"/>
        <v>-459491</v>
      </c>
      <c r="M1829" s="35">
        <f t="shared" si="740"/>
        <v>3077074</v>
      </c>
      <c r="N1829">
        <f t="shared" si="731"/>
        <v>1.0889516411427764</v>
      </c>
      <c r="O1829" s="34">
        <f t="shared" si="735"/>
        <v>276886</v>
      </c>
      <c r="P1829" s="156">
        <f t="shared" si="743"/>
        <v>-0.10792520258096992</v>
      </c>
      <c r="Q1829" s="156">
        <f t="shared" si="743"/>
        <v>-0.11396807144883911</v>
      </c>
    </row>
    <row r="1830" spans="1:17">
      <c r="A1830" s="594">
        <v>45534</v>
      </c>
      <c r="B1830" s="3" t="s">
        <v>3</v>
      </c>
      <c r="C1830" s="18">
        <v>5397270</v>
      </c>
      <c r="D1830" s="16">
        <v>6211302</v>
      </c>
      <c r="E1830" s="16">
        <v>6000012</v>
      </c>
      <c r="F1830" s="18">
        <v>6794416</v>
      </c>
      <c r="G1830" s="18">
        <f t="shared" si="739"/>
        <v>12191686</v>
      </c>
      <c r="H1830" s="16">
        <f t="shared" si="733"/>
        <v>12211314</v>
      </c>
      <c r="I1830" s="35">
        <f t="shared" si="742"/>
        <v>-814032</v>
      </c>
      <c r="J1830" s="35">
        <f t="shared" si="729"/>
        <v>-794404</v>
      </c>
      <c r="K1830" s="101">
        <f t="shared" si="741"/>
        <v>3249854</v>
      </c>
      <c r="L1830">
        <f t="shared" si="741"/>
        <v>3498615</v>
      </c>
      <c r="M1830" s="35">
        <f t="shared" si="740"/>
        <v>-3498615</v>
      </c>
      <c r="N1830">
        <f t="shared" si="731"/>
        <v>0.99839263817145318</v>
      </c>
      <c r="O1830" s="34">
        <f t="shared" si="735"/>
        <v>-19628</v>
      </c>
      <c r="P1830" s="156">
        <f t="shared" si="743"/>
        <v>0.57095336629902649</v>
      </c>
      <c r="Q1830" s="400">
        <f t="shared" si="743"/>
        <v>0.67099321760063702</v>
      </c>
    </row>
    <row r="1831" spans="1:17">
      <c r="A1831" s="595"/>
      <c r="B1831" s="3" t="s">
        <v>4</v>
      </c>
      <c r="C1831" s="18">
        <v>2078</v>
      </c>
      <c r="D1831" s="16">
        <v>341493</v>
      </c>
      <c r="E1831" s="16">
        <v>0</v>
      </c>
      <c r="F1831" s="18">
        <v>0</v>
      </c>
      <c r="G1831" s="18">
        <f t="shared" si="739"/>
        <v>2078</v>
      </c>
      <c r="H1831" s="16">
        <f t="shared" si="733"/>
        <v>341493</v>
      </c>
      <c r="I1831" s="35">
        <f t="shared" si="742"/>
        <v>-339415</v>
      </c>
      <c r="J1831" s="35">
        <f t="shared" si="729"/>
        <v>0</v>
      </c>
      <c r="K1831" s="101">
        <f t="shared" si="741"/>
        <v>0</v>
      </c>
      <c r="L1831">
        <f t="shared" si="741"/>
        <v>20159</v>
      </c>
      <c r="M1831" s="35">
        <f t="shared" si="740"/>
        <v>175188</v>
      </c>
      <c r="N1831">
        <f t="shared" si="731"/>
        <v>6.0850442029558435E-3</v>
      </c>
      <c r="O1831" s="34">
        <f t="shared" si="735"/>
        <v>-339415</v>
      </c>
      <c r="P1831" s="156">
        <f t="shared" si="743"/>
        <v>0</v>
      </c>
      <c r="Q1831" s="156">
        <f t="shared" si="743"/>
        <v>6.6934506516145104E-2</v>
      </c>
    </row>
    <row r="1832" spans="1:17">
      <c r="A1832" s="595"/>
      <c r="B1832" s="3" t="s">
        <v>5</v>
      </c>
      <c r="C1832" s="18">
        <v>1401593</v>
      </c>
      <c r="D1832" s="16">
        <v>1839486</v>
      </c>
      <c r="E1832" s="16">
        <v>1021925</v>
      </c>
      <c r="F1832" s="18">
        <v>1404121</v>
      </c>
      <c r="G1832" s="18">
        <f t="shared" si="739"/>
        <v>2805714</v>
      </c>
      <c r="H1832" s="16">
        <f t="shared" si="733"/>
        <v>2861411</v>
      </c>
      <c r="I1832" s="35">
        <f t="shared" si="742"/>
        <v>-437893</v>
      </c>
      <c r="J1832" s="35">
        <f t="shared" si="729"/>
        <v>-382196</v>
      </c>
      <c r="K1832" s="101">
        <f t="shared" si="741"/>
        <v>907053</v>
      </c>
      <c r="L1832">
        <f t="shared" si="741"/>
        <v>775987</v>
      </c>
      <c r="M1832" s="35">
        <f t="shared" si="740"/>
        <v>-374775</v>
      </c>
      <c r="N1832">
        <f t="shared" si="731"/>
        <v>0.98053512759963524</v>
      </c>
      <c r="O1832" s="34">
        <f t="shared" si="735"/>
        <v>-55697</v>
      </c>
      <c r="P1832" s="399">
        <f t="shared" si="743"/>
        <v>0.91472940920202339</v>
      </c>
      <c r="Q1832" s="156">
        <f t="shared" si="743"/>
        <v>0.59261117564266175</v>
      </c>
    </row>
    <row r="1833" spans="1:17">
      <c r="A1833" s="596"/>
      <c r="B1833" s="3" t="s">
        <v>6</v>
      </c>
      <c r="C1833" s="18">
        <v>1987908</v>
      </c>
      <c r="D1833" s="16">
        <v>2161431</v>
      </c>
      <c r="E1833" s="16">
        <v>1766912</v>
      </c>
      <c r="F1833" s="18">
        <v>2355175</v>
      </c>
      <c r="G1833" s="18">
        <f t="shared" si="739"/>
        <v>4343083</v>
      </c>
      <c r="H1833" s="16">
        <f t="shared" si="733"/>
        <v>3928343</v>
      </c>
      <c r="I1833" s="35">
        <f t="shared" si="742"/>
        <v>-173523</v>
      </c>
      <c r="J1833" s="35">
        <f t="shared" si="729"/>
        <v>-588263</v>
      </c>
      <c r="K1833" s="101">
        <f t="shared" si="741"/>
        <v>953427</v>
      </c>
      <c r="L1833">
        <f t="shared" si="741"/>
        <v>815573</v>
      </c>
      <c r="M1833" s="35">
        <f t="shared" si="740"/>
        <v>-1026260</v>
      </c>
      <c r="N1833">
        <f t="shared" si="731"/>
        <v>1.1055763206013325</v>
      </c>
      <c r="O1833" s="34">
        <f t="shared" si="735"/>
        <v>414740</v>
      </c>
      <c r="P1833" s="399">
        <f t="shared" si="743"/>
        <v>0.39135360427940069</v>
      </c>
      <c r="Q1833" s="156">
        <f t="shared" si="743"/>
        <v>0.35502962958771062</v>
      </c>
    </row>
    <row r="1834" spans="1:17">
      <c r="A1834" s="594">
        <v>45537</v>
      </c>
      <c r="B1834" s="3" t="s">
        <v>3</v>
      </c>
      <c r="C1834" s="18">
        <v>7204388</v>
      </c>
      <c r="D1834" s="16">
        <v>6905155</v>
      </c>
      <c r="E1834" s="16">
        <v>7576150</v>
      </c>
      <c r="F1834" s="18">
        <v>7604881</v>
      </c>
      <c r="G1834" s="18">
        <f t="shared" si="739"/>
        <v>14809269</v>
      </c>
      <c r="H1834" s="16">
        <f t="shared" si="733"/>
        <v>14481305</v>
      </c>
      <c r="I1834" s="35">
        <f t="shared" si="742"/>
        <v>299233</v>
      </c>
      <c r="J1834" s="35">
        <f t="shared" si="729"/>
        <v>-28731</v>
      </c>
      <c r="K1834" s="101">
        <f t="shared" si="741"/>
        <v>2617583</v>
      </c>
      <c r="L1834">
        <f t="shared" si="741"/>
        <v>2269991</v>
      </c>
      <c r="M1834" s="35">
        <f t="shared" si="740"/>
        <v>-2269991</v>
      </c>
      <c r="N1834">
        <f t="shared" si="731"/>
        <v>1.022647406431948</v>
      </c>
      <c r="O1834" s="34">
        <f t="shared" si="735"/>
        <v>327964</v>
      </c>
      <c r="P1834" s="399">
        <f t="shared" si="743"/>
        <v>0.27340242736055798</v>
      </c>
      <c r="Q1834" s="156">
        <f t="shared" si="743"/>
        <v>0.22833892430615121</v>
      </c>
    </row>
    <row r="1835" spans="1:17">
      <c r="A1835" s="595"/>
      <c r="B1835" s="3" t="s">
        <v>4</v>
      </c>
      <c r="C1835" s="18">
        <v>2078</v>
      </c>
      <c r="D1835" s="16">
        <v>417306</v>
      </c>
      <c r="E1835" s="16">
        <v>0</v>
      </c>
      <c r="F1835" s="18">
        <v>0</v>
      </c>
      <c r="G1835" s="18">
        <f t="shared" si="739"/>
        <v>2078</v>
      </c>
      <c r="H1835" s="16">
        <f t="shared" si="733"/>
        <v>417306</v>
      </c>
      <c r="I1835" s="35">
        <f t="shared" si="742"/>
        <v>-415228</v>
      </c>
      <c r="J1835" s="35">
        <f t="shared" ref="J1835:J1898" si="744">SUM(E1835-F1835)</f>
        <v>0</v>
      </c>
      <c r="K1835" s="101">
        <f t="shared" ref="K1835:L1850" si="745">G1835-G1831</f>
        <v>0</v>
      </c>
      <c r="L1835">
        <f t="shared" si="745"/>
        <v>75813</v>
      </c>
      <c r="M1835" s="35">
        <f t="shared" si="740"/>
        <v>54337</v>
      </c>
      <c r="N1835">
        <f t="shared" si="731"/>
        <v>4.9795593641117067E-3</v>
      </c>
      <c r="O1835" s="34">
        <f t="shared" si="735"/>
        <v>-415228</v>
      </c>
      <c r="P1835" s="156">
        <f t="shared" si="743"/>
        <v>0</v>
      </c>
      <c r="Q1835" s="156">
        <f t="shared" si="743"/>
        <v>0.28535456187895214</v>
      </c>
    </row>
    <row r="1836" spans="1:17">
      <c r="A1836" s="595"/>
      <c r="B1836" s="3" t="s">
        <v>5</v>
      </c>
      <c r="C1836" s="18">
        <v>1559763</v>
      </c>
      <c r="D1836" s="16">
        <v>1885213</v>
      </c>
      <c r="E1836" s="16">
        <v>1254840</v>
      </c>
      <c r="F1836" s="18">
        <v>1441298</v>
      </c>
      <c r="G1836" s="18">
        <f t="shared" si="739"/>
        <v>3001061</v>
      </c>
      <c r="H1836" s="16">
        <f t="shared" si="733"/>
        <v>3140053</v>
      </c>
      <c r="I1836" s="35">
        <f t="shared" si="742"/>
        <v>-325450</v>
      </c>
      <c r="J1836" s="35">
        <f t="shared" si="744"/>
        <v>-186458</v>
      </c>
      <c r="K1836" s="101">
        <f t="shared" si="745"/>
        <v>195347</v>
      </c>
      <c r="L1836">
        <f t="shared" si="745"/>
        <v>278642</v>
      </c>
      <c r="M1836" s="35">
        <f t="shared" si="740"/>
        <v>-74454</v>
      </c>
      <c r="N1836">
        <f t="shared" si="731"/>
        <v>0.95573577898207451</v>
      </c>
      <c r="O1836" s="34">
        <f t="shared" si="735"/>
        <v>-138992</v>
      </c>
      <c r="P1836" s="156">
        <f t="shared" si="743"/>
        <v>7.483507108387441E-2</v>
      </c>
      <c r="Q1836" s="400">
        <f t="shared" si="743"/>
        <v>0.10788498700425783</v>
      </c>
    </row>
    <row r="1837" spans="1:17">
      <c r="A1837" s="596"/>
      <c r="B1837" s="3" t="s">
        <v>6</v>
      </c>
      <c r="C1837" s="18">
        <v>2215970</v>
      </c>
      <c r="D1837" s="16">
        <v>2366830</v>
      </c>
      <c r="E1837" s="16">
        <v>2151209</v>
      </c>
      <c r="F1837" s="18">
        <v>2528325</v>
      </c>
      <c r="G1837" s="18">
        <f t="shared" si="739"/>
        <v>4744295</v>
      </c>
      <c r="H1837" s="16">
        <f t="shared" si="733"/>
        <v>4518039</v>
      </c>
      <c r="I1837" s="35">
        <f t="shared" si="742"/>
        <v>-150860</v>
      </c>
      <c r="J1837" s="35">
        <f t="shared" si="744"/>
        <v>-377116</v>
      </c>
      <c r="K1837" s="101">
        <f t="shared" si="745"/>
        <v>401212</v>
      </c>
      <c r="L1837">
        <f t="shared" si="745"/>
        <v>589696</v>
      </c>
      <c r="M1837" s="35">
        <f t="shared" si="740"/>
        <v>-1441292</v>
      </c>
      <c r="N1837">
        <f t="shared" si="731"/>
        <v>1.0500783636440501</v>
      </c>
      <c r="O1837" s="34">
        <f t="shared" si="735"/>
        <v>226256</v>
      </c>
      <c r="P1837" s="156">
        <f t="shared" si="743"/>
        <v>0.10178212326075613</v>
      </c>
      <c r="Q1837" s="400">
        <f t="shared" si="743"/>
        <v>0.17662723851907675</v>
      </c>
    </row>
    <row r="1838" spans="1:17">
      <c r="A1838" s="594">
        <v>45538</v>
      </c>
      <c r="B1838" s="3" t="s">
        <v>3</v>
      </c>
      <c r="C1838" s="18">
        <v>6743540</v>
      </c>
      <c r="D1838" s="16">
        <v>7230386</v>
      </c>
      <c r="E1838" s="16">
        <v>7325079</v>
      </c>
      <c r="F1838" s="18">
        <v>7855042</v>
      </c>
      <c r="G1838" s="18">
        <f t="shared" si="739"/>
        <v>14598582</v>
      </c>
      <c r="H1838" s="16">
        <f t="shared" si="733"/>
        <v>14555465</v>
      </c>
      <c r="I1838" s="35">
        <f t="shared" si="742"/>
        <v>-486846</v>
      </c>
      <c r="J1838" s="35">
        <f t="shared" si="744"/>
        <v>-529963</v>
      </c>
      <c r="K1838" s="101">
        <f t="shared" si="745"/>
        <v>-210687</v>
      </c>
      <c r="L1838">
        <f t="shared" si="745"/>
        <v>74160</v>
      </c>
      <c r="M1838" s="35">
        <f t="shared" si="740"/>
        <v>-74160</v>
      </c>
      <c r="N1838">
        <f t="shared" si="731"/>
        <v>1.0029622550705182</v>
      </c>
      <c r="O1838" s="34">
        <f t="shared" si="735"/>
        <v>43117</v>
      </c>
      <c r="P1838" s="156">
        <f t="shared" si="743"/>
        <v>-1.4027138295212051E-2</v>
      </c>
      <c r="Q1838" s="400">
        <f t="shared" si="743"/>
        <v>5.1474459374150809E-3</v>
      </c>
    </row>
    <row r="1839" spans="1:17">
      <c r="A1839" s="595"/>
      <c r="B1839" s="3" t="s">
        <v>4</v>
      </c>
      <c r="C1839" s="18">
        <v>2078</v>
      </c>
      <c r="D1839" s="16">
        <v>425568</v>
      </c>
      <c r="E1839" s="16">
        <v>0</v>
      </c>
      <c r="F1839" s="18">
        <v>0</v>
      </c>
      <c r="G1839" s="18">
        <f t="shared" si="739"/>
        <v>2078</v>
      </c>
      <c r="H1839" s="16">
        <f t="shared" si="733"/>
        <v>425568</v>
      </c>
      <c r="I1839" s="35">
        <f t="shared" si="742"/>
        <v>-423490</v>
      </c>
      <c r="J1839" s="35">
        <f t="shared" si="744"/>
        <v>0</v>
      </c>
      <c r="K1839" s="101">
        <f t="shared" si="745"/>
        <v>0</v>
      </c>
      <c r="L1839">
        <f t="shared" si="745"/>
        <v>8262</v>
      </c>
      <c r="M1839" s="35">
        <f t="shared" si="740"/>
        <v>-273977</v>
      </c>
      <c r="N1839">
        <f t="shared" ref="N1839:N1902" si="746">SUM(G1839/H1839)</f>
        <v>4.8828859312730283E-3</v>
      </c>
      <c r="O1839" s="34">
        <f t="shared" si="735"/>
        <v>-423490</v>
      </c>
      <c r="P1839" s="156">
        <f t="shared" ref="P1839:Q1854" si="747">K1839/(G1835-K1839)</f>
        <v>0</v>
      </c>
      <c r="Q1839" s="400">
        <f t="shared" si="747"/>
        <v>2.0198316073576437E-2</v>
      </c>
    </row>
    <row r="1840" spans="1:17">
      <c r="A1840" s="595"/>
      <c r="B1840" s="3" t="s">
        <v>5</v>
      </c>
      <c r="C1840" s="18">
        <v>1545081</v>
      </c>
      <c r="D1840" s="16">
        <v>2030474</v>
      </c>
      <c r="E1840" s="16">
        <v>1239949</v>
      </c>
      <c r="F1840" s="18">
        <v>1586130</v>
      </c>
      <c r="G1840" s="18">
        <f t="shared" si="739"/>
        <v>3131211</v>
      </c>
      <c r="H1840" s="16">
        <f t="shared" si="733"/>
        <v>3270423</v>
      </c>
      <c r="I1840" s="35">
        <f t="shared" si="742"/>
        <v>-485393</v>
      </c>
      <c r="J1840" s="35">
        <f t="shared" si="744"/>
        <v>-346181</v>
      </c>
      <c r="K1840" s="101">
        <f t="shared" si="745"/>
        <v>130150</v>
      </c>
      <c r="L1840">
        <f t="shared" si="745"/>
        <v>130370</v>
      </c>
      <c r="M1840" s="35">
        <f t="shared" si="740"/>
        <v>-586069</v>
      </c>
      <c r="N1840">
        <f t="shared" si="746"/>
        <v>0.95743302930538343</v>
      </c>
      <c r="O1840" s="34">
        <f t="shared" si="735"/>
        <v>-139212</v>
      </c>
      <c r="P1840" s="399">
        <f t="shared" si="747"/>
        <v>4.533404205146032E-2</v>
      </c>
      <c r="Q1840" s="156">
        <f t="shared" si="747"/>
        <v>4.3316854299937903E-2</v>
      </c>
    </row>
    <row r="1841" spans="1:17">
      <c r="A1841" s="596"/>
      <c r="B1841" s="3" t="s">
        <v>6</v>
      </c>
      <c r="C1841" s="18">
        <v>2281592</v>
      </c>
      <c r="D1841" s="16">
        <v>2421635</v>
      </c>
      <c r="E1841" s="16">
        <v>2007263</v>
      </c>
      <c r="F1841" s="18">
        <v>2666891</v>
      </c>
      <c r="G1841" s="18">
        <f t="shared" si="739"/>
        <v>4948483</v>
      </c>
      <c r="H1841" s="16">
        <f t="shared" si="733"/>
        <v>4428898</v>
      </c>
      <c r="I1841" s="35">
        <f t="shared" si="742"/>
        <v>-140043</v>
      </c>
      <c r="J1841" s="35">
        <f t="shared" si="744"/>
        <v>-659628</v>
      </c>
      <c r="K1841" s="101">
        <f t="shared" si="745"/>
        <v>204188</v>
      </c>
      <c r="L1841">
        <f t="shared" si="745"/>
        <v>-89141</v>
      </c>
      <c r="M1841" s="35">
        <f t="shared" si="740"/>
        <v>-3597797</v>
      </c>
      <c r="N1841">
        <f t="shared" si="746"/>
        <v>1.1173169939790892</v>
      </c>
      <c r="O1841" s="34">
        <f t="shared" si="735"/>
        <v>519585</v>
      </c>
      <c r="P1841" s="399">
        <f t="shared" si="747"/>
        <v>4.4974270430190304E-2</v>
      </c>
      <c r="Q1841" s="156">
        <f t="shared" si="747"/>
        <v>-1.9348278122408937E-2</v>
      </c>
    </row>
    <row r="1842" spans="1:17">
      <c r="A1842" s="594">
        <v>45539</v>
      </c>
      <c r="B1842" s="3" t="s">
        <v>3</v>
      </c>
      <c r="C1842" s="18">
        <v>6754528</v>
      </c>
      <c r="D1842" s="16">
        <v>6004335</v>
      </c>
      <c r="E1842" s="16">
        <v>7279762</v>
      </c>
      <c r="F1842" s="18">
        <v>6992458</v>
      </c>
      <c r="G1842" s="18">
        <f t="shared" si="739"/>
        <v>13746986</v>
      </c>
      <c r="H1842" s="16">
        <f t="shared" si="733"/>
        <v>13284097</v>
      </c>
      <c r="I1842" s="35">
        <f t="shared" si="742"/>
        <v>750193</v>
      </c>
      <c r="J1842" s="35">
        <f t="shared" si="744"/>
        <v>287304</v>
      </c>
      <c r="K1842" s="101">
        <f t="shared" si="745"/>
        <v>-851596</v>
      </c>
      <c r="L1842">
        <f t="shared" si="745"/>
        <v>-1271368</v>
      </c>
      <c r="M1842" s="35">
        <f t="shared" si="740"/>
        <v>1271368</v>
      </c>
      <c r="N1842">
        <f t="shared" si="746"/>
        <v>1.0348453492924661</v>
      </c>
      <c r="O1842" s="20">
        <f t="shared" si="735"/>
        <v>462889</v>
      </c>
      <c r="P1842" s="156">
        <f t="shared" si="747"/>
        <v>-5.5118847174446796E-2</v>
      </c>
      <c r="Q1842" s="156">
        <f t="shared" si="747"/>
        <v>-8.0329905547117358E-2</v>
      </c>
    </row>
    <row r="1843" spans="1:17">
      <c r="A1843" s="595"/>
      <c r="B1843" s="3" t="s">
        <v>4</v>
      </c>
      <c r="C1843" s="18">
        <v>2078</v>
      </c>
      <c r="D1843" s="16">
        <v>558068</v>
      </c>
      <c r="E1843" s="16">
        <v>0</v>
      </c>
      <c r="F1843" s="18">
        <v>0</v>
      </c>
      <c r="G1843" s="18">
        <f t="shared" si="739"/>
        <v>2078</v>
      </c>
      <c r="H1843" s="16">
        <f t="shared" si="733"/>
        <v>558068</v>
      </c>
      <c r="I1843" s="35">
        <f t="shared" si="742"/>
        <v>-555990</v>
      </c>
      <c r="J1843" s="35">
        <f t="shared" si="744"/>
        <v>0</v>
      </c>
      <c r="K1843" s="101">
        <f t="shared" si="745"/>
        <v>0</v>
      </c>
      <c r="L1843">
        <f t="shared" si="745"/>
        <v>132500</v>
      </c>
      <c r="M1843" s="35">
        <f t="shared" si="740"/>
        <v>-838655</v>
      </c>
      <c r="N1843">
        <f t="shared" si="746"/>
        <v>3.7235605696796805E-3</v>
      </c>
      <c r="O1843" s="303">
        <f t="shared" si="735"/>
        <v>-555990</v>
      </c>
      <c r="P1843" s="156">
        <f t="shared" si="747"/>
        <v>0</v>
      </c>
      <c r="Q1843" s="230">
        <f t="shared" si="747"/>
        <v>0.45211350266832273</v>
      </c>
    </row>
    <row r="1844" spans="1:17">
      <c r="A1844" s="595"/>
      <c r="B1844" s="3" t="s">
        <v>5</v>
      </c>
      <c r="C1844" s="18">
        <v>1558146</v>
      </c>
      <c r="D1844" s="16">
        <v>1900875</v>
      </c>
      <c r="E1844" s="16">
        <v>1076380</v>
      </c>
      <c r="F1844" s="18">
        <v>1307350</v>
      </c>
      <c r="G1844" s="18">
        <f t="shared" si="739"/>
        <v>2865496</v>
      </c>
      <c r="H1844" s="16">
        <f t="shared" si="733"/>
        <v>2977255</v>
      </c>
      <c r="I1844" s="35">
        <f t="shared" si="742"/>
        <v>-342729</v>
      </c>
      <c r="J1844" s="35">
        <f t="shared" si="744"/>
        <v>-230970</v>
      </c>
      <c r="K1844" s="101">
        <f t="shared" si="745"/>
        <v>-265715</v>
      </c>
      <c r="L1844">
        <f t="shared" si="745"/>
        <v>-293168</v>
      </c>
      <c r="M1844" s="35">
        <f t="shared" si="740"/>
        <v>-185881</v>
      </c>
      <c r="N1844">
        <f t="shared" si="746"/>
        <v>0.96246240244789238</v>
      </c>
      <c r="O1844" s="34">
        <f t="shared" si="735"/>
        <v>-111759</v>
      </c>
      <c r="P1844" s="156">
        <f t="shared" si="747"/>
        <v>-7.8222192653004508E-2</v>
      </c>
      <c r="Q1844" s="156">
        <f t="shared" si="747"/>
        <v>-8.2267577844932258E-2</v>
      </c>
    </row>
    <row r="1845" spans="1:17">
      <c r="A1845" s="596"/>
      <c r="B1845" s="3" t="s">
        <v>6</v>
      </c>
      <c r="C1845" s="18">
        <v>2037390</v>
      </c>
      <c r="D1845" s="16">
        <v>2291924</v>
      </c>
      <c r="E1845" s="16">
        <v>1996000</v>
      </c>
      <c r="F1845" s="18">
        <v>2455394</v>
      </c>
      <c r="G1845" s="18">
        <f t="shared" si="739"/>
        <v>4492784</v>
      </c>
      <c r="H1845" s="16">
        <f t="shared" si="733"/>
        <v>4287924</v>
      </c>
      <c r="I1845" s="35">
        <f t="shared" si="742"/>
        <v>-254534</v>
      </c>
      <c r="J1845" s="35">
        <f t="shared" si="744"/>
        <v>-459394</v>
      </c>
      <c r="K1845" s="101">
        <f t="shared" si="745"/>
        <v>-455699</v>
      </c>
      <c r="L1845">
        <f>H1845-H1841</f>
        <v>-140974</v>
      </c>
      <c r="M1845" s="35">
        <f t="shared" si="740"/>
        <v>5179717</v>
      </c>
      <c r="N1845">
        <f t="shared" si="746"/>
        <v>1.0477760333438746</v>
      </c>
      <c r="O1845" s="34">
        <f t="shared" si="735"/>
        <v>204860</v>
      </c>
      <c r="P1845" s="156">
        <f t="shared" si="747"/>
        <v>-8.4323399915102779E-2</v>
      </c>
      <c r="Q1845" s="156">
        <f t="shared" si="747"/>
        <v>-3.0848566436871755E-2</v>
      </c>
    </row>
    <row r="1846" spans="1:17">
      <c r="A1846" s="594">
        <v>45540</v>
      </c>
      <c r="B1846" s="3" t="s">
        <v>3</v>
      </c>
      <c r="C1846" s="18">
        <v>4709685</v>
      </c>
      <c r="D1846" s="16">
        <v>4338582</v>
      </c>
      <c r="E1846" s="16">
        <v>5177916</v>
      </c>
      <c r="F1846" s="18">
        <v>5350363</v>
      </c>
      <c r="G1846" s="18">
        <f t="shared" si="739"/>
        <v>10060048</v>
      </c>
      <c r="H1846" s="16">
        <f t="shared" si="733"/>
        <v>9516498</v>
      </c>
      <c r="I1846" s="35">
        <f t="shared" si="742"/>
        <v>371103</v>
      </c>
      <c r="J1846" s="35">
        <f t="shared" si="744"/>
        <v>-172447</v>
      </c>
      <c r="K1846" s="101">
        <f t="shared" si="745"/>
        <v>-3686938</v>
      </c>
      <c r="L1846">
        <f t="shared" ref="L1846:L1910" si="748">H1846-H1842</f>
        <v>-3767599</v>
      </c>
      <c r="M1846" s="35">
        <f t="shared" si="740"/>
        <v>3767599</v>
      </c>
      <c r="N1846">
        <f t="shared" si="746"/>
        <v>1.0571165989842062</v>
      </c>
      <c r="O1846" s="34">
        <f t="shared" si="735"/>
        <v>543550</v>
      </c>
      <c r="P1846" s="156">
        <f t="shared" si="747"/>
        <v>-0.2114806741155921</v>
      </c>
      <c r="Q1846" s="156">
        <f t="shared" si="747"/>
        <v>-0.22095156986143782</v>
      </c>
    </row>
    <row r="1847" spans="1:17">
      <c r="A1847" s="595"/>
      <c r="B1847" s="3" t="s">
        <v>4</v>
      </c>
      <c r="C1847" s="18">
        <v>2078</v>
      </c>
      <c r="D1847" s="16">
        <v>601068</v>
      </c>
      <c r="E1847" s="16">
        <v>0</v>
      </c>
      <c r="F1847" s="18">
        <v>0</v>
      </c>
      <c r="G1847" s="18">
        <f t="shared" si="739"/>
        <v>2078</v>
      </c>
      <c r="H1847" s="16">
        <f t="shared" ref="H1847:H1910" si="749">SUM(D1847+E1847)</f>
        <v>601068</v>
      </c>
      <c r="I1847" s="35">
        <f t="shared" si="742"/>
        <v>-598990</v>
      </c>
      <c r="J1847" s="35">
        <f t="shared" si="744"/>
        <v>0</v>
      </c>
      <c r="K1847" s="101">
        <f t="shared" si="745"/>
        <v>0</v>
      </c>
      <c r="L1847">
        <f t="shared" si="748"/>
        <v>43000</v>
      </c>
      <c r="M1847" s="35">
        <f t="shared" si="740"/>
        <v>1168744</v>
      </c>
      <c r="N1847">
        <f t="shared" si="746"/>
        <v>3.4571795537276981E-3</v>
      </c>
      <c r="O1847" s="303">
        <f t="shared" si="735"/>
        <v>-598990</v>
      </c>
      <c r="P1847" s="156">
        <f t="shared" si="747"/>
        <v>0</v>
      </c>
      <c r="Q1847" s="156">
        <f t="shared" si="747"/>
        <v>8.3484122484798126E-2</v>
      </c>
    </row>
    <row r="1848" spans="1:17">
      <c r="A1848" s="595"/>
      <c r="B1848" s="3" t="s">
        <v>5</v>
      </c>
      <c r="C1848" s="18">
        <v>1122360</v>
      </c>
      <c r="D1848" s="16">
        <v>1444659</v>
      </c>
      <c r="E1848" s="16">
        <v>769546</v>
      </c>
      <c r="F1848" s="18">
        <v>1036981</v>
      </c>
      <c r="G1848" s="18">
        <f t="shared" si="739"/>
        <v>2159341</v>
      </c>
      <c r="H1848" s="16">
        <f t="shared" si="749"/>
        <v>2214205</v>
      </c>
      <c r="I1848" s="35">
        <f t="shared" si="742"/>
        <v>-322299</v>
      </c>
      <c r="J1848" s="35">
        <f t="shared" si="744"/>
        <v>-267435</v>
      </c>
      <c r="K1848" s="101">
        <f t="shared" si="745"/>
        <v>-706155</v>
      </c>
      <c r="L1848">
        <f t="shared" si="748"/>
        <v>-763050</v>
      </c>
      <c r="M1848" s="35">
        <f t="shared" si="740"/>
        <v>1724503</v>
      </c>
      <c r="N1848">
        <f t="shared" si="746"/>
        <v>0.97522180647230039</v>
      </c>
      <c r="O1848" s="34">
        <f t="shared" si="735"/>
        <v>-54864</v>
      </c>
      <c r="P1848" s="156">
        <f t="shared" si="747"/>
        <v>-0.19771108655352945</v>
      </c>
      <c r="Q1848" s="156">
        <f t="shared" si="747"/>
        <v>-0.20400742720179238</v>
      </c>
    </row>
    <row r="1849" spans="1:17">
      <c r="A1849" s="596"/>
      <c r="B1849" s="3" t="s">
        <v>6</v>
      </c>
      <c r="C1849" s="18">
        <v>1857809</v>
      </c>
      <c r="D1849" s="16">
        <v>2158961</v>
      </c>
      <c r="E1849" s="16">
        <v>1744470</v>
      </c>
      <c r="F1849" s="18">
        <v>2155926</v>
      </c>
      <c r="G1849" s="18">
        <f t="shared" si="739"/>
        <v>4013735</v>
      </c>
      <c r="H1849" s="16">
        <f t="shared" si="749"/>
        <v>3903431</v>
      </c>
      <c r="I1849" s="35">
        <f t="shared" si="742"/>
        <v>-301152</v>
      </c>
      <c r="J1849" s="35">
        <f t="shared" si="744"/>
        <v>-411456</v>
      </c>
      <c r="K1849" s="101">
        <f t="shared" si="745"/>
        <v>-479049</v>
      </c>
      <c r="L1849">
        <f t="shared" si="748"/>
        <v>-384493</v>
      </c>
      <c r="M1849" s="35">
        <f t="shared" si="740"/>
        <v>1411749</v>
      </c>
      <c r="N1849">
        <f t="shared" si="746"/>
        <v>1.0282582169378682</v>
      </c>
      <c r="O1849" s="34">
        <f t="shared" si="735"/>
        <v>110304</v>
      </c>
      <c r="P1849" s="156">
        <f t="shared" si="747"/>
        <v>-9.6352592695691908E-2</v>
      </c>
      <c r="Q1849" s="156">
        <f t="shared" si="747"/>
        <v>-8.228995828069284E-2</v>
      </c>
    </row>
    <row r="1850" spans="1:17">
      <c r="A1850" s="594">
        <v>45541</v>
      </c>
      <c r="B1850" s="3" t="s">
        <v>3</v>
      </c>
      <c r="C1850" s="18">
        <v>8843623</v>
      </c>
      <c r="D1850" s="16">
        <v>5103540</v>
      </c>
      <c r="E1850" s="16">
        <v>8733885</v>
      </c>
      <c r="F1850" s="18">
        <v>6255168</v>
      </c>
      <c r="G1850" s="18">
        <f t="shared" si="739"/>
        <v>15098791</v>
      </c>
      <c r="H1850" s="16">
        <f t="shared" si="749"/>
        <v>13837425</v>
      </c>
      <c r="I1850" s="35">
        <f t="shared" si="742"/>
        <v>3740083</v>
      </c>
      <c r="J1850" s="35">
        <f t="shared" si="744"/>
        <v>2478717</v>
      </c>
      <c r="K1850" s="101">
        <f t="shared" si="745"/>
        <v>5038743</v>
      </c>
      <c r="L1850">
        <f t="shared" si="748"/>
        <v>4320927</v>
      </c>
      <c r="M1850" s="35">
        <f t="shared" si="740"/>
        <v>-4320927</v>
      </c>
      <c r="N1850">
        <f t="shared" si="746"/>
        <v>1.0911561218940662</v>
      </c>
      <c r="O1850" s="34">
        <f t="shared" si="735"/>
        <v>1261366</v>
      </c>
      <c r="P1850" s="399">
        <f t="shared" si="747"/>
        <v>1.0034728023890205</v>
      </c>
      <c r="Q1850" s="156">
        <f t="shared" si="747"/>
        <v>0.83165584687419347</v>
      </c>
    </row>
    <row r="1851" spans="1:17">
      <c r="A1851" s="595"/>
      <c r="B1851" s="3" t="s">
        <v>4</v>
      </c>
      <c r="C1851" s="18">
        <v>2078</v>
      </c>
      <c r="D1851" s="16">
        <v>592068</v>
      </c>
      <c r="E1851" s="16">
        <v>0</v>
      </c>
      <c r="F1851" s="18">
        <v>0</v>
      </c>
      <c r="G1851" s="18">
        <f t="shared" si="739"/>
        <v>2078</v>
      </c>
      <c r="H1851" s="16">
        <f t="shared" si="749"/>
        <v>592068</v>
      </c>
      <c r="I1851" s="35">
        <f t="shared" si="742"/>
        <v>-589990</v>
      </c>
      <c r="J1851" s="35">
        <f t="shared" si="744"/>
        <v>0</v>
      </c>
      <c r="K1851" s="101">
        <f t="shared" ref="K1851:K1888" si="750">G1851-G1847</f>
        <v>0</v>
      </c>
      <c r="L1851">
        <f t="shared" si="748"/>
        <v>-9000</v>
      </c>
      <c r="M1851" s="35">
        <f t="shared" si="740"/>
        <v>-87057</v>
      </c>
      <c r="N1851">
        <f t="shared" si="746"/>
        <v>3.5097319902443638E-3</v>
      </c>
      <c r="O1851" s="303">
        <f t="shared" si="735"/>
        <v>-589990</v>
      </c>
      <c r="P1851" s="156">
        <f t="shared" si="747"/>
        <v>0</v>
      </c>
      <c r="Q1851" s="156">
        <f t="shared" si="747"/>
        <v>-1.4752453824819529E-2</v>
      </c>
    </row>
    <row r="1852" spans="1:17">
      <c r="A1852" s="595"/>
      <c r="B1852" s="3" t="s">
        <v>5</v>
      </c>
      <c r="C1852" s="18">
        <v>1871924</v>
      </c>
      <c r="D1852" s="16">
        <v>1941685</v>
      </c>
      <c r="E1852" s="16">
        <v>1610732</v>
      </c>
      <c r="F1852" s="18">
        <v>1499161</v>
      </c>
      <c r="G1852" s="18">
        <f t="shared" si="739"/>
        <v>3371085</v>
      </c>
      <c r="H1852" s="16">
        <f t="shared" si="749"/>
        <v>3552417</v>
      </c>
      <c r="I1852" s="35">
        <f t="shared" si="742"/>
        <v>-69761</v>
      </c>
      <c r="J1852" s="35">
        <f t="shared" si="744"/>
        <v>111571</v>
      </c>
      <c r="K1852" s="101">
        <f t="shared" si="750"/>
        <v>1211744</v>
      </c>
      <c r="L1852">
        <f t="shared" si="748"/>
        <v>1338212</v>
      </c>
      <c r="M1852" s="35">
        <f t="shared" si="740"/>
        <v>-1395367</v>
      </c>
      <c r="N1852">
        <f t="shared" si="746"/>
        <v>0.94895531690114088</v>
      </c>
      <c r="O1852" s="34">
        <f t="shared" si="735"/>
        <v>-181332</v>
      </c>
      <c r="P1852" s="156">
        <f t="shared" si="747"/>
        <v>1.2787545760486789</v>
      </c>
      <c r="Q1852" s="400">
        <f t="shared" si="747"/>
        <v>1.527651476667051</v>
      </c>
    </row>
    <row r="1853" spans="1:17">
      <c r="A1853" s="596"/>
      <c r="B1853" s="3" t="s">
        <v>6</v>
      </c>
      <c r="C1853" s="18">
        <v>2595940</v>
      </c>
      <c r="D1853" s="16">
        <v>2496284</v>
      </c>
      <c r="E1853" s="16">
        <v>2968948</v>
      </c>
      <c r="F1853" s="18">
        <v>2379248</v>
      </c>
      <c r="G1853" s="18">
        <f t="shared" si="739"/>
        <v>4975188</v>
      </c>
      <c r="H1853" s="16">
        <f t="shared" si="749"/>
        <v>5465232</v>
      </c>
      <c r="I1853" s="35">
        <f t="shared" si="742"/>
        <v>99656</v>
      </c>
      <c r="J1853" s="35">
        <f t="shared" si="744"/>
        <v>589700</v>
      </c>
      <c r="K1853" s="101">
        <f t="shared" si="750"/>
        <v>961453</v>
      </c>
      <c r="L1853">
        <f t="shared" si="748"/>
        <v>1561801</v>
      </c>
      <c r="M1853" s="35">
        <f t="shared" si="740"/>
        <v>-1948169</v>
      </c>
      <c r="N1853">
        <f t="shared" si="746"/>
        <v>0.91033427309215786</v>
      </c>
      <c r="O1853" s="34">
        <f t="shared" si="735"/>
        <v>-490044</v>
      </c>
      <c r="P1853" s="156">
        <f t="shared" si="747"/>
        <v>0.31499481371642596</v>
      </c>
      <c r="Q1853" s="400">
        <f t="shared" si="747"/>
        <v>0.66697172482416089</v>
      </c>
    </row>
    <row r="1854" spans="1:17">
      <c r="A1854" s="594">
        <v>45544</v>
      </c>
      <c r="B1854" s="3" t="s">
        <v>3</v>
      </c>
      <c r="C1854" s="18">
        <v>8486723</v>
      </c>
      <c r="D1854" s="16">
        <v>6600471</v>
      </c>
      <c r="E1854" s="16">
        <v>8908461</v>
      </c>
      <c r="F1854" s="18">
        <v>7639324</v>
      </c>
      <c r="G1854" s="18">
        <f t="shared" si="739"/>
        <v>16126047</v>
      </c>
      <c r="H1854" s="16">
        <f t="shared" si="749"/>
        <v>15508932</v>
      </c>
      <c r="I1854" s="35">
        <f t="shared" si="742"/>
        <v>1886252</v>
      </c>
      <c r="J1854" s="35">
        <f t="shared" si="744"/>
        <v>1269137</v>
      </c>
      <c r="K1854" s="101">
        <f t="shared" si="750"/>
        <v>1027256</v>
      </c>
      <c r="L1854">
        <f t="shared" si="748"/>
        <v>1671507</v>
      </c>
      <c r="M1854" s="35">
        <f t="shared" si="740"/>
        <v>-1671507</v>
      </c>
      <c r="N1854">
        <f t="shared" si="746"/>
        <v>1.0397909411170285</v>
      </c>
      <c r="O1854" s="20">
        <f t="shared" si="735"/>
        <v>617115</v>
      </c>
      <c r="P1854" s="156">
        <f t="shared" si="747"/>
        <v>7.3002412316779938E-2</v>
      </c>
      <c r="Q1854" s="400">
        <f t="shared" si="747"/>
        <v>0.13739259133589427</v>
      </c>
    </row>
    <row r="1855" spans="1:17">
      <c r="A1855" s="595"/>
      <c r="B1855" s="3" t="s">
        <v>4</v>
      </c>
      <c r="C1855" s="18">
        <v>2078</v>
      </c>
      <c r="D1855" s="16">
        <v>599842</v>
      </c>
      <c r="E1855" s="16">
        <v>0</v>
      </c>
      <c r="F1855" s="18">
        <v>0</v>
      </c>
      <c r="G1855" s="18">
        <f t="shared" si="739"/>
        <v>2078</v>
      </c>
      <c r="H1855" s="16">
        <f t="shared" si="749"/>
        <v>599842</v>
      </c>
      <c r="I1855" s="35">
        <f t="shared" si="742"/>
        <v>-597764</v>
      </c>
      <c r="J1855" s="35">
        <f t="shared" si="744"/>
        <v>0</v>
      </c>
      <c r="K1855" s="101">
        <f t="shared" si="750"/>
        <v>0</v>
      </c>
      <c r="L1855">
        <f t="shared" si="748"/>
        <v>7774</v>
      </c>
      <c r="M1855" s="35">
        <f t="shared" si="740"/>
        <v>34042</v>
      </c>
      <c r="N1855">
        <f t="shared" si="746"/>
        <v>3.46424558467063E-3</v>
      </c>
      <c r="O1855" s="303">
        <f t="shared" ref="O1855:O1918" si="751">G1855-H1855</f>
        <v>-597764</v>
      </c>
      <c r="P1855" s="156">
        <f t="shared" ref="P1855:Q1870" si="752">K1855/(G1851-K1855)</f>
        <v>0</v>
      </c>
      <c r="Q1855" s="156">
        <f t="shared" si="752"/>
        <v>1.3304945797834651E-2</v>
      </c>
    </row>
    <row r="1856" spans="1:17">
      <c r="A1856" s="595"/>
      <c r="B1856" s="3" t="s">
        <v>5</v>
      </c>
      <c r="C1856" s="18">
        <v>1904728</v>
      </c>
      <c r="D1856" s="16">
        <v>1980725</v>
      </c>
      <c r="E1856" s="16">
        <v>1368171</v>
      </c>
      <c r="F1856" s="18">
        <v>1370300</v>
      </c>
      <c r="G1856" s="18">
        <f t="shared" si="739"/>
        <v>3275028</v>
      </c>
      <c r="H1856" s="16">
        <f t="shared" si="749"/>
        <v>3348896</v>
      </c>
      <c r="I1856" s="35">
        <f t="shared" si="742"/>
        <v>-75997</v>
      </c>
      <c r="J1856" s="35">
        <f t="shared" si="744"/>
        <v>-2129</v>
      </c>
      <c r="K1856" s="101">
        <f t="shared" si="750"/>
        <v>-96057</v>
      </c>
      <c r="L1856">
        <f t="shared" si="748"/>
        <v>-203521</v>
      </c>
      <c r="M1856" s="35">
        <f t="shared" si="740"/>
        <v>133885</v>
      </c>
      <c r="N1856">
        <f t="shared" si="746"/>
        <v>0.97794258167467729</v>
      </c>
      <c r="O1856" s="34">
        <f t="shared" si="751"/>
        <v>-73868</v>
      </c>
      <c r="P1856" s="156">
        <f t="shared" si="752"/>
        <v>-2.7704951224957041E-2</v>
      </c>
      <c r="Q1856" s="156">
        <f t="shared" si="752"/>
        <v>-5.4186464206810656E-2</v>
      </c>
    </row>
    <row r="1857" spans="1:17">
      <c r="A1857" s="596"/>
      <c r="B1857" s="3" t="s">
        <v>6</v>
      </c>
      <c r="C1857" s="18">
        <v>2287745</v>
      </c>
      <c r="D1857" s="16">
        <v>2458874</v>
      </c>
      <c r="E1857" s="16">
        <v>2404642</v>
      </c>
      <c r="F1857" s="18">
        <v>2630288</v>
      </c>
      <c r="G1857" s="18">
        <f t="shared" si="739"/>
        <v>4918033</v>
      </c>
      <c r="H1857" s="16">
        <f t="shared" si="749"/>
        <v>4863516</v>
      </c>
      <c r="I1857" s="35">
        <f t="shared" si="742"/>
        <v>-171129</v>
      </c>
      <c r="J1857" s="35">
        <f t="shared" si="744"/>
        <v>-225646</v>
      </c>
      <c r="K1857" s="101">
        <f t="shared" si="750"/>
        <v>-57155</v>
      </c>
      <c r="L1857">
        <f t="shared" si="748"/>
        <v>-601716</v>
      </c>
      <c r="M1857" s="35">
        <f t="shared" si="740"/>
        <v>-1087980</v>
      </c>
      <c r="N1857">
        <f t="shared" si="746"/>
        <v>1.0112093802097084</v>
      </c>
      <c r="O1857" s="34">
        <f t="shared" si="751"/>
        <v>54517</v>
      </c>
      <c r="P1857" s="156">
        <f t="shared" si="752"/>
        <v>-1.1357532664208303E-2</v>
      </c>
      <c r="Q1857" s="156">
        <f t="shared" si="752"/>
        <v>-9.917935673752272E-2</v>
      </c>
    </row>
    <row r="1858" spans="1:17">
      <c r="A1858" s="594">
        <v>45545</v>
      </c>
      <c r="B1858" s="3" t="s">
        <v>3</v>
      </c>
      <c r="C1858" s="18">
        <v>7879794</v>
      </c>
      <c r="D1858" s="16">
        <v>6852458</v>
      </c>
      <c r="E1858" s="16">
        <v>8363423</v>
      </c>
      <c r="F1858" s="18">
        <v>7859885</v>
      </c>
      <c r="G1858" s="18">
        <f t="shared" si="739"/>
        <v>15739679</v>
      </c>
      <c r="H1858" s="16">
        <f t="shared" si="749"/>
        <v>15215881</v>
      </c>
      <c r="I1858" s="35">
        <f t="shared" si="742"/>
        <v>1027336</v>
      </c>
      <c r="J1858" s="35">
        <f t="shared" si="744"/>
        <v>503538</v>
      </c>
      <c r="K1858" s="101">
        <f t="shared" si="750"/>
        <v>-386368</v>
      </c>
      <c r="L1858">
        <f t="shared" si="748"/>
        <v>-293051</v>
      </c>
      <c r="M1858" s="35">
        <f t="shared" si="740"/>
        <v>293051</v>
      </c>
      <c r="N1858">
        <f t="shared" si="746"/>
        <v>1.034424428003873</v>
      </c>
      <c r="O1858" s="20">
        <f t="shared" si="751"/>
        <v>523798</v>
      </c>
      <c r="P1858" s="156">
        <f t="shared" si="752"/>
        <v>-2.3398636722732562E-2</v>
      </c>
      <c r="Q1858" s="156">
        <f t="shared" si="752"/>
        <v>-1.8545204105079722E-2</v>
      </c>
    </row>
    <row r="1859" spans="1:17">
      <c r="A1859" s="595"/>
      <c r="B1859" s="3" t="s">
        <v>4</v>
      </c>
      <c r="C1859" s="18">
        <v>2078</v>
      </c>
      <c r="D1859" s="16">
        <v>614842</v>
      </c>
      <c r="E1859" s="16">
        <v>0</v>
      </c>
      <c r="F1859" s="18">
        <v>0</v>
      </c>
      <c r="G1859" s="18">
        <f t="shared" si="739"/>
        <v>2078</v>
      </c>
      <c r="H1859" s="16">
        <f t="shared" si="749"/>
        <v>614842</v>
      </c>
      <c r="I1859" s="35">
        <f t="shared" si="742"/>
        <v>-612764</v>
      </c>
      <c r="J1859" s="35">
        <f t="shared" si="744"/>
        <v>0</v>
      </c>
      <c r="K1859" s="101">
        <f t="shared" si="750"/>
        <v>0</v>
      </c>
      <c r="L1859">
        <f t="shared" si="748"/>
        <v>15000</v>
      </c>
      <c r="M1859" s="35">
        <f t="shared" si="740"/>
        <v>-254880</v>
      </c>
      <c r="N1859">
        <f t="shared" si="746"/>
        <v>3.3797300769953906E-3</v>
      </c>
      <c r="O1859" s="303">
        <f t="shared" si="751"/>
        <v>-612764</v>
      </c>
      <c r="P1859" s="156">
        <f t="shared" si="752"/>
        <v>0</v>
      </c>
      <c r="Q1859" s="156">
        <f t="shared" si="752"/>
        <v>2.5647952780409069E-2</v>
      </c>
    </row>
    <row r="1860" spans="1:17">
      <c r="A1860" s="595"/>
      <c r="B1860" s="3" t="s">
        <v>5</v>
      </c>
      <c r="C1860" s="18">
        <v>1873804</v>
      </c>
      <c r="D1860" s="16">
        <v>2048112</v>
      </c>
      <c r="E1860" s="16">
        <v>1352651</v>
      </c>
      <c r="F1860" s="18">
        <v>1443040</v>
      </c>
      <c r="G1860" s="18">
        <f t="shared" si="739"/>
        <v>3316844</v>
      </c>
      <c r="H1860" s="16">
        <f t="shared" si="749"/>
        <v>3400763</v>
      </c>
      <c r="I1860" s="35">
        <f t="shared" si="742"/>
        <v>-174308</v>
      </c>
      <c r="J1860" s="35">
        <f t="shared" si="744"/>
        <v>-90389</v>
      </c>
      <c r="K1860" s="101">
        <f t="shared" si="750"/>
        <v>41816</v>
      </c>
      <c r="L1860">
        <f t="shared" si="748"/>
        <v>51867</v>
      </c>
      <c r="M1860" s="35">
        <f t="shared" si="740"/>
        <v>-585518</v>
      </c>
      <c r="N1860">
        <f t="shared" si="746"/>
        <v>0.97532347887812232</v>
      </c>
      <c r="O1860" s="34">
        <f t="shared" si="751"/>
        <v>-83919</v>
      </c>
      <c r="P1860" s="156">
        <f t="shared" si="752"/>
        <v>1.2933268836067663E-2</v>
      </c>
      <c r="Q1860" s="400">
        <f t="shared" si="752"/>
        <v>1.5731435786582405E-2</v>
      </c>
    </row>
    <row r="1861" spans="1:17">
      <c r="A1861" s="596"/>
      <c r="B1861" s="3" t="s">
        <v>6</v>
      </c>
      <c r="C1861" s="18">
        <v>2199525</v>
      </c>
      <c r="D1861" s="16">
        <v>2436385</v>
      </c>
      <c r="E1861" s="16">
        <v>2239127</v>
      </c>
      <c r="F1861" s="18">
        <v>2648872</v>
      </c>
      <c r="G1861" s="18">
        <f t="shared" si="739"/>
        <v>4848397</v>
      </c>
      <c r="H1861" s="16">
        <f t="shared" si="749"/>
        <v>4675512</v>
      </c>
      <c r="I1861" s="35">
        <f>SUM(C1861-D1861)</f>
        <v>-236860</v>
      </c>
      <c r="J1861" s="35">
        <f t="shared" si="744"/>
        <v>-409745</v>
      </c>
      <c r="K1861" s="101">
        <f t="shared" si="750"/>
        <v>-69636</v>
      </c>
      <c r="L1861">
        <f t="shared" si="748"/>
        <v>-188004</v>
      </c>
      <c r="M1861" s="35">
        <f t="shared" si="740"/>
        <v>-3806108</v>
      </c>
      <c r="N1861">
        <f t="shared" si="746"/>
        <v>1.0369766990224814</v>
      </c>
      <c r="O1861" s="34">
        <f t="shared" si="751"/>
        <v>172885</v>
      </c>
      <c r="P1861" s="156">
        <f t="shared" si="752"/>
        <v>-1.3961632177275597E-2</v>
      </c>
      <c r="Q1861" s="156">
        <f t="shared" si="752"/>
        <v>-3.7217312808817939E-2</v>
      </c>
    </row>
    <row r="1862" spans="1:17">
      <c r="A1862" s="594">
        <v>45546</v>
      </c>
      <c r="B1862" s="3" t="s">
        <v>3</v>
      </c>
      <c r="C1862" s="18">
        <v>7607064</v>
      </c>
      <c r="D1862" s="16">
        <v>5202819</v>
      </c>
      <c r="E1862" s="16">
        <v>7851524</v>
      </c>
      <c r="F1862" s="18">
        <v>6442919</v>
      </c>
      <c r="G1862" s="18">
        <f t="shared" si="739"/>
        <v>14049983</v>
      </c>
      <c r="H1862" s="16">
        <f t="shared" si="749"/>
        <v>13054343</v>
      </c>
      <c r="I1862" s="35">
        <f t="shared" ref="I1862:I1926" si="753">SUM(C1862-D1862)</f>
        <v>2404245</v>
      </c>
      <c r="J1862" s="35">
        <f t="shared" si="744"/>
        <v>1408605</v>
      </c>
      <c r="K1862" s="101">
        <f t="shared" si="750"/>
        <v>-1689696</v>
      </c>
      <c r="L1862">
        <f t="shared" si="748"/>
        <v>-2161538</v>
      </c>
      <c r="M1862" s="35">
        <f t="shared" si="740"/>
        <v>2161538</v>
      </c>
      <c r="N1862">
        <f t="shared" si="746"/>
        <v>1.0762688708271262</v>
      </c>
      <c r="O1862" s="20">
        <f t="shared" si="751"/>
        <v>995640</v>
      </c>
      <c r="P1862" s="156">
        <f t="shared" si="752"/>
        <v>-9.6945300677735144E-2</v>
      </c>
      <c r="Q1862" s="156">
        <f t="shared" si="752"/>
        <v>-0.12438774711020088</v>
      </c>
    </row>
    <row r="1863" spans="1:17">
      <c r="A1863" s="595"/>
      <c r="B1863" s="3" t="s">
        <v>4</v>
      </c>
      <c r="C1863" s="18">
        <v>2078</v>
      </c>
      <c r="D1863" s="16">
        <v>604842</v>
      </c>
      <c r="E1863" s="16">
        <v>0</v>
      </c>
      <c r="F1863" s="18">
        <v>0</v>
      </c>
      <c r="G1863" s="18">
        <f t="shared" si="739"/>
        <v>2078</v>
      </c>
      <c r="H1863" s="16">
        <f t="shared" si="749"/>
        <v>604842</v>
      </c>
      <c r="I1863" s="35">
        <f t="shared" si="753"/>
        <v>-602764</v>
      </c>
      <c r="J1863" s="35">
        <f t="shared" si="744"/>
        <v>0</v>
      </c>
      <c r="K1863" s="101">
        <f t="shared" si="750"/>
        <v>0</v>
      </c>
      <c r="L1863">
        <f t="shared" si="748"/>
        <v>-10000</v>
      </c>
      <c r="M1863" s="35">
        <f t="shared" si="740"/>
        <v>-690548</v>
      </c>
      <c r="N1863">
        <f t="shared" si="746"/>
        <v>3.435607976959272E-3</v>
      </c>
      <c r="O1863" s="303">
        <f t="shared" si="751"/>
        <v>-602764</v>
      </c>
      <c r="P1863" s="156">
        <f t="shared" si="752"/>
        <v>0</v>
      </c>
      <c r="Q1863" s="156">
        <f t="shared" si="752"/>
        <v>-1.6004045822783999E-2</v>
      </c>
    </row>
    <row r="1864" spans="1:17">
      <c r="A1864" s="595"/>
      <c r="B1864" s="3" t="s">
        <v>5</v>
      </c>
      <c r="C1864" s="18">
        <v>1714545</v>
      </c>
      <c r="D1864" s="16">
        <v>1906489</v>
      </c>
      <c r="E1864" s="16">
        <v>1282117</v>
      </c>
      <c r="F1864" s="18">
        <v>1362419</v>
      </c>
      <c r="G1864" s="18">
        <f t="shared" si="739"/>
        <v>3076964</v>
      </c>
      <c r="H1864" s="16">
        <f t="shared" si="749"/>
        <v>3188606</v>
      </c>
      <c r="I1864" s="35">
        <f t="shared" si="753"/>
        <v>-191944</v>
      </c>
      <c r="J1864" s="35">
        <f t="shared" si="744"/>
        <v>-80302</v>
      </c>
      <c r="K1864" s="101">
        <f t="shared" si="750"/>
        <v>-239880</v>
      </c>
      <c r="L1864">
        <f t="shared" si="748"/>
        <v>-212157</v>
      </c>
      <c r="M1864" s="35">
        <f t="shared" si="740"/>
        <v>-10675</v>
      </c>
      <c r="N1864">
        <f t="shared" si="746"/>
        <v>0.96498720757597523</v>
      </c>
      <c r="O1864" s="34">
        <f t="shared" si="751"/>
        <v>-111642</v>
      </c>
      <c r="P1864" s="156">
        <f t="shared" si="752"/>
        <v>-6.7444086187176733E-2</v>
      </c>
      <c r="Q1864" s="156">
        <f t="shared" si="752"/>
        <v>-5.8721754148998592E-2</v>
      </c>
    </row>
    <row r="1865" spans="1:17">
      <c r="A1865" s="596"/>
      <c r="B1865" s="3" t="s">
        <v>6</v>
      </c>
      <c r="C1865" s="18">
        <v>2158788</v>
      </c>
      <c r="D1865" s="16">
        <v>2247146</v>
      </c>
      <c r="E1865" s="16">
        <v>2348834</v>
      </c>
      <c r="F1865" s="18">
        <v>2155958</v>
      </c>
      <c r="G1865" s="18">
        <f t="shared" si="739"/>
        <v>4314746</v>
      </c>
      <c r="H1865" s="16">
        <f t="shared" si="749"/>
        <v>4595980</v>
      </c>
      <c r="I1865" s="35">
        <f t="shared" si="753"/>
        <v>-88358</v>
      </c>
      <c r="J1865" s="35">
        <f t="shared" si="744"/>
        <v>192876</v>
      </c>
      <c r="K1865" s="101">
        <f t="shared" si="750"/>
        <v>-533651</v>
      </c>
      <c r="L1865">
        <f t="shared" si="748"/>
        <v>-79532</v>
      </c>
      <c r="M1865" s="35">
        <f t="shared" si="740"/>
        <v>3421193</v>
      </c>
      <c r="N1865">
        <f t="shared" si="746"/>
        <v>0.93880869803610978</v>
      </c>
      <c r="O1865" s="20">
        <f t="shared" si="751"/>
        <v>-281234</v>
      </c>
      <c r="P1865" s="156">
        <f t="shared" si="752"/>
        <v>-9.9153890860876753E-2</v>
      </c>
      <c r="Q1865" s="156">
        <f t="shared" si="752"/>
        <v>-1.6725817889382308E-2</v>
      </c>
    </row>
    <row r="1866" spans="1:17">
      <c r="A1866" s="594">
        <v>45547</v>
      </c>
      <c r="B1866" s="3" t="s">
        <v>3</v>
      </c>
      <c r="C1866" s="18">
        <v>4095406</v>
      </c>
      <c r="D1866" s="16">
        <v>5162425</v>
      </c>
      <c r="E1866" s="16">
        <v>4798248</v>
      </c>
      <c r="F1866" s="18">
        <v>5960465</v>
      </c>
      <c r="G1866" s="18">
        <f t="shared" si="739"/>
        <v>10055871</v>
      </c>
      <c r="H1866" s="16">
        <f t="shared" si="749"/>
        <v>9960673</v>
      </c>
      <c r="I1866" s="35">
        <f t="shared" si="753"/>
        <v>-1067019</v>
      </c>
      <c r="J1866" s="35">
        <f t="shared" si="744"/>
        <v>-1162217</v>
      </c>
      <c r="K1866" s="101">
        <f t="shared" si="750"/>
        <v>-3994112</v>
      </c>
      <c r="L1866">
        <f t="shared" si="748"/>
        <v>-3093670</v>
      </c>
      <c r="M1866" s="35">
        <f t="shared" si="740"/>
        <v>3093670</v>
      </c>
      <c r="N1866">
        <f t="shared" si="746"/>
        <v>1.0095573863332328</v>
      </c>
      <c r="O1866" s="34">
        <f t="shared" si="751"/>
        <v>95198</v>
      </c>
      <c r="P1866" s="156">
        <f t="shared" si="752"/>
        <v>-0.22135285809568173</v>
      </c>
      <c r="Q1866" s="156">
        <f t="shared" si="752"/>
        <v>-0.19158208505281735</v>
      </c>
    </row>
    <row r="1867" spans="1:17">
      <c r="A1867" s="595"/>
      <c r="B1867" s="3" t="s">
        <v>4</v>
      </c>
      <c r="C1867" s="18">
        <v>2078</v>
      </c>
      <c r="D1867" s="16">
        <v>615842</v>
      </c>
      <c r="E1867" s="16">
        <v>0</v>
      </c>
      <c r="F1867" s="18">
        <v>0</v>
      </c>
      <c r="G1867" s="18">
        <f t="shared" si="739"/>
        <v>2078</v>
      </c>
      <c r="H1867" s="16">
        <f t="shared" si="749"/>
        <v>615842</v>
      </c>
      <c r="I1867" s="35">
        <f t="shared" si="753"/>
        <v>-613764</v>
      </c>
      <c r="J1867" s="35">
        <f t="shared" si="744"/>
        <v>0</v>
      </c>
      <c r="K1867" s="101">
        <f t="shared" si="750"/>
        <v>0</v>
      </c>
      <c r="L1867">
        <f t="shared" si="748"/>
        <v>11000</v>
      </c>
      <c r="M1867" s="35">
        <f t="shared" si="740"/>
        <v>562194</v>
      </c>
      <c r="N1867">
        <f t="shared" si="746"/>
        <v>3.3742420945632157E-3</v>
      </c>
      <c r="O1867" s="303">
        <f t="shared" si="751"/>
        <v>-613764</v>
      </c>
      <c r="P1867" s="156">
        <f t="shared" si="752"/>
        <v>0</v>
      </c>
      <c r="Q1867" s="156">
        <f t="shared" si="752"/>
        <v>1.8523445630319175E-2</v>
      </c>
    </row>
    <row r="1868" spans="1:17">
      <c r="A1868" s="595"/>
      <c r="B1868" s="3" t="s">
        <v>5</v>
      </c>
      <c r="C1868" s="18">
        <v>1180611</v>
      </c>
      <c r="D1868" s="16">
        <v>1616873</v>
      </c>
      <c r="E1868" s="16">
        <v>707234</v>
      </c>
      <c r="F1868" s="18">
        <v>1195805</v>
      </c>
      <c r="G1868" s="18">
        <f t="shared" si="739"/>
        <v>2376416</v>
      </c>
      <c r="H1868" s="16">
        <f t="shared" si="749"/>
        <v>2324107</v>
      </c>
      <c r="I1868" s="35">
        <f t="shared" si="753"/>
        <v>-436262</v>
      </c>
      <c r="J1868" s="35">
        <f t="shared" si="744"/>
        <v>-488571</v>
      </c>
      <c r="K1868" s="101">
        <f t="shared" si="750"/>
        <v>-700548</v>
      </c>
      <c r="L1868">
        <f t="shared" si="748"/>
        <v>-864499</v>
      </c>
      <c r="M1868" s="35">
        <f t="shared" si="740"/>
        <v>964831</v>
      </c>
      <c r="N1868">
        <f t="shared" si="746"/>
        <v>1.0225071393012457</v>
      </c>
      <c r="O1868" s="34">
        <f t="shared" si="751"/>
        <v>52309</v>
      </c>
      <c r="P1868" s="156">
        <f t="shared" si="752"/>
        <v>-0.1854522235799648</v>
      </c>
      <c r="Q1868" s="156">
        <f t="shared" si="752"/>
        <v>-0.21329301856231211</v>
      </c>
    </row>
    <row r="1869" spans="1:17">
      <c r="A1869" s="596"/>
      <c r="B1869" s="3" t="s">
        <v>6</v>
      </c>
      <c r="C1869" s="18">
        <v>1832826</v>
      </c>
      <c r="D1869" s="16">
        <v>2020218</v>
      </c>
      <c r="E1869" s="16">
        <v>1605439</v>
      </c>
      <c r="F1869" s="18">
        <v>2259088</v>
      </c>
      <c r="G1869" s="18">
        <f t="shared" si="739"/>
        <v>4091914</v>
      </c>
      <c r="H1869" s="16">
        <f t="shared" si="749"/>
        <v>3625657</v>
      </c>
      <c r="I1869" s="35">
        <f t="shared" si="753"/>
        <v>-187392</v>
      </c>
      <c r="J1869" s="35">
        <f t="shared" si="744"/>
        <v>-653649</v>
      </c>
      <c r="K1869" s="101">
        <f t="shared" si="750"/>
        <v>-222832</v>
      </c>
      <c r="L1869">
        <f t="shared" si="748"/>
        <v>-970323</v>
      </c>
      <c r="M1869" s="35">
        <f t="shared" si="740"/>
        <v>2650147</v>
      </c>
      <c r="N1869">
        <f t="shared" si="746"/>
        <v>1.1285993131727574</v>
      </c>
      <c r="O1869" s="34">
        <f t="shared" si="751"/>
        <v>466257</v>
      </c>
      <c r="P1869" s="156">
        <f t="shared" si="752"/>
        <v>-4.9108136543327741E-2</v>
      </c>
      <c r="Q1869" s="156">
        <f t="shared" si="752"/>
        <v>-0.17432090922826157</v>
      </c>
    </row>
    <row r="1870" spans="1:17">
      <c r="A1870" s="594">
        <v>45548</v>
      </c>
      <c r="B1870" s="3" t="s">
        <v>3</v>
      </c>
      <c r="C1870" s="18">
        <v>5935885</v>
      </c>
      <c r="D1870" s="16">
        <v>6733103</v>
      </c>
      <c r="E1870" s="16">
        <v>6342579</v>
      </c>
      <c r="F1870" s="18">
        <v>7461647</v>
      </c>
      <c r="G1870" s="18">
        <f t="shared" si="739"/>
        <v>13397532</v>
      </c>
      <c r="H1870" s="16">
        <f t="shared" si="749"/>
        <v>13075682</v>
      </c>
      <c r="I1870" s="35">
        <f t="shared" si="753"/>
        <v>-797218</v>
      </c>
      <c r="J1870" s="35">
        <f t="shared" si="744"/>
        <v>-1119068</v>
      </c>
      <c r="K1870" s="101">
        <f t="shared" si="750"/>
        <v>3341661</v>
      </c>
      <c r="L1870">
        <f t="shared" si="748"/>
        <v>3115009</v>
      </c>
      <c r="M1870" s="35">
        <f t="shared" si="740"/>
        <v>-3115009</v>
      </c>
      <c r="N1870">
        <f t="shared" si="746"/>
        <v>1.0246143948743935</v>
      </c>
      <c r="O1870" s="34">
        <f t="shared" si="751"/>
        <v>321850</v>
      </c>
      <c r="P1870" s="399">
        <f t="shared" si="752"/>
        <v>0.49769980384885193</v>
      </c>
      <c r="Q1870" s="156">
        <f t="shared" si="752"/>
        <v>0.45503387253595851</v>
      </c>
    </row>
    <row r="1871" spans="1:17">
      <c r="A1871" s="595"/>
      <c r="B1871" s="3" t="s">
        <v>4</v>
      </c>
      <c r="C1871" s="18">
        <v>2078</v>
      </c>
      <c r="D1871" s="16">
        <v>624592</v>
      </c>
      <c r="E1871" s="16">
        <v>0</v>
      </c>
      <c r="F1871" s="18">
        <v>0</v>
      </c>
      <c r="G1871" s="18">
        <f t="shared" si="739"/>
        <v>2078</v>
      </c>
      <c r="H1871" s="16">
        <f t="shared" si="749"/>
        <v>624592</v>
      </c>
      <c r="I1871" s="35">
        <f t="shared" si="753"/>
        <v>-622514</v>
      </c>
      <c r="J1871" s="35">
        <f t="shared" si="744"/>
        <v>0</v>
      </c>
      <c r="K1871" s="101">
        <f t="shared" si="750"/>
        <v>0</v>
      </c>
      <c r="L1871">
        <f t="shared" si="748"/>
        <v>8750</v>
      </c>
      <c r="M1871" s="35">
        <f t="shared" si="740"/>
        <v>10814</v>
      </c>
      <c r="N1871">
        <f t="shared" si="746"/>
        <v>3.3269718472218666E-3</v>
      </c>
      <c r="O1871" s="303">
        <f t="shared" si="751"/>
        <v>-622514</v>
      </c>
      <c r="P1871" s="156">
        <f t="shared" ref="P1871:Q1886" si="754">K1871/(G1867-K1871)</f>
        <v>0</v>
      </c>
      <c r="Q1871" s="156">
        <f t="shared" si="754"/>
        <v>1.4412972004243178E-2</v>
      </c>
    </row>
    <row r="1872" spans="1:17">
      <c r="A1872" s="595"/>
      <c r="B1872" s="3" t="s">
        <v>5</v>
      </c>
      <c r="C1872" s="18">
        <v>1441531</v>
      </c>
      <c r="D1872" s="16">
        <v>1939766</v>
      </c>
      <c r="E1872" s="16">
        <v>1039295</v>
      </c>
      <c r="F1872" s="18">
        <v>1508079</v>
      </c>
      <c r="G1872" s="18">
        <f t="shared" si="739"/>
        <v>2949610</v>
      </c>
      <c r="H1872" s="16">
        <f t="shared" si="749"/>
        <v>2979061</v>
      </c>
      <c r="I1872" s="35">
        <f t="shared" si="753"/>
        <v>-498235</v>
      </c>
      <c r="J1872" s="35">
        <f t="shared" si="744"/>
        <v>-468784</v>
      </c>
      <c r="K1872" s="101">
        <f t="shared" si="750"/>
        <v>573194</v>
      </c>
      <c r="L1872">
        <f t="shared" si="748"/>
        <v>654954</v>
      </c>
      <c r="M1872" s="35">
        <f t="shared" si="740"/>
        <v>-158664</v>
      </c>
      <c r="N1872">
        <f t="shared" si="746"/>
        <v>0.99011399900841235</v>
      </c>
      <c r="O1872" s="34">
        <f t="shared" si="751"/>
        <v>-29451</v>
      </c>
      <c r="P1872" s="156">
        <f t="shared" si="754"/>
        <v>0.31787212001628196</v>
      </c>
      <c r="Q1872" s="400">
        <f t="shared" si="754"/>
        <v>0.39238703701817629</v>
      </c>
    </row>
    <row r="1873" spans="1:17">
      <c r="A1873" s="596"/>
      <c r="B1873" s="3" t="s">
        <v>6</v>
      </c>
      <c r="C1873" s="18">
        <v>1802016</v>
      </c>
      <c r="D1873" s="16">
        <v>2062495</v>
      </c>
      <c r="E1873" s="16">
        <v>1799636</v>
      </c>
      <c r="F1873" s="18">
        <v>2390230</v>
      </c>
      <c r="G1873" s="18">
        <f t="shared" si="739"/>
        <v>4192246</v>
      </c>
      <c r="H1873" s="16">
        <f t="shared" si="749"/>
        <v>3862131</v>
      </c>
      <c r="I1873" s="35">
        <f t="shared" si="753"/>
        <v>-260479</v>
      </c>
      <c r="J1873" s="35">
        <f t="shared" si="744"/>
        <v>-590594</v>
      </c>
      <c r="K1873" s="101">
        <f t="shared" si="750"/>
        <v>100332</v>
      </c>
      <c r="L1873">
        <f t="shared" si="748"/>
        <v>236474</v>
      </c>
      <c r="M1873" s="35">
        <f t="shared" si="740"/>
        <v>-128398</v>
      </c>
      <c r="N1873">
        <f t="shared" si="746"/>
        <v>1.0854748324176471</v>
      </c>
      <c r="O1873" s="34">
        <f t="shared" si="751"/>
        <v>330115</v>
      </c>
      <c r="P1873" s="156">
        <f t="shared" si="754"/>
        <v>2.5135898498389861E-2</v>
      </c>
      <c r="Q1873" s="400">
        <f t="shared" si="754"/>
        <v>6.9773157719721826E-2</v>
      </c>
    </row>
    <row r="1874" spans="1:17">
      <c r="A1874" s="594">
        <v>45551</v>
      </c>
      <c r="B1874" s="3" t="s">
        <v>3</v>
      </c>
      <c r="C1874" s="18">
        <v>6917761</v>
      </c>
      <c r="D1874" s="16">
        <v>7631412</v>
      </c>
      <c r="E1874" s="16">
        <v>7215632</v>
      </c>
      <c r="F1874" s="18">
        <v>8159595</v>
      </c>
      <c r="G1874" s="18">
        <f t="shared" si="739"/>
        <v>15077356</v>
      </c>
      <c r="H1874" s="16">
        <f t="shared" si="749"/>
        <v>14847044</v>
      </c>
      <c r="I1874" s="35">
        <f t="shared" si="753"/>
        <v>-713651</v>
      </c>
      <c r="J1874" s="35">
        <f t="shared" si="744"/>
        <v>-943963</v>
      </c>
      <c r="K1874" s="101">
        <f t="shared" si="750"/>
        <v>1679824</v>
      </c>
      <c r="L1874">
        <f t="shared" si="748"/>
        <v>1771362</v>
      </c>
      <c r="M1874" s="35">
        <f t="shared" si="740"/>
        <v>-1771362</v>
      </c>
      <c r="N1874">
        <f t="shared" si="746"/>
        <v>1.0155123134275079</v>
      </c>
      <c r="O1874" s="34">
        <f t="shared" si="751"/>
        <v>230312</v>
      </c>
      <c r="P1874" s="156">
        <f t="shared" si="754"/>
        <v>0.14335772832024829</v>
      </c>
      <c r="Q1874" s="400">
        <f t="shared" si="754"/>
        <v>0.15669779340995302</v>
      </c>
    </row>
    <row r="1875" spans="1:17">
      <c r="A1875" s="595"/>
      <c r="B1875" s="3" t="s">
        <v>4</v>
      </c>
      <c r="C1875" s="18">
        <v>2078</v>
      </c>
      <c r="D1875" s="16">
        <v>629592</v>
      </c>
      <c r="E1875" s="16">
        <v>0</v>
      </c>
      <c r="F1875" s="18">
        <v>0</v>
      </c>
      <c r="G1875" s="18">
        <f t="shared" si="739"/>
        <v>2078</v>
      </c>
      <c r="H1875" s="16">
        <f t="shared" si="749"/>
        <v>629592</v>
      </c>
      <c r="I1875" s="35">
        <f t="shared" si="753"/>
        <v>-627514</v>
      </c>
      <c r="J1875" s="35">
        <f t="shared" si="744"/>
        <v>0</v>
      </c>
      <c r="K1875" s="101">
        <f t="shared" si="750"/>
        <v>0</v>
      </c>
      <c r="L1875">
        <f t="shared" si="748"/>
        <v>5000</v>
      </c>
      <c r="M1875" s="35">
        <f t="shared" si="740"/>
        <v>71962</v>
      </c>
      <c r="N1875">
        <f t="shared" si="746"/>
        <v>3.3005501975882793E-3</v>
      </c>
      <c r="O1875" s="303">
        <f t="shared" si="751"/>
        <v>-627514</v>
      </c>
      <c r="P1875" s="156">
        <f t="shared" si="754"/>
        <v>0</v>
      </c>
      <c r="Q1875" s="156">
        <f t="shared" si="754"/>
        <v>8.0698265955661142E-3</v>
      </c>
    </row>
    <row r="1876" spans="1:17">
      <c r="A1876" s="595"/>
      <c r="B1876" s="3" t="s">
        <v>5</v>
      </c>
      <c r="C1876" s="18">
        <v>1413387</v>
      </c>
      <c r="D1876" s="16">
        <v>1831532</v>
      </c>
      <c r="E1876" s="16">
        <v>1114315</v>
      </c>
      <c r="F1876" s="18">
        <v>1555787</v>
      </c>
      <c r="G1876" s="18">
        <f t="shared" si="739"/>
        <v>2969174</v>
      </c>
      <c r="H1876" s="16">
        <f t="shared" si="749"/>
        <v>2945847</v>
      </c>
      <c r="I1876" s="35">
        <f t="shared" si="753"/>
        <v>-418145</v>
      </c>
      <c r="J1876" s="35">
        <f t="shared" si="744"/>
        <v>-441472</v>
      </c>
      <c r="K1876" s="101">
        <f t="shared" si="750"/>
        <v>19564</v>
      </c>
      <c r="L1876">
        <f t="shared" si="748"/>
        <v>-33214</v>
      </c>
      <c r="M1876" s="35">
        <f t="shared" si="740"/>
        <v>4149</v>
      </c>
      <c r="N1876">
        <f t="shared" si="746"/>
        <v>1.0079186054129763</v>
      </c>
      <c r="O1876" s="34">
        <f t="shared" si="751"/>
        <v>23327</v>
      </c>
      <c r="P1876" s="156">
        <f t="shared" si="754"/>
        <v>6.6770282787369205E-3</v>
      </c>
      <c r="Q1876" s="156">
        <f t="shared" si="754"/>
        <v>-1.1026217725805247E-2</v>
      </c>
    </row>
    <row r="1877" spans="1:17">
      <c r="A1877" s="596"/>
      <c r="B1877" s="3" t="s">
        <v>6</v>
      </c>
      <c r="C1877" s="18">
        <v>2028166</v>
      </c>
      <c r="D1877" s="16">
        <v>2283216</v>
      </c>
      <c r="E1877" s="16">
        <v>2031445</v>
      </c>
      <c r="F1877" s="18">
        <v>2660370</v>
      </c>
      <c r="G1877" s="18">
        <f t="shared" si="739"/>
        <v>4688536</v>
      </c>
      <c r="H1877" s="16">
        <f t="shared" si="749"/>
        <v>4314661</v>
      </c>
      <c r="I1877" s="35">
        <f t="shared" si="753"/>
        <v>-255050</v>
      </c>
      <c r="J1877" s="35">
        <f t="shared" si="744"/>
        <v>-628925</v>
      </c>
      <c r="K1877" s="101">
        <f t="shared" si="750"/>
        <v>496290</v>
      </c>
      <c r="L1877">
        <f t="shared" si="748"/>
        <v>452530</v>
      </c>
      <c r="M1877" s="35">
        <f t="shared" si="740"/>
        <v>-2869552</v>
      </c>
      <c r="N1877">
        <f t="shared" si="746"/>
        <v>1.0866522306155686</v>
      </c>
      <c r="O1877" s="34">
        <f t="shared" si="751"/>
        <v>373875</v>
      </c>
      <c r="P1877" s="156">
        <f t="shared" si="754"/>
        <v>0.13427919596445412</v>
      </c>
      <c r="Q1877" s="400">
        <f t="shared" si="754"/>
        <v>0.13272227454180122</v>
      </c>
    </row>
    <row r="1878" spans="1:17">
      <c r="A1878" s="594">
        <v>45552</v>
      </c>
      <c r="B1878" s="3" t="s">
        <v>3</v>
      </c>
      <c r="C1878" s="18">
        <v>6980448</v>
      </c>
      <c r="D1878" s="16">
        <v>7701412</v>
      </c>
      <c r="E1878" s="16">
        <v>7237212</v>
      </c>
      <c r="F1878" s="18">
        <v>8204984</v>
      </c>
      <c r="G1878" s="18">
        <f t="shared" si="739"/>
        <v>15185432</v>
      </c>
      <c r="H1878" s="16">
        <f t="shared" si="749"/>
        <v>14938624</v>
      </c>
      <c r="I1878" s="35">
        <f t="shared" si="753"/>
        <v>-720964</v>
      </c>
      <c r="J1878" s="35">
        <f t="shared" si="744"/>
        <v>-967772</v>
      </c>
      <c r="K1878" s="101">
        <f t="shared" si="750"/>
        <v>108076</v>
      </c>
      <c r="L1878">
        <f t="shared" si="748"/>
        <v>91580</v>
      </c>
      <c r="M1878" s="35">
        <f t="shared" si="740"/>
        <v>-91580</v>
      </c>
      <c r="N1878">
        <f t="shared" si="746"/>
        <v>1.0165214681084416</v>
      </c>
      <c r="O1878" s="34">
        <f t="shared" si="751"/>
        <v>246808</v>
      </c>
      <c r="P1878" s="156">
        <f t="shared" si="754"/>
        <v>7.2198529254580051E-3</v>
      </c>
      <c r="Q1878" s="400">
        <f t="shared" si="754"/>
        <v>6.2065144139147373E-3</v>
      </c>
    </row>
    <row r="1879" spans="1:17">
      <c r="A1879" s="595"/>
      <c r="B1879" s="3" t="s">
        <v>4</v>
      </c>
      <c r="C1879" s="18">
        <v>2078</v>
      </c>
      <c r="D1879" s="16">
        <v>629592</v>
      </c>
      <c r="E1879" s="16">
        <v>0</v>
      </c>
      <c r="F1879" s="18">
        <v>0</v>
      </c>
      <c r="G1879" s="18">
        <f t="shared" ref="G1879:G1942" si="755">SUM(C1879+F1879)</f>
        <v>2078</v>
      </c>
      <c r="H1879" s="16">
        <f t="shared" si="749"/>
        <v>629592</v>
      </c>
      <c r="I1879" s="35">
        <f t="shared" si="753"/>
        <v>-627514</v>
      </c>
      <c r="J1879" s="35">
        <f t="shared" si="744"/>
        <v>0</v>
      </c>
      <c r="K1879" s="101">
        <f t="shared" si="750"/>
        <v>0</v>
      </c>
      <c r="L1879">
        <f t="shared" si="748"/>
        <v>0</v>
      </c>
      <c r="M1879" s="35">
        <f t="shared" ref="M1879:M1942" si="756">K1884-L1879</f>
        <v>142871</v>
      </c>
      <c r="N1879">
        <f t="shared" si="746"/>
        <v>3.3005501975882793E-3</v>
      </c>
      <c r="O1879" s="34">
        <f t="shared" si="751"/>
        <v>-627514</v>
      </c>
      <c r="P1879" s="156">
        <f t="shared" si="754"/>
        <v>0</v>
      </c>
      <c r="Q1879" s="156">
        <f t="shared" si="754"/>
        <v>0</v>
      </c>
    </row>
    <row r="1880" spans="1:17">
      <c r="A1880" s="595"/>
      <c r="B1880" s="3" t="s">
        <v>5</v>
      </c>
      <c r="C1880" s="18">
        <v>1382115</v>
      </c>
      <c r="D1880" s="16">
        <v>1897341</v>
      </c>
      <c r="E1880" s="16">
        <v>1125754</v>
      </c>
      <c r="F1880" s="18">
        <v>1664021</v>
      </c>
      <c r="G1880" s="18">
        <f t="shared" si="755"/>
        <v>3046136</v>
      </c>
      <c r="H1880" s="16">
        <f t="shared" si="749"/>
        <v>3023095</v>
      </c>
      <c r="I1880" s="35">
        <f t="shared" si="753"/>
        <v>-515226</v>
      </c>
      <c r="J1880" s="35">
        <f t="shared" si="744"/>
        <v>-538267</v>
      </c>
      <c r="K1880" s="101">
        <f t="shared" si="750"/>
        <v>76962</v>
      </c>
      <c r="L1880">
        <f t="shared" si="748"/>
        <v>77248</v>
      </c>
      <c r="M1880" s="35">
        <f t="shared" si="756"/>
        <v>-361126</v>
      </c>
      <c r="N1880">
        <f t="shared" si="746"/>
        <v>1.0076216592597984</v>
      </c>
      <c r="O1880" s="34">
        <f t="shared" si="751"/>
        <v>23041</v>
      </c>
      <c r="P1880" s="156">
        <f t="shared" si="754"/>
        <v>2.6610082525070775E-2</v>
      </c>
      <c r="Q1880" s="156">
        <f t="shared" si="754"/>
        <v>2.6928824837490355E-2</v>
      </c>
    </row>
    <row r="1881" spans="1:17">
      <c r="A1881" s="596"/>
      <c r="B1881" s="3" t="s">
        <v>6</v>
      </c>
      <c r="C1881" s="18">
        <v>1995495</v>
      </c>
      <c r="D1881" s="16">
        <v>2304636</v>
      </c>
      <c r="E1881" s="16">
        <v>1997170</v>
      </c>
      <c r="F1881" s="18">
        <v>2663976</v>
      </c>
      <c r="G1881" s="18">
        <f t="shared" si="755"/>
        <v>4659471</v>
      </c>
      <c r="H1881" s="16">
        <f t="shared" si="749"/>
        <v>4301806</v>
      </c>
      <c r="I1881" s="35">
        <f t="shared" si="753"/>
        <v>-309141</v>
      </c>
      <c r="J1881" s="35">
        <f t="shared" si="744"/>
        <v>-666806</v>
      </c>
      <c r="K1881" s="101">
        <f t="shared" si="750"/>
        <v>-29065</v>
      </c>
      <c r="L1881">
        <f t="shared" si="748"/>
        <v>-12855</v>
      </c>
      <c r="M1881" s="35">
        <f t="shared" si="756"/>
        <v>-1841970</v>
      </c>
      <c r="N1881">
        <f t="shared" si="746"/>
        <v>1.0831429869222369</v>
      </c>
      <c r="O1881" s="34">
        <f t="shared" si="751"/>
        <v>357665</v>
      </c>
      <c r="P1881" s="156">
        <f t="shared" si="754"/>
        <v>-6.1609703745611382E-3</v>
      </c>
      <c r="Q1881" s="156">
        <f t="shared" si="754"/>
        <v>-2.9705262788167625E-3</v>
      </c>
    </row>
    <row r="1882" spans="1:17">
      <c r="A1882" s="594">
        <v>45553</v>
      </c>
      <c r="B1882" s="3" t="s">
        <v>3</v>
      </c>
      <c r="C1882" s="18">
        <v>6174665</v>
      </c>
      <c r="D1882" s="16">
        <v>5785058</v>
      </c>
      <c r="E1882" s="16">
        <v>6466574</v>
      </c>
      <c r="F1882" s="18">
        <v>6593745</v>
      </c>
      <c r="G1882" s="18">
        <f t="shared" si="755"/>
        <v>12768410</v>
      </c>
      <c r="H1882" s="16">
        <f t="shared" si="749"/>
        <v>12251632</v>
      </c>
      <c r="I1882" s="35">
        <f t="shared" si="753"/>
        <v>389607</v>
      </c>
      <c r="J1882" s="35">
        <f t="shared" si="744"/>
        <v>-127171</v>
      </c>
      <c r="K1882" s="101">
        <f t="shared" si="750"/>
        <v>-2417022</v>
      </c>
      <c r="L1882">
        <f t="shared" si="748"/>
        <v>-2686992</v>
      </c>
      <c r="M1882" s="35">
        <f t="shared" si="756"/>
        <v>2686992</v>
      </c>
      <c r="N1882">
        <f t="shared" si="746"/>
        <v>1.0421803397294336</v>
      </c>
      <c r="O1882" s="34">
        <f t="shared" si="751"/>
        <v>516778</v>
      </c>
      <c r="P1882" s="156">
        <f t="shared" si="754"/>
        <v>-0.1373116498415505</v>
      </c>
      <c r="Q1882" s="156">
        <f t="shared" si="754"/>
        <v>-0.15244811869270272</v>
      </c>
    </row>
    <row r="1883" spans="1:17">
      <c r="A1883" s="595"/>
      <c r="B1883" s="3" t="s">
        <v>4</v>
      </c>
      <c r="C1883" s="18">
        <v>2078</v>
      </c>
      <c r="D1883" s="16">
        <v>626492</v>
      </c>
      <c r="E1883" s="16">
        <v>0</v>
      </c>
      <c r="F1883" s="18">
        <v>0</v>
      </c>
      <c r="G1883" s="18">
        <f t="shared" si="755"/>
        <v>2078</v>
      </c>
      <c r="H1883" s="16">
        <f t="shared" si="749"/>
        <v>626492</v>
      </c>
      <c r="I1883" s="35">
        <f t="shared" si="753"/>
        <v>-624414</v>
      </c>
      <c r="J1883" s="35">
        <f t="shared" si="744"/>
        <v>0</v>
      </c>
      <c r="K1883" s="101">
        <f t="shared" si="750"/>
        <v>0</v>
      </c>
      <c r="L1883">
        <f t="shared" si="748"/>
        <v>-3100</v>
      </c>
      <c r="M1883" s="35">
        <f t="shared" si="756"/>
        <v>-490893</v>
      </c>
      <c r="N1883">
        <f t="shared" si="746"/>
        <v>3.3168819394341826E-3</v>
      </c>
      <c r="O1883" s="303">
        <f t="shared" si="751"/>
        <v>-624414</v>
      </c>
      <c r="P1883" s="156">
        <f t="shared" si="754"/>
        <v>0</v>
      </c>
      <c r="Q1883" s="156">
        <f t="shared" si="754"/>
        <v>-4.8996984314642828E-3</v>
      </c>
    </row>
    <row r="1884" spans="1:17">
      <c r="A1884" s="595"/>
      <c r="B1884" s="3" t="s">
        <v>5</v>
      </c>
      <c r="C1884" s="18">
        <v>1566606</v>
      </c>
      <c r="D1884" s="16">
        <v>1978878</v>
      </c>
      <c r="E1884" s="16">
        <v>1208891</v>
      </c>
      <c r="F1884" s="18">
        <v>1622401</v>
      </c>
      <c r="G1884" s="18">
        <f t="shared" si="755"/>
        <v>3189007</v>
      </c>
      <c r="H1884" s="16">
        <f t="shared" si="749"/>
        <v>3187769</v>
      </c>
      <c r="I1884" s="35">
        <f t="shared" si="753"/>
        <v>-412272</v>
      </c>
      <c r="J1884" s="35">
        <f t="shared" si="744"/>
        <v>-413510</v>
      </c>
      <c r="K1884" s="101">
        <f t="shared" si="750"/>
        <v>142871</v>
      </c>
      <c r="L1884">
        <f t="shared" si="748"/>
        <v>164674</v>
      </c>
      <c r="M1884" s="35">
        <f t="shared" si="756"/>
        <v>-696063</v>
      </c>
      <c r="N1884">
        <f t="shared" si="746"/>
        <v>1.0003883593823768</v>
      </c>
      <c r="O1884" s="34">
        <f t="shared" si="751"/>
        <v>1238</v>
      </c>
      <c r="P1884" s="156">
        <f t="shared" si="754"/>
        <v>4.921045788104083E-2</v>
      </c>
      <c r="Q1884" s="400">
        <f t="shared" si="754"/>
        <v>5.7610128109190355E-2</v>
      </c>
    </row>
    <row r="1885" spans="1:17">
      <c r="A1885" s="596"/>
      <c r="B1885" s="3" t="s">
        <v>6</v>
      </c>
      <c r="C1885" s="18">
        <v>2031756</v>
      </c>
      <c r="D1885" s="16">
        <v>2169555</v>
      </c>
      <c r="E1885" s="16">
        <v>2099640</v>
      </c>
      <c r="F1885" s="18">
        <v>2343837</v>
      </c>
      <c r="G1885" s="18">
        <f t="shared" si="755"/>
        <v>4375593</v>
      </c>
      <c r="H1885" s="16">
        <f t="shared" si="749"/>
        <v>4269195</v>
      </c>
      <c r="I1885" s="35">
        <f t="shared" si="753"/>
        <v>-137799</v>
      </c>
      <c r="J1885" s="35">
        <f t="shared" si="744"/>
        <v>-244197</v>
      </c>
      <c r="K1885" s="101">
        <f t="shared" si="750"/>
        <v>-283878</v>
      </c>
      <c r="L1885">
        <f t="shared" si="748"/>
        <v>-32611</v>
      </c>
      <c r="M1885" s="35">
        <f t="shared" si="756"/>
        <v>2701039</v>
      </c>
      <c r="N1885">
        <f t="shared" si="746"/>
        <v>1.0249222628622023</v>
      </c>
      <c r="O1885" s="34">
        <f t="shared" si="751"/>
        <v>106398</v>
      </c>
      <c r="P1885" s="156">
        <f t="shared" si="754"/>
        <v>-5.7426250908038254E-2</v>
      </c>
      <c r="Q1885" s="156">
        <f t="shared" si="754"/>
        <v>-7.5237338723985253E-3</v>
      </c>
    </row>
    <row r="1886" spans="1:17">
      <c r="A1886" s="594">
        <v>45554</v>
      </c>
      <c r="B1886" s="3" t="s">
        <v>3</v>
      </c>
      <c r="C1886" s="18">
        <v>5118880</v>
      </c>
      <c r="D1886" s="16">
        <v>4802258</v>
      </c>
      <c r="E1886" s="16">
        <v>5612837</v>
      </c>
      <c r="F1886" s="18">
        <v>5794705</v>
      </c>
      <c r="G1886" s="18">
        <f t="shared" si="755"/>
        <v>10913585</v>
      </c>
      <c r="H1886" s="16">
        <f t="shared" si="749"/>
        <v>10415095</v>
      </c>
      <c r="I1886" s="35">
        <f t="shared" si="753"/>
        <v>316622</v>
      </c>
      <c r="J1886" s="35">
        <f t="shared" si="744"/>
        <v>-181868</v>
      </c>
      <c r="K1886" s="101">
        <f t="shared" si="750"/>
        <v>-1854825</v>
      </c>
      <c r="L1886">
        <f t="shared" si="748"/>
        <v>-1836537</v>
      </c>
      <c r="M1886" s="35">
        <f t="shared" si="756"/>
        <v>1836537</v>
      </c>
      <c r="N1886">
        <f t="shared" si="746"/>
        <v>1.0478622614580089</v>
      </c>
      <c r="O1886" s="34">
        <f t="shared" si="751"/>
        <v>498490</v>
      </c>
      <c r="P1886" s="156">
        <f t="shared" si="754"/>
        <v>-0.12684094866833501</v>
      </c>
      <c r="Q1886" s="156">
        <f t="shared" si="754"/>
        <v>-0.13036023346965811</v>
      </c>
    </row>
    <row r="1887" spans="1:17">
      <c r="A1887" s="595"/>
      <c r="B1887" s="3" t="s">
        <v>4</v>
      </c>
      <c r="C1887" s="18">
        <v>2078</v>
      </c>
      <c r="D1887" s="16">
        <v>626492</v>
      </c>
      <c r="E1887" s="16">
        <v>0</v>
      </c>
      <c r="F1887" s="18">
        <v>0</v>
      </c>
      <c r="G1887" s="18">
        <f t="shared" si="755"/>
        <v>2078</v>
      </c>
      <c r="H1887" s="16">
        <f t="shared" si="749"/>
        <v>626492</v>
      </c>
      <c r="I1887" s="35">
        <f t="shared" si="753"/>
        <v>-624414</v>
      </c>
      <c r="J1887" s="35">
        <f t="shared" si="744"/>
        <v>0</v>
      </c>
      <c r="K1887" s="101">
        <f t="shared" si="750"/>
        <v>0</v>
      </c>
      <c r="L1887">
        <f t="shared" si="748"/>
        <v>0</v>
      </c>
      <c r="M1887" s="35">
        <f t="shared" si="756"/>
        <v>1008425</v>
      </c>
      <c r="N1887">
        <f t="shared" si="746"/>
        <v>3.3168819394341826E-3</v>
      </c>
      <c r="O1887" s="303">
        <f t="shared" si="751"/>
        <v>-624414</v>
      </c>
      <c r="P1887" s="156">
        <f t="shared" ref="P1887:Q1902" si="757">K1887/(G1883-K1887)</f>
        <v>0</v>
      </c>
      <c r="Q1887" s="156">
        <f t="shared" si="757"/>
        <v>0</v>
      </c>
    </row>
    <row r="1888" spans="1:17">
      <c r="A1888" s="595"/>
      <c r="B1888" s="3" t="s">
        <v>5</v>
      </c>
      <c r="C1888" s="18">
        <v>1440858</v>
      </c>
      <c r="D1888" s="16">
        <v>1746916</v>
      </c>
      <c r="E1888" s="16">
        <v>941013</v>
      </c>
      <c r="F1888" s="18">
        <v>1254156</v>
      </c>
      <c r="G1888" s="18">
        <f t="shared" si="755"/>
        <v>2695014</v>
      </c>
      <c r="H1888" s="16">
        <f t="shared" si="749"/>
        <v>2687929</v>
      </c>
      <c r="I1888" s="35">
        <f t="shared" si="753"/>
        <v>-306058</v>
      </c>
      <c r="J1888" s="35">
        <f t="shared" si="744"/>
        <v>-313143</v>
      </c>
      <c r="K1888" s="101">
        <f t="shared" si="750"/>
        <v>-493993</v>
      </c>
      <c r="L1888">
        <f t="shared" si="748"/>
        <v>-499840</v>
      </c>
      <c r="M1888" s="35">
        <f t="shared" si="756"/>
        <v>1514486</v>
      </c>
      <c r="N1888">
        <f t="shared" si="746"/>
        <v>1.0026358583132218</v>
      </c>
      <c r="O1888" s="34">
        <f t="shared" si="751"/>
        <v>7085</v>
      </c>
      <c r="P1888" s="156">
        <f t="shared" si="757"/>
        <v>-0.13412788487645941</v>
      </c>
      <c r="Q1888" s="156">
        <f t="shared" si="757"/>
        <v>-0.13554582386581657</v>
      </c>
    </row>
    <row r="1889" spans="1:17">
      <c r="A1889" s="596"/>
      <c r="B1889" s="3" t="s">
        <v>6</v>
      </c>
      <c r="C1889" s="18">
        <v>1802371</v>
      </c>
      <c r="D1889" s="16">
        <v>1915028</v>
      </c>
      <c r="E1889" s="16">
        <v>1810337</v>
      </c>
      <c r="F1889" s="18">
        <v>2041833</v>
      </c>
      <c r="G1889" s="18">
        <f t="shared" si="755"/>
        <v>3844204</v>
      </c>
      <c r="H1889" s="16">
        <f t="shared" si="749"/>
        <v>3725365</v>
      </c>
      <c r="I1889" s="35">
        <f t="shared" si="753"/>
        <v>-112657</v>
      </c>
      <c r="J1889" s="35">
        <f t="shared" si="744"/>
        <v>-231496</v>
      </c>
      <c r="K1889" s="101">
        <f>G1889-G1885</f>
        <v>-531389</v>
      </c>
      <c r="L1889">
        <f t="shared" si="748"/>
        <v>-543830</v>
      </c>
      <c r="M1889" s="35">
        <f t="shared" si="756"/>
        <v>3549629</v>
      </c>
      <c r="N1889">
        <f t="shared" si="746"/>
        <v>1.0318999614802844</v>
      </c>
      <c r="O1889" s="34">
        <f t="shared" si="751"/>
        <v>118839</v>
      </c>
      <c r="P1889" s="156">
        <f t="shared" si="757"/>
        <v>-0.10829242903275374</v>
      </c>
      <c r="Q1889" s="156">
        <f t="shared" si="757"/>
        <v>-0.11299131003890485</v>
      </c>
    </row>
    <row r="1890" spans="1:17">
      <c r="A1890" s="594">
        <v>45555</v>
      </c>
      <c r="B1890" s="3" t="s">
        <v>3</v>
      </c>
      <c r="C1890" s="18">
        <v>5318133</v>
      </c>
      <c r="D1890" s="16">
        <v>7411174</v>
      </c>
      <c r="E1890" s="16">
        <v>6350833</v>
      </c>
      <c r="F1890" s="18">
        <v>8263880</v>
      </c>
      <c r="G1890" s="18">
        <f t="shared" si="755"/>
        <v>13582013</v>
      </c>
      <c r="H1890" s="16">
        <f t="shared" si="749"/>
        <v>13762007</v>
      </c>
      <c r="I1890" s="35">
        <f t="shared" si="753"/>
        <v>-2093041</v>
      </c>
      <c r="J1890" s="35">
        <f t="shared" si="744"/>
        <v>-1913047</v>
      </c>
      <c r="K1890" s="101">
        <f t="shared" ref="K1890:L1914" si="758">G1890-G1886</f>
        <v>2668428</v>
      </c>
      <c r="L1890">
        <f t="shared" si="748"/>
        <v>3346912</v>
      </c>
      <c r="M1890" s="35">
        <f t="shared" si="756"/>
        <v>-3346912</v>
      </c>
      <c r="N1890">
        <f t="shared" si="746"/>
        <v>0.98692094837620703</v>
      </c>
      <c r="O1890" s="34">
        <f t="shared" si="751"/>
        <v>-179994</v>
      </c>
      <c r="P1890" s="156">
        <f t="shared" si="757"/>
        <v>0.32363580220485794</v>
      </c>
      <c r="Q1890" s="400">
        <f t="shared" si="757"/>
        <v>0.47351801728959197</v>
      </c>
    </row>
    <row r="1891" spans="1:17">
      <c r="A1891" s="595"/>
      <c r="B1891" s="3" t="s">
        <v>4</v>
      </c>
      <c r="C1891" s="18">
        <v>2078</v>
      </c>
      <c r="D1891" s="16">
        <v>626492</v>
      </c>
      <c r="E1891" s="16">
        <v>0</v>
      </c>
      <c r="F1891" s="18">
        <v>0</v>
      </c>
      <c r="G1891" s="18">
        <f t="shared" si="755"/>
        <v>2078</v>
      </c>
      <c r="H1891" s="16">
        <f t="shared" si="749"/>
        <v>626492</v>
      </c>
      <c r="I1891" s="35">
        <f t="shared" si="753"/>
        <v>-624414</v>
      </c>
      <c r="J1891" s="35">
        <f t="shared" si="744"/>
        <v>0</v>
      </c>
      <c r="K1891" s="101">
        <f t="shared" si="758"/>
        <v>0</v>
      </c>
      <c r="L1891">
        <f t="shared" si="748"/>
        <v>0</v>
      </c>
      <c r="M1891" s="35">
        <f t="shared" si="756"/>
        <v>439547</v>
      </c>
      <c r="N1891">
        <f t="shared" si="746"/>
        <v>3.3168819394341826E-3</v>
      </c>
      <c r="O1891" s="303">
        <f t="shared" si="751"/>
        <v>-624414</v>
      </c>
      <c r="P1891" s="156">
        <f t="shared" si="757"/>
        <v>0</v>
      </c>
      <c r="Q1891" s="156">
        <f t="shared" si="757"/>
        <v>0</v>
      </c>
    </row>
    <row r="1892" spans="1:17">
      <c r="A1892" s="595"/>
      <c r="B1892" s="3" t="s">
        <v>5</v>
      </c>
      <c r="C1892" s="18">
        <v>1868651</v>
      </c>
      <c r="D1892" s="16">
        <v>2545703</v>
      </c>
      <c r="E1892" s="16">
        <v>1047720</v>
      </c>
      <c r="F1892" s="18">
        <v>1834788</v>
      </c>
      <c r="G1892" s="18">
        <f t="shared" si="755"/>
        <v>3703439</v>
      </c>
      <c r="H1892" s="16">
        <f t="shared" si="749"/>
        <v>3593423</v>
      </c>
      <c r="I1892" s="35">
        <f t="shared" si="753"/>
        <v>-677052</v>
      </c>
      <c r="J1892" s="35">
        <f t="shared" si="744"/>
        <v>-787068</v>
      </c>
      <c r="K1892" s="101">
        <f t="shared" si="758"/>
        <v>1008425</v>
      </c>
      <c r="L1892">
        <f t="shared" si="748"/>
        <v>905494</v>
      </c>
      <c r="M1892" s="35">
        <f t="shared" si="756"/>
        <v>-318395</v>
      </c>
      <c r="N1892">
        <f t="shared" si="746"/>
        <v>1.03061593360982</v>
      </c>
      <c r="O1892" s="34">
        <f t="shared" si="751"/>
        <v>110016</v>
      </c>
      <c r="P1892" s="399">
        <f t="shared" si="757"/>
        <v>0.59790796690835768</v>
      </c>
      <c r="Q1892" s="156">
        <f t="shared" si="757"/>
        <v>0.50800954873529747</v>
      </c>
    </row>
    <row r="1893" spans="1:17">
      <c r="A1893" s="596"/>
      <c r="B1893" s="3" t="s">
        <v>6</v>
      </c>
      <c r="C1893" s="18">
        <v>2064025</v>
      </c>
      <c r="D1893" s="16">
        <v>2310124</v>
      </c>
      <c r="E1893" s="16">
        <v>1854334</v>
      </c>
      <c r="F1893" s="18">
        <v>2794825</v>
      </c>
      <c r="G1893" s="18">
        <f t="shared" si="755"/>
        <v>4858850</v>
      </c>
      <c r="H1893" s="16">
        <f t="shared" si="749"/>
        <v>4164458</v>
      </c>
      <c r="I1893" s="35">
        <f t="shared" si="753"/>
        <v>-246099</v>
      </c>
      <c r="J1893" s="35">
        <f t="shared" si="744"/>
        <v>-940491</v>
      </c>
      <c r="K1893" s="101">
        <f t="shared" si="758"/>
        <v>1014646</v>
      </c>
      <c r="L1893">
        <f t="shared" si="748"/>
        <v>439093</v>
      </c>
      <c r="M1893" s="35">
        <f t="shared" si="756"/>
        <v>78705</v>
      </c>
      <c r="N1893">
        <f t="shared" si="746"/>
        <v>1.1667424668468263</v>
      </c>
      <c r="O1893" s="34">
        <f t="shared" si="751"/>
        <v>694392</v>
      </c>
      <c r="P1893" s="399">
        <f t="shared" si="757"/>
        <v>0.35858816111915714</v>
      </c>
      <c r="Q1893" s="156">
        <f t="shared" si="757"/>
        <v>0.13361432042143803</v>
      </c>
    </row>
    <row r="1894" spans="1:17">
      <c r="A1894" s="594">
        <v>45558</v>
      </c>
      <c r="B1894" s="3" t="s">
        <v>3</v>
      </c>
      <c r="C1894" s="18">
        <v>6878535</v>
      </c>
      <c r="D1894" s="16">
        <v>9226782</v>
      </c>
      <c r="E1894" s="16">
        <v>7689605</v>
      </c>
      <c r="F1894" s="18">
        <v>9709277</v>
      </c>
      <c r="G1894" s="18">
        <f t="shared" si="755"/>
        <v>16587812</v>
      </c>
      <c r="H1894" s="16">
        <f t="shared" si="749"/>
        <v>16916387</v>
      </c>
      <c r="I1894" s="35">
        <f t="shared" si="753"/>
        <v>-2348247</v>
      </c>
      <c r="J1894" s="35">
        <f t="shared" si="744"/>
        <v>-2019672</v>
      </c>
      <c r="K1894" s="101">
        <f t="shared" si="758"/>
        <v>3005799</v>
      </c>
      <c r="L1894">
        <f t="shared" si="748"/>
        <v>3154380</v>
      </c>
      <c r="M1894" s="35">
        <f t="shared" si="756"/>
        <v>-3154380</v>
      </c>
      <c r="N1894">
        <f t="shared" si="746"/>
        <v>0.98057652618138846</v>
      </c>
      <c r="O1894" s="34">
        <f t="shared" si="751"/>
        <v>-328575</v>
      </c>
      <c r="P1894" s="156">
        <f t="shared" si="757"/>
        <v>0.28420368574236488</v>
      </c>
      <c r="Q1894" s="400">
        <f t="shared" si="757"/>
        <v>0.29736905341788505</v>
      </c>
    </row>
    <row r="1895" spans="1:17">
      <c r="A1895" s="595"/>
      <c r="B1895" s="3" t="s">
        <v>4</v>
      </c>
      <c r="C1895" s="18">
        <v>2078</v>
      </c>
      <c r="D1895" s="16">
        <v>488516</v>
      </c>
      <c r="E1895" s="16">
        <v>0</v>
      </c>
      <c r="F1895" s="18">
        <v>0</v>
      </c>
      <c r="G1895" s="18">
        <f t="shared" si="755"/>
        <v>2078</v>
      </c>
      <c r="H1895" s="16">
        <f t="shared" si="749"/>
        <v>488516</v>
      </c>
      <c r="I1895" s="35">
        <f t="shared" si="753"/>
        <v>-486438</v>
      </c>
      <c r="J1895" s="35">
        <f t="shared" si="744"/>
        <v>0</v>
      </c>
      <c r="K1895" s="101">
        <f t="shared" si="758"/>
        <v>0</v>
      </c>
      <c r="L1895">
        <f t="shared" si="748"/>
        <v>-137976</v>
      </c>
      <c r="M1895" s="35">
        <f t="shared" si="756"/>
        <v>300488</v>
      </c>
      <c r="N1895">
        <f t="shared" si="746"/>
        <v>4.2536989576595239E-3</v>
      </c>
      <c r="O1895" s="34">
        <f t="shared" si="751"/>
        <v>-486438</v>
      </c>
      <c r="P1895" s="156">
        <f t="shared" si="757"/>
        <v>0</v>
      </c>
      <c r="Q1895" s="156">
        <f t="shared" si="757"/>
        <v>-0.18048629896869456</v>
      </c>
    </row>
    <row r="1896" spans="1:17">
      <c r="A1896" s="595"/>
      <c r="B1896" s="3" t="s">
        <v>5</v>
      </c>
      <c r="C1896" s="18">
        <v>2085685</v>
      </c>
      <c r="D1896" s="16">
        <v>2819999</v>
      </c>
      <c r="E1896" s="16">
        <v>1203186</v>
      </c>
      <c r="F1896" s="18">
        <v>2057301</v>
      </c>
      <c r="G1896" s="18">
        <f t="shared" si="755"/>
        <v>4142986</v>
      </c>
      <c r="H1896" s="16">
        <f t="shared" si="749"/>
        <v>4023185</v>
      </c>
      <c r="I1896" s="35">
        <f t="shared" si="753"/>
        <v>-734314</v>
      </c>
      <c r="J1896" s="35">
        <f t="shared" si="744"/>
        <v>-854115</v>
      </c>
      <c r="K1896" s="101">
        <f t="shared" si="758"/>
        <v>439547</v>
      </c>
      <c r="L1896">
        <f t="shared" si="748"/>
        <v>429762</v>
      </c>
      <c r="M1896" s="35">
        <f t="shared" si="756"/>
        <v>-905218</v>
      </c>
      <c r="N1896">
        <f t="shared" si="746"/>
        <v>1.0297776512887178</v>
      </c>
      <c r="O1896" s="34">
        <f t="shared" si="751"/>
        <v>119801</v>
      </c>
      <c r="P1896" s="156">
        <f t="shared" si="757"/>
        <v>0.13466959078302837</v>
      </c>
      <c r="Q1896" s="400">
        <f t="shared" si="757"/>
        <v>0.13584325248501658</v>
      </c>
    </row>
    <row r="1897" spans="1:17">
      <c r="A1897" s="596"/>
      <c r="B1897" s="3" t="s">
        <v>6</v>
      </c>
      <c r="C1897" s="18">
        <v>2084646</v>
      </c>
      <c r="D1897" s="16">
        <v>2592584</v>
      </c>
      <c r="E1897" s="16">
        <v>2158153</v>
      </c>
      <c r="F1897" s="18">
        <v>3361303</v>
      </c>
      <c r="G1897" s="18">
        <f t="shared" si="755"/>
        <v>5445949</v>
      </c>
      <c r="H1897" s="16">
        <f t="shared" si="749"/>
        <v>4750737</v>
      </c>
      <c r="I1897" s="35">
        <f t="shared" si="753"/>
        <v>-507938</v>
      </c>
      <c r="J1897" s="35">
        <f t="shared" si="744"/>
        <v>-1203150</v>
      </c>
      <c r="K1897" s="101">
        <f t="shared" si="758"/>
        <v>587099</v>
      </c>
      <c r="L1897">
        <f t="shared" si="748"/>
        <v>586279</v>
      </c>
      <c r="M1897" s="35">
        <f t="shared" si="756"/>
        <v>-3523014</v>
      </c>
      <c r="N1897">
        <f t="shared" si="746"/>
        <v>1.1463377156007584</v>
      </c>
      <c r="O1897" s="34">
        <f t="shared" si="751"/>
        <v>695212</v>
      </c>
      <c r="P1897" s="156">
        <f t="shared" si="757"/>
        <v>0.13743755195469023</v>
      </c>
      <c r="Q1897" s="400">
        <f t="shared" si="757"/>
        <v>0.16384842681151501</v>
      </c>
    </row>
    <row r="1898" spans="1:17">
      <c r="A1898" s="594">
        <v>45559</v>
      </c>
      <c r="B1898" s="3" t="s">
        <v>3</v>
      </c>
      <c r="C1898" s="18">
        <v>7636354</v>
      </c>
      <c r="D1898" s="16">
        <v>9041265</v>
      </c>
      <c r="E1898" s="16">
        <v>8167052</v>
      </c>
      <c r="F1898" s="18">
        <v>9469256</v>
      </c>
      <c r="G1898" s="18">
        <f t="shared" si="755"/>
        <v>17105610</v>
      </c>
      <c r="H1898" s="16">
        <f t="shared" si="749"/>
        <v>17208317</v>
      </c>
      <c r="I1898" s="35">
        <f t="shared" si="753"/>
        <v>-1404911</v>
      </c>
      <c r="J1898" s="35">
        <f t="shared" si="744"/>
        <v>-1302204</v>
      </c>
      <c r="K1898" s="101">
        <f t="shared" si="758"/>
        <v>517798</v>
      </c>
      <c r="L1898">
        <f t="shared" si="748"/>
        <v>291930</v>
      </c>
      <c r="M1898" s="35">
        <f t="shared" si="756"/>
        <v>-291930</v>
      </c>
      <c r="N1898">
        <f t="shared" si="746"/>
        <v>0.99403154881444822</v>
      </c>
      <c r="O1898" s="34">
        <f t="shared" si="751"/>
        <v>-102707</v>
      </c>
      <c r="P1898" s="399">
        <f t="shared" si="757"/>
        <v>3.222137827633504E-2</v>
      </c>
      <c r="Q1898" s="156">
        <f t="shared" si="757"/>
        <v>1.7560272795676877E-2</v>
      </c>
    </row>
    <row r="1899" spans="1:17">
      <c r="A1899" s="595"/>
      <c r="B1899" s="3" t="s">
        <v>4</v>
      </c>
      <c r="C1899" s="18">
        <v>2078</v>
      </c>
      <c r="D1899" s="16">
        <v>384551</v>
      </c>
      <c r="E1899" s="16">
        <v>0</v>
      </c>
      <c r="F1899" s="18">
        <v>0</v>
      </c>
      <c r="G1899" s="18">
        <f t="shared" si="755"/>
        <v>2078</v>
      </c>
      <c r="H1899" s="16">
        <f t="shared" si="749"/>
        <v>384551</v>
      </c>
      <c r="I1899" s="35">
        <f t="shared" si="753"/>
        <v>-382473</v>
      </c>
      <c r="J1899" s="35">
        <f t="shared" ref="J1899:J1962" si="759">SUM(E1899-F1899)</f>
        <v>0</v>
      </c>
      <c r="K1899" s="101">
        <f t="shared" si="758"/>
        <v>0</v>
      </c>
      <c r="L1899">
        <f t="shared" si="748"/>
        <v>-103965</v>
      </c>
      <c r="M1899" s="35">
        <f t="shared" si="756"/>
        <v>-406770</v>
      </c>
      <c r="N1899">
        <f t="shared" si="746"/>
        <v>5.4037045801467168E-3</v>
      </c>
      <c r="O1899" s="34">
        <f t="shared" si="751"/>
        <v>-382473</v>
      </c>
      <c r="P1899" s="156">
        <f t="shared" si="757"/>
        <v>0</v>
      </c>
      <c r="Q1899" s="156">
        <f t="shared" si="757"/>
        <v>-0.17547398144413071</v>
      </c>
    </row>
    <row r="1900" spans="1:17">
      <c r="A1900" s="595"/>
      <c r="B1900" s="3" t="s">
        <v>5</v>
      </c>
      <c r="C1900" s="18">
        <v>2165604</v>
      </c>
      <c r="D1900" s="16">
        <v>2811555</v>
      </c>
      <c r="E1900" s="16">
        <v>1397622</v>
      </c>
      <c r="F1900" s="18">
        <v>2139894</v>
      </c>
      <c r="G1900" s="18">
        <f t="shared" si="755"/>
        <v>4305498</v>
      </c>
      <c r="H1900" s="16">
        <f t="shared" si="749"/>
        <v>4209177</v>
      </c>
      <c r="I1900" s="35">
        <f t="shared" si="753"/>
        <v>-645951</v>
      </c>
      <c r="J1900" s="35">
        <f t="shared" si="759"/>
        <v>-742272</v>
      </c>
      <c r="K1900" s="101">
        <f t="shared" si="758"/>
        <v>162512</v>
      </c>
      <c r="L1900">
        <f t="shared" si="748"/>
        <v>185992</v>
      </c>
      <c r="M1900" s="35">
        <f t="shared" si="756"/>
        <v>-776719</v>
      </c>
      <c r="N1900">
        <f t="shared" si="746"/>
        <v>1.022883570826316</v>
      </c>
      <c r="O1900" s="34">
        <f t="shared" si="751"/>
        <v>96321</v>
      </c>
      <c r="P1900" s="156">
        <f t="shared" si="757"/>
        <v>4.0827298457419899E-2</v>
      </c>
      <c r="Q1900" s="400">
        <f t="shared" si="757"/>
        <v>4.8470848351907243E-2</v>
      </c>
    </row>
    <row r="1901" spans="1:17">
      <c r="A1901" s="596"/>
      <c r="B1901" s="3" t="s">
        <v>6</v>
      </c>
      <c r="C1901" s="18">
        <v>1990715</v>
      </c>
      <c r="D1901" s="16">
        <v>2351557</v>
      </c>
      <c r="E1901" s="16">
        <v>2230077</v>
      </c>
      <c r="F1901" s="18">
        <v>2979778</v>
      </c>
      <c r="G1901" s="18">
        <f t="shared" si="755"/>
        <v>4970493</v>
      </c>
      <c r="H1901" s="16">
        <f t="shared" si="749"/>
        <v>4581634</v>
      </c>
      <c r="I1901" s="35">
        <f t="shared" si="753"/>
        <v>-360842</v>
      </c>
      <c r="J1901" s="35">
        <f t="shared" si="759"/>
        <v>-749701</v>
      </c>
      <c r="K1901" s="101">
        <f t="shared" si="758"/>
        <v>-475456</v>
      </c>
      <c r="L1901">
        <f t="shared" si="748"/>
        <v>-169103</v>
      </c>
      <c r="M1901" s="35">
        <f t="shared" si="756"/>
        <v>-4453370</v>
      </c>
      <c r="N1901">
        <f t="shared" si="746"/>
        <v>1.0848734316185011</v>
      </c>
      <c r="O1901" s="34">
        <f t="shared" si="751"/>
        <v>388859</v>
      </c>
      <c r="P1901" s="156">
        <f t="shared" si="757"/>
        <v>-8.02944571431949E-2</v>
      </c>
      <c r="Q1901" s="156">
        <f t="shared" si="757"/>
        <v>-3.4371646232397801E-2</v>
      </c>
    </row>
    <row r="1902" spans="1:17">
      <c r="A1902" s="594">
        <v>45560</v>
      </c>
      <c r="B1902" s="3" t="s">
        <v>3</v>
      </c>
      <c r="C1902" s="18">
        <v>6181437</v>
      </c>
      <c r="D1902" s="16">
        <v>7395628</v>
      </c>
      <c r="E1902" s="16">
        <v>7017067</v>
      </c>
      <c r="F1902" s="18">
        <v>7987438</v>
      </c>
      <c r="G1902" s="18">
        <f t="shared" si="755"/>
        <v>14168875</v>
      </c>
      <c r="H1902" s="16">
        <f t="shared" si="749"/>
        <v>14412695</v>
      </c>
      <c r="I1902" s="35">
        <f t="shared" si="753"/>
        <v>-1214191</v>
      </c>
      <c r="J1902" s="35">
        <f t="shared" si="759"/>
        <v>-970371</v>
      </c>
      <c r="K1902" s="101">
        <f t="shared" si="758"/>
        <v>-2936735</v>
      </c>
      <c r="L1902">
        <f t="shared" si="748"/>
        <v>-2795622</v>
      </c>
      <c r="M1902" s="35">
        <f t="shared" si="756"/>
        <v>2795622</v>
      </c>
      <c r="N1902">
        <f t="shared" si="746"/>
        <v>0.98308296956259744</v>
      </c>
      <c r="O1902" s="34">
        <f t="shared" si="751"/>
        <v>-243820</v>
      </c>
      <c r="P1902" s="156">
        <f t="shared" si="757"/>
        <v>-0.14652651673244824</v>
      </c>
      <c r="Q1902" s="156">
        <f t="shared" si="757"/>
        <v>-0.13975357553329873</v>
      </c>
    </row>
    <row r="1903" spans="1:17">
      <c r="A1903" s="595"/>
      <c r="B1903" s="3" t="s">
        <v>4</v>
      </c>
      <c r="C1903" s="18">
        <v>2078</v>
      </c>
      <c r="D1903" s="16">
        <v>292540</v>
      </c>
      <c r="E1903" s="16">
        <v>0</v>
      </c>
      <c r="F1903" s="18">
        <v>0</v>
      </c>
      <c r="G1903" s="18">
        <f t="shared" si="755"/>
        <v>2078</v>
      </c>
      <c r="H1903" s="16">
        <f t="shared" si="749"/>
        <v>292540</v>
      </c>
      <c r="I1903" s="35">
        <f t="shared" si="753"/>
        <v>-290462</v>
      </c>
      <c r="J1903" s="35">
        <f t="shared" si="759"/>
        <v>0</v>
      </c>
      <c r="K1903" s="101">
        <f t="shared" si="758"/>
        <v>0</v>
      </c>
      <c r="L1903">
        <f t="shared" si="748"/>
        <v>-92011</v>
      </c>
      <c r="M1903" s="35">
        <f t="shared" si="756"/>
        <v>-1203804</v>
      </c>
      <c r="N1903">
        <f t="shared" ref="N1903:N1966" si="760">SUM(G1903/H1903)</f>
        <v>7.10330211253162E-3</v>
      </c>
      <c r="O1903" s="303">
        <f t="shared" si="751"/>
        <v>-290462</v>
      </c>
      <c r="P1903" s="156">
        <f t="shared" ref="P1903:Q1918" si="761">K1903/(G1899-K1903)</f>
        <v>0</v>
      </c>
      <c r="Q1903" s="156">
        <f t="shared" si="761"/>
        <v>-0.19307246486291396</v>
      </c>
    </row>
    <row r="1904" spans="1:17">
      <c r="A1904" s="595"/>
      <c r="B1904" s="3" t="s">
        <v>5</v>
      </c>
      <c r="C1904" s="18">
        <v>1849223</v>
      </c>
      <c r="D1904" s="16">
        <v>2612220</v>
      </c>
      <c r="E1904" s="16">
        <v>1104203</v>
      </c>
      <c r="F1904" s="18">
        <v>1945540</v>
      </c>
      <c r="G1904" s="18">
        <f t="shared" si="755"/>
        <v>3794763</v>
      </c>
      <c r="H1904" s="16">
        <f t="shared" si="749"/>
        <v>3716423</v>
      </c>
      <c r="I1904" s="35">
        <f t="shared" si="753"/>
        <v>-762997</v>
      </c>
      <c r="J1904" s="35">
        <f t="shared" si="759"/>
        <v>-841337</v>
      </c>
      <c r="K1904" s="101">
        <f t="shared" si="758"/>
        <v>-510735</v>
      </c>
      <c r="L1904">
        <f t="shared" si="748"/>
        <v>-492754</v>
      </c>
      <c r="M1904" s="35">
        <f t="shared" si="756"/>
        <v>-406509</v>
      </c>
      <c r="N1904">
        <f t="shared" si="760"/>
        <v>1.0210794088832191</v>
      </c>
      <c r="O1904" s="34">
        <f t="shared" si="751"/>
        <v>78340</v>
      </c>
      <c r="P1904" s="156">
        <f t="shared" si="761"/>
        <v>-0.1060444957708649</v>
      </c>
      <c r="Q1904" s="156">
        <f t="shared" si="761"/>
        <v>-0.10479822013551454</v>
      </c>
    </row>
    <row r="1905" spans="1:17">
      <c r="A1905" s="596"/>
      <c r="B1905" s="3" t="s">
        <v>6</v>
      </c>
      <c r="C1905" s="18">
        <v>1906447</v>
      </c>
      <c r="D1905" s="16">
        <v>2105909</v>
      </c>
      <c r="E1905" s="16">
        <v>1817915</v>
      </c>
      <c r="F1905" s="18">
        <v>2473319</v>
      </c>
      <c r="G1905" s="18">
        <f t="shared" si="755"/>
        <v>4379766</v>
      </c>
      <c r="H1905" s="16">
        <f t="shared" si="749"/>
        <v>3923824</v>
      </c>
      <c r="I1905" s="35">
        <f t="shared" si="753"/>
        <v>-199462</v>
      </c>
      <c r="J1905" s="35">
        <f t="shared" si="759"/>
        <v>-655404</v>
      </c>
      <c r="K1905" s="101">
        <f t="shared" si="758"/>
        <v>-590727</v>
      </c>
      <c r="L1905">
        <f t="shared" si="748"/>
        <v>-657810</v>
      </c>
      <c r="M1905" s="35">
        <f t="shared" si="756"/>
        <v>4742353</v>
      </c>
      <c r="N1905">
        <f t="shared" si="760"/>
        <v>1.116198381986552</v>
      </c>
      <c r="O1905" s="34">
        <f t="shared" si="751"/>
        <v>455942</v>
      </c>
      <c r="P1905" s="156">
        <f t="shared" si="761"/>
        <v>-0.10622255548243012</v>
      </c>
      <c r="Q1905" s="156">
        <f t="shared" si="761"/>
        <v>-0.12554958121510604</v>
      </c>
    </row>
    <row r="1906" spans="1:17">
      <c r="A1906" s="594">
        <v>45561</v>
      </c>
      <c r="B1906" s="3" t="s">
        <v>3</v>
      </c>
      <c r="C1906" s="18">
        <v>4103265</v>
      </c>
      <c r="D1906" s="16">
        <v>5084598</v>
      </c>
      <c r="E1906" s="16">
        <v>4759722</v>
      </c>
      <c r="F1906" s="18">
        <v>5443137</v>
      </c>
      <c r="G1906" s="18">
        <f t="shared" si="755"/>
        <v>9546402</v>
      </c>
      <c r="H1906" s="16">
        <f t="shared" si="749"/>
        <v>9844320</v>
      </c>
      <c r="I1906" s="35">
        <f t="shared" si="753"/>
        <v>-981333</v>
      </c>
      <c r="J1906" s="35">
        <f t="shared" si="759"/>
        <v>-683415</v>
      </c>
      <c r="K1906" s="101">
        <f t="shared" si="758"/>
        <v>-4622473</v>
      </c>
      <c r="L1906">
        <f t="shared" si="748"/>
        <v>-4568375</v>
      </c>
      <c r="M1906" s="35">
        <f t="shared" si="756"/>
        <v>4568375</v>
      </c>
      <c r="N1906">
        <f t="shared" si="760"/>
        <v>0.96973706665366421</v>
      </c>
      <c r="O1906" s="34">
        <f t="shared" si="751"/>
        <v>-297918</v>
      </c>
      <c r="P1906" s="156">
        <f t="shared" si="761"/>
        <v>-0.24598943088063718</v>
      </c>
      <c r="Q1906" s="156">
        <f t="shared" si="761"/>
        <v>-0.24068058333908468</v>
      </c>
    </row>
    <row r="1907" spans="1:17">
      <c r="A1907" s="595"/>
      <c r="B1907" s="3" t="s">
        <v>4</v>
      </c>
      <c r="C1907" s="18">
        <v>2078</v>
      </c>
      <c r="D1907" s="16">
        <v>197993</v>
      </c>
      <c r="E1907" s="16">
        <v>0</v>
      </c>
      <c r="F1907" s="18">
        <v>0</v>
      </c>
      <c r="G1907" s="18">
        <f t="shared" si="755"/>
        <v>2078</v>
      </c>
      <c r="H1907" s="16">
        <f t="shared" si="749"/>
        <v>197993</v>
      </c>
      <c r="I1907" s="35">
        <f t="shared" si="753"/>
        <v>-195915</v>
      </c>
      <c r="J1907" s="35">
        <f t="shared" si="759"/>
        <v>0</v>
      </c>
      <c r="K1907" s="101">
        <f t="shared" si="758"/>
        <v>0</v>
      </c>
      <c r="L1907">
        <f t="shared" si="748"/>
        <v>-94547</v>
      </c>
      <c r="M1907" s="35">
        <f t="shared" si="756"/>
        <v>1083404</v>
      </c>
      <c r="N1907">
        <f t="shared" si="760"/>
        <v>1.049532054163531E-2</v>
      </c>
      <c r="O1907" s="303">
        <f t="shared" si="751"/>
        <v>-195915</v>
      </c>
      <c r="P1907" s="156">
        <f t="shared" si="761"/>
        <v>0</v>
      </c>
      <c r="Q1907" s="156">
        <f t="shared" si="761"/>
        <v>-0.2442525840444138</v>
      </c>
    </row>
    <row r="1908" spans="1:17">
      <c r="A1908" s="595"/>
      <c r="B1908" s="3" t="s">
        <v>5</v>
      </c>
      <c r="C1908" s="18">
        <v>1252753</v>
      </c>
      <c r="D1908" s="16">
        <v>1552760</v>
      </c>
      <c r="E1908" s="16">
        <v>763169</v>
      </c>
      <c r="F1908" s="18">
        <v>1246195</v>
      </c>
      <c r="G1908" s="18">
        <f t="shared" si="755"/>
        <v>2498948</v>
      </c>
      <c r="H1908" s="16">
        <f t="shared" si="749"/>
        <v>2315929</v>
      </c>
      <c r="I1908" s="35">
        <f t="shared" si="753"/>
        <v>-300007</v>
      </c>
      <c r="J1908" s="35">
        <f t="shared" si="759"/>
        <v>-483026</v>
      </c>
      <c r="K1908" s="101">
        <f t="shared" si="758"/>
        <v>-1295815</v>
      </c>
      <c r="L1908">
        <f t="shared" si="748"/>
        <v>-1400494</v>
      </c>
      <c r="M1908" s="35">
        <f t="shared" si="756"/>
        <v>2189136</v>
      </c>
      <c r="N1908">
        <f t="shared" si="760"/>
        <v>1.0790261704914097</v>
      </c>
      <c r="O1908" s="34">
        <f t="shared" si="751"/>
        <v>183019</v>
      </c>
      <c r="P1908" s="156">
        <f t="shared" si="761"/>
        <v>-0.25455164423371962</v>
      </c>
      <c r="Q1908" s="156">
        <f t="shared" si="761"/>
        <v>-0.27369879167475258</v>
      </c>
    </row>
    <row r="1909" spans="1:17">
      <c r="A1909" s="596"/>
      <c r="B1909" s="3" t="s">
        <v>6</v>
      </c>
      <c r="C1909" s="18">
        <v>1590655</v>
      </c>
      <c r="D1909" s="16">
        <v>1743829</v>
      </c>
      <c r="E1909" s="16">
        <v>1425860</v>
      </c>
      <c r="F1909" s="18">
        <v>1889848</v>
      </c>
      <c r="G1909" s="18">
        <f t="shared" si="755"/>
        <v>3480503</v>
      </c>
      <c r="H1909" s="16">
        <f t="shared" si="749"/>
        <v>3169689</v>
      </c>
      <c r="I1909" s="35">
        <f t="shared" si="753"/>
        <v>-153174</v>
      </c>
      <c r="J1909" s="35">
        <f t="shared" si="759"/>
        <v>-463988</v>
      </c>
      <c r="K1909" s="101">
        <f t="shared" si="758"/>
        <v>-899263</v>
      </c>
      <c r="L1909">
        <f t="shared" si="748"/>
        <v>-754135</v>
      </c>
      <c r="M1909" s="35">
        <f t="shared" si="756"/>
        <v>3174887</v>
      </c>
      <c r="N1909">
        <f t="shared" si="760"/>
        <v>1.0980582006625887</v>
      </c>
      <c r="O1909" s="34">
        <f t="shared" si="751"/>
        <v>310814</v>
      </c>
      <c r="P1909" s="156">
        <f t="shared" si="761"/>
        <v>-0.17034628906187105</v>
      </c>
      <c r="Q1909" s="156">
        <f t="shared" si="761"/>
        <v>-0.16121026285181209</v>
      </c>
    </row>
    <row r="1910" spans="1:17">
      <c r="A1910" s="594">
        <v>45562</v>
      </c>
      <c r="B1910" s="3" t="s">
        <v>3</v>
      </c>
      <c r="C1910" s="18">
        <v>6855267</v>
      </c>
      <c r="D1910" s="16">
        <v>6083368</v>
      </c>
      <c r="E1910" s="16">
        <v>7495979</v>
      </c>
      <c r="F1910" s="18">
        <v>6775678</v>
      </c>
      <c r="G1910" s="18">
        <f t="shared" si="755"/>
        <v>13630945</v>
      </c>
      <c r="H1910" s="16">
        <f t="shared" si="749"/>
        <v>13579347</v>
      </c>
      <c r="I1910" s="35">
        <f t="shared" si="753"/>
        <v>771899</v>
      </c>
      <c r="J1910" s="35">
        <f t="shared" si="759"/>
        <v>720301</v>
      </c>
      <c r="K1910" s="101">
        <f t="shared" si="758"/>
        <v>4084543</v>
      </c>
      <c r="L1910">
        <f t="shared" si="748"/>
        <v>3735027</v>
      </c>
      <c r="M1910" s="35">
        <f t="shared" si="756"/>
        <v>-3735027</v>
      </c>
      <c r="N1910">
        <f t="shared" si="760"/>
        <v>1.0037997408859203</v>
      </c>
      <c r="O1910" s="20">
        <f t="shared" si="751"/>
        <v>51598</v>
      </c>
      <c r="P1910" s="399">
        <f t="shared" si="761"/>
        <v>0.74783018016393321</v>
      </c>
      <c r="Q1910" s="156">
        <f t="shared" si="761"/>
        <v>0.61136812393840012</v>
      </c>
    </row>
    <row r="1911" spans="1:17">
      <c r="A1911" s="595"/>
      <c r="B1911" s="3" t="s">
        <v>4</v>
      </c>
      <c r="C1911" s="18">
        <v>2078</v>
      </c>
      <c r="D1911" s="16">
        <v>197993</v>
      </c>
      <c r="E1911" s="16">
        <v>0</v>
      </c>
      <c r="F1911" s="18">
        <v>0</v>
      </c>
      <c r="G1911" s="18">
        <f t="shared" si="755"/>
        <v>2078</v>
      </c>
      <c r="H1911" s="16">
        <f t="shared" ref="H1911:H1974" si="762">SUM(D1911+E1911)</f>
        <v>197993</v>
      </c>
      <c r="I1911" s="35">
        <f t="shared" si="753"/>
        <v>-195915</v>
      </c>
      <c r="J1911" s="35">
        <f t="shared" si="759"/>
        <v>0</v>
      </c>
      <c r="K1911" s="101">
        <f t="shared" si="758"/>
        <v>0</v>
      </c>
      <c r="L1911">
        <f t="shared" si="758"/>
        <v>0</v>
      </c>
      <c r="M1911" s="35">
        <f t="shared" si="756"/>
        <v>755501</v>
      </c>
      <c r="N1911">
        <f t="shared" si="760"/>
        <v>1.049532054163531E-2</v>
      </c>
      <c r="O1911" s="303">
        <f t="shared" si="751"/>
        <v>-195915</v>
      </c>
      <c r="P1911" s="156">
        <f t="shared" si="761"/>
        <v>0</v>
      </c>
      <c r="Q1911" s="156">
        <f t="shared" si="761"/>
        <v>0</v>
      </c>
    </row>
    <row r="1912" spans="1:17">
      <c r="A1912" s="595"/>
      <c r="B1912" s="3" t="s">
        <v>5</v>
      </c>
      <c r="C1912" s="18">
        <v>1955972</v>
      </c>
      <c r="D1912" s="16">
        <v>2148632</v>
      </c>
      <c r="E1912" s="16">
        <v>1134071</v>
      </c>
      <c r="F1912" s="18">
        <v>1531833</v>
      </c>
      <c r="G1912" s="18">
        <f t="shared" si="755"/>
        <v>3487805</v>
      </c>
      <c r="H1912" s="16">
        <f t="shared" si="762"/>
        <v>3282703</v>
      </c>
      <c r="I1912" s="35">
        <f t="shared" si="753"/>
        <v>-192660</v>
      </c>
      <c r="J1912" s="35">
        <f t="shared" si="759"/>
        <v>-397762</v>
      </c>
      <c r="K1912" s="101">
        <f t="shared" si="758"/>
        <v>988857</v>
      </c>
      <c r="L1912">
        <f t="shared" si="758"/>
        <v>966774</v>
      </c>
      <c r="M1912" s="35">
        <f t="shared" si="756"/>
        <v>-131872</v>
      </c>
      <c r="N1912">
        <f t="shared" si="760"/>
        <v>1.0624796090295101</v>
      </c>
      <c r="O1912" s="34">
        <f t="shared" si="751"/>
        <v>205102</v>
      </c>
      <c r="P1912" s="156">
        <f t="shared" si="761"/>
        <v>0.65483272200152176</v>
      </c>
      <c r="Q1912" s="400">
        <f t="shared" si="761"/>
        <v>0.71657741326978741</v>
      </c>
    </row>
    <row r="1913" spans="1:17">
      <c r="A1913" s="596"/>
      <c r="B1913" s="3" t="s">
        <v>6</v>
      </c>
      <c r="C1913" s="18">
        <v>2026190</v>
      </c>
      <c r="D1913" s="16">
        <v>2120473</v>
      </c>
      <c r="E1913" s="16">
        <v>2209457</v>
      </c>
      <c r="F1913" s="18">
        <v>2242955</v>
      </c>
      <c r="G1913" s="18">
        <f t="shared" si="755"/>
        <v>4269145</v>
      </c>
      <c r="H1913" s="16">
        <f t="shared" si="762"/>
        <v>4329930</v>
      </c>
      <c r="I1913" s="35">
        <f t="shared" si="753"/>
        <v>-94283</v>
      </c>
      <c r="J1913" s="35">
        <f t="shared" si="759"/>
        <v>-33498</v>
      </c>
      <c r="K1913" s="101">
        <f t="shared" si="758"/>
        <v>788642</v>
      </c>
      <c r="L1913">
        <f t="shared" si="758"/>
        <v>1160241</v>
      </c>
      <c r="M1913" s="35">
        <f t="shared" si="756"/>
        <v>-3721698</v>
      </c>
      <c r="N1913">
        <f t="shared" si="760"/>
        <v>0.98596166681678454</v>
      </c>
      <c r="O1913" s="34">
        <f t="shared" si="751"/>
        <v>-60785</v>
      </c>
      <c r="P1913" s="156">
        <f t="shared" si="761"/>
        <v>0.29297277979806535</v>
      </c>
      <c r="Q1913" s="400">
        <f t="shared" si="761"/>
        <v>0.5773928959594874</v>
      </c>
    </row>
    <row r="1914" spans="1:17">
      <c r="A1914" s="594">
        <v>45565</v>
      </c>
      <c r="B1914" s="3" t="s">
        <v>3</v>
      </c>
      <c r="C1914" s="18">
        <v>9440283</v>
      </c>
      <c r="D1914" s="16">
        <v>5928276</v>
      </c>
      <c r="E1914" s="16">
        <v>9522711</v>
      </c>
      <c r="F1914" s="18">
        <v>6611414</v>
      </c>
      <c r="G1914" s="18">
        <f t="shared" si="755"/>
        <v>16051697</v>
      </c>
      <c r="H1914" s="16">
        <f t="shared" si="762"/>
        <v>15450987</v>
      </c>
      <c r="I1914" s="35">
        <f t="shared" si="753"/>
        <v>3512007</v>
      </c>
      <c r="J1914" s="35">
        <f t="shared" si="759"/>
        <v>2911297</v>
      </c>
      <c r="K1914" s="101">
        <f t="shared" si="758"/>
        <v>2420752</v>
      </c>
      <c r="L1914">
        <f t="shared" si="758"/>
        <v>1871640</v>
      </c>
      <c r="M1914" s="35">
        <f t="shared" si="756"/>
        <v>-1871640</v>
      </c>
      <c r="N1914">
        <f t="shared" si="760"/>
        <v>1.0388784224593548</v>
      </c>
      <c r="O1914" s="20">
        <f t="shared" si="751"/>
        <v>600710</v>
      </c>
      <c r="P1914" s="399">
        <f t="shared" si="761"/>
        <v>0.21594204488718438</v>
      </c>
      <c r="Q1914" s="156">
        <f t="shared" si="761"/>
        <v>0.15986392553213025</v>
      </c>
    </row>
    <row r="1915" spans="1:17">
      <c r="A1915" s="595"/>
      <c r="B1915" s="3" t="s">
        <v>4</v>
      </c>
      <c r="C1915" s="18">
        <v>2078</v>
      </c>
      <c r="D1915" s="16">
        <v>182993</v>
      </c>
      <c r="E1915" s="16">
        <v>0</v>
      </c>
      <c r="F1915" s="18">
        <v>0</v>
      </c>
      <c r="G1915" s="18">
        <f t="shared" si="755"/>
        <v>2078</v>
      </c>
      <c r="H1915" s="16">
        <f t="shared" si="762"/>
        <v>182993</v>
      </c>
      <c r="I1915" s="35">
        <f t="shared" si="753"/>
        <v>-180915</v>
      </c>
      <c r="J1915" s="35">
        <f t="shared" si="759"/>
        <v>0</v>
      </c>
      <c r="K1915" s="101">
        <f t="shared" ref="K1915:L1930" si="763">G1915-G1911</f>
        <v>0</v>
      </c>
      <c r="L1915">
        <f t="shared" si="763"/>
        <v>-15000</v>
      </c>
      <c r="M1915" s="35">
        <f t="shared" si="756"/>
        <v>-795037</v>
      </c>
      <c r="N1915">
        <f t="shared" si="760"/>
        <v>1.1355625625023909E-2</v>
      </c>
      <c r="O1915" s="303">
        <f t="shared" si="751"/>
        <v>-180915</v>
      </c>
      <c r="P1915" s="156">
        <f t="shared" si="761"/>
        <v>0</v>
      </c>
      <c r="Q1915" s="156">
        <f t="shared" si="761"/>
        <v>-7.0424849642946014E-2</v>
      </c>
    </row>
    <row r="1916" spans="1:17">
      <c r="A1916" s="595"/>
      <c r="B1916" s="3" t="s">
        <v>5</v>
      </c>
      <c r="C1916" s="18">
        <v>2397827</v>
      </c>
      <c r="D1916" s="16">
        <v>2378254</v>
      </c>
      <c r="E1916" s="16">
        <v>1739058</v>
      </c>
      <c r="F1916" s="18">
        <v>1845479</v>
      </c>
      <c r="G1916" s="18">
        <f t="shared" si="755"/>
        <v>4243306</v>
      </c>
      <c r="H1916" s="16">
        <f t="shared" si="762"/>
        <v>4117312</v>
      </c>
      <c r="I1916" s="35">
        <f t="shared" si="753"/>
        <v>19573</v>
      </c>
      <c r="J1916" s="35">
        <f t="shared" si="759"/>
        <v>-106421</v>
      </c>
      <c r="K1916" s="101">
        <f t="shared" si="763"/>
        <v>755501</v>
      </c>
      <c r="L1916">
        <f t="shared" si="763"/>
        <v>834609</v>
      </c>
      <c r="M1916" s="35">
        <f t="shared" si="756"/>
        <v>-2223803</v>
      </c>
      <c r="N1916">
        <f t="shared" si="760"/>
        <v>1.0306010329069062</v>
      </c>
      <c r="O1916" s="34">
        <f t="shared" si="751"/>
        <v>125994</v>
      </c>
      <c r="P1916" s="156">
        <f t="shared" si="761"/>
        <v>0.27650693334270271</v>
      </c>
      <c r="Q1916" s="400">
        <f t="shared" si="761"/>
        <v>0.34092195806206788</v>
      </c>
    </row>
    <row r="1917" spans="1:17">
      <c r="A1917" s="596"/>
      <c r="B1917" s="3" t="s">
        <v>6</v>
      </c>
      <c r="C1917" s="18">
        <v>2799960</v>
      </c>
      <c r="D1917" s="16">
        <v>2271457</v>
      </c>
      <c r="E1917" s="16">
        <v>3378379</v>
      </c>
      <c r="F1917" s="18">
        <v>2304087</v>
      </c>
      <c r="G1917" s="18">
        <f t="shared" si="755"/>
        <v>5104047</v>
      </c>
      <c r="H1917" s="16">
        <f t="shared" si="762"/>
        <v>5649836</v>
      </c>
      <c r="I1917" s="35">
        <f t="shared" si="753"/>
        <v>528503</v>
      </c>
      <c r="J1917" s="35">
        <f t="shared" si="759"/>
        <v>1074292</v>
      </c>
      <c r="K1917" s="101">
        <f t="shared" si="763"/>
        <v>834902</v>
      </c>
      <c r="L1917">
        <f t="shared" si="763"/>
        <v>1319906</v>
      </c>
      <c r="M1917" s="35">
        <f t="shared" si="756"/>
        <v>-3994029</v>
      </c>
      <c r="N1917">
        <f t="shared" si="760"/>
        <v>0.90339737295029454</v>
      </c>
      <c r="O1917" s="20">
        <f t="shared" si="751"/>
        <v>-545789</v>
      </c>
      <c r="P1917" s="156">
        <f t="shared" si="761"/>
        <v>0.24311092721161548</v>
      </c>
      <c r="Q1917" s="400">
        <f t="shared" si="761"/>
        <v>0.43850348037092063</v>
      </c>
    </row>
    <row r="1918" spans="1:17">
      <c r="A1918" s="594">
        <v>45566</v>
      </c>
      <c r="B1918" s="3" t="s">
        <v>3</v>
      </c>
      <c r="C1918" s="18">
        <v>7495096</v>
      </c>
      <c r="D1918" s="16">
        <v>5209887</v>
      </c>
      <c r="E1918" s="16">
        <v>7937737</v>
      </c>
      <c r="F1918" s="18">
        <v>5995144</v>
      </c>
      <c r="G1918" s="18">
        <f t="shared" si="755"/>
        <v>13490240</v>
      </c>
      <c r="H1918" s="16">
        <f t="shared" si="762"/>
        <v>13147624</v>
      </c>
      <c r="I1918" s="35">
        <f t="shared" si="753"/>
        <v>2285209</v>
      </c>
      <c r="J1918" s="35">
        <f t="shared" si="759"/>
        <v>1942593</v>
      </c>
      <c r="K1918" s="101">
        <f t="shared" si="763"/>
        <v>-2561457</v>
      </c>
      <c r="L1918">
        <f t="shared" si="763"/>
        <v>-2303363</v>
      </c>
      <c r="M1918" s="35">
        <f t="shared" si="756"/>
        <v>2303363</v>
      </c>
      <c r="N1918">
        <f t="shared" si="760"/>
        <v>1.0260591571526536</v>
      </c>
      <c r="O1918" s="20">
        <f t="shared" si="751"/>
        <v>342616</v>
      </c>
      <c r="P1918" s="156">
        <f t="shared" si="761"/>
        <v>-0.13761541971876448</v>
      </c>
      <c r="Q1918" s="156">
        <f t="shared" si="761"/>
        <v>-0.12973513533303105</v>
      </c>
    </row>
    <row r="1919" spans="1:17">
      <c r="A1919" s="595"/>
      <c r="B1919" s="3" t="s">
        <v>4</v>
      </c>
      <c r="C1919" s="18">
        <v>2078</v>
      </c>
      <c r="D1919" s="16">
        <v>182993</v>
      </c>
      <c r="E1919" s="16">
        <v>0</v>
      </c>
      <c r="F1919" s="18">
        <v>0</v>
      </c>
      <c r="G1919" s="18">
        <f t="shared" si="755"/>
        <v>2078</v>
      </c>
      <c r="H1919" s="16">
        <f t="shared" si="762"/>
        <v>182993</v>
      </c>
      <c r="I1919" s="35">
        <f t="shared" si="753"/>
        <v>-180915</v>
      </c>
      <c r="J1919" s="35">
        <f t="shared" si="759"/>
        <v>0</v>
      </c>
      <c r="K1919" s="101">
        <f t="shared" si="763"/>
        <v>0</v>
      </c>
      <c r="L1919">
        <f t="shared" si="763"/>
        <v>0</v>
      </c>
      <c r="M1919" s="35">
        <f t="shared" si="756"/>
        <v>-892362</v>
      </c>
      <c r="N1919">
        <f t="shared" si="760"/>
        <v>1.1355625625023909E-2</v>
      </c>
      <c r="O1919" s="303">
        <f t="shared" ref="O1919:O1982" si="764">G1919-H1919</f>
        <v>-180915</v>
      </c>
      <c r="P1919" s="156">
        <f t="shared" ref="P1919:Q1934" si="765">K1919/(G1915-K1919)</f>
        <v>0</v>
      </c>
      <c r="Q1919" s="156">
        <f t="shared" si="765"/>
        <v>0</v>
      </c>
    </row>
    <row r="1920" spans="1:17">
      <c r="A1920" s="595"/>
      <c r="B1920" s="3" t="s">
        <v>5</v>
      </c>
      <c r="C1920" s="18">
        <v>1900926</v>
      </c>
      <c r="D1920" s="16">
        <v>2121100</v>
      </c>
      <c r="E1920" s="16">
        <v>1269330</v>
      </c>
      <c r="F1920" s="18">
        <v>1532343</v>
      </c>
      <c r="G1920" s="18">
        <f t="shared" si="755"/>
        <v>3433269</v>
      </c>
      <c r="H1920" s="16">
        <f t="shared" si="762"/>
        <v>3390430</v>
      </c>
      <c r="I1920" s="35">
        <f t="shared" si="753"/>
        <v>-220174</v>
      </c>
      <c r="J1920" s="35">
        <f t="shared" si="759"/>
        <v>-263013</v>
      </c>
      <c r="K1920" s="101">
        <f t="shared" si="763"/>
        <v>-810037</v>
      </c>
      <c r="L1920">
        <f t="shared" si="763"/>
        <v>-726882</v>
      </c>
      <c r="M1920" s="35">
        <f t="shared" si="756"/>
        <v>590584</v>
      </c>
      <c r="N1920">
        <f t="shared" si="760"/>
        <v>1.0126352704524204</v>
      </c>
      <c r="O1920" s="34">
        <f t="shared" si="764"/>
        <v>42839</v>
      </c>
      <c r="P1920" s="156">
        <f t="shared" si="765"/>
        <v>-0.16029725272952974</v>
      </c>
      <c r="Q1920" s="156">
        <f t="shared" si="765"/>
        <v>-0.15005220682738965</v>
      </c>
    </row>
    <row r="1921" spans="1:17">
      <c r="A1921" s="596"/>
      <c r="B1921" s="3" t="s">
        <v>6</v>
      </c>
      <c r="C1921" s="18">
        <v>1925671</v>
      </c>
      <c r="D1921" s="16">
        <v>1802689</v>
      </c>
      <c r="E1921" s="16">
        <v>2116704</v>
      </c>
      <c r="F1921" s="18">
        <v>1789182</v>
      </c>
      <c r="G1921" s="18">
        <f t="shared" si="755"/>
        <v>3714853</v>
      </c>
      <c r="H1921" s="16">
        <f t="shared" si="762"/>
        <v>3919393</v>
      </c>
      <c r="I1921" s="35">
        <f t="shared" si="753"/>
        <v>122982</v>
      </c>
      <c r="J1921" s="35">
        <f t="shared" si="759"/>
        <v>327522</v>
      </c>
      <c r="K1921" s="101">
        <f t="shared" si="763"/>
        <v>-1389194</v>
      </c>
      <c r="L1921">
        <f t="shared" si="763"/>
        <v>-1730443</v>
      </c>
      <c r="M1921" s="35">
        <f t="shared" si="756"/>
        <v>5988070</v>
      </c>
      <c r="N1921">
        <f t="shared" si="760"/>
        <v>0.9478133476280638</v>
      </c>
      <c r="O1921" s="20">
        <f t="shared" si="764"/>
        <v>-204540</v>
      </c>
      <c r="P1921" s="156">
        <f t="shared" si="765"/>
        <v>-0.21394462333986988</v>
      </c>
      <c r="Q1921" s="156">
        <f t="shared" si="765"/>
        <v>-0.234468507220391</v>
      </c>
    </row>
    <row r="1922" spans="1:17">
      <c r="A1922" s="594">
        <v>45568</v>
      </c>
      <c r="B1922" s="3" t="s">
        <v>3</v>
      </c>
      <c r="C1922" s="18">
        <v>6023609</v>
      </c>
      <c r="D1922" s="16">
        <v>3943992</v>
      </c>
      <c r="E1922" s="16">
        <v>6166641</v>
      </c>
      <c r="F1922" s="18">
        <v>4792508</v>
      </c>
      <c r="G1922" s="18">
        <f t="shared" si="755"/>
        <v>10816117</v>
      </c>
      <c r="H1922" s="16">
        <f t="shared" si="762"/>
        <v>10110633</v>
      </c>
      <c r="I1922" s="35">
        <f t="shared" si="753"/>
        <v>2079617</v>
      </c>
      <c r="J1922" s="35">
        <f t="shared" si="759"/>
        <v>1374133</v>
      </c>
      <c r="K1922" s="101">
        <f t="shared" si="763"/>
        <v>-2674123</v>
      </c>
      <c r="L1922">
        <f t="shared" si="763"/>
        <v>-3036991</v>
      </c>
      <c r="M1922" s="35">
        <f t="shared" si="756"/>
        <v>3036991</v>
      </c>
      <c r="N1922">
        <f t="shared" si="760"/>
        <v>1.0697764422860567</v>
      </c>
      <c r="O1922" s="20">
        <f t="shared" si="764"/>
        <v>705484</v>
      </c>
      <c r="P1922" s="156">
        <f t="shared" si="765"/>
        <v>-0.16543324348754107</v>
      </c>
      <c r="Q1922" s="156">
        <f t="shared" si="765"/>
        <v>-0.18764678677867838</v>
      </c>
    </row>
    <row r="1923" spans="1:17">
      <c r="A1923" s="595"/>
      <c r="B1923" s="3" t="s">
        <v>4</v>
      </c>
      <c r="C1923" s="18">
        <v>2078</v>
      </c>
      <c r="D1923" s="16">
        <v>170187</v>
      </c>
      <c r="E1923" s="16">
        <v>0</v>
      </c>
      <c r="F1923" s="18">
        <v>0</v>
      </c>
      <c r="G1923" s="18">
        <f t="shared" si="755"/>
        <v>2078</v>
      </c>
      <c r="H1923" s="16">
        <f t="shared" si="762"/>
        <v>170187</v>
      </c>
      <c r="I1923" s="35">
        <f t="shared" si="753"/>
        <v>-168109</v>
      </c>
      <c r="J1923" s="35">
        <f t="shared" si="759"/>
        <v>0</v>
      </c>
      <c r="K1923" s="101">
        <f t="shared" si="763"/>
        <v>0</v>
      </c>
      <c r="L1923">
        <f t="shared" si="763"/>
        <v>-12806</v>
      </c>
      <c r="M1923" s="35">
        <f t="shared" si="756"/>
        <v>1017947</v>
      </c>
      <c r="N1923">
        <f t="shared" si="760"/>
        <v>1.2210098303630712E-2</v>
      </c>
      <c r="O1923" s="303">
        <f t="shared" si="764"/>
        <v>-168109</v>
      </c>
      <c r="P1923" s="156">
        <f t="shared" si="765"/>
        <v>0</v>
      </c>
      <c r="Q1923" s="156">
        <f t="shared" si="765"/>
        <v>-6.540380696530626E-2</v>
      </c>
    </row>
    <row r="1924" spans="1:17">
      <c r="A1924" s="595"/>
      <c r="B1924" s="3" t="s">
        <v>5</v>
      </c>
      <c r="C1924" s="18">
        <v>1499927</v>
      </c>
      <c r="D1924" s="16">
        <v>1555236</v>
      </c>
      <c r="E1924" s="16">
        <v>1051125</v>
      </c>
      <c r="F1924" s="18">
        <v>1040980</v>
      </c>
      <c r="G1924" s="18">
        <f t="shared" si="755"/>
        <v>2540907</v>
      </c>
      <c r="H1924" s="16">
        <f t="shared" si="762"/>
        <v>2606361</v>
      </c>
      <c r="I1924" s="35">
        <f t="shared" si="753"/>
        <v>-55309</v>
      </c>
      <c r="J1924" s="35">
        <f t="shared" si="759"/>
        <v>10145</v>
      </c>
      <c r="K1924" s="101">
        <f t="shared" si="763"/>
        <v>-892362</v>
      </c>
      <c r="L1924">
        <f t="shared" si="763"/>
        <v>-784069</v>
      </c>
      <c r="M1924" s="35">
        <f t="shared" si="756"/>
        <v>1451263</v>
      </c>
      <c r="N1924">
        <f t="shared" si="760"/>
        <v>0.97488682496400159</v>
      </c>
      <c r="O1924" s="20">
        <f t="shared" si="764"/>
        <v>-65454</v>
      </c>
      <c r="P1924" s="156">
        <f t="shared" si="765"/>
        <v>-0.2062963761818796</v>
      </c>
      <c r="Q1924" s="156">
        <f t="shared" si="765"/>
        <v>-0.18782349690346076</v>
      </c>
    </row>
    <row r="1925" spans="1:17">
      <c r="A1925" s="596"/>
      <c r="B1925" s="3" t="s">
        <v>6</v>
      </c>
      <c r="C1925" s="18">
        <v>1902537</v>
      </c>
      <c r="D1925" s="16">
        <v>1840091</v>
      </c>
      <c r="E1925" s="16">
        <v>2210385</v>
      </c>
      <c r="F1925" s="18">
        <v>1676018</v>
      </c>
      <c r="G1925" s="18">
        <f t="shared" si="755"/>
        <v>3578555</v>
      </c>
      <c r="H1925" s="16">
        <f t="shared" si="762"/>
        <v>4050476</v>
      </c>
      <c r="I1925" s="35">
        <f t="shared" si="753"/>
        <v>62446</v>
      </c>
      <c r="J1925" s="35">
        <f t="shared" si="759"/>
        <v>534367</v>
      </c>
      <c r="K1925" s="101">
        <f t="shared" si="763"/>
        <v>-136298</v>
      </c>
      <c r="L1925">
        <f t="shared" si="763"/>
        <v>131083</v>
      </c>
      <c r="M1925" s="35">
        <f t="shared" si="756"/>
        <v>1228416</v>
      </c>
      <c r="N1925">
        <f t="shared" si="760"/>
        <v>0.88348998981848059</v>
      </c>
      <c r="O1925" s="20">
        <f t="shared" si="764"/>
        <v>-471921</v>
      </c>
      <c r="P1925" s="156">
        <f t="shared" si="765"/>
        <v>-3.5391497243291679E-2</v>
      </c>
      <c r="Q1925" s="156">
        <f t="shared" si="765"/>
        <v>3.4601972911403767E-2</v>
      </c>
    </row>
    <row r="1926" spans="1:17">
      <c r="A1926" s="594">
        <v>45569</v>
      </c>
      <c r="B1926" s="3" t="s">
        <v>3</v>
      </c>
      <c r="C1926" s="18">
        <v>9169589</v>
      </c>
      <c r="D1926" s="16">
        <v>4674832</v>
      </c>
      <c r="E1926" s="16">
        <v>9629733</v>
      </c>
      <c r="F1926" s="18">
        <v>5904155</v>
      </c>
      <c r="G1926" s="18">
        <f t="shared" si="755"/>
        <v>15073744</v>
      </c>
      <c r="H1926" s="16">
        <f t="shared" si="762"/>
        <v>14304565</v>
      </c>
      <c r="I1926" s="35">
        <f t="shared" si="753"/>
        <v>4494757</v>
      </c>
      <c r="J1926" s="35">
        <f t="shared" si="759"/>
        <v>3725578</v>
      </c>
      <c r="K1926" s="101">
        <f t="shared" si="763"/>
        <v>4257627</v>
      </c>
      <c r="L1926">
        <f t="shared" si="763"/>
        <v>4193932</v>
      </c>
      <c r="M1926" s="35">
        <f t="shared" si="756"/>
        <v>-4193932</v>
      </c>
      <c r="N1926">
        <f t="shared" si="760"/>
        <v>1.0537715757172623</v>
      </c>
      <c r="O1926" s="20">
        <f t="shared" si="764"/>
        <v>769179</v>
      </c>
      <c r="P1926" s="156">
        <f t="shared" si="765"/>
        <v>0.64917793577485061</v>
      </c>
      <c r="Q1926" s="400">
        <f t="shared" si="765"/>
        <v>0.70882946425719329</v>
      </c>
    </row>
    <row r="1927" spans="1:17">
      <c r="A1927" s="595"/>
      <c r="B1927" s="3" t="s">
        <v>4</v>
      </c>
      <c r="C1927" s="18">
        <v>2078</v>
      </c>
      <c r="D1927" s="16">
        <v>167418</v>
      </c>
      <c r="E1927" s="16">
        <v>0</v>
      </c>
      <c r="F1927" s="18">
        <v>0</v>
      </c>
      <c r="G1927" s="18">
        <f t="shared" si="755"/>
        <v>2078</v>
      </c>
      <c r="H1927" s="16">
        <f t="shared" si="762"/>
        <v>167418</v>
      </c>
      <c r="I1927" s="35">
        <f t="shared" ref="I1927:I1990" si="766">SUM(C1927-D1927)</f>
        <v>-165340</v>
      </c>
      <c r="J1927" s="35">
        <f t="shared" si="759"/>
        <v>0</v>
      </c>
      <c r="K1927" s="101">
        <f t="shared" si="763"/>
        <v>0</v>
      </c>
      <c r="L1927">
        <f t="shared" si="763"/>
        <v>-2769</v>
      </c>
      <c r="M1927" s="35">
        <f t="shared" si="756"/>
        <v>322078</v>
      </c>
      <c r="N1927">
        <f t="shared" si="760"/>
        <v>1.241204649440323E-2</v>
      </c>
      <c r="O1927" s="303">
        <f t="shared" si="764"/>
        <v>-165340</v>
      </c>
      <c r="P1927" s="156">
        <f t="shared" si="765"/>
        <v>0</v>
      </c>
      <c r="Q1927" s="156">
        <f t="shared" si="765"/>
        <v>-1.600985221674877E-2</v>
      </c>
    </row>
    <row r="1928" spans="1:17">
      <c r="A1928" s="595"/>
      <c r="B1928" s="3" t="s">
        <v>5</v>
      </c>
      <c r="C1928" s="18">
        <v>2329790</v>
      </c>
      <c r="D1928" s="16">
        <v>2036459</v>
      </c>
      <c r="E1928" s="16">
        <v>1598613</v>
      </c>
      <c r="F1928" s="18">
        <v>1216258</v>
      </c>
      <c r="G1928" s="18">
        <f t="shared" si="755"/>
        <v>3546048</v>
      </c>
      <c r="H1928" s="16">
        <f t="shared" si="762"/>
        <v>3635072</v>
      </c>
      <c r="I1928" s="35">
        <f t="shared" si="766"/>
        <v>293331</v>
      </c>
      <c r="J1928" s="35">
        <f t="shared" si="759"/>
        <v>382355</v>
      </c>
      <c r="K1928" s="101">
        <f t="shared" si="763"/>
        <v>1005141</v>
      </c>
      <c r="L1928">
        <f t="shared" si="763"/>
        <v>1028711</v>
      </c>
      <c r="M1928" s="35">
        <f t="shared" si="756"/>
        <v>-819695</v>
      </c>
      <c r="N1928">
        <f t="shared" si="760"/>
        <v>0.97550970104581147</v>
      </c>
      <c r="O1928" s="20">
        <f t="shared" si="764"/>
        <v>-89024</v>
      </c>
      <c r="P1928" s="491">
        <f t="shared" si="765"/>
        <v>0.65448837908900181</v>
      </c>
      <c r="Q1928" s="491">
        <f t="shared" si="765"/>
        <v>0.65205273666529329</v>
      </c>
    </row>
    <row r="1929" spans="1:17">
      <c r="A1929" s="596"/>
      <c r="B1929" s="3" t="s">
        <v>6</v>
      </c>
      <c r="C1929" s="18">
        <v>2454432</v>
      </c>
      <c r="D1929" s="16">
        <v>2033021</v>
      </c>
      <c r="E1929" s="16">
        <v>2727543</v>
      </c>
      <c r="F1929" s="18">
        <v>1791317</v>
      </c>
      <c r="G1929" s="18">
        <f t="shared" si="755"/>
        <v>4245749</v>
      </c>
      <c r="H1929" s="16">
        <f t="shared" si="762"/>
        <v>4760564</v>
      </c>
      <c r="I1929" s="35">
        <f t="shared" si="766"/>
        <v>421411</v>
      </c>
      <c r="J1929" s="35">
        <f t="shared" si="759"/>
        <v>936226</v>
      </c>
      <c r="K1929" s="101">
        <f t="shared" si="763"/>
        <v>667194</v>
      </c>
      <c r="L1929">
        <f t="shared" si="763"/>
        <v>710088</v>
      </c>
      <c r="M1929" s="35">
        <f t="shared" si="756"/>
        <v>-278463</v>
      </c>
      <c r="N1929">
        <f t="shared" si="760"/>
        <v>0.89185840165156904</v>
      </c>
      <c r="O1929" s="20">
        <f t="shared" si="764"/>
        <v>-514815</v>
      </c>
      <c r="P1929" s="399">
        <f t="shared" si="765"/>
        <v>0.2291691068198001</v>
      </c>
      <c r="Q1929" s="156">
        <f t="shared" si="765"/>
        <v>0.21257650308886272</v>
      </c>
    </row>
    <row r="1930" spans="1:17">
      <c r="A1930" s="594">
        <v>45572</v>
      </c>
      <c r="B1930" s="3" t="s">
        <v>3</v>
      </c>
      <c r="C1930" s="18">
        <v>10127231</v>
      </c>
      <c r="D1930" s="16">
        <v>5122045</v>
      </c>
      <c r="E1930" s="16">
        <v>10256686</v>
      </c>
      <c r="F1930" s="18">
        <v>6306012</v>
      </c>
      <c r="G1930" s="18">
        <f t="shared" si="755"/>
        <v>16433243</v>
      </c>
      <c r="H1930" s="16">
        <f t="shared" si="762"/>
        <v>15378731</v>
      </c>
      <c r="I1930" s="35">
        <f t="shared" si="766"/>
        <v>5005186</v>
      </c>
      <c r="J1930" s="35">
        <f t="shared" si="759"/>
        <v>3950674</v>
      </c>
      <c r="K1930" s="101">
        <f t="shared" si="763"/>
        <v>1359499</v>
      </c>
      <c r="L1930">
        <f t="shared" si="763"/>
        <v>1074166</v>
      </c>
      <c r="M1930" s="35">
        <f t="shared" si="756"/>
        <v>-1074166</v>
      </c>
      <c r="N1930">
        <f t="shared" si="760"/>
        <v>1.0685695068078114</v>
      </c>
      <c r="O1930" s="20">
        <f t="shared" si="764"/>
        <v>1054512</v>
      </c>
      <c r="P1930" s="399">
        <f t="shared" si="765"/>
        <v>9.9130429710129864E-2</v>
      </c>
      <c r="Q1930" s="156">
        <f t="shared" si="765"/>
        <v>8.1189236998823688E-2</v>
      </c>
    </row>
    <row r="1931" spans="1:17">
      <c r="A1931" s="595"/>
      <c r="B1931" s="3" t="s">
        <v>4</v>
      </c>
      <c r="C1931" s="18">
        <v>2078</v>
      </c>
      <c r="D1931" s="16">
        <v>152418</v>
      </c>
      <c r="E1931" s="16">
        <v>0</v>
      </c>
      <c r="F1931" s="18">
        <v>0</v>
      </c>
      <c r="G1931" s="18">
        <f t="shared" si="755"/>
        <v>2078</v>
      </c>
      <c r="H1931" s="16">
        <f t="shared" si="762"/>
        <v>152418</v>
      </c>
      <c r="I1931" s="35">
        <f t="shared" si="766"/>
        <v>-150340</v>
      </c>
      <c r="J1931" s="35">
        <f t="shared" si="759"/>
        <v>0</v>
      </c>
      <c r="K1931" s="101">
        <f t="shared" ref="K1931:L1946" si="767">G1931-G1927</f>
        <v>0</v>
      </c>
      <c r="L1931">
        <f t="shared" si="767"/>
        <v>-15000</v>
      </c>
      <c r="M1931" s="35">
        <f t="shared" si="756"/>
        <v>-17175</v>
      </c>
      <c r="N1931">
        <f t="shared" si="760"/>
        <v>1.3633560340642181E-2</v>
      </c>
      <c r="O1931" s="303">
        <f t="shared" si="764"/>
        <v>-150340</v>
      </c>
      <c r="P1931" s="156">
        <f t="shared" si="765"/>
        <v>0</v>
      </c>
      <c r="Q1931" s="156">
        <f t="shared" si="765"/>
        <v>-8.2228727428214327E-2</v>
      </c>
    </row>
    <row r="1932" spans="1:17">
      <c r="A1932" s="595"/>
      <c r="B1932" s="3" t="s">
        <v>5</v>
      </c>
      <c r="C1932" s="18">
        <v>2596228</v>
      </c>
      <c r="D1932" s="16">
        <v>2158670</v>
      </c>
      <c r="E1932" s="16">
        <v>1899557</v>
      </c>
      <c r="F1932" s="18">
        <v>1269129</v>
      </c>
      <c r="G1932" s="18">
        <f t="shared" si="755"/>
        <v>3865357</v>
      </c>
      <c r="H1932" s="16">
        <f t="shared" si="762"/>
        <v>4058227</v>
      </c>
      <c r="I1932" s="35">
        <f t="shared" si="766"/>
        <v>437558</v>
      </c>
      <c r="J1932" s="35">
        <f t="shared" si="759"/>
        <v>630428</v>
      </c>
      <c r="K1932" s="101">
        <f t="shared" si="767"/>
        <v>319309</v>
      </c>
      <c r="L1932">
        <f t="shared" si="767"/>
        <v>423155</v>
      </c>
      <c r="M1932" s="35">
        <f t="shared" si="756"/>
        <v>-395120</v>
      </c>
      <c r="N1932">
        <f t="shared" si="760"/>
        <v>0.95247431945034122</v>
      </c>
      <c r="O1932" s="20">
        <f t="shared" si="764"/>
        <v>-192870</v>
      </c>
      <c r="P1932" s="156">
        <f t="shared" si="765"/>
        <v>9.8957182468120297E-2</v>
      </c>
      <c r="Q1932" s="400">
        <f t="shared" si="765"/>
        <v>0.13174530973247442</v>
      </c>
    </row>
    <row r="1933" spans="1:17">
      <c r="A1933" s="596"/>
      <c r="B1933" s="3" t="s">
        <v>6</v>
      </c>
      <c r="C1933" s="18">
        <v>2492015</v>
      </c>
      <c r="D1933" s="16">
        <v>2104758</v>
      </c>
      <c r="E1933" s="16">
        <v>3061309</v>
      </c>
      <c r="F1933" s="18">
        <v>1962750</v>
      </c>
      <c r="G1933" s="18">
        <f t="shared" si="755"/>
        <v>4454765</v>
      </c>
      <c r="H1933" s="16">
        <f t="shared" si="762"/>
        <v>5166067</v>
      </c>
      <c r="I1933" s="35">
        <f t="shared" si="766"/>
        <v>387257</v>
      </c>
      <c r="J1933" s="35">
        <f t="shared" si="759"/>
        <v>1098559</v>
      </c>
      <c r="K1933" s="101">
        <f t="shared" si="767"/>
        <v>209016</v>
      </c>
      <c r="L1933">
        <f t="shared" si="767"/>
        <v>405503</v>
      </c>
      <c r="M1933" s="35">
        <f t="shared" si="756"/>
        <v>-2082506</v>
      </c>
      <c r="N1933">
        <f t="shared" si="760"/>
        <v>0.86231266454732391</v>
      </c>
      <c r="O1933" s="20">
        <f t="shared" si="764"/>
        <v>-711302</v>
      </c>
      <c r="P1933" s="156">
        <f t="shared" si="765"/>
        <v>5.1778505043558742E-2</v>
      </c>
      <c r="Q1933" s="399">
        <f t="shared" si="765"/>
        <v>9.3110750917151333E-2</v>
      </c>
    </row>
    <row r="1934" spans="1:17">
      <c r="A1934" s="594">
        <v>45573</v>
      </c>
      <c r="B1934" s="3" t="s">
        <v>3</v>
      </c>
      <c r="C1934" s="18">
        <v>9725623</v>
      </c>
      <c r="D1934" s="16">
        <v>6056450</v>
      </c>
      <c r="E1934" s="16">
        <v>10045635</v>
      </c>
      <c r="F1934" s="18">
        <v>7139245</v>
      </c>
      <c r="G1934" s="18">
        <f t="shared" si="755"/>
        <v>16864868</v>
      </c>
      <c r="H1934" s="16">
        <f t="shared" si="762"/>
        <v>16102085</v>
      </c>
      <c r="I1934" s="35">
        <f t="shared" si="766"/>
        <v>3669173</v>
      </c>
      <c r="J1934" s="35">
        <f t="shared" si="759"/>
        <v>2906390</v>
      </c>
      <c r="K1934" s="101">
        <f t="shared" si="767"/>
        <v>431625</v>
      </c>
      <c r="L1934">
        <f t="shared" si="767"/>
        <v>723354</v>
      </c>
      <c r="M1934" s="35">
        <f t="shared" si="756"/>
        <v>-723354</v>
      </c>
      <c r="N1934">
        <f t="shared" si="760"/>
        <v>1.0473716913058153</v>
      </c>
      <c r="O1934" s="20">
        <f t="shared" si="764"/>
        <v>762783</v>
      </c>
      <c r="P1934" s="156">
        <f t="shared" si="765"/>
        <v>2.6973834770958788E-2</v>
      </c>
      <c r="Q1934" s="400">
        <f t="shared" si="765"/>
        <v>4.93575839093051E-2</v>
      </c>
    </row>
    <row r="1935" spans="1:17">
      <c r="A1935" s="595"/>
      <c r="B1935" s="3" t="s">
        <v>4</v>
      </c>
      <c r="C1935" s="18">
        <v>2078</v>
      </c>
      <c r="D1935" s="16">
        <v>162418</v>
      </c>
      <c r="E1935" s="16">
        <v>0</v>
      </c>
      <c r="F1935" s="18">
        <v>0</v>
      </c>
      <c r="G1935" s="18">
        <f t="shared" si="755"/>
        <v>2078</v>
      </c>
      <c r="H1935" s="16">
        <f t="shared" si="762"/>
        <v>162418</v>
      </c>
      <c r="I1935" s="35">
        <f t="shared" si="766"/>
        <v>-160340</v>
      </c>
      <c r="J1935" s="35">
        <f t="shared" si="759"/>
        <v>0</v>
      </c>
      <c r="K1935" s="101">
        <f t="shared" si="767"/>
        <v>0</v>
      </c>
      <c r="L1935">
        <f t="shared" si="767"/>
        <v>10000</v>
      </c>
      <c r="M1935" s="35">
        <f t="shared" si="756"/>
        <v>-579185</v>
      </c>
      <c r="N1935">
        <f t="shared" si="760"/>
        <v>1.2794148431824059E-2</v>
      </c>
      <c r="O1935" s="303">
        <f t="shared" si="764"/>
        <v>-160340</v>
      </c>
      <c r="P1935" s="156">
        <f t="shared" ref="P1935:Q1950" si="768">K1935/(G1931-K1935)</f>
        <v>0</v>
      </c>
      <c r="Q1935" s="156">
        <f t="shared" si="768"/>
        <v>7.0215843502928005E-2</v>
      </c>
    </row>
    <row r="1936" spans="1:17">
      <c r="A1936" s="595"/>
      <c r="B1936" s="3" t="s">
        <v>5</v>
      </c>
      <c r="C1936" s="18">
        <v>2569151</v>
      </c>
      <c r="D1936" s="16">
        <v>2318230</v>
      </c>
      <c r="E1936" s="16">
        <v>1743893</v>
      </c>
      <c r="F1936" s="18">
        <v>1264031</v>
      </c>
      <c r="G1936" s="18">
        <f t="shared" si="755"/>
        <v>3833182</v>
      </c>
      <c r="H1936" s="16">
        <f t="shared" si="762"/>
        <v>4062123</v>
      </c>
      <c r="I1936" s="35">
        <f t="shared" si="766"/>
        <v>250921</v>
      </c>
      <c r="J1936" s="35">
        <f t="shared" si="759"/>
        <v>479862</v>
      </c>
      <c r="K1936" s="101">
        <f t="shared" si="767"/>
        <v>-32175</v>
      </c>
      <c r="L1936">
        <f t="shared" si="767"/>
        <v>3896</v>
      </c>
      <c r="M1936" s="35">
        <f t="shared" si="756"/>
        <v>-309692</v>
      </c>
      <c r="N1936">
        <f t="shared" si="760"/>
        <v>0.9436400621054557</v>
      </c>
      <c r="O1936" s="20">
        <f t="shared" si="764"/>
        <v>-228941</v>
      </c>
      <c r="P1936" s="156">
        <f t="shared" si="768"/>
        <v>-8.2552240751326729E-3</v>
      </c>
      <c r="Q1936" s="156">
        <f t="shared" si="768"/>
        <v>9.6094768779362118E-4</v>
      </c>
    </row>
    <row r="1937" spans="1:17">
      <c r="A1937" s="596"/>
      <c r="B1937" s="3" t="s">
        <v>6</v>
      </c>
      <c r="C1937" s="18">
        <v>2242486</v>
      </c>
      <c r="D1937" s="16">
        <v>2106492</v>
      </c>
      <c r="E1937" s="16">
        <v>2749810</v>
      </c>
      <c r="F1937" s="18">
        <v>2240314</v>
      </c>
      <c r="G1937" s="18">
        <f t="shared" si="755"/>
        <v>4482800</v>
      </c>
      <c r="H1937" s="16">
        <f t="shared" si="762"/>
        <v>4856302</v>
      </c>
      <c r="I1937" s="35">
        <f t="shared" si="766"/>
        <v>135994</v>
      </c>
      <c r="J1937" s="35">
        <f t="shared" si="759"/>
        <v>509496</v>
      </c>
      <c r="K1937" s="101">
        <f t="shared" si="767"/>
        <v>28035</v>
      </c>
      <c r="L1937">
        <f t="shared" si="767"/>
        <v>-309765</v>
      </c>
      <c r="M1937" s="35">
        <f t="shared" si="756"/>
        <v>-4173058</v>
      </c>
      <c r="N1937">
        <f t="shared" si="760"/>
        <v>0.92308921479759698</v>
      </c>
      <c r="O1937" s="20">
        <f t="shared" si="764"/>
        <v>-373502</v>
      </c>
      <c r="P1937" s="156">
        <f t="shared" si="768"/>
        <v>6.3331172219674567E-3</v>
      </c>
      <c r="Q1937" s="156">
        <f t="shared" si="768"/>
        <v>-5.6569485696420195E-2</v>
      </c>
    </row>
    <row r="1938" spans="1:17">
      <c r="A1938" s="594">
        <v>45574</v>
      </c>
      <c r="B1938" s="3" t="s">
        <v>3</v>
      </c>
      <c r="C1938" s="18">
        <v>8676407</v>
      </c>
      <c r="D1938" s="16">
        <v>5402498</v>
      </c>
      <c r="E1938" s="16">
        <v>8968359</v>
      </c>
      <c r="F1938" s="18">
        <v>6511458</v>
      </c>
      <c r="G1938" s="18">
        <f t="shared" si="755"/>
        <v>15187865</v>
      </c>
      <c r="H1938" s="16">
        <f t="shared" si="762"/>
        <v>14370857</v>
      </c>
      <c r="I1938" s="35">
        <f t="shared" si="766"/>
        <v>3273909</v>
      </c>
      <c r="J1938" s="35">
        <f t="shared" si="759"/>
        <v>2456901</v>
      </c>
      <c r="K1938" s="101">
        <f t="shared" si="767"/>
        <v>-1677003</v>
      </c>
      <c r="L1938">
        <f t="shared" si="767"/>
        <v>-1731228</v>
      </c>
      <c r="M1938" s="35">
        <f t="shared" si="756"/>
        <v>1731228</v>
      </c>
      <c r="N1938">
        <f t="shared" si="760"/>
        <v>1.0568517242917386</v>
      </c>
      <c r="O1938" s="20">
        <f t="shared" si="764"/>
        <v>817008</v>
      </c>
      <c r="P1938" s="156">
        <f t="shared" si="768"/>
        <v>-9.0444108903572892E-2</v>
      </c>
      <c r="Q1938" s="156">
        <f t="shared" si="768"/>
        <v>-9.7078316294902697E-2</v>
      </c>
    </row>
    <row r="1939" spans="1:17">
      <c r="A1939" s="595"/>
      <c r="B1939" s="3" t="s">
        <v>4</v>
      </c>
      <c r="C1939" s="18">
        <v>2078</v>
      </c>
      <c r="D1939" s="16">
        <v>164418</v>
      </c>
      <c r="E1939" s="16">
        <v>0</v>
      </c>
      <c r="F1939" s="18">
        <v>0</v>
      </c>
      <c r="G1939" s="18">
        <f t="shared" si="755"/>
        <v>2078</v>
      </c>
      <c r="H1939" s="16">
        <f t="shared" si="762"/>
        <v>164418</v>
      </c>
      <c r="I1939" s="35">
        <f t="shared" si="766"/>
        <v>-162340</v>
      </c>
      <c r="J1939" s="35">
        <f t="shared" si="759"/>
        <v>0</v>
      </c>
      <c r="K1939" s="101">
        <f t="shared" si="767"/>
        <v>0</v>
      </c>
      <c r="L1939">
        <f t="shared" si="767"/>
        <v>2000</v>
      </c>
      <c r="M1939" s="35">
        <f t="shared" si="756"/>
        <v>-686566</v>
      </c>
      <c r="N1939">
        <f t="shared" si="760"/>
        <v>1.2638518896957754E-2</v>
      </c>
      <c r="O1939" s="303">
        <f t="shared" si="764"/>
        <v>-162340</v>
      </c>
      <c r="P1939" s="156">
        <f t="shared" si="768"/>
        <v>0</v>
      </c>
      <c r="Q1939" s="156">
        <f t="shared" si="768"/>
        <v>1.2467428842149884E-2</v>
      </c>
    </row>
    <row r="1940" spans="1:17">
      <c r="A1940" s="595"/>
      <c r="B1940" s="3" t="s">
        <v>5</v>
      </c>
      <c r="C1940" s="18">
        <v>2086362</v>
      </c>
      <c r="D1940" s="16">
        <v>2084230</v>
      </c>
      <c r="E1940" s="16">
        <v>1421265</v>
      </c>
      <c r="F1940" s="18">
        <v>1177635</v>
      </c>
      <c r="G1940" s="18">
        <f t="shared" si="755"/>
        <v>3263997</v>
      </c>
      <c r="H1940" s="16">
        <f t="shared" si="762"/>
        <v>3505495</v>
      </c>
      <c r="I1940" s="35">
        <f t="shared" si="766"/>
        <v>2132</v>
      </c>
      <c r="J1940" s="35">
        <f t="shared" si="759"/>
        <v>243630</v>
      </c>
      <c r="K1940" s="101">
        <f t="shared" si="767"/>
        <v>-569185</v>
      </c>
      <c r="L1940">
        <f t="shared" si="767"/>
        <v>-556628</v>
      </c>
      <c r="M1940" s="35">
        <f t="shared" si="756"/>
        <v>-209172</v>
      </c>
      <c r="N1940">
        <f t="shared" si="760"/>
        <v>0.93110873072133893</v>
      </c>
      <c r="O1940" s="20">
        <f t="shared" si="764"/>
        <v>-241498</v>
      </c>
      <c r="P1940" s="156">
        <f t="shared" si="768"/>
        <v>-0.12929067476655173</v>
      </c>
      <c r="Q1940" s="156">
        <f t="shared" si="768"/>
        <v>-0.12051483182358175</v>
      </c>
    </row>
    <row r="1941" spans="1:17">
      <c r="A1941" s="596"/>
      <c r="B1941" s="3" t="s">
        <v>6</v>
      </c>
      <c r="C1941" s="18">
        <v>2135933</v>
      </c>
      <c r="D1941" s="16">
        <v>2079018</v>
      </c>
      <c r="E1941" s="16">
        <v>2511156</v>
      </c>
      <c r="F1941" s="18">
        <v>2041071</v>
      </c>
      <c r="G1941" s="18">
        <f t="shared" si="755"/>
        <v>4177004</v>
      </c>
      <c r="H1941" s="16">
        <f t="shared" si="762"/>
        <v>4590174</v>
      </c>
      <c r="I1941" s="35">
        <f t="shared" si="766"/>
        <v>56915</v>
      </c>
      <c r="J1941" s="35">
        <f t="shared" si="759"/>
        <v>470085</v>
      </c>
      <c r="K1941" s="101">
        <f t="shared" si="767"/>
        <v>-305796</v>
      </c>
      <c r="L1941">
        <f t="shared" si="767"/>
        <v>-266128</v>
      </c>
      <c r="M1941" s="35">
        <f t="shared" si="756"/>
        <v>2869367</v>
      </c>
      <c r="N1941">
        <f t="shared" si="760"/>
        <v>0.90998816166881691</v>
      </c>
      <c r="O1941" s="20">
        <f t="shared" si="764"/>
        <v>-413170</v>
      </c>
      <c r="P1941" s="156">
        <f t="shared" si="768"/>
        <v>-6.3859218860810141E-2</v>
      </c>
      <c r="Q1941" s="156">
        <f t="shared" si="768"/>
        <v>-5.195346739730948E-2</v>
      </c>
    </row>
    <row r="1942" spans="1:17">
      <c r="A1942" s="594">
        <v>45575</v>
      </c>
      <c r="B1942" s="3" t="s">
        <v>3</v>
      </c>
      <c r="C1942" s="18">
        <v>5491121</v>
      </c>
      <c r="D1942" s="16">
        <v>4433470</v>
      </c>
      <c r="E1942" s="16">
        <v>5625910</v>
      </c>
      <c r="F1942" s="18">
        <v>5213921</v>
      </c>
      <c r="G1942" s="18">
        <f t="shared" si="755"/>
        <v>10705042</v>
      </c>
      <c r="H1942" s="16">
        <f t="shared" si="762"/>
        <v>10059380</v>
      </c>
      <c r="I1942" s="35">
        <f t="shared" si="766"/>
        <v>1057651</v>
      </c>
      <c r="J1942" s="35">
        <f t="shared" si="759"/>
        <v>411989</v>
      </c>
      <c r="K1942" s="101">
        <f t="shared" si="767"/>
        <v>-4482823</v>
      </c>
      <c r="L1942">
        <f t="shared" si="767"/>
        <v>-4311477</v>
      </c>
      <c r="M1942" s="35">
        <f t="shared" si="756"/>
        <v>4311477</v>
      </c>
      <c r="N1942">
        <f t="shared" si="760"/>
        <v>1.0641850690599222</v>
      </c>
      <c r="O1942" s="20">
        <f t="shared" si="764"/>
        <v>645662</v>
      </c>
      <c r="P1942" s="156">
        <f t="shared" si="768"/>
        <v>-0.22789355410446244</v>
      </c>
      <c r="Q1942" s="156">
        <f t="shared" si="768"/>
        <v>-0.23077828498302194</v>
      </c>
    </row>
    <row r="1943" spans="1:17">
      <c r="A1943" s="595"/>
      <c r="B1943" s="3" t="s">
        <v>4</v>
      </c>
      <c r="C1943" s="18">
        <v>2078</v>
      </c>
      <c r="D1943" s="16">
        <v>164418</v>
      </c>
      <c r="E1943" s="16">
        <v>0</v>
      </c>
      <c r="F1943" s="18">
        <v>0</v>
      </c>
      <c r="G1943" s="18">
        <f t="shared" ref="G1943:G1944" si="769">SUM(C1943+F1943)</f>
        <v>2078</v>
      </c>
      <c r="H1943" s="16">
        <f t="shared" si="762"/>
        <v>164418</v>
      </c>
      <c r="I1943" s="35">
        <f t="shared" si="766"/>
        <v>-162340</v>
      </c>
      <c r="J1943" s="35">
        <f t="shared" si="759"/>
        <v>0</v>
      </c>
      <c r="K1943" s="101">
        <f t="shared" si="767"/>
        <v>0</v>
      </c>
      <c r="L1943">
        <f t="shared" si="767"/>
        <v>0</v>
      </c>
      <c r="M1943" s="35">
        <f t="shared" ref="M1943:M2006" si="770">K1948-L1943</f>
        <v>424745</v>
      </c>
      <c r="N1943">
        <f t="shared" si="760"/>
        <v>1.2638518896957754E-2</v>
      </c>
      <c r="O1943" s="303">
        <f t="shared" si="764"/>
        <v>-162340</v>
      </c>
      <c r="P1943" s="156">
        <f t="shared" si="768"/>
        <v>0</v>
      </c>
      <c r="Q1943" s="156">
        <f t="shared" si="768"/>
        <v>0</v>
      </c>
    </row>
    <row r="1944" spans="1:17">
      <c r="A1944" s="595"/>
      <c r="B1944" s="3" t="s">
        <v>5</v>
      </c>
      <c r="C1944" s="18">
        <v>1360568</v>
      </c>
      <c r="D1944" s="16">
        <v>1643475</v>
      </c>
      <c r="E1944" s="16">
        <v>1069005</v>
      </c>
      <c r="F1944" s="18">
        <v>1218863</v>
      </c>
      <c r="G1944" s="18">
        <f t="shared" si="769"/>
        <v>2579431</v>
      </c>
      <c r="H1944" s="16">
        <f t="shared" si="762"/>
        <v>2712480</v>
      </c>
      <c r="I1944" s="35">
        <f t="shared" si="766"/>
        <v>-282907</v>
      </c>
      <c r="J1944" s="35">
        <f t="shared" si="759"/>
        <v>-149858</v>
      </c>
      <c r="K1944" s="101">
        <f t="shared" si="767"/>
        <v>-684566</v>
      </c>
      <c r="L1944">
        <f t="shared" si="767"/>
        <v>-793015</v>
      </c>
      <c r="M1944" s="35">
        <f t="shared" si="770"/>
        <v>1261792</v>
      </c>
      <c r="N1944">
        <f t="shared" si="760"/>
        <v>0.95094931575532349</v>
      </c>
      <c r="O1944" s="34">
        <f t="shared" si="764"/>
        <v>-133049</v>
      </c>
      <c r="P1944" s="156">
        <f t="shared" si="768"/>
        <v>-0.17337092000304921</v>
      </c>
      <c r="Q1944" s="156">
        <f t="shared" si="768"/>
        <v>-0.18448601957422456</v>
      </c>
    </row>
    <row r="1945" spans="1:17">
      <c r="A1945" s="596"/>
      <c r="B1945" s="3" t="s">
        <v>6</v>
      </c>
      <c r="C1945" s="18">
        <v>1704087</v>
      </c>
      <c r="D1945" s="16">
        <v>1898538</v>
      </c>
      <c r="E1945" s="16">
        <v>1862939</v>
      </c>
      <c r="F1945" s="18">
        <v>1707117</v>
      </c>
      <c r="G1945" s="18">
        <f>SUM(C1945+F1945)</f>
        <v>3411204</v>
      </c>
      <c r="H1945" s="16">
        <f t="shared" si="762"/>
        <v>3761477</v>
      </c>
      <c r="I1945" s="35">
        <f t="shared" si="766"/>
        <v>-194451</v>
      </c>
      <c r="J1945" s="35">
        <f t="shared" si="759"/>
        <v>155822</v>
      </c>
      <c r="K1945" s="101">
        <f t="shared" si="767"/>
        <v>-765800</v>
      </c>
      <c r="L1945">
        <f t="shared" si="767"/>
        <v>-828697</v>
      </c>
      <c r="M1945" s="35">
        <f t="shared" si="770"/>
        <v>2082648</v>
      </c>
      <c r="N1945">
        <f t="shared" si="760"/>
        <v>0.90687886699825626</v>
      </c>
      <c r="O1945" s="20">
        <f t="shared" si="764"/>
        <v>-350273</v>
      </c>
      <c r="P1945" s="156">
        <f t="shared" si="768"/>
        <v>-0.15493230158428292</v>
      </c>
      <c r="Q1945" s="156">
        <f t="shared" si="768"/>
        <v>-0.15292798075466274</v>
      </c>
    </row>
    <row r="1946" spans="1:17">
      <c r="A1946" s="594">
        <v>45576</v>
      </c>
      <c r="B1946" s="3" t="s">
        <v>3</v>
      </c>
      <c r="C1946" s="18">
        <v>7321851</v>
      </c>
      <c r="D1946" s="16">
        <v>5098996</v>
      </c>
      <c r="E1946" s="16">
        <v>7557788</v>
      </c>
      <c r="F1946" s="18">
        <v>5986430</v>
      </c>
      <c r="G1946" s="18">
        <f t="shared" ref="G1946:G2010" si="771">SUM(C1946+F1946)</f>
        <v>13308281</v>
      </c>
      <c r="H1946" s="16">
        <f t="shared" si="762"/>
        <v>12656784</v>
      </c>
      <c r="I1946" s="35">
        <f t="shared" si="766"/>
        <v>2222855</v>
      </c>
      <c r="J1946" s="35">
        <f t="shared" si="759"/>
        <v>1571358</v>
      </c>
      <c r="K1946" s="101">
        <f t="shared" si="767"/>
        <v>2603239</v>
      </c>
      <c r="L1946">
        <f t="shared" si="767"/>
        <v>2597404</v>
      </c>
      <c r="M1946" s="35">
        <f t="shared" si="770"/>
        <v>-2597404</v>
      </c>
      <c r="N1946">
        <f t="shared" si="760"/>
        <v>1.0514741343456599</v>
      </c>
      <c r="O1946" s="20">
        <f t="shared" si="764"/>
        <v>651497</v>
      </c>
      <c r="P1946" s="156">
        <f t="shared" si="768"/>
        <v>0.32131600830086832</v>
      </c>
      <c r="Q1946" s="400">
        <f t="shared" si="768"/>
        <v>0.34808527928795269</v>
      </c>
    </row>
    <row r="1947" spans="1:17">
      <c r="A1947" s="595"/>
      <c r="B1947" s="3" t="s">
        <v>4</v>
      </c>
      <c r="C1947" s="18">
        <v>2078</v>
      </c>
      <c r="D1947" s="16">
        <v>164418</v>
      </c>
      <c r="E1947" s="16">
        <v>0</v>
      </c>
      <c r="F1947" s="18">
        <v>0</v>
      </c>
      <c r="G1947" s="18">
        <f t="shared" si="771"/>
        <v>2078</v>
      </c>
      <c r="H1947" s="16">
        <f t="shared" si="762"/>
        <v>164418</v>
      </c>
      <c r="I1947" s="35">
        <f t="shared" si="766"/>
        <v>-162340</v>
      </c>
      <c r="J1947" s="35">
        <f t="shared" si="759"/>
        <v>0</v>
      </c>
      <c r="K1947" s="101">
        <f t="shared" ref="K1947:L1962" si="772">G1947-G1943</f>
        <v>0</v>
      </c>
      <c r="L1947">
        <f t="shared" si="772"/>
        <v>0</v>
      </c>
      <c r="M1947" s="35">
        <f t="shared" si="770"/>
        <v>167220</v>
      </c>
      <c r="N1947">
        <f t="shared" si="760"/>
        <v>1.2638518896957754E-2</v>
      </c>
      <c r="O1947" s="303">
        <f t="shared" si="764"/>
        <v>-162340</v>
      </c>
      <c r="P1947" s="156">
        <f t="shared" si="768"/>
        <v>0</v>
      </c>
      <c r="Q1947" s="156">
        <f t="shared" si="768"/>
        <v>0</v>
      </c>
    </row>
    <row r="1948" spans="1:17">
      <c r="A1948" s="595"/>
      <c r="B1948" s="3" t="s">
        <v>5</v>
      </c>
      <c r="C1948" s="18">
        <v>1838399</v>
      </c>
      <c r="D1948" s="16">
        <v>1753651</v>
      </c>
      <c r="E1948" s="16">
        <v>1365295</v>
      </c>
      <c r="F1948" s="18">
        <v>1165777</v>
      </c>
      <c r="G1948" s="18">
        <f t="shared" si="771"/>
        <v>3004176</v>
      </c>
      <c r="H1948" s="16">
        <f t="shared" si="762"/>
        <v>3118946</v>
      </c>
      <c r="I1948" s="35">
        <f t="shared" si="766"/>
        <v>84748</v>
      </c>
      <c r="J1948" s="35">
        <f t="shared" si="759"/>
        <v>199518</v>
      </c>
      <c r="K1948" s="101">
        <f t="shared" si="772"/>
        <v>424745</v>
      </c>
      <c r="L1948">
        <f t="shared" si="772"/>
        <v>406466</v>
      </c>
      <c r="M1948" s="35">
        <f t="shared" si="770"/>
        <v>-40070</v>
      </c>
      <c r="N1948">
        <f t="shared" si="760"/>
        <v>0.96320231257610744</v>
      </c>
      <c r="O1948" s="20">
        <f t="shared" si="764"/>
        <v>-114770</v>
      </c>
      <c r="P1948" s="399">
        <f t="shared" si="768"/>
        <v>0.19712617058819706</v>
      </c>
      <c r="Q1948" s="156">
        <f t="shared" si="768"/>
        <v>0.17626345720364231</v>
      </c>
    </row>
    <row r="1949" spans="1:17">
      <c r="A1949" s="596"/>
      <c r="B1949" s="3" t="s">
        <v>6</v>
      </c>
      <c r="C1949" s="18">
        <v>2054949</v>
      </c>
      <c r="D1949" s="16">
        <v>1960174</v>
      </c>
      <c r="E1949" s="16">
        <v>2294194</v>
      </c>
      <c r="F1949" s="18">
        <v>1825032</v>
      </c>
      <c r="G1949" s="18">
        <f t="shared" si="771"/>
        <v>3879981</v>
      </c>
      <c r="H1949" s="16">
        <f t="shared" si="762"/>
        <v>4254368</v>
      </c>
      <c r="I1949" s="35">
        <f t="shared" si="766"/>
        <v>94775</v>
      </c>
      <c r="J1949" s="35">
        <f t="shared" si="759"/>
        <v>469162</v>
      </c>
      <c r="K1949" s="101">
        <f t="shared" si="772"/>
        <v>468777</v>
      </c>
      <c r="L1949">
        <f t="shared" si="772"/>
        <v>492891</v>
      </c>
      <c r="M1949" s="35">
        <f t="shared" si="770"/>
        <v>669355</v>
      </c>
      <c r="N1949">
        <f t="shared" si="760"/>
        <v>0.91199938510255807</v>
      </c>
      <c r="O1949" s="20">
        <f t="shared" si="764"/>
        <v>-374387</v>
      </c>
      <c r="P1949" s="399">
        <f t="shared" si="768"/>
        <v>0.15931644183526047</v>
      </c>
      <c r="Q1949" s="156">
        <f t="shared" si="768"/>
        <v>0.15079639942164594</v>
      </c>
    </row>
    <row r="1950" spans="1:17">
      <c r="A1950" s="594">
        <v>45579</v>
      </c>
      <c r="B1950" s="3" t="s">
        <v>3</v>
      </c>
      <c r="C1950" s="18">
        <v>7365504</v>
      </c>
      <c r="D1950" s="16">
        <v>6546621</v>
      </c>
      <c r="E1950" s="16">
        <v>7719042</v>
      </c>
      <c r="F1950" s="18">
        <v>7196728</v>
      </c>
      <c r="G1950" s="18">
        <f t="shared" si="771"/>
        <v>14562232</v>
      </c>
      <c r="H1950" s="16">
        <f t="shared" si="762"/>
        <v>14265663</v>
      </c>
      <c r="I1950" s="35">
        <f t="shared" si="766"/>
        <v>818883</v>
      </c>
      <c r="J1950" s="35">
        <f t="shared" si="759"/>
        <v>522314</v>
      </c>
      <c r="K1950" s="101">
        <f t="shared" si="772"/>
        <v>1253951</v>
      </c>
      <c r="L1950">
        <f t="shared" si="772"/>
        <v>1608879</v>
      </c>
      <c r="M1950" s="35">
        <f t="shared" si="770"/>
        <v>-1608879</v>
      </c>
      <c r="N1950">
        <f t="shared" si="760"/>
        <v>1.0207890092454868</v>
      </c>
      <c r="O1950" s="20">
        <f t="shared" si="764"/>
        <v>296569</v>
      </c>
      <c r="P1950" s="156">
        <f t="shared" si="768"/>
        <v>0.10402494373391138</v>
      </c>
      <c r="Q1950" s="400">
        <f t="shared" si="768"/>
        <v>0.14562751942562865</v>
      </c>
    </row>
    <row r="1951" spans="1:17">
      <c r="A1951" s="595"/>
      <c r="B1951" s="3" t="s">
        <v>4</v>
      </c>
      <c r="C1951" s="18">
        <v>2078</v>
      </c>
      <c r="D1951" s="16">
        <v>164418</v>
      </c>
      <c r="E1951" s="16">
        <v>0</v>
      </c>
      <c r="F1951" s="18">
        <v>0</v>
      </c>
      <c r="G1951" s="18">
        <f t="shared" si="771"/>
        <v>2078</v>
      </c>
      <c r="H1951" s="16">
        <f t="shared" si="762"/>
        <v>164418</v>
      </c>
      <c r="I1951" s="35">
        <f t="shared" si="766"/>
        <v>-162340</v>
      </c>
      <c r="J1951" s="35">
        <f t="shared" si="759"/>
        <v>0</v>
      </c>
      <c r="K1951" s="101">
        <f t="shared" si="772"/>
        <v>0</v>
      </c>
      <c r="L1951">
        <f t="shared" si="772"/>
        <v>0</v>
      </c>
      <c r="M1951" s="35">
        <f t="shared" si="770"/>
        <v>77907</v>
      </c>
      <c r="N1951">
        <f t="shared" si="760"/>
        <v>1.2638518896957754E-2</v>
      </c>
      <c r="O1951" s="20">
        <f t="shared" si="764"/>
        <v>-162340</v>
      </c>
      <c r="P1951" s="156">
        <f t="shared" ref="P1951:Q1966" si="773">K1951/(G1947-K1951)</f>
        <v>0</v>
      </c>
      <c r="Q1951" s="156">
        <f t="shared" si="773"/>
        <v>0</v>
      </c>
    </row>
    <row r="1952" spans="1:17">
      <c r="A1952" s="595"/>
      <c r="B1952" s="3" t="s">
        <v>5</v>
      </c>
      <c r="C1952" s="18">
        <v>1926728</v>
      </c>
      <c r="D1952" s="16">
        <v>1791370</v>
      </c>
      <c r="E1952" s="16">
        <v>1424952</v>
      </c>
      <c r="F1952" s="18">
        <v>1244668</v>
      </c>
      <c r="G1952" s="18">
        <f t="shared" si="771"/>
        <v>3171396</v>
      </c>
      <c r="H1952" s="16">
        <f t="shared" si="762"/>
        <v>3216322</v>
      </c>
      <c r="I1952" s="35">
        <f t="shared" si="766"/>
        <v>135358</v>
      </c>
      <c r="J1952" s="35">
        <f t="shared" si="759"/>
        <v>180284</v>
      </c>
      <c r="K1952" s="101">
        <f t="shared" si="772"/>
        <v>167220</v>
      </c>
      <c r="L1952">
        <f t="shared" si="772"/>
        <v>97376</v>
      </c>
      <c r="M1952" s="35">
        <f t="shared" si="770"/>
        <v>91751</v>
      </c>
      <c r="N1952">
        <f t="shared" si="760"/>
        <v>0.98603187118702662</v>
      </c>
      <c r="O1952" s="20">
        <f t="shared" si="764"/>
        <v>-44926</v>
      </c>
      <c r="P1952" s="399">
        <f t="shared" si="773"/>
        <v>5.894345911603846E-2</v>
      </c>
      <c r="Q1952" s="156">
        <f t="shared" si="773"/>
        <v>3.2226954861214532E-2</v>
      </c>
    </row>
    <row r="1953" spans="1:17">
      <c r="A1953" s="596"/>
      <c r="B1953" s="3" t="s">
        <v>6</v>
      </c>
      <c r="C1953" s="18">
        <v>2026360</v>
      </c>
      <c r="D1953" s="16">
        <v>2159004</v>
      </c>
      <c r="E1953" s="16">
        <v>2176676</v>
      </c>
      <c r="F1953" s="18">
        <v>2220017</v>
      </c>
      <c r="G1953" s="18">
        <f t="shared" si="771"/>
        <v>4246377</v>
      </c>
      <c r="H1953" s="16">
        <f t="shared" si="762"/>
        <v>4335680</v>
      </c>
      <c r="I1953" s="35">
        <f t="shared" si="766"/>
        <v>-132644</v>
      </c>
      <c r="J1953" s="35">
        <f t="shared" si="759"/>
        <v>-43341</v>
      </c>
      <c r="K1953" s="101">
        <f t="shared" si="772"/>
        <v>366396</v>
      </c>
      <c r="L1953">
        <f t="shared" si="772"/>
        <v>81312</v>
      </c>
      <c r="M1953" s="35">
        <f t="shared" si="770"/>
        <v>-1433606</v>
      </c>
      <c r="N1953">
        <f t="shared" si="760"/>
        <v>0.9794027695770906</v>
      </c>
      <c r="O1953" s="20">
        <f t="shared" si="764"/>
        <v>-89303</v>
      </c>
      <c r="P1953" s="399">
        <f t="shared" si="773"/>
        <v>0.10427981676834344</v>
      </c>
      <c r="Q1953" s="156">
        <f t="shared" si="773"/>
        <v>1.9485000920188945E-2</v>
      </c>
    </row>
    <row r="1954" spans="1:17">
      <c r="A1954" s="594">
        <v>45580</v>
      </c>
      <c r="B1954" s="3" t="s">
        <v>3</v>
      </c>
      <c r="C1954" s="18">
        <v>8524790</v>
      </c>
      <c r="D1954" s="16">
        <v>6428777</v>
      </c>
      <c r="E1954" s="16">
        <v>8745513</v>
      </c>
      <c r="F1954" s="18">
        <v>7199688</v>
      </c>
      <c r="G1954" s="18">
        <f t="shared" si="771"/>
        <v>15724478</v>
      </c>
      <c r="H1954" s="16">
        <f t="shared" si="762"/>
        <v>15174290</v>
      </c>
      <c r="I1954" s="35">
        <f t="shared" si="766"/>
        <v>2096013</v>
      </c>
      <c r="J1954" s="35">
        <f t="shared" si="759"/>
        <v>1545825</v>
      </c>
      <c r="K1954" s="101">
        <f t="shared" si="772"/>
        <v>1162246</v>
      </c>
      <c r="L1954">
        <f t="shared" si="772"/>
        <v>908627</v>
      </c>
      <c r="M1954" s="35">
        <f t="shared" si="770"/>
        <v>-908627</v>
      </c>
      <c r="N1954">
        <f t="shared" si="760"/>
        <v>1.0362579072892373</v>
      </c>
      <c r="O1954" s="20">
        <f t="shared" si="764"/>
        <v>550188</v>
      </c>
      <c r="P1954" s="399">
        <f t="shared" si="773"/>
        <v>8.6734866737920469E-2</v>
      </c>
      <c r="Q1954" s="156">
        <f t="shared" si="773"/>
        <v>6.8026095010899124E-2</v>
      </c>
    </row>
    <row r="1955" spans="1:17">
      <c r="A1955" s="595"/>
      <c r="B1955" s="3" t="s">
        <v>4</v>
      </c>
      <c r="C1955" s="18">
        <v>2078</v>
      </c>
      <c r="D1955" s="16">
        <v>160418</v>
      </c>
      <c r="E1955" s="16">
        <v>0</v>
      </c>
      <c r="F1955" s="18">
        <v>0</v>
      </c>
      <c r="G1955" s="18">
        <f t="shared" si="771"/>
        <v>2078</v>
      </c>
      <c r="H1955" s="16">
        <f t="shared" si="762"/>
        <v>160418</v>
      </c>
      <c r="I1955" s="35">
        <f t="shared" si="766"/>
        <v>-158340</v>
      </c>
      <c r="J1955" s="35">
        <f t="shared" si="759"/>
        <v>0</v>
      </c>
      <c r="K1955" s="101">
        <f t="shared" si="772"/>
        <v>0</v>
      </c>
      <c r="L1955">
        <f t="shared" si="772"/>
        <v>-4000</v>
      </c>
      <c r="M1955" s="35">
        <f t="shared" si="770"/>
        <v>-308238</v>
      </c>
      <c r="N1955">
        <f t="shared" si="760"/>
        <v>1.295365856699373E-2</v>
      </c>
      <c r="O1955" s="303">
        <f t="shared" si="764"/>
        <v>-158340</v>
      </c>
      <c r="P1955" s="156">
        <f t="shared" si="773"/>
        <v>0</v>
      </c>
      <c r="Q1955" s="156">
        <f t="shared" si="773"/>
        <v>-2.3750430476552387E-2</v>
      </c>
    </row>
    <row r="1956" spans="1:17">
      <c r="A1956" s="595"/>
      <c r="B1956" s="3" t="s">
        <v>5</v>
      </c>
      <c r="C1956" s="18">
        <v>2058114</v>
      </c>
      <c r="D1956" s="16">
        <v>1773561</v>
      </c>
      <c r="E1956" s="16">
        <v>1576594</v>
      </c>
      <c r="F1956" s="18">
        <v>1191189</v>
      </c>
      <c r="G1956" s="18">
        <f t="shared" si="771"/>
        <v>3249303</v>
      </c>
      <c r="H1956" s="16">
        <f t="shared" si="762"/>
        <v>3350155</v>
      </c>
      <c r="I1956" s="35">
        <f t="shared" si="766"/>
        <v>284553</v>
      </c>
      <c r="J1956" s="35">
        <f t="shared" si="759"/>
        <v>385405</v>
      </c>
      <c r="K1956" s="101">
        <f t="shared" si="772"/>
        <v>77907</v>
      </c>
      <c r="L1956">
        <f t="shared" si="772"/>
        <v>133833</v>
      </c>
      <c r="M1956" s="35">
        <f t="shared" si="770"/>
        <v>-557363</v>
      </c>
      <c r="N1956">
        <f t="shared" si="760"/>
        <v>0.96989631823005207</v>
      </c>
      <c r="O1956" s="20">
        <f t="shared" si="764"/>
        <v>-100852</v>
      </c>
      <c r="P1956" s="399">
        <f t="shared" si="773"/>
        <v>2.5184185235505929E-2</v>
      </c>
      <c r="Q1956" s="400">
        <f t="shared" si="773"/>
        <v>4.3417186565791473E-2</v>
      </c>
    </row>
    <row r="1957" spans="1:17">
      <c r="A1957" s="596"/>
      <c r="B1957" s="3" t="s">
        <v>6</v>
      </c>
      <c r="C1957" s="18">
        <v>2250288</v>
      </c>
      <c r="D1957" s="16">
        <v>2213337</v>
      </c>
      <c r="E1957" s="16">
        <v>2513163</v>
      </c>
      <c r="F1957" s="18">
        <v>2185216</v>
      </c>
      <c r="G1957" s="18">
        <f t="shared" si="771"/>
        <v>4435504</v>
      </c>
      <c r="H1957" s="16">
        <f t="shared" si="762"/>
        <v>4726500</v>
      </c>
      <c r="I1957" s="35">
        <f t="shared" si="766"/>
        <v>36951</v>
      </c>
      <c r="J1957" s="35">
        <f t="shared" si="759"/>
        <v>327947</v>
      </c>
      <c r="K1957" s="101">
        <f t="shared" si="772"/>
        <v>189127</v>
      </c>
      <c r="L1957">
        <f t="shared" si="772"/>
        <v>390820</v>
      </c>
      <c r="M1957" s="35">
        <f t="shared" si="770"/>
        <v>-3556117</v>
      </c>
      <c r="N1957">
        <f t="shared" si="760"/>
        <v>0.93843309002433095</v>
      </c>
      <c r="O1957" s="20">
        <f t="shared" si="764"/>
        <v>-290996</v>
      </c>
      <c r="P1957" s="399">
        <f t="shared" si="773"/>
        <v>4.6614578840347524E-2</v>
      </c>
      <c r="Q1957" s="400">
        <f t="shared" si="773"/>
        <v>9.9070689454125116E-2</v>
      </c>
    </row>
    <row r="1958" spans="1:17">
      <c r="A1958" s="594">
        <v>45581</v>
      </c>
      <c r="B1958" s="3" t="s">
        <v>3</v>
      </c>
      <c r="C1958" s="18">
        <v>8029339</v>
      </c>
      <c r="D1958" s="16">
        <v>5197140</v>
      </c>
      <c r="E1958" s="16">
        <v>8351678</v>
      </c>
      <c r="F1958" s="18">
        <v>6342845</v>
      </c>
      <c r="G1958" s="18">
        <f t="shared" si="771"/>
        <v>14372184</v>
      </c>
      <c r="H1958" s="16">
        <f t="shared" si="762"/>
        <v>13548818</v>
      </c>
      <c r="I1958" s="35">
        <f t="shared" si="766"/>
        <v>2832199</v>
      </c>
      <c r="J1958" s="35">
        <f t="shared" si="759"/>
        <v>2008833</v>
      </c>
      <c r="K1958" s="101">
        <f t="shared" si="772"/>
        <v>-1352294</v>
      </c>
      <c r="L1958">
        <f t="shared" si="772"/>
        <v>-1625472</v>
      </c>
      <c r="M1958" s="35">
        <f t="shared" si="770"/>
        <v>1625472</v>
      </c>
      <c r="N1958">
        <f t="shared" si="760"/>
        <v>1.0607703195954068</v>
      </c>
      <c r="O1958" s="20">
        <f t="shared" si="764"/>
        <v>823366</v>
      </c>
      <c r="P1958" s="156">
        <f t="shared" si="773"/>
        <v>-7.9189087961120522E-2</v>
      </c>
      <c r="Q1958" s="156">
        <f t="shared" si="773"/>
        <v>-9.6755656419418329E-2</v>
      </c>
    </row>
    <row r="1959" spans="1:17">
      <c r="A1959" s="595"/>
      <c r="B1959" s="3" t="s">
        <v>4</v>
      </c>
      <c r="C1959" s="18">
        <v>2078</v>
      </c>
      <c r="D1959" s="16">
        <v>160418</v>
      </c>
      <c r="E1959" s="16">
        <v>0</v>
      </c>
      <c r="F1959" s="18">
        <v>0</v>
      </c>
      <c r="G1959" s="18">
        <f t="shared" si="771"/>
        <v>2078</v>
      </c>
      <c r="H1959" s="16">
        <f t="shared" si="762"/>
        <v>160418</v>
      </c>
      <c r="I1959" s="35">
        <f t="shared" si="766"/>
        <v>-158340</v>
      </c>
      <c r="J1959" s="35">
        <f t="shared" si="759"/>
        <v>0</v>
      </c>
      <c r="K1959" s="101">
        <f t="shared" si="772"/>
        <v>0</v>
      </c>
      <c r="L1959">
        <f t="shared" si="772"/>
        <v>0</v>
      </c>
      <c r="M1959" s="35">
        <f t="shared" si="770"/>
        <v>-612029</v>
      </c>
      <c r="N1959">
        <f t="shared" si="760"/>
        <v>1.295365856699373E-2</v>
      </c>
      <c r="O1959" s="303">
        <f t="shared" si="764"/>
        <v>-158340</v>
      </c>
      <c r="P1959" s="156">
        <f t="shared" si="773"/>
        <v>0</v>
      </c>
      <c r="Q1959" s="156">
        <f t="shared" si="773"/>
        <v>0</v>
      </c>
    </row>
    <row r="1960" spans="1:17">
      <c r="A1960" s="595"/>
      <c r="B1960" s="3" t="s">
        <v>5</v>
      </c>
      <c r="C1960" s="18">
        <v>1916029</v>
      </c>
      <c r="D1960" s="16">
        <v>1922808</v>
      </c>
      <c r="E1960" s="16">
        <v>1261969</v>
      </c>
      <c r="F1960" s="18">
        <v>1021036</v>
      </c>
      <c r="G1960" s="18">
        <f t="shared" si="771"/>
        <v>2937065</v>
      </c>
      <c r="H1960" s="16">
        <f t="shared" si="762"/>
        <v>3184777</v>
      </c>
      <c r="I1960" s="35">
        <f t="shared" si="766"/>
        <v>-6779</v>
      </c>
      <c r="J1960" s="35">
        <f t="shared" si="759"/>
        <v>240933</v>
      </c>
      <c r="K1960" s="101">
        <f t="shared" si="772"/>
        <v>-312238</v>
      </c>
      <c r="L1960">
        <f t="shared" si="772"/>
        <v>-165378</v>
      </c>
      <c r="M1960" s="35">
        <f t="shared" si="770"/>
        <v>-359769</v>
      </c>
      <c r="N1960">
        <f t="shared" si="760"/>
        <v>0.92221998588912191</v>
      </c>
      <c r="O1960" s="20">
        <f t="shared" si="764"/>
        <v>-247712</v>
      </c>
      <c r="P1960" s="156">
        <f t="shared" si="773"/>
        <v>-8.7669354360935342E-2</v>
      </c>
      <c r="Q1960" s="156">
        <f t="shared" si="773"/>
        <v>-4.7042084372412377E-2</v>
      </c>
    </row>
    <row r="1961" spans="1:17">
      <c r="A1961" s="596"/>
      <c r="B1961" s="3" t="s">
        <v>6</v>
      </c>
      <c r="C1961" s="18">
        <v>2023674</v>
      </c>
      <c r="D1961" s="16">
        <v>2071815</v>
      </c>
      <c r="E1961" s="16">
        <v>2357473</v>
      </c>
      <c r="F1961" s="18">
        <v>1988300</v>
      </c>
      <c r="G1961" s="18">
        <f t="shared" si="771"/>
        <v>4011974</v>
      </c>
      <c r="H1961" s="16">
        <f t="shared" si="762"/>
        <v>4429288</v>
      </c>
      <c r="I1961" s="35">
        <f t="shared" si="766"/>
        <v>-48141</v>
      </c>
      <c r="J1961" s="35">
        <f t="shared" si="759"/>
        <v>369173</v>
      </c>
      <c r="K1961" s="101">
        <f t="shared" si="772"/>
        <v>-423530</v>
      </c>
      <c r="L1961">
        <f t="shared" si="772"/>
        <v>-297212</v>
      </c>
      <c r="M1961" s="35">
        <f t="shared" si="770"/>
        <v>2083321</v>
      </c>
      <c r="N1961">
        <f t="shared" si="760"/>
        <v>0.90578305136175385</v>
      </c>
      <c r="O1961" s="20">
        <f t="shared" si="764"/>
        <v>-417314</v>
      </c>
      <c r="P1961" s="156">
        <f t="shared" si="773"/>
        <v>-8.7163415608946138E-2</v>
      </c>
      <c r="Q1961" s="156">
        <f t="shared" si="773"/>
        <v>-5.9161830932983418E-2</v>
      </c>
    </row>
    <row r="1962" spans="1:17">
      <c r="A1962" s="594">
        <v>45582</v>
      </c>
      <c r="B1962" s="3" t="s">
        <v>3</v>
      </c>
      <c r="C1962" s="18">
        <v>6211279</v>
      </c>
      <c r="D1962" s="16">
        <v>3944928</v>
      </c>
      <c r="E1962" s="16">
        <v>6261611</v>
      </c>
      <c r="F1962" s="18">
        <v>4995608</v>
      </c>
      <c r="G1962" s="18">
        <f t="shared" si="771"/>
        <v>11206887</v>
      </c>
      <c r="H1962" s="16">
        <f t="shared" si="762"/>
        <v>10206539</v>
      </c>
      <c r="I1962" s="35">
        <f t="shared" si="766"/>
        <v>2266351</v>
      </c>
      <c r="J1962" s="35">
        <f t="shared" si="759"/>
        <v>1266003</v>
      </c>
      <c r="K1962" s="101">
        <f t="shared" si="772"/>
        <v>-3165297</v>
      </c>
      <c r="L1962">
        <f t="shared" si="772"/>
        <v>-3342279</v>
      </c>
      <c r="M1962" s="35">
        <f t="shared" si="770"/>
        <v>3342279</v>
      </c>
      <c r="N1962">
        <f t="shared" si="760"/>
        <v>1.0980105009151486</v>
      </c>
      <c r="O1962" s="20">
        <f t="shared" si="764"/>
        <v>1000348</v>
      </c>
      <c r="P1962" s="156">
        <f t="shared" si="773"/>
        <v>-0.18048755120532989</v>
      </c>
      <c r="Q1962" s="156">
        <f t="shared" si="773"/>
        <v>-0.19787222819216538</v>
      </c>
    </row>
    <row r="1963" spans="1:17">
      <c r="A1963" s="595"/>
      <c r="B1963" s="3" t="s">
        <v>4</v>
      </c>
      <c r="C1963" s="18">
        <v>2078</v>
      </c>
      <c r="D1963" s="16">
        <v>176418</v>
      </c>
      <c r="E1963" s="16">
        <v>0</v>
      </c>
      <c r="F1963" s="18">
        <v>0</v>
      </c>
      <c r="G1963" s="18">
        <f t="shared" si="771"/>
        <v>2078</v>
      </c>
      <c r="H1963" s="16">
        <f t="shared" si="762"/>
        <v>176418</v>
      </c>
      <c r="I1963" s="35">
        <f t="shared" si="766"/>
        <v>-174340</v>
      </c>
      <c r="J1963" s="35">
        <f t="shared" ref="J1963:J2026" si="774">SUM(E1963-F1963)</f>
        <v>0</v>
      </c>
      <c r="K1963" s="101">
        <f t="shared" ref="K1963:L1978" si="775">G1963-G1959</f>
        <v>0</v>
      </c>
      <c r="L1963">
        <f t="shared" si="775"/>
        <v>16000</v>
      </c>
      <c r="M1963" s="35">
        <f t="shared" si="770"/>
        <v>877137</v>
      </c>
      <c r="N1963">
        <f t="shared" si="760"/>
        <v>1.1778843428675079E-2</v>
      </c>
      <c r="O1963" s="303">
        <f t="shared" si="764"/>
        <v>-174340</v>
      </c>
      <c r="P1963" s="156">
        <f t="shared" si="773"/>
        <v>0</v>
      </c>
      <c r="Q1963" s="156">
        <f t="shared" si="773"/>
        <v>0.11078951377252143</v>
      </c>
    </row>
    <row r="1964" spans="1:17">
      <c r="A1964" s="595"/>
      <c r="B1964" s="3" t="s">
        <v>5</v>
      </c>
      <c r="C1964" s="18">
        <v>1414100</v>
      </c>
      <c r="D1964" s="16">
        <v>1579638</v>
      </c>
      <c r="E1964" s="16">
        <v>1076595</v>
      </c>
      <c r="F1964" s="18">
        <v>910936</v>
      </c>
      <c r="G1964" s="18">
        <f t="shared" si="771"/>
        <v>2325036</v>
      </c>
      <c r="H1964" s="16">
        <f t="shared" si="762"/>
        <v>2656233</v>
      </c>
      <c r="I1964" s="35">
        <f t="shared" si="766"/>
        <v>-165538</v>
      </c>
      <c r="J1964" s="35">
        <f t="shared" si="774"/>
        <v>165659</v>
      </c>
      <c r="K1964" s="101">
        <f t="shared" si="775"/>
        <v>-612029</v>
      </c>
      <c r="L1964">
        <f t="shared" si="775"/>
        <v>-528544</v>
      </c>
      <c r="M1964" s="35">
        <f t="shared" si="770"/>
        <v>1257426</v>
      </c>
      <c r="N1964">
        <f t="shared" si="760"/>
        <v>0.87531327259317993</v>
      </c>
      <c r="O1964" s="20">
        <f t="shared" si="764"/>
        <v>-331197</v>
      </c>
      <c r="P1964" s="156">
        <f t="shared" si="773"/>
        <v>-0.17244654551274213</v>
      </c>
      <c r="Q1964" s="156">
        <f t="shared" si="773"/>
        <v>-0.14233727706276941</v>
      </c>
    </row>
    <row r="1965" spans="1:17">
      <c r="A1965" s="596"/>
      <c r="B1965" s="3" t="s">
        <v>6</v>
      </c>
      <c r="C1965" s="18">
        <v>1799011</v>
      </c>
      <c r="D1965" s="16">
        <v>1893376</v>
      </c>
      <c r="E1965" s="16">
        <v>2088262</v>
      </c>
      <c r="F1965" s="18">
        <v>1687816</v>
      </c>
      <c r="G1965" s="18">
        <f t="shared" si="771"/>
        <v>3486827</v>
      </c>
      <c r="H1965" s="16">
        <f t="shared" si="762"/>
        <v>3981638</v>
      </c>
      <c r="I1965" s="35">
        <f t="shared" si="766"/>
        <v>-94365</v>
      </c>
      <c r="J1965" s="35">
        <f t="shared" si="774"/>
        <v>400446</v>
      </c>
      <c r="K1965" s="101">
        <f t="shared" si="775"/>
        <v>-525147</v>
      </c>
      <c r="L1965">
        <f t="shared" si="775"/>
        <v>-447650</v>
      </c>
      <c r="M1965" s="35">
        <f t="shared" si="770"/>
        <v>3159096</v>
      </c>
      <c r="N1965">
        <f t="shared" si="760"/>
        <v>0.87572677375492192</v>
      </c>
      <c r="O1965" s="20">
        <f t="shared" si="764"/>
        <v>-494811</v>
      </c>
      <c r="P1965" s="156">
        <f t="shared" si="773"/>
        <v>-0.11574454373158662</v>
      </c>
      <c r="Q1965" s="156">
        <f t="shared" si="773"/>
        <v>-9.1789151307644271E-2</v>
      </c>
    </row>
    <row r="1966" spans="1:17">
      <c r="A1966" s="594">
        <v>45583</v>
      </c>
      <c r="B1966" s="3" t="s">
        <v>3</v>
      </c>
      <c r="C1966" s="18">
        <v>6411606</v>
      </c>
      <c r="D1966" s="16">
        <v>5919575</v>
      </c>
      <c r="E1966" s="16">
        <v>6829540</v>
      </c>
      <c r="F1966" s="18">
        <v>6581390</v>
      </c>
      <c r="G1966" s="18">
        <f t="shared" si="771"/>
        <v>12992996</v>
      </c>
      <c r="H1966" s="16">
        <f t="shared" si="762"/>
        <v>12749115</v>
      </c>
      <c r="I1966" s="35">
        <f t="shared" si="766"/>
        <v>492031</v>
      </c>
      <c r="J1966" s="35">
        <f t="shared" si="774"/>
        <v>248150</v>
      </c>
      <c r="K1966" s="101">
        <f t="shared" si="775"/>
        <v>1786109</v>
      </c>
      <c r="L1966">
        <f t="shared" si="775"/>
        <v>2542576</v>
      </c>
      <c r="M1966" s="35">
        <f t="shared" si="770"/>
        <v>-2542576</v>
      </c>
      <c r="N1966">
        <f t="shared" si="760"/>
        <v>1.0191292493635833</v>
      </c>
      <c r="O1966" s="20">
        <f t="shared" si="764"/>
        <v>243881</v>
      </c>
      <c r="P1966" s="156">
        <f t="shared" si="773"/>
        <v>0.18959251560752202</v>
      </c>
      <c r="Q1966" s="400">
        <f t="shared" si="773"/>
        <v>0.33175734277422791</v>
      </c>
    </row>
    <row r="1967" spans="1:17">
      <c r="A1967" s="595"/>
      <c r="B1967" s="3" t="s">
        <v>4</v>
      </c>
      <c r="C1967" s="18">
        <v>2078</v>
      </c>
      <c r="D1967" s="16">
        <v>176418</v>
      </c>
      <c r="E1967" s="16">
        <v>0</v>
      </c>
      <c r="F1967" s="18">
        <v>0</v>
      </c>
      <c r="G1967" s="18">
        <f t="shared" si="771"/>
        <v>2078</v>
      </c>
      <c r="H1967" s="16">
        <f t="shared" si="762"/>
        <v>176418</v>
      </c>
      <c r="I1967" s="35">
        <f t="shared" si="766"/>
        <v>-174340</v>
      </c>
      <c r="J1967" s="35">
        <f t="shared" si="774"/>
        <v>0</v>
      </c>
      <c r="K1967" s="101">
        <f t="shared" si="775"/>
        <v>0</v>
      </c>
      <c r="L1967">
        <f t="shared" si="775"/>
        <v>0</v>
      </c>
      <c r="M1967" s="35">
        <f t="shared" si="770"/>
        <v>148455</v>
      </c>
      <c r="N1967">
        <f t="shared" ref="N1967:N2030" si="776">SUM(G1967/H1967)</f>
        <v>1.1778843428675079E-2</v>
      </c>
      <c r="O1967" s="20">
        <f t="shared" si="764"/>
        <v>-174340</v>
      </c>
      <c r="P1967" s="156">
        <f t="shared" ref="P1967:Q1982" si="777">K1967/(G1963-K1967)</f>
        <v>0</v>
      </c>
      <c r="Q1967" s="156">
        <f t="shared" si="777"/>
        <v>0</v>
      </c>
    </row>
    <row r="1968" spans="1:17">
      <c r="A1968" s="595"/>
      <c r="B1968" s="3" t="s">
        <v>5</v>
      </c>
      <c r="C1968" s="18">
        <v>1773823</v>
      </c>
      <c r="D1968" s="16">
        <v>1983391</v>
      </c>
      <c r="E1968" s="16">
        <v>1331138</v>
      </c>
      <c r="F1968" s="18">
        <v>1444350</v>
      </c>
      <c r="G1968" s="18">
        <f t="shared" si="771"/>
        <v>3218173</v>
      </c>
      <c r="H1968" s="16">
        <f t="shared" si="762"/>
        <v>3314529</v>
      </c>
      <c r="I1968" s="35">
        <f t="shared" si="766"/>
        <v>-209568</v>
      </c>
      <c r="J1968" s="35">
        <f t="shared" si="774"/>
        <v>-113212</v>
      </c>
      <c r="K1968" s="101">
        <f t="shared" si="775"/>
        <v>893137</v>
      </c>
      <c r="L1968">
        <f t="shared" si="775"/>
        <v>658296</v>
      </c>
      <c r="M1968" s="35">
        <f t="shared" si="770"/>
        <v>-529780</v>
      </c>
      <c r="N1968">
        <f t="shared" si="776"/>
        <v>0.97092920291238971</v>
      </c>
      <c r="O1968" s="20">
        <f t="shared" si="764"/>
        <v>-96356</v>
      </c>
      <c r="P1968" s="399">
        <f t="shared" si="777"/>
        <v>0.62374301539424215</v>
      </c>
      <c r="Q1968" s="156">
        <f t="shared" si="777"/>
        <v>0.32948786673453667</v>
      </c>
    </row>
    <row r="1969" spans="1:17">
      <c r="A1969" s="596"/>
      <c r="B1969" s="3" t="s">
        <v>6</v>
      </c>
      <c r="C1969" s="18">
        <v>1931297</v>
      </c>
      <c r="D1969" s="16">
        <v>2230768</v>
      </c>
      <c r="E1969" s="16">
        <v>1958126</v>
      </c>
      <c r="F1969" s="18">
        <v>2284412</v>
      </c>
      <c r="G1969" s="18">
        <f t="shared" si="771"/>
        <v>4215709</v>
      </c>
      <c r="H1969" s="16">
        <f t="shared" si="762"/>
        <v>4188894</v>
      </c>
      <c r="I1969" s="35">
        <f t="shared" si="766"/>
        <v>-299471</v>
      </c>
      <c r="J1969" s="35">
        <f t="shared" si="774"/>
        <v>-326286</v>
      </c>
      <c r="K1969" s="101">
        <f t="shared" si="775"/>
        <v>728882</v>
      </c>
      <c r="L1969">
        <f t="shared" si="775"/>
        <v>207256</v>
      </c>
      <c r="M1969" s="35">
        <f t="shared" si="770"/>
        <v>298530</v>
      </c>
      <c r="N1969">
        <f t="shared" si="776"/>
        <v>1.0064014510751524</v>
      </c>
      <c r="O1969" s="20">
        <f t="shared" si="764"/>
        <v>26815</v>
      </c>
      <c r="P1969" s="399">
        <f t="shared" si="777"/>
        <v>0.2642844581744741</v>
      </c>
      <c r="Q1969" s="156">
        <f t="shared" si="777"/>
        <v>5.4911241098542757E-2</v>
      </c>
    </row>
    <row r="1970" spans="1:17">
      <c r="A1970" s="594">
        <v>45586</v>
      </c>
      <c r="B1970" s="3" t="s">
        <v>3</v>
      </c>
      <c r="C1970" s="18">
        <v>8695677</v>
      </c>
      <c r="D1970" s="16">
        <v>6190668</v>
      </c>
      <c r="E1970" s="16">
        <v>8651619</v>
      </c>
      <c r="F1970" s="18">
        <v>7008765</v>
      </c>
      <c r="G1970" s="18">
        <f t="shared" si="771"/>
        <v>15704442</v>
      </c>
      <c r="H1970" s="16">
        <f t="shared" si="762"/>
        <v>14842287</v>
      </c>
      <c r="I1970" s="35">
        <f t="shared" si="766"/>
        <v>2505009</v>
      </c>
      <c r="J1970" s="35">
        <f t="shared" si="774"/>
        <v>1642854</v>
      </c>
      <c r="K1970" s="101">
        <f t="shared" si="775"/>
        <v>2711446</v>
      </c>
      <c r="L1970">
        <f t="shared" si="775"/>
        <v>2093172</v>
      </c>
      <c r="M1970" s="35">
        <f t="shared" si="770"/>
        <v>-2093172</v>
      </c>
      <c r="N1970">
        <f t="shared" si="776"/>
        <v>1.0580877461808951</v>
      </c>
      <c r="O1970" s="20">
        <f t="shared" si="764"/>
        <v>862155</v>
      </c>
      <c r="P1970" s="399">
        <f t="shared" si="777"/>
        <v>0.26371957535585588</v>
      </c>
      <c r="Q1970" s="156">
        <f t="shared" si="777"/>
        <v>0.19643235704245041</v>
      </c>
    </row>
    <row r="1971" spans="1:17">
      <c r="A1971" s="595"/>
      <c r="B1971" s="3" t="s">
        <v>4</v>
      </c>
      <c r="C1971" s="18">
        <v>2078</v>
      </c>
      <c r="D1971" s="16">
        <v>176918</v>
      </c>
      <c r="E1971" s="16">
        <v>0</v>
      </c>
      <c r="F1971" s="18">
        <v>0</v>
      </c>
      <c r="G1971" s="18">
        <f t="shared" si="771"/>
        <v>2078</v>
      </c>
      <c r="H1971" s="16">
        <f t="shared" si="762"/>
        <v>176918</v>
      </c>
      <c r="I1971" s="35">
        <f t="shared" si="766"/>
        <v>-174840</v>
      </c>
      <c r="J1971" s="35">
        <f t="shared" si="774"/>
        <v>0</v>
      </c>
      <c r="K1971" s="101">
        <f t="shared" si="775"/>
        <v>0</v>
      </c>
      <c r="L1971">
        <f t="shared" si="775"/>
        <v>500</v>
      </c>
      <c r="M1971" s="35">
        <f t="shared" si="770"/>
        <v>88618</v>
      </c>
      <c r="N1971">
        <f t="shared" si="776"/>
        <v>1.174555443764908E-2</v>
      </c>
      <c r="O1971" s="20">
        <f t="shared" si="764"/>
        <v>-174840</v>
      </c>
      <c r="P1971" s="156">
        <f t="shared" si="777"/>
        <v>0</v>
      </c>
      <c r="Q1971" s="156">
        <f t="shared" si="777"/>
        <v>2.8422333132482177E-3</v>
      </c>
    </row>
    <row r="1972" spans="1:17">
      <c r="A1972" s="595"/>
      <c r="B1972" s="3" t="s">
        <v>5</v>
      </c>
      <c r="C1972" s="18">
        <v>1902736</v>
      </c>
      <c r="D1972" s="16">
        <v>2078384</v>
      </c>
      <c r="E1972" s="16">
        <v>1552658</v>
      </c>
      <c r="F1972" s="18">
        <v>1463892</v>
      </c>
      <c r="G1972" s="18">
        <f t="shared" si="771"/>
        <v>3366628</v>
      </c>
      <c r="H1972" s="16">
        <f t="shared" si="762"/>
        <v>3631042</v>
      </c>
      <c r="I1972" s="35">
        <f t="shared" si="766"/>
        <v>-175648</v>
      </c>
      <c r="J1972" s="35">
        <f t="shared" si="774"/>
        <v>88766</v>
      </c>
      <c r="K1972" s="101">
        <f t="shared" si="775"/>
        <v>148455</v>
      </c>
      <c r="L1972">
        <f t="shared" si="775"/>
        <v>316513</v>
      </c>
      <c r="M1972" s="35">
        <f t="shared" si="770"/>
        <v>-186480</v>
      </c>
      <c r="N1972">
        <f t="shared" si="776"/>
        <v>0.92717958095775266</v>
      </c>
      <c r="O1972" s="20">
        <f t="shared" si="764"/>
        <v>-264414</v>
      </c>
      <c r="P1972" s="156">
        <f t="shared" si="777"/>
        <v>4.8361119816217643E-2</v>
      </c>
      <c r="Q1972" s="400">
        <f t="shared" si="777"/>
        <v>0.10557415303987704</v>
      </c>
    </row>
    <row r="1973" spans="1:17">
      <c r="A1973" s="596"/>
      <c r="B1973" s="3" t="s">
        <v>6</v>
      </c>
      <c r="C1973" s="18">
        <v>2196433</v>
      </c>
      <c r="D1973" s="16">
        <v>2174479</v>
      </c>
      <c r="E1973" s="16">
        <v>2592647</v>
      </c>
      <c r="F1973" s="18">
        <v>2147792</v>
      </c>
      <c r="G1973" s="18">
        <f t="shared" si="771"/>
        <v>4344225</v>
      </c>
      <c r="H1973" s="16">
        <f t="shared" si="762"/>
        <v>4767126</v>
      </c>
      <c r="I1973" s="35">
        <f t="shared" si="766"/>
        <v>21954</v>
      </c>
      <c r="J1973" s="35">
        <f t="shared" si="774"/>
        <v>444855</v>
      </c>
      <c r="K1973" s="101">
        <f t="shared" si="775"/>
        <v>128516</v>
      </c>
      <c r="L1973">
        <f t="shared" si="775"/>
        <v>578232</v>
      </c>
      <c r="M1973" s="35">
        <f t="shared" si="770"/>
        <v>-2412827</v>
      </c>
      <c r="N1973">
        <f t="shared" si="776"/>
        <v>0.91128805909472499</v>
      </c>
      <c r="O1973" s="20">
        <f t="shared" si="764"/>
        <v>-422901</v>
      </c>
      <c r="P1973" s="156">
        <f t="shared" si="777"/>
        <v>3.1443584875977232E-2</v>
      </c>
      <c r="Q1973" s="400">
        <f t="shared" si="777"/>
        <v>0.16014570181313012</v>
      </c>
    </row>
    <row r="1974" spans="1:17">
      <c r="A1974" s="594">
        <v>45587</v>
      </c>
      <c r="B1974" s="3" t="s">
        <v>3</v>
      </c>
      <c r="C1974" s="18">
        <v>9805904</v>
      </c>
      <c r="D1974" s="16">
        <v>5418227</v>
      </c>
      <c r="E1974" s="16">
        <v>9585169</v>
      </c>
      <c r="F1974" s="18">
        <v>6404324</v>
      </c>
      <c r="G1974" s="18">
        <f t="shared" si="771"/>
        <v>16210228</v>
      </c>
      <c r="H1974" s="16">
        <f t="shared" si="762"/>
        <v>15003396</v>
      </c>
      <c r="I1974" s="35">
        <f t="shared" si="766"/>
        <v>4387677</v>
      </c>
      <c r="J1974" s="35">
        <f t="shared" si="774"/>
        <v>3180845</v>
      </c>
      <c r="K1974" s="101">
        <f t="shared" si="775"/>
        <v>505786</v>
      </c>
      <c r="L1974">
        <f t="shared" si="775"/>
        <v>161109</v>
      </c>
      <c r="M1974" s="35">
        <f t="shared" si="770"/>
        <v>-161109</v>
      </c>
      <c r="N1974">
        <f t="shared" si="776"/>
        <v>1.0804372556719826</v>
      </c>
      <c r="O1974" s="20">
        <f t="shared" si="764"/>
        <v>1206832</v>
      </c>
      <c r="P1974" s="399">
        <f t="shared" si="777"/>
        <v>3.3278337242450912E-2</v>
      </c>
      <c r="Q1974" s="156">
        <f t="shared" si="777"/>
        <v>1.0973846921548121E-2</v>
      </c>
    </row>
    <row r="1975" spans="1:17">
      <c r="A1975" s="595"/>
      <c r="B1975" s="3" t="s">
        <v>4</v>
      </c>
      <c r="C1975" s="18">
        <v>2078</v>
      </c>
      <c r="D1975" s="16">
        <v>172014</v>
      </c>
      <c r="E1975" s="16">
        <v>0</v>
      </c>
      <c r="F1975" s="18">
        <v>0</v>
      </c>
      <c r="G1975" s="18">
        <f t="shared" si="771"/>
        <v>2078</v>
      </c>
      <c r="H1975" s="16">
        <f t="shared" ref="H1975:H2038" si="778">SUM(D1975+E1975)</f>
        <v>172014</v>
      </c>
      <c r="I1975" s="35">
        <f t="shared" si="766"/>
        <v>-169936</v>
      </c>
      <c r="J1975" s="35">
        <f t="shared" si="774"/>
        <v>0</v>
      </c>
      <c r="K1975" s="101">
        <f t="shared" si="775"/>
        <v>0</v>
      </c>
      <c r="L1975">
        <f t="shared" si="775"/>
        <v>-4904</v>
      </c>
      <c r="M1975" s="35">
        <f t="shared" si="770"/>
        <v>-299964</v>
      </c>
      <c r="N1975">
        <f t="shared" si="776"/>
        <v>1.208041205948353E-2</v>
      </c>
      <c r="O1975" s="303">
        <f t="shared" si="764"/>
        <v>-169936</v>
      </c>
      <c r="P1975" s="156">
        <f t="shared" si="777"/>
        <v>0</v>
      </c>
      <c r="Q1975" s="156">
        <f t="shared" si="777"/>
        <v>-2.6971433599894401E-2</v>
      </c>
    </row>
    <row r="1976" spans="1:17">
      <c r="A1976" s="595"/>
      <c r="B1976" s="3" t="s">
        <v>5</v>
      </c>
      <c r="C1976" s="18">
        <v>2094584</v>
      </c>
      <c r="D1976" s="16">
        <v>1998733</v>
      </c>
      <c r="E1976" s="16">
        <v>1796783</v>
      </c>
      <c r="F1976" s="18">
        <v>1361162</v>
      </c>
      <c r="G1976" s="18">
        <f t="shared" si="771"/>
        <v>3455746</v>
      </c>
      <c r="H1976" s="16">
        <f t="shared" si="778"/>
        <v>3795516</v>
      </c>
      <c r="I1976" s="35">
        <f t="shared" si="766"/>
        <v>95851</v>
      </c>
      <c r="J1976" s="35">
        <f t="shared" si="774"/>
        <v>435621</v>
      </c>
      <c r="K1976" s="101">
        <f t="shared" si="775"/>
        <v>89118</v>
      </c>
      <c r="L1976">
        <f t="shared" si="775"/>
        <v>164474</v>
      </c>
      <c r="M1976" s="35">
        <f t="shared" si="770"/>
        <v>-627355</v>
      </c>
      <c r="N1976">
        <f t="shared" si="776"/>
        <v>0.91048120993298409</v>
      </c>
      <c r="O1976" s="20">
        <f t="shared" si="764"/>
        <v>-339770</v>
      </c>
      <c r="P1976" s="156">
        <f t="shared" si="777"/>
        <v>2.7190763720019162E-2</v>
      </c>
      <c r="Q1976" s="400">
        <f t="shared" si="777"/>
        <v>4.7445773456629148E-2</v>
      </c>
    </row>
    <row r="1977" spans="1:17">
      <c r="A1977" s="596"/>
      <c r="B1977" s="3" t="s">
        <v>6</v>
      </c>
      <c r="C1977" s="18">
        <v>2572349</v>
      </c>
      <c r="D1977" s="16">
        <v>2078421</v>
      </c>
      <c r="E1977" s="16">
        <v>3092963</v>
      </c>
      <c r="F1977" s="18">
        <v>1901909</v>
      </c>
      <c r="G1977" s="18">
        <f t="shared" si="771"/>
        <v>4474258</v>
      </c>
      <c r="H1977" s="16">
        <f t="shared" si="778"/>
        <v>5171384</v>
      </c>
      <c r="I1977" s="35">
        <f t="shared" si="766"/>
        <v>493928</v>
      </c>
      <c r="J1977" s="35">
        <f t="shared" si="774"/>
        <v>1191054</v>
      </c>
      <c r="K1977" s="101">
        <f t="shared" si="775"/>
        <v>130033</v>
      </c>
      <c r="L1977">
        <f t="shared" si="775"/>
        <v>404258</v>
      </c>
      <c r="M1977" s="35">
        <f t="shared" si="770"/>
        <v>-4135127</v>
      </c>
      <c r="N1977">
        <f t="shared" si="776"/>
        <v>0.86519546798303892</v>
      </c>
      <c r="O1977" s="20">
        <f t="shared" si="764"/>
        <v>-697126</v>
      </c>
      <c r="P1977" s="156">
        <f t="shared" si="777"/>
        <v>3.0855974288784185E-2</v>
      </c>
      <c r="Q1977" s="400">
        <f t="shared" si="777"/>
        <v>9.2658773999121674E-2</v>
      </c>
    </row>
    <row r="1978" spans="1:17">
      <c r="A1978" s="594">
        <v>45588</v>
      </c>
      <c r="B1978" s="3" t="s">
        <v>3</v>
      </c>
      <c r="C1978" s="18">
        <v>7997188</v>
      </c>
      <c r="D1978" s="16">
        <v>5442423</v>
      </c>
      <c r="E1978" s="16">
        <v>8132371</v>
      </c>
      <c r="F1978" s="18">
        <v>6378445</v>
      </c>
      <c r="G1978" s="18">
        <f t="shared" si="771"/>
        <v>14375633</v>
      </c>
      <c r="H1978" s="16">
        <f t="shared" si="778"/>
        <v>13574794</v>
      </c>
      <c r="I1978" s="35">
        <f t="shared" si="766"/>
        <v>2554765</v>
      </c>
      <c r="J1978" s="35">
        <f t="shared" si="774"/>
        <v>1753926</v>
      </c>
      <c r="K1978" s="101">
        <f t="shared" si="775"/>
        <v>-1834595</v>
      </c>
      <c r="L1978">
        <f t="shared" si="775"/>
        <v>-1428602</v>
      </c>
      <c r="M1978" s="35">
        <f t="shared" si="770"/>
        <v>1428602</v>
      </c>
      <c r="N1978">
        <f t="shared" si="776"/>
        <v>1.058994560064779</v>
      </c>
      <c r="O1978" s="20">
        <f t="shared" si="764"/>
        <v>800839</v>
      </c>
      <c r="P1978" s="156">
        <f t="shared" si="777"/>
        <v>-0.10166877225672981</v>
      </c>
      <c r="Q1978" s="156">
        <f t="shared" si="777"/>
        <v>-8.6940249140731396E-2</v>
      </c>
    </row>
    <row r="1979" spans="1:17">
      <c r="A1979" s="595"/>
      <c r="B1979" s="3" t="s">
        <v>4</v>
      </c>
      <c r="C1979" s="18">
        <v>2078</v>
      </c>
      <c r="D1979" s="16">
        <v>172014</v>
      </c>
      <c r="E1979" s="16">
        <v>0</v>
      </c>
      <c r="F1979" s="18">
        <v>0</v>
      </c>
      <c r="G1979" s="18">
        <f t="shared" si="771"/>
        <v>2078</v>
      </c>
      <c r="H1979" s="16">
        <f t="shared" si="778"/>
        <v>172014</v>
      </c>
      <c r="I1979" s="35">
        <f t="shared" si="766"/>
        <v>-169936</v>
      </c>
      <c r="J1979" s="35">
        <f t="shared" si="774"/>
        <v>0</v>
      </c>
      <c r="K1979" s="101">
        <f t="shared" ref="K1979:L1994" si="779">G1979-G1975</f>
        <v>0</v>
      </c>
      <c r="L1979">
        <f t="shared" si="779"/>
        <v>0</v>
      </c>
      <c r="M1979" s="35">
        <f t="shared" si="770"/>
        <v>-235543</v>
      </c>
      <c r="N1979">
        <f t="shared" si="776"/>
        <v>1.208041205948353E-2</v>
      </c>
      <c r="O1979" s="303">
        <f t="shared" si="764"/>
        <v>-169936</v>
      </c>
      <c r="P1979" s="156">
        <f t="shared" si="777"/>
        <v>0</v>
      </c>
      <c r="Q1979" s="156">
        <f t="shared" si="777"/>
        <v>0</v>
      </c>
    </row>
    <row r="1980" spans="1:17">
      <c r="A1980" s="595"/>
      <c r="B1980" s="3" t="s">
        <v>5</v>
      </c>
      <c r="C1980" s="18">
        <v>1848703</v>
      </c>
      <c r="D1980" s="16">
        <v>2038762</v>
      </c>
      <c r="E1980" s="16">
        <v>1396138</v>
      </c>
      <c r="F1980" s="18">
        <v>1302175</v>
      </c>
      <c r="G1980" s="18">
        <f t="shared" si="771"/>
        <v>3150878</v>
      </c>
      <c r="H1980" s="16">
        <f t="shared" si="778"/>
        <v>3434900</v>
      </c>
      <c r="I1980" s="35">
        <f t="shared" si="766"/>
        <v>-190059</v>
      </c>
      <c r="J1980" s="35">
        <f t="shared" si="774"/>
        <v>93963</v>
      </c>
      <c r="K1980" s="101">
        <f t="shared" si="779"/>
        <v>-304868</v>
      </c>
      <c r="L1980">
        <f t="shared" si="779"/>
        <v>-360616</v>
      </c>
      <c r="M1980" s="35">
        <f t="shared" si="770"/>
        <v>-354611</v>
      </c>
      <c r="N1980">
        <f t="shared" si="776"/>
        <v>0.91731287664851957</v>
      </c>
      <c r="O1980" s="20">
        <f t="shared" si="764"/>
        <v>-284022</v>
      </c>
      <c r="P1980" s="156">
        <f t="shared" si="777"/>
        <v>-8.1068676551222754E-2</v>
      </c>
      <c r="Q1980" s="156">
        <f t="shared" si="777"/>
        <v>-8.6767215285751265E-2</v>
      </c>
    </row>
    <row r="1981" spans="1:17">
      <c r="A1981" s="596"/>
      <c r="B1981" s="3" t="s">
        <v>6</v>
      </c>
      <c r="C1981" s="18">
        <v>2099580</v>
      </c>
      <c r="D1981" s="16">
        <v>1939218</v>
      </c>
      <c r="E1981" s="16">
        <v>2419040</v>
      </c>
      <c r="F1981" s="18">
        <v>1911797</v>
      </c>
      <c r="G1981" s="18">
        <f t="shared" si="771"/>
        <v>4011377</v>
      </c>
      <c r="H1981" s="16">
        <f t="shared" si="778"/>
        <v>4358258</v>
      </c>
      <c r="I1981" s="35">
        <f t="shared" si="766"/>
        <v>160362</v>
      </c>
      <c r="J1981" s="35">
        <f t="shared" si="774"/>
        <v>507243</v>
      </c>
      <c r="K1981" s="101">
        <f t="shared" si="779"/>
        <v>-462881</v>
      </c>
      <c r="L1981">
        <f t="shared" si="779"/>
        <v>-813126</v>
      </c>
      <c r="M1981" s="35">
        <f t="shared" si="770"/>
        <v>3876892</v>
      </c>
      <c r="N1981">
        <f t="shared" si="776"/>
        <v>0.92040833745959971</v>
      </c>
      <c r="O1981" s="20">
        <f t="shared" si="764"/>
        <v>-346881</v>
      </c>
      <c r="P1981" s="156">
        <f t="shared" si="777"/>
        <v>-9.3754905421945783E-2</v>
      </c>
      <c r="Q1981" s="156">
        <f t="shared" si="777"/>
        <v>-0.13587177563409536</v>
      </c>
    </row>
    <row r="1982" spans="1:17">
      <c r="A1982" s="594">
        <v>45589</v>
      </c>
      <c r="B1982" s="3" t="s">
        <v>3</v>
      </c>
      <c r="C1982" s="18">
        <v>5361109</v>
      </c>
      <c r="D1982" s="16">
        <v>4491731</v>
      </c>
      <c r="E1982" s="16">
        <v>5586712</v>
      </c>
      <c r="F1982" s="18">
        <v>5283655</v>
      </c>
      <c r="G1982" s="18">
        <f t="shared" si="771"/>
        <v>10644764</v>
      </c>
      <c r="H1982" s="16">
        <f t="shared" si="778"/>
        <v>10078443</v>
      </c>
      <c r="I1982" s="35">
        <f t="shared" si="766"/>
        <v>869378</v>
      </c>
      <c r="J1982" s="35">
        <f t="shared" si="774"/>
        <v>303057</v>
      </c>
      <c r="K1982" s="101">
        <f t="shared" si="779"/>
        <v>-3730869</v>
      </c>
      <c r="L1982">
        <f t="shared" si="779"/>
        <v>-3496351</v>
      </c>
      <c r="M1982" s="35">
        <f t="shared" si="770"/>
        <v>3496351</v>
      </c>
      <c r="N1982">
        <f t="shared" si="776"/>
        <v>1.0561913184407552</v>
      </c>
      <c r="O1982" s="20">
        <f t="shared" si="764"/>
        <v>566321</v>
      </c>
      <c r="P1982" s="156">
        <f t="shared" si="777"/>
        <v>-0.20605134001034545</v>
      </c>
      <c r="Q1982" s="156">
        <f t="shared" si="777"/>
        <v>-0.20481057363170427</v>
      </c>
    </row>
    <row r="1983" spans="1:17">
      <c r="A1983" s="595"/>
      <c r="B1983" s="3" t="s">
        <v>4</v>
      </c>
      <c r="C1983" s="18">
        <v>2078</v>
      </c>
      <c r="D1983" s="16">
        <v>172034</v>
      </c>
      <c r="E1983" s="16">
        <v>0</v>
      </c>
      <c r="F1983" s="18">
        <v>0</v>
      </c>
      <c r="G1983" s="18">
        <f t="shared" si="771"/>
        <v>2078</v>
      </c>
      <c r="H1983" s="16">
        <f t="shared" si="778"/>
        <v>172034</v>
      </c>
      <c r="I1983" s="35">
        <f t="shared" si="766"/>
        <v>-169956</v>
      </c>
      <c r="J1983" s="35">
        <f t="shared" si="774"/>
        <v>0</v>
      </c>
      <c r="K1983" s="101">
        <f t="shared" si="779"/>
        <v>0</v>
      </c>
      <c r="L1983">
        <f t="shared" si="779"/>
        <v>20</v>
      </c>
      <c r="M1983" s="35">
        <f t="shared" si="770"/>
        <v>955802</v>
      </c>
      <c r="N1983">
        <f t="shared" si="776"/>
        <v>1.2079007638025042E-2</v>
      </c>
      <c r="O1983" s="303">
        <f t="shared" ref="O1983:O2046" si="780">G1983-H1983</f>
        <v>-169956</v>
      </c>
      <c r="P1983" s="156">
        <f t="shared" ref="P1983:Q1998" si="781">K1983/(G1979-K1983)</f>
        <v>0</v>
      </c>
      <c r="Q1983" s="156">
        <f t="shared" si="781"/>
        <v>1.1628312615556356E-4</v>
      </c>
    </row>
    <row r="1984" spans="1:17">
      <c r="A1984" s="595"/>
      <c r="B1984" s="3" t="s">
        <v>5</v>
      </c>
      <c r="C1984" s="18">
        <v>1594624</v>
      </c>
      <c r="D1984" s="16">
        <v>1883261</v>
      </c>
      <c r="E1984" s="16">
        <v>1241345</v>
      </c>
      <c r="F1984" s="18">
        <v>1320711</v>
      </c>
      <c r="G1984" s="18">
        <f t="shared" si="771"/>
        <v>2915335</v>
      </c>
      <c r="H1984" s="16">
        <f t="shared" si="778"/>
        <v>3124606</v>
      </c>
      <c r="I1984" s="35">
        <f t="shared" si="766"/>
        <v>-288637</v>
      </c>
      <c r="J1984" s="35">
        <f t="shared" si="774"/>
        <v>-79366</v>
      </c>
      <c r="K1984" s="101">
        <f t="shared" si="779"/>
        <v>-235543</v>
      </c>
      <c r="L1984">
        <f t="shared" si="779"/>
        <v>-310294</v>
      </c>
      <c r="M1984" s="35">
        <f t="shared" si="770"/>
        <v>1020497</v>
      </c>
      <c r="N1984">
        <f t="shared" si="776"/>
        <v>0.93302483577129403</v>
      </c>
      <c r="O1984" s="20">
        <f t="shared" si="780"/>
        <v>-209271</v>
      </c>
      <c r="P1984" s="156">
        <f t="shared" si="781"/>
        <v>-6.9555143911521927E-2</v>
      </c>
      <c r="Q1984" s="156">
        <f t="shared" si="781"/>
        <v>-8.2851248827163562E-2</v>
      </c>
    </row>
    <row r="1985" spans="1:17">
      <c r="A1985" s="596"/>
      <c r="B1985" s="3" t="s">
        <v>6</v>
      </c>
      <c r="C1985" s="18">
        <v>1640262</v>
      </c>
      <c r="D1985" s="16">
        <v>1713228</v>
      </c>
      <c r="E1985" s="16">
        <v>1770016</v>
      </c>
      <c r="F1985" s="18">
        <v>1655888</v>
      </c>
      <c r="G1985" s="18">
        <f t="shared" si="771"/>
        <v>3296150</v>
      </c>
      <c r="H1985" s="16">
        <f t="shared" si="778"/>
        <v>3483244</v>
      </c>
      <c r="I1985" s="35">
        <f t="shared" si="766"/>
        <v>-72966</v>
      </c>
      <c r="J1985" s="35">
        <f t="shared" si="774"/>
        <v>114128</v>
      </c>
      <c r="K1985" s="101">
        <f t="shared" si="779"/>
        <v>-715227</v>
      </c>
      <c r="L1985">
        <f t="shared" si="779"/>
        <v>-875014</v>
      </c>
      <c r="M1985" s="35">
        <f t="shared" si="770"/>
        <v>2317317</v>
      </c>
      <c r="N1985">
        <f t="shared" si="776"/>
        <v>0.94628742631868457</v>
      </c>
      <c r="O1985" s="20">
        <f t="shared" si="780"/>
        <v>-187094</v>
      </c>
      <c r="P1985" s="156">
        <f t="shared" si="781"/>
        <v>-0.15131942510944432</v>
      </c>
      <c r="Q1985" s="156">
        <f t="shared" si="781"/>
        <v>-0.16720208695439487</v>
      </c>
    </row>
    <row r="1986" spans="1:17">
      <c r="A1986" s="594">
        <v>45590</v>
      </c>
      <c r="B1986" s="3" t="s">
        <v>3</v>
      </c>
      <c r="C1986" s="18">
        <v>7770194</v>
      </c>
      <c r="D1986" s="16">
        <v>5011584</v>
      </c>
      <c r="E1986" s="16">
        <v>7875407</v>
      </c>
      <c r="F1986" s="18">
        <v>5938336</v>
      </c>
      <c r="G1986" s="18">
        <f t="shared" si="771"/>
        <v>13708530</v>
      </c>
      <c r="H1986" s="16">
        <f t="shared" si="778"/>
        <v>12886991</v>
      </c>
      <c r="I1986" s="35">
        <f t="shared" si="766"/>
        <v>2758610</v>
      </c>
      <c r="J1986" s="35">
        <f t="shared" si="774"/>
        <v>1937071</v>
      </c>
      <c r="K1986" s="101">
        <f t="shared" si="779"/>
        <v>3063766</v>
      </c>
      <c r="L1986">
        <f t="shared" si="779"/>
        <v>2808548</v>
      </c>
      <c r="M1986" s="35">
        <f t="shared" si="770"/>
        <v>-2808548</v>
      </c>
      <c r="N1986">
        <f t="shared" si="776"/>
        <v>1.0637494819388016</v>
      </c>
      <c r="O1986" s="20">
        <f t="shared" si="780"/>
        <v>821539</v>
      </c>
      <c r="P1986" s="399">
        <f t="shared" si="781"/>
        <v>0.40413755550390595</v>
      </c>
      <c r="Q1986" s="156">
        <f t="shared" si="781"/>
        <v>0.38632579975364156</v>
      </c>
    </row>
    <row r="1987" spans="1:17">
      <c r="A1987" s="595"/>
      <c r="B1987" s="3" t="s">
        <v>4</v>
      </c>
      <c r="C1987" s="18">
        <v>2078</v>
      </c>
      <c r="D1987" s="16">
        <v>173582</v>
      </c>
      <c r="E1987" s="16">
        <v>0</v>
      </c>
      <c r="F1987" s="18">
        <v>0</v>
      </c>
      <c r="G1987" s="18">
        <f t="shared" si="771"/>
        <v>2078</v>
      </c>
      <c r="H1987" s="16">
        <f t="shared" si="778"/>
        <v>173582</v>
      </c>
      <c r="I1987" s="35">
        <f t="shared" si="766"/>
        <v>-171504</v>
      </c>
      <c r="J1987" s="35">
        <f t="shared" si="774"/>
        <v>0</v>
      </c>
      <c r="K1987" s="101">
        <f t="shared" si="779"/>
        <v>0</v>
      </c>
      <c r="L1987">
        <f t="shared" si="779"/>
        <v>1548</v>
      </c>
      <c r="M1987" s="35">
        <f t="shared" si="770"/>
        <v>102766</v>
      </c>
      <c r="N1987">
        <f t="shared" si="776"/>
        <v>1.1971287345462087E-2</v>
      </c>
      <c r="O1987" s="303">
        <f t="shared" si="780"/>
        <v>-171504</v>
      </c>
      <c r="P1987" s="156">
        <f t="shared" si="781"/>
        <v>0</v>
      </c>
      <c r="Q1987" s="156">
        <f t="shared" si="781"/>
        <v>9.079924451274592E-3</v>
      </c>
    </row>
    <row r="1988" spans="1:17">
      <c r="A1988" s="595"/>
      <c r="B1988" s="3" t="s">
        <v>5</v>
      </c>
      <c r="C1988" s="18">
        <v>2166803</v>
      </c>
      <c r="D1988" s="16">
        <v>2414928</v>
      </c>
      <c r="E1988" s="16">
        <v>1830661</v>
      </c>
      <c r="F1988" s="18">
        <v>1704354</v>
      </c>
      <c r="G1988" s="18">
        <f t="shared" si="771"/>
        <v>3871157</v>
      </c>
      <c r="H1988" s="16">
        <f t="shared" si="778"/>
        <v>4245589</v>
      </c>
      <c r="I1988" s="35">
        <f t="shared" si="766"/>
        <v>-248125</v>
      </c>
      <c r="J1988" s="35">
        <f t="shared" si="774"/>
        <v>126307</v>
      </c>
      <c r="K1988" s="101">
        <f t="shared" si="779"/>
        <v>955822</v>
      </c>
      <c r="L1988">
        <f t="shared" si="779"/>
        <v>1120983</v>
      </c>
      <c r="M1988" s="35">
        <f t="shared" si="770"/>
        <v>-757506</v>
      </c>
      <c r="N1988">
        <f t="shared" si="776"/>
        <v>0.91180681879475378</v>
      </c>
      <c r="O1988" s="20">
        <f t="shared" si="780"/>
        <v>-374432</v>
      </c>
      <c r="P1988" s="156">
        <f t="shared" si="781"/>
        <v>0.48778548547521755</v>
      </c>
      <c r="Q1988" s="400">
        <f t="shared" si="781"/>
        <v>0.55947800559286853</v>
      </c>
    </row>
    <row r="1989" spans="1:17">
      <c r="A1989" s="596"/>
      <c r="B1989" s="3" t="s">
        <v>6</v>
      </c>
      <c r="C1989" s="18">
        <v>2182520</v>
      </c>
      <c r="D1989" s="16">
        <v>1866429</v>
      </c>
      <c r="E1989" s="16">
        <v>2415527</v>
      </c>
      <c r="F1989" s="18">
        <v>1823833</v>
      </c>
      <c r="G1989" s="18">
        <f t="shared" si="771"/>
        <v>4006353</v>
      </c>
      <c r="H1989" s="16">
        <f t="shared" si="778"/>
        <v>4281956</v>
      </c>
      <c r="I1989" s="35">
        <f t="shared" si="766"/>
        <v>316091</v>
      </c>
      <c r="J1989" s="35">
        <f t="shared" si="774"/>
        <v>591694</v>
      </c>
      <c r="K1989" s="101">
        <f t="shared" si="779"/>
        <v>710203</v>
      </c>
      <c r="L1989">
        <f t="shared" si="779"/>
        <v>798712</v>
      </c>
      <c r="M1989" s="35">
        <f t="shared" si="770"/>
        <v>-380328</v>
      </c>
      <c r="N1989">
        <f t="shared" si="776"/>
        <v>0.93563619056337799</v>
      </c>
      <c r="O1989" s="20">
        <f t="shared" si="780"/>
        <v>-275603</v>
      </c>
      <c r="P1989" s="156">
        <f t="shared" si="781"/>
        <v>0.27463942609806002</v>
      </c>
      <c r="Q1989" s="400">
        <f t="shared" si="781"/>
        <v>0.29752373970584073</v>
      </c>
    </row>
    <row r="1990" spans="1:17">
      <c r="A1990" s="594">
        <v>45593</v>
      </c>
      <c r="B1990" s="3" t="s">
        <v>3</v>
      </c>
      <c r="C1990" s="18">
        <v>7982791</v>
      </c>
      <c r="D1990" s="16">
        <v>6326589</v>
      </c>
      <c r="E1990" s="16">
        <v>8385355</v>
      </c>
      <c r="F1990" s="18">
        <v>7168042</v>
      </c>
      <c r="G1990" s="18">
        <f t="shared" si="771"/>
        <v>15150833</v>
      </c>
      <c r="H1990" s="16">
        <f t="shared" si="778"/>
        <v>14711944</v>
      </c>
      <c r="I1990" s="35">
        <f t="shared" si="766"/>
        <v>1656202</v>
      </c>
      <c r="J1990" s="35">
        <f t="shared" si="774"/>
        <v>1217313</v>
      </c>
      <c r="K1990" s="101">
        <f t="shared" si="779"/>
        <v>1442303</v>
      </c>
      <c r="L1990">
        <f t="shared" si="779"/>
        <v>1824953</v>
      </c>
      <c r="M1990" s="35">
        <f t="shared" si="770"/>
        <v>-1824953</v>
      </c>
      <c r="N1990">
        <f t="shared" si="776"/>
        <v>1.0298321554241914</v>
      </c>
      <c r="O1990" s="20">
        <f t="shared" si="780"/>
        <v>438889</v>
      </c>
      <c r="P1990" s="156">
        <f t="shared" si="781"/>
        <v>0.11758326337838033</v>
      </c>
      <c r="Q1990" s="400">
        <f t="shared" si="781"/>
        <v>0.16497439260288205</v>
      </c>
    </row>
    <row r="1991" spans="1:17">
      <c r="A1991" s="595"/>
      <c r="B1991" s="3" t="s">
        <v>4</v>
      </c>
      <c r="C1991" s="18">
        <v>2078</v>
      </c>
      <c r="D1991" s="16">
        <v>171657</v>
      </c>
      <c r="E1991" s="16">
        <v>0</v>
      </c>
      <c r="F1991" s="18">
        <v>0</v>
      </c>
      <c r="G1991" s="18">
        <f t="shared" si="771"/>
        <v>2078</v>
      </c>
      <c r="H1991" s="16">
        <f t="shared" si="778"/>
        <v>171657</v>
      </c>
      <c r="I1991" s="35">
        <f t="shared" ref="I1991:I2054" si="782">SUM(C1991-D1991)</f>
        <v>-169579</v>
      </c>
      <c r="J1991" s="35">
        <f t="shared" si="774"/>
        <v>0</v>
      </c>
      <c r="K1991" s="101">
        <f t="shared" si="779"/>
        <v>0</v>
      </c>
      <c r="L1991">
        <f t="shared" si="779"/>
        <v>-1925</v>
      </c>
      <c r="M1991" s="35">
        <f t="shared" si="770"/>
        <v>295923</v>
      </c>
      <c r="N1991">
        <f t="shared" si="776"/>
        <v>1.2105536039893509E-2</v>
      </c>
      <c r="O1991" s="303">
        <f t="shared" si="780"/>
        <v>-169579</v>
      </c>
      <c r="P1991" s="156">
        <f t="shared" si="781"/>
        <v>0</v>
      </c>
      <c r="Q1991" s="156">
        <f t="shared" si="781"/>
        <v>-1.0968223489661382E-2</v>
      </c>
    </row>
    <row r="1992" spans="1:17">
      <c r="A1992" s="595"/>
      <c r="B1992" s="3" t="s">
        <v>5</v>
      </c>
      <c r="C1992" s="18">
        <v>2376170</v>
      </c>
      <c r="D1992" s="16">
        <v>2494866</v>
      </c>
      <c r="E1992" s="16">
        <v>1730736</v>
      </c>
      <c r="F1992" s="18">
        <v>1599301</v>
      </c>
      <c r="G1992" s="18">
        <f t="shared" si="771"/>
        <v>3975471</v>
      </c>
      <c r="H1992" s="16">
        <f t="shared" si="778"/>
        <v>4225602</v>
      </c>
      <c r="I1992" s="35">
        <f t="shared" si="782"/>
        <v>-118696</v>
      </c>
      <c r="J1992" s="35">
        <f t="shared" si="774"/>
        <v>131435</v>
      </c>
      <c r="K1992" s="101">
        <f t="shared" si="779"/>
        <v>104314</v>
      </c>
      <c r="L1992">
        <f t="shared" si="779"/>
        <v>-19987</v>
      </c>
      <c r="M1992" s="35">
        <f t="shared" si="770"/>
        <v>472948</v>
      </c>
      <c r="N1992">
        <f t="shared" si="776"/>
        <v>0.94080583074316981</v>
      </c>
      <c r="O1992" s="20">
        <f t="shared" si="780"/>
        <v>-250131</v>
      </c>
      <c r="P1992" s="399">
        <f t="shared" si="781"/>
        <v>2.7692685891076426E-2</v>
      </c>
      <c r="Q1992" s="156">
        <f t="shared" si="781"/>
        <v>-4.6856508945099093E-3</v>
      </c>
    </row>
    <row r="1993" spans="1:17">
      <c r="A1993" s="596"/>
      <c r="B1993" s="3" t="s">
        <v>6</v>
      </c>
      <c r="C1993" s="18">
        <v>2110550</v>
      </c>
      <c r="D1993" s="16">
        <v>2033511</v>
      </c>
      <c r="E1993" s="16">
        <v>2355498</v>
      </c>
      <c r="F1993" s="18">
        <v>2259280</v>
      </c>
      <c r="G1993" s="18">
        <f t="shared" si="771"/>
        <v>4369830</v>
      </c>
      <c r="H1993" s="16">
        <f t="shared" si="778"/>
        <v>4389009</v>
      </c>
      <c r="I1993" s="35">
        <f t="shared" si="782"/>
        <v>77039</v>
      </c>
      <c r="J1993" s="35">
        <f t="shared" si="774"/>
        <v>96218</v>
      </c>
      <c r="K1993" s="101">
        <f t="shared" si="779"/>
        <v>363477</v>
      </c>
      <c r="L1993">
        <f t="shared" si="779"/>
        <v>107053</v>
      </c>
      <c r="M1993" s="35">
        <f t="shared" si="770"/>
        <v>-1429299</v>
      </c>
      <c r="N1993">
        <f t="shared" si="776"/>
        <v>0.99563022085395592</v>
      </c>
      <c r="O1993" s="20">
        <f t="shared" si="780"/>
        <v>-19179</v>
      </c>
      <c r="P1993" s="399">
        <f t="shared" si="781"/>
        <v>9.9777483504791264E-2</v>
      </c>
      <c r="Q1993" s="156">
        <f t="shared" si="781"/>
        <v>2.5642032880763936E-2</v>
      </c>
    </row>
    <row r="1994" spans="1:17">
      <c r="A1994" s="594">
        <v>45594</v>
      </c>
      <c r="B1994" s="3" t="s">
        <v>3</v>
      </c>
      <c r="C1994" s="18">
        <v>7312723</v>
      </c>
      <c r="D1994" s="16">
        <v>7615313</v>
      </c>
      <c r="E1994" s="16">
        <v>7843696</v>
      </c>
      <c r="F1994" s="18">
        <v>8256494</v>
      </c>
      <c r="G1994" s="18">
        <f t="shared" si="771"/>
        <v>15569217</v>
      </c>
      <c r="H1994" s="16">
        <f t="shared" si="778"/>
        <v>15459009</v>
      </c>
      <c r="I1994" s="35">
        <f t="shared" si="782"/>
        <v>-302590</v>
      </c>
      <c r="J1994" s="35">
        <f t="shared" si="774"/>
        <v>-412798</v>
      </c>
      <c r="K1994" s="101">
        <f t="shared" si="779"/>
        <v>418384</v>
      </c>
      <c r="L1994">
        <f t="shared" si="779"/>
        <v>747065</v>
      </c>
      <c r="M1994" s="35">
        <f t="shared" si="770"/>
        <v>-747065</v>
      </c>
      <c r="N1994">
        <f t="shared" si="776"/>
        <v>1.0071290468878051</v>
      </c>
      <c r="O1994" s="20">
        <f t="shared" si="780"/>
        <v>110208</v>
      </c>
      <c r="P1994" s="156">
        <f t="shared" si="781"/>
        <v>2.8398808643423777E-2</v>
      </c>
      <c r="Q1994" s="400">
        <f t="shared" si="781"/>
        <v>5.3495988042574522E-2</v>
      </c>
    </row>
    <row r="1995" spans="1:17">
      <c r="A1995" s="595"/>
      <c r="B1995" s="3" t="s">
        <v>4</v>
      </c>
      <c r="C1995" s="18">
        <v>2078</v>
      </c>
      <c r="D1995" s="16">
        <v>180923</v>
      </c>
      <c r="E1995" s="16">
        <v>0</v>
      </c>
      <c r="F1995" s="18">
        <v>0</v>
      </c>
      <c r="G1995" s="18">
        <f t="shared" si="771"/>
        <v>2078</v>
      </c>
      <c r="H1995" s="16">
        <f t="shared" si="778"/>
        <v>180923</v>
      </c>
      <c r="I1995" s="35">
        <f t="shared" si="782"/>
        <v>-178845</v>
      </c>
      <c r="J1995" s="35">
        <f t="shared" si="774"/>
        <v>0</v>
      </c>
      <c r="K1995" s="101">
        <f t="shared" ref="K1995:L2010" si="783">G1995-G1991</f>
        <v>0</v>
      </c>
      <c r="L1995">
        <f t="shared" si="783"/>
        <v>9266</v>
      </c>
      <c r="M1995" s="35">
        <f t="shared" si="770"/>
        <v>-724302</v>
      </c>
      <c r="N1995">
        <f t="shared" si="776"/>
        <v>1.1485549100998768E-2</v>
      </c>
      <c r="O1995" s="303">
        <f t="shared" si="780"/>
        <v>-178845</v>
      </c>
      <c r="P1995" s="399">
        <f t="shared" si="781"/>
        <v>0</v>
      </c>
      <c r="Q1995" s="156">
        <f t="shared" si="781"/>
        <v>5.7059812428028649E-2</v>
      </c>
    </row>
    <row r="1996" spans="1:17">
      <c r="A1996" s="595"/>
      <c r="B1996" s="3" t="s">
        <v>5</v>
      </c>
      <c r="C1996" s="18">
        <v>2300690</v>
      </c>
      <c r="D1996" s="16">
        <v>2875664</v>
      </c>
      <c r="E1996" s="16">
        <v>1652369</v>
      </c>
      <c r="F1996" s="18">
        <v>1968779</v>
      </c>
      <c r="G1996" s="18">
        <f t="shared" si="771"/>
        <v>4269469</v>
      </c>
      <c r="H1996" s="16">
        <f t="shared" si="778"/>
        <v>4528033</v>
      </c>
      <c r="I1996" s="35">
        <f t="shared" si="782"/>
        <v>-574974</v>
      </c>
      <c r="J1996" s="35">
        <f t="shared" si="774"/>
        <v>-316410</v>
      </c>
      <c r="K1996" s="101">
        <f t="shared" si="783"/>
        <v>293998</v>
      </c>
      <c r="L1996">
        <f t="shared" si="783"/>
        <v>302431</v>
      </c>
      <c r="M1996" s="35">
        <f t="shared" si="770"/>
        <v>-1340890</v>
      </c>
      <c r="N1996">
        <f t="shared" si="776"/>
        <v>0.94289705927496548</v>
      </c>
      <c r="O1996" s="20">
        <f t="shared" si="780"/>
        <v>-258564</v>
      </c>
      <c r="P1996" s="156">
        <f t="shared" si="781"/>
        <v>7.9858795650545308E-2</v>
      </c>
      <c r="Q1996" s="156">
        <f t="shared" si="781"/>
        <v>7.7088406291747166E-2</v>
      </c>
    </row>
    <row r="1997" spans="1:17">
      <c r="A1997" s="596"/>
      <c r="B1997" s="3" t="s">
        <v>6</v>
      </c>
      <c r="C1997" s="18">
        <v>2007164</v>
      </c>
      <c r="D1997" s="16">
        <v>2369000</v>
      </c>
      <c r="E1997" s="16">
        <v>2126590</v>
      </c>
      <c r="F1997" s="18">
        <v>2815627</v>
      </c>
      <c r="G1997" s="18">
        <f t="shared" si="771"/>
        <v>4822791</v>
      </c>
      <c r="H1997" s="16">
        <f t="shared" si="778"/>
        <v>4495590</v>
      </c>
      <c r="I1997" s="35">
        <f t="shared" si="782"/>
        <v>-361836</v>
      </c>
      <c r="J1997" s="35">
        <f t="shared" si="774"/>
        <v>-689037</v>
      </c>
      <c r="K1997" s="101">
        <f t="shared" si="783"/>
        <v>452961</v>
      </c>
      <c r="L1997">
        <f t="shared" si="783"/>
        <v>106581</v>
      </c>
      <c r="M1997" s="35">
        <f t="shared" si="770"/>
        <v>-4458553</v>
      </c>
      <c r="N1997">
        <f t="shared" si="776"/>
        <v>1.0727826603404671</v>
      </c>
      <c r="O1997" s="20">
        <f t="shared" si="780"/>
        <v>327201</v>
      </c>
      <c r="P1997" s="399">
        <f t="shared" si="781"/>
        <v>0.11564364291989342</v>
      </c>
      <c r="Q1997" s="156">
        <f t="shared" si="781"/>
        <v>2.4887984106212645E-2</v>
      </c>
    </row>
    <row r="1998" spans="1:17">
      <c r="A1998" s="594">
        <v>45595</v>
      </c>
      <c r="B1998" s="3" t="s">
        <v>3</v>
      </c>
      <c r="C1998" s="18">
        <v>7485961</v>
      </c>
      <c r="D1998" s="16">
        <v>5761105</v>
      </c>
      <c r="E1998" s="16">
        <v>7725094</v>
      </c>
      <c r="F1998" s="18">
        <v>6761010</v>
      </c>
      <c r="G1998" s="18">
        <f t="shared" si="771"/>
        <v>14246971</v>
      </c>
      <c r="H1998" s="16">
        <f t="shared" si="778"/>
        <v>13486199</v>
      </c>
      <c r="I1998" s="35">
        <f t="shared" si="782"/>
        <v>1724856</v>
      </c>
      <c r="J1998" s="35">
        <f t="shared" si="774"/>
        <v>964084</v>
      </c>
      <c r="K1998" s="101">
        <f t="shared" si="783"/>
        <v>-1322246</v>
      </c>
      <c r="L1998">
        <f t="shared" si="783"/>
        <v>-1972810</v>
      </c>
      <c r="M1998" s="35">
        <f t="shared" si="770"/>
        <v>1972810</v>
      </c>
      <c r="N1998">
        <f t="shared" si="776"/>
        <v>1.0564111503915967</v>
      </c>
      <c r="O1998" s="20">
        <f t="shared" si="780"/>
        <v>760772</v>
      </c>
      <c r="P1998" s="156">
        <f t="shared" si="781"/>
        <v>-7.8278950733870714E-2</v>
      </c>
      <c r="Q1998" s="156">
        <f t="shared" si="781"/>
        <v>-0.11317292819527325</v>
      </c>
    </row>
    <row r="1999" spans="1:17">
      <c r="A1999" s="595"/>
      <c r="B1999" s="3" t="s">
        <v>4</v>
      </c>
      <c r="C1999" s="18">
        <v>2078</v>
      </c>
      <c r="D1999" s="16">
        <v>175749</v>
      </c>
      <c r="E1999" s="16">
        <v>0</v>
      </c>
      <c r="F1999" s="18">
        <v>0</v>
      </c>
      <c r="G1999" s="18">
        <f t="shared" si="771"/>
        <v>2078</v>
      </c>
      <c r="H1999" s="16">
        <f t="shared" si="778"/>
        <v>175749</v>
      </c>
      <c r="I1999" s="35">
        <f t="shared" si="782"/>
        <v>-173671</v>
      </c>
      <c r="J1999" s="35">
        <f t="shared" si="774"/>
        <v>0</v>
      </c>
      <c r="K1999" s="101">
        <f t="shared" si="783"/>
        <v>0</v>
      </c>
      <c r="L1999">
        <f t="shared" si="783"/>
        <v>-5174</v>
      </c>
      <c r="M1999" s="35">
        <f t="shared" si="770"/>
        <v>-1145826</v>
      </c>
      <c r="N1999">
        <f t="shared" si="776"/>
        <v>1.182368036233492E-2</v>
      </c>
      <c r="O1999" s="303">
        <f t="shared" si="780"/>
        <v>-173671</v>
      </c>
      <c r="P1999" s="156">
        <f t="shared" ref="P1999:Q2014" si="784">K1999/(G1995-K1999)</f>
        <v>0</v>
      </c>
      <c r="Q1999" s="156">
        <f t="shared" si="784"/>
        <v>-2.7802705040919522E-2</v>
      </c>
    </row>
    <row r="2000" spans="1:17">
      <c r="A2000" s="595"/>
      <c r="B2000" s="3" t="s">
        <v>5</v>
      </c>
      <c r="C2000" s="18">
        <v>1982411</v>
      </c>
      <c r="D2000" s="16">
        <v>2433724</v>
      </c>
      <c r="E2000" s="16">
        <v>1462102</v>
      </c>
      <c r="F2000" s="18">
        <v>1572022</v>
      </c>
      <c r="G2000" s="18">
        <f t="shared" si="771"/>
        <v>3554433</v>
      </c>
      <c r="H2000" s="16">
        <f t="shared" si="778"/>
        <v>3895826</v>
      </c>
      <c r="I2000" s="35">
        <f t="shared" si="782"/>
        <v>-451313</v>
      </c>
      <c r="J2000" s="35">
        <f t="shared" si="774"/>
        <v>-109920</v>
      </c>
      <c r="K2000" s="101">
        <f t="shared" si="783"/>
        <v>-715036</v>
      </c>
      <c r="L2000">
        <f t="shared" si="783"/>
        <v>-632207</v>
      </c>
      <c r="M2000" s="35">
        <f t="shared" si="770"/>
        <v>201536</v>
      </c>
      <c r="N2000">
        <f t="shared" si="776"/>
        <v>0.9123695462785042</v>
      </c>
      <c r="O2000" s="20">
        <f t="shared" si="780"/>
        <v>-341393</v>
      </c>
      <c r="P2000" s="156">
        <f t="shared" si="784"/>
        <v>-0.14345175699492729</v>
      </c>
      <c r="Q2000" s="156">
        <f t="shared" si="784"/>
        <v>-0.12251503806024526</v>
      </c>
    </row>
    <row r="2001" spans="1:17">
      <c r="A2001" s="596"/>
      <c r="B2001" s="3" t="s">
        <v>6</v>
      </c>
      <c r="C2001" s="18">
        <v>1840099</v>
      </c>
      <c r="D2001" s="16">
        <v>1906687</v>
      </c>
      <c r="E2001" s="16">
        <v>2123353</v>
      </c>
      <c r="F2001" s="18">
        <v>1944233</v>
      </c>
      <c r="G2001" s="18">
        <f t="shared" si="771"/>
        <v>3784332</v>
      </c>
      <c r="H2001" s="16">
        <f t="shared" si="778"/>
        <v>4030040</v>
      </c>
      <c r="I2001" s="35">
        <f t="shared" si="782"/>
        <v>-66588</v>
      </c>
      <c r="J2001" s="35">
        <f t="shared" si="774"/>
        <v>179120</v>
      </c>
      <c r="K2001" s="101">
        <f t="shared" si="783"/>
        <v>-1038459</v>
      </c>
      <c r="L2001">
        <f t="shared" si="783"/>
        <v>-465550</v>
      </c>
      <c r="M2001" s="35">
        <f t="shared" si="770"/>
        <v>1451772</v>
      </c>
      <c r="N2001">
        <f t="shared" si="776"/>
        <v>0.93903087810542818</v>
      </c>
      <c r="O2001" s="20">
        <f t="shared" si="780"/>
        <v>-245708</v>
      </c>
      <c r="P2001" s="156">
        <f t="shared" si="784"/>
        <v>-0.17717364043506079</v>
      </c>
      <c r="Q2001" s="156">
        <f t="shared" si="784"/>
        <v>-9.3839319188734852E-2</v>
      </c>
    </row>
    <row r="2002" spans="1:17">
      <c r="A2002" s="594">
        <v>45596</v>
      </c>
      <c r="B2002" s="3" t="s">
        <v>3</v>
      </c>
      <c r="C2002" s="18">
        <v>5241588</v>
      </c>
      <c r="D2002" s="16">
        <v>3502731</v>
      </c>
      <c r="E2002" s="16">
        <v>5472378</v>
      </c>
      <c r="F2002" s="18">
        <v>4653411</v>
      </c>
      <c r="G2002" s="18">
        <f t="shared" si="771"/>
        <v>9894999</v>
      </c>
      <c r="H2002" s="16">
        <f t="shared" si="778"/>
        <v>8975109</v>
      </c>
      <c r="I2002" s="35">
        <f t="shared" si="782"/>
        <v>1738857</v>
      </c>
      <c r="J2002" s="35">
        <f t="shared" si="774"/>
        <v>818967</v>
      </c>
      <c r="K2002" s="101">
        <f t="shared" si="783"/>
        <v>-4351972</v>
      </c>
      <c r="L2002">
        <f t="shared" si="783"/>
        <v>-4511090</v>
      </c>
      <c r="M2002" s="35">
        <f t="shared" si="770"/>
        <v>4511090</v>
      </c>
      <c r="N2002">
        <f t="shared" si="776"/>
        <v>1.1024934627534886</v>
      </c>
      <c r="O2002" s="20">
        <f t="shared" si="780"/>
        <v>919890</v>
      </c>
      <c r="P2002" s="156">
        <f t="shared" si="784"/>
        <v>-0.2339902864372454</v>
      </c>
      <c r="Q2002" s="156">
        <f t="shared" si="784"/>
        <v>-0.25065386236782661</v>
      </c>
    </row>
    <row r="2003" spans="1:17">
      <c r="A2003" s="595"/>
      <c r="B2003" s="3" t="s">
        <v>4</v>
      </c>
      <c r="C2003" s="18">
        <v>2078</v>
      </c>
      <c r="D2003" s="16">
        <v>171381</v>
      </c>
      <c r="E2003" s="16">
        <v>0</v>
      </c>
      <c r="F2003" s="18">
        <v>0</v>
      </c>
      <c r="G2003" s="18">
        <f t="shared" si="771"/>
        <v>2078</v>
      </c>
      <c r="H2003" s="16">
        <f t="shared" si="778"/>
        <v>171381</v>
      </c>
      <c r="I2003" s="35">
        <f t="shared" si="782"/>
        <v>-169303</v>
      </c>
      <c r="J2003" s="35">
        <f t="shared" si="774"/>
        <v>0</v>
      </c>
      <c r="K2003" s="101">
        <f t="shared" si="783"/>
        <v>0</v>
      </c>
      <c r="L2003">
        <f t="shared" si="783"/>
        <v>-4368</v>
      </c>
      <c r="M2003" s="35">
        <f t="shared" si="770"/>
        <v>79696</v>
      </c>
      <c r="N2003">
        <f t="shared" si="776"/>
        <v>1.2125031362869862E-2</v>
      </c>
      <c r="O2003" s="303">
        <f t="shared" si="780"/>
        <v>-169303</v>
      </c>
      <c r="P2003" s="156">
        <f t="shared" si="784"/>
        <v>0</v>
      </c>
      <c r="Q2003" s="156">
        <f t="shared" si="784"/>
        <v>-2.4250903579340094E-2</v>
      </c>
    </row>
    <row r="2004" spans="1:17">
      <c r="A2004" s="595"/>
      <c r="B2004" s="3" t="s">
        <v>5</v>
      </c>
      <c r="C2004" s="18">
        <v>1455970</v>
      </c>
      <c r="D2004" s="16">
        <v>1683734</v>
      </c>
      <c r="E2004" s="16">
        <v>1142284</v>
      </c>
      <c r="F2004" s="18">
        <v>947463</v>
      </c>
      <c r="G2004" s="18">
        <f t="shared" si="771"/>
        <v>2403433</v>
      </c>
      <c r="H2004" s="16">
        <f t="shared" si="778"/>
        <v>2826018</v>
      </c>
      <c r="I2004" s="35">
        <f t="shared" si="782"/>
        <v>-227764</v>
      </c>
      <c r="J2004" s="35">
        <f t="shared" si="774"/>
        <v>194821</v>
      </c>
      <c r="K2004" s="101">
        <f t="shared" si="783"/>
        <v>-1151000</v>
      </c>
      <c r="L2004">
        <f t="shared" si="783"/>
        <v>-1069808</v>
      </c>
      <c r="M2004" s="35">
        <f t="shared" si="770"/>
        <v>1470619</v>
      </c>
      <c r="N2004">
        <f t="shared" si="776"/>
        <v>0.85046627445401979</v>
      </c>
      <c r="O2004" s="20">
        <f t="shared" si="780"/>
        <v>-422585</v>
      </c>
      <c r="P2004" s="156">
        <f t="shared" si="784"/>
        <v>-0.24461085727923446</v>
      </c>
      <c r="Q2004" s="156">
        <f t="shared" si="784"/>
        <v>-0.21544237855629311</v>
      </c>
    </row>
    <row r="2005" spans="1:17">
      <c r="A2005" s="596"/>
      <c r="B2005" s="3" t="s">
        <v>6</v>
      </c>
      <c r="C2005" s="18">
        <v>1724087</v>
      </c>
      <c r="D2005" s="16">
        <v>1872602</v>
      </c>
      <c r="E2005" s="16">
        <v>1809061</v>
      </c>
      <c r="F2005" s="18">
        <v>1629574</v>
      </c>
      <c r="G2005" s="18">
        <f t="shared" si="771"/>
        <v>3353661</v>
      </c>
      <c r="H2005" s="16">
        <f t="shared" si="778"/>
        <v>3681663</v>
      </c>
      <c r="I2005" s="35">
        <f t="shared" si="782"/>
        <v>-148515</v>
      </c>
      <c r="J2005" s="35">
        <f t="shared" si="774"/>
        <v>179487</v>
      </c>
      <c r="K2005" s="101">
        <f t="shared" si="783"/>
        <v>-430671</v>
      </c>
      <c r="L2005">
        <f t="shared" si="783"/>
        <v>-348377</v>
      </c>
      <c r="M2005" s="35">
        <f t="shared" si="770"/>
        <v>3143565</v>
      </c>
      <c r="N2005">
        <f t="shared" si="776"/>
        <v>0.91090928202825738</v>
      </c>
      <c r="O2005" s="20">
        <f t="shared" si="780"/>
        <v>-328002</v>
      </c>
      <c r="P2005" s="156">
        <f t="shared" si="784"/>
        <v>-0.1021757279888057</v>
      </c>
      <c r="Q2005" s="156">
        <f t="shared" si="784"/>
        <v>-7.9566884561246679E-2</v>
      </c>
    </row>
    <row r="2006" spans="1:17">
      <c r="A2006" s="594">
        <v>45597</v>
      </c>
      <c r="B2006" s="3" t="s">
        <v>3</v>
      </c>
      <c r="C2006" s="18">
        <v>5740024</v>
      </c>
      <c r="D2006" s="16">
        <v>4011299</v>
      </c>
      <c r="E2006" s="16">
        <v>6075515</v>
      </c>
      <c r="F2006" s="18">
        <v>5141197</v>
      </c>
      <c r="G2006" s="18">
        <f t="shared" si="771"/>
        <v>10881221</v>
      </c>
      <c r="H2006" s="16">
        <f t="shared" si="778"/>
        <v>10086814</v>
      </c>
      <c r="I2006" s="35">
        <f t="shared" si="782"/>
        <v>1728725</v>
      </c>
      <c r="J2006" s="35">
        <f t="shared" si="774"/>
        <v>934318</v>
      </c>
      <c r="K2006" s="101">
        <f t="shared" si="783"/>
        <v>986222</v>
      </c>
      <c r="L2006">
        <f t="shared" si="783"/>
        <v>1111705</v>
      </c>
      <c r="M2006" s="35">
        <f t="shared" si="770"/>
        <v>-1111705</v>
      </c>
      <c r="N2006">
        <f t="shared" si="776"/>
        <v>1.0787569791611107</v>
      </c>
      <c r="O2006" s="20">
        <f t="shared" si="780"/>
        <v>794407</v>
      </c>
      <c r="P2006" s="156">
        <f t="shared" si="784"/>
        <v>0.11070228831634241</v>
      </c>
      <c r="Q2006" s="400">
        <f t="shared" si="784"/>
        <v>0.14137706774318096</v>
      </c>
    </row>
    <row r="2007" spans="1:17">
      <c r="A2007" s="595"/>
      <c r="B2007" s="3" t="s">
        <v>4</v>
      </c>
      <c r="C2007" s="18">
        <v>2078</v>
      </c>
      <c r="D2007" s="16">
        <v>171381</v>
      </c>
      <c r="E2007" s="16">
        <v>0</v>
      </c>
      <c r="F2007" s="18">
        <v>0</v>
      </c>
      <c r="G2007" s="18">
        <f t="shared" si="771"/>
        <v>2078</v>
      </c>
      <c r="H2007" s="16">
        <f t="shared" si="778"/>
        <v>171381</v>
      </c>
      <c r="I2007" s="35">
        <f t="shared" si="782"/>
        <v>-169303</v>
      </c>
      <c r="J2007" s="35">
        <f t="shared" si="774"/>
        <v>0</v>
      </c>
      <c r="K2007" s="101">
        <f t="shared" si="783"/>
        <v>0</v>
      </c>
      <c r="L2007">
        <f t="shared" si="783"/>
        <v>0</v>
      </c>
      <c r="M2007" s="35">
        <f t="shared" ref="M2007:M2070" si="785">K2012-L2007</f>
        <v>650806</v>
      </c>
      <c r="N2007">
        <f t="shared" si="776"/>
        <v>1.2125031362869862E-2</v>
      </c>
      <c r="O2007" s="303">
        <f t="shared" si="780"/>
        <v>-169303</v>
      </c>
      <c r="P2007" s="156">
        <f t="shared" si="784"/>
        <v>0</v>
      </c>
      <c r="Q2007" s="156">
        <f t="shared" si="784"/>
        <v>0</v>
      </c>
    </row>
    <row r="2008" spans="1:17">
      <c r="A2008" s="595"/>
      <c r="B2008" s="3" t="s">
        <v>5</v>
      </c>
      <c r="C2008" s="18">
        <v>1482255</v>
      </c>
      <c r="D2008" s="16">
        <v>1707605</v>
      </c>
      <c r="E2008" s="16">
        <v>1153998</v>
      </c>
      <c r="F2008" s="18">
        <v>996506</v>
      </c>
      <c r="G2008" s="18">
        <f t="shared" si="771"/>
        <v>2478761</v>
      </c>
      <c r="H2008" s="16">
        <f t="shared" si="778"/>
        <v>2861603</v>
      </c>
      <c r="I2008" s="35">
        <f t="shared" si="782"/>
        <v>-225350</v>
      </c>
      <c r="J2008" s="35">
        <f t="shared" si="774"/>
        <v>157492</v>
      </c>
      <c r="K2008" s="101">
        <f t="shared" si="783"/>
        <v>75328</v>
      </c>
      <c r="L2008">
        <f t="shared" si="783"/>
        <v>35585</v>
      </c>
      <c r="M2008" s="35">
        <f t="shared" si="785"/>
        <v>354745</v>
      </c>
      <c r="N2008">
        <f t="shared" si="776"/>
        <v>0.86621414640675176</v>
      </c>
      <c r="O2008" s="20">
        <f t="shared" si="780"/>
        <v>-382842</v>
      </c>
      <c r="P2008" s="399">
        <f t="shared" si="784"/>
        <v>3.2355928963685054E-2</v>
      </c>
      <c r="Q2008" s="156">
        <f t="shared" si="784"/>
        <v>1.2752501135128491E-2</v>
      </c>
    </row>
    <row r="2009" spans="1:17">
      <c r="A2009" s="596"/>
      <c r="B2009" s="3" t="s">
        <v>6</v>
      </c>
      <c r="C2009" s="18">
        <v>1925338</v>
      </c>
      <c r="D2009" s="16">
        <v>2076552</v>
      </c>
      <c r="E2009" s="16">
        <v>1920182</v>
      </c>
      <c r="F2009" s="18">
        <v>1829134</v>
      </c>
      <c r="G2009" s="18">
        <f t="shared" si="771"/>
        <v>3754472</v>
      </c>
      <c r="H2009" s="16">
        <f t="shared" si="778"/>
        <v>3996734</v>
      </c>
      <c r="I2009" s="35">
        <f t="shared" si="782"/>
        <v>-151214</v>
      </c>
      <c r="J2009" s="35">
        <f t="shared" si="774"/>
        <v>91048</v>
      </c>
      <c r="K2009" s="101">
        <f t="shared" si="783"/>
        <v>400811</v>
      </c>
      <c r="L2009">
        <f t="shared" si="783"/>
        <v>315071</v>
      </c>
      <c r="M2009" s="35">
        <f t="shared" si="785"/>
        <v>-867360</v>
      </c>
      <c r="N2009">
        <f t="shared" si="776"/>
        <v>0.93938500785891677</v>
      </c>
      <c r="O2009" s="20">
        <f t="shared" si="780"/>
        <v>-242262</v>
      </c>
      <c r="P2009" s="399">
        <f t="shared" si="784"/>
        <v>0.13573699984760484</v>
      </c>
      <c r="Q2009" s="156">
        <f t="shared" si="784"/>
        <v>9.3587521148983902E-2</v>
      </c>
    </row>
    <row r="2010" spans="1:17">
      <c r="A2010" s="594">
        <v>45600</v>
      </c>
      <c r="B2010" s="3" t="s">
        <v>3</v>
      </c>
      <c r="C2010" s="18">
        <v>7738780</v>
      </c>
      <c r="D2010" s="16">
        <v>5036885</v>
      </c>
      <c r="E2010" s="16">
        <v>7783624</v>
      </c>
      <c r="F2010" s="18">
        <v>5937629</v>
      </c>
      <c r="G2010" s="18">
        <f t="shared" si="771"/>
        <v>13676409</v>
      </c>
      <c r="H2010" s="16">
        <f t="shared" si="778"/>
        <v>12820509</v>
      </c>
      <c r="I2010" s="35">
        <f t="shared" si="782"/>
        <v>2701895</v>
      </c>
      <c r="J2010" s="35">
        <f t="shared" si="774"/>
        <v>1845995</v>
      </c>
      <c r="K2010" s="101">
        <f t="shared" si="783"/>
        <v>2795188</v>
      </c>
      <c r="L2010">
        <f t="shared" si="783"/>
        <v>2733695</v>
      </c>
      <c r="M2010" s="35">
        <f t="shared" si="785"/>
        <v>-2733695</v>
      </c>
      <c r="N2010">
        <f t="shared" si="776"/>
        <v>1.0667602198945456</v>
      </c>
      <c r="O2010" s="20">
        <f t="shared" si="780"/>
        <v>855900</v>
      </c>
      <c r="P2010" s="156">
        <f t="shared" si="784"/>
        <v>0.34568100328059509</v>
      </c>
      <c r="Q2010" s="400">
        <f t="shared" si="784"/>
        <v>0.37177352902897398</v>
      </c>
    </row>
    <row r="2011" spans="1:17">
      <c r="A2011" s="595"/>
      <c r="B2011" s="3" t="s">
        <v>4</v>
      </c>
      <c r="C2011" s="18">
        <v>2078</v>
      </c>
      <c r="D2011" s="16">
        <v>167881</v>
      </c>
      <c r="E2011" s="16">
        <v>0</v>
      </c>
      <c r="F2011" s="18">
        <v>0</v>
      </c>
      <c r="G2011" s="18">
        <f t="shared" ref="G2011:G2074" si="786">SUM(C2011+F2011)</f>
        <v>2078</v>
      </c>
      <c r="H2011" s="16">
        <f t="shared" si="778"/>
        <v>167881</v>
      </c>
      <c r="I2011" s="35">
        <f t="shared" si="782"/>
        <v>-165803</v>
      </c>
      <c r="J2011" s="35">
        <f t="shared" si="774"/>
        <v>0</v>
      </c>
      <c r="K2011" s="101">
        <f t="shared" ref="K2011:L2026" si="787">G2011-G2007</f>
        <v>0</v>
      </c>
      <c r="L2011">
        <f t="shared" si="787"/>
        <v>-3500</v>
      </c>
      <c r="M2011" s="35">
        <f t="shared" si="785"/>
        <v>372049</v>
      </c>
      <c r="N2011">
        <f t="shared" si="776"/>
        <v>1.2377815238174659E-2</v>
      </c>
      <c r="O2011" s="303">
        <f t="shared" si="780"/>
        <v>-165803</v>
      </c>
      <c r="P2011" s="399">
        <f t="shared" si="784"/>
        <v>0</v>
      </c>
      <c r="Q2011" s="156">
        <f t="shared" si="784"/>
        <v>-2.0013609254292918E-2</v>
      </c>
    </row>
    <row r="2012" spans="1:17">
      <c r="A2012" s="595"/>
      <c r="B2012" s="3" t="s">
        <v>5</v>
      </c>
      <c r="C2012" s="18">
        <v>1906482</v>
      </c>
      <c r="D2012" s="16">
        <v>1911832</v>
      </c>
      <c r="E2012" s="16">
        <v>1495229</v>
      </c>
      <c r="F2012" s="18">
        <v>1223085</v>
      </c>
      <c r="G2012" s="18">
        <f t="shared" si="786"/>
        <v>3129567</v>
      </c>
      <c r="H2012" s="16">
        <f t="shared" si="778"/>
        <v>3407061</v>
      </c>
      <c r="I2012" s="35">
        <f t="shared" si="782"/>
        <v>-5350</v>
      </c>
      <c r="J2012" s="35">
        <f t="shared" si="774"/>
        <v>272144</v>
      </c>
      <c r="K2012" s="101">
        <f t="shared" si="787"/>
        <v>650806</v>
      </c>
      <c r="L2012">
        <f t="shared" si="787"/>
        <v>545458</v>
      </c>
      <c r="M2012" s="35">
        <f t="shared" si="785"/>
        <v>-370319</v>
      </c>
      <c r="N2012">
        <f t="shared" si="776"/>
        <v>0.91855326335513221</v>
      </c>
      <c r="O2012" s="20">
        <f t="shared" si="780"/>
        <v>-277494</v>
      </c>
      <c r="P2012" s="399">
        <f t="shared" si="784"/>
        <v>0.35602955214980675</v>
      </c>
      <c r="Q2012" s="156">
        <f t="shared" si="784"/>
        <v>0.23550252682798356</v>
      </c>
    </row>
    <row r="2013" spans="1:17">
      <c r="A2013" s="596"/>
      <c r="B2013" s="3" t="s">
        <v>6</v>
      </c>
      <c r="C2013" s="18">
        <v>2197531</v>
      </c>
      <c r="D2013" s="16">
        <v>1991387</v>
      </c>
      <c r="E2013" s="16">
        <v>2566018</v>
      </c>
      <c r="F2013" s="18">
        <v>1947271</v>
      </c>
      <c r="G2013" s="18">
        <f t="shared" si="786"/>
        <v>4144802</v>
      </c>
      <c r="H2013" s="16">
        <f t="shared" si="778"/>
        <v>4557405</v>
      </c>
      <c r="I2013" s="35">
        <f t="shared" si="782"/>
        <v>206144</v>
      </c>
      <c r="J2013" s="35">
        <f t="shared" si="774"/>
        <v>618747</v>
      </c>
      <c r="K2013" s="101">
        <f t="shared" si="787"/>
        <v>390330</v>
      </c>
      <c r="L2013">
        <f t="shared" si="787"/>
        <v>560671</v>
      </c>
      <c r="M2013" s="35">
        <f t="shared" si="785"/>
        <v>163762</v>
      </c>
      <c r="N2013">
        <f t="shared" si="776"/>
        <v>0.90946536460990413</v>
      </c>
      <c r="O2013" s="20">
        <f t="shared" si="780"/>
        <v>-412603</v>
      </c>
      <c r="P2013" s="156">
        <f t="shared" si="784"/>
        <v>0.11602661243193658</v>
      </c>
      <c r="Q2013" s="400">
        <f t="shared" si="784"/>
        <v>0.16317250294886909</v>
      </c>
    </row>
    <row r="2014" spans="1:17">
      <c r="A2014" s="594">
        <v>45601</v>
      </c>
      <c r="B2014" s="3" t="s">
        <v>3</v>
      </c>
      <c r="C2014" s="18">
        <v>6522563</v>
      </c>
      <c r="D2014" s="16">
        <v>5940329</v>
      </c>
      <c r="E2014" s="16">
        <v>6917757</v>
      </c>
      <c r="F2014" s="18">
        <v>6601557</v>
      </c>
      <c r="G2014" s="18">
        <f t="shared" si="786"/>
        <v>13124120</v>
      </c>
      <c r="H2014" s="16">
        <f t="shared" si="778"/>
        <v>12858086</v>
      </c>
      <c r="I2014" s="35">
        <f t="shared" si="782"/>
        <v>582234</v>
      </c>
      <c r="J2014" s="35">
        <f t="shared" si="774"/>
        <v>316200</v>
      </c>
      <c r="K2014" s="101">
        <f t="shared" si="787"/>
        <v>-552289</v>
      </c>
      <c r="L2014">
        <f t="shared" si="787"/>
        <v>37577</v>
      </c>
      <c r="M2014" s="35">
        <f t="shared" si="785"/>
        <v>-37577</v>
      </c>
      <c r="N2014">
        <f t="shared" si="776"/>
        <v>1.0206900156057441</v>
      </c>
      <c r="O2014" s="20">
        <f t="shared" si="780"/>
        <v>266034</v>
      </c>
      <c r="P2014" s="156">
        <f t="shared" si="784"/>
        <v>-3.8815146684538532E-2</v>
      </c>
      <c r="Q2014" s="156">
        <f t="shared" si="784"/>
        <v>2.9396229284486533E-3</v>
      </c>
    </row>
    <row r="2015" spans="1:17">
      <c r="A2015" s="595"/>
      <c r="B2015" s="3" t="s">
        <v>4</v>
      </c>
      <c r="C2015" s="18">
        <v>2078</v>
      </c>
      <c r="D2015" s="16">
        <v>160881</v>
      </c>
      <c r="E2015" s="16">
        <v>0</v>
      </c>
      <c r="F2015" s="18">
        <v>0</v>
      </c>
      <c r="G2015" s="18">
        <f t="shared" si="786"/>
        <v>2078</v>
      </c>
      <c r="H2015" s="16">
        <f t="shared" si="778"/>
        <v>160881</v>
      </c>
      <c r="I2015" s="35">
        <f t="shared" si="782"/>
        <v>-158803</v>
      </c>
      <c r="J2015" s="35">
        <f t="shared" si="774"/>
        <v>0</v>
      </c>
      <c r="K2015" s="101">
        <f t="shared" si="787"/>
        <v>0</v>
      </c>
      <c r="L2015">
        <f t="shared" si="787"/>
        <v>-7000</v>
      </c>
      <c r="M2015" s="35">
        <f t="shared" si="785"/>
        <v>110025</v>
      </c>
      <c r="N2015">
        <f t="shared" si="776"/>
        <v>1.2916379187101024E-2</v>
      </c>
      <c r="O2015" s="20">
        <f t="shared" si="780"/>
        <v>-158803</v>
      </c>
      <c r="P2015" s="156">
        <f t="shared" ref="P2015:Q2030" si="788">K2015/(G2011-K2015)</f>
        <v>0</v>
      </c>
      <c r="Q2015" s="156">
        <f t="shared" si="788"/>
        <v>-4.0027218508585836E-2</v>
      </c>
    </row>
    <row r="2016" spans="1:17">
      <c r="A2016" s="595"/>
      <c r="B2016" s="3" t="s">
        <v>5</v>
      </c>
      <c r="C2016" s="18">
        <v>2067545</v>
      </c>
      <c r="D2016" s="16">
        <v>2233609</v>
      </c>
      <c r="E2016" s="16">
        <v>1449931</v>
      </c>
      <c r="F2016" s="18">
        <v>1430571</v>
      </c>
      <c r="G2016" s="18">
        <f t="shared" si="786"/>
        <v>3498116</v>
      </c>
      <c r="H2016" s="16">
        <f t="shared" si="778"/>
        <v>3683540</v>
      </c>
      <c r="I2016" s="35">
        <f t="shared" si="782"/>
        <v>-166064</v>
      </c>
      <c r="J2016" s="35">
        <f t="shared" si="774"/>
        <v>19360</v>
      </c>
      <c r="K2016" s="101">
        <f t="shared" si="787"/>
        <v>368549</v>
      </c>
      <c r="L2016">
        <f t="shared" si="787"/>
        <v>276479</v>
      </c>
      <c r="M2016" s="35">
        <f t="shared" si="785"/>
        <v>-424057</v>
      </c>
      <c r="N2016">
        <f t="shared" si="776"/>
        <v>0.94966146695841502</v>
      </c>
      <c r="O2016" s="20">
        <f t="shared" si="780"/>
        <v>-185424</v>
      </c>
      <c r="P2016" s="399">
        <f t="shared" si="788"/>
        <v>0.13348301242512725</v>
      </c>
      <c r="Q2016" s="156">
        <f t="shared" si="788"/>
        <v>8.8315527272564656E-2</v>
      </c>
    </row>
    <row r="2017" spans="1:17">
      <c r="A2017" s="596"/>
      <c r="B2017" s="3" t="s">
        <v>6</v>
      </c>
      <c r="C2017" s="18">
        <v>1981973</v>
      </c>
      <c r="D2017" s="16">
        <v>2035277</v>
      </c>
      <c r="E2017" s="16">
        <v>2206471</v>
      </c>
      <c r="F2017" s="18">
        <v>2337968</v>
      </c>
      <c r="G2017" s="18">
        <f t="shared" si="786"/>
        <v>4319941</v>
      </c>
      <c r="H2017" s="16">
        <f t="shared" si="778"/>
        <v>4241748</v>
      </c>
      <c r="I2017" s="35">
        <f t="shared" si="782"/>
        <v>-53304</v>
      </c>
      <c r="J2017" s="35">
        <f t="shared" si="774"/>
        <v>-131497</v>
      </c>
      <c r="K2017" s="101">
        <f t="shared" si="787"/>
        <v>175139</v>
      </c>
      <c r="L2017">
        <f t="shared" si="787"/>
        <v>-315657</v>
      </c>
      <c r="M2017" s="35">
        <f t="shared" si="785"/>
        <v>-3023560</v>
      </c>
      <c r="N2017">
        <f t="shared" si="776"/>
        <v>1.0184341455456571</v>
      </c>
      <c r="O2017" s="20">
        <f t="shared" si="780"/>
        <v>78193</v>
      </c>
      <c r="P2017" s="399">
        <f t="shared" si="788"/>
        <v>4.4119362273321437E-2</v>
      </c>
      <c r="Q2017" s="156">
        <f t="shared" si="788"/>
        <v>-6.4775904759676775E-2</v>
      </c>
    </row>
    <row r="2018" spans="1:17">
      <c r="A2018" s="594">
        <v>45602</v>
      </c>
      <c r="B2018" s="3" t="s">
        <v>3</v>
      </c>
      <c r="C2018" s="18">
        <v>6975465</v>
      </c>
      <c r="D2018" s="16">
        <v>6120106</v>
      </c>
      <c r="E2018" s="16">
        <v>7134812</v>
      </c>
      <c r="F2018" s="18">
        <v>6873088</v>
      </c>
      <c r="G2018" s="18">
        <f t="shared" si="786"/>
        <v>13848553</v>
      </c>
      <c r="H2018" s="16">
        <f t="shared" si="778"/>
        <v>13254918</v>
      </c>
      <c r="I2018" s="35">
        <f t="shared" si="782"/>
        <v>855359</v>
      </c>
      <c r="J2018" s="35">
        <f t="shared" si="774"/>
        <v>261724</v>
      </c>
      <c r="K2018" s="101">
        <f t="shared" si="787"/>
        <v>724433</v>
      </c>
      <c r="L2018">
        <f t="shared" si="787"/>
        <v>396832</v>
      </c>
      <c r="M2018" s="35">
        <f t="shared" si="785"/>
        <v>-396832</v>
      </c>
      <c r="N2018">
        <f t="shared" si="776"/>
        <v>1.044786018291475</v>
      </c>
      <c r="O2018" s="20">
        <f t="shared" si="780"/>
        <v>593635</v>
      </c>
      <c r="P2018" s="399">
        <f t="shared" si="788"/>
        <v>5.8423490851019062E-2</v>
      </c>
      <c r="Q2018" s="156">
        <f t="shared" si="788"/>
        <v>3.1845270146969154E-2</v>
      </c>
    </row>
    <row r="2019" spans="1:17">
      <c r="A2019" s="595"/>
      <c r="B2019" s="3" t="s">
        <v>4</v>
      </c>
      <c r="C2019" s="18">
        <v>2078</v>
      </c>
      <c r="D2019" s="16">
        <v>180881</v>
      </c>
      <c r="E2019" s="16">
        <v>0</v>
      </c>
      <c r="F2019" s="18">
        <v>0</v>
      </c>
      <c r="G2019" s="18">
        <f t="shared" si="786"/>
        <v>2078</v>
      </c>
      <c r="H2019" s="16">
        <f t="shared" si="778"/>
        <v>180881</v>
      </c>
      <c r="I2019" s="35">
        <f t="shared" si="782"/>
        <v>-178803</v>
      </c>
      <c r="J2019" s="35">
        <f t="shared" si="774"/>
        <v>0</v>
      </c>
      <c r="K2019" s="101">
        <f t="shared" si="787"/>
        <v>0</v>
      </c>
      <c r="L2019">
        <f t="shared" si="787"/>
        <v>20000</v>
      </c>
      <c r="M2019" s="35">
        <f t="shared" si="785"/>
        <v>-1184460</v>
      </c>
      <c r="N2019">
        <f t="shared" si="776"/>
        <v>1.1488216009420559E-2</v>
      </c>
      <c r="O2019" s="20">
        <f t="shared" si="780"/>
        <v>-178803</v>
      </c>
      <c r="P2019" s="156">
        <f t="shared" si="788"/>
        <v>0</v>
      </c>
      <c r="Q2019" s="156">
        <f t="shared" si="788"/>
        <v>0.14196378503843671</v>
      </c>
    </row>
    <row r="2020" spans="1:17">
      <c r="A2020" s="595"/>
      <c r="B2020" s="3" t="s">
        <v>5</v>
      </c>
      <c r="C2020" s="18">
        <v>2253829</v>
      </c>
      <c r="D2020" s="16">
        <v>2285525</v>
      </c>
      <c r="E2020" s="16">
        <v>1621355</v>
      </c>
      <c r="F2020" s="18">
        <v>1347312</v>
      </c>
      <c r="G2020" s="18">
        <f t="shared" si="786"/>
        <v>3601141</v>
      </c>
      <c r="H2020" s="16">
        <f t="shared" si="778"/>
        <v>3906880</v>
      </c>
      <c r="I2020" s="35">
        <f t="shared" si="782"/>
        <v>-31696</v>
      </c>
      <c r="J2020" s="35">
        <f t="shared" si="774"/>
        <v>274043</v>
      </c>
      <c r="K2020" s="101">
        <f t="shared" si="787"/>
        <v>103025</v>
      </c>
      <c r="L2020">
        <f t="shared" si="787"/>
        <v>223340</v>
      </c>
      <c r="M2020" s="35">
        <f t="shared" si="785"/>
        <v>-976827</v>
      </c>
      <c r="N2020">
        <f t="shared" si="776"/>
        <v>0.92174343721844543</v>
      </c>
      <c r="O2020" s="20">
        <f t="shared" si="780"/>
        <v>-305739</v>
      </c>
      <c r="P2020" s="399">
        <f t="shared" si="788"/>
        <v>3.0345283823025655E-2</v>
      </c>
      <c r="Q2020" s="400">
        <f t="shared" si="788"/>
        <v>6.45454019998844E-2</v>
      </c>
    </row>
    <row r="2021" spans="1:17">
      <c r="A2021" s="596"/>
      <c r="B2021" s="3" t="s">
        <v>6</v>
      </c>
      <c r="C2021" s="18">
        <v>1818857</v>
      </c>
      <c r="D2021" s="16">
        <v>1987394</v>
      </c>
      <c r="E2021" s="16">
        <v>2294062</v>
      </c>
      <c r="F2021" s="18">
        <v>2353506</v>
      </c>
      <c r="G2021" s="18">
        <f t="shared" si="786"/>
        <v>4172363</v>
      </c>
      <c r="H2021" s="16">
        <f t="shared" si="778"/>
        <v>4281456</v>
      </c>
      <c r="I2021" s="35">
        <f t="shared" si="782"/>
        <v>-168537</v>
      </c>
      <c r="J2021" s="35">
        <f t="shared" si="774"/>
        <v>-59444</v>
      </c>
      <c r="K2021" s="101">
        <f t="shared" si="787"/>
        <v>-147578</v>
      </c>
      <c r="L2021">
        <f t="shared" si="787"/>
        <v>39708</v>
      </c>
      <c r="M2021" s="35">
        <f t="shared" si="785"/>
        <v>3135322</v>
      </c>
      <c r="N2021">
        <f t="shared" si="776"/>
        <v>0.97451964939030089</v>
      </c>
      <c r="O2021" s="20">
        <f t="shared" si="780"/>
        <v>-109093</v>
      </c>
      <c r="P2021" s="399">
        <f t="shared" si="788"/>
        <v>-3.3033547255199136E-2</v>
      </c>
      <c r="Q2021" s="400">
        <f t="shared" si="788"/>
        <v>9.4496958620098812E-3</v>
      </c>
    </row>
    <row r="2022" spans="1:17">
      <c r="A2022" s="594">
        <v>45603</v>
      </c>
      <c r="B2022" s="3" t="s">
        <v>3</v>
      </c>
      <c r="C2022" s="18">
        <v>5620965</v>
      </c>
      <c r="D2022" s="16">
        <v>4001914</v>
      </c>
      <c r="E2022" s="16">
        <v>5546307</v>
      </c>
      <c r="F2022" s="18">
        <v>4888371</v>
      </c>
      <c r="G2022" s="18">
        <f t="shared" si="786"/>
        <v>10509336</v>
      </c>
      <c r="H2022" s="16">
        <f t="shared" si="778"/>
        <v>9548221</v>
      </c>
      <c r="I2022" s="35">
        <f t="shared" si="782"/>
        <v>1619051</v>
      </c>
      <c r="J2022" s="35">
        <f t="shared" si="774"/>
        <v>657936</v>
      </c>
      <c r="K2022" s="101">
        <f t="shared" si="787"/>
        <v>-3339217</v>
      </c>
      <c r="L2022">
        <f t="shared" si="787"/>
        <v>-3706697</v>
      </c>
      <c r="M2022" s="35">
        <f t="shared" si="785"/>
        <v>3706697</v>
      </c>
      <c r="N2022">
        <f t="shared" si="776"/>
        <v>1.1006590651808332</v>
      </c>
      <c r="O2022" s="20">
        <f t="shared" si="780"/>
        <v>961115</v>
      </c>
      <c r="P2022" s="156">
        <f t="shared" si="788"/>
        <v>-0.19427866442243524</v>
      </c>
      <c r="Q2022" s="156">
        <f t="shared" si="788"/>
        <v>-0.21853443790582441</v>
      </c>
    </row>
    <row r="2023" spans="1:17">
      <c r="A2023" s="595"/>
      <c r="B2023" s="3" t="s">
        <v>4</v>
      </c>
      <c r="C2023" s="18">
        <v>2078</v>
      </c>
      <c r="D2023" s="16">
        <v>170881</v>
      </c>
      <c r="E2023" s="16">
        <v>0</v>
      </c>
      <c r="F2023" s="18">
        <v>0</v>
      </c>
      <c r="G2023" s="18">
        <f t="shared" si="786"/>
        <v>2078</v>
      </c>
      <c r="H2023" s="16">
        <f t="shared" si="778"/>
        <v>170881</v>
      </c>
      <c r="I2023" s="35">
        <f t="shared" si="782"/>
        <v>-168803</v>
      </c>
      <c r="J2023" s="35">
        <f t="shared" si="774"/>
        <v>0</v>
      </c>
      <c r="K2023" s="101">
        <f t="shared" si="787"/>
        <v>0</v>
      </c>
      <c r="L2023">
        <f t="shared" si="787"/>
        <v>-10000</v>
      </c>
      <c r="M2023" s="35">
        <f t="shared" si="785"/>
        <v>742511</v>
      </c>
      <c r="N2023">
        <f t="shared" si="776"/>
        <v>1.2160509360315073E-2</v>
      </c>
      <c r="O2023" s="20">
        <f t="shared" si="780"/>
        <v>-168803</v>
      </c>
      <c r="P2023" s="156">
        <f t="shared" si="788"/>
        <v>0</v>
      </c>
      <c r="Q2023" s="156">
        <f t="shared" si="788"/>
        <v>-5.238866099821355E-2</v>
      </c>
    </row>
    <row r="2024" spans="1:17">
      <c r="A2024" s="595"/>
      <c r="B2024" s="3" t="s">
        <v>5</v>
      </c>
      <c r="C2024" s="18">
        <v>1521925</v>
      </c>
      <c r="D2024" s="16">
        <v>1645426</v>
      </c>
      <c r="E2024" s="16">
        <v>1226990</v>
      </c>
      <c r="F2024" s="18">
        <v>914756</v>
      </c>
      <c r="G2024" s="18">
        <f t="shared" si="786"/>
        <v>2436681</v>
      </c>
      <c r="H2024" s="16">
        <f t="shared" si="778"/>
        <v>2872416</v>
      </c>
      <c r="I2024" s="35">
        <f t="shared" si="782"/>
        <v>-123501</v>
      </c>
      <c r="J2024" s="35">
        <f t="shared" si="774"/>
        <v>312234</v>
      </c>
      <c r="K2024" s="101">
        <f t="shared" si="787"/>
        <v>-1164460</v>
      </c>
      <c r="L2024">
        <f t="shared" si="787"/>
        <v>-1034464</v>
      </c>
      <c r="M2024" s="35">
        <f t="shared" si="785"/>
        <v>1665341</v>
      </c>
      <c r="N2024">
        <f t="shared" si="776"/>
        <v>0.84830365796597706</v>
      </c>
      <c r="O2024" s="20">
        <f t="shared" si="780"/>
        <v>-435735</v>
      </c>
      <c r="P2024" s="156">
        <f t="shared" si="788"/>
        <v>-0.24434693546522254</v>
      </c>
      <c r="Q2024" s="156">
        <f t="shared" si="788"/>
        <v>-0.20934871160558746</v>
      </c>
    </row>
    <row r="2025" spans="1:17">
      <c r="A2025" s="596"/>
      <c r="B2025" s="3" t="s">
        <v>6</v>
      </c>
      <c r="C2025" s="18">
        <v>1703650</v>
      </c>
      <c r="D2025" s="16">
        <v>1700132</v>
      </c>
      <c r="E2025" s="16">
        <v>2075321</v>
      </c>
      <c r="F2025" s="18">
        <v>1715226</v>
      </c>
      <c r="G2025" s="18">
        <f t="shared" si="786"/>
        <v>3418876</v>
      </c>
      <c r="H2025" s="16">
        <f t="shared" si="778"/>
        <v>3775453</v>
      </c>
      <c r="I2025" s="35">
        <f t="shared" si="782"/>
        <v>3518</v>
      </c>
      <c r="J2025" s="35">
        <f t="shared" si="774"/>
        <v>360095</v>
      </c>
      <c r="K2025" s="101">
        <f t="shared" si="787"/>
        <v>-753487</v>
      </c>
      <c r="L2025">
        <f t="shared" si="787"/>
        <v>-506003</v>
      </c>
      <c r="M2025" s="35">
        <f t="shared" si="785"/>
        <v>2169675</v>
      </c>
      <c r="N2025">
        <f t="shared" si="776"/>
        <v>0.90555385009428002</v>
      </c>
      <c r="O2025" s="20">
        <f t="shared" si="780"/>
        <v>-356577</v>
      </c>
      <c r="P2025" s="156">
        <f t="shared" si="788"/>
        <v>-0.15296588406061898</v>
      </c>
      <c r="Q2025" s="156">
        <f t="shared" si="788"/>
        <v>-0.10569343779236542</v>
      </c>
    </row>
    <row r="2026" spans="1:17">
      <c r="A2026" s="594">
        <v>45604</v>
      </c>
      <c r="B2026" s="3" t="s">
        <v>3</v>
      </c>
      <c r="C2026" s="18">
        <v>7652100</v>
      </c>
      <c r="D2026" s="16">
        <v>5065714</v>
      </c>
      <c r="E2026" s="16">
        <v>7599289</v>
      </c>
      <c r="F2026" s="18">
        <v>6032266</v>
      </c>
      <c r="G2026" s="18">
        <f t="shared" si="786"/>
        <v>13684366</v>
      </c>
      <c r="H2026" s="16">
        <f t="shared" si="778"/>
        <v>12665003</v>
      </c>
      <c r="I2026" s="35">
        <f t="shared" si="782"/>
        <v>2586386</v>
      </c>
      <c r="J2026" s="35">
        <f t="shared" si="774"/>
        <v>1567023</v>
      </c>
      <c r="K2026" s="101">
        <f t="shared" si="787"/>
        <v>3175030</v>
      </c>
      <c r="L2026">
        <f t="shared" si="787"/>
        <v>3116782</v>
      </c>
      <c r="M2026" s="35">
        <f t="shared" si="785"/>
        <v>-3116782</v>
      </c>
      <c r="N2026">
        <f t="shared" si="776"/>
        <v>1.0804865975949631</v>
      </c>
      <c r="O2026" s="20">
        <f t="shared" si="780"/>
        <v>1019363</v>
      </c>
      <c r="P2026" s="156">
        <f t="shared" si="788"/>
        <v>0.43290121792027769</v>
      </c>
      <c r="Q2026" s="400">
        <f t="shared" si="788"/>
        <v>0.48461658425120724</v>
      </c>
    </row>
    <row r="2027" spans="1:17">
      <c r="A2027" s="595"/>
      <c r="B2027" s="3" t="s">
        <v>4</v>
      </c>
      <c r="C2027" s="18">
        <v>2078</v>
      </c>
      <c r="D2027" s="16">
        <v>177586</v>
      </c>
      <c r="E2027" s="16">
        <v>0</v>
      </c>
      <c r="F2027" s="18">
        <v>0</v>
      </c>
      <c r="G2027" s="18">
        <f t="shared" si="786"/>
        <v>2078</v>
      </c>
      <c r="H2027" s="16">
        <f t="shared" si="778"/>
        <v>177586</v>
      </c>
      <c r="I2027" s="35">
        <f t="shared" si="782"/>
        <v>-175508</v>
      </c>
      <c r="J2027" s="35">
        <f t="shared" ref="J2027:J2090" si="789">SUM(E2027-F2027)</f>
        <v>0</v>
      </c>
      <c r="K2027" s="101">
        <f t="shared" ref="K2027:L2042" si="790">G2027-G2023</f>
        <v>0</v>
      </c>
      <c r="L2027">
        <f t="shared" si="790"/>
        <v>6705</v>
      </c>
      <c r="M2027" s="35">
        <f t="shared" si="785"/>
        <v>192683</v>
      </c>
      <c r="N2027">
        <f t="shared" si="776"/>
        <v>1.1701372855968376E-2</v>
      </c>
      <c r="O2027" s="303">
        <f t="shared" si="780"/>
        <v>-175508</v>
      </c>
      <c r="P2027" s="156">
        <f t="shared" si="788"/>
        <v>0</v>
      </c>
      <c r="Q2027" s="156">
        <f t="shared" si="788"/>
        <v>4.084031770782575E-2</v>
      </c>
    </row>
    <row r="2028" spans="1:17">
      <c r="A2028" s="595"/>
      <c r="B2028" s="3" t="s">
        <v>5</v>
      </c>
      <c r="C2028" s="18">
        <v>1895634</v>
      </c>
      <c r="D2028" s="16">
        <v>2089607</v>
      </c>
      <c r="E2028" s="16">
        <v>1523795</v>
      </c>
      <c r="F2028" s="18">
        <v>1273558</v>
      </c>
      <c r="G2028" s="18">
        <f t="shared" si="786"/>
        <v>3169192</v>
      </c>
      <c r="H2028" s="16">
        <f t="shared" si="778"/>
        <v>3613402</v>
      </c>
      <c r="I2028" s="35">
        <f t="shared" si="782"/>
        <v>-193973</v>
      </c>
      <c r="J2028" s="35">
        <f t="shared" si="789"/>
        <v>250237</v>
      </c>
      <c r="K2028" s="101">
        <f t="shared" si="790"/>
        <v>732511</v>
      </c>
      <c r="L2028">
        <f t="shared" si="790"/>
        <v>740986</v>
      </c>
      <c r="M2028" s="35">
        <f t="shared" si="785"/>
        <v>-94502</v>
      </c>
      <c r="N2028">
        <f t="shared" si="776"/>
        <v>0.87706598933636504</v>
      </c>
      <c r="O2028" s="20">
        <f t="shared" si="780"/>
        <v>-444210</v>
      </c>
      <c r="P2028" s="399">
        <f t="shared" si="788"/>
        <v>0.42983446487146237</v>
      </c>
      <c r="Q2028" s="156">
        <f t="shared" si="788"/>
        <v>0.3476473541237573</v>
      </c>
    </row>
    <row r="2029" spans="1:17">
      <c r="A2029" s="596"/>
      <c r="B2029" s="3" t="s">
        <v>6</v>
      </c>
      <c r="C2029" s="18">
        <v>2047856</v>
      </c>
      <c r="D2029" s="16">
        <v>1974814</v>
      </c>
      <c r="E2029" s="16">
        <v>2474584</v>
      </c>
      <c r="F2029" s="18">
        <v>2001897</v>
      </c>
      <c r="G2029" s="18">
        <f t="shared" si="786"/>
        <v>4049753</v>
      </c>
      <c r="H2029" s="16">
        <f t="shared" si="778"/>
        <v>4449398</v>
      </c>
      <c r="I2029" s="35">
        <f t="shared" si="782"/>
        <v>73042</v>
      </c>
      <c r="J2029" s="35">
        <f t="shared" si="789"/>
        <v>472687</v>
      </c>
      <c r="K2029" s="101">
        <f t="shared" si="790"/>
        <v>630877</v>
      </c>
      <c r="L2029">
        <f t="shared" si="790"/>
        <v>673945</v>
      </c>
      <c r="M2029" s="35">
        <f t="shared" si="785"/>
        <v>204236</v>
      </c>
      <c r="N2029">
        <f t="shared" si="776"/>
        <v>0.91017998389894539</v>
      </c>
      <c r="O2029" s="20">
        <f t="shared" si="780"/>
        <v>-399645</v>
      </c>
      <c r="P2029" s="399">
        <f t="shared" si="788"/>
        <v>0.22628307972850778</v>
      </c>
      <c r="Q2029" s="156">
        <f t="shared" si="788"/>
        <v>0.21729590895783599</v>
      </c>
    </row>
    <row r="2030" spans="1:17">
      <c r="A2030" s="594">
        <v>45607</v>
      </c>
      <c r="B2030" s="3" t="s">
        <v>3</v>
      </c>
      <c r="C2030" s="18">
        <v>8331335</v>
      </c>
      <c r="D2030" s="16">
        <v>6287693</v>
      </c>
      <c r="E2030" s="16">
        <v>8271977</v>
      </c>
      <c r="F2030" s="18">
        <v>7016703</v>
      </c>
      <c r="G2030" s="18">
        <f t="shared" si="786"/>
        <v>15348038</v>
      </c>
      <c r="H2030" s="16">
        <f t="shared" si="778"/>
        <v>14559670</v>
      </c>
      <c r="I2030" s="35">
        <f t="shared" si="782"/>
        <v>2043642</v>
      </c>
      <c r="J2030" s="35">
        <f t="shared" si="789"/>
        <v>1255274</v>
      </c>
      <c r="K2030" s="101">
        <f t="shared" si="790"/>
        <v>1663672</v>
      </c>
      <c r="L2030">
        <f t="shared" si="790"/>
        <v>1894667</v>
      </c>
      <c r="M2030" s="35">
        <f t="shared" si="785"/>
        <v>-1894667</v>
      </c>
      <c r="N2030">
        <f t="shared" si="776"/>
        <v>1.0541473810876207</v>
      </c>
      <c r="O2030" s="20">
        <f t="shared" si="780"/>
        <v>788368</v>
      </c>
      <c r="P2030" s="156">
        <f t="shared" si="788"/>
        <v>0.13840066139276153</v>
      </c>
      <c r="Q2030" s="400">
        <f t="shared" si="788"/>
        <v>0.17591531034872079</v>
      </c>
    </row>
    <row r="2031" spans="1:17">
      <c r="A2031" s="595"/>
      <c r="B2031" s="3" t="s">
        <v>4</v>
      </c>
      <c r="C2031" s="18">
        <v>2078</v>
      </c>
      <c r="D2031" s="16">
        <v>177655</v>
      </c>
      <c r="E2031" s="16">
        <v>0</v>
      </c>
      <c r="F2031" s="18">
        <v>0</v>
      </c>
      <c r="G2031" s="18">
        <f t="shared" si="786"/>
        <v>2078</v>
      </c>
      <c r="H2031" s="16">
        <f t="shared" si="778"/>
        <v>177655</v>
      </c>
      <c r="I2031" s="35">
        <f t="shared" si="782"/>
        <v>-175577</v>
      </c>
      <c r="J2031" s="35">
        <f t="shared" si="789"/>
        <v>0</v>
      </c>
      <c r="K2031" s="101">
        <f t="shared" si="790"/>
        <v>0</v>
      </c>
      <c r="L2031">
        <f t="shared" si="790"/>
        <v>69</v>
      </c>
      <c r="M2031" s="35">
        <f t="shared" si="785"/>
        <v>312708</v>
      </c>
      <c r="N2031">
        <f t="shared" ref="N2031:N2094" si="791">SUM(G2031/H2031)</f>
        <v>1.1696828121921703E-2</v>
      </c>
      <c r="O2031" s="303">
        <f t="shared" si="780"/>
        <v>-175577</v>
      </c>
      <c r="P2031" s="156">
        <f t="shared" ref="P2031:Q2046" si="792">K2031/(G2027-K2031)</f>
        <v>0</v>
      </c>
      <c r="Q2031" s="156">
        <f t="shared" si="792"/>
        <v>3.8869516722342087E-4</v>
      </c>
    </row>
    <row r="2032" spans="1:17">
      <c r="A2032" s="595"/>
      <c r="B2032" s="3" t="s">
        <v>5</v>
      </c>
      <c r="C2032" s="18">
        <v>1913511</v>
      </c>
      <c r="D2032" s="16">
        <v>2165875</v>
      </c>
      <c r="E2032" s="16">
        <v>1556361</v>
      </c>
      <c r="F2032" s="18">
        <v>1455069</v>
      </c>
      <c r="G2032" s="18">
        <f t="shared" si="786"/>
        <v>3368580</v>
      </c>
      <c r="H2032" s="16">
        <f t="shared" si="778"/>
        <v>3722236</v>
      </c>
      <c r="I2032" s="35">
        <f t="shared" si="782"/>
        <v>-252364</v>
      </c>
      <c r="J2032" s="35">
        <f t="shared" si="789"/>
        <v>101292</v>
      </c>
      <c r="K2032" s="101">
        <f t="shared" si="790"/>
        <v>199388</v>
      </c>
      <c r="L2032">
        <f t="shared" si="790"/>
        <v>108834</v>
      </c>
      <c r="M2032" s="35">
        <f t="shared" si="785"/>
        <v>705666</v>
      </c>
      <c r="N2032">
        <f t="shared" si="791"/>
        <v>0.90498829198363562</v>
      </c>
      <c r="O2032" s="20">
        <f t="shared" si="780"/>
        <v>-353656</v>
      </c>
      <c r="P2032" s="399">
        <f t="shared" si="792"/>
        <v>6.7138437418765684E-2</v>
      </c>
      <c r="Q2032" s="156">
        <f t="shared" si="792"/>
        <v>3.1054897493785254E-2</v>
      </c>
    </row>
    <row r="2033" spans="1:17">
      <c r="A2033" s="596"/>
      <c r="B2033" s="3" t="s">
        <v>6</v>
      </c>
      <c r="C2033" s="18">
        <v>2212609</v>
      </c>
      <c r="D2033" s="16">
        <v>2324177</v>
      </c>
      <c r="E2033" s="16">
        <v>2631195</v>
      </c>
      <c r="F2033" s="18">
        <v>2483628</v>
      </c>
      <c r="G2033" s="18">
        <f t="shared" si="786"/>
        <v>4696237</v>
      </c>
      <c r="H2033" s="16">
        <f t="shared" si="778"/>
        <v>4955372</v>
      </c>
      <c r="I2033" s="35">
        <f t="shared" si="782"/>
        <v>-111568</v>
      </c>
      <c r="J2033" s="35">
        <f t="shared" si="789"/>
        <v>147567</v>
      </c>
      <c r="K2033" s="101">
        <f t="shared" si="790"/>
        <v>646484</v>
      </c>
      <c r="L2033">
        <f t="shared" si="790"/>
        <v>505974</v>
      </c>
      <c r="M2033" s="35">
        <f t="shared" si="785"/>
        <v>-2350534</v>
      </c>
      <c r="N2033">
        <f t="shared" si="791"/>
        <v>0.94770624687712646</v>
      </c>
      <c r="O2033" s="20">
        <f t="shared" si="780"/>
        <v>-259135</v>
      </c>
      <c r="P2033" s="399">
        <f t="shared" si="792"/>
        <v>0.18995971226488415</v>
      </c>
      <c r="Q2033" s="156">
        <f t="shared" si="792"/>
        <v>0.12830829248896392</v>
      </c>
    </row>
    <row r="2034" spans="1:17">
      <c r="A2034" s="594">
        <v>45608</v>
      </c>
      <c r="B2034" s="3" t="s">
        <v>3</v>
      </c>
      <c r="C2034" s="18">
        <v>9914264</v>
      </c>
      <c r="D2034" s="16">
        <v>5294681</v>
      </c>
      <c r="E2034" s="16">
        <v>9546120</v>
      </c>
      <c r="F2034" s="18">
        <v>6311955</v>
      </c>
      <c r="G2034" s="18">
        <f t="shared" si="786"/>
        <v>16226219</v>
      </c>
      <c r="H2034" s="16">
        <f t="shared" si="778"/>
        <v>14840801</v>
      </c>
      <c r="I2034" s="35">
        <f t="shared" si="782"/>
        <v>4619583</v>
      </c>
      <c r="J2034" s="35">
        <f t="shared" si="789"/>
        <v>3234165</v>
      </c>
      <c r="K2034" s="101">
        <f t="shared" si="790"/>
        <v>878181</v>
      </c>
      <c r="L2034">
        <f t="shared" si="790"/>
        <v>281131</v>
      </c>
      <c r="M2034" s="35">
        <f t="shared" si="785"/>
        <v>-281131</v>
      </c>
      <c r="N2034">
        <f t="shared" si="791"/>
        <v>1.0933519693445117</v>
      </c>
      <c r="O2034" s="20">
        <f t="shared" si="780"/>
        <v>1385418</v>
      </c>
      <c r="P2034" s="399">
        <f t="shared" si="792"/>
        <v>6.0690371715491034E-2</v>
      </c>
      <c r="Q2034" s="156">
        <f t="shared" si="792"/>
        <v>1.9689059223776326E-2</v>
      </c>
    </row>
    <row r="2035" spans="1:17">
      <c r="A2035" s="595"/>
      <c r="B2035" s="3" t="s">
        <v>4</v>
      </c>
      <c r="C2035" s="18">
        <v>2078</v>
      </c>
      <c r="D2035" s="16">
        <v>181303</v>
      </c>
      <c r="E2035" s="16">
        <v>0</v>
      </c>
      <c r="F2035" s="18">
        <v>0</v>
      </c>
      <c r="G2035" s="18">
        <f t="shared" si="786"/>
        <v>2078</v>
      </c>
      <c r="H2035" s="16">
        <f t="shared" si="778"/>
        <v>181303</v>
      </c>
      <c r="I2035" s="35">
        <f t="shared" si="782"/>
        <v>-179225</v>
      </c>
      <c r="J2035" s="35">
        <f t="shared" si="789"/>
        <v>0</v>
      </c>
      <c r="K2035" s="101">
        <f t="shared" si="790"/>
        <v>0</v>
      </c>
      <c r="L2035">
        <f t="shared" si="790"/>
        <v>3648</v>
      </c>
      <c r="M2035" s="35">
        <f t="shared" si="785"/>
        <v>-25946</v>
      </c>
      <c r="N2035">
        <f t="shared" si="791"/>
        <v>1.1461476092508121E-2</v>
      </c>
      <c r="O2035" s="303">
        <f t="shared" si="780"/>
        <v>-179225</v>
      </c>
      <c r="P2035" s="156">
        <f t="shared" si="792"/>
        <v>0</v>
      </c>
      <c r="Q2035" s="156">
        <f t="shared" si="792"/>
        <v>2.0964673834960663E-2</v>
      </c>
    </row>
    <row r="2036" spans="1:17">
      <c r="A2036" s="595"/>
      <c r="B2036" s="3" t="s">
        <v>5</v>
      </c>
      <c r="C2036" s="18">
        <v>2172106</v>
      </c>
      <c r="D2036" s="16">
        <v>2256226</v>
      </c>
      <c r="E2036" s="16">
        <v>1919876</v>
      </c>
      <c r="F2036" s="18">
        <v>1509251</v>
      </c>
      <c r="G2036" s="18">
        <f t="shared" si="786"/>
        <v>3681357</v>
      </c>
      <c r="H2036" s="16">
        <f t="shared" si="778"/>
        <v>4176102</v>
      </c>
      <c r="I2036" s="35">
        <f t="shared" si="782"/>
        <v>-84120</v>
      </c>
      <c r="J2036" s="35">
        <f t="shared" si="789"/>
        <v>410625</v>
      </c>
      <c r="K2036" s="101">
        <f t="shared" si="790"/>
        <v>312777</v>
      </c>
      <c r="L2036">
        <f t="shared" si="790"/>
        <v>453866</v>
      </c>
      <c r="M2036" s="35">
        <f t="shared" si="785"/>
        <v>-806434</v>
      </c>
      <c r="N2036">
        <f t="shared" si="791"/>
        <v>0.88152947413640759</v>
      </c>
      <c r="O2036" s="20">
        <f t="shared" si="780"/>
        <v>-494745</v>
      </c>
      <c r="P2036" s="156">
        <f t="shared" si="792"/>
        <v>0.10235509291665726</v>
      </c>
      <c r="Q2036" s="400">
        <f t="shared" si="792"/>
        <v>0.13886616264376433</v>
      </c>
    </row>
    <row r="2037" spans="1:17">
      <c r="A2037" s="596"/>
      <c r="B2037" s="3" t="s">
        <v>6</v>
      </c>
      <c r="C2037" s="18">
        <v>3108001</v>
      </c>
      <c r="D2037" s="16">
        <v>2491732</v>
      </c>
      <c r="E2037" s="16">
        <v>3730453</v>
      </c>
      <c r="F2037" s="18">
        <v>2402736</v>
      </c>
      <c r="G2037" s="18">
        <f t="shared" si="786"/>
        <v>5510737</v>
      </c>
      <c r="H2037" s="16">
        <f t="shared" si="778"/>
        <v>6222185</v>
      </c>
      <c r="I2037" s="35">
        <f t="shared" si="782"/>
        <v>616269</v>
      </c>
      <c r="J2037" s="35">
        <f t="shared" si="789"/>
        <v>1327717</v>
      </c>
      <c r="K2037" s="101">
        <f t="shared" si="790"/>
        <v>814500</v>
      </c>
      <c r="L2037">
        <f t="shared" si="790"/>
        <v>1266813</v>
      </c>
      <c r="M2037" s="35">
        <f t="shared" si="785"/>
        <v>-5206328</v>
      </c>
      <c r="N2037">
        <f t="shared" si="791"/>
        <v>0.88565945885569142</v>
      </c>
      <c r="O2037" s="20">
        <f t="shared" si="780"/>
        <v>-711448</v>
      </c>
      <c r="P2037" s="156">
        <f t="shared" si="792"/>
        <v>0.2098287441936432</v>
      </c>
      <c r="Q2037" s="400">
        <f t="shared" si="792"/>
        <v>0.34344387605024074</v>
      </c>
    </row>
    <row r="2038" spans="1:17">
      <c r="A2038" s="594">
        <v>45609</v>
      </c>
      <c r="B2038" s="3" t="s">
        <v>3</v>
      </c>
      <c r="C2038" s="18">
        <v>8517802</v>
      </c>
      <c r="D2038" s="16">
        <v>4805312</v>
      </c>
      <c r="E2038" s="16">
        <v>8350028</v>
      </c>
      <c r="F2038" s="18">
        <v>5863857</v>
      </c>
      <c r="G2038" s="18">
        <f t="shared" si="786"/>
        <v>14381659</v>
      </c>
      <c r="H2038" s="16">
        <f t="shared" si="778"/>
        <v>13155340</v>
      </c>
      <c r="I2038" s="35">
        <f t="shared" si="782"/>
        <v>3712490</v>
      </c>
      <c r="J2038" s="35">
        <f t="shared" si="789"/>
        <v>2486171</v>
      </c>
      <c r="K2038" s="101">
        <f t="shared" si="790"/>
        <v>-1844560</v>
      </c>
      <c r="L2038">
        <f t="shared" si="790"/>
        <v>-1685461</v>
      </c>
      <c r="M2038" s="35">
        <f t="shared" si="785"/>
        <v>1685461</v>
      </c>
      <c r="N2038">
        <f t="shared" si="791"/>
        <v>1.0932183432735301</v>
      </c>
      <c r="O2038" s="20">
        <f t="shared" si="780"/>
        <v>1226319</v>
      </c>
      <c r="P2038" s="156">
        <f t="shared" si="792"/>
        <v>-0.10207418285620116</v>
      </c>
      <c r="Q2038" s="156">
        <f t="shared" si="792"/>
        <v>-0.10198682557495457</v>
      </c>
    </row>
    <row r="2039" spans="1:17">
      <c r="A2039" s="595"/>
      <c r="B2039" s="3" t="s">
        <v>4</v>
      </c>
      <c r="C2039" s="18">
        <v>2078</v>
      </c>
      <c r="D2039" s="16">
        <v>185303</v>
      </c>
      <c r="E2039" s="16">
        <v>0</v>
      </c>
      <c r="F2039" s="18">
        <v>0</v>
      </c>
      <c r="G2039" s="18">
        <f t="shared" si="786"/>
        <v>2078</v>
      </c>
      <c r="H2039" s="16">
        <f t="shared" ref="H2039:H2102" si="793">SUM(D2039+E2039)</f>
        <v>185303</v>
      </c>
      <c r="I2039" s="35">
        <f t="shared" si="782"/>
        <v>-183225</v>
      </c>
      <c r="J2039" s="35">
        <f t="shared" si="789"/>
        <v>0</v>
      </c>
      <c r="K2039" s="101">
        <f t="shared" si="790"/>
        <v>0</v>
      </c>
      <c r="L2039">
        <f t="shared" si="790"/>
        <v>4000</v>
      </c>
      <c r="M2039" s="35">
        <f t="shared" si="785"/>
        <v>-944718</v>
      </c>
      <c r="N2039">
        <f t="shared" si="791"/>
        <v>1.1214065611457991E-2</v>
      </c>
      <c r="O2039" s="303">
        <f t="shared" si="780"/>
        <v>-183225</v>
      </c>
      <c r="P2039" s="156">
        <f t="shared" si="792"/>
        <v>0</v>
      </c>
      <c r="Q2039" s="156">
        <f t="shared" si="792"/>
        <v>2.256024996756964E-2</v>
      </c>
    </row>
    <row r="2040" spans="1:17">
      <c r="A2040" s="595"/>
      <c r="B2040" s="3" t="s">
        <v>5</v>
      </c>
      <c r="C2040" s="18">
        <v>2065543</v>
      </c>
      <c r="D2040" s="16">
        <v>2436007</v>
      </c>
      <c r="E2040" s="16">
        <v>1721265</v>
      </c>
      <c r="F2040" s="18">
        <v>1593516</v>
      </c>
      <c r="G2040" s="18">
        <f t="shared" si="786"/>
        <v>3659059</v>
      </c>
      <c r="H2040" s="16">
        <f t="shared" si="793"/>
        <v>4157272</v>
      </c>
      <c r="I2040" s="35">
        <f t="shared" si="782"/>
        <v>-370464</v>
      </c>
      <c r="J2040" s="35">
        <f t="shared" si="789"/>
        <v>127749</v>
      </c>
      <c r="K2040" s="101">
        <f t="shared" si="790"/>
        <v>-22298</v>
      </c>
      <c r="L2040">
        <f t="shared" si="790"/>
        <v>-18830</v>
      </c>
      <c r="M2040" s="35">
        <f t="shared" si="785"/>
        <v>-1147945</v>
      </c>
      <c r="N2040">
        <f t="shared" si="791"/>
        <v>0.88015867135948767</v>
      </c>
      <c r="O2040" s="20">
        <f t="shared" si="780"/>
        <v>-498213</v>
      </c>
      <c r="P2040" s="156">
        <f t="shared" si="792"/>
        <v>-6.0205391700900871E-3</v>
      </c>
      <c r="Q2040" s="156">
        <f t="shared" si="792"/>
        <v>-4.4887497580413703E-3</v>
      </c>
    </row>
    <row r="2041" spans="1:17">
      <c r="A2041" s="596"/>
      <c r="B2041" s="3" t="s">
        <v>6</v>
      </c>
      <c r="C2041" s="18">
        <v>2804842</v>
      </c>
      <c r="D2041" s="16">
        <v>2384078</v>
      </c>
      <c r="E2041" s="16">
        <v>3318972</v>
      </c>
      <c r="F2041" s="18">
        <v>2353327</v>
      </c>
      <c r="G2041" s="18">
        <f t="shared" si="786"/>
        <v>5158169</v>
      </c>
      <c r="H2041" s="16">
        <f t="shared" si="793"/>
        <v>5703050</v>
      </c>
      <c r="I2041" s="35">
        <f t="shared" si="782"/>
        <v>420764</v>
      </c>
      <c r="J2041" s="35">
        <f t="shared" si="789"/>
        <v>965645</v>
      </c>
      <c r="K2041" s="101">
        <f t="shared" si="790"/>
        <v>-352568</v>
      </c>
      <c r="L2041">
        <f t="shared" si="790"/>
        <v>-519135</v>
      </c>
      <c r="M2041" s="35">
        <f t="shared" si="785"/>
        <v>3819622</v>
      </c>
      <c r="N2041">
        <f t="shared" si="791"/>
        <v>0.90445796547461443</v>
      </c>
      <c r="O2041" s="20">
        <f t="shared" si="780"/>
        <v>-544881</v>
      </c>
      <c r="P2041" s="156">
        <f t="shared" si="792"/>
        <v>-6.0131274085178925E-2</v>
      </c>
      <c r="Q2041" s="156">
        <f t="shared" si="792"/>
        <v>-7.700791536375666E-2</v>
      </c>
    </row>
    <row r="2042" spans="1:17">
      <c r="A2042" s="594">
        <v>45610</v>
      </c>
      <c r="B2042" s="3" t="s">
        <v>3</v>
      </c>
      <c r="C2042" s="18">
        <v>5503920</v>
      </c>
      <c r="D2042" s="16">
        <v>3848053</v>
      </c>
      <c r="E2042" s="16">
        <v>5617892</v>
      </c>
      <c r="F2042" s="18">
        <v>4938224</v>
      </c>
      <c r="G2042" s="18">
        <f t="shared" si="786"/>
        <v>10442144</v>
      </c>
      <c r="H2042" s="16">
        <f t="shared" si="793"/>
        <v>9465945</v>
      </c>
      <c r="I2042" s="35">
        <f t="shared" si="782"/>
        <v>1655867</v>
      </c>
      <c r="J2042" s="35">
        <f t="shared" si="789"/>
        <v>679668</v>
      </c>
      <c r="K2042" s="101">
        <f t="shared" si="790"/>
        <v>-3939515</v>
      </c>
      <c r="L2042">
        <f t="shared" si="790"/>
        <v>-3689395</v>
      </c>
      <c r="M2042" s="35">
        <f t="shared" si="785"/>
        <v>3689395</v>
      </c>
      <c r="N2042">
        <f t="shared" si="791"/>
        <v>1.1031274743303494</v>
      </c>
      <c r="O2042" s="20">
        <f t="shared" si="780"/>
        <v>976199</v>
      </c>
      <c r="P2042" s="156">
        <f t="shared" si="792"/>
        <v>-0.21502524892782526</v>
      </c>
      <c r="Q2042" s="156">
        <f t="shared" si="792"/>
        <v>-0.21902362963857847</v>
      </c>
    </row>
    <row r="2043" spans="1:17">
      <c r="A2043" s="595"/>
      <c r="B2043" s="3" t="s">
        <v>4</v>
      </c>
      <c r="C2043" s="18">
        <v>2078</v>
      </c>
      <c r="D2043" s="16">
        <v>186915</v>
      </c>
      <c r="E2043" s="16">
        <v>0</v>
      </c>
      <c r="F2043" s="18">
        <v>0</v>
      </c>
      <c r="G2043" s="18">
        <f t="shared" si="786"/>
        <v>2078</v>
      </c>
      <c r="H2043" s="16">
        <f t="shared" si="793"/>
        <v>186915</v>
      </c>
      <c r="I2043" s="35">
        <f t="shared" si="782"/>
        <v>-184837</v>
      </c>
      <c r="J2043" s="35">
        <f t="shared" si="789"/>
        <v>0</v>
      </c>
      <c r="K2043" s="101">
        <f t="shared" ref="K2043:L2058" si="794">G2043-G2039</f>
        <v>0</v>
      </c>
      <c r="L2043">
        <f t="shared" si="794"/>
        <v>1612</v>
      </c>
      <c r="M2043" s="35">
        <f t="shared" si="785"/>
        <v>528469</v>
      </c>
      <c r="N2043">
        <f t="shared" si="791"/>
        <v>1.1117352807425835E-2</v>
      </c>
      <c r="O2043" s="303">
        <f t="shared" si="780"/>
        <v>-184837</v>
      </c>
      <c r="P2043" s="156">
        <f t="shared" si="792"/>
        <v>0</v>
      </c>
      <c r="Q2043" s="156">
        <f t="shared" si="792"/>
        <v>8.7756068615228843E-3</v>
      </c>
    </row>
    <row r="2044" spans="1:17">
      <c r="A2044" s="595"/>
      <c r="B2044" s="3" t="s">
        <v>5</v>
      </c>
      <c r="C2044" s="18">
        <v>1600003</v>
      </c>
      <c r="D2044" s="16">
        <v>1877055</v>
      </c>
      <c r="E2044" s="16">
        <v>1260485</v>
      </c>
      <c r="F2044" s="18">
        <v>1118338</v>
      </c>
      <c r="G2044" s="18">
        <f t="shared" si="786"/>
        <v>2718341</v>
      </c>
      <c r="H2044" s="16">
        <f t="shared" si="793"/>
        <v>3137540</v>
      </c>
      <c r="I2044" s="35">
        <f t="shared" si="782"/>
        <v>-277052</v>
      </c>
      <c r="J2044" s="35">
        <f t="shared" si="789"/>
        <v>142147</v>
      </c>
      <c r="K2044" s="101">
        <f t="shared" si="794"/>
        <v>-940718</v>
      </c>
      <c r="L2044">
        <f t="shared" si="794"/>
        <v>-1019732</v>
      </c>
      <c r="M2044" s="35">
        <f t="shared" si="785"/>
        <v>2141324</v>
      </c>
      <c r="N2044">
        <f t="shared" si="791"/>
        <v>0.86639246033516704</v>
      </c>
      <c r="O2044" s="20">
        <f t="shared" si="780"/>
        <v>-419199</v>
      </c>
      <c r="P2044" s="156">
        <f t="shared" si="792"/>
        <v>-0.20451382751816011</v>
      </c>
      <c r="Q2044" s="156">
        <f t="shared" si="792"/>
        <v>-0.19697338460623171</v>
      </c>
    </row>
    <row r="2045" spans="1:17">
      <c r="A2045" s="596"/>
      <c r="B2045" s="3" t="s">
        <v>6</v>
      </c>
      <c r="C2045" s="18">
        <v>2107248</v>
      </c>
      <c r="D2045" s="16">
        <v>2028685</v>
      </c>
      <c r="E2045" s="16">
        <v>2334872</v>
      </c>
      <c r="F2045" s="18">
        <v>1884146</v>
      </c>
      <c r="G2045" s="18">
        <f t="shared" si="786"/>
        <v>3991394</v>
      </c>
      <c r="H2045" s="16">
        <f t="shared" si="793"/>
        <v>4363557</v>
      </c>
      <c r="I2045" s="35">
        <f t="shared" si="782"/>
        <v>78563</v>
      </c>
      <c r="J2045" s="35">
        <f t="shared" si="789"/>
        <v>450726</v>
      </c>
      <c r="K2045" s="101">
        <f t="shared" si="794"/>
        <v>-1166775</v>
      </c>
      <c r="L2045">
        <f t="shared" si="794"/>
        <v>-1339493</v>
      </c>
      <c r="M2045" s="35">
        <f t="shared" si="785"/>
        <v>765482</v>
      </c>
      <c r="N2045">
        <f t="shared" si="791"/>
        <v>0.91471109464136713</v>
      </c>
      <c r="O2045" s="20">
        <f t="shared" si="780"/>
        <v>-372163</v>
      </c>
      <c r="P2045" s="156">
        <f t="shared" si="792"/>
        <v>-0.18447198900100933</v>
      </c>
      <c r="Q2045" s="156">
        <f t="shared" si="792"/>
        <v>-0.19020018763108723</v>
      </c>
    </row>
    <row r="2046" spans="1:17">
      <c r="A2046" s="594">
        <v>45614</v>
      </c>
      <c r="B2046" s="3" t="s">
        <v>3</v>
      </c>
      <c r="C2046" s="18">
        <v>7335797</v>
      </c>
      <c r="D2046" s="16">
        <v>5506107</v>
      </c>
      <c r="E2046" s="16">
        <v>7474801</v>
      </c>
      <c r="F2046" s="18">
        <v>6406834</v>
      </c>
      <c r="G2046" s="18">
        <f t="shared" si="786"/>
        <v>13742631</v>
      </c>
      <c r="H2046" s="16">
        <f t="shared" si="793"/>
        <v>12980908</v>
      </c>
      <c r="I2046" s="35">
        <f t="shared" si="782"/>
        <v>1829690</v>
      </c>
      <c r="J2046" s="35">
        <f t="shared" si="789"/>
        <v>1067967</v>
      </c>
      <c r="K2046" s="101">
        <f t="shared" si="794"/>
        <v>3300487</v>
      </c>
      <c r="L2046">
        <f t="shared" si="794"/>
        <v>3514963</v>
      </c>
      <c r="M2046" s="35">
        <f t="shared" si="785"/>
        <v>-3514963</v>
      </c>
      <c r="N2046">
        <f t="shared" si="791"/>
        <v>1.0586802556492967</v>
      </c>
      <c r="O2046" s="20">
        <f t="shared" si="780"/>
        <v>761723</v>
      </c>
      <c r="P2046" s="156">
        <f t="shared" si="792"/>
        <v>0.46214582974231333</v>
      </c>
      <c r="Q2046" s="400">
        <f t="shared" si="792"/>
        <v>0.59065260153702359</v>
      </c>
    </row>
    <row r="2047" spans="1:17">
      <c r="A2047" s="595"/>
      <c r="B2047" s="3" t="s">
        <v>4</v>
      </c>
      <c r="C2047" s="18">
        <v>2078</v>
      </c>
      <c r="D2047" s="16">
        <v>187303</v>
      </c>
      <c r="E2047" s="16">
        <v>0</v>
      </c>
      <c r="F2047" s="18">
        <v>0</v>
      </c>
      <c r="G2047" s="18">
        <f t="shared" si="786"/>
        <v>2078</v>
      </c>
      <c r="H2047" s="16">
        <f t="shared" si="793"/>
        <v>187303</v>
      </c>
      <c r="I2047" s="35">
        <f t="shared" si="782"/>
        <v>-185225</v>
      </c>
      <c r="J2047" s="35">
        <f t="shared" si="789"/>
        <v>0</v>
      </c>
      <c r="K2047" s="101">
        <f t="shared" si="794"/>
        <v>0</v>
      </c>
      <c r="L2047">
        <f t="shared" si="794"/>
        <v>388</v>
      </c>
      <c r="M2047" s="35">
        <f t="shared" si="785"/>
        <v>-2534</v>
      </c>
      <c r="N2047">
        <f t="shared" si="791"/>
        <v>1.1094323102139314E-2</v>
      </c>
      <c r="O2047" s="303">
        <f t="shared" ref="O2047:O2110" si="795">G2047-H2047</f>
        <v>-185225</v>
      </c>
      <c r="P2047" s="156">
        <f t="shared" ref="P2047:Q2062" si="796">K2047/(G2043-K2047)</f>
        <v>0</v>
      </c>
      <c r="Q2047" s="156">
        <f t="shared" si="796"/>
        <v>2.0801278099149183E-3</v>
      </c>
    </row>
    <row r="2048" spans="1:17">
      <c r="A2048" s="595"/>
      <c r="B2048" s="3" t="s">
        <v>5</v>
      </c>
      <c r="C2048" s="18">
        <v>1868262</v>
      </c>
      <c r="D2048" s="16">
        <v>2013197</v>
      </c>
      <c r="E2048" s="16">
        <v>1604776</v>
      </c>
      <c r="F2048" s="18">
        <v>1380160</v>
      </c>
      <c r="G2048" s="18">
        <f t="shared" si="786"/>
        <v>3248422</v>
      </c>
      <c r="H2048" s="16">
        <f t="shared" si="793"/>
        <v>3617973</v>
      </c>
      <c r="I2048" s="35">
        <f t="shared" si="782"/>
        <v>-144935</v>
      </c>
      <c r="J2048" s="35">
        <f t="shared" si="789"/>
        <v>224616</v>
      </c>
      <c r="K2048" s="101">
        <f t="shared" si="794"/>
        <v>530081</v>
      </c>
      <c r="L2048">
        <f t="shared" si="794"/>
        <v>480433</v>
      </c>
      <c r="M2048" s="35">
        <f t="shared" si="785"/>
        <v>-484483</v>
      </c>
      <c r="N2048">
        <f t="shared" si="791"/>
        <v>0.89785689390164047</v>
      </c>
      <c r="O2048" s="20">
        <f t="shared" si="795"/>
        <v>-369551</v>
      </c>
      <c r="P2048" s="399">
        <f t="shared" si="796"/>
        <v>0.24223858225256598</v>
      </c>
      <c r="Q2048" s="156">
        <f t="shared" si="796"/>
        <v>0.1808105582500065</v>
      </c>
    </row>
    <row r="2049" spans="1:17">
      <c r="A2049" s="596"/>
      <c r="B2049" s="3" t="s">
        <v>6</v>
      </c>
      <c r="C2049" s="18">
        <v>2646788</v>
      </c>
      <c r="D2049" s="16">
        <v>2546585</v>
      </c>
      <c r="E2049" s="16">
        <v>2773348</v>
      </c>
      <c r="F2049" s="18">
        <v>2466198</v>
      </c>
      <c r="G2049" s="18">
        <f t="shared" si="786"/>
        <v>5112986</v>
      </c>
      <c r="H2049" s="16">
        <f t="shared" si="793"/>
        <v>5319933</v>
      </c>
      <c r="I2049" s="35">
        <f t="shared" si="782"/>
        <v>100203</v>
      </c>
      <c r="J2049" s="35">
        <f t="shared" si="789"/>
        <v>307150</v>
      </c>
      <c r="K2049" s="101">
        <f t="shared" si="794"/>
        <v>1121592</v>
      </c>
      <c r="L2049">
        <f t="shared" si="794"/>
        <v>956376</v>
      </c>
      <c r="M2049" s="35">
        <f t="shared" si="785"/>
        <v>-3576917</v>
      </c>
      <c r="N2049">
        <f t="shared" si="791"/>
        <v>0.9610996980601072</v>
      </c>
      <c r="O2049" s="20">
        <f t="shared" si="795"/>
        <v>-206947</v>
      </c>
      <c r="P2049" s="399">
        <f t="shared" si="796"/>
        <v>0.39082556915076372</v>
      </c>
      <c r="Q2049" s="156">
        <f t="shared" si="796"/>
        <v>0.28069421612764334</v>
      </c>
    </row>
    <row r="2050" spans="1:17">
      <c r="A2050" s="594">
        <v>45615</v>
      </c>
      <c r="B2050" s="3" t="s">
        <v>3</v>
      </c>
      <c r="C2050" s="18">
        <v>6981201</v>
      </c>
      <c r="D2050" s="16">
        <v>4944339</v>
      </c>
      <c r="E2050" s="16">
        <v>7496833</v>
      </c>
      <c r="F2050" s="18">
        <v>6187419</v>
      </c>
      <c r="G2050" s="18">
        <f t="shared" si="786"/>
        <v>13168620</v>
      </c>
      <c r="H2050" s="16">
        <f t="shared" si="793"/>
        <v>12441172</v>
      </c>
      <c r="I2050" s="35">
        <f t="shared" si="782"/>
        <v>2036862</v>
      </c>
      <c r="J2050" s="35">
        <f t="shared" si="789"/>
        <v>1309414</v>
      </c>
      <c r="K2050" s="101">
        <f t="shared" si="794"/>
        <v>-574011</v>
      </c>
      <c r="L2050">
        <f t="shared" si="794"/>
        <v>-539736</v>
      </c>
      <c r="M2050" s="35">
        <f t="shared" si="785"/>
        <v>539736</v>
      </c>
      <c r="N2050">
        <f t="shared" si="791"/>
        <v>1.0584710186467963</v>
      </c>
      <c r="O2050" s="20">
        <f t="shared" si="795"/>
        <v>727448</v>
      </c>
      <c r="P2050" s="156">
        <f t="shared" si="796"/>
        <v>-4.0093968962833605E-2</v>
      </c>
      <c r="Q2050" s="156">
        <f t="shared" si="796"/>
        <v>-3.9919400288921152E-2</v>
      </c>
    </row>
    <row r="2051" spans="1:17">
      <c r="A2051" s="595"/>
      <c r="B2051" s="3" t="s">
        <v>4</v>
      </c>
      <c r="C2051" s="18">
        <v>2078</v>
      </c>
      <c r="D2051" s="16">
        <v>188303</v>
      </c>
      <c r="E2051" s="16">
        <v>0</v>
      </c>
      <c r="F2051" s="18">
        <v>0</v>
      </c>
      <c r="G2051" s="18">
        <f t="shared" si="786"/>
        <v>2078</v>
      </c>
      <c r="H2051" s="16">
        <f t="shared" si="793"/>
        <v>188303</v>
      </c>
      <c r="I2051" s="35">
        <f t="shared" si="782"/>
        <v>-186225</v>
      </c>
      <c r="J2051" s="35">
        <f t="shared" si="789"/>
        <v>0</v>
      </c>
      <c r="K2051" s="101">
        <f t="shared" si="794"/>
        <v>0</v>
      </c>
      <c r="L2051">
        <f t="shared" si="794"/>
        <v>1000</v>
      </c>
      <c r="M2051" s="35">
        <f t="shared" si="785"/>
        <v>-774277</v>
      </c>
      <c r="N2051">
        <f t="shared" si="791"/>
        <v>1.1035405702511379E-2</v>
      </c>
      <c r="O2051" s="303">
        <f t="shared" si="795"/>
        <v>-186225</v>
      </c>
      <c r="P2051" s="156">
        <f t="shared" si="796"/>
        <v>0</v>
      </c>
      <c r="Q2051" s="156">
        <f t="shared" si="796"/>
        <v>5.3676000923227217E-3</v>
      </c>
    </row>
    <row r="2052" spans="1:17">
      <c r="A2052" s="595"/>
      <c r="B2052" s="3" t="s">
        <v>5</v>
      </c>
      <c r="C2052" s="18">
        <v>1977287</v>
      </c>
      <c r="D2052" s="16">
        <v>2077909</v>
      </c>
      <c r="E2052" s="16">
        <v>1491173</v>
      </c>
      <c r="F2052" s="18">
        <v>1268989</v>
      </c>
      <c r="G2052" s="18">
        <f t="shared" si="786"/>
        <v>3246276</v>
      </c>
      <c r="H2052" s="16">
        <f t="shared" si="793"/>
        <v>3569082</v>
      </c>
      <c r="I2052" s="35">
        <f t="shared" si="782"/>
        <v>-100622</v>
      </c>
      <c r="J2052" s="35">
        <f t="shared" si="789"/>
        <v>222184</v>
      </c>
      <c r="K2052" s="101">
        <f t="shared" si="794"/>
        <v>-2146</v>
      </c>
      <c r="L2052">
        <f t="shared" si="794"/>
        <v>-48891</v>
      </c>
      <c r="M2052" s="35">
        <f t="shared" si="785"/>
        <v>-1093468</v>
      </c>
      <c r="N2052">
        <f t="shared" si="791"/>
        <v>0.90955489394751932</v>
      </c>
      <c r="O2052" s="20">
        <f t="shared" si="795"/>
        <v>-322806</v>
      </c>
      <c r="P2052" s="156">
        <f t="shared" si="796"/>
        <v>-6.6019231100533811E-4</v>
      </c>
      <c r="Q2052" s="156">
        <f t="shared" si="796"/>
        <v>-1.3333191522783502E-2</v>
      </c>
    </row>
    <row r="2053" spans="1:17">
      <c r="A2053" s="596"/>
      <c r="B2053" s="3" t="s">
        <v>6</v>
      </c>
      <c r="C2053" s="18">
        <v>2696247</v>
      </c>
      <c r="D2053" s="16">
        <v>2658546</v>
      </c>
      <c r="E2053" s="16">
        <v>2668807</v>
      </c>
      <c r="F2053" s="18">
        <v>2412689</v>
      </c>
      <c r="G2053" s="18">
        <f t="shared" si="786"/>
        <v>5108936</v>
      </c>
      <c r="H2053" s="16">
        <f t="shared" si="793"/>
        <v>5327353</v>
      </c>
      <c r="I2053" s="35">
        <f t="shared" si="782"/>
        <v>37701</v>
      </c>
      <c r="J2053" s="35">
        <f t="shared" si="789"/>
        <v>256118</v>
      </c>
      <c r="K2053" s="101">
        <f t="shared" si="794"/>
        <v>-4050</v>
      </c>
      <c r="L2053">
        <f t="shared" si="794"/>
        <v>7420</v>
      </c>
      <c r="M2053" s="35">
        <f t="shared" si="785"/>
        <v>1570047</v>
      </c>
      <c r="N2053">
        <f t="shared" si="791"/>
        <v>0.95900083962898652</v>
      </c>
      <c r="O2053" s="20">
        <f t="shared" si="795"/>
        <v>-218417</v>
      </c>
      <c r="P2053" s="156">
        <f t="shared" si="796"/>
        <v>-7.9147381413771569E-4</v>
      </c>
      <c r="Q2053" s="156">
        <f t="shared" si="796"/>
        <v>1.3967024645398516E-3</v>
      </c>
    </row>
    <row r="2054" spans="1:17">
      <c r="A2054" s="594">
        <v>45617</v>
      </c>
      <c r="B2054" s="3" t="s">
        <v>3</v>
      </c>
      <c r="C2054" s="18">
        <v>5488051</v>
      </c>
      <c r="D2054" s="16">
        <v>4259949</v>
      </c>
      <c r="E2054" s="16">
        <v>5566407</v>
      </c>
      <c r="F2054" s="18">
        <v>5060028</v>
      </c>
      <c r="G2054" s="18">
        <f t="shared" si="786"/>
        <v>10548079</v>
      </c>
      <c r="H2054" s="16">
        <f t="shared" si="793"/>
        <v>9826356</v>
      </c>
      <c r="I2054" s="35">
        <f t="shared" si="782"/>
        <v>1228102</v>
      </c>
      <c r="J2054" s="35">
        <f t="shared" si="789"/>
        <v>506379</v>
      </c>
      <c r="K2054" s="101">
        <f t="shared" si="794"/>
        <v>-2620541</v>
      </c>
      <c r="L2054">
        <f t="shared" si="794"/>
        <v>-2614816</v>
      </c>
      <c r="M2054" s="35">
        <f t="shared" si="785"/>
        <v>2615114</v>
      </c>
      <c r="N2054">
        <f t="shared" si="791"/>
        <v>1.0734476748043731</v>
      </c>
      <c r="O2054" s="20">
        <f t="shared" si="795"/>
        <v>721723</v>
      </c>
      <c r="P2054" s="156">
        <f t="shared" si="796"/>
        <v>-0.16597088344339511</v>
      </c>
      <c r="Q2054" s="156">
        <f t="shared" si="796"/>
        <v>-0.17367282705060605</v>
      </c>
    </row>
    <row r="2055" spans="1:17">
      <c r="A2055" s="595"/>
      <c r="B2055" s="3" t="s">
        <v>4</v>
      </c>
      <c r="C2055" s="18">
        <v>2078</v>
      </c>
      <c r="D2055" s="16">
        <v>183303</v>
      </c>
      <c r="E2055" s="16">
        <v>0</v>
      </c>
      <c r="F2055" s="18">
        <v>0</v>
      </c>
      <c r="G2055" s="18">
        <f t="shared" si="786"/>
        <v>2078</v>
      </c>
      <c r="H2055" s="16">
        <f t="shared" si="793"/>
        <v>183303</v>
      </c>
      <c r="I2055" s="35">
        <f t="shared" ref="I2055:I2118" si="797">SUM(C2055-D2055)</f>
        <v>-181225</v>
      </c>
      <c r="J2055" s="35">
        <f t="shared" si="789"/>
        <v>0</v>
      </c>
      <c r="K2055" s="101">
        <f t="shared" si="794"/>
        <v>0</v>
      </c>
      <c r="L2055">
        <f t="shared" si="794"/>
        <v>-5000</v>
      </c>
      <c r="M2055" s="35">
        <f t="shared" si="785"/>
        <v>1031835</v>
      </c>
      <c r="N2055">
        <f t="shared" si="791"/>
        <v>1.133642111694844E-2</v>
      </c>
      <c r="O2055" s="303">
        <f t="shared" si="795"/>
        <v>-181225</v>
      </c>
      <c r="P2055" s="156">
        <f t="shared" si="796"/>
        <v>0</v>
      </c>
      <c r="Q2055" s="156">
        <f t="shared" si="796"/>
        <v>-2.5866127271692626E-2</v>
      </c>
    </row>
    <row r="2056" spans="1:17">
      <c r="A2056" s="595"/>
      <c r="B2056" s="3" t="s">
        <v>5</v>
      </c>
      <c r="C2056" s="18">
        <v>1297482</v>
      </c>
      <c r="D2056" s="16">
        <v>1729509</v>
      </c>
      <c r="E2056" s="16">
        <v>1126962</v>
      </c>
      <c r="F2056" s="18">
        <v>1175517</v>
      </c>
      <c r="G2056" s="18">
        <f t="shared" si="786"/>
        <v>2472999</v>
      </c>
      <c r="H2056" s="16">
        <f t="shared" si="793"/>
        <v>2856471</v>
      </c>
      <c r="I2056" s="35">
        <f t="shared" si="797"/>
        <v>-432027</v>
      </c>
      <c r="J2056" s="35">
        <f t="shared" si="789"/>
        <v>-48555</v>
      </c>
      <c r="K2056" s="101">
        <f t="shared" si="794"/>
        <v>-773277</v>
      </c>
      <c r="L2056">
        <f t="shared" si="794"/>
        <v>-712611</v>
      </c>
      <c r="M2056" s="35">
        <f t="shared" si="785"/>
        <v>1868593</v>
      </c>
      <c r="N2056">
        <f t="shared" si="791"/>
        <v>0.86575323187247477</v>
      </c>
      <c r="O2056" s="20">
        <f t="shared" si="795"/>
        <v>-383472</v>
      </c>
      <c r="P2056" s="156">
        <f t="shared" si="796"/>
        <v>-0.1923788540666089</v>
      </c>
      <c r="Q2056" s="156">
        <f t="shared" si="796"/>
        <v>-0.16643206320490517</v>
      </c>
    </row>
    <row r="2057" spans="1:17">
      <c r="A2057" s="596"/>
      <c r="B2057" s="3" t="s">
        <v>6</v>
      </c>
      <c r="C2057" s="18">
        <v>2035194</v>
      </c>
      <c r="D2057" s="16">
        <v>1994167</v>
      </c>
      <c r="E2057" s="16">
        <v>2129436</v>
      </c>
      <c r="F2057" s="18">
        <v>1931383</v>
      </c>
      <c r="G2057" s="18">
        <f t="shared" si="786"/>
        <v>3966577</v>
      </c>
      <c r="H2057" s="16">
        <f t="shared" si="793"/>
        <v>4123603</v>
      </c>
      <c r="I2057" s="35">
        <f t="shared" si="797"/>
        <v>41027</v>
      </c>
      <c r="J2057" s="35">
        <f t="shared" si="789"/>
        <v>198053</v>
      </c>
      <c r="K2057" s="101">
        <f t="shared" si="794"/>
        <v>-1142359</v>
      </c>
      <c r="L2057">
        <f t="shared" si="794"/>
        <v>-1203750</v>
      </c>
      <c r="M2057" s="35">
        <f t="shared" si="785"/>
        <v>4191261</v>
      </c>
      <c r="N2057">
        <f t="shared" si="791"/>
        <v>0.96192019454831124</v>
      </c>
      <c r="O2057" s="20">
        <f t="shared" si="795"/>
        <v>-157026</v>
      </c>
      <c r="P2057" s="156">
        <f t="shared" si="796"/>
        <v>-0.18273957635977825</v>
      </c>
      <c r="Q2057" s="156">
        <f t="shared" si="796"/>
        <v>-0.1843103684017845</v>
      </c>
    </row>
    <row r="2058" spans="1:17">
      <c r="A2058" s="594">
        <v>45618</v>
      </c>
      <c r="B2058" s="3" t="s">
        <v>3</v>
      </c>
      <c r="C2058" s="18">
        <v>5319995</v>
      </c>
      <c r="D2058" s="16">
        <v>6068295</v>
      </c>
      <c r="E2058" s="16">
        <v>6064513</v>
      </c>
      <c r="F2058" s="18">
        <v>6805551</v>
      </c>
      <c r="G2058" s="18">
        <f t="shared" si="786"/>
        <v>12125546</v>
      </c>
      <c r="H2058" s="16">
        <f t="shared" si="793"/>
        <v>12132808</v>
      </c>
      <c r="I2058" s="35">
        <f t="shared" si="797"/>
        <v>-748300</v>
      </c>
      <c r="J2058" s="35">
        <f t="shared" si="789"/>
        <v>-741038</v>
      </c>
      <c r="K2058" s="101">
        <f t="shared" si="794"/>
        <v>1577467</v>
      </c>
      <c r="L2058">
        <f t="shared" si="794"/>
        <v>2306452</v>
      </c>
      <c r="M2058" s="35">
        <f t="shared" si="785"/>
        <v>-2306734</v>
      </c>
      <c r="N2058">
        <f t="shared" si="791"/>
        <v>0.99940145760157084</v>
      </c>
      <c r="O2058" s="20">
        <f t="shared" si="795"/>
        <v>-7262</v>
      </c>
      <c r="P2058" s="156">
        <f t="shared" si="796"/>
        <v>0.17584831447397345</v>
      </c>
      <c r="Q2058" s="400">
        <f t="shared" si="796"/>
        <v>0.30671295803776216</v>
      </c>
    </row>
    <row r="2059" spans="1:17">
      <c r="A2059" s="595"/>
      <c r="B2059" s="3" t="s">
        <v>4</v>
      </c>
      <c r="C2059" s="18">
        <v>2376</v>
      </c>
      <c r="D2059" s="16">
        <v>202915</v>
      </c>
      <c r="E2059" s="16">
        <v>0</v>
      </c>
      <c r="F2059" s="18">
        <v>0</v>
      </c>
      <c r="G2059" s="18">
        <f t="shared" si="786"/>
        <v>2376</v>
      </c>
      <c r="H2059" s="16">
        <f t="shared" si="793"/>
        <v>202915</v>
      </c>
      <c r="I2059" s="35">
        <f t="shared" si="797"/>
        <v>-200539</v>
      </c>
      <c r="J2059" s="35">
        <f t="shared" si="789"/>
        <v>0</v>
      </c>
      <c r="K2059" s="101">
        <f t="shared" ref="K2059:L2074" si="798">G2059-G2055</f>
        <v>298</v>
      </c>
      <c r="L2059">
        <f t="shared" si="798"/>
        <v>19612</v>
      </c>
      <c r="M2059" s="35">
        <f t="shared" si="785"/>
        <v>526708</v>
      </c>
      <c r="N2059">
        <f t="shared" si="791"/>
        <v>1.1709336421654387E-2</v>
      </c>
      <c r="O2059" s="303">
        <f t="shared" si="795"/>
        <v>-200539</v>
      </c>
      <c r="P2059" s="156">
        <f t="shared" si="796"/>
        <v>0.16741573033707866</v>
      </c>
      <c r="Q2059" s="156">
        <f t="shared" si="796"/>
        <v>0.11981110751354687</v>
      </c>
    </row>
    <row r="2060" spans="1:17">
      <c r="A2060" s="595"/>
      <c r="B2060" s="3" t="s">
        <v>5</v>
      </c>
      <c r="C2060" s="18">
        <v>1823355</v>
      </c>
      <c r="D2060" s="16">
        <v>2376013</v>
      </c>
      <c r="E2060" s="16">
        <v>1298411</v>
      </c>
      <c r="F2060" s="18">
        <v>1676479</v>
      </c>
      <c r="G2060" s="18">
        <f t="shared" si="786"/>
        <v>3499834</v>
      </c>
      <c r="H2060" s="16">
        <f t="shared" si="793"/>
        <v>3674424</v>
      </c>
      <c r="I2060" s="35">
        <f t="shared" si="797"/>
        <v>-552658</v>
      </c>
      <c r="J2060" s="35">
        <f t="shared" si="789"/>
        <v>-378068</v>
      </c>
      <c r="K2060" s="101">
        <f t="shared" si="798"/>
        <v>1026835</v>
      </c>
      <c r="L2060">
        <f t="shared" si="798"/>
        <v>817953</v>
      </c>
      <c r="M2060" s="35">
        <f t="shared" si="785"/>
        <v>87255</v>
      </c>
      <c r="N2060">
        <f t="shared" si="791"/>
        <v>0.95248506976875835</v>
      </c>
      <c r="O2060" s="20">
        <f t="shared" si="795"/>
        <v>-174590</v>
      </c>
      <c r="P2060" s="399">
        <f t="shared" si="796"/>
        <v>0.71004049333270636</v>
      </c>
      <c r="Q2060" s="156">
        <f t="shared" si="796"/>
        <v>0.40124884842812281</v>
      </c>
    </row>
    <row r="2061" spans="1:17">
      <c r="A2061" s="596"/>
      <c r="B2061" s="3" t="s">
        <v>6</v>
      </c>
      <c r="C2061" s="18">
        <v>2317882</v>
      </c>
      <c r="D2061" s="16">
        <v>2639484</v>
      </c>
      <c r="E2061" s="16">
        <v>2100684</v>
      </c>
      <c r="F2061" s="18">
        <v>2804677</v>
      </c>
      <c r="G2061" s="18">
        <f t="shared" si="786"/>
        <v>5122559</v>
      </c>
      <c r="H2061" s="16">
        <f t="shared" si="793"/>
        <v>4740168</v>
      </c>
      <c r="I2061" s="35">
        <f t="shared" si="797"/>
        <v>-321602</v>
      </c>
      <c r="J2061" s="35">
        <f t="shared" si="789"/>
        <v>-703993</v>
      </c>
      <c r="K2061" s="101">
        <f t="shared" si="798"/>
        <v>1155982</v>
      </c>
      <c r="L2061">
        <f t="shared" si="798"/>
        <v>616565</v>
      </c>
      <c r="M2061" s="35">
        <f t="shared" si="785"/>
        <v>-56212</v>
      </c>
      <c r="N2061">
        <f t="shared" si="791"/>
        <v>1.0806703475488633</v>
      </c>
      <c r="O2061" s="20">
        <f t="shared" si="795"/>
        <v>382391</v>
      </c>
      <c r="P2061" s="399">
        <f t="shared" si="796"/>
        <v>0.41129440563297093</v>
      </c>
      <c r="Q2061" s="156">
        <f t="shared" si="796"/>
        <v>0.17580790399191568</v>
      </c>
    </row>
    <row r="2062" spans="1:17">
      <c r="A2062" s="594">
        <v>45621</v>
      </c>
      <c r="B2062" s="3" t="s">
        <v>3</v>
      </c>
      <c r="C2062" s="18">
        <v>6971418</v>
      </c>
      <c r="D2062" s="16">
        <v>7770183</v>
      </c>
      <c r="E2062" s="16">
        <v>7487797</v>
      </c>
      <c r="F2062" s="18">
        <v>8141639</v>
      </c>
      <c r="G2062" s="18">
        <f t="shared" si="786"/>
        <v>15113057</v>
      </c>
      <c r="H2062" s="16">
        <f t="shared" si="793"/>
        <v>15257980</v>
      </c>
      <c r="I2062" s="35">
        <f t="shared" si="797"/>
        <v>-798765</v>
      </c>
      <c r="J2062" s="35">
        <f t="shared" si="789"/>
        <v>-653842</v>
      </c>
      <c r="K2062" s="101">
        <f t="shared" si="798"/>
        <v>2987511</v>
      </c>
      <c r="L2062">
        <f t="shared" si="798"/>
        <v>3125172</v>
      </c>
      <c r="M2062" s="35">
        <f t="shared" si="785"/>
        <v>-3125772</v>
      </c>
      <c r="N2062">
        <f t="shared" si="791"/>
        <v>0.99050182265280196</v>
      </c>
      <c r="O2062" s="34">
        <f t="shared" si="795"/>
        <v>-144923</v>
      </c>
      <c r="P2062" s="156">
        <f t="shared" si="796"/>
        <v>0.3269314464214681</v>
      </c>
      <c r="Q2062" s="400">
        <f t="shared" si="796"/>
        <v>0.34694696810572717</v>
      </c>
    </row>
    <row r="2063" spans="1:17">
      <c r="A2063" s="595"/>
      <c r="B2063" s="3" t="s">
        <v>4</v>
      </c>
      <c r="C2063" s="18">
        <v>2094</v>
      </c>
      <c r="D2063" s="16">
        <v>222915</v>
      </c>
      <c r="E2063" s="16">
        <v>0</v>
      </c>
      <c r="F2063" s="18">
        <v>0</v>
      </c>
      <c r="G2063" s="18">
        <f t="shared" si="786"/>
        <v>2094</v>
      </c>
      <c r="H2063" s="16">
        <f t="shared" si="793"/>
        <v>222915</v>
      </c>
      <c r="I2063" s="35">
        <f t="shared" si="797"/>
        <v>-220821</v>
      </c>
      <c r="J2063" s="35">
        <f t="shared" si="789"/>
        <v>0</v>
      </c>
      <c r="K2063" s="101">
        <f t="shared" si="798"/>
        <v>-282</v>
      </c>
      <c r="L2063">
        <f t="shared" si="798"/>
        <v>20000</v>
      </c>
      <c r="M2063" s="35">
        <f t="shared" si="785"/>
        <v>-63057</v>
      </c>
      <c r="N2063">
        <f t="shared" si="791"/>
        <v>9.3937150931969592E-3</v>
      </c>
      <c r="O2063" s="303">
        <f t="shared" si="795"/>
        <v>-220821</v>
      </c>
      <c r="P2063" s="156">
        <f t="shared" ref="P2063:Q2078" si="799">K2063/(G2059-K2063)</f>
        <v>-0.10609480812641084</v>
      </c>
      <c r="Q2063" s="156">
        <f t="shared" si="799"/>
        <v>0.10934040401279282</v>
      </c>
    </row>
    <row r="2064" spans="1:17">
      <c r="A2064" s="595"/>
      <c r="B2064" s="3" t="s">
        <v>5</v>
      </c>
      <c r="C2064" s="18">
        <v>2111627</v>
      </c>
      <c r="D2064" s="16">
        <v>2524494</v>
      </c>
      <c r="E2064" s="16">
        <v>1564740</v>
      </c>
      <c r="F2064" s="18">
        <v>1934527</v>
      </c>
      <c r="G2064" s="18">
        <f t="shared" si="786"/>
        <v>4046154</v>
      </c>
      <c r="H2064" s="16">
        <f t="shared" si="793"/>
        <v>4089234</v>
      </c>
      <c r="I2064" s="35">
        <f t="shared" si="797"/>
        <v>-412867</v>
      </c>
      <c r="J2064" s="35">
        <f t="shared" si="789"/>
        <v>-369787</v>
      </c>
      <c r="K2064" s="101">
        <f t="shared" si="798"/>
        <v>546320</v>
      </c>
      <c r="L2064">
        <f t="shared" si="798"/>
        <v>414810</v>
      </c>
      <c r="M2064" s="35">
        <f t="shared" si="785"/>
        <v>-756464</v>
      </c>
      <c r="N2064">
        <f t="shared" si="791"/>
        <v>0.98946501961002964</v>
      </c>
      <c r="O2064" s="34">
        <f t="shared" si="795"/>
        <v>-43080</v>
      </c>
      <c r="P2064" s="399">
        <f t="shared" si="799"/>
        <v>0.18497288314868324</v>
      </c>
      <c r="Q2064" s="156">
        <f t="shared" si="799"/>
        <v>0.12725739918898374</v>
      </c>
    </row>
    <row r="2065" spans="1:17">
      <c r="A2065" s="596"/>
      <c r="B2065" s="3" t="s">
        <v>6</v>
      </c>
      <c r="C2065" s="18">
        <v>2587788</v>
      </c>
      <c r="D2065" s="16">
        <v>2998553</v>
      </c>
      <c r="E2065" s="16">
        <v>2620390</v>
      </c>
      <c r="F2065" s="18">
        <v>3439979</v>
      </c>
      <c r="G2065" s="18">
        <f t="shared" si="786"/>
        <v>6027767</v>
      </c>
      <c r="H2065" s="16">
        <f t="shared" si="793"/>
        <v>5618943</v>
      </c>
      <c r="I2065" s="35">
        <f t="shared" si="797"/>
        <v>-410765</v>
      </c>
      <c r="J2065" s="35">
        <f t="shared" si="789"/>
        <v>-819589</v>
      </c>
      <c r="K2065" s="101">
        <f t="shared" si="798"/>
        <v>905208</v>
      </c>
      <c r="L2065">
        <f t="shared" si="798"/>
        <v>878775</v>
      </c>
      <c r="M2065" s="35">
        <f t="shared" si="785"/>
        <v>-3813812</v>
      </c>
      <c r="N2065">
        <f t="shared" si="791"/>
        <v>1.0727581682177592</v>
      </c>
      <c r="O2065" s="34">
        <f t="shared" si="795"/>
        <v>408824</v>
      </c>
      <c r="P2065" s="156">
        <f t="shared" si="799"/>
        <v>0.2146389996943579</v>
      </c>
      <c r="Q2065" s="400">
        <f t="shared" si="799"/>
        <v>0.22757978791591532</v>
      </c>
    </row>
    <row r="2066" spans="1:17">
      <c r="A2066" s="594">
        <v>45622</v>
      </c>
      <c r="B2066" s="3" t="s">
        <v>3</v>
      </c>
      <c r="C2066" s="18">
        <v>7410304</v>
      </c>
      <c r="D2066" s="16">
        <v>7668519</v>
      </c>
      <c r="E2066" s="16">
        <v>7881039</v>
      </c>
      <c r="F2066" s="18">
        <v>8263106</v>
      </c>
      <c r="G2066" s="18">
        <f t="shared" si="786"/>
        <v>15673410</v>
      </c>
      <c r="H2066" s="16">
        <f t="shared" si="793"/>
        <v>15549558</v>
      </c>
      <c r="I2066" s="35">
        <f t="shared" si="797"/>
        <v>-258215</v>
      </c>
      <c r="J2066" s="35">
        <f t="shared" si="789"/>
        <v>-382067</v>
      </c>
      <c r="K2066" s="101">
        <f t="shared" si="798"/>
        <v>560353</v>
      </c>
      <c r="L2066">
        <f t="shared" si="798"/>
        <v>291578</v>
      </c>
      <c r="M2066" s="35">
        <f t="shared" si="785"/>
        <v>-292876</v>
      </c>
      <c r="N2066">
        <f t="shared" si="791"/>
        <v>1.0079649852426673</v>
      </c>
      <c r="O2066" s="34">
        <f t="shared" si="795"/>
        <v>123852</v>
      </c>
      <c r="P2066" s="399">
        <f t="shared" si="799"/>
        <v>3.8505077819214903E-2</v>
      </c>
      <c r="Q2066" s="156">
        <f t="shared" si="799"/>
        <v>1.948217079829875E-2</v>
      </c>
    </row>
    <row r="2067" spans="1:17">
      <c r="A2067" s="595"/>
      <c r="B2067" s="3" t="s">
        <v>4</v>
      </c>
      <c r="C2067" s="18">
        <v>1494</v>
      </c>
      <c r="D2067" s="16">
        <v>247915</v>
      </c>
      <c r="E2067" s="16">
        <v>0</v>
      </c>
      <c r="F2067" s="18">
        <v>0</v>
      </c>
      <c r="G2067" s="18">
        <f t="shared" si="786"/>
        <v>1494</v>
      </c>
      <c r="H2067" s="16">
        <f t="shared" si="793"/>
        <v>247915</v>
      </c>
      <c r="I2067" s="35">
        <f t="shared" si="797"/>
        <v>-246421</v>
      </c>
      <c r="J2067" s="35">
        <f t="shared" si="789"/>
        <v>0</v>
      </c>
      <c r="K2067" s="101">
        <f t="shared" si="798"/>
        <v>-600</v>
      </c>
      <c r="L2067">
        <f t="shared" si="798"/>
        <v>25000</v>
      </c>
      <c r="M2067" s="35">
        <f t="shared" si="785"/>
        <v>-836392</v>
      </c>
      <c r="N2067">
        <f t="shared" si="791"/>
        <v>6.0262590000605045E-3</v>
      </c>
      <c r="O2067" s="303">
        <f t="shared" si="795"/>
        <v>-246421</v>
      </c>
      <c r="P2067" s="156">
        <f t="shared" si="799"/>
        <v>-0.22271714922048999</v>
      </c>
      <c r="Q2067" s="156">
        <f t="shared" si="799"/>
        <v>0.12631685319455321</v>
      </c>
    </row>
    <row r="2068" spans="1:17">
      <c r="A2068" s="595"/>
      <c r="B2068" s="3" t="s">
        <v>5</v>
      </c>
      <c r="C2068" s="18">
        <v>2156037</v>
      </c>
      <c r="D2068" s="16">
        <v>2492606</v>
      </c>
      <c r="E2068" s="16">
        <v>1642418</v>
      </c>
      <c r="F2068" s="18">
        <v>1847060</v>
      </c>
      <c r="G2068" s="18">
        <f t="shared" si="786"/>
        <v>4003097</v>
      </c>
      <c r="H2068" s="16">
        <f t="shared" si="793"/>
        <v>4135024</v>
      </c>
      <c r="I2068" s="35">
        <f t="shared" si="797"/>
        <v>-336569</v>
      </c>
      <c r="J2068" s="35">
        <f t="shared" si="789"/>
        <v>-204642</v>
      </c>
      <c r="K2068" s="101">
        <f t="shared" si="798"/>
        <v>-43057</v>
      </c>
      <c r="L2068">
        <f t="shared" si="798"/>
        <v>45790</v>
      </c>
      <c r="M2068" s="35">
        <f t="shared" si="785"/>
        <v>-1165084</v>
      </c>
      <c r="N2068">
        <f t="shared" si="791"/>
        <v>0.96809522750049337</v>
      </c>
      <c r="O2068" s="34">
        <f t="shared" si="795"/>
        <v>-131927</v>
      </c>
      <c r="P2068" s="156">
        <f t="shared" si="799"/>
        <v>-1.0529415087653829E-2</v>
      </c>
      <c r="Q2068" s="400">
        <f t="shared" si="799"/>
        <v>1.1324504556017098E-2</v>
      </c>
    </row>
    <row r="2069" spans="1:17">
      <c r="A2069" s="596"/>
      <c r="B2069" s="3" t="s">
        <v>6</v>
      </c>
      <c r="C2069" s="18">
        <v>2598373</v>
      </c>
      <c r="D2069" s="16">
        <v>2788866</v>
      </c>
      <c r="E2069" s="16">
        <v>2642751</v>
      </c>
      <c r="F2069" s="18">
        <v>3087740</v>
      </c>
      <c r="G2069" s="18">
        <f t="shared" si="786"/>
        <v>5686113</v>
      </c>
      <c r="H2069" s="16">
        <f t="shared" si="793"/>
        <v>5431617</v>
      </c>
      <c r="I2069" s="35">
        <f t="shared" si="797"/>
        <v>-190493</v>
      </c>
      <c r="J2069" s="35">
        <f t="shared" si="789"/>
        <v>-444989</v>
      </c>
      <c r="K2069" s="101">
        <f t="shared" si="798"/>
        <v>-341654</v>
      </c>
      <c r="L2069">
        <f t="shared" si="798"/>
        <v>-187326</v>
      </c>
      <c r="M2069" s="35">
        <f t="shared" si="785"/>
        <v>-3741435</v>
      </c>
      <c r="N2069">
        <f t="shared" si="791"/>
        <v>1.0468545554666318</v>
      </c>
      <c r="O2069" s="34">
        <f t="shared" si="795"/>
        <v>254496</v>
      </c>
      <c r="P2069" s="156">
        <f t="shared" si="799"/>
        <v>-5.3639726436672974E-2</v>
      </c>
      <c r="Q2069" s="156">
        <f t="shared" si="799"/>
        <v>-3.2262714662376131E-2</v>
      </c>
    </row>
    <row r="2070" spans="1:17">
      <c r="A2070" s="594">
        <v>45623</v>
      </c>
      <c r="B2070" s="3" t="s">
        <v>3</v>
      </c>
      <c r="C2070" s="18">
        <v>5783296</v>
      </c>
      <c r="D2070" s="16">
        <v>6172587</v>
      </c>
      <c r="E2070" s="16">
        <v>6383636</v>
      </c>
      <c r="F2070" s="18">
        <v>6955077</v>
      </c>
      <c r="G2070" s="18">
        <f t="shared" si="786"/>
        <v>12738373</v>
      </c>
      <c r="H2070" s="16">
        <f t="shared" si="793"/>
        <v>12556223</v>
      </c>
      <c r="I2070" s="35">
        <f t="shared" si="797"/>
        <v>-389291</v>
      </c>
      <c r="J2070" s="35">
        <f t="shared" si="789"/>
        <v>-571441</v>
      </c>
      <c r="K2070" s="101">
        <f t="shared" si="798"/>
        <v>-2935037</v>
      </c>
      <c r="L2070">
        <f t="shared" si="798"/>
        <v>-2993335</v>
      </c>
      <c r="M2070" s="35">
        <f t="shared" si="785"/>
        <v>2993303</v>
      </c>
      <c r="N2070">
        <f t="shared" si="791"/>
        <v>1.0145067509552832</v>
      </c>
      <c r="O2070" s="34">
        <f t="shared" si="795"/>
        <v>182150</v>
      </c>
      <c r="P2070" s="156">
        <f t="shared" si="799"/>
        <v>-0.15772605849375823</v>
      </c>
      <c r="Q2070" s="156">
        <f t="shared" si="799"/>
        <v>-0.16142761542117512</v>
      </c>
    </row>
    <row r="2071" spans="1:17">
      <c r="A2071" s="595"/>
      <c r="B2071" s="3" t="s">
        <v>4</v>
      </c>
      <c r="C2071" s="18">
        <v>196</v>
      </c>
      <c r="D2071" s="16">
        <v>252915</v>
      </c>
      <c r="E2071" s="16">
        <v>0</v>
      </c>
      <c r="F2071" s="18">
        <v>0</v>
      </c>
      <c r="G2071" s="18">
        <f t="shared" si="786"/>
        <v>196</v>
      </c>
      <c r="H2071" s="16">
        <f t="shared" si="793"/>
        <v>252915</v>
      </c>
      <c r="I2071" s="35">
        <f t="shared" si="797"/>
        <v>-252719</v>
      </c>
      <c r="J2071" s="35">
        <f t="shared" si="789"/>
        <v>0</v>
      </c>
      <c r="K2071" s="101">
        <f t="shared" si="798"/>
        <v>-1298</v>
      </c>
      <c r="L2071">
        <f t="shared" si="798"/>
        <v>5000</v>
      </c>
      <c r="M2071" s="35">
        <f t="shared" ref="M2071:M2134" si="800">K2076-L2071</f>
        <v>-1466607</v>
      </c>
      <c r="N2071">
        <f t="shared" si="791"/>
        <v>7.749639206848151E-4</v>
      </c>
      <c r="O2071" s="303">
        <f t="shared" si="795"/>
        <v>-252719</v>
      </c>
      <c r="P2071" s="156">
        <f t="shared" si="799"/>
        <v>-0.46489971346704873</v>
      </c>
      <c r="Q2071" s="156">
        <f t="shared" si="799"/>
        <v>2.05833316180557E-2</v>
      </c>
    </row>
    <row r="2072" spans="1:17">
      <c r="A2072" s="595"/>
      <c r="B2072" s="3" t="s">
        <v>5</v>
      </c>
      <c r="C2072" s="18">
        <v>1859911</v>
      </c>
      <c r="D2072" s="16">
        <v>1985360</v>
      </c>
      <c r="E2072" s="16">
        <v>1293467</v>
      </c>
      <c r="F2072" s="18">
        <v>1331794</v>
      </c>
      <c r="G2072" s="18">
        <f t="shared" si="786"/>
        <v>3191705</v>
      </c>
      <c r="H2072" s="16">
        <f t="shared" si="793"/>
        <v>3278827</v>
      </c>
      <c r="I2072" s="35">
        <f t="shared" si="797"/>
        <v>-125449</v>
      </c>
      <c r="J2072" s="35">
        <f t="shared" si="789"/>
        <v>-38327</v>
      </c>
      <c r="K2072" s="101">
        <f t="shared" si="798"/>
        <v>-811392</v>
      </c>
      <c r="L2072">
        <f t="shared" si="798"/>
        <v>-856197</v>
      </c>
      <c r="M2072" s="35">
        <f t="shared" si="800"/>
        <v>-412811</v>
      </c>
      <c r="N2072">
        <f t="shared" si="791"/>
        <v>0.97342891222989192</v>
      </c>
      <c r="O2072" s="20">
        <f t="shared" si="795"/>
        <v>-87122</v>
      </c>
      <c r="P2072" s="156">
        <f t="shared" si="799"/>
        <v>-0.16853128130524339</v>
      </c>
      <c r="Q2072" s="156">
        <f t="shared" si="799"/>
        <v>-0.17154059096962446</v>
      </c>
    </row>
    <row r="2073" spans="1:17">
      <c r="A2073" s="596"/>
      <c r="B2073" s="3" t="s">
        <v>6</v>
      </c>
      <c r="C2073" s="18">
        <v>2045084</v>
      </c>
      <c r="D2073" s="16">
        <v>2397744</v>
      </c>
      <c r="E2073" s="16">
        <v>2011384</v>
      </c>
      <c r="F2073" s="18">
        <v>2521735</v>
      </c>
      <c r="G2073" s="18">
        <f t="shared" si="786"/>
        <v>4566819</v>
      </c>
      <c r="H2073" s="16">
        <f t="shared" si="793"/>
        <v>4409128</v>
      </c>
      <c r="I2073" s="35">
        <f t="shared" si="797"/>
        <v>-352660</v>
      </c>
      <c r="J2073" s="35">
        <f t="shared" si="789"/>
        <v>-510351</v>
      </c>
      <c r="K2073" s="101">
        <f t="shared" si="798"/>
        <v>-1119294</v>
      </c>
      <c r="L2073">
        <f t="shared" si="798"/>
        <v>-1022489</v>
      </c>
      <c r="M2073" s="35">
        <f t="shared" si="800"/>
        <v>3221627</v>
      </c>
      <c r="N2073">
        <f t="shared" si="791"/>
        <v>1.0357646682065025</v>
      </c>
      <c r="O2073" s="20">
        <f t="shared" si="795"/>
        <v>157691</v>
      </c>
      <c r="P2073" s="156">
        <f t="shared" si="799"/>
        <v>-0.16447127996900113</v>
      </c>
      <c r="Q2073" s="156">
        <f t="shared" si="799"/>
        <v>-0.15842457499148604</v>
      </c>
    </row>
    <row r="2074" spans="1:17">
      <c r="A2074" s="597">
        <v>45624</v>
      </c>
      <c r="B2074" s="3" t="s">
        <v>3</v>
      </c>
      <c r="C2074" s="18">
        <v>4560546</v>
      </c>
      <c r="D2074" s="16">
        <v>3387882</v>
      </c>
      <c r="E2074" s="16">
        <v>4548874</v>
      </c>
      <c r="F2074" s="18">
        <v>4249066</v>
      </c>
      <c r="G2074" s="18">
        <f t="shared" si="786"/>
        <v>8809612</v>
      </c>
      <c r="H2074" s="16">
        <f t="shared" si="793"/>
        <v>7936756</v>
      </c>
      <c r="I2074" s="35">
        <f t="shared" si="797"/>
        <v>1172664</v>
      </c>
      <c r="J2074" s="35">
        <f t="shared" si="789"/>
        <v>299808</v>
      </c>
      <c r="K2074" s="101">
        <f t="shared" si="798"/>
        <v>-3928761</v>
      </c>
      <c r="L2074">
        <f t="shared" si="798"/>
        <v>-4619467</v>
      </c>
      <c r="M2074" s="35">
        <f t="shared" si="800"/>
        <v>4619303</v>
      </c>
      <c r="N2074">
        <f t="shared" si="791"/>
        <v>1.1099764185770609</v>
      </c>
      <c r="O2074" s="20">
        <f t="shared" si="795"/>
        <v>872856</v>
      </c>
      <c r="P2074" s="156">
        <f t="shared" si="799"/>
        <v>-0.23571905043782573</v>
      </c>
      <c r="Q2074" s="156">
        <f t="shared" si="799"/>
        <v>-0.26895379457826729</v>
      </c>
    </row>
    <row r="2075" spans="1:17">
      <c r="A2075" s="598"/>
      <c r="B2075" s="3" t="s">
        <v>4</v>
      </c>
      <c r="C2075" s="18">
        <v>164</v>
      </c>
      <c r="D2075" s="16">
        <v>222906</v>
      </c>
      <c r="E2075" s="16">
        <v>0</v>
      </c>
      <c r="F2075" s="18">
        <v>0</v>
      </c>
      <c r="G2075" s="18">
        <f t="shared" ref="G2075:G2138" si="801">SUM(C2075+F2075)</f>
        <v>164</v>
      </c>
      <c r="H2075" s="16">
        <f t="shared" si="793"/>
        <v>222906</v>
      </c>
      <c r="I2075" s="35">
        <f t="shared" si="797"/>
        <v>-222742</v>
      </c>
      <c r="J2075" s="35">
        <f t="shared" si="789"/>
        <v>0</v>
      </c>
      <c r="K2075" s="101">
        <f t="shared" ref="K2075:L2090" si="802">G2075-G2071</f>
        <v>-32</v>
      </c>
      <c r="L2075">
        <f t="shared" si="802"/>
        <v>-30009</v>
      </c>
      <c r="M2075" s="35">
        <f t="shared" si="800"/>
        <v>401263</v>
      </c>
      <c r="N2075">
        <f t="shared" si="791"/>
        <v>7.3573613989753525E-4</v>
      </c>
      <c r="O2075" s="303">
        <f t="shared" si="795"/>
        <v>-222742</v>
      </c>
      <c r="P2075" s="156">
        <f t="shared" si="799"/>
        <v>-0.14035087719298245</v>
      </c>
      <c r="Q2075" s="156">
        <f t="shared" si="799"/>
        <v>-0.10606735377698605</v>
      </c>
    </row>
    <row r="2076" spans="1:17">
      <c r="A2076" s="598"/>
      <c r="B2076" s="3" t="s">
        <v>5</v>
      </c>
      <c r="C2076" s="18">
        <v>927334</v>
      </c>
      <c r="D2076" s="16">
        <v>1296235</v>
      </c>
      <c r="E2076" s="16">
        <v>849332</v>
      </c>
      <c r="F2076" s="18">
        <v>802764</v>
      </c>
      <c r="G2076" s="18">
        <f t="shared" si="801"/>
        <v>1730098</v>
      </c>
      <c r="H2076" s="16">
        <f t="shared" si="793"/>
        <v>2145567</v>
      </c>
      <c r="I2076" s="35">
        <f t="shared" si="797"/>
        <v>-368901</v>
      </c>
      <c r="J2076" s="35">
        <f t="shared" si="789"/>
        <v>46568</v>
      </c>
      <c r="K2076" s="101">
        <f t="shared" si="802"/>
        <v>-1461607</v>
      </c>
      <c r="L2076">
        <f t="shared" si="802"/>
        <v>-1133260</v>
      </c>
      <c r="M2076" s="35">
        <f t="shared" si="800"/>
        <v>2020803</v>
      </c>
      <c r="N2076">
        <f t="shared" si="791"/>
        <v>0.80635934463943559</v>
      </c>
      <c r="O2076" s="20">
        <f t="shared" si="795"/>
        <v>-415469</v>
      </c>
      <c r="P2076" s="156">
        <f t="shared" si="799"/>
        <v>-0.31410036550310833</v>
      </c>
      <c r="Q2076" s="156">
        <f t="shared" si="799"/>
        <v>-0.25685350266211887</v>
      </c>
    </row>
    <row r="2077" spans="1:17">
      <c r="A2077" s="599"/>
      <c r="B2077" s="3" t="s">
        <v>6</v>
      </c>
      <c r="C2077" s="18">
        <v>1665846</v>
      </c>
      <c r="D2077" s="16">
        <v>1776772</v>
      </c>
      <c r="E2077" s="16">
        <v>1755684</v>
      </c>
      <c r="F2077" s="18">
        <v>1631965</v>
      </c>
      <c r="G2077" s="18">
        <f t="shared" si="801"/>
        <v>3297811</v>
      </c>
      <c r="H2077" s="16">
        <f t="shared" si="793"/>
        <v>3532456</v>
      </c>
      <c r="I2077" s="35">
        <f t="shared" si="797"/>
        <v>-110926</v>
      </c>
      <c r="J2077" s="35">
        <f t="shared" si="789"/>
        <v>123719</v>
      </c>
      <c r="K2077" s="101">
        <f t="shared" si="802"/>
        <v>-1269008</v>
      </c>
      <c r="L2077">
        <f t="shared" si="802"/>
        <v>-876672</v>
      </c>
      <c r="M2077" s="35">
        <f t="shared" si="800"/>
        <v>3736050</v>
      </c>
      <c r="N2077">
        <f t="shared" si="791"/>
        <v>0.93357454416983543</v>
      </c>
      <c r="O2077" s="20">
        <f t="shared" si="795"/>
        <v>-234645</v>
      </c>
      <c r="P2077" s="156">
        <f t="shared" si="799"/>
        <v>-0.21745127125941191</v>
      </c>
      <c r="Q2077" s="156">
        <f t="shared" si="799"/>
        <v>-0.16585417533769722</v>
      </c>
    </row>
    <row r="2078" spans="1:17">
      <c r="A2078" s="594">
        <v>45625</v>
      </c>
      <c r="B2078" s="3" t="s">
        <v>3</v>
      </c>
      <c r="C2078" s="18">
        <v>5232213</v>
      </c>
      <c r="D2078" s="16">
        <v>5096249</v>
      </c>
      <c r="E2078" s="16">
        <v>5603860</v>
      </c>
      <c r="F2078" s="18">
        <v>5776537</v>
      </c>
      <c r="G2078" s="18">
        <f t="shared" si="801"/>
        <v>11008750</v>
      </c>
      <c r="H2078" s="16">
        <f t="shared" si="793"/>
        <v>10700109</v>
      </c>
      <c r="I2078" s="35">
        <f t="shared" si="797"/>
        <v>135964</v>
      </c>
      <c r="J2078" s="35">
        <f t="shared" si="789"/>
        <v>-172677</v>
      </c>
      <c r="K2078" s="101">
        <f t="shared" si="802"/>
        <v>2199138</v>
      </c>
      <c r="L2078">
        <f t="shared" si="802"/>
        <v>2763353</v>
      </c>
      <c r="M2078" s="35">
        <f t="shared" si="800"/>
        <v>-2763353</v>
      </c>
      <c r="N2078">
        <f t="shared" si="791"/>
        <v>1.0288446594329086</v>
      </c>
      <c r="O2078" s="34">
        <f t="shared" si="795"/>
        <v>308641</v>
      </c>
      <c r="P2078" s="156">
        <f t="shared" si="799"/>
        <v>0.33267478247399507</v>
      </c>
      <c r="Q2078" s="400">
        <f t="shared" si="799"/>
        <v>0.53414609300686611</v>
      </c>
    </row>
    <row r="2079" spans="1:17">
      <c r="A2079" s="595"/>
      <c r="B2079" s="3" t="s">
        <v>4</v>
      </c>
      <c r="C2079" s="18">
        <v>0</v>
      </c>
      <c r="D2079" s="16">
        <v>222906</v>
      </c>
      <c r="E2079" s="16">
        <v>0</v>
      </c>
      <c r="F2079" s="18">
        <v>0</v>
      </c>
      <c r="G2079" s="18">
        <f t="shared" si="801"/>
        <v>0</v>
      </c>
      <c r="H2079" s="16">
        <f t="shared" si="793"/>
        <v>222906</v>
      </c>
      <c r="I2079" s="35">
        <f t="shared" si="797"/>
        <v>-222906</v>
      </c>
      <c r="J2079" s="35">
        <f t="shared" si="789"/>
        <v>0</v>
      </c>
      <c r="K2079" s="101">
        <f t="shared" si="802"/>
        <v>-164</v>
      </c>
      <c r="L2079">
        <f t="shared" si="802"/>
        <v>0</v>
      </c>
      <c r="M2079" s="35">
        <f t="shared" si="800"/>
        <v>625431</v>
      </c>
      <c r="N2079">
        <f t="shared" si="791"/>
        <v>0</v>
      </c>
      <c r="O2079" s="303">
        <f t="shared" si="795"/>
        <v>-222906</v>
      </c>
      <c r="P2079" s="156">
        <f t="shared" ref="P2079:Q2094" si="803">K2079/(G2075-K2079)</f>
        <v>-0.5</v>
      </c>
      <c r="Q2079" s="156">
        <f t="shared" si="803"/>
        <v>0</v>
      </c>
    </row>
    <row r="2080" spans="1:17">
      <c r="A2080" s="595"/>
      <c r="B2080" s="3" t="s">
        <v>5</v>
      </c>
      <c r="C2080" s="18">
        <v>1145458</v>
      </c>
      <c r="D2080" s="16">
        <v>1401211</v>
      </c>
      <c r="E2080" s="16">
        <v>1002731</v>
      </c>
      <c r="F2080" s="18">
        <v>955894</v>
      </c>
      <c r="G2080" s="18">
        <f t="shared" si="801"/>
        <v>2101352</v>
      </c>
      <c r="H2080" s="16">
        <f t="shared" si="793"/>
        <v>2403942</v>
      </c>
      <c r="I2080" s="35">
        <f t="shared" si="797"/>
        <v>-255753</v>
      </c>
      <c r="J2080" s="35">
        <f t="shared" si="789"/>
        <v>46837</v>
      </c>
      <c r="K2080" s="101">
        <f t="shared" si="802"/>
        <v>371254</v>
      </c>
      <c r="L2080">
        <f t="shared" si="802"/>
        <v>258375</v>
      </c>
      <c r="M2080" s="35">
        <f t="shared" si="800"/>
        <v>1127812</v>
      </c>
      <c r="N2080">
        <f t="shared" si="791"/>
        <v>0.87412757878517866</v>
      </c>
      <c r="O2080" s="34">
        <f t="shared" si="795"/>
        <v>-302590</v>
      </c>
      <c r="P2080" s="399">
        <f t="shared" si="803"/>
        <v>0.27321311349941568</v>
      </c>
      <c r="Q2080" s="156">
        <f t="shared" si="803"/>
        <v>0.13690975798964811</v>
      </c>
    </row>
    <row r="2081" spans="1:17">
      <c r="A2081" s="596"/>
      <c r="B2081" s="3" t="s">
        <v>6</v>
      </c>
      <c r="C2081" s="18">
        <v>2107124</v>
      </c>
      <c r="D2081" s="16">
        <v>2090295</v>
      </c>
      <c r="E2081" s="16">
        <v>1878204</v>
      </c>
      <c r="F2081" s="18">
        <v>2078230</v>
      </c>
      <c r="G2081" s="18">
        <f t="shared" si="801"/>
        <v>4185354</v>
      </c>
      <c r="H2081" s="16">
        <f t="shared" si="793"/>
        <v>3968499</v>
      </c>
      <c r="I2081" s="35">
        <f t="shared" si="797"/>
        <v>16829</v>
      </c>
      <c r="J2081" s="35">
        <f t="shared" si="789"/>
        <v>-200026</v>
      </c>
      <c r="K2081" s="101">
        <f t="shared" si="802"/>
        <v>887543</v>
      </c>
      <c r="L2081">
        <f t="shared" si="802"/>
        <v>436043</v>
      </c>
      <c r="M2081" s="35">
        <f t="shared" si="800"/>
        <v>563282</v>
      </c>
      <c r="N2081">
        <f t="shared" si="791"/>
        <v>1.0546440858369877</v>
      </c>
      <c r="O2081" s="34">
        <f t="shared" si="795"/>
        <v>216855</v>
      </c>
      <c r="P2081" s="399">
        <f t="shared" si="803"/>
        <v>0.3682341548740638</v>
      </c>
      <c r="Q2081" s="156">
        <f t="shared" si="803"/>
        <v>0.14082197691328643</v>
      </c>
    </row>
    <row r="2082" spans="1:17">
      <c r="A2082" s="594">
        <v>45628</v>
      </c>
      <c r="B2082" s="3" t="s">
        <v>3</v>
      </c>
      <c r="C2082" s="18">
        <v>6112451</v>
      </c>
      <c r="D2082" s="16">
        <v>6823264</v>
      </c>
      <c r="E2082" s="16">
        <v>6842743</v>
      </c>
      <c r="F2082" s="18">
        <v>7755677</v>
      </c>
      <c r="G2082" s="18">
        <f t="shared" si="801"/>
        <v>13868128</v>
      </c>
      <c r="H2082" s="16">
        <f t="shared" si="793"/>
        <v>13666007</v>
      </c>
      <c r="I2082" s="35">
        <f t="shared" si="797"/>
        <v>-710813</v>
      </c>
      <c r="J2082" s="35">
        <f t="shared" si="789"/>
        <v>-912934</v>
      </c>
      <c r="K2082" s="101">
        <f t="shared" si="802"/>
        <v>2859378</v>
      </c>
      <c r="L2082">
        <f t="shared" si="802"/>
        <v>2965898</v>
      </c>
      <c r="M2082" s="35">
        <f t="shared" si="800"/>
        <v>-2965898</v>
      </c>
      <c r="N2082">
        <f t="shared" si="791"/>
        <v>1.0147900553541354</v>
      </c>
      <c r="O2082" s="20">
        <f t="shared" si="795"/>
        <v>202121</v>
      </c>
      <c r="P2082" s="156">
        <f t="shared" si="803"/>
        <v>0.35087096281774843</v>
      </c>
      <c r="Q2082" s="400">
        <f t="shared" si="803"/>
        <v>0.3834777716822052</v>
      </c>
    </row>
    <row r="2083" spans="1:17">
      <c r="A2083" s="595"/>
      <c r="B2083" s="3" t="s">
        <v>4</v>
      </c>
      <c r="C2083" s="18">
        <v>0</v>
      </c>
      <c r="D2083" s="16">
        <v>232906</v>
      </c>
      <c r="E2083" s="16">
        <v>0</v>
      </c>
      <c r="F2083" s="18">
        <v>0</v>
      </c>
      <c r="G2083" s="18">
        <f t="shared" si="801"/>
        <v>0</v>
      </c>
      <c r="H2083" s="16">
        <f t="shared" si="793"/>
        <v>232906</v>
      </c>
      <c r="I2083" s="35">
        <f t="shared" si="797"/>
        <v>-232906</v>
      </c>
      <c r="J2083" s="35">
        <f t="shared" si="789"/>
        <v>0</v>
      </c>
      <c r="K2083" s="101">
        <f t="shared" si="802"/>
        <v>0</v>
      </c>
      <c r="L2083">
        <f t="shared" si="802"/>
        <v>10000</v>
      </c>
      <c r="M2083" s="35">
        <f t="shared" si="800"/>
        <v>277502</v>
      </c>
      <c r="N2083">
        <f t="shared" si="791"/>
        <v>0</v>
      </c>
      <c r="O2083" s="303">
        <f t="shared" si="795"/>
        <v>-232906</v>
      </c>
      <c r="P2083" s="156" t="e">
        <f t="shared" si="803"/>
        <v>#DIV/0!</v>
      </c>
      <c r="Q2083" s="156">
        <f t="shared" si="803"/>
        <v>4.696908494828704E-2</v>
      </c>
    </row>
    <row r="2084" spans="1:17">
      <c r="A2084" s="595"/>
      <c r="B2084" s="3" t="s">
        <v>5</v>
      </c>
      <c r="C2084" s="18">
        <v>1585098</v>
      </c>
      <c r="D2084" s="16">
        <v>1923448</v>
      </c>
      <c r="E2084" s="16">
        <v>1071006</v>
      </c>
      <c r="F2084" s="18">
        <v>1141685</v>
      </c>
      <c r="G2084" s="18">
        <f t="shared" si="801"/>
        <v>2726783</v>
      </c>
      <c r="H2084" s="16">
        <f t="shared" si="793"/>
        <v>2994454</v>
      </c>
      <c r="I2084" s="35">
        <f t="shared" si="797"/>
        <v>-338350</v>
      </c>
      <c r="J2084" s="35">
        <f t="shared" si="789"/>
        <v>-70679</v>
      </c>
      <c r="K2084" s="101">
        <f t="shared" si="802"/>
        <v>625431</v>
      </c>
      <c r="L2084">
        <f t="shared" si="802"/>
        <v>590512</v>
      </c>
      <c r="M2084" s="35">
        <f t="shared" si="800"/>
        <v>9086</v>
      </c>
      <c r="N2084">
        <f t="shared" si="791"/>
        <v>0.91061108302214699</v>
      </c>
      <c r="O2084" s="34">
        <f t="shared" si="795"/>
        <v>-267671</v>
      </c>
      <c r="P2084" s="399">
        <f t="shared" si="803"/>
        <v>0.42375642056722546</v>
      </c>
      <c r="Q2084" s="156">
        <f t="shared" si="803"/>
        <v>0.3256326409070105</v>
      </c>
    </row>
    <row r="2085" spans="1:17">
      <c r="A2085" s="596"/>
      <c r="B2085" s="3" t="s">
        <v>6</v>
      </c>
      <c r="C2085" s="18">
        <v>2569804</v>
      </c>
      <c r="D2085" s="16">
        <v>2919481</v>
      </c>
      <c r="E2085" s="16">
        <v>2353604</v>
      </c>
      <c r="F2085" s="18">
        <v>3001737</v>
      </c>
      <c r="G2085" s="18">
        <f t="shared" si="801"/>
        <v>5571541</v>
      </c>
      <c r="H2085" s="16">
        <f t="shared" si="793"/>
        <v>5273085</v>
      </c>
      <c r="I2085" s="35">
        <f t="shared" si="797"/>
        <v>-349677</v>
      </c>
      <c r="J2085" s="35">
        <f t="shared" si="789"/>
        <v>-648133</v>
      </c>
      <c r="K2085" s="101">
        <f t="shared" si="802"/>
        <v>1386187</v>
      </c>
      <c r="L2085">
        <f t="shared" si="802"/>
        <v>1304586</v>
      </c>
      <c r="M2085" s="35">
        <f t="shared" si="800"/>
        <v>-430382</v>
      </c>
      <c r="N2085">
        <f t="shared" si="791"/>
        <v>1.0565998841285509</v>
      </c>
      <c r="O2085" s="34">
        <f t="shared" si="795"/>
        <v>298456</v>
      </c>
      <c r="P2085" s="504">
        <f t="shared" si="803"/>
        <v>0.49521411191257969</v>
      </c>
      <c r="Q2085" s="156">
        <f t="shared" si="803"/>
        <v>0.48972545274564144</v>
      </c>
    </row>
    <row r="2086" spans="1:17">
      <c r="A2086" s="594">
        <v>45629</v>
      </c>
      <c r="B2086" s="3" t="s">
        <v>3</v>
      </c>
      <c r="C2086" s="18">
        <v>6189749</v>
      </c>
      <c r="D2086" s="16">
        <v>7826092</v>
      </c>
      <c r="E2086" s="16">
        <v>7087686</v>
      </c>
      <c r="F2086" s="18">
        <v>8677704</v>
      </c>
      <c r="G2086" s="18">
        <f t="shared" si="801"/>
        <v>14867453</v>
      </c>
      <c r="H2086" s="16">
        <f t="shared" si="793"/>
        <v>14913778</v>
      </c>
      <c r="I2086" s="35">
        <f t="shared" si="797"/>
        <v>-1636343</v>
      </c>
      <c r="J2086" s="35">
        <f t="shared" si="789"/>
        <v>-1590018</v>
      </c>
      <c r="K2086" s="101">
        <f t="shared" si="802"/>
        <v>999325</v>
      </c>
      <c r="L2086">
        <f t="shared" si="802"/>
        <v>1247771</v>
      </c>
      <c r="M2086" s="35">
        <f t="shared" si="800"/>
        <v>-1247771</v>
      </c>
      <c r="N2086">
        <f t="shared" si="791"/>
        <v>0.99689381188321291</v>
      </c>
      <c r="O2086" s="34">
        <f t="shared" si="795"/>
        <v>-46325</v>
      </c>
      <c r="P2086" s="504">
        <f t="shared" si="803"/>
        <v>7.7654852591962129E-2</v>
      </c>
      <c r="Q2086" s="400">
        <f t="shared" si="803"/>
        <v>0.10047892470395957</v>
      </c>
    </row>
    <row r="2087" spans="1:17">
      <c r="A2087" s="595"/>
      <c r="B2087" s="3" t="s">
        <v>4</v>
      </c>
      <c r="C2087" s="18">
        <v>0</v>
      </c>
      <c r="D2087" s="16">
        <v>252906</v>
      </c>
      <c r="E2087" s="16">
        <v>0</v>
      </c>
      <c r="F2087" s="18">
        <v>0</v>
      </c>
      <c r="G2087" s="18">
        <f t="shared" si="801"/>
        <v>0</v>
      </c>
      <c r="H2087" s="16">
        <f t="shared" si="793"/>
        <v>252906</v>
      </c>
      <c r="I2087" s="35">
        <f t="shared" si="797"/>
        <v>-252906</v>
      </c>
      <c r="J2087" s="35">
        <f t="shared" si="789"/>
        <v>0</v>
      </c>
      <c r="K2087" s="101">
        <f t="shared" si="802"/>
        <v>0</v>
      </c>
      <c r="L2087">
        <f t="shared" si="802"/>
        <v>20000</v>
      </c>
      <c r="M2087" s="35">
        <f t="shared" si="800"/>
        <v>454835</v>
      </c>
      <c r="N2087">
        <f t="shared" si="791"/>
        <v>0</v>
      </c>
      <c r="O2087" s="303">
        <f t="shared" si="795"/>
        <v>-252906</v>
      </c>
      <c r="P2087" s="156" t="e">
        <f t="shared" si="803"/>
        <v>#DIV/0!</v>
      </c>
      <c r="Q2087" s="156">
        <f t="shared" si="803"/>
        <v>9.3938169896574081E-2</v>
      </c>
    </row>
    <row r="2088" spans="1:17">
      <c r="A2088" s="595"/>
      <c r="B2088" s="3" t="s">
        <v>5</v>
      </c>
      <c r="C2088" s="18">
        <v>1758658</v>
      </c>
      <c r="D2088" s="16">
        <v>2055146</v>
      </c>
      <c r="E2088" s="16">
        <v>1176768</v>
      </c>
      <c r="F2088" s="18">
        <v>1255627</v>
      </c>
      <c r="G2088" s="18">
        <f t="shared" si="801"/>
        <v>3014285</v>
      </c>
      <c r="H2088" s="16">
        <f t="shared" si="793"/>
        <v>3231914</v>
      </c>
      <c r="I2088" s="35">
        <f t="shared" si="797"/>
        <v>-296488</v>
      </c>
      <c r="J2088" s="35">
        <f t="shared" si="789"/>
        <v>-78859</v>
      </c>
      <c r="K2088" s="101">
        <f t="shared" si="802"/>
        <v>287502</v>
      </c>
      <c r="L2088">
        <f t="shared" si="802"/>
        <v>237460</v>
      </c>
      <c r="M2088" s="35">
        <f t="shared" si="800"/>
        <v>156860</v>
      </c>
      <c r="N2088">
        <f t="shared" si="791"/>
        <v>0.93266250277699225</v>
      </c>
      <c r="O2088" s="34">
        <f t="shared" si="795"/>
        <v>-217629</v>
      </c>
      <c r="P2088" s="399">
        <f t="shared" si="803"/>
        <v>0.11786341958962497</v>
      </c>
      <c r="Q2088" s="156">
        <f t="shared" si="803"/>
        <v>8.6130038730588457E-2</v>
      </c>
    </row>
    <row r="2089" spans="1:17">
      <c r="A2089" s="596"/>
      <c r="B2089" s="3" t="s">
        <v>6</v>
      </c>
      <c r="C2089" s="18">
        <v>2792671</v>
      </c>
      <c r="D2089" s="16">
        <v>3177655</v>
      </c>
      <c r="E2089" s="16">
        <v>2476624</v>
      </c>
      <c r="F2089" s="18">
        <v>3378468</v>
      </c>
      <c r="G2089" s="18">
        <f t="shared" si="801"/>
        <v>6171139</v>
      </c>
      <c r="H2089" s="16">
        <f t="shared" si="793"/>
        <v>5654279</v>
      </c>
      <c r="I2089" s="35">
        <f t="shared" si="797"/>
        <v>-384984</v>
      </c>
      <c r="J2089" s="35">
        <f t="shared" si="789"/>
        <v>-901844</v>
      </c>
      <c r="K2089" s="101">
        <f t="shared" si="802"/>
        <v>599598</v>
      </c>
      <c r="L2089">
        <f t="shared" si="802"/>
        <v>381194</v>
      </c>
      <c r="M2089" s="35">
        <f t="shared" si="800"/>
        <v>-7022149</v>
      </c>
      <c r="N2089">
        <f t="shared" si="791"/>
        <v>1.0914104167834662</v>
      </c>
      <c r="O2089" s="34">
        <f t="shared" si="795"/>
        <v>516860</v>
      </c>
      <c r="P2089" s="399">
        <f t="shared" si="803"/>
        <v>0.12059631415726206</v>
      </c>
      <c r="Q2089" s="156">
        <f t="shared" si="803"/>
        <v>7.7923649566190259E-2</v>
      </c>
    </row>
    <row r="2090" spans="1:17">
      <c r="A2090" s="594">
        <v>45630</v>
      </c>
      <c r="B2090" s="3" t="s">
        <v>3</v>
      </c>
      <c r="C2090" s="18">
        <v>6952479</v>
      </c>
      <c r="D2090" s="16">
        <v>7883704</v>
      </c>
      <c r="E2090" s="16">
        <v>7872529</v>
      </c>
      <c r="F2090" s="18">
        <v>8789178</v>
      </c>
      <c r="G2090" s="18">
        <f t="shared" si="801"/>
        <v>15741657</v>
      </c>
      <c r="H2090" s="16">
        <f t="shared" si="793"/>
        <v>15756233</v>
      </c>
      <c r="I2090" s="35">
        <f t="shared" si="797"/>
        <v>-931225</v>
      </c>
      <c r="J2090" s="35">
        <f t="shared" si="789"/>
        <v>-916649</v>
      </c>
      <c r="K2090" s="101">
        <f t="shared" si="802"/>
        <v>874204</v>
      </c>
      <c r="L2090">
        <f t="shared" si="802"/>
        <v>842455</v>
      </c>
      <c r="M2090" s="35">
        <f t="shared" si="800"/>
        <v>-842455</v>
      </c>
      <c r="N2090">
        <f t="shared" si="791"/>
        <v>0.99907490578490432</v>
      </c>
      <c r="O2090" s="34">
        <f t="shared" si="795"/>
        <v>-14576</v>
      </c>
      <c r="P2090" s="156">
        <f t="shared" si="803"/>
        <v>6.247326835962113E-2</v>
      </c>
      <c r="Q2090" s="156">
        <f t="shared" si="803"/>
        <v>5.9870347656719981E-2</v>
      </c>
    </row>
    <row r="2091" spans="1:17">
      <c r="A2091" s="595"/>
      <c r="B2091" s="3" t="s">
        <v>4</v>
      </c>
      <c r="C2091" s="18">
        <v>0</v>
      </c>
      <c r="D2091" s="16">
        <v>262906</v>
      </c>
      <c r="E2091" s="16">
        <v>0</v>
      </c>
      <c r="F2091" s="18">
        <v>0</v>
      </c>
      <c r="G2091" s="18">
        <f t="shared" si="801"/>
        <v>0</v>
      </c>
      <c r="H2091" s="16">
        <f t="shared" si="793"/>
        <v>262906</v>
      </c>
      <c r="I2091" s="35">
        <f t="shared" si="797"/>
        <v>-262906</v>
      </c>
      <c r="J2091" s="35">
        <f t="shared" ref="J2091:J2154" si="804">SUM(E2091-F2091)</f>
        <v>0</v>
      </c>
      <c r="K2091" s="101">
        <f t="shared" ref="K2091:L2106" si="805">G2091-G2087</f>
        <v>0</v>
      </c>
      <c r="L2091">
        <f t="shared" si="805"/>
        <v>10000</v>
      </c>
      <c r="M2091" s="35">
        <f t="shared" si="800"/>
        <v>-1237624</v>
      </c>
      <c r="N2091">
        <f t="shared" si="791"/>
        <v>0</v>
      </c>
      <c r="O2091" s="303">
        <f t="shared" si="795"/>
        <v>-262906</v>
      </c>
      <c r="P2091" s="156" t="e">
        <f t="shared" si="803"/>
        <v>#DIV/0!</v>
      </c>
      <c r="Q2091" s="156">
        <f t="shared" si="803"/>
        <v>4.1168188517368857E-2</v>
      </c>
    </row>
    <row r="2092" spans="1:17">
      <c r="A2092" s="595"/>
      <c r="B2092" s="3" t="s">
        <v>5</v>
      </c>
      <c r="C2092" s="18">
        <v>2035183</v>
      </c>
      <c r="D2092" s="16">
        <v>2296439</v>
      </c>
      <c r="E2092" s="16">
        <v>1377383</v>
      </c>
      <c r="F2092" s="18">
        <v>1453937</v>
      </c>
      <c r="G2092" s="18">
        <f t="shared" si="801"/>
        <v>3489120</v>
      </c>
      <c r="H2092" s="16">
        <f t="shared" si="793"/>
        <v>3673822</v>
      </c>
      <c r="I2092" s="35">
        <f t="shared" si="797"/>
        <v>-261256</v>
      </c>
      <c r="J2092" s="35">
        <f t="shared" si="804"/>
        <v>-76554</v>
      </c>
      <c r="K2092" s="101">
        <f t="shared" si="805"/>
        <v>474835</v>
      </c>
      <c r="L2092">
        <f t="shared" si="805"/>
        <v>441908</v>
      </c>
      <c r="M2092" s="35">
        <f t="shared" si="800"/>
        <v>-2877826</v>
      </c>
      <c r="N2092">
        <f t="shared" si="791"/>
        <v>0.94972483696814924</v>
      </c>
      <c r="O2092" s="34">
        <f t="shared" si="795"/>
        <v>-184702</v>
      </c>
      <c r="P2092" s="399">
        <f t="shared" si="803"/>
        <v>0.1869834019177381</v>
      </c>
      <c r="Q2092" s="156">
        <f t="shared" si="803"/>
        <v>0.15838962353485977</v>
      </c>
    </row>
    <row r="2093" spans="1:17">
      <c r="A2093" s="596"/>
      <c r="B2093" s="3" t="s">
        <v>6</v>
      </c>
      <c r="C2093" s="18">
        <v>3083340</v>
      </c>
      <c r="D2093" s="16">
        <v>3282185</v>
      </c>
      <c r="E2093" s="16">
        <v>2821090</v>
      </c>
      <c r="F2093" s="18">
        <v>3482119</v>
      </c>
      <c r="G2093" s="18">
        <f t="shared" si="801"/>
        <v>6565459</v>
      </c>
      <c r="H2093" s="16">
        <f t="shared" si="793"/>
        <v>6103275</v>
      </c>
      <c r="I2093" s="35">
        <f t="shared" si="797"/>
        <v>-198845</v>
      </c>
      <c r="J2093" s="35">
        <f t="shared" si="804"/>
        <v>-661029</v>
      </c>
      <c r="K2093" s="101">
        <f t="shared" si="805"/>
        <v>394320</v>
      </c>
      <c r="L2093">
        <f t="shared" si="805"/>
        <v>448996</v>
      </c>
      <c r="M2093" s="35">
        <f t="shared" si="800"/>
        <v>3810526</v>
      </c>
      <c r="N2093">
        <f t="shared" si="791"/>
        <v>1.0757272120296071</v>
      </c>
      <c r="O2093" s="34">
        <f t="shared" si="795"/>
        <v>462184</v>
      </c>
      <c r="P2093" s="156">
        <f t="shared" si="803"/>
        <v>6.8259019366886858E-2</v>
      </c>
      <c r="Q2093" s="400">
        <f t="shared" si="803"/>
        <v>8.6257750058930507E-2</v>
      </c>
    </row>
    <row r="2094" spans="1:17">
      <c r="A2094" s="597">
        <v>45631</v>
      </c>
      <c r="B2094" s="3" t="s">
        <v>3</v>
      </c>
      <c r="C2094" s="18">
        <v>3941314</v>
      </c>
      <c r="D2094" s="16">
        <v>4639650</v>
      </c>
      <c r="E2094" s="16">
        <v>4270182</v>
      </c>
      <c r="F2094" s="18">
        <v>5159388</v>
      </c>
      <c r="G2094" s="18">
        <f t="shared" si="801"/>
        <v>9100702</v>
      </c>
      <c r="H2094" s="16">
        <f t="shared" si="793"/>
        <v>8909832</v>
      </c>
      <c r="I2094" s="35">
        <f t="shared" si="797"/>
        <v>-698336</v>
      </c>
      <c r="J2094" s="35">
        <f t="shared" si="804"/>
        <v>-889206</v>
      </c>
      <c r="K2094" s="101">
        <f t="shared" si="805"/>
        <v>-6640955</v>
      </c>
      <c r="L2094">
        <f t="shared" si="805"/>
        <v>-6846401</v>
      </c>
      <c r="M2094" s="35">
        <f t="shared" si="800"/>
        <v>6846401</v>
      </c>
      <c r="N2094">
        <f t="shared" si="791"/>
        <v>1.0214224016794031</v>
      </c>
      <c r="O2094" s="34">
        <f t="shared" si="795"/>
        <v>190870</v>
      </c>
      <c r="P2094" s="156">
        <f t="shared" si="803"/>
        <v>-0.29670151991197452</v>
      </c>
      <c r="Q2094" s="156">
        <f t="shared" si="803"/>
        <v>-0.30290279442652568</v>
      </c>
    </row>
    <row r="2095" spans="1:17">
      <c r="A2095" s="598"/>
      <c r="B2095" s="3" t="s">
        <v>4</v>
      </c>
      <c r="C2095" s="18">
        <v>0</v>
      </c>
      <c r="D2095" s="16">
        <v>262906</v>
      </c>
      <c r="E2095" s="16">
        <v>0</v>
      </c>
      <c r="F2095" s="18">
        <v>0</v>
      </c>
      <c r="G2095" s="18">
        <f t="shared" si="801"/>
        <v>0</v>
      </c>
      <c r="H2095" s="16">
        <f t="shared" si="793"/>
        <v>262906</v>
      </c>
      <c r="I2095" s="35">
        <f t="shared" si="797"/>
        <v>-262906</v>
      </c>
      <c r="J2095" s="35">
        <f t="shared" si="804"/>
        <v>0</v>
      </c>
      <c r="K2095" s="101">
        <f t="shared" si="805"/>
        <v>0</v>
      </c>
      <c r="L2095">
        <f t="shared" si="805"/>
        <v>0</v>
      </c>
      <c r="M2095" s="35">
        <f t="shared" si="800"/>
        <v>688400</v>
      </c>
      <c r="N2095">
        <f t="shared" ref="N2095:N2158" si="806">SUM(G2095/H2095)</f>
        <v>0</v>
      </c>
      <c r="O2095" s="303">
        <f t="shared" si="795"/>
        <v>-262906</v>
      </c>
      <c r="P2095" s="156" t="e">
        <f t="shared" ref="P2095:Q2110" si="807">K2095/(G2091-K2095)</f>
        <v>#DIV/0!</v>
      </c>
      <c r="Q2095" s="156">
        <f t="shared" si="807"/>
        <v>0</v>
      </c>
    </row>
    <row r="2096" spans="1:17">
      <c r="A2096" s="598"/>
      <c r="B2096" s="3" t="s">
        <v>5</v>
      </c>
      <c r="C2096" s="18">
        <v>1231275</v>
      </c>
      <c r="D2096" s="16">
        <v>1562527</v>
      </c>
      <c r="E2096" s="16">
        <v>944281</v>
      </c>
      <c r="F2096" s="18">
        <v>1030221</v>
      </c>
      <c r="G2096" s="18">
        <f t="shared" si="801"/>
        <v>2261496</v>
      </c>
      <c r="H2096" s="16">
        <f t="shared" si="793"/>
        <v>2506808</v>
      </c>
      <c r="I2096" s="35">
        <f t="shared" si="797"/>
        <v>-331252</v>
      </c>
      <c r="J2096" s="35">
        <f t="shared" si="804"/>
        <v>-85940</v>
      </c>
      <c r="K2096" s="101">
        <f t="shared" si="805"/>
        <v>-1227624</v>
      </c>
      <c r="L2096">
        <f t="shared" si="805"/>
        <v>-1167014</v>
      </c>
      <c r="M2096" s="35">
        <f t="shared" si="800"/>
        <v>1775034</v>
      </c>
      <c r="N2096">
        <f t="shared" si="806"/>
        <v>0.90214168775590309</v>
      </c>
      <c r="O2096" s="34">
        <f t="shared" si="795"/>
        <v>-245312</v>
      </c>
      <c r="P2096" s="156">
        <f t="shared" si="807"/>
        <v>-0.26026937226188235</v>
      </c>
      <c r="Q2096" s="156">
        <f t="shared" si="807"/>
        <v>-0.24107695447645819</v>
      </c>
    </row>
    <row r="2097" spans="1:17">
      <c r="A2097" s="599"/>
      <c r="B2097" s="3" t="s">
        <v>6</v>
      </c>
      <c r="C2097" s="18">
        <v>1867629</v>
      </c>
      <c r="D2097" s="16">
        <v>1986438</v>
      </c>
      <c r="E2097" s="16">
        <v>1825755</v>
      </c>
      <c r="F2097" s="18">
        <v>2261912</v>
      </c>
      <c r="G2097" s="18">
        <f t="shared" si="801"/>
        <v>4129541</v>
      </c>
      <c r="H2097" s="16">
        <f t="shared" si="793"/>
        <v>3812193</v>
      </c>
      <c r="I2097" s="35">
        <f t="shared" si="797"/>
        <v>-118809</v>
      </c>
      <c r="J2097" s="35">
        <f t="shared" si="804"/>
        <v>-436157</v>
      </c>
      <c r="K2097" s="101">
        <f t="shared" si="805"/>
        <v>-2435918</v>
      </c>
      <c r="L2097">
        <f t="shared" si="805"/>
        <v>-2291082</v>
      </c>
      <c r="M2097" s="35">
        <f t="shared" si="800"/>
        <v>5136013</v>
      </c>
      <c r="N2097">
        <f t="shared" si="806"/>
        <v>1.0832455229837523</v>
      </c>
      <c r="O2097" s="34">
        <f t="shared" si="795"/>
        <v>317348</v>
      </c>
      <c r="P2097" s="156">
        <f t="shared" si="807"/>
        <v>-0.27061615128440902</v>
      </c>
      <c r="Q2097" s="156">
        <f t="shared" si="807"/>
        <v>-0.27293120842966295</v>
      </c>
    </row>
    <row r="2098" spans="1:17">
      <c r="A2098" s="594">
        <v>45632</v>
      </c>
      <c r="B2098" s="3" t="s">
        <v>3</v>
      </c>
      <c r="C2098" s="18">
        <v>6534731</v>
      </c>
      <c r="D2098" s="16">
        <v>6272021</v>
      </c>
      <c r="E2098" s="16">
        <v>6725059</v>
      </c>
      <c r="F2098" s="18">
        <v>6825493</v>
      </c>
      <c r="G2098" s="18">
        <f t="shared" si="801"/>
        <v>13360224</v>
      </c>
      <c r="H2098" s="16">
        <f t="shared" si="793"/>
        <v>12997080</v>
      </c>
      <c r="I2098" s="35">
        <f t="shared" si="797"/>
        <v>262710</v>
      </c>
      <c r="J2098" s="35">
        <f t="shared" si="804"/>
        <v>-100434</v>
      </c>
      <c r="K2098" s="101">
        <f t="shared" si="805"/>
        <v>4259522</v>
      </c>
      <c r="L2098">
        <f t="shared" si="805"/>
        <v>4087248</v>
      </c>
      <c r="M2098" s="35">
        <f t="shared" si="800"/>
        <v>-4087248</v>
      </c>
      <c r="N2098">
        <f t="shared" si="806"/>
        <v>1.0279404296965164</v>
      </c>
      <c r="O2098" s="34">
        <f t="shared" si="795"/>
        <v>363144</v>
      </c>
      <c r="P2098" s="399">
        <f t="shared" si="807"/>
        <v>0.87985201954895298</v>
      </c>
      <c r="Q2098" s="156">
        <f t="shared" si="807"/>
        <v>0.84752240707471349</v>
      </c>
    </row>
    <row r="2099" spans="1:17">
      <c r="A2099" s="595"/>
      <c r="B2099" s="3" t="s">
        <v>4</v>
      </c>
      <c r="C2099" s="18">
        <v>0</v>
      </c>
      <c r="D2099" s="16">
        <v>262906</v>
      </c>
      <c r="E2099" s="16">
        <v>0</v>
      </c>
      <c r="F2099" s="18">
        <v>0</v>
      </c>
      <c r="G2099" s="18">
        <f t="shared" si="801"/>
        <v>0</v>
      </c>
      <c r="H2099" s="16">
        <f t="shared" si="793"/>
        <v>262906</v>
      </c>
      <c r="I2099" s="35">
        <f t="shared" si="797"/>
        <v>-262906</v>
      </c>
      <c r="J2099" s="35">
        <f t="shared" si="804"/>
        <v>0</v>
      </c>
      <c r="K2099" s="101">
        <f t="shared" si="805"/>
        <v>0</v>
      </c>
      <c r="L2099">
        <f t="shared" si="805"/>
        <v>0</v>
      </c>
      <c r="M2099" s="35">
        <f t="shared" si="800"/>
        <v>627388</v>
      </c>
      <c r="N2099">
        <f t="shared" si="806"/>
        <v>0</v>
      </c>
      <c r="O2099" s="303">
        <f t="shared" si="795"/>
        <v>-262906</v>
      </c>
      <c r="P2099" s="156" t="e">
        <f t="shared" si="807"/>
        <v>#DIV/0!</v>
      </c>
      <c r="Q2099" s="156">
        <f t="shared" si="807"/>
        <v>0</v>
      </c>
    </row>
    <row r="2100" spans="1:17">
      <c r="A2100" s="595"/>
      <c r="B2100" s="3" t="s">
        <v>5</v>
      </c>
      <c r="C2100" s="18">
        <v>1664875</v>
      </c>
      <c r="D2100" s="16">
        <v>1842955</v>
      </c>
      <c r="E2100" s="16">
        <v>1370665</v>
      </c>
      <c r="F2100" s="18">
        <v>1285021</v>
      </c>
      <c r="G2100" s="18">
        <f t="shared" si="801"/>
        <v>2949896</v>
      </c>
      <c r="H2100" s="16">
        <f t="shared" si="793"/>
        <v>3213620</v>
      </c>
      <c r="I2100" s="35">
        <f t="shared" si="797"/>
        <v>-178080</v>
      </c>
      <c r="J2100" s="35">
        <f t="shared" si="804"/>
        <v>85644</v>
      </c>
      <c r="K2100" s="101">
        <f t="shared" si="805"/>
        <v>688400</v>
      </c>
      <c r="L2100">
        <f t="shared" si="805"/>
        <v>706812</v>
      </c>
      <c r="M2100" s="35">
        <f t="shared" si="800"/>
        <v>-197702</v>
      </c>
      <c r="N2100">
        <f t="shared" si="806"/>
        <v>0.917935536871192</v>
      </c>
      <c r="O2100" s="34">
        <f t="shared" si="795"/>
        <v>-263724</v>
      </c>
      <c r="P2100" s="399">
        <f t="shared" si="807"/>
        <v>0.43760838499366855</v>
      </c>
      <c r="Q2100" s="156">
        <f t="shared" si="807"/>
        <v>0.39267420594267988</v>
      </c>
    </row>
    <row r="2101" spans="1:17">
      <c r="A2101" s="596"/>
      <c r="B2101" s="3" t="s">
        <v>6</v>
      </c>
      <c r="C2101" s="18">
        <v>2165036</v>
      </c>
      <c r="D2101" s="16">
        <v>2305157</v>
      </c>
      <c r="E2101" s="16">
        <v>2268918</v>
      </c>
      <c r="F2101" s="18">
        <v>2572525</v>
      </c>
      <c r="G2101" s="18">
        <f t="shared" si="801"/>
        <v>4737561</v>
      </c>
      <c r="H2101" s="16">
        <f t="shared" si="793"/>
        <v>4574075</v>
      </c>
      <c r="I2101" s="35">
        <f t="shared" si="797"/>
        <v>-140121</v>
      </c>
      <c r="J2101" s="35">
        <f t="shared" si="804"/>
        <v>-303607</v>
      </c>
      <c r="K2101" s="101">
        <f t="shared" si="805"/>
        <v>608020</v>
      </c>
      <c r="L2101">
        <f t="shared" si="805"/>
        <v>761882</v>
      </c>
      <c r="M2101" s="35">
        <f t="shared" si="800"/>
        <v>236440</v>
      </c>
      <c r="N2101">
        <f t="shared" si="806"/>
        <v>1.0357418713073134</v>
      </c>
      <c r="O2101" s="34">
        <f t="shared" si="795"/>
        <v>163486</v>
      </c>
      <c r="P2101" s="156">
        <f t="shared" si="807"/>
        <v>0.17265834848067071</v>
      </c>
      <c r="Q2101" s="400">
        <f t="shared" si="807"/>
        <v>0.24977190850375586</v>
      </c>
    </row>
    <row r="2102" spans="1:17">
      <c r="A2102" s="594">
        <v>45635</v>
      </c>
      <c r="B2102" s="3" t="s">
        <v>3</v>
      </c>
      <c r="C2102" s="18">
        <v>8576026</v>
      </c>
      <c r="D2102" s="16">
        <v>7090063</v>
      </c>
      <c r="E2102" s="16">
        <v>8468099</v>
      </c>
      <c r="F2102" s="18">
        <v>7629129</v>
      </c>
      <c r="G2102" s="18">
        <f t="shared" si="801"/>
        <v>16205155</v>
      </c>
      <c r="H2102" s="16">
        <f t="shared" si="793"/>
        <v>15558162</v>
      </c>
      <c r="I2102" s="35">
        <f t="shared" si="797"/>
        <v>1485963</v>
      </c>
      <c r="J2102" s="35">
        <f t="shared" si="804"/>
        <v>838970</v>
      </c>
      <c r="K2102" s="101">
        <f t="shared" si="805"/>
        <v>2844931</v>
      </c>
      <c r="L2102">
        <f t="shared" si="805"/>
        <v>2561082</v>
      </c>
      <c r="M2102" s="35">
        <f t="shared" si="800"/>
        <v>-2561082</v>
      </c>
      <c r="N2102">
        <f t="shared" si="806"/>
        <v>1.0415854392054795</v>
      </c>
      <c r="O2102" s="20">
        <f t="shared" si="795"/>
        <v>646993</v>
      </c>
      <c r="P2102" s="399">
        <f t="shared" si="807"/>
        <v>0.27055175733096548</v>
      </c>
      <c r="Q2102" s="156">
        <f t="shared" si="807"/>
        <v>0.24540844105182849</v>
      </c>
    </row>
    <row r="2103" spans="1:17">
      <c r="A2103" s="595"/>
      <c r="B2103" s="3" t="s">
        <v>4</v>
      </c>
      <c r="C2103" s="18">
        <v>0</v>
      </c>
      <c r="D2103" s="16">
        <v>262906</v>
      </c>
      <c r="E2103" s="16">
        <v>0</v>
      </c>
      <c r="F2103" s="18">
        <v>0</v>
      </c>
      <c r="G2103" s="18">
        <f t="shared" si="801"/>
        <v>0</v>
      </c>
      <c r="H2103" s="16">
        <f t="shared" ref="H2103:H2166" si="808">SUM(D2103+E2103)</f>
        <v>262906</v>
      </c>
      <c r="I2103" s="35">
        <f t="shared" si="797"/>
        <v>-262906</v>
      </c>
      <c r="J2103" s="35">
        <f t="shared" si="804"/>
        <v>0</v>
      </c>
      <c r="K2103" s="101">
        <f t="shared" si="805"/>
        <v>0</v>
      </c>
      <c r="L2103">
        <f t="shared" si="805"/>
        <v>0</v>
      </c>
      <c r="M2103" s="35">
        <f t="shared" si="800"/>
        <v>324430</v>
      </c>
      <c r="N2103">
        <f t="shared" si="806"/>
        <v>0</v>
      </c>
      <c r="O2103" s="303">
        <f t="shared" si="795"/>
        <v>-262906</v>
      </c>
      <c r="P2103" s="156" t="e">
        <f t="shared" si="807"/>
        <v>#DIV/0!</v>
      </c>
      <c r="Q2103" s="156">
        <f t="shared" si="807"/>
        <v>0</v>
      </c>
    </row>
    <row r="2104" spans="1:17">
      <c r="A2104" s="595"/>
      <c r="B2104" s="3" t="s">
        <v>5</v>
      </c>
      <c r="C2104" s="18">
        <v>2023370</v>
      </c>
      <c r="D2104" s="16">
        <v>2082961</v>
      </c>
      <c r="E2104" s="16">
        <v>1802218</v>
      </c>
      <c r="F2104" s="18">
        <v>1553914</v>
      </c>
      <c r="G2104" s="18">
        <f t="shared" si="801"/>
        <v>3577284</v>
      </c>
      <c r="H2104" s="16">
        <f t="shared" si="808"/>
        <v>3885179</v>
      </c>
      <c r="I2104" s="35">
        <f t="shared" si="797"/>
        <v>-59591</v>
      </c>
      <c r="J2104" s="35">
        <f t="shared" si="804"/>
        <v>248304</v>
      </c>
      <c r="K2104" s="101">
        <f t="shared" si="805"/>
        <v>627388</v>
      </c>
      <c r="L2104">
        <f t="shared" si="805"/>
        <v>671559</v>
      </c>
      <c r="M2104" s="35">
        <f t="shared" si="800"/>
        <v>-382236</v>
      </c>
      <c r="N2104">
        <f t="shared" si="806"/>
        <v>0.92075139909898618</v>
      </c>
      <c r="O2104" s="20">
        <f t="shared" si="795"/>
        <v>-307895</v>
      </c>
      <c r="P2104" s="399">
        <f t="shared" si="807"/>
        <v>0.27013383807504648</v>
      </c>
      <c r="Q2104" s="156">
        <f t="shared" si="807"/>
        <v>0.26417894771211231</v>
      </c>
    </row>
    <row r="2105" spans="1:17">
      <c r="A2105" s="596"/>
      <c r="B2105" s="3" t="s">
        <v>6</v>
      </c>
      <c r="C2105" s="18">
        <v>2499283</v>
      </c>
      <c r="D2105" s="16">
        <v>2494501</v>
      </c>
      <c r="E2105" s="16">
        <v>2828362</v>
      </c>
      <c r="F2105" s="18">
        <v>2747388</v>
      </c>
      <c r="G2105" s="18">
        <f t="shared" si="801"/>
        <v>5246671</v>
      </c>
      <c r="H2105" s="16">
        <f t="shared" si="808"/>
        <v>5322863</v>
      </c>
      <c r="I2105" s="35">
        <f t="shared" si="797"/>
        <v>4782</v>
      </c>
      <c r="J2105" s="35">
        <f t="shared" si="804"/>
        <v>80974</v>
      </c>
      <c r="K2105" s="101">
        <f t="shared" si="805"/>
        <v>509110</v>
      </c>
      <c r="L2105">
        <f t="shared" si="805"/>
        <v>748788</v>
      </c>
      <c r="M2105" s="35">
        <f t="shared" si="800"/>
        <v>28474</v>
      </c>
      <c r="N2105">
        <f t="shared" si="806"/>
        <v>0.98568589873532342</v>
      </c>
      <c r="O2105" s="20">
        <f t="shared" si="795"/>
        <v>-76192</v>
      </c>
      <c r="P2105" s="156">
        <f t="shared" si="807"/>
        <v>0.12040106412490058</v>
      </c>
      <c r="Q2105" s="400">
        <f t="shared" si="807"/>
        <v>0.19574688121440301</v>
      </c>
    </row>
    <row r="2106" spans="1:17">
      <c r="A2106" s="594">
        <v>45636</v>
      </c>
      <c r="B2106" s="3" t="s">
        <v>3</v>
      </c>
      <c r="C2106" s="18">
        <v>9357441</v>
      </c>
      <c r="D2106" s="16">
        <v>7393792</v>
      </c>
      <c r="E2106" s="16">
        <v>9154414</v>
      </c>
      <c r="F2106" s="18">
        <v>7846036</v>
      </c>
      <c r="G2106" s="18">
        <f t="shared" si="801"/>
        <v>17203477</v>
      </c>
      <c r="H2106" s="16">
        <f t="shared" si="808"/>
        <v>16548206</v>
      </c>
      <c r="I2106" s="35">
        <f t="shared" si="797"/>
        <v>1963649</v>
      </c>
      <c r="J2106" s="35">
        <f t="shared" si="804"/>
        <v>1308378</v>
      </c>
      <c r="K2106" s="101">
        <f t="shared" si="805"/>
        <v>998322</v>
      </c>
      <c r="L2106">
        <f t="shared" si="805"/>
        <v>990044</v>
      </c>
      <c r="M2106" s="35">
        <f t="shared" si="800"/>
        <v>-990044</v>
      </c>
      <c r="N2106">
        <f t="shared" si="806"/>
        <v>1.0395977062407853</v>
      </c>
      <c r="O2106" s="20">
        <f t="shared" si="795"/>
        <v>655271</v>
      </c>
      <c r="P2106" s="156">
        <f t="shared" si="807"/>
        <v>6.5649566875627549E-2</v>
      </c>
      <c r="Q2106" s="156">
        <f t="shared" si="807"/>
        <v>6.7959636241277016E-2</v>
      </c>
    </row>
    <row r="2107" spans="1:17">
      <c r="A2107" s="595"/>
      <c r="B2107" s="3" t="s">
        <v>4</v>
      </c>
      <c r="C2107" s="18">
        <v>0</v>
      </c>
      <c r="D2107" s="16">
        <v>262906</v>
      </c>
      <c r="E2107" s="16">
        <v>0</v>
      </c>
      <c r="F2107" s="18">
        <v>0</v>
      </c>
      <c r="G2107" s="18">
        <f t="shared" si="801"/>
        <v>0</v>
      </c>
      <c r="H2107" s="16">
        <f t="shared" si="808"/>
        <v>262906</v>
      </c>
      <c r="I2107" s="35">
        <f t="shared" si="797"/>
        <v>-262906</v>
      </c>
      <c r="J2107" s="35">
        <f t="shared" si="804"/>
        <v>0</v>
      </c>
      <c r="K2107" s="101">
        <f t="shared" ref="K2107:L2122" si="809">G2107-G2103</f>
        <v>0</v>
      </c>
      <c r="L2107">
        <f t="shared" si="809"/>
        <v>0</v>
      </c>
      <c r="M2107" s="35">
        <f t="shared" si="800"/>
        <v>569585</v>
      </c>
      <c r="N2107">
        <f t="shared" si="806"/>
        <v>0</v>
      </c>
      <c r="O2107" s="303">
        <f t="shared" si="795"/>
        <v>-262906</v>
      </c>
      <c r="P2107" s="156" t="e">
        <f t="shared" si="807"/>
        <v>#DIV/0!</v>
      </c>
      <c r="Q2107" s="400">
        <f t="shared" si="807"/>
        <v>0</v>
      </c>
    </row>
    <row r="2108" spans="1:17">
      <c r="A2108" s="595"/>
      <c r="B2108" s="3" t="s">
        <v>5</v>
      </c>
      <c r="C2108" s="18">
        <v>2095794</v>
      </c>
      <c r="D2108" s="16">
        <v>2176958</v>
      </c>
      <c r="E2108" s="16">
        <v>2010235</v>
      </c>
      <c r="F2108" s="18">
        <v>1805920</v>
      </c>
      <c r="G2108" s="18">
        <f t="shared" si="801"/>
        <v>3901714</v>
      </c>
      <c r="H2108" s="16">
        <f t="shared" si="808"/>
        <v>4187193</v>
      </c>
      <c r="I2108" s="35">
        <f t="shared" si="797"/>
        <v>-81164</v>
      </c>
      <c r="J2108" s="35">
        <f t="shared" si="804"/>
        <v>204315</v>
      </c>
      <c r="K2108" s="101">
        <f t="shared" si="809"/>
        <v>324430</v>
      </c>
      <c r="L2108">
        <f t="shared" si="809"/>
        <v>302014</v>
      </c>
      <c r="M2108" s="35">
        <f t="shared" si="800"/>
        <v>289571</v>
      </c>
      <c r="N2108">
        <f t="shared" si="806"/>
        <v>0.93182091200477268</v>
      </c>
      <c r="O2108" s="20">
        <f t="shared" si="795"/>
        <v>-285479</v>
      </c>
      <c r="P2108" s="399">
        <f t="shared" si="807"/>
        <v>9.9737030927302614E-2</v>
      </c>
      <c r="Q2108" s="156">
        <f t="shared" si="807"/>
        <v>8.4286936270029436E-2</v>
      </c>
    </row>
    <row r="2109" spans="1:17">
      <c r="A2109" s="596"/>
      <c r="B2109" s="3" t="s">
        <v>6</v>
      </c>
      <c r="C2109" s="18">
        <v>2705119</v>
      </c>
      <c r="D2109" s="16">
        <v>2649175</v>
      </c>
      <c r="E2109" s="16">
        <v>2993705</v>
      </c>
      <c r="F2109" s="18">
        <v>2830875</v>
      </c>
      <c r="G2109" s="18">
        <f t="shared" si="801"/>
        <v>5535994</v>
      </c>
      <c r="H2109" s="16">
        <f t="shared" si="808"/>
        <v>5642880</v>
      </c>
      <c r="I2109" s="35">
        <f t="shared" si="797"/>
        <v>55944</v>
      </c>
      <c r="J2109" s="35">
        <f t="shared" si="804"/>
        <v>162830</v>
      </c>
      <c r="K2109" s="101">
        <f t="shared" si="809"/>
        <v>289323</v>
      </c>
      <c r="L2109">
        <f t="shared" si="809"/>
        <v>320017</v>
      </c>
      <c r="M2109" s="35">
        <f t="shared" si="800"/>
        <v>-7783328</v>
      </c>
      <c r="N2109">
        <f t="shared" si="806"/>
        <v>0.9810582539412499</v>
      </c>
      <c r="O2109" s="20">
        <f t="shared" si="795"/>
        <v>-106886</v>
      </c>
      <c r="P2109" s="156">
        <f t="shared" si="807"/>
        <v>5.8362455086873065E-2</v>
      </c>
      <c r="Q2109" s="156">
        <f t="shared" si="807"/>
        <v>6.396698998929809E-2</v>
      </c>
    </row>
    <row r="2110" spans="1:17">
      <c r="A2110" s="594">
        <v>45637</v>
      </c>
      <c r="B2110" s="3" t="s">
        <v>3</v>
      </c>
      <c r="C2110" s="18">
        <v>9742231</v>
      </c>
      <c r="D2110" s="16">
        <v>8175138</v>
      </c>
      <c r="E2110" s="16">
        <v>9218256</v>
      </c>
      <c r="F2110" s="18">
        <v>8238508</v>
      </c>
      <c r="G2110" s="18">
        <f t="shared" si="801"/>
        <v>17980739</v>
      </c>
      <c r="H2110" s="16">
        <f t="shared" si="808"/>
        <v>17393394</v>
      </c>
      <c r="I2110" s="35">
        <f t="shared" si="797"/>
        <v>1567093</v>
      </c>
      <c r="J2110" s="35">
        <f t="shared" si="804"/>
        <v>979748</v>
      </c>
      <c r="K2110" s="101">
        <f t="shared" si="809"/>
        <v>777262</v>
      </c>
      <c r="L2110">
        <f t="shared" si="809"/>
        <v>845188</v>
      </c>
      <c r="M2110" s="35">
        <f t="shared" si="800"/>
        <v>-845188</v>
      </c>
      <c r="N2110">
        <f t="shared" si="806"/>
        <v>1.0337682800723078</v>
      </c>
      <c r="O2110" s="20">
        <f t="shared" si="795"/>
        <v>587345</v>
      </c>
      <c r="P2110" s="156">
        <f t="shared" si="807"/>
        <v>4.7318387102567451E-2</v>
      </c>
      <c r="Q2110" s="156">
        <f t="shared" si="807"/>
        <v>5.3823284161044711E-2</v>
      </c>
    </row>
    <row r="2111" spans="1:17">
      <c r="A2111" s="595"/>
      <c r="B2111" s="3" t="s">
        <v>4</v>
      </c>
      <c r="C2111" s="18">
        <v>0</v>
      </c>
      <c r="D2111" s="16">
        <v>262906</v>
      </c>
      <c r="E2111" s="16">
        <v>0</v>
      </c>
      <c r="F2111" s="18">
        <v>0</v>
      </c>
      <c r="G2111" s="18">
        <f t="shared" si="801"/>
        <v>0</v>
      </c>
      <c r="H2111" s="16">
        <f t="shared" si="808"/>
        <v>262906</v>
      </c>
      <c r="I2111" s="35">
        <f t="shared" si="797"/>
        <v>-262906</v>
      </c>
      <c r="J2111" s="35">
        <f t="shared" si="804"/>
        <v>0</v>
      </c>
      <c r="K2111" s="101">
        <f t="shared" si="809"/>
        <v>0</v>
      </c>
      <c r="L2111">
        <f t="shared" si="809"/>
        <v>0</v>
      </c>
      <c r="M2111" s="35">
        <f t="shared" si="800"/>
        <v>-2048533</v>
      </c>
      <c r="N2111">
        <f t="shared" si="806"/>
        <v>0</v>
      </c>
      <c r="O2111" s="303">
        <f t="shared" ref="O2111:O2174" si="810">G2111-H2111</f>
        <v>-262906</v>
      </c>
      <c r="P2111" s="156" t="e">
        <f t="shared" ref="P2111:Q2126" si="811">K2111/(G2107-K2111)</f>
        <v>#DIV/0!</v>
      </c>
      <c r="Q2111" s="156">
        <f t="shared" si="811"/>
        <v>0</v>
      </c>
    </row>
    <row r="2112" spans="1:17">
      <c r="A2112" s="595"/>
      <c r="B2112" s="3" t="s">
        <v>5</v>
      </c>
      <c r="C2112" s="18">
        <v>2643963</v>
      </c>
      <c r="D2112" s="16">
        <v>2166226</v>
      </c>
      <c r="E2112" s="16">
        <v>2532816</v>
      </c>
      <c r="F2112" s="18">
        <v>1827336</v>
      </c>
      <c r="G2112" s="18">
        <f t="shared" si="801"/>
        <v>4471299</v>
      </c>
      <c r="H2112" s="16">
        <f t="shared" si="808"/>
        <v>4699042</v>
      </c>
      <c r="I2112" s="35">
        <f t="shared" si="797"/>
        <v>477737</v>
      </c>
      <c r="J2112" s="35">
        <f t="shared" si="804"/>
        <v>705480</v>
      </c>
      <c r="K2112" s="101">
        <f t="shared" si="809"/>
        <v>569585</v>
      </c>
      <c r="L2112">
        <f t="shared" si="809"/>
        <v>511849</v>
      </c>
      <c r="M2112" s="35">
        <f t="shared" si="800"/>
        <v>-2528246</v>
      </c>
      <c r="N2112">
        <f t="shared" si="806"/>
        <v>0.95153416377210509</v>
      </c>
      <c r="O2112" s="20">
        <f t="shared" si="810"/>
        <v>-227743</v>
      </c>
      <c r="P2112" s="399">
        <f t="shared" si="811"/>
        <v>0.17093725963190501</v>
      </c>
      <c r="Q2112" s="156">
        <f t="shared" si="811"/>
        <v>0.13926560343739253</v>
      </c>
    </row>
    <row r="2113" spans="1:17">
      <c r="A2113" s="596"/>
      <c r="B2113" s="3" t="s">
        <v>6</v>
      </c>
      <c r="C2113" s="18">
        <v>2826544</v>
      </c>
      <c r="D2113" s="16">
        <v>2762609</v>
      </c>
      <c r="E2113" s="16">
        <v>3461666</v>
      </c>
      <c r="F2113" s="18">
        <v>3301035</v>
      </c>
      <c r="G2113" s="18">
        <f t="shared" si="801"/>
        <v>6127579</v>
      </c>
      <c r="H2113" s="16">
        <f t="shared" si="808"/>
        <v>6224275</v>
      </c>
      <c r="I2113" s="35">
        <f t="shared" si="797"/>
        <v>63935</v>
      </c>
      <c r="J2113" s="35">
        <f t="shared" si="804"/>
        <v>160631</v>
      </c>
      <c r="K2113" s="101">
        <f t="shared" si="809"/>
        <v>591585</v>
      </c>
      <c r="L2113">
        <f t="shared" si="809"/>
        <v>581395</v>
      </c>
      <c r="M2113" s="35">
        <f t="shared" si="800"/>
        <v>1468022</v>
      </c>
      <c r="N2113">
        <f t="shared" si="806"/>
        <v>0.98446469669158254</v>
      </c>
      <c r="O2113" s="20">
        <f t="shared" si="810"/>
        <v>-96696</v>
      </c>
      <c r="P2113" s="399">
        <f t="shared" si="811"/>
        <v>0.11964726219048627</v>
      </c>
      <c r="Q2113" s="156">
        <f t="shared" si="811"/>
        <v>0.11486648681167681</v>
      </c>
    </row>
    <row r="2114" spans="1:17">
      <c r="A2114" s="597">
        <v>45638</v>
      </c>
      <c r="B2114" s="3" t="s">
        <v>3</v>
      </c>
      <c r="C2114" s="18">
        <v>5271630</v>
      </c>
      <c r="D2114" s="16">
        <v>4582661</v>
      </c>
      <c r="E2114" s="16">
        <v>5349372</v>
      </c>
      <c r="F2114" s="18">
        <v>5245798</v>
      </c>
      <c r="G2114" s="18">
        <f t="shared" si="801"/>
        <v>10517428</v>
      </c>
      <c r="H2114" s="16">
        <f t="shared" si="808"/>
        <v>9932033</v>
      </c>
      <c r="I2114" s="35">
        <f t="shared" si="797"/>
        <v>688969</v>
      </c>
      <c r="J2114" s="35">
        <f t="shared" si="804"/>
        <v>103574</v>
      </c>
      <c r="K2114" s="101">
        <f t="shared" si="809"/>
        <v>-7463311</v>
      </c>
      <c r="L2114">
        <f t="shared" si="809"/>
        <v>-7461361</v>
      </c>
      <c r="M2114" s="35">
        <f t="shared" si="800"/>
        <v>7461861</v>
      </c>
      <c r="N2114">
        <f t="shared" si="806"/>
        <v>1.0589400981651995</v>
      </c>
      <c r="O2114" s="20">
        <f t="shared" si="810"/>
        <v>585395</v>
      </c>
      <c r="P2114" s="156">
        <f t="shared" si="811"/>
        <v>-0.29332244670168467</v>
      </c>
      <c r="Q2114" s="156">
        <f t="shared" si="811"/>
        <v>-0.30019853343957725</v>
      </c>
    </row>
    <row r="2115" spans="1:17">
      <c r="A2115" s="598"/>
      <c r="B2115" s="3" t="s">
        <v>4</v>
      </c>
      <c r="C2115" s="18">
        <v>0</v>
      </c>
      <c r="D2115" s="16">
        <v>261254</v>
      </c>
      <c r="E2115" s="16">
        <v>0</v>
      </c>
      <c r="F2115" s="18">
        <v>0</v>
      </c>
      <c r="G2115" s="18">
        <f t="shared" si="801"/>
        <v>0</v>
      </c>
      <c r="H2115" s="16">
        <f t="shared" si="808"/>
        <v>261254</v>
      </c>
      <c r="I2115" s="35">
        <f t="shared" si="797"/>
        <v>-261254</v>
      </c>
      <c r="J2115" s="35">
        <f t="shared" si="804"/>
        <v>0</v>
      </c>
      <c r="K2115" s="101">
        <f t="shared" si="809"/>
        <v>0</v>
      </c>
      <c r="L2115">
        <f t="shared" si="809"/>
        <v>-1652</v>
      </c>
      <c r="M2115" s="35">
        <f t="shared" si="800"/>
        <v>1194986</v>
      </c>
      <c r="N2115">
        <f t="shared" si="806"/>
        <v>0</v>
      </c>
      <c r="O2115" s="20">
        <f t="shared" si="810"/>
        <v>-261254</v>
      </c>
      <c r="P2115" s="156" t="e">
        <f t="shared" si="811"/>
        <v>#DIV/0!</v>
      </c>
      <c r="Q2115" s="156">
        <f t="shared" si="811"/>
        <v>-6.2443774144044029E-3</v>
      </c>
    </row>
    <row r="2116" spans="1:17">
      <c r="A2116" s="598"/>
      <c r="B2116" s="3" t="s">
        <v>5</v>
      </c>
      <c r="C2116" s="18">
        <v>1278105</v>
      </c>
      <c r="D2116" s="16">
        <v>1530963</v>
      </c>
      <c r="E2116" s="16">
        <v>1162745</v>
      </c>
      <c r="F2116" s="18">
        <v>1144661</v>
      </c>
      <c r="G2116" s="18">
        <f t="shared" si="801"/>
        <v>2422766</v>
      </c>
      <c r="H2116" s="16">
        <f t="shared" si="808"/>
        <v>2693708</v>
      </c>
      <c r="I2116" s="35">
        <f t="shared" si="797"/>
        <v>-252858</v>
      </c>
      <c r="J2116" s="35">
        <f t="shared" si="804"/>
        <v>18084</v>
      </c>
      <c r="K2116" s="101">
        <f t="shared" si="809"/>
        <v>-2048533</v>
      </c>
      <c r="L2116">
        <f t="shared" si="809"/>
        <v>-2005334</v>
      </c>
      <c r="M2116" s="35">
        <f t="shared" si="800"/>
        <v>2679305</v>
      </c>
      <c r="N2116">
        <f t="shared" si="806"/>
        <v>0.8994167148035348</v>
      </c>
      <c r="O2116" s="20">
        <f t="shared" si="810"/>
        <v>-270942</v>
      </c>
      <c r="P2116" s="156">
        <f t="shared" si="811"/>
        <v>-0.31420027387208749</v>
      </c>
      <c r="Q2116" s="156">
        <f t="shared" si="811"/>
        <v>-0.29910822424040656</v>
      </c>
    </row>
    <row r="2117" spans="1:17">
      <c r="A2117" s="599"/>
      <c r="B2117" s="3" t="s">
        <v>6</v>
      </c>
      <c r="C2117" s="18">
        <v>2103047</v>
      </c>
      <c r="D2117" s="16">
        <v>2023716</v>
      </c>
      <c r="E2117" s="16">
        <v>2140665</v>
      </c>
      <c r="F2117" s="18">
        <v>2008135</v>
      </c>
      <c r="G2117" s="18">
        <f t="shared" si="801"/>
        <v>4111182</v>
      </c>
      <c r="H2117" s="16">
        <f t="shared" si="808"/>
        <v>4164381</v>
      </c>
      <c r="I2117" s="35">
        <f t="shared" si="797"/>
        <v>79331</v>
      </c>
      <c r="J2117" s="35">
        <f t="shared" si="804"/>
        <v>132530</v>
      </c>
      <c r="K2117" s="101">
        <f t="shared" si="809"/>
        <v>-2016397</v>
      </c>
      <c r="L2117">
        <f t="shared" si="809"/>
        <v>-2059894</v>
      </c>
      <c r="M2117" s="35">
        <f t="shared" si="800"/>
        <v>4478189</v>
      </c>
      <c r="N2117">
        <f t="shared" si="806"/>
        <v>0.98722523227341585</v>
      </c>
      <c r="O2117" s="20">
        <f t="shared" si="810"/>
        <v>-53199</v>
      </c>
      <c r="P2117" s="156">
        <f t="shared" si="811"/>
        <v>-0.24759368151379621</v>
      </c>
      <c r="Q2117" s="156">
        <f t="shared" si="811"/>
        <v>-0.24865427057318604</v>
      </c>
    </row>
    <row r="2118" spans="1:17">
      <c r="A2118" s="594">
        <v>45639</v>
      </c>
      <c r="B2118" s="3" t="s">
        <v>3</v>
      </c>
      <c r="C2118" s="18">
        <v>5680424</v>
      </c>
      <c r="D2118" s="16">
        <v>6119200</v>
      </c>
      <c r="E2118" s="16">
        <v>6407416</v>
      </c>
      <c r="F2118" s="18">
        <v>6886421</v>
      </c>
      <c r="G2118" s="18">
        <f t="shared" si="801"/>
        <v>12566845</v>
      </c>
      <c r="H2118" s="16">
        <f t="shared" si="808"/>
        <v>12526616</v>
      </c>
      <c r="I2118" s="35">
        <f t="shared" si="797"/>
        <v>-438776</v>
      </c>
      <c r="J2118" s="35">
        <f t="shared" si="804"/>
        <v>-479005</v>
      </c>
      <c r="K2118" s="101">
        <f t="shared" si="809"/>
        <v>2049417</v>
      </c>
      <c r="L2118">
        <f t="shared" si="809"/>
        <v>2594583</v>
      </c>
      <c r="M2118" s="35">
        <f t="shared" si="800"/>
        <v>-2594583</v>
      </c>
      <c r="N2118">
        <f t="shared" si="806"/>
        <v>1.0032114818559139</v>
      </c>
      <c r="O2118" s="20">
        <f t="shared" si="810"/>
        <v>40229</v>
      </c>
      <c r="P2118" s="156">
        <f t="shared" si="811"/>
        <v>0.24201869836966439</v>
      </c>
      <c r="Q2118" s="400">
        <f t="shared" si="811"/>
        <v>0.35360826990303168</v>
      </c>
    </row>
    <row r="2119" spans="1:17">
      <c r="A2119" s="595"/>
      <c r="B2119" s="3" t="s">
        <v>4</v>
      </c>
      <c r="C2119" s="18">
        <v>500</v>
      </c>
      <c r="D2119" s="16">
        <v>259290</v>
      </c>
      <c r="E2119" s="16">
        <v>0</v>
      </c>
      <c r="F2119" s="18">
        <v>0</v>
      </c>
      <c r="G2119" s="18">
        <f t="shared" si="801"/>
        <v>500</v>
      </c>
      <c r="H2119" s="16">
        <f t="shared" si="808"/>
        <v>259290</v>
      </c>
      <c r="I2119" s="35">
        <f t="shared" ref="I2119:I2182" si="812">SUM(C2119-D2119)</f>
        <v>-258790</v>
      </c>
      <c r="J2119" s="35">
        <f t="shared" si="804"/>
        <v>0</v>
      </c>
      <c r="K2119" s="101">
        <f t="shared" si="809"/>
        <v>500</v>
      </c>
      <c r="L2119">
        <f t="shared" si="809"/>
        <v>-1964</v>
      </c>
      <c r="M2119" s="35">
        <f t="shared" si="800"/>
        <v>228120</v>
      </c>
      <c r="N2119">
        <f t="shared" si="806"/>
        <v>1.9283427822129663E-3</v>
      </c>
      <c r="O2119" s="303">
        <f t="shared" si="810"/>
        <v>-258790</v>
      </c>
      <c r="P2119" s="156">
        <f t="shared" si="811"/>
        <v>-1</v>
      </c>
      <c r="Q2119" s="156">
        <f t="shared" si="811"/>
        <v>-7.4614957943605681E-3</v>
      </c>
    </row>
    <row r="2120" spans="1:17">
      <c r="A2120" s="595"/>
      <c r="B2120" s="3" t="s">
        <v>5</v>
      </c>
      <c r="C2120" s="18">
        <v>2148762</v>
      </c>
      <c r="D2120" s="16">
        <v>2161479</v>
      </c>
      <c r="E2120" s="16">
        <v>1530969</v>
      </c>
      <c r="F2120" s="18">
        <v>1467338</v>
      </c>
      <c r="G2120" s="18">
        <f t="shared" si="801"/>
        <v>3616100</v>
      </c>
      <c r="H2120" s="16">
        <f t="shared" si="808"/>
        <v>3692448</v>
      </c>
      <c r="I2120" s="35">
        <f t="shared" si="812"/>
        <v>-12717</v>
      </c>
      <c r="J2120" s="35">
        <f t="shared" si="804"/>
        <v>63631</v>
      </c>
      <c r="K2120" s="101">
        <f t="shared" si="809"/>
        <v>1193334</v>
      </c>
      <c r="L2120">
        <f t="shared" si="809"/>
        <v>998740</v>
      </c>
      <c r="M2120" s="35">
        <f t="shared" si="800"/>
        <v>-265871</v>
      </c>
      <c r="N2120">
        <f t="shared" si="806"/>
        <v>0.97932320238497605</v>
      </c>
      <c r="O2120" s="20">
        <f t="shared" si="810"/>
        <v>-76348</v>
      </c>
      <c r="P2120" s="399">
        <f t="shared" si="811"/>
        <v>0.97063847370167688</v>
      </c>
      <c r="Q2120" s="156">
        <f t="shared" si="811"/>
        <v>0.58923826290525838</v>
      </c>
    </row>
    <row r="2121" spans="1:17">
      <c r="A2121" s="596"/>
      <c r="B2121" s="3" t="s">
        <v>6</v>
      </c>
      <c r="C2121" s="18">
        <v>2322371</v>
      </c>
      <c r="D2121" s="16">
        <v>2276572</v>
      </c>
      <c r="E2121" s="16">
        <v>2213672</v>
      </c>
      <c r="F2121" s="18">
        <v>2462782</v>
      </c>
      <c r="G2121" s="18">
        <f t="shared" si="801"/>
        <v>4785153</v>
      </c>
      <c r="H2121" s="16">
        <f t="shared" si="808"/>
        <v>4490244</v>
      </c>
      <c r="I2121" s="35">
        <f t="shared" si="812"/>
        <v>45799</v>
      </c>
      <c r="J2121" s="35">
        <f t="shared" si="804"/>
        <v>-249110</v>
      </c>
      <c r="K2121" s="101">
        <f t="shared" si="809"/>
        <v>673971</v>
      </c>
      <c r="L2121">
        <f t="shared" si="809"/>
        <v>325863</v>
      </c>
      <c r="M2121" s="35">
        <f t="shared" si="800"/>
        <v>2623088</v>
      </c>
      <c r="N2121">
        <f t="shared" si="806"/>
        <v>1.0656777226360081</v>
      </c>
      <c r="O2121" s="20">
        <f t="shared" si="810"/>
        <v>294909</v>
      </c>
      <c r="P2121" s="399">
        <f t="shared" si="811"/>
        <v>0.19608077595469117</v>
      </c>
      <c r="Q2121" s="156">
        <f t="shared" si="811"/>
        <v>8.4892919611162437E-2</v>
      </c>
    </row>
    <row r="2122" spans="1:17">
      <c r="A2122" s="594">
        <v>45642</v>
      </c>
      <c r="B2122" s="3" t="s">
        <v>3</v>
      </c>
      <c r="C2122" s="18">
        <v>7570928</v>
      </c>
      <c r="D2122" s="16">
        <v>6356756</v>
      </c>
      <c r="E2122" s="16">
        <v>8101612</v>
      </c>
      <c r="F2122" s="18">
        <v>7414212</v>
      </c>
      <c r="G2122" s="18">
        <f t="shared" si="801"/>
        <v>14985140</v>
      </c>
      <c r="H2122" s="16">
        <f t="shared" si="808"/>
        <v>14458368</v>
      </c>
      <c r="I2122" s="35">
        <f t="shared" si="812"/>
        <v>1214172</v>
      </c>
      <c r="J2122" s="35">
        <f t="shared" si="804"/>
        <v>687400</v>
      </c>
      <c r="K2122" s="101">
        <f t="shared" si="809"/>
        <v>2418295</v>
      </c>
      <c r="L2122">
        <f t="shared" si="809"/>
        <v>1931752</v>
      </c>
      <c r="M2122" s="35">
        <f t="shared" si="800"/>
        <v>-1931752</v>
      </c>
      <c r="N2122">
        <f t="shared" si="806"/>
        <v>1.0364337109139843</v>
      </c>
      <c r="O2122" s="20">
        <f t="shared" si="810"/>
        <v>526772</v>
      </c>
      <c r="P2122" s="399">
        <f t="shared" si="811"/>
        <v>0.23828970641126071</v>
      </c>
      <c r="Q2122" s="156">
        <f t="shared" si="811"/>
        <v>0.18232909832537728</v>
      </c>
    </row>
    <row r="2123" spans="1:17">
      <c r="A2123" s="595"/>
      <c r="B2123" s="3" t="s">
        <v>4</v>
      </c>
      <c r="C2123" s="18">
        <v>500</v>
      </c>
      <c r="D2123" s="16">
        <v>249310</v>
      </c>
      <c r="E2123" s="16">
        <v>0</v>
      </c>
      <c r="F2123" s="18">
        <v>0</v>
      </c>
      <c r="G2123" s="18">
        <f t="shared" si="801"/>
        <v>500</v>
      </c>
      <c r="H2123" s="16">
        <f t="shared" si="808"/>
        <v>249310</v>
      </c>
      <c r="I2123" s="35">
        <f t="shared" si="812"/>
        <v>-248810</v>
      </c>
      <c r="J2123" s="35">
        <f t="shared" si="804"/>
        <v>0</v>
      </c>
      <c r="K2123" s="101">
        <f t="shared" ref="K2123:L2138" si="813">G2123-G2119</f>
        <v>0</v>
      </c>
      <c r="L2123">
        <f t="shared" si="813"/>
        <v>-9980</v>
      </c>
      <c r="M2123" s="35">
        <f t="shared" si="800"/>
        <v>974609</v>
      </c>
      <c r="N2123">
        <f t="shared" si="806"/>
        <v>2.0055352773655287E-3</v>
      </c>
      <c r="O2123" s="303">
        <f t="shared" si="810"/>
        <v>-248810</v>
      </c>
      <c r="P2123" s="399">
        <f t="shared" si="811"/>
        <v>0</v>
      </c>
      <c r="Q2123" s="156">
        <f t="shared" si="811"/>
        <v>-3.7063170795112711E-2</v>
      </c>
    </row>
    <row r="2124" spans="1:17">
      <c r="A2124" s="595"/>
      <c r="B2124" s="3" t="s">
        <v>5</v>
      </c>
      <c r="C2124" s="18">
        <v>2309301</v>
      </c>
      <c r="D2124" s="16">
        <v>2245395</v>
      </c>
      <c r="E2124" s="16">
        <v>1840026</v>
      </c>
      <c r="F2124" s="18">
        <v>1532955</v>
      </c>
      <c r="G2124" s="18">
        <f t="shared" si="801"/>
        <v>3842256</v>
      </c>
      <c r="H2124" s="16">
        <f t="shared" si="808"/>
        <v>4085421</v>
      </c>
      <c r="I2124" s="35">
        <f t="shared" si="812"/>
        <v>63906</v>
      </c>
      <c r="J2124" s="35">
        <f t="shared" si="804"/>
        <v>307071</v>
      </c>
      <c r="K2124" s="101">
        <f t="shared" si="813"/>
        <v>226156</v>
      </c>
      <c r="L2124">
        <f t="shared" si="813"/>
        <v>392973</v>
      </c>
      <c r="M2124" s="35">
        <f t="shared" si="800"/>
        <v>427882</v>
      </c>
      <c r="N2124">
        <f t="shared" si="806"/>
        <v>0.94047981835898919</v>
      </c>
      <c r="O2124" s="20">
        <f t="shared" si="810"/>
        <v>-243165</v>
      </c>
      <c r="P2124" s="156">
        <f t="shared" si="811"/>
        <v>6.6713786422430574E-2</v>
      </c>
      <c r="Q2124" s="400">
        <f t="shared" si="811"/>
        <v>0.11910167526651967</v>
      </c>
    </row>
    <row r="2125" spans="1:17">
      <c r="A2125" s="596"/>
      <c r="B2125" s="3" t="s">
        <v>6</v>
      </c>
      <c r="C2125" s="18">
        <v>2902861</v>
      </c>
      <c r="D2125" s="16">
        <v>2710867</v>
      </c>
      <c r="E2125" s="16">
        <v>2841952</v>
      </c>
      <c r="F2125" s="18">
        <v>2615161</v>
      </c>
      <c r="G2125" s="18">
        <f t="shared" si="801"/>
        <v>5518022</v>
      </c>
      <c r="H2125" s="16">
        <f t="shared" si="808"/>
        <v>5552819</v>
      </c>
      <c r="I2125" s="35">
        <f t="shared" si="812"/>
        <v>191994</v>
      </c>
      <c r="J2125" s="35">
        <f t="shared" si="804"/>
        <v>226791</v>
      </c>
      <c r="K2125" s="101">
        <f t="shared" si="813"/>
        <v>732869</v>
      </c>
      <c r="L2125">
        <f t="shared" si="813"/>
        <v>1062575</v>
      </c>
      <c r="M2125" s="35">
        <f t="shared" si="800"/>
        <v>410387</v>
      </c>
      <c r="N2125">
        <f t="shared" si="806"/>
        <v>0.99373345322438922</v>
      </c>
      <c r="O2125" s="20">
        <f t="shared" si="810"/>
        <v>-34797</v>
      </c>
      <c r="P2125" s="156">
        <f t="shared" si="811"/>
        <v>0.18085331630260859</v>
      </c>
      <c r="Q2125" s="400">
        <f t="shared" si="811"/>
        <v>0.30999930273314019</v>
      </c>
    </row>
    <row r="2126" spans="1:17">
      <c r="A2126" s="594">
        <v>45643</v>
      </c>
      <c r="B2126" s="3" t="s">
        <v>3</v>
      </c>
      <c r="C2126" s="18">
        <v>10821694</v>
      </c>
      <c r="D2126" s="16">
        <v>6312599</v>
      </c>
      <c r="E2126" s="16">
        <v>10451061</v>
      </c>
      <c r="F2126" s="18">
        <v>7112397</v>
      </c>
      <c r="G2126" s="18">
        <f t="shared" si="801"/>
        <v>17934091</v>
      </c>
      <c r="H2126" s="16">
        <f t="shared" si="808"/>
        <v>16763660</v>
      </c>
      <c r="I2126" s="35">
        <f t="shared" si="812"/>
        <v>4509095</v>
      </c>
      <c r="J2126" s="35">
        <f t="shared" si="804"/>
        <v>3338664</v>
      </c>
      <c r="K2126" s="101">
        <f t="shared" si="813"/>
        <v>2948951</v>
      </c>
      <c r="L2126">
        <f t="shared" si="813"/>
        <v>2305292</v>
      </c>
      <c r="M2126" s="35">
        <f t="shared" si="800"/>
        <v>-2305292</v>
      </c>
      <c r="N2126">
        <f t="shared" si="806"/>
        <v>1.0698195382154017</v>
      </c>
      <c r="O2126" s="20">
        <f t="shared" si="810"/>
        <v>1170431</v>
      </c>
      <c r="P2126" s="399">
        <f t="shared" si="811"/>
        <v>0.24500703669575147</v>
      </c>
      <c r="Q2126" s="156">
        <f t="shared" si="811"/>
        <v>0.18968794402338962</v>
      </c>
    </row>
    <row r="2127" spans="1:17">
      <c r="A2127" s="595"/>
      <c r="B2127" s="3" t="s">
        <v>4</v>
      </c>
      <c r="C2127" s="18">
        <v>500</v>
      </c>
      <c r="D2127" s="16">
        <v>236310</v>
      </c>
      <c r="E2127" s="16">
        <v>0</v>
      </c>
      <c r="F2127" s="18">
        <v>0</v>
      </c>
      <c r="G2127" s="18">
        <f t="shared" si="801"/>
        <v>500</v>
      </c>
      <c r="H2127" s="16">
        <f t="shared" si="808"/>
        <v>236310</v>
      </c>
      <c r="I2127" s="35">
        <f t="shared" si="812"/>
        <v>-235810</v>
      </c>
      <c r="J2127" s="35">
        <f t="shared" si="804"/>
        <v>0</v>
      </c>
      <c r="K2127" s="101">
        <f t="shared" si="813"/>
        <v>0</v>
      </c>
      <c r="L2127">
        <f t="shared" si="813"/>
        <v>-13000</v>
      </c>
      <c r="M2127" s="35">
        <f t="shared" si="800"/>
        <v>886622</v>
      </c>
      <c r="N2127">
        <f t="shared" si="806"/>
        <v>2.1158647539249293E-3</v>
      </c>
      <c r="O2127" s="303">
        <f t="shared" si="810"/>
        <v>-235810</v>
      </c>
      <c r="P2127" s="156">
        <f t="shared" ref="P2127:Q2142" si="814">K2127/(G2123-K2127)</f>
        <v>0</v>
      </c>
      <c r="Q2127" s="156">
        <f t="shared" si="814"/>
        <v>-4.9559681293126455E-2</v>
      </c>
    </row>
    <row r="2128" spans="1:17">
      <c r="A2128" s="595"/>
      <c r="B2128" s="3" t="s">
        <v>5</v>
      </c>
      <c r="C2128" s="18">
        <v>3186744</v>
      </c>
      <c r="D2128" s="16">
        <v>2158102</v>
      </c>
      <c r="E2128" s="16">
        <v>3062468</v>
      </c>
      <c r="F2128" s="18">
        <v>1620141</v>
      </c>
      <c r="G2128" s="18">
        <f t="shared" si="801"/>
        <v>4806885</v>
      </c>
      <c r="H2128" s="16">
        <f t="shared" si="808"/>
        <v>5220570</v>
      </c>
      <c r="I2128" s="35">
        <f t="shared" si="812"/>
        <v>1028642</v>
      </c>
      <c r="J2128" s="35">
        <f t="shared" si="804"/>
        <v>1442327</v>
      </c>
      <c r="K2128" s="101">
        <f t="shared" si="813"/>
        <v>964629</v>
      </c>
      <c r="L2128">
        <f t="shared" si="813"/>
        <v>1135149</v>
      </c>
      <c r="M2128" s="35">
        <f t="shared" si="800"/>
        <v>-493120</v>
      </c>
      <c r="N2128">
        <f t="shared" si="806"/>
        <v>0.92075865279078717</v>
      </c>
      <c r="O2128" s="20">
        <f t="shared" si="810"/>
        <v>-413685</v>
      </c>
      <c r="P2128" s="156">
        <f t="shared" si="814"/>
        <v>0.33521682970030514</v>
      </c>
      <c r="Q2128" s="400">
        <f t="shared" si="814"/>
        <v>0.3847607949368736</v>
      </c>
    </row>
    <row r="2129" spans="1:17">
      <c r="A2129" s="596"/>
      <c r="B2129" s="3" t="s">
        <v>6</v>
      </c>
      <c r="C2129" s="18">
        <v>3561132</v>
      </c>
      <c r="D2129" s="16">
        <v>2803272</v>
      </c>
      <c r="E2129" s="16">
        <v>4056541</v>
      </c>
      <c r="F2129" s="18">
        <v>2777745</v>
      </c>
      <c r="G2129" s="18">
        <f t="shared" si="801"/>
        <v>6338877</v>
      </c>
      <c r="H2129" s="16">
        <f t="shared" si="808"/>
        <v>6859813</v>
      </c>
      <c r="I2129" s="35">
        <f t="shared" si="812"/>
        <v>757860</v>
      </c>
      <c r="J2129" s="35">
        <f t="shared" si="804"/>
        <v>1278796</v>
      </c>
      <c r="K2129" s="101">
        <f t="shared" si="813"/>
        <v>820855</v>
      </c>
      <c r="L2129">
        <f t="shared" si="813"/>
        <v>1306994</v>
      </c>
      <c r="M2129" s="35">
        <f t="shared" si="800"/>
        <v>-8497997</v>
      </c>
      <c r="N2129">
        <f t="shared" si="806"/>
        <v>0.92405973748847092</v>
      </c>
      <c r="O2129" s="20">
        <f t="shared" si="810"/>
        <v>-520936</v>
      </c>
      <c r="P2129" s="156">
        <f t="shared" si="814"/>
        <v>0.17475533656776521</v>
      </c>
      <c r="Q2129" s="400">
        <f t="shared" si="814"/>
        <v>0.30783039809695406</v>
      </c>
    </row>
    <row r="2130" spans="1:17">
      <c r="A2130" s="594">
        <v>45644</v>
      </c>
      <c r="B2130" s="3" t="s">
        <v>3</v>
      </c>
      <c r="C2130" s="18">
        <v>12429119</v>
      </c>
      <c r="D2130" s="16">
        <v>6394677</v>
      </c>
      <c r="E2130" s="16">
        <v>11681565</v>
      </c>
      <c r="F2130" s="18">
        <v>6977934</v>
      </c>
      <c r="G2130" s="18">
        <f t="shared" si="801"/>
        <v>19407053</v>
      </c>
      <c r="H2130" s="16">
        <f t="shared" si="808"/>
        <v>18076242</v>
      </c>
      <c r="I2130" s="35">
        <f t="shared" si="812"/>
        <v>6034442</v>
      </c>
      <c r="J2130" s="35">
        <f t="shared" si="804"/>
        <v>4703631</v>
      </c>
      <c r="K2130" s="101">
        <f t="shared" si="813"/>
        <v>1472962</v>
      </c>
      <c r="L2130">
        <f t="shared" si="813"/>
        <v>1312582</v>
      </c>
      <c r="M2130" s="35">
        <f t="shared" si="800"/>
        <v>-1312582</v>
      </c>
      <c r="N2130">
        <f t="shared" si="806"/>
        <v>1.0736221057452096</v>
      </c>
      <c r="O2130" s="20">
        <f t="shared" si="810"/>
        <v>1330811</v>
      </c>
      <c r="P2130" s="399">
        <f t="shared" si="814"/>
        <v>8.9481225740956169E-2</v>
      </c>
      <c r="Q2130" s="156">
        <f t="shared" si="814"/>
        <v>8.4950836440020563E-2</v>
      </c>
    </row>
    <row r="2131" spans="1:17">
      <c r="A2131" s="595"/>
      <c r="B2131" s="3" t="s">
        <v>4</v>
      </c>
      <c r="C2131" s="18">
        <v>500</v>
      </c>
      <c r="D2131" s="16">
        <v>232310</v>
      </c>
      <c r="E2131" s="16">
        <v>0</v>
      </c>
      <c r="F2131" s="18">
        <v>0</v>
      </c>
      <c r="G2131" s="18">
        <f t="shared" si="801"/>
        <v>500</v>
      </c>
      <c r="H2131" s="16">
        <f t="shared" si="808"/>
        <v>232310</v>
      </c>
      <c r="I2131" s="35">
        <f t="shared" si="812"/>
        <v>-231810</v>
      </c>
      <c r="J2131" s="35">
        <f t="shared" si="804"/>
        <v>0</v>
      </c>
      <c r="K2131" s="101">
        <f t="shared" si="813"/>
        <v>0</v>
      </c>
      <c r="L2131">
        <f t="shared" si="813"/>
        <v>-4000</v>
      </c>
      <c r="M2131" s="35">
        <f t="shared" si="800"/>
        <v>-2607068</v>
      </c>
      <c r="N2131">
        <f t="shared" si="806"/>
        <v>2.1522965003658904E-3</v>
      </c>
      <c r="O2131" s="20">
        <f t="shared" si="810"/>
        <v>-231810</v>
      </c>
      <c r="P2131" s="156">
        <f t="shared" si="814"/>
        <v>0</v>
      </c>
      <c r="Q2131" s="400">
        <f t="shared" si="814"/>
        <v>-1.6645166659731179E-2</v>
      </c>
    </row>
    <row r="2132" spans="1:17">
      <c r="A2132" s="595"/>
      <c r="B2132" s="3" t="s">
        <v>5</v>
      </c>
      <c r="C2132" s="18">
        <v>4026246</v>
      </c>
      <c r="D2132" s="16">
        <v>2093082</v>
      </c>
      <c r="E2132" s="16">
        <v>4081167</v>
      </c>
      <c r="F2132" s="18">
        <v>1654261</v>
      </c>
      <c r="G2132" s="18">
        <f t="shared" si="801"/>
        <v>5680507</v>
      </c>
      <c r="H2132" s="16">
        <f t="shared" si="808"/>
        <v>6174249</v>
      </c>
      <c r="I2132" s="35">
        <f t="shared" si="812"/>
        <v>1933164</v>
      </c>
      <c r="J2132" s="35">
        <f t="shared" si="804"/>
        <v>2426906</v>
      </c>
      <c r="K2132" s="101">
        <f t="shared" si="813"/>
        <v>873622</v>
      </c>
      <c r="L2132">
        <f t="shared" si="813"/>
        <v>953679</v>
      </c>
      <c r="M2132" s="35">
        <f t="shared" si="800"/>
        <v>-3431851</v>
      </c>
      <c r="N2132">
        <f t="shared" si="806"/>
        <v>0.92003205572046087</v>
      </c>
      <c r="O2132" s="20">
        <f t="shared" si="810"/>
        <v>-493742</v>
      </c>
      <c r="P2132" s="491">
        <f t="shared" si="814"/>
        <v>0.22211125978608601</v>
      </c>
      <c r="Q2132" s="491">
        <f t="shared" si="814"/>
        <v>0.22350676405842099</v>
      </c>
    </row>
    <row r="2133" spans="1:17">
      <c r="A2133" s="596"/>
      <c r="B2133" s="3" t="s">
        <v>6</v>
      </c>
      <c r="C2133" s="18">
        <v>4334330</v>
      </c>
      <c r="D2133" s="16">
        <v>2558702</v>
      </c>
      <c r="E2133" s="16">
        <v>5027463</v>
      </c>
      <c r="F2133" s="18">
        <v>2646576</v>
      </c>
      <c r="G2133" s="18">
        <f t="shared" si="801"/>
        <v>6980906</v>
      </c>
      <c r="H2133" s="16">
        <f t="shared" si="808"/>
        <v>7586165</v>
      </c>
      <c r="I2133" s="35">
        <f t="shared" si="812"/>
        <v>1775628</v>
      </c>
      <c r="J2133" s="35">
        <f t="shared" si="804"/>
        <v>2380887</v>
      </c>
      <c r="K2133" s="101">
        <f t="shared" si="813"/>
        <v>642029</v>
      </c>
      <c r="L2133">
        <f t="shared" si="813"/>
        <v>726352</v>
      </c>
      <c r="M2133" s="35">
        <f t="shared" si="800"/>
        <v>1680552</v>
      </c>
      <c r="N2133">
        <f t="shared" si="806"/>
        <v>0.92021541846242472</v>
      </c>
      <c r="O2133" s="20">
        <f t="shared" si="810"/>
        <v>-605259</v>
      </c>
      <c r="P2133" s="156">
        <f t="shared" si="814"/>
        <v>0.11269898722942932</v>
      </c>
      <c r="Q2133" s="400">
        <f t="shared" si="814"/>
        <v>0.1184244914902043</v>
      </c>
    </row>
    <row r="2134" spans="1:17">
      <c r="A2134" s="594">
        <v>45645</v>
      </c>
      <c r="B2134" s="3" t="s">
        <v>3</v>
      </c>
      <c r="C2134" s="18">
        <v>7026340</v>
      </c>
      <c r="D2134" s="16">
        <v>4384290</v>
      </c>
      <c r="E2134" s="16">
        <v>6806232</v>
      </c>
      <c r="F2134" s="18">
        <v>5189710</v>
      </c>
      <c r="G2134" s="18">
        <f t="shared" si="801"/>
        <v>12216050</v>
      </c>
      <c r="H2134" s="16">
        <f t="shared" si="808"/>
        <v>11190522</v>
      </c>
      <c r="I2134" s="35">
        <f t="shared" si="812"/>
        <v>2642050</v>
      </c>
      <c r="J2134" s="35">
        <f t="shared" si="804"/>
        <v>1616522</v>
      </c>
      <c r="K2134" s="101">
        <f t="shared" si="813"/>
        <v>-7191003</v>
      </c>
      <c r="L2134">
        <f t="shared" si="813"/>
        <v>-6885720</v>
      </c>
      <c r="M2134" s="35">
        <f t="shared" si="800"/>
        <v>6885720</v>
      </c>
      <c r="N2134">
        <f t="shared" si="806"/>
        <v>1.0916425525100617</v>
      </c>
      <c r="O2134" s="20">
        <f t="shared" si="810"/>
        <v>1025528</v>
      </c>
      <c r="P2134" s="156">
        <f t="shared" si="814"/>
        <v>-0.27035821715692304</v>
      </c>
      <c r="Q2134" s="156">
        <f t="shared" si="814"/>
        <v>-0.27584850902344937</v>
      </c>
    </row>
    <row r="2135" spans="1:17">
      <c r="A2135" s="595"/>
      <c r="B2135" s="3" t="s">
        <v>4</v>
      </c>
      <c r="C2135" s="18">
        <v>500</v>
      </c>
      <c r="D2135" s="16">
        <v>223822</v>
      </c>
      <c r="E2135" s="16">
        <v>0</v>
      </c>
      <c r="F2135" s="18">
        <v>0</v>
      </c>
      <c r="G2135" s="18">
        <f t="shared" si="801"/>
        <v>500</v>
      </c>
      <c r="H2135" s="16">
        <f t="shared" si="808"/>
        <v>223822</v>
      </c>
      <c r="I2135" s="35">
        <f t="shared" si="812"/>
        <v>-223322</v>
      </c>
      <c r="J2135" s="35">
        <f t="shared" si="804"/>
        <v>0</v>
      </c>
      <c r="K2135" s="101">
        <f t="shared" si="813"/>
        <v>0</v>
      </c>
      <c r="L2135">
        <f t="shared" si="813"/>
        <v>-8488</v>
      </c>
      <c r="M2135" s="35">
        <f t="shared" ref="M2135:M2198" si="815">K2140-L2135</f>
        <v>699118</v>
      </c>
      <c r="N2135">
        <f t="shared" si="806"/>
        <v>2.2339180241441859E-3</v>
      </c>
      <c r="O2135" s="303">
        <f t="shared" si="810"/>
        <v>-223322</v>
      </c>
      <c r="P2135" s="156">
        <f t="shared" si="814"/>
        <v>0</v>
      </c>
      <c r="Q2135" s="156">
        <f t="shared" si="814"/>
        <v>-3.5249462204835588E-2</v>
      </c>
    </row>
    <row r="2136" spans="1:17">
      <c r="A2136" s="595"/>
      <c r="B2136" s="3" t="s">
        <v>5</v>
      </c>
      <c r="C2136" s="18">
        <v>1802082</v>
      </c>
      <c r="D2136" s="16">
        <v>1722562</v>
      </c>
      <c r="E2136" s="16">
        <v>1855767</v>
      </c>
      <c r="F2136" s="18">
        <v>1267357</v>
      </c>
      <c r="G2136" s="18">
        <f t="shared" si="801"/>
        <v>3069439</v>
      </c>
      <c r="H2136" s="16">
        <f t="shared" si="808"/>
        <v>3578329</v>
      </c>
      <c r="I2136" s="35">
        <f t="shared" si="812"/>
        <v>79520</v>
      </c>
      <c r="J2136" s="35">
        <f t="shared" si="804"/>
        <v>588410</v>
      </c>
      <c r="K2136" s="101">
        <f t="shared" si="813"/>
        <v>-2611068</v>
      </c>
      <c r="L2136">
        <f t="shared" si="813"/>
        <v>-2595920</v>
      </c>
      <c r="M2136" s="35">
        <f t="shared" si="815"/>
        <v>3044789</v>
      </c>
      <c r="N2136">
        <f t="shared" si="806"/>
        <v>0.85778557533418531</v>
      </c>
      <c r="O2136" s="20">
        <f t="shared" si="810"/>
        <v>-508890</v>
      </c>
      <c r="P2136" s="156">
        <f t="shared" si="814"/>
        <v>-0.31490615474140921</v>
      </c>
      <c r="Q2136" s="156">
        <f t="shared" si="814"/>
        <v>-0.29599429611903716</v>
      </c>
    </row>
    <row r="2137" spans="1:17">
      <c r="A2137" s="596"/>
      <c r="B2137" s="3" t="s">
        <v>6</v>
      </c>
      <c r="C2137" s="18">
        <v>2626628</v>
      </c>
      <c r="D2137" s="16">
        <v>2002499</v>
      </c>
      <c r="E2137" s="16">
        <v>2793551</v>
      </c>
      <c r="F2137" s="18">
        <v>1876106</v>
      </c>
      <c r="G2137" s="18">
        <f t="shared" si="801"/>
        <v>4502734</v>
      </c>
      <c r="H2137" s="16">
        <f t="shared" si="808"/>
        <v>4796050</v>
      </c>
      <c r="I2137" s="35">
        <f t="shared" si="812"/>
        <v>624129</v>
      </c>
      <c r="J2137" s="35">
        <f t="shared" si="804"/>
        <v>917445</v>
      </c>
      <c r="K2137" s="101">
        <f t="shared" si="813"/>
        <v>-2478172</v>
      </c>
      <c r="L2137">
        <f t="shared" si="813"/>
        <v>-2790115</v>
      </c>
      <c r="M2137" s="35">
        <f t="shared" si="815"/>
        <v>4833333</v>
      </c>
      <c r="N2137">
        <f t="shared" si="806"/>
        <v>0.93884217220420974</v>
      </c>
      <c r="O2137" s="20">
        <f t="shared" si="810"/>
        <v>-293316</v>
      </c>
      <c r="P2137" s="156">
        <f t="shared" si="814"/>
        <v>-0.26198874774053033</v>
      </c>
      <c r="Q2137" s="156">
        <f t="shared" si="814"/>
        <v>-0.26889357264838654</v>
      </c>
    </row>
    <row r="2138" spans="1:17">
      <c r="A2138" s="594">
        <v>45646</v>
      </c>
      <c r="B2138" s="3" t="s">
        <v>3</v>
      </c>
      <c r="C2138" s="18">
        <v>8921942</v>
      </c>
      <c r="D2138" s="16">
        <v>4844458</v>
      </c>
      <c r="E2138" s="16">
        <v>8599350</v>
      </c>
      <c r="F2138" s="18">
        <v>5701012</v>
      </c>
      <c r="G2138" s="18">
        <f t="shared" si="801"/>
        <v>14622954</v>
      </c>
      <c r="H2138" s="16">
        <f t="shared" si="808"/>
        <v>13443808</v>
      </c>
      <c r="I2138" s="35">
        <f t="shared" si="812"/>
        <v>4077484</v>
      </c>
      <c r="J2138" s="35">
        <f t="shared" si="804"/>
        <v>2898338</v>
      </c>
      <c r="K2138" s="101">
        <f t="shared" si="813"/>
        <v>2406904</v>
      </c>
      <c r="L2138">
        <f t="shared" si="813"/>
        <v>2253286</v>
      </c>
      <c r="M2138" s="35">
        <f t="shared" si="815"/>
        <v>-2253286</v>
      </c>
      <c r="N2138">
        <f t="shared" si="806"/>
        <v>1.0877092264334629</v>
      </c>
      <c r="O2138" s="20">
        <f t="shared" si="810"/>
        <v>1179146</v>
      </c>
      <c r="P2138" s="491">
        <f t="shared" si="814"/>
        <v>0.24537345045124215</v>
      </c>
      <c r="Q2138" s="491">
        <f t="shared" si="814"/>
        <v>0.25212336342018943</v>
      </c>
    </row>
    <row r="2139" spans="1:17">
      <c r="A2139" s="595"/>
      <c r="B2139" s="3" t="s">
        <v>4</v>
      </c>
      <c r="C2139" s="18">
        <v>500</v>
      </c>
      <c r="D2139" s="16">
        <v>227902</v>
      </c>
      <c r="E2139" s="16">
        <v>0</v>
      </c>
      <c r="F2139" s="18">
        <v>0</v>
      </c>
      <c r="G2139" s="18">
        <f t="shared" ref="G2139:G2202" si="816">SUM(C2139+F2139)</f>
        <v>500</v>
      </c>
      <c r="H2139" s="16">
        <f t="shared" si="808"/>
        <v>227902</v>
      </c>
      <c r="I2139" s="35">
        <f t="shared" si="812"/>
        <v>-227402</v>
      </c>
      <c r="J2139" s="35">
        <f t="shared" si="804"/>
        <v>0</v>
      </c>
      <c r="K2139" s="101">
        <f t="shared" ref="K2139:L2154" si="817">G2139-G2135</f>
        <v>0</v>
      </c>
      <c r="L2139">
        <f t="shared" si="817"/>
        <v>4080</v>
      </c>
      <c r="M2139" s="35">
        <f t="shared" si="815"/>
        <v>643539</v>
      </c>
      <c r="N2139">
        <f t="shared" si="806"/>
        <v>2.1939254591885988E-3</v>
      </c>
      <c r="O2139" s="303">
        <f t="shared" si="810"/>
        <v>-227402</v>
      </c>
      <c r="P2139" s="156">
        <f t="shared" si="814"/>
        <v>0</v>
      </c>
      <c r="Q2139" s="156">
        <f t="shared" si="814"/>
        <v>1.8567228841095466E-2</v>
      </c>
    </row>
    <row r="2140" spans="1:17">
      <c r="A2140" s="595"/>
      <c r="B2140" s="3" t="s">
        <v>5</v>
      </c>
      <c r="C2140" s="18">
        <v>2016330</v>
      </c>
      <c r="D2140" s="16">
        <v>2135422</v>
      </c>
      <c r="E2140" s="16">
        <v>2174820</v>
      </c>
      <c r="F2140" s="18">
        <v>1743739</v>
      </c>
      <c r="G2140" s="18">
        <f t="shared" si="816"/>
        <v>3760069</v>
      </c>
      <c r="H2140" s="16">
        <f t="shared" si="808"/>
        <v>4310242</v>
      </c>
      <c r="I2140" s="35">
        <f t="shared" si="812"/>
        <v>-119092</v>
      </c>
      <c r="J2140" s="35">
        <f t="shared" si="804"/>
        <v>431081</v>
      </c>
      <c r="K2140" s="101">
        <f t="shared" si="817"/>
        <v>690630</v>
      </c>
      <c r="L2140">
        <f t="shared" si="817"/>
        <v>731913</v>
      </c>
      <c r="M2140" s="35">
        <f t="shared" si="815"/>
        <v>-353048</v>
      </c>
      <c r="N2140">
        <f t="shared" si="806"/>
        <v>0.87235681894427275</v>
      </c>
      <c r="O2140" s="20">
        <f t="shared" si="810"/>
        <v>-550173</v>
      </c>
      <c r="P2140" s="399">
        <f t="shared" si="814"/>
        <v>0.29032595723322047</v>
      </c>
      <c r="Q2140" s="156">
        <f t="shared" si="814"/>
        <v>0.25713493740900839</v>
      </c>
    </row>
    <row r="2141" spans="1:17">
      <c r="A2141" s="596"/>
      <c r="B2141" s="3" t="s">
        <v>6</v>
      </c>
      <c r="C2141" s="18">
        <v>2957422</v>
      </c>
      <c r="D2141" s="16">
        <v>2231150</v>
      </c>
      <c r="E2141" s="16">
        <v>3122024</v>
      </c>
      <c r="F2141" s="18">
        <v>1994181</v>
      </c>
      <c r="G2141" s="18">
        <f t="shared" si="816"/>
        <v>4951603</v>
      </c>
      <c r="H2141" s="16">
        <f t="shared" si="808"/>
        <v>5353174</v>
      </c>
      <c r="I2141" s="35">
        <f t="shared" si="812"/>
        <v>726272</v>
      </c>
      <c r="J2141" s="35">
        <f t="shared" si="804"/>
        <v>1127843</v>
      </c>
      <c r="K2141" s="101">
        <f t="shared" si="817"/>
        <v>448869</v>
      </c>
      <c r="L2141">
        <f t="shared" si="817"/>
        <v>557124</v>
      </c>
      <c r="M2141" s="35">
        <f t="shared" si="815"/>
        <v>-4653773</v>
      </c>
      <c r="N2141">
        <f t="shared" si="806"/>
        <v>0.92498450452012204</v>
      </c>
      <c r="O2141" s="20">
        <f t="shared" si="810"/>
        <v>-401571</v>
      </c>
      <c r="P2141" s="156">
        <f t="shared" si="814"/>
        <v>0.11072618353102533</v>
      </c>
      <c r="Q2141" s="400">
        <f t="shared" si="814"/>
        <v>0.13143046139517414</v>
      </c>
    </row>
    <row r="2142" spans="1:17">
      <c r="A2142" s="594">
        <v>45649</v>
      </c>
      <c r="B2142" s="3" t="s">
        <v>3</v>
      </c>
      <c r="C2142" s="18">
        <v>9938738</v>
      </c>
      <c r="D2142" s="16">
        <v>6440961</v>
      </c>
      <c r="E2142" s="16">
        <v>9307389</v>
      </c>
      <c r="F2142" s="18">
        <v>6727434</v>
      </c>
      <c r="G2142" s="18">
        <f t="shared" si="816"/>
        <v>16666172</v>
      </c>
      <c r="H2142" s="16">
        <f t="shared" si="808"/>
        <v>15748350</v>
      </c>
      <c r="I2142" s="35">
        <f t="shared" si="812"/>
        <v>3497777</v>
      </c>
      <c r="J2142" s="35">
        <f t="shared" si="804"/>
        <v>2579955</v>
      </c>
      <c r="K2142" s="101">
        <f t="shared" si="817"/>
        <v>2043218</v>
      </c>
      <c r="L2142">
        <f t="shared" si="817"/>
        <v>2304542</v>
      </c>
      <c r="M2142" s="35">
        <f t="shared" si="815"/>
        <v>-2304542</v>
      </c>
      <c r="N2142">
        <f t="shared" si="806"/>
        <v>1.0582805182765178</v>
      </c>
      <c r="O2142" s="20">
        <f t="shared" si="810"/>
        <v>917822</v>
      </c>
      <c r="P2142" s="156">
        <f t="shared" si="814"/>
        <v>0.16242137354869768</v>
      </c>
      <c r="Q2142" s="400">
        <f t="shared" si="814"/>
        <v>0.20688454697104819</v>
      </c>
    </row>
    <row r="2143" spans="1:17">
      <c r="A2143" s="595"/>
      <c r="B2143" s="3" t="s">
        <v>4</v>
      </c>
      <c r="C2143" s="18">
        <v>500</v>
      </c>
      <c r="D2143" s="16">
        <v>220322</v>
      </c>
      <c r="E2143" s="16">
        <v>0</v>
      </c>
      <c r="F2143" s="18">
        <v>0</v>
      </c>
      <c r="G2143" s="18">
        <f t="shared" si="816"/>
        <v>500</v>
      </c>
      <c r="H2143" s="16">
        <f t="shared" si="808"/>
        <v>220322</v>
      </c>
      <c r="I2143" s="35">
        <f t="shared" si="812"/>
        <v>-219822</v>
      </c>
      <c r="J2143" s="35">
        <f t="shared" si="804"/>
        <v>0</v>
      </c>
      <c r="K2143" s="101">
        <f t="shared" si="817"/>
        <v>0</v>
      </c>
      <c r="L2143">
        <f t="shared" si="817"/>
        <v>-7580</v>
      </c>
      <c r="M2143" s="35">
        <f t="shared" si="815"/>
        <v>-649389</v>
      </c>
      <c r="N2143">
        <f t="shared" si="806"/>
        <v>2.2694056880384166E-3</v>
      </c>
      <c r="O2143" s="303">
        <f t="shared" si="810"/>
        <v>-219822</v>
      </c>
      <c r="P2143" s="156">
        <f t="shared" ref="P2143:Q2158" si="818">K2143/(G2139-K2143)</f>
        <v>0</v>
      </c>
      <c r="Q2143" s="156">
        <f t="shared" si="818"/>
        <v>-3.2189296846468096E-2</v>
      </c>
    </row>
    <row r="2144" spans="1:17">
      <c r="A2144" s="595"/>
      <c r="B2144" s="3" t="s">
        <v>5</v>
      </c>
      <c r="C2144" s="18">
        <v>2367008</v>
      </c>
      <c r="D2144" s="16">
        <v>2230530</v>
      </c>
      <c r="E2144" s="16">
        <v>2620359</v>
      </c>
      <c r="F2144" s="18">
        <v>2040680</v>
      </c>
      <c r="G2144" s="18">
        <f t="shared" si="816"/>
        <v>4407688</v>
      </c>
      <c r="H2144" s="16">
        <f t="shared" si="808"/>
        <v>4850889</v>
      </c>
      <c r="I2144" s="35">
        <f t="shared" si="812"/>
        <v>136478</v>
      </c>
      <c r="J2144" s="35">
        <f t="shared" si="804"/>
        <v>579679</v>
      </c>
      <c r="K2144" s="101">
        <f t="shared" si="817"/>
        <v>647619</v>
      </c>
      <c r="L2144">
        <f t="shared" si="817"/>
        <v>540647</v>
      </c>
      <c r="M2144" s="35">
        <f t="shared" si="815"/>
        <v>-1768540</v>
      </c>
      <c r="N2144">
        <f t="shared" si="806"/>
        <v>0.90863509760788175</v>
      </c>
      <c r="O2144" s="20">
        <f t="shared" si="810"/>
        <v>-443201</v>
      </c>
      <c r="P2144" s="399">
        <f t="shared" si="818"/>
        <v>0.20807370399524491</v>
      </c>
      <c r="Q2144" s="156">
        <f t="shared" si="818"/>
        <v>0.14342309982902673</v>
      </c>
    </row>
    <row r="2145" spans="1:17">
      <c r="A2145" s="596"/>
      <c r="B2145" s="3" t="s">
        <v>6</v>
      </c>
      <c r="C2145" s="18">
        <v>2836927</v>
      </c>
      <c r="D2145" s="16">
        <v>2369842</v>
      </c>
      <c r="E2145" s="16">
        <v>3215425</v>
      </c>
      <c r="F2145" s="18">
        <v>2493541</v>
      </c>
      <c r="G2145" s="18">
        <f t="shared" si="816"/>
        <v>5330468</v>
      </c>
      <c r="H2145" s="16">
        <f t="shared" si="808"/>
        <v>5585267</v>
      </c>
      <c r="I2145" s="35">
        <f t="shared" si="812"/>
        <v>467085</v>
      </c>
      <c r="J2145" s="35">
        <f t="shared" si="804"/>
        <v>721884</v>
      </c>
      <c r="K2145" s="101">
        <f t="shared" si="817"/>
        <v>378865</v>
      </c>
      <c r="L2145">
        <f t="shared" si="817"/>
        <v>232093</v>
      </c>
      <c r="M2145" s="35">
        <f t="shared" si="815"/>
        <v>-7161231</v>
      </c>
      <c r="N2145">
        <f t="shared" si="806"/>
        <v>0.95438015765405659</v>
      </c>
      <c r="O2145" s="20">
        <f t="shared" si="810"/>
        <v>-254799</v>
      </c>
      <c r="P2145" s="399">
        <f t="shared" si="818"/>
        <v>8.285298654766575E-2</v>
      </c>
      <c r="Q2145" s="156">
        <f t="shared" si="818"/>
        <v>4.5321095292185379E-2</v>
      </c>
    </row>
    <row r="2146" spans="1:17">
      <c r="A2146" s="594">
        <v>45652</v>
      </c>
      <c r="B2146" s="3" t="s">
        <v>3</v>
      </c>
      <c r="C2146" s="18">
        <v>6484898</v>
      </c>
      <c r="D2146" s="16">
        <v>5405591</v>
      </c>
      <c r="E2146" s="16">
        <v>6560284</v>
      </c>
      <c r="F2146" s="18">
        <v>6084625</v>
      </c>
      <c r="G2146" s="18">
        <f t="shared" si="816"/>
        <v>12569523</v>
      </c>
      <c r="H2146" s="16">
        <f t="shared" si="808"/>
        <v>11965875</v>
      </c>
      <c r="I2146" s="35">
        <f t="shared" si="812"/>
        <v>1079307</v>
      </c>
      <c r="J2146" s="35">
        <f t="shared" si="804"/>
        <v>475659</v>
      </c>
      <c r="K2146" s="101">
        <f t="shared" si="817"/>
        <v>-4096649</v>
      </c>
      <c r="L2146">
        <f t="shared" si="817"/>
        <v>-3782475</v>
      </c>
      <c r="M2146" s="35">
        <f t="shared" si="815"/>
        <v>3781975</v>
      </c>
      <c r="N2146">
        <f t="shared" si="806"/>
        <v>1.0504474599642735</v>
      </c>
      <c r="O2146" s="20">
        <f t="shared" si="810"/>
        <v>603648</v>
      </c>
      <c r="P2146" s="156">
        <f t="shared" si="818"/>
        <v>-0.19730695554327612</v>
      </c>
      <c r="Q2146" s="156">
        <f t="shared" si="818"/>
        <v>-0.19366693419248804</v>
      </c>
    </row>
    <row r="2147" spans="1:17">
      <c r="A2147" s="595"/>
      <c r="B2147" s="3" t="s">
        <v>4</v>
      </c>
      <c r="C2147" s="18">
        <v>500</v>
      </c>
      <c r="D2147" s="16">
        <v>189322</v>
      </c>
      <c r="E2147" s="16">
        <v>0</v>
      </c>
      <c r="F2147" s="18">
        <v>0</v>
      </c>
      <c r="G2147" s="18">
        <f t="shared" si="816"/>
        <v>500</v>
      </c>
      <c r="H2147" s="16">
        <f t="shared" si="808"/>
        <v>189322</v>
      </c>
      <c r="I2147" s="35">
        <f t="shared" si="812"/>
        <v>-188822</v>
      </c>
      <c r="J2147" s="35">
        <f t="shared" si="804"/>
        <v>0</v>
      </c>
      <c r="K2147" s="101">
        <f t="shared" si="817"/>
        <v>0</v>
      </c>
      <c r="L2147">
        <f t="shared" si="817"/>
        <v>-31000</v>
      </c>
      <c r="M2147" s="35">
        <f t="shared" si="815"/>
        <v>-2489981</v>
      </c>
      <c r="N2147">
        <f t="shared" si="806"/>
        <v>2.6410031586397778E-3</v>
      </c>
      <c r="O2147" s="303">
        <f t="shared" si="810"/>
        <v>-188822</v>
      </c>
      <c r="P2147" s="156">
        <f t="shared" si="818"/>
        <v>0</v>
      </c>
      <c r="Q2147" s="156">
        <f t="shared" si="818"/>
        <v>-0.1233477371658669</v>
      </c>
    </row>
    <row r="2148" spans="1:17">
      <c r="A2148" s="595"/>
      <c r="B2148" s="3" t="s">
        <v>5</v>
      </c>
      <c r="C2148" s="18">
        <v>2019150</v>
      </c>
      <c r="D2148" s="16">
        <v>2310375</v>
      </c>
      <c r="E2148" s="16">
        <v>1786817</v>
      </c>
      <c r="F2148" s="18">
        <v>1731569</v>
      </c>
      <c r="G2148" s="18">
        <f t="shared" si="816"/>
        <v>3750719</v>
      </c>
      <c r="H2148" s="16">
        <f t="shared" si="808"/>
        <v>4097192</v>
      </c>
      <c r="I2148" s="35">
        <f t="shared" si="812"/>
        <v>-291225</v>
      </c>
      <c r="J2148" s="35">
        <f t="shared" si="804"/>
        <v>55248</v>
      </c>
      <c r="K2148" s="101">
        <f t="shared" si="817"/>
        <v>-656969</v>
      </c>
      <c r="L2148">
        <f t="shared" si="817"/>
        <v>-753697</v>
      </c>
      <c r="M2148" s="35">
        <f t="shared" si="815"/>
        <v>-1034682</v>
      </c>
      <c r="N2148">
        <f t="shared" si="806"/>
        <v>0.9154364745415885</v>
      </c>
      <c r="O2148" s="20">
        <f t="shared" si="810"/>
        <v>-346473</v>
      </c>
      <c r="P2148" s="156">
        <f t="shared" si="818"/>
        <v>-0.12971638553212983</v>
      </c>
      <c r="Q2148" s="156">
        <f t="shared" si="818"/>
        <v>-0.13447862161451354</v>
      </c>
    </row>
    <row r="2149" spans="1:17">
      <c r="A2149" s="596"/>
      <c r="B2149" s="3" t="s">
        <v>6</v>
      </c>
      <c r="C2149" s="18">
        <v>2036385</v>
      </c>
      <c r="D2149" s="16">
        <v>1977096</v>
      </c>
      <c r="E2149" s="16">
        <v>2193832</v>
      </c>
      <c r="F2149" s="18">
        <v>2066190</v>
      </c>
      <c r="G2149" s="18">
        <f t="shared" si="816"/>
        <v>4102575</v>
      </c>
      <c r="H2149" s="16">
        <f t="shared" si="808"/>
        <v>4170928</v>
      </c>
      <c r="I2149" s="35">
        <f t="shared" si="812"/>
        <v>59289</v>
      </c>
      <c r="J2149" s="35">
        <f t="shared" si="804"/>
        <v>127642</v>
      </c>
      <c r="K2149" s="101">
        <f t="shared" si="817"/>
        <v>-1227893</v>
      </c>
      <c r="L2149">
        <f t="shared" si="817"/>
        <v>-1414339</v>
      </c>
      <c r="M2149" s="35">
        <f t="shared" si="815"/>
        <v>2161224</v>
      </c>
      <c r="N2149">
        <f t="shared" si="806"/>
        <v>0.98361204029415039</v>
      </c>
      <c r="O2149" s="20">
        <f t="shared" si="810"/>
        <v>-68353</v>
      </c>
      <c r="P2149" s="156">
        <f t="shared" si="818"/>
        <v>-0.18722558883233173</v>
      </c>
      <c r="Q2149" s="156">
        <f t="shared" si="818"/>
        <v>-0.20205980165169296</v>
      </c>
    </row>
    <row r="2150" spans="1:17">
      <c r="A2150" s="594">
        <v>45652</v>
      </c>
      <c r="B2150" s="3" t="s">
        <v>3</v>
      </c>
      <c r="C2150" s="18">
        <v>2747576</v>
      </c>
      <c r="D2150" s="16">
        <v>2225574</v>
      </c>
      <c r="E2150" s="16">
        <v>2631721</v>
      </c>
      <c r="F2150" s="18">
        <v>2892809</v>
      </c>
      <c r="G2150" s="18">
        <f t="shared" si="816"/>
        <v>5640385</v>
      </c>
      <c r="H2150" s="16">
        <f t="shared" si="808"/>
        <v>4857295</v>
      </c>
      <c r="I2150" s="35">
        <f t="shared" si="812"/>
        <v>522002</v>
      </c>
      <c r="J2150" s="35">
        <f t="shared" si="804"/>
        <v>-261088</v>
      </c>
      <c r="K2150" s="101">
        <f t="shared" si="817"/>
        <v>-6929138</v>
      </c>
      <c r="L2150">
        <f t="shared" si="817"/>
        <v>-7108580</v>
      </c>
      <c r="M2150" s="35">
        <f t="shared" si="815"/>
        <v>7108580</v>
      </c>
      <c r="N2150">
        <f t="shared" si="806"/>
        <v>1.1612193618052846</v>
      </c>
      <c r="O2150" s="20">
        <f t="shared" si="810"/>
        <v>783090</v>
      </c>
      <c r="P2150" s="156">
        <f t="shared" si="818"/>
        <v>-0.35536481197349912</v>
      </c>
      <c r="Q2150" s="156">
        <f t="shared" si="818"/>
        <v>-0.37267539229823343</v>
      </c>
    </row>
    <row r="2151" spans="1:17">
      <c r="A2151" s="595"/>
      <c r="B2151" s="3" t="s">
        <v>4</v>
      </c>
      <c r="C2151" s="18">
        <v>0</v>
      </c>
      <c r="D2151" s="16">
        <v>174079</v>
      </c>
      <c r="E2151" s="16">
        <v>0</v>
      </c>
      <c r="F2151" s="18">
        <v>0</v>
      </c>
      <c r="G2151" s="18">
        <f t="shared" si="816"/>
        <v>0</v>
      </c>
      <c r="H2151" s="16">
        <f t="shared" si="808"/>
        <v>174079</v>
      </c>
      <c r="I2151" s="35">
        <f t="shared" si="812"/>
        <v>-174079</v>
      </c>
      <c r="J2151" s="35">
        <f t="shared" si="804"/>
        <v>0</v>
      </c>
      <c r="K2151" s="101">
        <f t="shared" si="817"/>
        <v>-500</v>
      </c>
      <c r="L2151">
        <f t="shared" si="817"/>
        <v>-15243</v>
      </c>
      <c r="M2151" s="35">
        <f t="shared" si="815"/>
        <v>169984</v>
      </c>
      <c r="N2151">
        <f t="shared" si="806"/>
        <v>0</v>
      </c>
      <c r="O2151" s="303">
        <f t="shared" si="810"/>
        <v>-174079</v>
      </c>
      <c r="P2151" s="156">
        <f t="shared" si="818"/>
        <v>-0.5</v>
      </c>
      <c r="Q2151" s="156">
        <f t="shared" si="818"/>
        <v>-7.4514213086305084E-2</v>
      </c>
    </row>
    <row r="2152" spans="1:17">
      <c r="A2152" s="595"/>
      <c r="B2152" s="3" t="s">
        <v>5</v>
      </c>
      <c r="C2152" s="18">
        <v>577155</v>
      </c>
      <c r="D2152" s="16">
        <v>969612</v>
      </c>
      <c r="E2152" s="16">
        <v>584240</v>
      </c>
      <c r="F2152" s="18">
        <v>652583</v>
      </c>
      <c r="G2152" s="18">
        <f t="shared" si="816"/>
        <v>1229738</v>
      </c>
      <c r="H2152" s="16">
        <f t="shared" si="808"/>
        <v>1553852</v>
      </c>
      <c r="I2152" s="35">
        <f t="shared" si="812"/>
        <v>-392457</v>
      </c>
      <c r="J2152" s="35">
        <f t="shared" si="804"/>
        <v>-68343</v>
      </c>
      <c r="K2152" s="101">
        <f t="shared" si="817"/>
        <v>-2520981</v>
      </c>
      <c r="L2152">
        <f t="shared" si="817"/>
        <v>-2543340</v>
      </c>
      <c r="M2152" s="35">
        <f t="shared" si="815"/>
        <v>2856484</v>
      </c>
      <c r="N2152">
        <f t="shared" si="806"/>
        <v>0.7914125669626193</v>
      </c>
      <c r="O2152" s="34">
        <f t="shared" si="810"/>
        <v>-324114</v>
      </c>
      <c r="P2152" s="399">
        <f t="shared" si="818"/>
        <v>-0.40196135019213292</v>
      </c>
      <c r="Q2152" s="156">
        <f t="shared" si="818"/>
        <v>-0.38300244618955226</v>
      </c>
    </row>
    <row r="2153" spans="1:17">
      <c r="A2153" s="596"/>
      <c r="B2153" s="3" t="s">
        <v>6</v>
      </c>
      <c r="C2153" s="18">
        <v>1062777</v>
      </c>
      <c r="D2153" s="16">
        <v>1427546</v>
      </c>
      <c r="E2153" s="16">
        <v>1171547</v>
      </c>
      <c r="F2153" s="18">
        <v>1251419</v>
      </c>
      <c r="G2153" s="18">
        <f t="shared" si="816"/>
        <v>2314196</v>
      </c>
      <c r="H2153" s="16">
        <f t="shared" si="808"/>
        <v>2599093</v>
      </c>
      <c r="I2153" s="35">
        <f t="shared" si="812"/>
        <v>-364769</v>
      </c>
      <c r="J2153" s="35">
        <f t="shared" si="804"/>
        <v>-79872</v>
      </c>
      <c r="K2153" s="101">
        <f t="shared" si="817"/>
        <v>-1788379</v>
      </c>
      <c r="L2153">
        <f t="shared" si="817"/>
        <v>-1571835</v>
      </c>
      <c r="M2153" s="35">
        <f t="shared" si="815"/>
        <v>2564765</v>
      </c>
      <c r="N2153">
        <f t="shared" si="806"/>
        <v>0.89038599234425242</v>
      </c>
      <c r="O2153" s="34">
        <f t="shared" si="810"/>
        <v>-284897</v>
      </c>
      <c r="P2153" s="399">
        <f t="shared" si="818"/>
        <v>-0.30358054060513801</v>
      </c>
      <c r="Q2153" s="156">
        <f t="shared" si="818"/>
        <v>-0.2737070988303017</v>
      </c>
    </row>
    <row r="2154" spans="1:17">
      <c r="A2154" s="594">
        <v>45653</v>
      </c>
      <c r="B2154" s="3" t="s">
        <v>3</v>
      </c>
      <c r="C2154" s="18">
        <v>3180036</v>
      </c>
      <c r="D2154" s="16">
        <v>2590261</v>
      </c>
      <c r="E2154" s="16">
        <v>3120232</v>
      </c>
      <c r="F2154" s="18">
        <v>3207234</v>
      </c>
      <c r="G2154" s="18">
        <f t="shared" si="816"/>
        <v>6387270</v>
      </c>
      <c r="H2154" s="16">
        <f t="shared" si="808"/>
        <v>5710493</v>
      </c>
      <c r="I2154" s="35">
        <f t="shared" si="812"/>
        <v>589775</v>
      </c>
      <c r="J2154" s="35">
        <f t="shared" si="804"/>
        <v>-87002</v>
      </c>
      <c r="K2154" s="101">
        <f t="shared" si="817"/>
        <v>746885</v>
      </c>
      <c r="L2154">
        <f t="shared" si="817"/>
        <v>853198</v>
      </c>
      <c r="M2154" s="35">
        <f t="shared" si="815"/>
        <v>-853198</v>
      </c>
      <c r="N2154">
        <f t="shared" si="806"/>
        <v>1.1185146361268632</v>
      </c>
      <c r="O2154" s="34">
        <f t="shared" si="810"/>
        <v>676777</v>
      </c>
      <c r="P2154" s="156">
        <f t="shared" si="818"/>
        <v>0.15262797588637989</v>
      </c>
      <c r="Q2154" s="400">
        <f t="shared" si="818"/>
        <v>0.21308125152812232</v>
      </c>
    </row>
    <row r="2155" spans="1:17">
      <c r="A2155" s="595"/>
      <c r="B2155" s="3" t="s">
        <v>4</v>
      </c>
      <c r="C2155" s="18">
        <v>0</v>
      </c>
      <c r="D2155" s="16">
        <v>167277</v>
      </c>
      <c r="E2155" s="16">
        <v>0</v>
      </c>
      <c r="F2155" s="18">
        <v>0</v>
      </c>
      <c r="G2155" s="18">
        <f t="shared" si="816"/>
        <v>0</v>
      </c>
      <c r="H2155" s="16">
        <f t="shared" si="808"/>
        <v>167277</v>
      </c>
      <c r="I2155" s="35">
        <f t="shared" si="812"/>
        <v>-167277</v>
      </c>
      <c r="J2155" s="35">
        <f t="shared" ref="J2155:J2218" si="819">SUM(E2155-F2155)</f>
        <v>0</v>
      </c>
      <c r="K2155" s="101">
        <f t="shared" ref="K2155:L2170" si="820">G2155-G2151</f>
        <v>0</v>
      </c>
      <c r="L2155">
        <f t="shared" si="820"/>
        <v>-6802</v>
      </c>
      <c r="M2155" s="35">
        <f t="shared" si="815"/>
        <v>103401</v>
      </c>
      <c r="N2155">
        <f t="shared" si="806"/>
        <v>0</v>
      </c>
      <c r="O2155" s="303">
        <f t="shared" si="810"/>
        <v>-167277</v>
      </c>
      <c r="P2155" s="156" t="e">
        <f t="shared" si="818"/>
        <v>#DIV/0!</v>
      </c>
      <c r="Q2155" s="156">
        <f t="shared" si="818"/>
        <v>-3.7604834117458442E-2</v>
      </c>
    </row>
    <row r="2156" spans="1:17">
      <c r="A2156" s="595"/>
      <c r="B2156" s="3" t="s">
        <v>5</v>
      </c>
      <c r="C2156" s="18">
        <v>680357</v>
      </c>
      <c r="D2156" s="16">
        <v>1027180</v>
      </c>
      <c r="E2156" s="16">
        <v>632088</v>
      </c>
      <c r="F2156" s="18">
        <v>704122</v>
      </c>
      <c r="G2156" s="18">
        <f t="shared" si="816"/>
        <v>1384479</v>
      </c>
      <c r="H2156" s="16">
        <f t="shared" si="808"/>
        <v>1659268</v>
      </c>
      <c r="I2156" s="35">
        <f t="shared" si="812"/>
        <v>-346823</v>
      </c>
      <c r="J2156" s="35">
        <f t="shared" si="819"/>
        <v>-72034</v>
      </c>
      <c r="K2156" s="101">
        <f t="shared" si="820"/>
        <v>154741</v>
      </c>
      <c r="L2156">
        <f t="shared" si="820"/>
        <v>105416</v>
      </c>
      <c r="M2156" s="35">
        <f t="shared" si="815"/>
        <v>152615</v>
      </c>
      <c r="N2156">
        <f t="shared" si="806"/>
        <v>0.83439143043800035</v>
      </c>
      <c r="O2156" s="20">
        <f t="shared" si="810"/>
        <v>-274789</v>
      </c>
      <c r="P2156" s="399">
        <f t="shared" si="818"/>
        <v>0.14394551798749206</v>
      </c>
      <c r="Q2156" s="156">
        <f t="shared" si="818"/>
        <v>7.2779190796141494E-2</v>
      </c>
    </row>
    <row r="2157" spans="1:17">
      <c r="A2157" s="596"/>
      <c r="B2157" s="3" t="s">
        <v>6</v>
      </c>
      <c r="C2157" s="18">
        <v>1264034</v>
      </c>
      <c r="D2157" s="16">
        <v>1489943</v>
      </c>
      <c r="E2157" s="16">
        <v>1372107</v>
      </c>
      <c r="F2157" s="18">
        <v>1363306</v>
      </c>
      <c r="G2157" s="18">
        <f t="shared" si="816"/>
        <v>2627340</v>
      </c>
      <c r="H2157" s="16">
        <f t="shared" si="808"/>
        <v>2862050</v>
      </c>
      <c r="I2157" s="35">
        <f t="shared" si="812"/>
        <v>-225909</v>
      </c>
      <c r="J2157" s="35">
        <f t="shared" si="819"/>
        <v>8801</v>
      </c>
      <c r="K2157" s="101">
        <f t="shared" si="820"/>
        <v>313144</v>
      </c>
      <c r="L2157">
        <f t="shared" si="820"/>
        <v>262957</v>
      </c>
      <c r="M2157" s="35">
        <f t="shared" si="815"/>
        <v>-109387</v>
      </c>
      <c r="N2157">
        <f t="shared" si="806"/>
        <v>0.91799234814206598</v>
      </c>
      <c r="O2157" s="20">
        <f t="shared" si="810"/>
        <v>-234710</v>
      </c>
      <c r="P2157" s="399">
        <f t="shared" si="818"/>
        <v>0.15648968642494049</v>
      </c>
      <c r="Q2157" s="156">
        <f t="shared" si="818"/>
        <v>0.11256065571524945</v>
      </c>
    </row>
    <row r="2158" spans="1:17">
      <c r="A2158" s="594">
        <v>45656</v>
      </c>
      <c r="B2158" s="3" t="s">
        <v>3</v>
      </c>
      <c r="C2158" s="18">
        <v>3871226</v>
      </c>
      <c r="D2158" s="16">
        <v>2787257</v>
      </c>
      <c r="E2158" s="16">
        <v>3835779</v>
      </c>
      <c r="F2158" s="18">
        <v>3508974</v>
      </c>
      <c r="G2158" s="18">
        <f t="shared" si="816"/>
        <v>7380200</v>
      </c>
      <c r="H2158" s="16">
        <f t="shared" si="808"/>
        <v>6623036</v>
      </c>
      <c r="I2158" s="35">
        <f t="shared" si="812"/>
        <v>1083969</v>
      </c>
      <c r="J2158" s="35">
        <f t="shared" si="819"/>
        <v>326805</v>
      </c>
      <c r="K2158" s="101">
        <f t="shared" si="820"/>
        <v>992930</v>
      </c>
      <c r="L2158">
        <f t="shared" si="820"/>
        <v>912543</v>
      </c>
      <c r="M2158" s="35">
        <f t="shared" si="815"/>
        <v>-912543</v>
      </c>
      <c r="N2158">
        <f t="shared" si="806"/>
        <v>1.1143227969770964</v>
      </c>
      <c r="O2158" s="20">
        <f t="shared" si="810"/>
        <v>757164</v>
      </c>
      <c r="P2158" s="156">
        <f t="shared" si="818"/>
        <v>0.18406885735789735</v>
      </c>
      <c r="Q2158" s="400">
        <f t="shared" si="818"/>
        <v>0.19019435383861857</v>
      </c>
    </row>
    <row r="2159" spans="1:17">
      <c r="A2159" s="595"/>
      <c r="B2159" s="3" t="s">
        <v>4</v>
      </c>
      <c r="C2159" s="18">
        <v>0</v>
      </c>
      <c r="D2159" s="16">
        <v>163276</v>
      </c>
      <c r="E2159" s="16">
        <v>0</v>
      </c>
      <c r="F2159" s="18">
        <v>0</v>
      </c>
      <c r="G2159" s="18">
        <f t="shared" si="816"/>
        <v>0</v>
      </c>
      <c r="H2159" s="16">
        <f t="shared" si="808"/>
        <v>163276</v>
      </c>
      <c r="I2159" s="35">
        <f t="shared" si="812"/>
        <v>-163276</v>
      </c>
      <c r="J2159" s="35">
        <f t="shared" si="819"/>
        <v>0</v>
      </c>
      <c r="K2159" s="101">
        <f t="shared" si="820"/>
        <v>0</v>
      </c>
      <c r="L2159">
        <f t="shared" si="820"/>
        <v>-4001</v>
      </c>
      <c r="M2159" s="35">
        <f t="shared" si="815"/>
        <v>213442</v>
      </c>
      <c r="N2159">
        <f t="shared" ref="N2159:N2222" si="821">SUM(G2159/H2159)</f>
        <v>0</v>
      </c>
      <c r="O2159" s="303">
        <f t="shared" si="810"/>
        <v>-163276</v>
      </c>
      <c r="P2159" s="399" t="e">
        <f t="shared" ref="P2159:Q2174" si="822">K2159/(G2155-K2159)</f>
        <v>#DIV/0!</v>
      </c>
      <c r="Q2159" s="156">
        <f t="shared" si="822"/>
        <v>-2.3359684256004858E-2</v>
      </c>
    </row>
    <row r="2160" spans="1:17">
      <c r="A2160" s="595"/>
      <c r="B2160" s="3" t="s">
        <v>5</v>
      </c>
      <c r="C2160" s="18">
        <v>784230</v>
      </c>
      <c r="D2160" s="16">
        <v>1090101</v>
      </c>
      <c r="E2160" s="16">
        <v>636482</v>
      </c>
      <c r="F2160" s="18">
        <v>696848</v>
      </c>
      <c r="G2160" s="18">
        <f t="shared" si="816"/>
        <v>1481078</v>
      </c>
      <c r="H2160" s="16">
        <f t="shared" si="808"/>
        <v>1726583</v>
      </c>
      <c r="I2160" s="35">
        <f t="shared" si="812"/>
        <v>-305871</v>
      </c>
      <c r="J2160" s="35">
        <f t="shared" si="819"/>
        <v>-60366</v>
      </c>
      <c r="K2160" s="101">
        <f t="shared" si="820"/>
        <v>96599</v>
      </c>
      <c r="L2160">
        <f t="shared" si="820"/>
        <v>67315</v>
      </c>
      <c r="M2160" s="35">
        <f t="shared" si="815"/>
        <v>13765</v>
      </c>
      <c r="N2160">
        <f t="shared" si="821"/>
        <v>0.85780874710338284</v>
      </c>
      <c r="O2160" s="34">
        <f t="shared" si="810"/>
        <v>-245505</v>
      </c>
      <c r="P2160" s="399">
        <f t="shared" si="822"/>
        <v>7.500621175885952E-2</v>
      </c>
      <c r="Q2160" s="156">
        <f t="shared" si="822"/>
        <v>4.2284539807393814E-2</v>
      </c>
    </row>
    <row r="2161" spans="1:17">
      <c r="A2161" s="596"/>
      <c r="B2161" s="3" t="s">
        <v>6</v>
      </c>
      <c r="C2161" s="18">
        <v>1436049</v>
      </c>
      <c r="D2161" s="16">
        <v>1614511</v>
      </c>
      <c r="E2161" s="16">
        <v>1619244</v>
      </c>
      <c r="F2161" s="18">
        <v>1449322</v>
      </c>
      <c r="G2161" s="18">
        <f t="shared" si="816"/>
        <v>2885371</v>
      </c>
      <c r="H2161" s="16">
        <f t="shared" si="808"/>
        <v>3233755</v>
      </c>
      <c r="I2161" s="35">
        <f t="shared" si="812"/>
        <v>-178462</v>
      </c>
      <c r="J2161" s="35">
        <f t="shared" si="819"/>
        <v>169922</v>
      </c>
      <c r="K2161" s="101">
        <f t="shared" si="820"/>
        <v>258031</v>
      </c>
      <c r="L2161">
        <f t="shared" si="820"/>
        <v>371705</v>
      </c>
      <c r="M2161" s="35">
        <f t="shared" si="815"/>
        <v>15056</v>
      </c>
      <c r="N2161">
        <f t="shared" si="821"/>
        <v>0.89226642092551844</v>
      </c>
      <c r="O2161" s="20">
        <f t="shared" si="810"/>
        <v>-348384</v>
      </c>
      <c r="P2161" s="156">
        <f t="shared" si="822"/>
        <v>0.10890559230560472</v>
      </c>
      <c r="Q2161" s="400">
        <f t="shared" si="822"/>
        <v>0.1492584360801415</v>
      </c>
    </row>
    <row r="2162" spans="1:17">
      <c r="A2162" s="594">
        <v>45657</v>
      </c>
      <c r="B2162" s="3" t="s">
        <v>3</v>
      </c>
      <c r="C2162" s="18">
        <v>3751265</v>
      </c>
      <c r="D2162" s="16">
        <v>2829212</v>
      </c>
      <c r="E2162" s="16">
        <v>3889809</v>
      </c>
      <c r="F2162" s="18">
        <v>3782505</v>
      </c>
      <c r="G2162" s="18">
        <f t="shared" si="816"/>
        <v>7533770</v>
      </c>
      <c r="H2162" s="16">
        <f t="shared" si="808"/>
        <v>6719021</v>
      </c>
      <c r="I2162" s="35">
        <f t="shared" si="812"/>
        <v>922053</v>
      </c>
      <c r="J2162" s="35">
        <f t="shared" si="819"/>
        <v>107304</v>
      </c>
      <c r="K2162" s="101">
        <f t="shared" si="820"/>
        <v>153570</v>
      </c>
      <c r="L2162">
        <f t="shared" si="820"/>
        <v>95985</v>
      </c>
      <c r="M2162" s="35">
        <f t="shared" si="815"/>
        <v>-95985</v>
      </c>
      <c r="N2162">
        <f t="shared" si="821"/>
        <v>1.1212600764307776</v>
      </c>
      <c r="O2162" s="20">
        <f t="shared" si="810"/>
        <v>814749</v>
      </c>
      <c r="P2162" s="399">
        <f t="shared" si="822"/>
        <v>2.1250569075765606E-2</v>
      </c>
      <c r="Q2162" s="156">
        <f t="shared" si="822"/>
        <v>1.4705722385193559E-2</v>
      </c>
    </row>
    <row r="2163" spans="1:17">
      <c r="A2163" s="595"/>
      <c r="B2163" s="3" t="s">
        <v>4</v>
      </c>
      <c r="C2163" s="18">
        <v>0</v>
      </c>
      <c r="D2163" s="16">
        <v>173276</v>
      </c>
      <c r="E2163" s="16">
        <v>0</v>
      </c>
      <c r="F2163" s="18">
        <v>0</v>
      </c>
      <c r="G2163" s="18">
        <f t="shared" si="816"/>
        <v>0</v>
      </c>
      <c r="H2163" s="16">
        <f t="shared" si="808"/>
        <v>173276</v>
      </c>
      <c r="I2163" s="35">
        <f t="shared" si="812"/>
        <v>-173276</v>
      </c>
      <c r="J2163" s="35">
        <f t="shared" si="819"/>
        <v>0</v>
      </c>
      <c r="K2163" s="101">
        <f t="shared" si="820"/>
        <v>0</v>
      </c>
      <c r="L2163">
        <f t="shared" si="820"/>
        <v>10000</v>
      </c>
      <c r="M2163" s="35">
        <f t="shared" si="815"/>
        <v>178646</v>
      </c>
      <c r="N2163">
        <f t="shared" si="821"/>
        <v>0</v>
      </c>
      <c r="O2163" s="303">
        <f t="shared" si="810"/>
        <v>-173276</v>
      </c>
      <c r="P2163" s="156" t="e">
        <f t="shared" si="822"/>
        <v>#DIV/0!</v>
      </c>
      <c r="Q2163" s="156">
        <f t="shared" si="822"/>
        <v>6.5241786059135151E-2</v>
      </c>
    </row>
    <row r="2164" spans="1:17">
      <c r="A2164" s="595"/>
      <c r="B2164" s="3" t="s">
        <v>5</v>
      </c>
      <c r="C2164" s="18">
        <v>1003029</v>
      </c>
      <c r="D2164" s="16">
        <v>1398048</v>
      </c>
      <c r="E2164" s="16">
        <v>666062</v>
      </c>
      <c r="F2164" s="18">
        <v>687490</v>
      </c>
      <c r="G2164" s="18">
        <f t="shared" si="816"/>
        <v>1690519</v>
      </c>
      <c r="H2164" s="16">
        <f t="shared" si="808"/>
        <v>2064110</v>
      </c>
      <c r="I2164" s="35">
        <f t="shared" si="812"/>
        <v>-395019</v>
      </c>
      <c r="J2164" s="35">
        <f t="shared" si="819"/>
        <v>-21428</v>
      </c>
      <c r="K2164" s="101">
        <f t="shared" si="820"/>
        <v>209441</v>
      </c>
      <c r="L2164">
        <f t="shared" si="820"/>
        <v>337527</v>
      </c>
      <c r="M2164" s="35">
        <f t="shared" si="815"/>
        <v>-49567</v>
      </c>
      <c r="N2164">
        <f t="shared" si="821"/>
        <v>0.81900625451162967</v>
      </c>
      <c r="O2164" s="34">
        <f t="shared" si="810"/>
        <v>-373591</v>
      </c>
      <c r="P2164" s="156">
        <f t="shared" si="822"/>
        <v>0.16470187640026202</v>
      </c>
      <c r="Q2164" s="400">
        <f t="shared" si="822"/>
        <v>0.24299020341872465</v>
      </c>
    </row>
    <row r="2165" spans="1:17">
      <c r="A2165" s="596"/>
      <c r="B2165" s="3" t="s">
        <v>6</v>
      </c>
      <c r="C2165" s="18">
        <v>1346902</v>
      </c>
      <c r="D2165" s="16">
        <v>1689009</v>
      </c>
      <c r="E2165" s="16">
        <v>1545326</v>
      </c>
      <c r="F2165" s="18">
        <v>1619549</v>
      </c>
      <c r="G2165" s="18">
        <f t="shared" si="816"/>
        <v>2966451</v>
      </c>
      <c r="H2165" s="16">
        <f t="shared" si="808"/>
        <v>3234335</v>
      </c>
      <c r="I2165" s="35">
        <f t="shared" si="812"/>
        <v>-342107</v>
      </c>
      <c r="J2165" s="35">
        <f t="shared" si="819"/>
        <v>-74223</v>
      </c>
      <c r="K2165" s="101">
        <f t="shared" si="820"/>
        <v>81080</v>
      </c>
      <c r="L2165">
        <f t="shared" si="820"/>
        <v>580</v>
      </c>
      <c r="M2165" s="35">
        <f t="shared" si="815"/>
        <v>-2481091</v>
      </c>
      <c r="N2165">
        <f t="shared" si="821"/>
        <v>0.9171749370426997</v>
      </c>
      <c r="O2165" s="34">
        <f t="shared" si="810"/>
        <v>-267884</v>
      </c>
      <c r="P2165" s="399">
        <f t="shared" si="822"/>
        <v>2.891283393913114E-2</v>
      </c>
      <c r="Q2165" s="156">
        <f t="shared" si="822"/>
        <v>1.7939022787198341E-4</v>
      </c>
    </row>
    <row r="2166" spans="1:17">
      <c r="A2166" s="594">
        <v>45658</v>
      </c>
      <c r="B2166" s="3" t="s">
        <v>3</v>
      </c>
      <c r="C2166" s="18">
        <v>3802525</v>
      </c>
      <c r="D2166" s="16">
        <v>3190614</v>
      </c>
      <c r="E2166" s="16">
        <v>4061975</v>
      </c>
      <c r="F2166" s="18">
        <v>4118006</v>
      </c>
      <c r="G2166" s="18">
        <f t="shared" si="816"/>
        <v>7920531</v>
      </c>
      <c r="H2166" s="16">
        <f t="shared" si="808"/>
        <v>7252589</v>
      </c>
      <c r="I2166" s="35">
        <f t="shared" si="812"/>
        <v>611911</v>
      </c>
      <c r="J2166" s="35">
        <f t="shared" si="819"/>
        <v>-56031</v>
      </c>
      <c r="K2166" s="101">
        <f t="shared" si="820"/>
        <v>386761</v>
      </c>
      <c r="L2166">
        <f t="shared" si="820"/>
        <v>533568</v>
      </c>
      <c r="M2166" s="35">
        <f t="shared" si="815"/>
        <v>-533568</v>
      </c>
      <c r="N2166">
        <f t="shared" si="821"/>
        <v>1.0920970428629004</v>
      </c>
      <c r="O2166" s="34">
        <f t="shared" si="810"/>
        <v>667942</v>
      </c>
      <c r="P2166" s="156">
        <f t="shared" si="822"/>
        <v>5.4115085065654739E-2</v>
      </c>
      <c r="Q2166" s="400">
        <f t="shared" si="822"/>
        <v>8.6261749947821126E-2</v>
      </c>
    </row>
    <row r="2167" spans="1:17">
      <c r="A2167" s="595"/>
      <c r="B2167" s="3" t="s">
        <v>4</v>
      </c>
      <c r="C2167" s="18">
        <v>0</v>
      </c>
      <c r="D2167" s="16">
        <v>173276</v>
      </c>
      <c r="E2167" s="16">
        <v>0</v>
      </c>
      <c r="F2167" s="18">
        <v>0</v>
      </c>
      <c r="G2167" s="18">
        <f t="shared" si="816"/>
        <v>0</v>
      </c>
      <c r="H2167" s="16">
        <f t="shared" ref="H2167:H2230" si="823">SUM(D2167+E2167)</f>
        <v>173276</v>
      </c>
      <c r="I2167" s="35">
        <f t="shared" si="812"/>
        <v>-173276</v>
      </c>
      <c r="J2167" s="35">
        <f t="shared" si="819"/>
        <v>0</v>
      </c>
      <c r="K2167" s="101">
        <f t="shared" si="820"/>
        <v>0</v>
      </c>
      <c r="L2167">
        <f t="shared" si="820"/>
        <v>0</v>
      </c>
      <c r="M2167" s="35">
        <f t="shared" si="815"/>
        <v>-472960</v>
      </c>
      <c r="N2167">
        <f t="shared" si="821"/>
        <v>0</v>
      </c>
      <c r="O2167" s="303">
        <f t="shared" si="810"/>
        <v>-173276</v>
      </c>
      <c r="P2167" s="156" t="e">
        <f t="shared" si="822"/>
        <v>#DIV/0!</v>
      </c>
      <c r="Q2167" s="156">
        <f t="shared" si="822"/>
        <v>0</v>
      </c>
    </row>
    <row r="2168" spans="1:17">
      <c r="A2168" s="595"/>
      <c r="B2168" s="3" t="s">
        <v>5</v>
      </c>
      <c r="C2168" s="18">
        <v>1094329</v>
      </c>
      <c r="D2168" s="16">
        <v>1467525</v>
      </c>
      <c r="E2168" s="16">
        <v>692546</v>
      </c>
      <c r="F2168" s="18">
        <v>784836</v>
      </c>
      <c r="G2168" s="18">
        <f t="shared" si="816"/>
        <v>1879165</v>
      </c>
      <c r="H2168" s="16">
        <f t="shared" si="823"/>
        <v>2160071</v>
      </c>
      <c r="I2168" s="35">
        <f t="shared" si="812"/>
        <v>-373196</v>
      </c>
      <c r="J2168" s="35">
        <f t="shared" si="819"/>
        <v>-92290</v>
      </c>
      <c r="K2168" s="101">
        <f t="shared" si="820"/>
        <v>188646</v>
      </c>
      <c r="L2168">
        <f t="shared" si="820"/>
        <v>95961</v>
      </c>
      <c r="M2168" s="35">
        <f t="shared" si="815"/>
        <v>-737338</v>
      </c>
      <c r="N2168">
        <f t="shared" si="821"/>
        <v>0.86995520054664865</v>
      </c>
      <c r="O2168" s="34">
        <f t="shared" si="810"/>
        <v>-280906</v>
      </c>
      <c r="P2168" s="399">
        <f t="shared" si="822"/>
        <v>0.12560715852805129</v>
      </c>
      <c r="Q2168" s="156">
        <f t="shared" si="822"/>
        <v>4.8756979273418828E-2</v>
      </c>
    </row>
    <row r="2169" spans="1:17">
      <c r="A2169" s="596"/>
      <c r="B2169" s="3" t="s">
        <v>6</v>
      </c>
      <c r="C2169" s="18">
        <v>1480306</v>
      </c>
      <c r="D2169" s="16">
        <v>1845533</v>
      </c>
      <c r="E2169" s="16">
        <v>1622639</v>
      </c>
      <c r="F2169" s="18">
        <v>1774105</v>
      </c>
      <c r="G2169" s="18">
        <f t="shared" si="816"/>
        <v>3254411</v>
      </c>
      <c r="H2169" s="16">
        <f t="shared" si="823"/>
        <v>3468172</v>
      </c>
      <c r="I2169" s="35">
        <f t="shared" si="812"/>
        <v>-365227</v>
      </c>
      <c r="J2169" s="35">
        <f t="shared" si="819"/>
        <v>-151466</v>
      </c>
      <c r="K2169" s="101">
        <f t="shared" si="820"/>
        <v>287960</v>
      </c>
      <c r="L2169">
        <f t="shared" si="820"/>
        <v>233837</v>
      </c>
      <c r="M2169" s="35">
        <f t="shared" si="815"/>
        <v>1642381</v>
      </c>
      <c r="N2169">
        <f t="shared" si="821"/>
        <v>0.93836493691777689</v>
      </c>
      <c r="O2169" s="34">
        <f t="shared" si="810"/>
        <v>-213761</v>
      </c>
      <c r="P2169" s="399">
        <f t="shared" si="822"/>
        <v>0.107508294782398</v>
      </c>
      <c r="Q2169" s="156">
        <f t="shared" si="822"/>
        <v>7.7932729833514305E-2</v>
      </c>
    </row>
    <row r="2170" spans="1:17">
      <c r="A2170" s="594">
        <v>45659</v>
      </c>
      <c r="B2170" s="3" t="s">
        <v>3</v>
      </c>
      <c r="C2170" s="18">
        <v>2421452</v>
      </c>
      <c r="D2170" s="16">
        <v>2373614</v>
      </c>
      <c r="E2170" s="16">
        <v>2558277</v>
      </c>
      <c r="F2170" s="18">
        <v>3018568</v>
      </c>
      <c r="G2170" s="18">
        <f t="shared" si="816"/>
        <v>5440020</v>
      </c>
      <c r="H2170" s="16">
        <f t="shared" si="823"/>
        <v>4931891</v>
      </c>
      <c r="I2170" s="35">
        <f t="shared" si="812"/>
        <v>47838</v>
      </c>
      <c r="J2170" s="35">
        <f t="shared" si="819"/>
        <v>-460291</v>
      </c>
      <c r="K2170" s="101">
        <f t="shared" si="820"/>
        <v>-2480511</v>
      </c>
      <c r="L2170">
        <f t="shared" si="820"/>
        <v>-2320698</v>
      </c>
      <c r="M2170" s="35">
        <f t="shared" si="815"/>
        <v>2320768</v>
      </c>
      <c r="N2170">
        <f t="shared" si="821"/>
        <v>1.1030292437525484</v>
      </c>
      <c r="O2170" s="34">
        <f t="shared" si="810"/>
        <v>508129</v>
      </c>
      <c r="P2170" s="156">
        <f t="shared" si="822"/>
        <v>-0.23848677853622743</v>
      </c>
      <c r="Q2170" s="156">
        <f t="shared" si="822"/>
        <v>-0.24241391697543382</v>
      </c>
    </row>
    <row r="2171" spans="1:17">
      <c r="A2171" s="595"/>
      <c r="B2171" s="3" t="s">
        <v>4</v>
      </c>
      <c r="C2171" s="18">
        <v>0</v>
      </c>
      <c r="D2171" s="16">
        <v>193276</v>
      </c>
      <c r="E2171" s="16">
        <v>0</v>
      </c>
      <c r="F2171" s="18">
        <v>0</v>
      </c>
      <c r="G2171" s="18">
        <f t="shared" si="816"/>
        <v>0</v>
      </c>
      <c r="H2171" s="16">
        <f t="shared" si="823"/>
        <v>193276</v>
      </c>
      <c r="I2171" s="35">
        <f t="shared" si="812"/>
        <v>-193276</v>
      </c>
      <c r="J2171" s="35">
        <f t="shared" si="819"/>
        <v>0</v>
      </c>
      <c r="K2171" s="101">
        <f t="shared" ref="K2171:L2186" si="824">G2171-G2167</f>
        <v>0</v>
      </c>
      <c r="L2171">
        <f t="shared" si="824"/>
        <v>20000</v>
      </c>
      <c r="M2171" s="35">
        <f t="shared" si="815"/>
        <v>404169</v>
      </c>
      <c r="N2171">
        <f t="shared" si="821"/>
        <v>0</v>
      </c>
      <c r="O2171" s="303">
        <f t="shared" si="810"/>
        <v>-193276</v>
      </c>
      <c r="P2171" s="156" t="e">
        <f t="shared" si="822"/>
        <v>#DIV/0!</v>
      </c>
      <c r="Q2171" s="156">
        <f t="shared" si="822"/>
        <v>0.1304835721182703</v>
      </c>
    </row>
    <row r="2172" spans="1:17">
      <c r="A2172" s="595"/>
      <c r="B2172" s="3" t="s">
        <v>5</v>
      </c>
      <c r="C2172" s="18">
        <v>719961</v>
      </c>
      <c r="D2172" s="16">
        <v>1046469</v>
      </c>
      <c r="E2172" s="16">
        <v>620019</v>
      </c>
      <c r="F2172" s="18">
        <v>686244</v>
      </c>
      <c r="G2172" s="18">
        <f t="shared" si="816"/>
        <v>1406205</v>
      </c>
      <c r="H2172" s="16">
        <f t="shared" si="823"/>
        <v>1666488</v>
      </c>
      <c r="I2172" s="35">
        <f t="shared" si="812"/>
        <v>-326508</v>
      </c>
      <c r="J2172" s="35">
        <f t="shared" si="819"/>
        <v>-66225</v>
      </c>
      <c r="K2172" s="101">
        <f t="shared" si="824"/>
        <v>-472960</v>
      </c>
      <c r="L2172">
        <f t="shared" si="824"/>
        <v>-493583</v>
      </c>
      <c r="M2172" s="35">
        <f t="shared" si="815"/>
        <v>754953</v>
      </c>
      <c r="N2172">
        <f t="shared" si="821"/>
        <v>0.84381345680256925</v>
      </c>
      <c r="O2172" s="34">
        <f t="shared" si="810"/>
        <v>-260283</v>
      </c>
      <c r="P2172" s="156">
        <f t="shared" si="822"/>
        <v>-0.20107774884413029</v>
      </c>
      <c r="Q2172" s="156">
        <f t="shared" si="822"/>
        <v>-0.18600126467127967</v>
      </c>
    </row>
    <row r="2173" spans="1:17">
      <c r="A2173" s="596"/>
      <c r="B2173" s="3" t="s">
        <v>6</v>
      </c>
      <c r="C2173" s="18">
        <v>1243536</v>
      </c>
      <c r="D2173" s="16">
        <v>1460951</v>
      </c>
      <c r="E2173" s="16">
        <v>1206653</v>
      </c>
      <c r="F2173" s="18">
        <v>1369498</v>
      </c>
      <c r="G2173" s="18">
        <f t="shared" si="816"/>
        <v>2613034</v>
      </c>
      <c r="H2173" s="16">
        <f t="shared" si="823"/>
        <v>2667604</v>
      </c>
      <c r="I2173" s="35">
        <f t="shared" si="812"/>
        <v>-217415</v>
      </c>
      <c r="J2173" s="35">
        <f t="shared" si="819"/>
        <v>-162845</v>
      </c>
      <c r="K2173" s="101">
        <f t="shared" si="824"/>
        <v>-641377</v>
      </c>
      <c r="L2173">
        <f t="shared" si="824"/>
        <v>-800568</v>
      </c>
      <c r="M2173" s="35">
        <f t="shared" si="815"/>
        <v>1715659</v>
      </c>
      <c r="N2173">
        <f t="shared" si="821"/>
        <v>0.97954344048067099</v>
      </c>
      <c r="O2173" s="34">
        <f t="shared" si="810"/>
        <v>-54570</v>
      </c>
      <c r="P2173" s="156">
        <f t="shared" si="822"/>
        <v>-0.16463344514639913</v>
      </c>
      <c r="Q2173" s="156">
        <f t="shared" si="822"/>
        <v>-0.18754199131359606</v>
      </c>
    </row>
    <row r="2174" spans="1:17">
      <c r="A2174" s="594">
        <v>45660</v>
      </c>
      <c r="B2174" s="3" t="s">
        <v>3</v>
      </c>
      <c r="C2174" s="18">
        <v>3823984</v>
      </c>
      <c r="D2174" s="16">
        <v>2626682</v>
      </c>
      <c r="E2174" s="16">
        <v>3952263</v>
      </c>
      <c r="F2174" s="18">
        <v>3492254</v>
      </c>
      <c r="G2174" s="18">
        <f t="shared" si="816"/>
        <v>7316238</v>
      </c>
      <c r="H2174" s="16">
        <f t="shared" si="823"/>
        <v>6578945</v>
      </c>
      <c r="I2174" s="35">
        <f t="shared" si="812"/>
        <v>1197302</v>
      </c>
      <c r="J2174" s="35">
        <f t="shared" si="819"/>
        <v>460009</v>
      </c>
      <c r="K2174" s="101">
        <f t="shared" si="824"/>
        <v>1876218</v>
      </c>
      <c r="L2174">
        <f t="shared" si="824"/>
        <v>1647054</v>
      </c>
      <c r="M2174" s="35">
        <f t="shared" si="815"/>
        <v>-1647054</v>
      </c>
      <c r="N2174">
        <f t="shared" si="821"/>
        <v>1.1120685763446876</v>
      </c>
      <c r="O2174" s="20">
        <f t="shared" si="810"/>
        <v>737293</v>
      </c>
      <c r="P2174" s="399">
        <f t="shared" si="822"/>
        <v>0.52646527500686069</v>
      </c>
      <c r="Q2174" s="156">
        <f t="shared" si="822"/>
        <v>0.50141118113318861</v>
      </c>
    </row>
    <row r="2175" spans="1:17">
      <c r="A2175" s="595"/>
      <c r="B2175" s="3" t="s">
        <v>4</v>
      </c>
      <c r="C2175" s="18">
        <v>70</v>
      </c>
      <c r="D2175" s="16">
        <v>193276</v>
      </c>
      <c r="E2175" s="16">
        <v>0</v>
      </c>
      <c r="F2175" s="18">
        <v>0</v>
      </c>
      <c r="G2175" s="18">
        <f t="shared" si="816"/>
        <v>70</v>
      </c>
      <c r="H2175" s="16">
        <f t="shared" si="823"/>
        <v>193276</v>
      </c>
      <c r="I2175" s="35">
        <f t="shared" si="812"/>
        <v>-193206</v>
      </c>
      <c r="J2175" s="35">
        <f t="shared" si="819"/>
        <v>0</v>
      </c>
      <c r="K2175" s="101">
        <f t="shared" si="824"/>
        <v>70</v>
      </c>
      <c r="L2175">
        <f t="shared" si="824"/>
        <v>0</v>
      </c>
      <c r="M2175" s="35">
        <f t="shared" si="815"/>
        <v>241982</v>
      </c>
      <c r="N2175">
        <f t="shared" si="821"/>
        <v>3.6217636954407169E-4</v>
      </c>
      <c r="O2175" s="303">
        <f t="shared" ref="O2175:O2238" si="825">G2175-H2175</f>
        <v>-193206</v>
      </c>
      <c r="P2175" s="156">
        <f t="shared" ref="P2175:Q2190" si="826">K2175/(G2171-K2175)</f>
        <v>-1</v>
      </c>
      <c r="Q2175" s="156">
        <f t="shared" si="826"/>
        <v>0</v>
      </c>
    </row>
    <row r="2176" spans="1:17">
      <c r="A2176" s="595"/>
      <c r="B2176" s="3" t="s">
        <v>5</v>
      </c>
      <c r="C2176" s="18">
        <v>956105</v>
      </c>
      <c r="D2176" s="16">
        <v>1231911</v>
      </c>
      <c r="E2176" s="16">
        <v>922546</v>
      </c>
      <c r="F2176" s="18">
        <v>874269</v>
      </c>
      <c r="G2176" s="18">
        <f t="shared" si="816"/>
        <v>1830374</v>
      </c>
      <c r="H2176" s="16">
        <f t="shared" si="823"/>
        <v>2154457</v>
      </c>
      <c r="I2176" s="35">
        <f t="shared" si="812"/>
        <v>-275806</v>
      </c>
      <c r="J2176" s="35">
        <f t="shared" si="819"/>
        <v>48277</v>
      </c>
      <c r="K2176" s="101">
        <f t="shared" si="824"/>
        <v>424169</v>
      </c>
      <c r="L2176">
        <f t="shared" si="824"/>
        <v>487969</v>
      </c>
      <c r="M2176" s="35">
        <f t="shared" si="815"/>
        <v>-306441</v>
      </c>
      <c r="N2176">
        <f t="shared" si="821"/>
        <v>0.84957555430440246</v>
      </c>
      <c r="O2176" s="20">
        <f t="shared" si="825"/>
        <v>-324083</v>
      </c>
      <c r="P2176" s="399">
        <f t="shared" si="826"/>
        <v>0.43192815741989093</v>
      </c>
      <c r="Q2176" s="156">
        <f t="shared" si="826"/>
        <v>0.4140527221029105</v>
      </c>
    </row>
    <row r="2177" spans="1:17">
      <c r="A2177" s="596"/>
      <c r="B2177" s="3" t="s">
        <v>6</v>
      </c>
      <c r="C2177" s="18">
        <v>1517443</v>
      </c>
      <c r="D2177" s="16">
        <v>1671614</v>
      </c>
      <c r="E2177" s="16">
        <v>1422793</v>
      </c>
      <c r="F2177" s="18">
        <v>1356961</v>
      </c>
      <c r="G2177" s="18">
        <f t="shared" si="816"/>
        <v>2874404</v>
      </c>
      <c r="H2177" s="16">
        <f t="shared" si="823"/>
        <v>3094407</v>
      </c>
      <c r="I2177" s="35">
        <f t="shared" si="812"/>
        <v>-154171</v>
      </c>
      <c r="J2177" s="35">
        <f t="shared" si="819"/>
        <v>65832</v>
      </c>
      <c r="K2177" s="101">
        <f t="shared" si="824"/>
        <v>261370</v>
      </c>
      <c r="L2177">
        <f t="shared" si="824"/>
        <v>426803</v>
      </c>
      <c r="M2177" s="35">
        <f t="shared" si="815"/>
        <v>-55881</v>
      </c>
      <c r="N2177">
        <f t="shared" si="821"/>
        <v>0.92890301760563498</v>
      </c>
      <c r="O2177" s="20">
        <f t="shared" si="825"/>
        <v>-220003</v>
      </c>
      <c r="P2177" s="156">
        <f t="shared" si="826"/>
        <v>0.11114257819144231</v>
      </c>
      <c r="Q2177" s="400">
        <f t="shared" si="826"/>
        <v>0.19046894391782224</v>
      </c>
    </row>
    <row r="2178" spans="1:17">
      <c r="A2178" s="594">
        <v>45663</v>
      </c>
      <c r="B2178" s="3" t="s">
        <v>3</v>
      </c>
      <c r="C2178" s="18">
        <v>4713580</v>
      </c>
      <c r="D2178" s="16">
        <v>2664028</v>
      </c>
      <c r="E2178" s="16">
        <v>4558452</v>
      </c>
      <c r="F2178" s="18">
        <v>3517749</v>
      </c>
      <c r="G2178" s="18">
        <f t="shared" si="816"/>
        <v>8231329</v>
      </c>
      <c r="H2178" s="16">
        <f t="shared" si="823"/>
        <v>7222480</v>
      </c>
      <c r="I2178" s="35">
        <f t="shared" si="812"/>
        <v>2049552</v>
      </c>
      <c r="J2178" s="35">
        <f t="shared" si="819"/>
        <v>1040703</v>
      </c>
      <c r="K2178" s="101">
        <f t="shared" si="824"/>
        <v>915091</v>
      </c>
      <c r="L2178">
        <f t="shared" si="824"/>
        <v>643535</v>
      </c>
      <c r="M2178" s="35">
        <f t="shared" si="815"/>
        <v>-643535</v>
      </c>
      <c r="N2178">
        <f t="shared" si="821"/>
        <v>1.139681799049634</v>
      </c>
      <c r="O2178" s="20">
        <f t="shared" si="825"/>
        <v>1008849</v>
      </c>
      <c r="P2178" s="399">
        <f t="shared" si="826"/>
        <v>0.14295734811276792</v>
      </c>
      <c r="Q2178" s="156">
        <f t="shared" si="826"/>
        <v>0.10842300700372846</v>
      </c>
    </row>
    <row r="2179" spans="1:17">
      <c r="A2179" s="595"/>
      <c r="B2179" s="3" t="s">
        <v>4</v>
      </c>
      <c r="C2179" s="18">
        <v>70</v>
      </c>
      <c r="D2179" s="16">
        <v>177076</v>
      </c>
      <c r="E2179" s="16">
        <v>0</v>
      </c>
      <c r="F2179" s="18">
        <v>0</v>
      </c>
      <c r="G2179" s="18">
        <f t="shared" si="816"/>
        <v>70</v>
      </c>
      <c r="H2179" s="16">
        <f t="shared" si="823"/>
        <v>177076</v>
      </c>
      <c r="I2179" s="35">
        <f t="shared" si="812"/>
        <v>-177006</v>
      </c>
      <c r="J2179" s="35">
        <f t="shared" si="819"/>
        <v>0</v>
      </c>
      <c r="K2179" s="101">
        <f t="shared" si="824"/>
        <v>0</v>
      </c>
      <c r="L2179">
        <f t="shared" si="824"/>
        <v>-16200</v>
      </c>
      <c r="M2179" s="35">
        <f t="shared" si="815"/>
        <v>37379</v>
      </c>
      <c r="N2179">
        <f t="shared" si="821"/>
        <v>3.9531048815197995E-4</v>
      </c>
      <c r="O2179" s="303">
        <f t="shared" si="825"/>
        <v>-177006</v>
      </c>
      <c r="P2179" s="156">
        <f t="shared" si="826"/>
        <v>0</v>
      </c>
      <c r="Q2179" s="156">
        <f t="shared" si="826"/>
        <v>-7.7335828448127711E-2</v>
      </c>
    </row>
    <row r="2180" spans="1:17">
      <c r="A2180" s="595"/>
      <c r="B2180" s="3" t="s">
        <v>5</v>
      </c>
      <c r="C2180" s="18">
        <v>1174890</v>
      </c>
      <c r="D2180" s="16">
        <v>1288557</v>
      </c>
      <c r="E2180" s="16">
        <v>1043964</v>
      </c>
      <c r="F2180" s="18">
        <v>897466</v>
      </c>
      <c r="G2180" s="18">
        <f t="shared" si="816"/>
        <v>2072356</v>
      </c>
      <c r="H2180" s="16">
        <f t="shared" si="823"/>
        <v>2332521</v>
      </c>
      <c r="I2180" s="35">
        <f t="shared" si="812"/>
        <v>-113667</v>
      </c>
      <c r="J2180" s="35">
        <f t="shared" si="819"/>
        <v>146498</v>
      </c>
      <c r="K2180" s="101">
        <f t="shared" si="824"/>
        <v>241982</v>
      </c>
      <c r="L2180">
        <f t="shared" si="824"/>
        <v>178064</v>
      </c>
      <c r="M2180" s="35">
        <f t="shared" si="815"/>
        <v>-184206</v>
      </c>
      <c r="N2180">
        <f t="shared" si="821"/>
        <v>0.88846188308701191</v>
      </c>
      <c r="O2180" s="20">
        <f t="shared" si="825"/>
        <v>-260165</v>
      </c>
      <c r="P2180" s="399">
        <f t="shared" si="826"/>
        <v>0.15234400576180188</v>
      </c>
      <c r="Q2180" s="156">
        <f t="shared" si="826"/>
        <v>9.0095441544267768E-2</v>
      </c>
    </row>
    <row r="2181" spans="1:17">
      <c r="A2181" s="596"/>
      <c r="B2181" s="3" t="s">
        <v>6</v>
      </c>
      <c r="C2181" s="18">
        <v>1605378</v>
      </c>
      <c r="D2181" s="16">
        <v>1736108</v>
      </c>
      <c r="E2181" s="16">
        <v>1891502</v>
      </c>
      <c r="F2181" s="18">
        <v>1450554</v>
      </c>
      <c r="G2181" s="18">
        <f t="shared" si="816"/>
        <v>3055932</v>
      </c>
      <c r="H2181" s="16">
        <f t="shared" si="823"/>
        <v>3627610</v>
      </c>
      <c r="I2181" s="35">
        <f t="shared" si="812"/>
        <v>-130730</v>
      </c>
      <c r="J2181" s="35">
        <f t="shared" si="819"/>
        <v>440948</v>
      </c>
      <c r="K2181" s="101">
        <f t="shared" si="824"/>
        <v>181528</v>
      </c>
      <c r="L2181">
        <f t="shared" si="824"/>
        <v>533203</v>
      </c>
      <c r="M2181" s="35">
        <f t="shared" si="815"/>
        <v>25126</v>
      </c>
      <c r="N2181">
        <f t="shared" si="821"/>
        <v>0.84240918952147559</v>
      </c>
      <c r="O2181" s="20">
        <f t="shared" si="825"/>
        <v>-571678</v>
      </c>
      <c r="P2181" s="156">
        <f t="shared" si="826"/>
        <v>6.7410456329960983E-2</v>
      </c>
      <c r="Q2181" s="400">
        <f t="shared" si="826"/>
        <v>0.20818451009759473</v>
      </c>
    </row>
    <row r="2182" spans="1:17">
      <c r="A2182" s="594">
        <v>45664</v>
      </c>
      <c r="B2182" s="3" t="s">
        <v>3</v>
      </c>
      <c r="C2182" s="18">
        <v>4786182</v>
      </c>
      <c r="D2182" s="16">
        <v>3137327</v>
      </c>
      <c r="E2182" s="16">
        <v>4572262</v>
      </c>
      <c r="F2182" s="18">
        <v>3816069</v>
      </c>
      <c r="G2182" s="18">
        <f t="shared" si="816"/>
        <v>8602251</v>
      </c>
      <c r="H2182" s="16">
        <f t="shared" si="823"/>
        <v>7709589</v>
      </c>
      <c r="I2182" s="35">
        <f t="shared" si="812"/>
        <v>1648855</v>
      </c>
      <c r="J2182" s="35">
        <f t="shared" si="819"/>
        <v>756193</v>
      </c>
      <c r="K2182" s="101">
        <f t="shared" si="824"/>
        <v>370922</v>
      </c>
      <c r="L2182">
        <f t="shared" si="824"/>
        <v>487109</v>
      </c>
      <c r="M2182" s="35">
        <f t="shared" si="815"/>
        <v>-487109</v>
      </c>
      <c r="N2182">
        <f t="shared" si="821"/>
        <v>1.1157859387835072</v>
      </c>
      <c r="O2182" s="20">
        <f t="shared" si="825"/>
        <v>892662</v>
      </c>
      <c r="P2182" s="156">
        <f t="shared" si="826"/>
        <v>4.7188650664017777E-2</v>
      </c>
      <c r="Q2182" s="400">
        <f t="shared" si="826"/>
        <v>7.2321034728450737E-2</v>
      </c>
    </row>
    <row r="2183" spans="1:17">
      <c r="A2183" s="595"/>
      <c r="B2183" s="3" t="s">
        <v>4</v>
      </c>
      <c r="C2183" s="18">
        <v>70</v>
      </c>
      <c r="D2183" s="16">
        <v>175956</v>
      </c>
      <c r="E2183" s="16">
        <v>0</v>
      </c>
      <c r="F2183" s="18">
        <v>0</v>
      </c>
      <c r="G2183" s="18">
        <f t="shared" si="816"/>
        <v>70</v>
      </c>
      <c r="H2183" s="16">
        <f t="shared" si="823"/>
        <v>175956</v>
      </c>
      <c r="I2183" s="35">
        <f t="shared" ref="I2183:I2246" si="827">SUM(C2183-D2183)</f>
        <v>-175886</v>
      </c>
      <c r="J2183" s="35">
        <f t="shared" si="819"/>
        <v>0</v>
      </c>
      <c r="K2183" s="101">
        <f t="shared" si="824"/>
        <v>0</v>
      </c>
      <c r="L2183">
        <f t="shared" si="824"/>
        <v>-1120</v>
      </c>
      <c r="M2183" s="35">
        <f t="shared" si="815"/>
        <v>171996</v>
      </c>
      <c r="N2183">
        <f t="shared" si="821"/>
        <v>3.9782672940962514E-4</v>
      </c>
      <c r="O2183" s="303">
        <f t="shared" si="825"/>
        <v>-175886</v>
      </c>
      <c r="P2183" s="156">
        <f t="shared" si="826"/>
        <v>0</v>
      </c>
      <c r="Q2183" s="156">
        <f t="shared" si="826"/>
        <v>-6.2852140339850499E-3</v>
      </c>
    </row>
    <row r="2184" spans="1:17">
      <c r="A2184" s="595"/>
      <c r="B2184" s="3" t="s">
        <v>5</v>
      </c>
      <c r="C2184" s="18">
        <v>1161717</v>
      </c>
      <c r="D2184" s="16">
        <v>1256928</v>
      </c>
      <c r="E2184" s="16">
        <v>1092098</v>
      </c>
      <c r="F2184" s="18">
        <v>931818</v>
      </c>
      <c r="G2184" s="18">
        <f t="shared" si="816"/>
        <v>2093535</v>
      </c>
      <c r="H2184" s="16">
        <f t="shared" si="823"/>
        <v>2349026</v>
      </c>
      <c r="I2184" s="35">
        <f t="shared" si="827"/>
        <v>-95211</v>
      </c>
      <c r="J2184" s="35">
        <f t="shared" si="819"/>
        <v>160280</v>
      </c>
      <c r="K2184" s="101">
        <f t="shared" si="824"/>
        <v>21179</v>
      </c>
      <c r="L2184">
        <f t="shared" si="824"/>
        <v>16505</v>
      </c>
      <c r="M2184" s="35">
        <f t="shared" si="815"/>
        <v>155853</v>
      </c>
      <c r="N2184">
        <f t="shared" si="821"/>
        <v>0.89123534605406662</v>
      </c>
      <c r="O2184" s="20">
        <f t="shared" si="825"/>
        <v>-255491</v>
      </c>
      <c r="P2184" s="156">
        <f t="shared" si="826"/>
        <v>1.0325291283979882E-2</v>
      </c>
      <c r="Q2184" s="156">
        <f t="shared" si="826"/>
        <v>7.1264619933541044E-3</v>
      </c>
    </row>
    <row r="2185" spans="1:17">
      <c r="A2185" s="596"/>
      <c r="B2185" s="3" t="s">
        <v>6</v>
      </c>
      <c r="C2185" s="18">
        <v>1518393</v>
      </c>
      <c r="D2185" s="16">
        <v>1709073</v>
      </c>
      <c r="E2185" s="16">
        <v>1802002</v>
      </c>
      <c r="F2185" s="18">
        <v>1531397</v>
      </c>
      <c r="G2185" s="18">
        <f t="shared" si="816"/>
        <v>3049790</v>
      </c>
      <c r="H2185" s="16">
        <f t="shared" si="823"/>
        <v>3511075</v>
      </c>
      <c r="I2185" s="35">
        <f t="shared" si="827"/>
        <v>-190680</v>
      </c>
      <c r="J2185" s="35">
        <f t="shared" si="819"/>
        <v>270605</v>
      </c>
      <c r="K2185" s="101">
        <f t="shared" si="824"/>
        <v>-6142</v>
      </c>
      <c r="L2185">
        <f t="shared" si="824"/>
        <v>-116535</v>
      </c>
      <c r="M2185" s="35">
        <f t="shared" si="815"/>
        <v>-1838532</v>
      </c>
      <c r="N2185">
        <f t="shared" si="821"/>
        <v>0.86862000954123741</v>
      </c>
      <c r="O2185" s="20">
        <f t="shared" si="825"/>
        <v>-461285</v>
      </c>
      <c r="P2185" s="156">
        <f t="shared" si="826"/>
        <v>-2.0058300354596262E-3</v>
      </c>
      <c r="Q2185" s="156">
        <f t="shared" si="826"/>
        <v>-3.1124595869016825E-2</v>
      </c>
    </row>
    <row r="2186" spans="1:17">
      <c r="A2186" s="594">
        <v>45665</v>
      </c>
      <c r="B2186" s="3" t="s">
        <v>3</v>
      </c>
      <c r="C2186" s="18">
        <v>5160381</v>
      </c>
      <c r="D2186" s="16">
        <v>3384516</v>
      </c>
      <c r="E2186" s="16">
        <v>4769205</v>
      </c>
      <c r="F2186" s="18">
        <v>4000199</v>
      </c>
      <c r="G2186" s="18">
        <f t="shared" si="816"/>
        <v>9160580</v>
      </c>
      <c r="H2186" s="16">
        <f t="shared" si="823"/>
        <v>8153721</v>
      </c>
      <c r="I2186" s="35">
        <f t="shared" si="827"/>
        <v>1775865</v>
      </c>
      <c r="J2186" s="35">
        <f t="shared" si="819"/>
        <v>769006</v>
      </c>
      <c r="K2186" s="101">
        <f t="shared" si="824"/>
        <v>558329</v>
      </c>
      <c r="L2186">
        <f t="shared" si="824"/>
        <v>444132</v>
      </c>
      <c r="M2186" s="35">
        <f t="shared" si="815"/>
        <v>-444132</v>
      </c>
      <c r="N2186">
        <f t="shared" si="821"/>
        <v>1.1234846029193297</v>
      </c>
      <c r="O2186" s="20">
        <f t="shared" si="825"/>
        <v>1006859</v>
      </c>
      <c r="P2186" s="399">
        <f t="shared" si="826"/>
        <v>6.9410046492245941E-2</v>
      </c>
      <c r="Q2186" s="156">
        <f t="shared" si="826"/>
        <v>6.1129258627502715E-2</v>
      </c>
    </row>
    <row r="2187" spans="1:17">
      <c r="A2187" s="595"/>
      <c r="B2187" s="3" t="s">
        <v>4</v>
      </c>
      <c r="C2187" s="18">
        <v>70</v>
      </c>
      <c r="D2187" s="16">
        <v>170956</v>
      </c>
      <c r="E2187" s="16">
        <v>0</v>
      </c>
      <c r="F2187" s="18">
        <v>0</v>
      </c>
      <c r="G2187" s="18">
        <f t="shared" si="816"/>
        <v>70</v>
      </c>
      <c r="H2187" s="16">
        <f t="shared" si="823"/>
        <v>170956</v>
      </c>
      <c r="I2187" s="35">
        <f t="shared" si="827"/>
        <v>-170886</v>
      </c>
      <c r="J2187" s="35">
        <f t="shared" si="819"/>
        <v>0</v>
      </c>
      <c r="K2187" s="101">
        <f t="shared" ref="K2187:L2202" si="828">G2187-G2183</f>
        <v>0</v>
      </c>
      <c r="L2187">
        <f t="shared" si="828"/>
        <v>-5000</v>
      </c>
      <c r="M2187" s="35">
        <f t="shared" si="815"/>
        <v>-612735</v>
      </c>
      <c r="N2187">
        <f t="shared" si="821"/>
        <v>4.0946208381103909E-4</v>
      </c>
      <c r="O2187" s="303">
        <f t="shared" si="825"/>
        <v>-170886</v>
      </c>
      <c r="P2187" s="156">
        <f t="shared" si="826"/>
        <v>0</v>
      </c>
      <c r="Q2187" s="156">
        <f t="shared" si="826"/>
        <v>-2.7631026326841883E-2</v>
      </c>
    </row>
    <row r="2188" spans="1:17">
      <c r="A2188" s="595"/>
      <c r="B2188" s="3" t="s">
        <v>5</v>
      </c>
      <c r="C2188" s="18">
        <v>1232669</v>
      </c>
      <c r="D2188" s="16">
        <v>1327306</v>
      </c>
      <c r="E2188" s="16">
        <v>1231714</v>
      </c>
      <c r="F2188" s="18">
        <v>1031742</v>
      </c>
      <c r="G2188" s="18">
        <f t="shared" si="816"/>
        <v>2264411</v>
      </c>
      <c r="H2188" s="16">
        <f t="shared" si="823"/>
        <v>2559020</v>
      </c>
      <c r="I2188" s="35">
        <f t="shared" si="827"/>
        <v>-94637</v>
      </c>
      <c r="J2188" s="35">
        <f t="shared" si="819"/>
        <v>199972</v>
      </c>
      <c r="K2188" s="101">
        <f t="shared" si="828"/>
        <v>170876</v>
      </c>
      <c r="L2188">
        <f t="shared" si="828"/>
        <v>209994</v>
      </c>
      <c r="M2188" s="35">
        <f t="shared" si="815"/>
        <v>-751732</v>
      </c>
      <c r="N2188">
        <f t="shared" si="821"/>
        <v>0.88487428781330357</v>
      </c>
      <c r="O2188" s="20">
        <f t="shared" si="825"/>
        <v>-294609</v>
      </c>
      <c r="P2188" s="156">
        <f t="shared" si="826"/>
        <v>8.8874834278985515E-2</v>
      </c>
      <c r="Q2188" s="400">
        <f t="shared" si="826"/>
        <v>9.8172444358008676E-2</v>
      </c>
    </row>
    <row r="2189" spans="1:17">
      <c r="A2189" s="596"/>
      <c r="B2189" s="3" t="s">
        <v>6</v>
      </c>
      <c r="C2189" s="18">
        <v>1603077</v>
      </c>
      <c r="D2189" s="16">
        <v>1768235</v>
      </c>
      <c r="E2189" s="16">
        <v>1995278</v>
      </c>
      <c r="F2189" s="18">
        <v>1619071</v>
      </c>
      <c r="G2189" s="18">
        <f t="shared" si="816"/>
        <v>3222148</v>
      </c>
      <c r="H2189" s="16">
        <f t="shared" si="823"/>
        <v>3763513</v>
      </c>
      <c r="I2189" s="35">
        <f t="shared" si="827"/>
        <v>-165158</v>
      </c>
      <c r="J2189" s="35">
        <f t="shared" si="819"/>
        <v>376207</v>
      </c>
      <c r="K2189" s="101">
        <f t="shared" si="828"/>
        <v>172358</v>
      </c>
      <c r="L2189">
        <f t="shared" si="828"/>
        <v>252438</v>
      </c>
      <c r="M2189" s="35">
        <f t="shared" si="815"/>
        <v>948739</v>
      </c>
      <c r="N2189">
        <f t="shared" si="821"/>
        <v>0.85615434303003601</v>
      </c>
      <c r="O2189" s="20">
        <f t="shared" si="825"/>
        <v>-541365</v>
      </c>
      <c r="P2189" s="156">
        <f t="shared" si="826"/>
        <v>5.9899938556323834E-2</v>
      </c>
      <c r="Q2189" s="400">
        <f t="shared" si="826"/>
        <v>7.7467358285074409E-2</v>
      </c>
    </row>
    <row r="2190" spans="1:17">
      <c r="A2190" s="594">
        <v>45666</v>
      </c>
      <c r="B2190" s="3" t="s">
        <v>3</v>
      </c>
      <c r="C2190" s="18">
        <v>4062526</v>
      </c>
      <c r="D2190" s="16">
        <v>2476846</v>
      </c>
      <c r="E2190" s="16">
        <v>3732381</v>
      </c>
      <c r="F2190" s="18">
        <v>3142987</v>
      </c>
      <c r="G2190" s="18">
        <f t="shared" si="816"/>
        <v>7205513</v>
      </c>
      <c r="H2190" s="16">
        <f t="shared" si="823"/>
        <v>6209227</v>
      </c>
      <c r="I2190" s="35">
        <f t="shared" si="827"/>
        <v>1585680</v>
      </c>
      <c r="J2190" s="35">
        <f t="shared" si="819"/>
        <v>589394</v>
      </c>
      <c r="K2190" s="101">
        <f t="shared" si="828"/>
        <v>-1955067</v>
      </c>
      <c r="L2190">
        <f t="shared" si="828"/>
        <v>-1944494</v>
      </c>
      <c r="M2190" s="35">
        <f t="shared" si="815"/>
        <v>1944494</v>
      </c>
      <c r="N2190">
        <f t="shared" si="821"/>
        <v>1.1604525007702247</v>
      </c>
      <c r="O2190" s="20">
        <f t="shared" si="825"/>
        <v>996286</v>
      </c>
      <c r="P2190" s="399">
        <f t="shared" si="826"/>
        <v>-0.17588422878128462</v>
      </c>
      <c r="Q2190" s="156">
        <f t="shared" si="826"/>
        <v>-0.19255818973947375</v>
      </c>
    </row>
    <row r="2191" spans="1:17">
      <c r="A2191" s="595"/>
      <c r="B2191" s="3" t="s">
        <v>4</v>
      </c>
      <c r="C2191" s="18">
        <v>70</v>
      </c>
      <c r="D2191" s="16">
        <v>165198</v>
      </c>
      <c r="E2191" s="16">
        <v>0</v>
      </c>
      <c r="F2191" s="18">
        <v>0</v>
      </c>
      <c r="G2191" s="18">
        <f t="shared" si="816"/>
        <v>70</v>
      </c>
      <c r="H2191" s="16">
        <f t="shared" si="823"/>
        <v>165198</v>
      </c>
      <c r="I2191" s="35">
        <f t="shared" si="827"/>
        <v>-165128</v>
      </c>
      <c r="J2191" s="35">
        <f t="shared" si="819"/>
        <v>0</v>
      </c>
      <c r="K2191" s="101">
        <f t="shared" si="828"/>
        <v>0</v>
      </c>
      <c r="L2191">
        <f t="shared" si="828"/>
        <v>-5758</v>
      </c>
      <c r="M2191" s="35">
        <f t="shared" si="815"/>
        <v>398677</v>
      </c>
      <c r="N2191">
        <f t="shared" si="821"/>
        <v>4.2373394351021199E-4</v>
      </c>
      <c r="O2191" s="20">
        <f t="shared" si="825"/>
        <v>-165128</v>
      </c>
      <c r="P2191" s="156">
        <f t="shared" ref="P2191:Q2206" si="829">K2191/(G2187-K2191)</f>
        <v>0</v>
      </c>
      <c r="Q2191" s="156">
        <f t="shared" si="829"/>
        <v>-3.2583722851613338E-2</v>
      </c>
    </row>
    <row r="2192" spans="1:17">
      <c r="A2192" s="595"/>
      <c r="B2192" s="3" t="s">
        <v>5</v>
      </c>
      <c r="C2192" s="18">
        <v>855704</v>
      </c>
      <c r="D2192" s="16">
        <v>1083977</v>
      </c>
      <c r="E2192" s="16">
        <v>858878</v>
      </c>
      <c r="F2192" s="18">
        <v>790972</v>
      </c>
      <c r="G2192" s="18">
        <f t="shared" si="816"/>
        <v>1646676</v>
      </c>
      <c r="H2192" s="16">
        <f t="shared" si="823"/>
        <v>1942855</v>
      </c>
      <c r="I2192" s="35">
        <f t="shared" si="827"/>
        <v>-228273</v>
      </c>
      <c r="J2192" s="35">
        <f t="shared" si="819"/>
        <v>67906</v>
      </c>
      <c r="K2192" s="101">
        <f t="shared" si="828"/>
        <v>-617735</v>
      </c>
      <c r="L2192">
        <f t="shared" si="828"/>
        <v>-616165</v>
      </c>
      <c r="M2192" s="35">
        <f t="shared" si="815"/>
        <v>1062575</v>
      </c>
      <c r="N2192">
        <f t="shared" si="821"/>
        <v>0.84755475833245408</v>
      </c>
      <c r="O2192" s="20">
        <f t="shared" si="825"/>
        <v>-296179</v>
      </c>
      <c r="P2192" s="156">
        <f t="shared" si="829"/>
        <v>-0.21433161262475947</v>
      </c>
      <c r="Q2192" s="400">
        <f t="shared" si="829"/>
        <v>-0.19405640931158341</v>
      </c>
    </row>
    <row r="2193" spans="1:17">
      <c r="A2193" s="596"/>
      <c r="B2193" s="3" t="s">
        <v>6</v>
      </c>
      <c r="C2193" s="18">
        <v>1357851</v>
      </c>
      <c r="D2193" s="16">
        <v>1530496</v>
      </c>
      <c r="E2193" s="16">
        <v>1684892</v>
      </c>
      <c r="F2193" s="18">
        <v>1322559</v>
      </c>
      <c r="G2193" s="18">
        <f t="shared" si="816"/>
        <v>2680410</v>
      </c>
      <c r="H2193" s="16">
        <f t="shared" si="823"/>
        <v>3215388</v>
      </c>
      <c r="I2193" s="35">
        <f t="shared" si="827"/>
        <v>-172645</v>
      </c>
      <c r="J2193" s="35">
        <f t="shared" si="819"/>
        <v>362333</v>
      </c>
      <c r="K2193" s="101">
        <f t="shared" si="828"/>
        <v>-541738</v>
      </c>
      <c r="L2193">
        <f t="shared" si="828"/>
        <v>-548125</v>
      </c>
      <c r="M2193" s="35">
        <f t="shared" si="815"/>
        <v>1433684</v>
      </c>
      <c r="N2193">
        <f t="shared" si="821"/>
        <v>0.83361945743406396</v>
      </c>
      <c r="O2193" s="20">
        <f t="shared" si="825"/>
        <v>-534978</v>
      </c>
      <c r="P2193" s="156">
        <f t="shared" si="829"/>
        <v>-0.14393050161455476</v>
      </c>
      <c r="Q2193" s="400">
        <f t="shared" si="829"/>
        <v>-0.12712685990799785</v>
      </c>
    </row>
    <row r="2194" spans="1:17">
      <c r="A2194" s="594">
        <v>45667</v>
      </c>
      <c r="B2194" s="3" t="s">
        <v>3</v>
      </c>
      <c r="C2194" s="18">
        <v>4958128</v>
      </c>
      <c r="D2194" s="16">
        <v>2737500</v>
      </c>
      <c r="E2194" s="16">
        <v>4586620</v>
      </c>
      <c r="F2194" s="18">
        <v>3448562</v>
      </c>
      <c r="G2194" s="18">
        <f t="shared" si="816"/>
        <v>8406690</v>
      </c>
      <c r="H2194" s="16">
        <f t="shared" si="823"/>
        <v>7324120</v>
      </c>
      <c r="I2194" s="35">
        <f t="shared" si="827"/>
        <v>2220628</v>
      </c>
      <c r="J2194" s="35">
        <f t="shared" si="819"/>
        <v>1138058</v>
      </c>
      <c r="K2194" s="101">
        <f t="shared" si="828"/>
        <v>1201177</v>
      </c>
      <c r="L2194">
        <f t="shared" si="828"/>
        <v>1114893</v>
      </c>
      <c r="M2194" s="35">
        <f t="shared" si="815"/>
        <v>-1114893</v>
      </c>
      <c r="N2194">
        <f t="shared" si="821"/>
        <v>1.1478088835245737</v>
      </c>
      <c r="O2194" s="20">
        <f t="shared" si="825"/>
        <v>1082570</v>
      </c>
      <c r="P2194" s="156">
        <f t="shared" si="829"/>
        <v>0.20005159604659034</v>
      </c>
      <c r="Q2194" s="400">
        <f t="shared" si="829"/>
        <v>0.21884960821178981</v>
      </c>
    </row>
    <row r="2195" spans="1:17">
      <c r="A2195" s="595"/>
      <c r="B2195" s="3" t="s">
        <v>4</v>
      </c>
      <c r="C2195" s="18">
        <v>70</v>
      </c>
      <c r="D2195" s="16">
        <v>159470</v>
      </c>
      <c r="E2195" s="16">
        <v>0</v>
      </c>
      <c r="F2195" s="18">
        <v>0</v>
      </c>
      <c r="G2195" s="18">
        <f t="shared" si="816"/>
        <v>70</v>
      </c>
      <c r="H2195" s="16">
        <f t="shared" si="823"/>
        <v>159470</v>
      </c>
      <c r="I2195" s="35">
        <f t="shared" si="827"/>
        <v>-159400</v>
      </c>
      <c r="J2195" s="35">
        <f t="shared" si="819"/>
        <v>0</v>
      </c>
      <c r="K2195" s="101">
        <f t="shared" si="828"/>
        <v>0</v>
      </c>
      <c r="L2195">
        <f t="shared" si="828"/>
        <v>-5728</v>
      </c>
      <c r="M2195" s="35">
        <f t="shared" si="815"/>
        <v>443089</v>
      </c>
      <c r="N2195">
        <f t="shared" si="821"/>
        <v>4.3895403524173826E-4</v>
      </c>
      <c r="O2195" s="20">
        <f t="shared" si="825"/>
        <v>-159400</v>
      </c>
      <c r="P2195" s="156">
        <f t="shared" si="829"/>
        <v>0</v>
      </c>
      <c r="Q2195" s="156">
        <f t="shared" si="829"/>
        <v>-3.3511578109825302E-2</v>
      </c>
    </row>
    <row r="2196" spans="1:17">
      <c r="A2196" s="595"/>
      <c r="B2196" s="3" t="s">
        <v>5</v>
      </c>
      <c r="C2196" s="18">
        <v>1028141</v>
      </c>
      <c r="D2196" s="16">
        <v>1328826</v>
      </c>
      <c r="E2196" s="16">
        <v>1042729</v>
      </c>
      <c r="F2196" s="18">
        <v>1011454</v>
      </c>
      <c r="G2196" s="18">
        <f t="shared" si="816"/>
        <v>2039595</v>
      </c>
      <c r="H2196" s="16">
        <f t="shared" si="823"/>
        <v>2371555</v>
      </c>
      <c r="I2196" s="35">
        <f t="shared" si="827"/>
        <v>-300685</v>
      </c>
      <c r="J2196" s="35">
        <f t="shared" si="819"/>
        <v>31275</v>
      </c>
      <c r="K2196" s="101">
        <f t="shared" si="828"/>
        <v>392919</v>
      </c>
      <c r="L2196">
        <f t="shared" si="828"/>
        <v>428700</v>
      </c>
      <c r="M2196" s="35">
        <f t="shared" si="815"/>
        <v>-25764</v>
      </c>
      <c r="N2196">
        <f t="shared" si="821"/>
        <v>0.86002433002818823</v>
      </c>
      <c r="O2196" s="20">
        <f t="shared" si="825"/>
        <v>-331960</v>
      </c>
      <c r="P2196" s="399">
        <f t="shared" si="829"/>
        <v>0.31339326520210853</v>
      </c>
      <c r="Q2196" s="156">
        <f t="shared" si="829"/>
        <v>0.28312821342597028</v>
      </c>
    </row>
    <row r="2197" spans="1:17">
      <c r="A2197" s="596"/>
      <c r="B2197" s="3" t="s">
        <v>6</v>
      </c>
      <c r="C2197" s="18">
        <v>1663419</v>
      </c>
      <c r="D2197" s="16">
        <v>1697621</v>
      </c>
      <c r="E2197" s="16">
        <v>2020409</v>
      </c>
      <c r="F2197" s="18">
        <v>1463401</v>
      </c>
      <c r="G2197" s="18">
        <f t="shared" si="816"/>
        <v>3126820</v>
      </c>
      <c r="H2197" s="16">
        <f t="shared" si="823"/>
        <v>3718030</v>
      </c>
      <c r="I2197" s="35">
        <f t="shared" si="827"/>
        <v>-34202</v>
      </c>
      <c r="J2197" s="35">
        <f t="shared" si="819"/>
        <v>557008</v>
      </c>
      <c r="K2197" s="101">
        <f t="shared" si="828"/>
        <v>446410</v>
      </c>
      <c r="L2197">
        <f t="shared" si="828"/>
        <v>502642</v>
      </c>
      <c r="M2197" s="35">
        <f t="shared" si="815"/>
        <v>9153</v>
      </c>
      <c r="N2197">
        <f t="shared" si="821"/>
        <v>0.84098837287488271</v>
      </c>
      <c r="O2197" s="20">
        <f t="shared" si="825"/>
        <v>-591210</v>
      </c>
      <c r="P2197" s="399">
        <f t="shared" si="829"/>
        <v>0.19982542524619518</v>
      </c>
      <c r="Q2197" s="156">
        <f t="shared" si="829"/>
        <v>0.18528900236144483</v>
      </c>
    </row>
    <row r="2198" spans="1:17">
      <c r="A2198" s="594">
        <v>45670</v>
      </c>
      <c r="B2198" s="3" t="s">
        <v>3</v>
      </c>
      <c r="C2198" s="18">
        <v>5767268</v>
      </c>
      <c r="D2198" s="16">
        <v>2814082</v>
      </c>
      <c r="E2198" s="16">
        <v>5223701</v>
      </c>
      <c r="F2198" s="18">
        <v>3524981</v>
      </c>
      <c r="G2198" s="18">
        <f t="shared" si="816"/>
        <v>9292249</v>
      </c>
      <c r="H2198" s="16">
        <f t="shared" si="823"/>
        <v>8037783</v>
      </c>
      <c r="I2198" s="35">
        <f t="shared" si="827"/>
        <v>2953186</v>
      </c>
      <c r="J2198" s="35">
        <f t="shared" si="819"/>
        <v>1698720</v>
      </c>
      <c r="K2198" s="101">
        <f t="shared" si="828"/>
        <v>885559</v>
      </c>
      <c r="L2198">
        <f t="shared" si="828"/>
        <v>713663</v>
      </c>
      <c r="M2198" s="35">
        <f t="shared" si="815"/>
        <v>-713663</v>
      </c>
      <c r="N2198">
        <f t="shared" si="821"/>
        <v>1.1560711454887498</v>
      </c>
      <c r="O2198" s="20">
        <f t="shared" si="825"/>
        <v>1254466</v>
      </c>
      <c r="P2198" s="399">
        <f t="shared" si="829"/>
        <v>0.11774279692774929</v>
      </c>
      <c r="Q2198" s="156">
        <f t="shared" si="829"/>
        <v>0.10795970687049322</v>
      </c>
    </row>
    <row r="2199" spans="1:17">
      <c r="A2199" s="595"/>
      <c r="B2199" s="3" t="s">
        <v>4</v>
      </c>
      <c r="C2199" s="18">
        <v>70</v>
      </c>
      <c r="D2199" s="16">
        <v>154930</v>
      </c>
      <c r="E2199" s="16">
        <v>0</v>
      </c>
      <c r="F2199" s="18">
        <v>0</v>
      </c>
      <c r="G2199" s="18">
        <f t="shared" si="816"/>
        <v>70</v>
      </c>
      <c r="H2199" s="16">
        <f t="shared" si="823"/>
        <v>154930</v>
      </c>
      <c r="I2199" s="35">
        <f t="shared" si="827"/>
        <v>-154860</v>
      </c>
      <c r="J2199" s="35">
        <f t="shared" si="819"/>
        <v>0</v>
      </c>
      <c r="K2199" s="101">
        <f t="shared" si="828"/>
        <v>0</v>
      </c>
      <c r="L2199">
        <f t="shared" si="828"/>
        <v>-4540</v>
      </c>
      <c r="M2199" s="35">
        <f t="shared" ref="M2199:M2262" si="830">K2204-L2199</f>
        <v>112853</v>
      </c>
      <c r="N2199">
        <f t="shared" si="821"/>
        <v>4.5181694959013749E-4</v>
      </c>
      <c r="O2199" s="303">
        <f t="shared" si="825"/>
        <v>-154860</v>
      </c>
      <c r="P2199" s="156">
        <f t="shared" si="829"/>
        <v>0</v>
      </c>
      <c r="Q2199" s="156">
        <f t="shared" si="829"/>
        <v>-2.7681238948844583E-2</v>
      </c>
    </row>
    <row r="2200" spans="1:17">
      <c r="A2200" s="595"/>
      <c r="B2200" s="3" t="s">
        <v>5</v>
      </c>
      <c r="C2200" s="18">
        <v>1377906</v>
      </c>
      <c r="D2200" s="16">
        <v>1585139</v>
      </c>
      <c r="E2200" s="16">
        <v>1315385</v>
      </c>
      <c r="F2200" s="18">
        <v>1099050</v>
      </c>
      <c r="G2200" s="18">
        <f t="shared" si="816"/>
        <v>2476956</v>
      </c>
      <c r="H2200" s="16">
        <f t="shared" si="823"/>
        <v>2900524</v>
      </c>
      <c r="I2200" s="35">
        <f t="shared" si="827"/>
        <v>-207233</v>
      </c>
      <c r="J2200" s="35">
        <f t="shared" si="819"/>
        <v>216335</v>
      </c>
      <c r="K2200" s="101">
        <f t="shared" si="828"/>
        <v>437361</v>
      </c>
      <c r="L2200">
        <f t="shared" si="828"/>
        <v>528969</v>
      </c>
      <c r="M2200" s="35">
        <f t="shared" si="830"/>
        <v>-564394</v>
      </c>
      <c r="N2200">
        <f t="shared" si="821"/>
        <v>0.85396845535496346</v>
      </c>
      <c r="O2200" s="20">
        <f t="shared" si="825"/>
        <v>-423568</v>
      </c>
      <c r="P2200" s="156">
        <f t="shared" si="829"/>
        <v>0.27296949134770576</v>
      </c>
      <c r="Q2200" s="400">
        <f t="shared" si="829"/>
        <v>0.28707968040569071</v>
      </c>
    </row>
    <row r="2201" spans="1:17">
      <c r="A2201" s="596"/>
      <c r="B2201" s="3" t="s">
        <v>6</v>
      </c>
      <c r="C2201" s="18">
        <v>1887185</v>
      </c>
      <c r="D2201" s="16">
        <v>1712451</v>
      </c>
      <c r="E2201" s="16">
        <v>2493343</v>
      </c>
      <c r="F2201" s="18">
        <v>1642571</v>
      </c>
      <c r="G2201" s="18">
        <f t="shared" si="816"/>
        <v>3529756</v>
      </c>
      <c r="H2201" s="16">
        <f t="shared" si="823"/>
        <v>4205794</v>
      </c>
      <c r="I2201" s="35">
        <f t="shared" si="827"/>
        <v>174734</v>
      </c>
      <c r="J2201" s="35">
        <f t="shared" si="819"/>
        <v>850772</v>
      </c>
      <c r="K2201" s="101">
        <f t="shared" si="828"/>
        <v>402936</v>
      </c>
      <c r="L2201">
        <f t="shared" si="828"/>
        <v>487764</v>
      </c>
      <c r="M2201" s="35">
        <f t="shared" si="830"/>
        <v>-178416</v>
      </c>
      <c r="N2201">
        <f t="shared" si="821"/>
        <v>0.83926031565026726</v>
      </c>
      <c r="O2201" s="20">
        <f t="shared" si="825"/>
        <v>-676038</v>
      </c>
      <c r="P2201" s="156">
        <f t="shared" si="829"/>
        <v>0.14792700423366045</v>
      </c>
      <c r="Q2201" s="156">
        <f t="shared" si="829"/>
        <v>0.15099809117886887</v>
      </c>
    </row>
    <row r="2202" spans="1:17">
      <c r="A2202" s="594">
        <v>45671</v>
      </c>
      <c r="B2202" s="3" t="s">
        <v>3</v>
      </c>
      <c r="C2202" s="18">
        <v>5727624</v>
      </c>
      <c r="D2202" s="16">
        <v>3395829</v>
      </c>
      <c r="E2202" s="16">
        <v>5404973</v>
      </c>
      <c r="F2202" s="18">
        <v>4076420</v>
      </c>
      <c r="G2202" s="18">
        <f t="shared" si="816"/>
        <v>9804044</v>
      </c>
      <c r="H2202" s="16">
        <f t="shared" si="823"/>
        <v>8800802</v>
      </c>
      <c r="I2202" s="35">
        <f t="shared" si="827"/>
        <v>2331795</v>
      </c>
      <c r="J2202" s="35">
        <f t="shared" si="819"/>
        <v>1328553</v>
      </c>
      <c r="K2202" s="101">
        <f t="shared" si="828"/>
        <v>511795</v>
      </c>
      <c r="L2202">
        <f t="shared" si="828"/>
        <v>763019</v>
      </c>
      <c r="M2202" s="35">
        <f t="shared" si="830"/>
        <v>-763019</v>
      </c>
      <c r="N2202">
        <f t="shared" si="821"/>
        <v>1.1139943836936679</v>
      </c>
      <c r="O2202" s="20">
        <f t="shared" si="825"/>
        <v>1003242</v>
      </c>
      <c r="P2202" s="156">
        <f t="shared" si="829"/>
        <v>5.8287988297643832E-2</v>
      </c>
      <c r="Q2202" s="400">
        <f t="shared" si="829"/>
        <v>0.10488573924872339</v>
      </c>
    </row>
    <row r="2203" spans="1:17">
      <c r="A2203" s="595"/>
      <c r="B2203" s="3" t="s">
        <v>4</v>
      </c>
      <c r="C2203" s="18">
        <v>70</v>
      </c>
      <c r="D2203" s="16">
        <v>161430</v>
      </c>
      <c r="E2203" s="16">
        <v>0</v>
      </c>
      <c r="F2203" s="18">
        <v>0</v>
      </c>
      <c r="G2203" s="18">
        <f t="shared" ref="G2203:G2266" si="831">SUM(C2203+F2203)</f>
        <v>70</v>
      </c>
      <c r="H2203" s="16">
        <f t="shared" si="823"/>
        <v>161430</v>
      </c>
      <c r="I2203" s="35">
        <f t="shared" si="827"/>
        <v>-161360</v>
      </c>
      <c r="J2203" s="35">
        <f t="shared" si="819"/>
        <v>0</v>
      </c>
      <c r="K2203" s="101">
        <f t="shared" ref="K2203:L2218" si="832">G2203-G2199</f>
        <v>0</v>
      </c>
      <c r="L2203">
        <f t="shared" si="832"/>
        <v>6500</v>
      </c>
      <c r="M2203" s="35">
        <f t="shared" si="830"/>
        <v>70543</v>
      </c>
      <c r="N2203">
        <f t="shared" si="821"/>
        <v>4.336244811992814E-4</v>
      </c>
      <c r="O2203" s="303">
        <f t="shared" si="825"/>
        <v>-161360</v>
      </c>
      <c r="P2203" s="156">
        <f t="shared" si="829"/>
        <v>0</v>
      </c>
      <c r="Q2203" s="156">
        <f t="shared" si="829"/>
        <v>4.3791686316782319E-2</v>
      </c>
    </row>
    <row r="2204" spans="1:17">
      <c r="A2204" s="595"/>
      <c r="B2204" s="3" t="s">
        <v>5</v>
      </c>
      <c r="C2204" s="18">
        <v>1480455</v>
      </c>
      <c r="D2204" s="16">
        <v>1632758</v>
      </c>
      <c r="E2204" s="16">
        <v>1274977</v>
      </c>
      <c r="F2204" s="18">
        <v>1104814</v>
      </c>
      <c r="G2204" s="18">
        <f t="shared" si="831"/>
        <v>2585269</v>
      </c>
      <c r="H2204" s="16">
        <f t="shared" si="823"/>
        <v>2907735</v>
      </c>
      <c r="I2204" s="35">
        <f t="shared" si="827"/>
        <v>-152303</v>
      </c>
      <c r="J2204" s="35">
        <f t="shared" si="819"/>
        <v>170163</v>
      </c>
      <c r="K2204" s="101">
        <f t="shared" si="832"/>
        <v>108313</v>
      </c>
      <c r="L2204">
        <f t="shared" si="832"/>
        <v>7211</v>
      </c>
      <c r="M2204" s="35">
        <f t="shared" si="830"/>
        <v>85946</v>
      </c>
      <c r="N2204">
        <f t="shared" si="821"/>
        <v>0.88910062299349835</v>
      </c>
      <c r="O2204" s="20">
        <f t="shared" si="825"/>
        <v>-322466</v>
      </c>
      <c r="P2204" s="399">
        <f t="shared" si="829"/>
        <v>4.5727870346016684E-2</v>
      </c>
      <c r="Q2204" s="156">
        <f t="shared" si="829"/>
        <v>2.4922986209926128E-3</v>
      </c>
    </row>
    <row r="2205" spans="1:17">
      <c r="A2205" s="596"/>
      <c r="B2205" s="3" t="s">
        <v>6</v>
      </c>
      <c r="C2205" s="18">
        <v>1744450</v>
      </c>
      <c r="D2205" s="16">
        <v>1741098</v>
      </c>
      <c r="E2205" s="16">
        <v>2272649</v>
      </c>
      <c r="F2205" s="18">
        <v>1749881</v>
      </c>
      <c r="G2205" s="18">
        <f t="shared" si="831"/>
        <v>3494331</v>
      </c>
      <c r="H2205" s="16">
        <f t="shared" si="823"/>
        <v>4013747</v>
      </c>
      <c r="I2205" s="35">
        <f t="shared" si="827"/>
        <v>3352</v>
      </c>
      <c r="J2205" s="35">
        <f t="shared" si="819"/>
        <v>522768</v>
      </c>
      <c r="K2205" s="101">
        <f t="shared" si="832"/>
        <v>-35425</v>
      </c>
      <c r="L2205">
        <f t="shared" si="832"/>
        <v>-192047</v>
      </c>
      <c r="M2205" s="35">
        <f t="shared" si="830"/>
        <v>-2120621</v>
      </c>
      <c r="N2205">
        <f t="shared" si="821"/>
        <v>0.87059074724939067</v>
      </c>
      <c r="O2205" s="20">
        <f t="shared" si="825"/>
        <v>-519416</v>
      </c>
      <c r="P2205" s="399">
        <f t="shared" si="829"/>
        <v>-9.9363819116056098E-3</v>
      </c>
      <c r="Q2205" s="156">
        <f t="shared" si="829"/>
        <v>-4.3668472780166452E-2</v>
      </c>
    </row>
    <row r="2206" spans="1:17">
      <c r="A2206" s="594">
        <v>45672</v>
      </c>
      <c r="B2206" s="3" t="s">
        <v>3</v>
      </c>
      <c r="C2206" s="18">
        <v>6030562</v>
      </c>
      <c r="D2206" s="16">
        <v>3600773</v>
      </c>
      <c r="E2206" s="16">
        <v>5560831</v>
      </c>
      <c r="F2206" s="18">
        <v>4082830</v>
      </c>
      <c r="G2206" s="18">
        <f t="shared" si="831"/>
        <v>10113392</v>
      </c>
      <c r="H2206" s="16">
        <f t="shared" si="823"/>
        <v>9161604</v>
      </c>
      <c r="I2206" s="35">
        <f t="shared" si="827"/>
        <v>2429789</v>
      </c>
      <c r="J2206" s="35">
        <f t="shared" si="819"/>
        <v>1478001</v>
      </c>
      <c r="K2206" s="101">
        <f t="shared" si="832"/>
        <v>309348</v>
      </c>
      <c r="L2206">
        <f t="shared" si="832"/>
        <v>360802</v>
      </c>
      <c r="M2206" s="35">
        <f t="shared" si="830"/>
        <v>-360802</v>
      </c>
      <c r="N2206">
        <f t="shared" si="821"/>
        <v>1.1038887950188636</v>
      </c>
      <c r="O2206" s="20">
        <f t="shared" si="825"/>
        <v>951788</v>
      </c>
      <c r="P2206" s="156">
        <f t="shared" si="829"/>
        <v>3.2581137932167603E-2</v>
      </c>
      <c r="Q2206" s="400">
        <f t="shared" si="829"/>
        <v>4.2749052132701422E-2</v>
      </c>
    </row>
    <row r="2207" spans="1:17">
      <c r="A2207" s="595"/>
      <c r="B2207" s="3" t="s">
        <v>4</v>
      </c>
      <c r="C2207" s="18">
        <v>70</v>
      </c>
      <c r="D2207" s="16">
        <v>161430</v>
      </c>
      <c r="E2207" s="16">
        <v>0</v>
      </c>
      <c r="F2207" s="18">
        <v>0</v>
      </c>
      <c r="G2207" s="18">
        <f t="shared" si="831"/>
        <v>70</v>
      </c>
      <c r="H2207" s="16">
        <f t="shared" si="823"/>
        <v>161430</v>
      </c>
      <c r="I2207" s="35">
        <f t="shared" si="827"/>
        <v>-161360</v>
      </c>
      <c r="J2207" s="35">
        <f t="shared" si="819"/>
        <v>0</v>
      </c>
      <c r="K2207" s="101">
        <f t="shared" si="832"/>
        <v>0</v>
      </c>
      <c r="L2207">
        <f t="shared" si="832"/>
        <v>0</v>
      </c>
      <c r="M2207" s="35">
        <f t="shared" si="830"/>
        <v>-703475</v>
      </c>
      <c r="N2207">
        <f t="shared" si="821"/>
        <v>4.336244811992814E-4</v>
      </c>
      <c r="O2207" s="303">
        <f t="shared" si="825"/>
        <v>-161360</v>
      </c>
      <c r="P2207" s="156">
        <f t="shared" ref="P2207:Q2222" si="833">K2207/(G2203-K2207)</f>
        <v>0</v>
      </c>
      <c r="Q2207" s="156">
        <f t="shared" si="833"/>
        <v>0</v>
      </c>
    </row>
    <row r="2208" spans="1:17">
      <c r="A2208" s="595"/>
      <c r="B2208" s="3" t="s">
        <v>5</v>
      </c>
      <c r="C2208" s="18">
        <v>1463331</v>
      </c>
      <c r="D2208" s="16">
        <v>1543010</v>
      </c>
      <c r="E2208" s="16">
        <v>1436608</v>
      </c>
      <c r="F2208" s="18">
        <v>1198981</v>
      </c>
      <c r="G2208" s="18">
        <f t="shared" si="831"/>
        <v>2662312</v>
      </c>
      <c r="H2208" s="16">
        <f t="shared" si="823"/>
        <v>2979618</v>
      </c>
      <c r="I2208" s="35">
        <f t="shared" si="827"/>
        <v>-79679</v>
      </c>
      <c r="J2208" s="35">
        <f t="shared" si="819"/>
        <v>237627</v>
      </c>
      <c r="K2208" s="101">
        <f t="shared" si="832"/>
        <v>77043</v>
      </c>
      <c r="L2208">
        <f t="shared" si="832"/>
        <v>71883</v>
      </c>
      <c r="M2208" s="35">
        <f t="shared" si="830"/>
        <v>-679229</v>
      </c>
      <c r="N2208">
        <f t="shared" si="821"/>
        <v>0.89350782549977881</v>
      </c>
      <c r="O2208" s="20">
        <f t="shared" si="825"/>
        <v>-317306</v>
      </c>
      <c r="P2208" s="156">
        <f t="shared" si="833"/>
        <v>3.0716131640450263E-2</v>
      </c>
      <c r="Q2208" s="156">
        <f t="shared" si="833"/>
        <v>2.5347937762619489E-2</v>
      </c>
    </row>
    <row r="2209" spans="1:17">
      <c r="A2209" s="596"/>
      <c r="B2209" s="3" t="s">
        <v>6</v>
      </c>
      <c r="C2209" s="18">
        <v>1855842</v>
      </c>
      <c r="D2209" s="16">
        <v>1708243</v>
      </c>
      <c r="E2209" s="16">
        <v>2352366</v>
      </c>
      <c r="F2209" s="18">
        <v>1731646</v>
      </c>
      <c r="G2209" s="18">
        <f t="shared" si="831"/>
        <v>3587488</v>
      </c>
      <c r="H2209" s="16">
        <f t="shared" si="823"/>
        <v>4060609</v>
      </c>
      <c r="I2209" s="35">
        <f t="shared" si="827"/>
        <v>147599</v>
      </c>
      <c r="J2209" s="35">
        <f t="shared" si="819"/>
        <v>620720</v>
      </c>
      <c r="K2209" s="101">
        <f t="shared" si="832"/>
        <v>93157</v>
      </c>
      <c r="L2209">
        <f t="shared" si="832"/>
        <v>46862</v>
      </c>
      <c r="M2209" s="35">
        <f t="shared" si="830"/>
        <v>904090</v>
      </c>
      <c r="N2209">
        <f t="shared" si="821"/>
        <v>0.88348521120846646</v>
      </c>
      <c r="O2209" s="20">
        <f t="shared" si="825"/>
        <v>-473121</v>
      </c>
      <c r="P2209" s="399">
        <f t="shared" si="833"/>
        <v>2.7389660158521734E-2</v>
      </c>
      <c r="Q2209" s="156">
        <f t="shared" si="833"/>
        <v>1.1813299352010457E-2</v>
      </c>
    </row>
    <row r="2210" spans="1:17">
      <c r="A2210" s="597">
        <v>45673</v>
      </c>
      <c r="B2210" s="3" t="s">
        <v>3</v>
      </c>
      <c r="C2210" s="18">
        <v>4411618</v>
      </c>
      <c r="D2210" s="16">
        <v>2724119</v>
      </c>
      <c r="E2210" s="16">
        <v>4260792</v>
      </c>
      <c r="F2210" s="18">
        <v>3389106</v>
      </c>
      <c r="G2210" s="18">
        <f t="shared" si="831"/>
        <v>7800724</v>
      </c>
      <c r="H2210" s="16">
        <f t="shared" si="823"/>
        <v>6984911</v>
      </c>
      <c r="I2210" s="35">
        <f t="shared" si="827"/>
        <v>1687499</v>
      </c>
      <c r="J2210" s="35">
        <f t="shared" si="819"/>
        <v>871686</v>
      </c>
      <c r="K2210" s="101">
        <f t="shared" si="832"/>
        <v>-2312668</v>
      </c>
      <c r="L2210">
        <f t="shared" si="832"/>
        <v>-2176693</v>
      </c>
      <c r="M2210" s="35">
        <f t="shared" si="830"/>
        <v>2176693</v>
      </c>
      <c r="N2210">
        <f t="shared" si="821"/>
        <v>1.116796477435432</v>
      </c>
      <c r="O2210" s="20">
        <f t="shared" si="825"/>
        <v>815813</v>
      </c>
      <c r="P2210" s="156">
        <f t="shared" si="833"/>
        <v>-0.18611434356505602</v>
      </c>
      <c r="Q2210" s="156">
        <f t="shared" si="833"/>
        <v>-0.19197706674997136</v>
      </c>
    </row>
    <row r="2211" spans="1:17">
      <c r="A2211" s="598"/>
      <c r="B2211" s="3" t="s">
        <v>4</v>
      </c>
      <c r="C2211" s="18">
        <v>70</v>
      </c>
      <c r="D2211" s="16">
        <v>161274</v>
      </c>
      <c r="E2211" s="16">
        <v>0</v>
      </c>
      <c r="F2211" s="18">
        <v>0</v>
      </c>
      <c r="G2211" s="18">
        <f t="shared" si="831"/>
        <v>70</v>
      </c>
      <c r="H2211" s="16">
        <f t="shared" si="823"/>
        <v>161274</v>
      </c>
      <c r="I2211" s="35">
        <f t="shared" si="827"/>
        <v>-161204</v>
      </c>
      <c r="J2211" s="35">
        <f t="shared" si="819"/>
        <v>0</v>
      </c>
      <c r="K2211" s="101">
        <f t="shared" si="832"/>
        <v>0</v>
      </c>
      <c r="L2211">
        <f t="shared" si="832"/>
        <v>-156</v>
      </c>
      <c r="M2211" s="35">
        <f t="shared" si="830"/>
        <v>281085</v>
      </c>
      <c r="N2211">
        <f t="shared" si="821"/>
        <v>4.3404392524523482E-4</v>
      </c>
      <c r="O2211" s="303">
        <f t="shared" si="825"/>
        <v>-161204</v>
      </c>
      <c r="P2211" s="156">
        <f t="shared" si="833"/>
        <v>0</v>
      </c>
      <c r="Q2211" s="156">
        <f t="shared" si="833"/>
        <v>-9.6543017340611193E-4</v>
      </c>
    </row>
    <row r="2212" spans="1:17">
      <c r="A2212" s="598"/>
      <c r="B2212" s="3" t="s">
        <v>5</v>
      </c>
      <c r="C2212" s="18">
        <v>1223173</v>
      </c>
      <c r="D2212" s="16">
        <v>1249862</v>
      </c>
      <c r="E2212" s="16">
        <v>1015277</v>
      </c>
      <c r="F2212" s="18">
        <v>735664</v>
      </c>
      <c r="G2212" s="18">
        <f t="shared" si="831"/>
        <v>1958837</v>
      </c>
      <c r="H2212" s="16">
        <f t="shared" si="823"/>
        <v>2265139</v>
      </c>
      <c r="I2212" s="35">
        <f t="shared" si="827"/>
        <v>-26689</v>
      </c>
      <c r="J2212" s="35">
        <f t="shared" si="819"/>
        <v>279613</v>
      </c>
      <c r="K2212" s="101">
        <f t="shared" si="832"/>
        <v>-703475</v>
      </c>
      <c r="L2212">
        <f t="shared" si="832"/>
        <v>-714479</v>
      </c>
      <c r="M2212" s="35">
        <f t="shared" si="830"/>
        <v>909261</v>
      </c>
      <c r="N2212">
        <f t="shared" si="821"/>
        <v>0.86477562745597514</v>
      </c>
      <c r="O2212" s="20">
        <f t="shared" si="825"/>
        <v>-306302</v>
      </c>
      <c r="P2212" s="156">
        <f t="shared" si="833"/>
        <v>-0.20900758128782362</v>
      </c>
      <c r="Q2212" s="400">
        <f t="shared" si="833"/>
        <v>-0.19341100138951414</v>
      </c>
    </row>
    <row r="2213" spans="1:17">
      <c r="A2213" s="599"/>
      <c r="B2213" s="3" t="s">
        <v>6</v>
      </c>
      <c r="C2213" s="18">
        <v>1487979</v>
      </c>
      <c r="D2213" s="16">
        <v>1481678</v>
      </c>
      <c r="E2213" s="16">
        <v>1846771</v>
      </c>
      <c r="F2213" s="18">
        <v>1492163</v>
      </c>
      <c r="G2213" s="18">
        <f t="shared" si="831"/>
        <v>2980142</v>
      </c>
      <c r="H2213" s="16">
        <f t="shared" si="823"/>
        <v>3328449</v>
      </c>
      <c r="I2213" s="35">
        <f t="shared" si="827"/>
        <v>6301</v>
      </c>
      <c r="J2213" s="35">
        <f t="shared" si="819"/>
        <v>354608</v>
      </c>
      <c r="K2213" s="101">
        <f t="shared" si="832"/>
        <v>-607346</v>
      </c>
      <c r="L2213">
        <f t="shared" si="832"/>
        <v>-732160</v>
      </c>
      <c r="M2213" s="35">
        <f t="shared" si="830"/>
        <v>1096524</v>
      </c>
      <c r="N2213">
        <f t="shared" si="821"/>
        <v>0.89535456304122429</v>
      </c>
      <c r="O2213" s="20">
        <f t="shared" si="825"/>
        <v>-348307</v>
      </c>
      <c r="P2213" s="399">
        <f t="shared" si="833"/>
        <v>-0.14478427513460604</v>
      </c>
      <c r="Q2213" s="156">
        <f t="shared" si="833"/>
        <v>-0.15276346512840489</v>
      </c>
    </row>
    <row r="2214" spans="1:17">
      <c r="A2214" s="594">
        <v>45674</v>
      </c>
      <c r="B2214" s="3" t="s">
        <v>3</v>
      </c>
      <c r="C2214" s="18">
        <v>5151637</v>
      </c>
      <c r="D2214" s="16">
        <v>2958821</v>
      </c>
      <c r="E2214" s="16">
        <v>4907178</v>
      </c>
      <c r="F2214" s="18">
        <v>3600039</v>
      </c>
      <c r="G2214" s="18">
        <f t="shared" si="831"/>
        <v>8751676</v>
      </c>
      <c r="H2214" s="16">
        <f t="shared" si="823"/>
        <v>7865999</v>
      </c>
      <c r="I2214" s="35">
        <f t="shared" si="827"/>
        <v>2192816</v>
      </c>
      <c r="J2214" s="35">
        <f t="shared" si="819"/>
        <v>1307139</v>
      </c>
      <c r="K2214" s="101">
        <f t="shared" si="832"/>
        <v>950952</v>
      </c>
      <c r="L2214">
        <f t="shared" si="832"/>
        <v>881088</v>
      </c>
      <c r="M2214" s="35">
        <f t="shared" si="830"/>
        <v>-881088</v>
      </c>
      <c r="N2214">
        <f t="shared" si="821"/>
        <v>1.112595615636361</v>
      </c>
      <c r="O2214" s="20">
        <f t="shared" si="825"/>
        <v>885677</v>
      </c>
      <c r="P2214" s="156">
        <f t="shared" si="833"/>
        <v>0.13882973039102614</v>
      </c>
      <c r="Q2214" s="156">
        <f t="shared" si="833"/>
        <v>0.1443501883983202</v>
      </c>
    </row>
    <row r="2215" spans="1:17">
      <c r="A2215" s="595"/>
      <c r="B2215" s="3" t="s">
        <v>4</v>
      </c>
      <c r="C2215" s="18">
        <v>70</v>
      </c>
      <c r="D2215" s="16">
        <v>156274</v>
      </c>
      <c r="E2215" s="16">
        <v>0</v>
      </c>
      <c r="F2215" s="18">
        <v>0</v>
      </c>
      <c r="G2215" s="18">
        <f t="shared" si="831"/>
        <v>70</v>
      </c>
      <c r="H2215" s="16">
        <f t="shared" si="823"/>
        <v>156274</v>
      </c>
      <c r="I2215" s="35">
        <f t="shared" si="827"/>
        <v>-156204</v>
      </c>
      <c r="J2215" s="35">
        <f t="shared" si="819"/>
        <v>0</v>
      </c>
      <c r="K2215" s="101">
        <f t="shared" si="832"/>
        <v>0</v>
      </c>
      <c r="L2215">
        <f t="shared" si="832"/>
        <v>-5000</v>
      </c>
      <c r="M2215" s="35">
        <f t="shared" si="830"/>
        <v>231247</v>
      </c>
      <c r="N2215">
        <f t="shared" si="821"/>
        <v>4.4793119776802282E-4</v>
      </c>
      <c r="O2215" s="303">
        <f t="shared" si="825"/>
        <v>-156204</v>
      </c>
      <c r="P2215" s="156">
        <f t="shared" si="833"/>
        <v>0</v>
      </c>
      <c r="Q2215" s="156">
        <f t="shared" si="833"/>
        <v>-3.0070846915332523E-2</v>
      </c>
    </row>
    <row r="2216" spans="1:17">
      <c r="A2216" s="595"/>
      <c r="B2216" s="3" t="s">
        <v>5</v>
      </c>
      <c r="C2216" s="18">
        <v>1355420</v>
      </c>
      <c r="D2216" s="16">
        <v>1322284</v>
      </c>
      <c r="E2216" s="16">
        <v>1208725</v>
      </c>
      <c r="F2216" s="18">
        <v>884346</v>
      </c>
      <c r="G2216" s="18">
        <f t="shared" si="831"/>
        <v>2239766</v>
      </c>
      <c r="H2216" s="16">
        <f t="shared" si="823"/>
        <v>2531009</v>
      </c>
      <c r="I2216" s="35">
        <f t="shared" si="827"/>
        <v>33136</v>
      </c>
      <c r="J2216" s="35">
        <f t="shared" si="819"/>
        <v>324379</v>
      </c>
      <c r="K2216" s="101">
        <f t="shared" si="832"/>
        <v>280929</v>
      </c>
      <c r="L2216">
        <f t="shared" si="832"/>
        <v>265870</v>
      </c>
      <c r="M2216" s="35">
        <f t="shared" si="830"/>
        <v>28320</v>
      </c>
      <c r="N2216">
        <f t="shared" si="821"/>
        <v>0.88493008124427852</v>
      </c>
      <c r="O2216" s="20">
        <f t="shared" si="825"/>
        <v>-291243</v>
      </c>
      <c r="P2216" s="399">
        <f t="shared" si="833"/>
        <v>0.16742813074375948</v>
      </c>
      <c r="Q2216" s="156">
        <f t="shared" si="833"/>
        <v>0.1329836055078131</v>
      </c>
    </row>
    <row r="2217" spans="1:17">
      <c r="A2217" s="596"/>
      <c r="B2217" s="3" t="s">
        <v>6</v>
      </c>
      <c r="C2217" s="18">
        <v>1657263</v>
      </c>
      <c r="D2217" s="16">
        <v>1564668</v>
      </c>
      <c r="E2217" s="16">
        <v>2048487</v>
      </c>
      <c r="F2217" s="18">
        <v>1517661</v>
      </c>
      <c r="G2217" s="18">
        <f t="shared" si="831"/>
        <v>3174924</v>
      </c>
      <c r="H2217" s="16">
        <f t="shared" si="823"/>
        <v>3613155</v>
      </c>
      <c r="I2217" s="35">
        <f t="shared" si="827"/>
        <v>92595</v>
      </c>
      <c r="J2217" s="35">
        <f t="shared" si="819"/>
        <v>530826</v>
      </c>
      <c r="K2217" s="101">
        <f t="shared" si="832"/>
        <v>194782</v>
      </c>
      <c r="L2217">
        <f t="shared" si="832"/>
        <v>284706</v>
      </c>
      <c r="M2217" s="35">
        <f t="shared" si="830"/>
        <v>425475</v>
      </c>
      <c r="N2217">
        <f t="shared" si="821"/>
        <v>0.87871237187444218</v>
      </c>
      <c r="O2217" s="20">
        <f t="shared" si="825"/>
        <v>-438231</v>
      </c>
      <c r="P2217" s="156">
        <f t="shared" si="833"/>
        <v>6.9930637332337647E-2</v>
      </c>
      <c r="Q2217" s="400">
        <f t="shared" si="833"/>
        <v>9.3538120662618365E-2</v>
      </c>
    </row>
    <row r="2218" spans="1:17">
      <c r="A2218" s="594">
        <v>45677</v>
      </c>
      <c r="B2218" s="3" t="s">
        <v>3</v>
      </c>
      <c r="C2218" s="18">
        <v>5016747</v>
      </c>
      <c r="D2218" s="16">
        <v>3573282</v>
      </c>
      <c r="E2218" s="16">
        <v>4957202</v>
      </c>
      <c r="F2218" s="18">
        <v>4099293</v>
      </c>
      <c r="G2218" s="18">
        <f t="shared" si="831"/>
        <v>9116040</v>
      </c>
      <c r="H2218" s="16">
        <f t="shared" si="823"/>
        <v>8530484</v>
      </c>
      <c r="I2218" s="35">
        <f t="shared" si="827"/>
        <v>1443465</v>
      </c>
      <c r="J2218" s="35">
        <f t="shared" si="819"/>
        <v>857909</v>
      </c>
      <c r="K2218" s="101">
        <f t="shared" si="832"/>
        <v>364364</v>
      </c>
      <c r="L2218">
        <f t="shared" si="832"/>
        <v>664485</v>
      </c>
      <c r="M2218" s="35">
        <f t="shared" si="830"/>
        <v>-664485</v>
      </c>
      <c r="N2218">
        <f t="shared" si="821"/>
        <v>1.0686427639979161</v>
      </c>
      <c r="O2218" s="20">
        <f t="shared" si="825"/>
        <v>585556</v>
      </c>
      <c r="P2218" s="156">
        <f t="shared" si="833"/>
        <v>4.3442285204127379E-2</v>
      </c>
      <c r="Q2218" s="400">
        <f t="shared" si="833"/>
        <v>9.2270180964724918E-2</v>
      </c>
    </row>
    <row r="2219" spans="1:17">
      <c r="A2219" s="595"/>
      <c r="B2219" s="3" t="s">
        <v>4</v>
      </c>
      <c r="C2219" s="18">
        <v>70</v>
      </c>
      <c r="D2219" s="16">
        <v>155274</v>
      </c>
      <c r="E2219" s="16">
        <v>0</v>
      </c>
      <c r="F2219" s="18">
        <v>0</v>
      </c>
      <c r="G2219" s="18">
        <f t="shared" si="831"/>
        <v>70</v>
      </c>
      <c r="H2219" s="16">
        <f t="shared" si="823"/>
        <v>155274</v>
      </c>
      <c r="I2219" s="35">
        <f t="shared" si="827"/>
        <v>-155204</v>
      </c>
      <c r="J2219" s="35">
        <f t="shared" ref="J2219:J2282" si="834">SUM(E2219-F2219)</f>
        <v>0</v>
      </c>
      <c r="K2219" s="101">
        <f t="shared" ref="K2219:L2234" si="835">G2219-G2215</f>
        <v>0</v>
      </c>
      <c r="L2219">
        <f t="shared" si="835"/>
        <v>-1000</v>
      </c>
      <c r="M2219" s="35">
        <f t="shared" si="830"/>
        <v>292218</v>
      </c>
      <c r="N2219">
        <f t="shared" si="821"/>
        <v>4.5081597691822196E-4</v>
      </c>
      <c r="O2219" s="303">
        <f t="shared" si="825"/>
        <v>-155204</v>
      </c>
      <c r="P2219" s="156">
        <f t="shared" si="833"/>
        <v>0</v>
      </c>
      <c r="Q2219" s="156">
        <f t="shared" si="833"/>
        <v>-6.3583300481961421E-3</v>
      </c>
    </row>
    <row r="2220" spans="1:17">
      <c r="A2220" s="595"/>
      <c r="B2220" s="3" t="s">
        <v>5</v>
      </c>
      <c r="C2220" s="18">
        <v>1435542</v>
      </c>
      <c r="D2220" s="16">
        <v>1480698</v>
      </c>
      <c r="E2220" s="16">
        <v>1235584</v>
      </c>
      <c r="F2220" s="18">
        <v>1030471</v>
      </c>
      <c r="G2220" s="18">
        <f t="shared" si="831"/>
        <v>2466013</v>
      </c>
      <c r="H2220" s="16">
        <f t="shared" si="823"/>
        <v>2716282</v>
      </c>
      <c r="I2220" s="35">
        <f t="shared" si="827"/>
        <v>-45156</v>
      </c>
      <c r="J2220" s="35">
        <f t="shared" si="834"/>
        <v>205113</v>
      </c>
      <c r="K2220" s="101">
        <f t="shared" si="835"/>
        <v>226247</v>
      </c>
      <c r="L2220">
        <f t="shared" si="835"/>
        <v>185273</v>
      </c>
      <c r="M2220" s="35">
        <f t="shared" si="830"/>
        <v>-125691</v>
      </c>
      <c r="N2220">
        <f t="shared" si="821"/>
        <v>0.90786339562681639</v>
      </c>
      <c r="O2220" s="20">
        <f t="shared" si="825"/>
        <v>-250269</v>
      </c>
      <c r="P2220" s="399">
        <f t="shared" si="833"/>
        <v>0.11236397570621384</v>
      </c>
      <c r="Q2220" s="156">
        <f t="shared" si="833"/>
        <v>7.8982886394717899E-2</v>
      </c>
    </row>
    <row r="2221" spans="1:17">
      <c r="A2221" s="596"/>
      <c r="B2221" s="3" t="s">
        <v>6</v>
      </c>
      <c r="C2221" s="18">
        <v>1758933</v>
      </c>
      <c r="D2221" s="16">
        <v>1630692</v>
      </c>
      <c r="E2221" s="16">
        <v>2018506</v>
      </c>
      <c r="F2221" s="18">
        <v>1710181</v>
      </c>
      <c r="G2221" s="18">
        <f t="shared" si="831"/>
        <v>3469114</v>
      </c>
      <c r="H2221" s="16">
        <f t="shared" si="823"/>
        <v>3649198</v>
      </c>
      <c r="I2221" s="35">
        <f t="shared" si="827"/>
        <v>128241</v>
      </c>
      <c r="J2221" s="35">
        <f t="shared" si="834"/>
        <v>308325</v>
      </c>
      <c r="K2221" s="101">
        <f t="shared" si="835"/>
        <v>294190</v>
      </c>
      <c r="L2221">
        <f t="shared" si="835"/>
        <v>36043</v>
      </c>
      <c r="M2221" s="35">
        <f t="shared" si="830"/>
        <v>825829</v>
      </c>
      <c r="N2221">
        <f t="shared" si="821"/>
        <v>0.95065107456487696</v>
      </c>
      <c r="O2221" s="20">
        <f t="shared" si="825"/>
        <v>-180084</v>
      </c>
      <c r="P2221" s="399">
        <f t="shared" si="833"/>
        <v>0.10212327830337685</v>
      </c>
      <c r="Q2221" s="156">
        <f t="shared" si="833"/>
        <v>1.0076005447970318E-2</v>
      </c>
    </row>
    <row r="2222" spans="1:17">
      <c r="A2222" s="594">
        <v>45678</v>
      </c>
      <c r="B2222" s="3" t="s">
        <v>3</v>
      </c>
      <c r="C2222" s="18">
        <v>5965964</v>
      </c>
      <c r="D2222" s="16">
        <v>3167647</v>
      </c>
      <c r="E2222" s="16">
        <v>5679756</v>
      </c>
      <c r="F2222" s="18">
        <v>3860257</v>
      </c>
      <c r="G2222" s="18">
        <f t="shared" si="831"/>
        <v>9826221</v>
      </c>
      <c r="H2222" s="16">
        <f t="shared" si="823"/>
        <v>8847403</v>
      </c>
      <c r="I2222" s="35">
        <f t="shared" si="827"/>
        <v>2798317</v>
      </c>
      <c r="J2222" s="35">
        <f t="shared" si="834"/>
        <v>1819499</v>
      </c>
      <c r="K2222" s="101">
        <f t="shared" si="835"/>
        <v>710181</v>
      </c>
      <c r="L2222">
        <f t="shared" si="835"/>
        <v>316919</v>
      </c>
      <c r="M2222" s="35">
        <f t="shared" si="830"/>
        <v>-316919</v>
      </c>
      <c r="N2222">
        <f t="shared" si="821"/>
        <v>1.1106333689106282</v>
      </c>
      <c r="O2222" s="20">
        <f t="shared" si="825"/>
        <v>978818</v>
      </c>
      <c r="P2222" s="399">
        <f t="shared" si="833"/>
        <v>8.4486427859425201E-2</v>
      </c>
      <c r="Q2222" s="156">
        <f t="shared" si="833"/>
        <v>3.8584828877594568E-2</v>
      </c>
    </row>
    <row r="2223" spans="1:17">
      <c r="A2223" s="595"/>
      <c r="B2223" s="3" t="s">
        <v>4</v>
      </c>
      <c r="C2223" s="18">
        <v>70</v>
      </c>
      <c r="D2223" s="16">
        <v>140274</v>
      </c>
      <c r="E2223" s="16">
        <v>0</v>
      </c>
      <c r="F2223" s="18">
        <v>0</v>
      </c>
      <c r="G2223" s="18">
        <f t="shared" si="831"/>
        <v>70</v>
      </c>
      <c r="H2223" s="16">
        <f t="shared" si="823"/>
        <v>140274</v>
      </c>
      <c r="I2223" s="35">
        <f t="shared" si="827"/>
        <v>-140204</v>
      </c>
      <c r="J2223" s="35">
        <f t="shared" si="834"/>
        <v>0</v>
      </c>
      <c r="K2223" s="101">
        <f t="shared" si="835"/>
        <v>0</v>
      </c>
      <c r="L2223">
        <f t="shared" si="835"/>
        <v>-15000</v>
      </c>
      <c r="M2223" s="35">
        <f t="shared" si="830"/>
        <v>461248</v>
      </c>
      <c r="N2223">
        <f t="shared" ref="N2223:N2286" si="836">SUM(G2223/H2223)</f>
        <v>4.9902334003450394E-4</v>
      </c>
      <c r="O2223" s="303">
        <f t="shared" si="825"/>
        <v>-140204</v>
      </c>
      <c r="P2223" s="156">
        <f t="shared" ref="P2223:Q2238" si="837">K2223/(G2219-K2223)</f>
        <v>0</v>
      </c>
      <c r="Q2223" s="156">
        <f t="shared" si="837"/>
        <v>-8.8093308432291489E-2</v>
      </c>
    </row>
    <row r="2224" spans="1:17">
      <c r="A2224" s="595"/>
      <c r="B2224" s="3" t="s">
        <v>5</v>
      </c>
      <c r="C2224" s="18">
        <v>1635318</v>
      </c>
      <c r="D2224" s="16">
        <v>1561029</v>
      </c>
      <c r="E2224" s="16">
        <v>1452484</v>
      </c>
      <c r="F2224" s="18">
        <v>1121913</v>
      </c>
      <c r="G2224" s="18">
        <f t="shared" si="831"/>
        <v>2757231</v>
      </c>
      <c r="H2224" s="16">
        <f t="shared" si="823"/>
        <v>3013513</v>
      </c>
      <c r="I2224" s="35">
        <f t="shared" si="827"/>
        <v>74289</v>
      </c>
      <c r="J2224" s="35">
        <f t="shared" si="834"/>
        <v>330571</v>
      </c>
      <c r="K2224" s="101">
        <f t="shared" si="835"/>
        <v>291218</v>
      </c>
      <c r="L2224">
        <f t="shared" si="835"/>
        <v>297231</v>
      </c>
      <c r="M2224" s="35">
        <f t="shared" si="830"/>
        <v>96350</v>
      </c>
      <c r="N2224">
        <f t="shared" si="836"/>
        <v>0.91495573438707578</v>
      </c>
      <c r="O2224" s="20">
        <f t="shared" si="825"/>
        <v>-256282</v>
      </c>
      <c r="P2224" s="399">
        <f t="shared" si="837"/>
        <v>0.13390595435431846</v>
      </c>
      <c r="Q2224" s="156">
        <f t="shared" si="837"/>
        <v>0.12287091094813628</v>
      </c>
    </row>
    <row r="2225" spans="1:17">
      <c r="A2225" s="596"/>
      <c r="B2225" s="3" t="s">
        <v>6</v>
      </c>
      <c r="C2225" s="18">
        <v>1922473</v>
      </c>
      <c r="D2225" s="16">
        <v>1719442</v>
      </c>
      <c r="E2225" s="16">
        <v>2391585</v>
      </c>
      <c r="F2225" s="18">
        <v>1606223</v>
      </c>
      <c r="G2225" s="18">
        <f t="shared" si="831"/>
        <v>3528696</v>
      </c>
      <c r="H2225" s="16">
        <f t="shared" si="823"/>
        <v>4111027</v>
      </c>
      <c r="I2225" s="35">
        <f t="shared" si="827"/>
        <v>203031</v>
      </c>
      <c r="J2225" s="35">
        <f t="shared" si="834"/>
        <v>785362</v>
      </c>
      <c r="K2225" s="101">
        <f t="shared" si="835"/>
        <v>59582</v>
      </c>
      <c r="L2225">
        <f t="shared" si="835"/>
        <v>461829</v>
      </c>
      <c r="M2225" s="35">
        <f t="shared" si="830"/>
        <v>-1092128</v>
      </c>
      <c r="N2225">
        <f t="shared" si="836"/>
        <v>0.85834902081645292</v>
      </c>
      <c r="O2225" s="20">
        <f t="shared" si="825"/>
        <v>-582331</v>
      </c>
      <c r="P2225" s="156">
        <f t="shared" si="837"/>
        <v>1.7475125618413318E-2</v>
      </c>
      <c r="Q2225" s="400">
        <f t="shared" si="837"/>
        <v>0.14489348424986251</v>
      </c>
    </row>
    <row r="2226" spans="1:17">
      <c r="A2226" s="594">
        <v>45679</v>
      </c>
      <c r="B2226" s="3" t="s">
        <v>3</v>
      </c>
      <c r="C2226" s="18">
        <v>6366314</v>
      </c>
      <c r="D2226" s="16">
        <v>3862072</v>
      </c>
      <c r="E2226" s="16">
        <v>6123873</v>
      </c>
      <c r="F2226" s="18">
        <v>4321779</v>
      </c>
      <c r="G2226" s="18">
        <f t="shared" si="831"/>
        <v>10688093</v>
      </c>
      <c r="H2226" s="16">
        <f t="shared" si="823"/>
        <v>9985945</v>
      </c>
      <c r="I2226" s="35">
        <f t="shared" si="827"/>
        <v>2504242</v>
      </c>
      <c r="J2226" s="35">
        <f t="shared" si="834"/>
        <v>1802094</v>
      </c>
      <c r="K2226" s="101">
        <f t="shared" si="835"/>
        <v>861872</v>
      </c>
      <c r="L2226">
        <f t="shared" si="835"/>
        <v>1138542</v>
      </c>
      <c r="M2226" s="35">
        <f t="shared" si="830"/>
        <v>-1138542</v>
      </c>
      <c r="N2226">
        <f t="shared" si="836"/>
        <v>1.0703136258010635</v>
      </c>
      <c r="O2226" s="20">
        <f t="shared" si="825"/>
        <v>702148</v>
      </c>
      <c r="P2226" s="156">
        <f t="shared" si="837"/>
        <v>9.6144404908822714E-2</v>
      </c>
      <c r="Q2226" s="400">
        <f t="shared" si="837"/>
        <v>0.14769263578627245</v>
      </c>
    </row>
    <row r="2227" spans="1:17">
      <c r="A2227" s="595"/>
      <c r="B2227" s="3" t="s">
        <v>4</v>
      </c>
      <c r="C2227" s="18">
        <v>70</v>
      </c>
      <c r="D2227" s="16">
        <v>140274</v>
      </c>
      <c r="E2227" s="16">
        <v>0</v>
      </c>
      <c r="F2227" s="18">
        <v>0</v>
      </c>
      <c r="G2227" s="18">
        <f t="shared" si="831"/>
        <v>70</v>
      </c>
      <c r="H2227" s="16">
        <f t="shared" si="823"/>
        <v>140274</v>
      </c>
      <c r="I2227" s="35">
        <f t="shared" si="827"/>
        <v>-140204</v>
      </c>
      <c r="J2227" s="35">
        <f t="shared" si="834"/>
        <v>0</v>
      </c>
      <c r="K2227" s="101">
        <f t="shared" si="835"/>
        <v>0</v>
      </c>
      <c r="L2227">
        <f t="shared" si="835"/>
        <v>0</v>
      </c>
      <c r="M2227" s="35">
        <f t="shared" si="830"/>
        <v>-357464</v>
      </c>
      <c r="N2227">
        <f t="shared" si="836"/>
        <v>4.9902334003450394E-4</v>
      </c>
      <c r="O2227" s="303">
        <f t="shared" si="825"/>
        <v>-140204</v>
      </c>
      <c r="P2227" s="156">
        <f t="shared" si="837"/>
        <v>0</v>
      </c>
      <c r="Q2227" s="156">
        <f t="shared" si="837"/>
        <v>0</v>
      </c>
    </row>
    <row r="2228" spans="1:17">
      <c r="A2228" s="595"/>
      <c r="B2228" s="3" t="s">
        <v>5</v>
      </c>
      <c r="C2228" s="18">
        <v>1796763</v>
      </c>
      <c r="D2228" s="16">
        <v>1574613</v>
      </c>
      <c r="E2228" s="16">
        <v>1660574</v>
      </c>
      <c r="F2228" s="18">
        <v>1406716</v>
      </c>
      <c r="G2228" s="18">
        <f t="shared" si="831"/>
        <v>3203479</v>
      </c>
      <c r="H2228" s="16">
        <f t="shared" si="823"/>
        <v>3235187</v>
      </c>
      <c r="I2228" s="35">
        <f t="shared" si="827"/>
        <v>222150</v>
      </c>
      <c r="J2228" s="35">
        <f t="shared" si="834"/>
        <v>253858</v>
      </c>
      <c r="K2228" s="101">
        <f t="shared" si="835"/>
        <v>446248</v>
      </c>
      <c r="L2228">
        <f t="shared" si="835"/>
        <v>221674</v>
      </c>
      <c r="M2228" s="35">
        <f t="shared" si="830"/>
        <v>-326288</v>
      </c>
      <c r="N2228">
        <f t="shared" si="836"/>
        <v>0.99019902095303924</v>
      </c>
      <c r="O2228" s="20">
        <f t="shared" si="825"/>
        <v>-31708</v>
      </c>
      <c r="P2228" s="399">
        <f t="shared" si="837"/>
        <v>0.193098780908384</v>
      </c>
      <c r="Q2228" s="156">
        <f t="shared" si="837"/>
        <v>7.9400710427786125E-2</v>
      </c>
    </row>
    <row r="2229" spans="1:17">
      <c r="A2229" s="596"/>
      <c r="B2229" s="3" t="s">
        <v>6</v>
      </c>
      <c r="C2229" s="18">
        <v>2092481</v>
      </c>
      <c r="D2229" s="16">
        <v>1981331</v>
      </c>
      <c r="E2229" s="16">
        <v>2471181</v>
      </c>
      <c r="F2229" s="18">
        <v>1829796</v>
      </c>
      <c r="G2229" s="18">
        <f t="shared" si="831"/>
        <v>3922277</v>
      </c>
      <c r="H2229" s="16">
        <f t="shared" si="823"/>
        <v>4452512</v>
      </c>
      <c r="I2229" s="35">
        <f t="shared" si="827"/>
        <v>111150</v>
      </c>
      <c r="J2229" s="35">
        <f t="shared" si="834"/>
        <v>641385</v>
      </c>
      <c r="K2229" s="101">
        <f t="shared" si="835"/>
        <v>393581</v>
      </c>
      <c r="L2229">
        <f t="shared" si="835"/>
        <v>341485</v>
      </c>
      <c r="M2229" s="35">
        <f t="shared" si="830"/>
        <v>1163410</v>
      </c>
      <c r="N2229">
        <f t="shared" si="836"/>
        <v>0.880913291193825</v>
      </c>
      <c r="O2229" s="20">
        <f t="shared" si="825"/>
        <v>-530235</v>
      </c>
      <c r="P2229" s="399">
        <f t="shared" si="837"/>
        <v>0.12553957350846778</v>
      </c>
      <c r="Q2229" s="156">
        <f t="shared" si="837"/>
        <v>9.0590581030798964E-2</v>
      </c>
    </row>
    <row r="2230" spans="1:17">
      <c r="A2230" s="597">
        <v>45680</v>
      </c>
      <c r="B2230" s="3" t="s">
        <v>3</v>
      </c>
      <c r="C2230" s="18">
        <v>5862799</v>
      </c>
      <c r="D2230" s="16">
        <v>3680296</v>
      </c>
      <c r="E2230" s="16">
        <v>6024848</v>
      </c>
      <c r="F2230" s="18">
        <v>4194995</v>
      </c>
      <c r="G2230" s="18">
        <f t="shared" si="831"/>
        <v>10057794</v>
      </c>
      <c r="H2230" s="16">
        <f t="shared" si="823"/>
        <v>9705144</v>
      </c>
      <c r="I2230" s="35">
        <f t="shared" si="827"/>
        <v>2182503</v>
      </c>
      <c r="J2230" s="35">
        <f t="shared" si="834"/>
        <v>1829853</v>
      </c>
      <c r="K2230" s="101">
        <f t="shared" si="835"/>
        <v>-630299</v>
      </c>
      <c r="L2230">
        <f t="shared" si="835"/>
        <v>-280801</v>
      </c>
      <c r="M2230" s="35">
        <f t="shared" si="830"/>
        <v>280801</v>
      </c>
      <c r="N2230">
        <f t="shared" si="836"/>
        <v>1.0363364005727271</v>
      </c>
      <c r="O2230" s="20">
        <f t="shared" si="825"/>
        <v>352650</v>
      </c>
      <c r="P2230" s="156">
        <f t="shared" si="837"/>
        <v>-5.5688034130643292E-2</v>
      </c>
      <c r="Q2230" s="156">
        <f t="shared" si="837"/>
        <v>-2.7350535408200417E-2</v>
      </c>
    </row>
    <row r="2231" spans="1:17">
      <c r="A2231" s="598"/>
      <c r="B2231" s="3" t="s">
        <v>4</v>
      </c>
      <c r="C2231" s="18">
        <v>70</v>
      </c>
      <c r="D2231" s="16">
        <v>140370</v>
      </c>
      <c r="E2231" s="16">
        <v>0</v>
      </c>
      <c r="F2231" s="18">
        <v>0</v>
      </c>
      <c r="G2231" s="18">
        <f t="shared" si="831"/>
        <v>70</v>
      </c>
      <c r="H2231" s="16">
        <f t="shared" ref="H2231:H2294" si="838">SUM(D2231+E2231)</f>
        <v>140370</v>
      </c>
      <c r="I2231" s="35">
        <f t="shared" si="827"/>
        <v>-140300</v>
      </c>
      <c r="J2231" s="35">
        <f t="shared" si="834"/>
        <v>0</v>
      </c>
      <c r="K2231" s="101">
        <f t="shared" si="835"/>
        <v>0</v>
      </c>
      <c r="L2231">
        <f t="shared" si="835"/>
        <v>96</v>
      </c>
      <c r="M2231" s="35">
        <f t="shared" si="830"/>
        <v>331641</v>
      </c>
      <c r="N2231">
        <f t="shared" si="836"/>
        <v>4.986820545700648E-4</v>
      </c>
      <c r="O2231" s="303">
        <f t="shared" si="825"/>
        <v>-140300</v>
      </c>
      <c r="P2231" s="156">
        <f t="shared" si="837"/>
        <v>0</v>
      </c>
      <c r="Q2231" s="156">
        <f t="shared" si="837"/>
        <v>6.8484355605016476E-4</v>
      </c>
    </row>
    <row r="2232" spans="1:17">
      <c r="A2232" s="598"/>
      <c r="B2232" s="3" t="s">
        <v>5</v>
      </c>
      <c r="C2232" s="18">
        <v>1752320</v>
      </c>
      <c r="D2232" s="16">
        <v>1409174</v>
      </c>
      <c r="E2232" s="16">
        <v>1370112</v>
      </c>
      <c r="F2232" s="18">
        <v>1093695</v>
      </c>
      <c r="G2232" s="18">
        <f t="shared" si="831"/>
        <v>2846015</v>
      </c>
      <c r="H2232" s="16">
        <f t="shared" si="838"/>
        <v>2779286</v>
      </c>
      <c r="I2232" s="35">
        <f t="shared" si="827"/>
        <v>343146</v>
      </c>
      <c r="J2232" s="35">
        <f t="shared" si="834"/>
        <v>276417</v>
      </c>
      <c r="K2232" s="101">
        <f t="shared" si="835"/>
        <v>-357464</v>
      </c>
      <c r="L2232">
        <f t="shared" si="835"/>
        <v>-455901</v>
      </c>
      <c r="M2232" s="35">
        <f t="shared" si="830"/>
        <v>681620</v>
      </c>
      <c r="N2232">
        <f t="shared" si="836"/>
        <v>1.0240094038540835</v>
      </c>
      <c r="O2232" s="20">
        <f t="shared" si="825"/>
        <v>66729</v>
      </c>
      <c r="P2232" s="156">
        <f t="shared" si="837"/>
        <v>-0.10038464530322445</v>
      </c>
      <c r="Q2232" s="156">
        <f t="shared" si="837"/>
        <v>-0.12351398828746429</v>
      </c>
    </row>
    <row r="2233" spans="1:17">
      <c r="A2233" s="599"/>
      <c r="B2233" s="3" t="s">
        <v>6</v>
      </c>
      <c r="C2233" s="18">
        <v>2015428</v>
      </c>
      <c r="D2233" s="16">
        <v>1861086</v>
      </c>
      <c r="E2233" s="16">
        <v>2235657</v>
      </c>
      <c r="F2233" s="18">
        <v>1802235</v>
      </c>
      <c r="G2233" s="18">
        <f t="shared" si="831"/>
        <v>3817663</v>
      </c>
      <c r="H2233" s="16">
        <f t="shared" si="838"/>
        <v>4096743</v>
      </c>
      <c r="I2233" s="35">
        <f t="shared" si="827"/>
        <v>154342</v>
      </c>
      <c r="J2233" s="35">
        <f t="shared" si="834"/>
        <v>433422</v>
      </c>
      <c r="K2233" s="101">
        <f t="shared" si="835"/>
        <v>-104614</v>
      </c>
      <c r="L2233">
        <f t="shared" si="835"/>
        <v>-355769</v>
      </c>
      <c r="M2233" s="35">
        <f t="shared" si="830"/>
        <v>1431690</v>
      </c>
      <c r="N2233">
        <f t="shared" si="836"/>
        <v>0.93187759154040173</v>
      </c>
      <c r="O2233" s="20">
        <f t="shared" si="825"/>
        <v>-279080</v>
      </c>
      <c r="P2233" s="156">
        <f t="shared" si="837"/>
        <v>-2.5978850681580404E-2</v>
      </c>
      <c r="Q2233" s="156">
        <f t="shared" si="837"/>
        <v>-7.3990891963260877E-2</v>
      </c>
    </row>
    <row r="2234" spans="1:17">
      <c r="A2234" s="594">
        <v>45681</v>
      </c>
      <c r="B2234" s="3" t="s">
        <v>3</v>
      </c>
      <c r="C2234" s="18">
        <v>6970939</v>
      </c>
      <c r="D2234" s="16">
        <v>3946642</v>
      </c>
      <c r="E2234" s="16">
        <v>7030202</v>
      </c>
      <c r="F2234" s="18">
        <v>4591750</v>
      </c>
      <c r="G2234" s="18">
        <f t="shared" si="831"/>
        <v>11562689</v>
      </c>
      <c r="H2234" s="16">
        <f t="shared" si="838"/>
        <v>10976844</v>
      </c>
      <c r="I2234" s="35">
        <f t="shared" si="827"/>
        <v>3024297</v>
      </c>
      <c r="J2234" s="35">
        <f t="shared" si="834"/>
        <v>2438452</v>
      </c>
      <c r="K2234" s="101">
        <f t="shared" si="835"/>
        <v>1504895</v>
      </c>
      <c r="L2234">
        <f t="shared" si="835"/>
        <v>1271700</v>
      </c>
      <c r="M2234" s="35">
        <f t="shared" si="830"/>
        <v>-1271700</v>
      </c>
      <c r="N2234">
        <f t="shared" si="836"/>
        <v>1.0533709871434813</v>
      </c>
      <c r="O2234" s="20">
        <f t="shared" si="825"/>
        <v>585845</v>
      </c>
      <c r="P2234" s="399">
        <f t="shared" si="837"/>
        <v>0.1759514522502838</v>
      </c>
      <c r="Q2234" s="156">
        <f t="shared" si="837"/>
        <v>0.15079248762427308</v>
      </c>
    </row>
    <row r="2235" spans="1:17">
      <c r="A2235" s="595"/>
      <c r="B2235" s="3" t="s">
        <v>4</v>
      </c>
      <c r="C2235" s="18">
        <v>70</v>
      </c>
      <c r="D2235" s="16">
        <v>140370</v>
      </c>
      <c r="E2235" s="16">
        <v>0</v>
      </c>
      <c r="F2235" s="18">
        <v>0</v>
      </c>
      <c r="G2235" s="18">
        <f t="shared" si="831"/>
        <v>70</v>
      </c>
      <c r="H2235" s="16">
        <f t="shared" si="838"/>
        <v>140370</v>
      </c>
      <c r="I2235" s="35">
        <f t="shared" si="827"/>
        <v>-140300</v>
      </c>
      <c r="J2235" s="35">
        <f t="shared" si="834"/>
        <v>0</v>
      </c>
      <c r="K2235" s="101">
        <f t="shared" ref="K2235:L2250" si="839">G2235-G2231</f>
        <v>0</v>
      </c>
      <c r="L2235">
        <f t="shared" si="839"/>
        <v>0</v>
      </c>
      <c r="M2235" s="35">
        <f t="shared" si="830"/>
        <v>370468</v>
      </c>
      <c r="N2235">
        <f t="shared" si="836"/>
        <v>4.986820545700648E-4</v>
      </c>
      <c r="O2235" s="303">
        <f t="shared" si="825"/>
        <v>-140300</v>
      </c>
      <c r="P2235" s="156">
        <f t="shared" si="837"/>
        <v>0</v>
      </c>
      <c r="Q2235" s="156">
        <f t="shared" si="837"/>
        <v>0</v>
      </c>
    </row>
    <row r="2236" spans="1:17">
      <c r="A2236" s="595"/>
      <c r="B2236" s="3" t="s">
        <v>5</v>
      </c>
      <c r="C2236" s="18">
        <v>1876574</v>
      </c>
      <c r="D2236" s="16">
        <v>1617940</v>
      </c>
      <c r="E2236" s="16">
        <v>1716075</v>
      </c>
      <c r="F2236" s="18">
        <v>1301178</v>
      </c>
      <c r="G2236" s="18">
        <f t="shared" si="831"/>
        <v>3177752</v>
      </c>
      <c r="H2236" s="16">
        <f t="shared" si="838"/>
        <v>3334015</v>
      </c>
      <c r="I2236" s="35">
        <f t="shared" si="827"/>
        <v>258634</v>
      </c>
      <c r="J2236" s="35">
        <f t="shared" si="834"/>
        <v>414897</v>
      </c>
      <c r="K2236" s="101">
        <f t="shared" si="839"/>
        <v>331737</v>
      </c>
      <c r="L2236">
        <f t="shared" si="839"/>
        <v>554729</v>
      </c>
      <c r="M2236" s="35">
        <f t="shared" si="830"/>
        <v>-137129</v>
      </c>
      <c r="N2236">
        <f t="shared" si="836"/>
        <v>0.95313068477496354</v>
      </c>
      <c r="O2236" s="20">
        <f t="shared" si="825"/>
        <v>-156263</v>
      </c>
      <c r="P2236" s="156">
        <f t="shared" si="837"/>
        <v>0.13194125709249335</v>
      </c>
      <c r="Q2236" s="400">
        <f t="shared" si="837"/>
        <v>0.24936605355583158</v>
      </c>
    </row>
    <row r="2237" spans="1:17">
      <c r="A2237" s="596"/>
      <c r="B2237" s="3" t="s">
        <v>6</v>
      </c>
      <c r="C2237" s="18">
        <v>2300008</v>
      </c>
      <c r="D2237" s="16">
        <v>1931350</v>
      </c>
      <c r="E2237" s="16">
        <v>2401314</v>
      </c>
      <c r="F2237" s="18">
        <v>1743374</v>
      </c>
      <c r="G2237" s="18">
        <f t="shared" si="831"/>
        <v>4043382</v>
      </c>
      <c r="H2237" s="16">
        <f t="shared" si="838"/>
        <v>4332664</v>
      </c>
      <c r="I2237" s="35">
        <f t="shared" si="827"/>
        <v>368658</v>
      </c>
      <c r="J2237" s="35">
        <f t="shared" si="834"/>
        <v>657940</v>
      </c>
      <c r="K2237" s="101">
        <f t="shared" si="839"/>
        <v>225719</v>
      </c>
      <c r="L2237">
        <f t="shared" si="839"/>
        <v>235921</v>
      </c>
      <c r="M2237" s="35">
        <f t="shared" si="830"/>
        <v>-328411</v>
      </c>
      <c r="N2237">
        <f t="shared" si="836"/>
        <v>0.93323230234331578</v>
      </c>
      <c r="O2237" s="20">
        <f t="shared" si="825"/>
        <v>-289282</v>
      </c>
      <c r="P2237" s="156">
        <f t="shared" si="837"/>
        <v>6.2840344949698548E-2</v>
      </c>
      <c r="Q2237" s="156">
        <f t="shared" si="837"/>
        <v>6.1106417234464576E-2</v>
      </c>
    </row>
    <row r="2238" spans="1:17">
      <c r="A2238" s="594">
        <v>45684</v>
      </c>
      <c r="B2238" s="3" t="s">
        <v>3</v>
      </c>
      <c r="C2238" s="18">
        <v>7890776</v>
      </c>
      <c r="D2238" s="16">
        <v>4189658</v>
      </c>
      <c r="E2238" s="16">
        <v>7832496</v>
      </c>
      <c r="F2238" s="18">
        <v>4747834</v>
      </c>
      <c r="G2238" s="18">
        <f t="shared" si="831"/>
        <v>12638610</v>
      </c>
      <c r="H2238" s="16">
        <f t="shared" si="838"/>
        <v>12022154</v>
      </c>
      <c r="I2238" s="35">
        <f t="shared" si="827"/>
        <v>3701118</v>
      </c>
      <c r="J2238" s="35">
        <f t="shared" si="834"/>
        <v>3084662</v>
      </c>
      <c r="K2238" s="101">
        <f t="shared" si="839"/>
        <v>1075921</v>
      </c>
      <c r="L2238">
        <f t="shared" si="839"/>
        <v>1045310</v>
      </c>
      <c r="M2238" s="35">
        <f t="shared" si="830"/>
        <v>-1045310</v>
      </c>
      <c r="N2238">
        <f t="shared" si="836"/>
        <v>1.051276668057987</v>
      </c>
      <c r="O2238" s="20">
        <f t="shared" si="825"/>
        <v>616456</v>
      </c>
      <c r="P2238" s="156">
        <f t="shared" si="837"/>
        <v>0.1025979596382794</v>
      </c>
      <c r="Q2238" s="400">
        <f t="shared" si="837"/>
        <v>0.10525161571213471</v>
      </c>
    </row>
    <row r="2239" spans="1:17">
      <c r="A2239" s="595"/>
      <c r="B2239" s="3" t="s">
        <v>4</v>
      </c>
      <c r="C2239" s="18">
        <v>70</v>
      </c>
      <c r="D2239" s="16">
        <v>134370</v>
      </c>
      <c r="E2239" s="16">
        <v>0</v>
      </c>
      <c r="F2239" s="18">
        <v>0</v>
      </c>
      <c r="G2239" s="18">
        <f t="shared" si="831"/>
        <v>70</v>
      </c>
      <c r="H2239" s="16">
        <f t="shared" si="838"/>
        <v>134370</v>
      </c>
      <c r="I2239" s="35">
        <f t="shared" si="827"/>
        <v>-134300</v>
      </c>
      <c r="J2239" s="35">
        <f t="shared" si="834"/>
        <v>0</v>
      </c>
      <c r="K2239" s="101">
        <f t="shared" si="839"/>
        <v>0</v>
      </c>
      <c r="L2239">
        <f t="shared" si="839"/>
        <v>-6000</v>
      </c>
      <c r="M2239" s="35">
        <f t="shared" si="830"/>
        <v>372832</v>
      </c>
      <c r="N2239">
        <f t="shared" si="836"/>
        <v>5.2094961672992488E-4</v>
      </c>
      <c r="O2239" s="303">
        <f t="shared" ref="O2239:O2302" si="840">G2239-H2239</f>
        <v>-134300</v>
      </c>
      <c r="P2239" s="156">
        <f t="shared" ref="P2239:Q2254" si="841">K2239/(G2235-K2239)</f>
        <v>0</v>
      </c>
      <c r="Q2239" s="156">
        <f t="shared" si="841"/>
        <v>-4.0992006558721046E-2</v>
      </c>
    </row>
    <row r="2240" spans="1:17">
      <c r="A2240" s="595"/>
      <c r="B2240" s="3" t="s">
        <v>5</v>
      </c>
      <c r="C2240" s="18">
        <v>2076538</v>
      </c>
      <c r="D2240" s="16">
        <v>1717472</v>
      </c>
      <c r="E2240" s="16">
        <v>1906013</v>
      </c>
      <c r="F2240" s="18">
        <v>1471682</v>
      </c>
      <c r="G2240" s="18">
        <f t="shared" si="831"/>
        <v>3548220</v>
      </c>
      <c r="H2240" s="16">
        <f t="shared" si="838"/>
        <v>3623485</v>
      </c>
      <c r="I2240" s="35">
        <f t="shared" si="827"/>
        <v>359066</v>
      </c>
      <c r="J2240" s="35">
        <f t="shared" si="834"/>
        <v>434331</v>
      </c>
      <c r="K2240" s="101">
        <f t="shared" si="839"/>
        <v>370468</v>
      </c>
      <c r="L2240">
        <f t="shared" si="839"/>
        <v>289470</v>
      </c>
      <c r="M2240" s="35">
        <f t="shared" si="830"/>
        <v>65308</v>
      </c>
      <c r="N2240">
        <f t="shared" si="836"/>
        <v>0.97922856035004979</v>
      </c>
      <c r="O2240" s="20">
        <f t="shared" si="840"/>
        <v>-75265</v>
      </c>
      <c r="P2240" s="399">
        <f t="shared" si="841"/>
        <v>0.13196669806118655</v>
      </c>
      <c r="Q2240" s="156">
        <f t="shared" si="841"/>
        <v>9.5078246503172065E-2</v>
      </c>
    </row>
    <row r="2241" spans="1:17">
      <c r="A2241" s="596"/>
      <c r="B2241" s="3" t="s">
        <v>6</v>
      </c>
      <c r="C2241" s="18">
        <v>2553187</v>
      </c>
      <c r="D2241" s="16">
        <v>2085810</v>
      </c>
      <c r="E2241" s="16">
        <v>2782062</v>
      </c>
      <c r="F2241" s="18">
        <v>1907795</v>
      </c>
      <c r="G2241" s="18">
        <f t="shared" si="831"/>
        <v>4460982</v>
      </c>
      <c r="H2241" s="16">
        <f t="shared" si="838"/>
        <v>4867872</v>
      </c>
      <c r="I2241" s="35">
        <f t="shared" si="827"/>
        <v>467377</v>
      </c>
      <c r="J2241" s="35">
        <f t="shared" si="834"/>
        <v>874267</v>
      </c>
      <c r="K2241" s="101">
        <f t="shared" si="839"/>
        <v>417600</v>
      </c>
      <c r="L2241">
        <f t="shared" si="839"/>
        <v>535208</v>
      </c>
      <c r="M2241" s="35">
        <f t="shared" si="830"/>
        <v>-664985</v>
      </c>
      <c r="N2241">
        <f t="shared" si="836"/>
        <v>0.91641316780720605</v>
      </c>
      <c r="O2241" s="20">
        <f t="shared" si="840"/>
        <v>-406890</v>
      </c>
      <c r="P2241" s="156">
        <f t="shared" si="841"/>
        <v>0.1151751539392054</v>
      </c>
      <c r="Q2241" s="400">
        <f t="shared" si="841"/>
        <v>0.14093856518679873</v>
      </c>
    </row>
    <row r="2242" spans="1:17">
      <c r="A2242" s="594">
        <v>45685</v>
      </c>
      <c r="B2242" s="3" t="s">
        <v>3</v>
      </c>
      <c r="C2242" s="18">
        <v>6894124</v>
      </c>
      <c r="D2242" s="16">
        <v>5271024</v>
      </c>
      <c r="E2242" s="16">
        <v>7575769</v>
      </c>
      <c r="F2242" s="18">
        <v>5651996</v>
      </c>
      <c r="G2242" s="18">
        <f t="shared" si="831"/>
        <v>12546120</v>
      </c>
      <c r="H2242" s="16">
        <f t="shared" si="838"/>
        <v>12846793</v>
      </c>
      <c r="I2242" s="35">
        <f t="shared" si="827"/>
        <v>1623100</v>
      </c>
      <c r="J2242" s="35">
        <f t="shared" si="834"/>
        <v>1923773</v>
      </c>
      <c r="K2242" s="101">
        <f t="shared" si="839"/>
        <v>-92490</v>
      </c>
      <c r="L2242">
        <f t="shared" si="839"/>
        <v>824639</v>
      </c>
      <c r="M2242" s="35">
        <f t="shared" si="830"/>
        <v>-824639</v>
      </c>
      <c r="N2242">
        <f t="shared" si="836"/>
        <v>0.97659548184515776</v>
      </c>
      <c r="O2242" s="20">
        <f t="shared" si="840"/>
        <v>-300673</v>
      </c>
      <c r="P2242" s="156">
        <f t="shared" si="841"/>
        <v>-7.2648867733345899E-3</v>
      </c>
      <c r="Q2242" s="400">
        <f t="shared" si="841"/>
        <v>7.3644822087757869E-2</v>
      </c>
    </row>
    <row r="2243" spans="1:17">
      <c r="A2243" s="595"/>
      <c r="B2243" s="3" t="s">
        <v>4</v>
      </c>
      <c r="C2243" s="18">
        <v>70</v>
      </c>
      <c r="D2243" s="16">
        <v>123808</v>
      </c>
      <c r="E2243" s="16">
        <v>0</v>
      </c>
      <c r="F2243" s="18">
        <v>0</v>
      </c>
      <c r="G2243" s="18">
        <f t="shared" si="831"/>
        <v>70</v>
      </c>
      <c r="H2243" s="16">
        <f t="shared" si="838"/>
        <v>123808</v>
      </c>
      <c r="I2243" s="35">
        <f t="shared" si="827"/>
        <v>-123738</v>
      </c>
      <c r="J2243" s="35">
        <f t="shared" si="834"/>
        <v>0</v>
      </c>
      <c r="K2243" s="101">
        <f t="shared" si="839"/>
        <v>0</v>
      </c>
      <c r="L2243">
        <f t="shared" si="839"/>
        <v>-10562</v>
      </c>
      <c r="M2243" s="35">
        <f t="shared" si="830"/>
        <v>341408</v>
      </c>
      <c r="N2243">
        <f t="shared" si="836"/>
        <v>5.6539157405014211E-4</v>
      </c>
      <c r="O2243" s="303">
        <f t="shared" si="840"/>
        <v>-123738</v>
      </c>
      <c r="P2243" s="156">
        <f t="shared" si="841"/>
        <v>0</v>
      </c>
      <c r="Q2243" s="156">
        <f t="shared" si="841"/>
        <v>-7.2875555432892661E-2</v>
      </c>
    </row>
    <row r="2244" spans="1:17">
      <c r="A2244" s="595"/>
      <c r="B2244" s="3" t="s">
        <v>5</v>
      </c>
      <c r="C2244" s="18">
        <v>2087027</v>
      </c>
      <c r="D2244" s="16">
        <v>1996036</v>
      </c>
      <c r="E2244" s="16">
        <v>1700137</v>
      </c>
      <c r="F2244" s="18">
        <v>1828025</v>
      </c>
      <c r="G2244" s="18">
        <f t="shared" si="831"/>
        <v>3915052</v>
      </c>
      <c r="H2244" s="16">
        <f t="shared" si="838"/>
        <v>3696173</v>
      </c>
      <c r="I2244" s="35">
        <f t="shared" si="827"/>
        <v>90991</v>
      </c>
      <c r="J2244" s="35">
        <f t="shared" si="834"/>
        <v>-127888</v>
      </c>
      <c r="K2244" s="101">
        <f t="shared" si="839"/>
        <v>366832</v>
      </c>
      <c r="L2244">
        <f t="shared" si="839"/>
        <v>72688</v>
      </c>
      <c r="M2244" s="35">
        <f t="shared" si="830"/>
        <v>319873</v>
      </c>
      <c r="N2244">
        <f t="shared" si="836"/>
        <v>1.0592177368321234</v>
      </c>
      <c r="O2244" s="34">
        <f t="shared" si="840"/>
        <v>218879</v>
      </c>
      <c r="P2244" s="399">
        <f t="shared" si="841"/>
        <v>0.11530564646625938</v>
      </c>
      <c r="Q2244" s="156">
        <f t="shared" si="841"/>
        <v>2.0470897097186913E-2</v>
      </c>
    </row>
    <row r="2245" spans="1:17">
      <c r="A2245" s="596"/>
      <c r="B2245" s="3" t="s">
        <v>6</v>
      </c>
      <c r="C2245" s="18">
        <v>2586806</v>
      </c>
      <c r="D2245" s="16">
        <v>2318108</v>
      </c>
      <c r="E2245" s="16">
        <v>2292121</v>
      </c>
      <c r="F2245" s="18">
        <v>2228954</v>
      </c>
      <c r="G2245" s="18">
        <f t="shared" si="831"/>
        <v>4815760</v>
      </c>
      <c r="H2245" s="16">
        <f t="shared" si="838"/>
        <v>4610229</v>
      </c>
      <c r="I2245" s="35">
        <f t="shared" si="827"/>
        <v>268698</v>
      </c>
      <c r="J2245" s="35">
        <f t="shared" si="834"/>
        <v>63167</v>
      </c>
      <c r="K2245" s="101">
        <f t="shared" si="839"/>
        <v>354778</v>
      </c>
      <c r="L2245">
        <f t="shared" si="839"/>
        <v>-257643</v>
      </c>
      <c r="M2245" s="35">
        <f t="shared" si="830"/>
        <v>-10100367</v>
      </c>
      <c r="N2245">
        <f t="shared" si="836"/>
        <v>1.0445815164496166</v>
      </c>
      <c r="O2245" s="20">
        <f t="shared" si="840"/>
        <v>205531</v>
      </c>
      <c r="P2245" s="399">
        <f t="shared" si="841"/>
        <v>8.6400480833392593E-2</v>
      </c>
      <c r="Q2245" s="156">
        <f t="shared" si="841"/>
        <v>-5.0266753682312898E-2</v>
      </c>
    </row>
    <row r="2246" spans="1:17">
      <c r="A2246" s="594">
        <v>45686</v>
      </c>
      <c r="B2246" s="3" t="s">
        <v>3</v>
      </c>
      <c r="C2246" s="18">
        <v>6295570</v>
      </c>
      <c r="D2246" s="16">
        <v>5616475</v>
      </c>
      <c r="E2246" s="16">
        <v>7246718</v>
      </c>
      <c r="F2246" s="18">
        <v>6120773</v>
      </c>
      <c r="G2246" s="18">
        <f t="shared" si="831"/>
        <v>12416343</v>
      </c>
      <c r="H2246" s="16">
        <f t="shared" si="838"/>
        <v>12863193</v>
      </c>
      <c r="I2246" s="35">
        <f t="shared" si="827"/>
        <v>679095</v>
      </c>
      <c r="J2246" s="35">
        <f t="shared" si="834"/>
        <v>1125945</v>
      </c>
      <c r="K2246" s="101">
        <f t="shared" si="839"/>
        <v>-129777</v>
      </c>
      <c r="L2246">
        <f t="shared" si="839"/>
        <v>16400</v>
      </c>
      <c r="M2246" s="35">
        <f t="shared" si="830"/>
        <v>-16400</v>
      </c>
      <c r="N2246">
        <f t="shared" si="836"/>
        <v>0.96526134685221621</v>
      </c>
      <c r="O2246" s="20">
        <f t="shared" si="840"/>
        <v>-446850</v>
      </c>
      <c r="P2246" s="156">
        <f t="shared" si="841"/>
        <v>-1.0238092026150102E-2</v>
      </c>
      <c r="Q2246" s="156">
        <f t="shared" si="841"/>
        <v>1.2782149385447508E-3</v>
      </c>
    </row>
    <row r="2247" spans="1:17">
      <c r="A2247" s="595"/>
      <c r="B2247" s="3" t="s">
        <v>4</v>
      </c>
      <c r="C2247" s="18">
        <v>70</v>
      </c>
      <c r="D2247" s="16">
        <v>102475</v>
      </c>
      <c r="E2247" s="16">
        <v>0</v>
      </c>
      <c r="F2247" s="18">
        <v>0</v>
      </c>
      <c r="G2247" s="18">
        <f t="shared" si="831"/>
        <v>70</v>
      </c>
      <c r="H2247" s="16">
        <f t="shared" si="838"/>
        <v>102475</v>
      </c>
      <c r="I2247" s="35">
        <f t="shared" ref="I2247:I2310" si="842">SUM(C2247-D2247)</f>
        <v>-102405</v>
      </c>
      <c r="J2247" s="35">
        <f t="shared" si="834"/>
        <v>0</v>
      </c>
      <c r="K2247" s="101">
        <f t="shared" si="839"/>
        <v>0</v>
      </c>
      <c r="L2247">
        <f t="shared" si="839"/>
        <v>-21333</v>
      </c>
      <c r="M2247" s="35">
        <f t="shared" si="830"/>
        <v>-3533271</v>
      </c>
      <c r="N2247">
        <f t="shared" si="836"/>
        <v>6.8309343742376189E-4</v>
      </c>
      <c r="O2247" s="303">
        <f t="shared" si="840"/>
        <v>-102405</v>
      </c>
      <c r="P2247" s="156">
        <f t="shared" si="841"/>
        <v>0</v>
      </c>
      <c r="Q2247" s="156">
        <f t="shared" si="841"/>
        <v>-0.14698121137376757</v>
      </c>
    </row>
    <row r="2248" spans="1:17">
      <c r="A2248" s="595"/>
      <c r="B2248" s="3" t="s">
        <v>5</v>
      </c>
      <c r="C2248" s="18">
        <v>2323469</v>
      </c>
      <c r="D2248" s="16">
        <v>2281236</v>
      </c>
      <c r="E2248" s="16">
        <v>1719264</v>
      </c>
      <c r="F2248" s="18">
        <v>1922429</v>
      </c>
      <c r="G2248" s="18">
        <f t="shared" si="831"/>
        <v>4245898</v>
      </c>
      <c r="H2248" s="16">
        <f t="shared" si="838"/>
        <v>4000500</v>
      </c>
      <c r="I2248" s="35">
        <f t="shared" si="842"/>
        <v>42233</v>
      </c>
      <c r="J2248" s="35">
        <f t="shared" si="834"/>
        <v>-203165</v>
      </c>
      <c r="K2248" s="101">
        <f t="shared" si="839"/>
        <v>330846</v>
      </c>
      <c r="L2248">
        <f t="shared" si="839"/>
        <v>304327</v>
      </c>
      <c r="M2248" s="35">
        <f t="shared" si="830"/>
        <v>-4625184</v>
      </c>
      <c r="N2248">
        <f t="shared" si="836"/>
        <v>1.0613418322709662</v>
      </c>
      <c r="O2248" s="34">
        <f t="shared" si="840"/>
        <v>245398</v>
      </c>
      <c r="P2248" s="156">
        <f t="shared" si="841"/>
        <v>9.2306636393109098E-2</v>
      </c>
      <c r="Q2248" s="156">
        <f t="shared" si="841"/>
        <v>8.9723118325537185E-2</v>
      </c>
    </row>
    <row r="2249" spans="1:17">
      <c r="A2249" s="596"/>
      <c r="B2249" s="3" t="s">
        <v>6</v>
      </c>
      <c r="C2249" s="18">
        <v>2687308</v>
      </c>
      <c r="D2249" s="16">
        <v>2564028</v>
      </c>
      <c r="E2249" s="16">
        <v>2340435</v>
      </c>
      <c r="F2249" s="18">
        <v>2521013</v>
      </c>
      <c r="G2249" s="18">
        <f t="shared" si="831"/>
        <v>5208321</v>
      </c>
      <c r="H2249" s="16">
        <f t="shared" si="838"/>
        <v>4904463</v>
      </c>
      <c r="I2249" s="35">
        <f t="shared" si="842"/>
        <v>123280</v>
      </c>
      <c r="J2249" s="35">
        <f t="shared" si="834"/>
        <v>-180578</v>
      </c>
      <c r="K2249" s="101">
        <f t="shared" si="839"/>
        <v>392561</v>
      </c>
      <c r="L2249">
        <f t="shared" si="839"/>
        <v>294234</v>
      </c>
      <c r="M2249" s="35">
        <f t="shared" si="830"/>
        <v>762407</v>
      </c>
      <c r="N2249">
        <f t="shared" si="836"/>
        <v>1.0619554067387194</v>
      </c>
      <c r="O2249" s="34">
        <f t="shared" si="840"/>
        <v>303858</v>
      </c>
      <c r="P2249" s="399">
        <f t="shared" si="841"/>
        <v>8.8750472226096999E-2</v>
      </c>
      <c r="Q2249" s="156">
        <f t="shared" si="841"/>
        <v>6.8172924204036381E-2</v>
      </c>
    </row>
    <row r="2250" spans="1:17">
      <c r="A2250" s="597">
        <v>45687</v>
      </c>
      <c r="B2250" s="3" t="s">
        <v>3</v>
      </c>
      <c r="C2250" s="18">
        <v>997086</v>
      </c>
      <c r="D2250" s="16">
        <v>864123</v>
      </c>
      <c r="E2250" s="16">
        <v>1011292</v>
      </c>
      <c r="F2250" s="18">
        <v>1061247</v>
      </c>
      <c r="G2250" s="18">
        <f t="shared" si="831"/>
        <v>2058333</v>
      </c>
      <c r="H2250" s="16">
        <f t="shared" si="838"/>
        <v>1875415</v>
      </c>
      <c r="I2250" s="35">
        <f t="shared" si="842"/>
        <v>132963</v>
      </c>
      <c r="J2250" s="35">
        <f t="shared" si="834"/>
        <v>-49955</v>
      </c>
      <c r="K2250" s="101">
        <f t="shared" si="839"/>
        <v>-10358010</v>
      </c>
      <c r="L2250">
        <f t="shared" si="839"/>
        <v>-10987778</v>
      </c>
      <c r="M2250" s="35">
        <f t="shared" si="830"/>
        <v>10987778</v>
      </c>
      <c r="N2250">
        <f t="shared" si="836"/>
        <v>1.0975346789910501</v>
      </c>
      <c r="O2250" s="34">
        <f t="shared" si="840"/>
        <v>182918</v>
      </c>
      <c r="P2250" s="156">
        <f t="shared" si="841"/>
        <v>-0.45481028593874873</v>
      </c>
      <c r="Q2250" s="156">
        <f t="shared" si="841"/>
        <v>-0.46068472432422142</v>
      </c>
    </row>
    <row r="2251" spans="1:17">
      <c r="A2251" s="598"/>
      <c r="B2251" s="3" t="s">
        <v>4</v>
      </c>
      <c r="C2251" s="18">
        <v>70</v>
      </c>
      <c r="D2251" s="16">
        <v>27664</v>
      </c>
      <c r="E2251" s="16">
        <v>0</v>
      </c>
      <c r="F2251" s="18">
        <v>0</v>
      </c>
      <c r="G2251" s="18">
        <f t="shared" si="831"/>
        <v>70</v>
      </c>
      <c r="H2251" s="16">
        <f t="shared" si="838"/>
        <v>27664</v>
      </c>
      <c r="I2251" s="35">
        <f t="shared" si="842"/>
        <v>-27594</v>
      </c>
      <c r="J2251" s="35">
        <f t="shared" si="834"/>
        <v>0</v>
      </c>
      <c r="K2251" s="101">
        <f t="shared" ref="K2251:L2266" si="843">G2251-G2247</f>
        <v>0</v>
      </c>
      <c r="L2251">
        <f t="shared" si="843"/>
        <v>-74811</v>
      </c>
      <c r="M2251" s="35">
        <f t="shared" si="830"/>
        <v>430069</v>
      </c>
      <c r="N2251">
        <f t="shared" si="836"/>
        <v>2.5303643724696357E-3</v>
      </c>
      <c r="O2251" s="303">
        <f t="shared" si="840"/>
        <v>-27594</v>
      </c>
      <c r="P2251" s="156">
        <f t="shared" si="841"/>
        <v>0</v>
      </c>
      <c r="Q2251" s="156">
        <f t="shared" si="841"/>
        <v>-0.42197917489254649</v>
      </c>
    </row>
    <row r="2252" spans="1:17">
      <c r="A2252" s="598"/>
      <c r="B2252" s="3" t="s">
        <v>5</v>
      </c>
      <c r="C2252" s="18">
        <v>404897</v>
      </c>
      <c r="D2252" s="16">
        <v>416492</v>
      </c>
      <c r="E2252" s="16">
        <v>389723</v>
      </c>
      <c r="F2252" s="18">
        <v>286397</v>
      </c>
      <c r="G2252" s="18">
        <f t="shared" si="831"/>
        <v>691294</v>
      </c>
      <c r="H2252" s="16">
        <f t="shared" si="838"/>
        <v>806215</v>
      </c>
      <c r="I2252" s="35">
        <f t="shared" si="842"/>
        <v>-11595</v>
      </c>
      <c r="J2252" s="35">
        <f t="shared" si="834"/>
        <v>103326</v>
      </c>
      <c r="K2252" s="101">
        <f t="shared" si="843"/>
        <v>-3554604</v>
      </c>
      <c r="L2252">
        <f t="shared" si="843"/>
        <v>-3194285</v>
      </c>
      <c r="M2252" s="35">
        <f t="shared" si="830"/>
        <v>3599847</v>
      </c>
      <c r="N2252">
        <f t="shared" si="836"/>
        <v>0.85745613763078088</v>
      </c>
      <c r="O2252" s="20">
        <f t="shared" si="840"/>
        <v>-114921</v>
      </c>
      <c r="P2252" s="156">
        <f t="shared" si="841"/>
        <v>-0.45568913385318022</v>
      </c>
      <c r="Q2252" s="156">
        <f t="shared" si="841"/>
        <v>-0.44397226602323764</v>
      </c>
    </row>
    <row r="2253" spans="1:17">
      <c r="A2253" s="599"/>
      <c r="B2253" s="3" t="s">
        <v>6</v>
      </c>
      <c r="C2253" s="18">
        <v>451854</v>
      </c>
      <c r="D2253" s="16">
        <v>474976</v>
      </c>
      <c r="E2253" s="16">
        <v>452892</v>
      </c>
      <c r="F2253" s="18">
        <v>435610</v>
      </c>
      <c r="G2253" s="18">
        <f t="shared" si="831"/>
        <v>887464</v>
      </c>
      <c r="H2253" s="16">
        <f t="shared" si="838"/>
        <v>927868</v>
      </c>
      <c r="I2253" s="35">
        <f t="shared" si="842"/>
        <v>-23122</v>
      </c>
      <c r="J2253" s="35">
        <f t="shared" si="834"/>
        <v>17282</v>
      </c>
      <c r="K2253" s="101">
        <f t="shared" si="843"/>
        <v>-4320857</v>
      </c>
      <c r="L2253">
        <f t="shared" si="843"/>
        <v>-3976595</v>
      </c>
      <c r="M2253" s="35">
        <f t="shared" si="830"/>
        <v>5188395</v>
      </c>
      <c r="N2253">
        <f t="shared" si="836"/>
        <v>0.95645501299753843</v>
      </c>
      <c r="O2253" s="20">
        <f t="shared" si="840"/>
        <v>-40404</v>
      </c>
      <c r="P2253" s="156">
        <f t="shared" si="841"/>
        <v>-0.45343438856950724</v>
      </c>
      <c r="Q2253" s="156">
        <f t="shared" si="841"/>
        <v>-0.4477614041029796</v>
      </c>
    </row>
    <row r="2254" spans="1:17">
      <c r="A2254" s="594">
        <v>45688</v>
      </c>
      <c r="B2254" s="3" t="s">
        <v>3</v>
      </c>
      <c r="C2254" s="18">
        <v>1541567</v>
      </c>
      <c r="D2254" s="16">
        <v>1505308</v>
      </c>
      <c r="E2254" s="16">
        <v>1414723</v>
      </c>
      <c r="F2254" s="18">
        <v>1573407</v>
      </c>
      <c r="G2254" s="18">
        <f t="shared" si="831"/>
        <v>3114974</v>
      </c>
      <c r="H2254" s="16">
        <f t="shared" si="838"/>
        <v>2920031</v>
      </c>
      <c r="I2254" s="35">
        <f t="shared" si="842"/>
        <v>36259</v>
      </c>
      <c r="J2254" s="35">
        <f t="shared" si="834"/>
        <v>-158684</v>
      </c>
      <c r="K2254" s="101">
        <f t="shared" si="843"/>
        <v>1056641</v>
      </c>
      <c r="L2254">
        <f t="shared" si="843"/>
        <v>1044616</v>
      </c>
      <c r="M2254" s="35">
        <f t="shared" si="830"/>
        <v>-1042766</v>
      </c>
      <c r="N2254">
        <f t="shared" si="836"/>
        <v>1.0667605926101469</v>
      </c>
      <c r="O2254" s="34">
        <f t="shared" si="840"/>
        <v>194943</v>
      </c>
      <c r="P2254" s="156">
        <f t="shared" si="841"/>
        <v>1.0548561833377925</v>
      </c>
      <c r="Q2254" s="400">
        <f t="shared" si="841"/>
        <v>1.2573630926373287</v>
      </c>
    </row>
    <row r="2255" spans="1:17">
      <c r="A2255" s="595"/>
      <c r="B2255" s="3" t="s">
        <v>4</v>
      </c>
      <c r="C2255" s="18">
        <v>70</v>
      </c>
      <c r="D2255" s="16">
        <v>31690</v>
      </c>
      <c r="E2255" s="16">
        <v>0</v>
      </c>
      <c r="F2255" s="18">
        <v>0</v>
      </c>
      <c r="G2255" s="18">
        <f t="shared" si="831"/>
        <v>70</v>
      </c>
      <c r="H2255" s="16">
        <f t="shared" si="838"/>
        <v>31690</v>
      </c>
      <c r="I2255" s="35">
        <f t="shared" si="842"/>
        <v>-31620</v>
      </c>
      <c r="J2255" s="35">
        <f t="shared" si="834"/>
        <v>0</v>
      </c>
      <c r="K2255" s="101">
        <f t="shared" si="843"/>
        <v>0</v>
      </c>
      <c r="L2255">
        <f t="shared" si="843"/>
        <v>4026</v>
      </c>
      <c r="M2255" s="35">
        <f t="shared" si="830"/>
        <v>196309</v>
      </c>
      <c r="N2255">
        <f t="shared" si="836"/>
        <v>2.208898706216472E-3</v>
      </c>
      <c r="O2255" s="303">
        <f t="shared" si="840"/>
        <v>-31620</v>
      </c>
      <c r="P2255" s="156">
        <f t="shared" ref="P2255:Q2270" si="844">K2255/(G2251-K2255)</f>
        <v>0</v>
      </c>
      <c r="Q2255" s="156">
        <f t="shared" si="844"/>
        <v>0.17031897791691344</v>
      </c>
    </row>
    <row r="2256" spans="1:17">
      <c r="A2256" s="595"/>
      <c r="B2256" s="3" t="s">
        <v>5</v>
      </c>
      <c r="C2256" s="18">
        <v>561236</v>
      </c>
      <c r="D2256" s="16">
        <v>511026</v>
      </c>
      <c r="E2256" s="16">
        <v>655586</v>
      </c>
      <c r="F2256" s="18">
        <v>485316</v>
      </c>
      <c r="G2256" s="18">
        <f t="shared" si="831"/>
        <v>1046552</v>
      </c>
      <c r="H2256" s="16">
        <f t="shared" si="838"/>
        <v>1166612</v>
      </c>
      <c r="I2256" s="35">
        <f t="shared" si="842"/>
        <v>50210</v>
      </c>
      <c r="J2256" s="35">
        <f t="shared" si="834"/>
        <v>170270</v>
      </c>
      <c r="K2256" s="101">
        <f t="shared" si="843"/>
        <v>355258</v>
      </c>
      <c r="L2256">
        <f t="shared" si="843"/>
        <v>360397</v>
      </c>
      <c r="M2256" s="35">
        <f t="shared" si="830"/>
        <v>3192</v>
      </c>
      <c r="N2256">
        <f t="shared" si="836"/>
        <v>0.89708660634384008</v>
      </c>
      <c r="O2256" s="20">
        <f t="shared" si="840"/>
        <v>-120060</v>
      </c>
      <c r="P2256" s="399">
        <f t="shared" si="844"/>
        <v>1.0572022045257057</v>
      </c>
      <c r="Q2256" s="156">
        <f t="shared" si="844"/>
        <v>0.80839490554441495</v>
      </c>
    </row>
    <row r="2257" spans="1:17">
      <c r="A2257" s="596"/>
      <c r="B2257" s="3" t="s">
        <v>6</v>
      </c>
      <c r="C2257" s="18">
        <v>663882</v>
      </c>
      <c r="D2257" s="16">
        <v>639844</v>
      </c>
      <c r="E2257" s="16">
        <v>696446</v>
      </c>
      <c r="F2257" s="18">
        <v>629144</v>
      </c>
      <c r="G2257" s="18">
        <f t="shared" si="831"/>
        <v>1293026</v>
      </c>
      <c r="H2257" s="16">
        <f t="shared" si="838"/>
        <v>1336290</v>
      </c>
      <c r="I2257" s="35">
        <f t="shared" si="842"/>
        <v>24038</v>
      </c>
      <c r="J2257" s="35">
        <f t="shared" si="834"/>
        <v>67302</v>
      </c>
      <c r="K2257" s="101">
        <f t="shared" si="843"/>
        <v>405562</v>
      </c>
      <c r="L2257">
        <f t="shared" si="843"/>
        <v>408422</v>
      </c>
      <c r="M2257" s="35">
        <f t="shared" si="830"/>
        <v>233161</v>
      </c>
      <c r="N2257">
        <f t="shared" si="836"/>
        <v>0.96762379423628109</v>
      </c>
      <c r="O2257" s="20">
        <f t="shared" si="840"/>
        <v>-43264</v>
      </c>
      <c r="P2257" s="399">
        <f t="shared" si="844"/>
        <v>0.84158604861569364</v>
      </c>
      <c r="Q2257" s="156">
        <f t="shared" si="844"/>
        <v>0.78626459728248943</v>
      </c>
    </row>
    <row r="2258" spans="1:17">
      <c r="A2258" s="594">
        <v>45689</v>
      </c>
      <c r="B2258" s="3" t="s">
        <v>3</v>
      </c>
      <c r="C2258" s="18">
        <v>2357606</v>
      </c>
      <c r="D2258" s="16">
        <v>1921803</v>
      </c>
      <c r="E2258" s="16">
        <v>2167506</v>
      </c>
      <c r="F2258" s="18">
        <v>1969168</v>
      </c>
      <c r="G2258" s="18">
        <f t="shared" si="831"/>
        <v>4326774</v>
      </c>
      <c r="H2258" s="16">
        <f t="shared" si="838"/>
        <v>4089309</v>
      </c>
      <c r="I2258" s="35">
        <f t="shared" si="842"/>
        <v>435803</v>
      </c>
      <c r="J2258" s="35">
        <f t="shared" si="834"/>
        <v>198338</v>
      </c>
      <c r="K2258" s="101">
        <f t="shared" si="843"/>
        <v>1211800</v>
      </c>
      <c r="L2258">
        <f t="shared" si="843"/>
        <v>1169278</v>
      </c>
      <c r="M2258" s="35">
        <f t="shared" si="830"/>
        <v>-1169278</v>
      </c>
      <c r="N2258">
        <f t="shared" si="836"/>
        <v>1.0580697130004115</v>
      </c>
      <c r="O2258" s="20">
        <f t="shared" si="840"/>
        <v>237465</v>
      </c>
      <c r="P2258" s="156">
        <f t="shared" si="844"/>
        <v>0.63672580646856247</v>
      </c>
      <c r="Q2258" s="400">
        <f t="shared" si="844"/>
        <v>0.66787148158535214</v>
      </c>
    </row>
    <row r="2259" spans="1:17">
      <c r="A2259" s="595"/>
      <c r="B2259" s="3" t="s">
        <v>4</v>
      </c>
      <c r="C2259" s="18">
        <v>1920</v>
      </c>
      <c r="D2259" s="16">
        <v>31690</v>
      </c>
      <c r="E2259" s="16">
        <v>0</v>
      </c>
      <c r="F2259" s="18">
        <v>0</v>
      </c>
      <c r="G2259" s="18">
        <f t="shared" si="831"/>
        <v>1920</v>
      </c>
      <c r="H2259" s="16">
        <f t="shared" si="838"/>
        <v>31690</v>
      </c>
      <c r="I2259" s="35">
        <f t="shared" si="842"/>
        <v>-29770</v>
      </c>
      <c r="J2259" s="35">
        <f t="shared" si="834"/>
        <v>0</v>
      </c>
      <c r="K2259" s="101">
        <f t="shared" si="843"/>
        <v>1850</v>
      </c>
      <c r="L2259">
        <f t="shared" si="843"/>
        <v>0</v>
      </c>
      <c r="M2259" s="35">
        <f t="shared" si="830"/>
        <v>78946</v>
      </c>
      <c r="N2259">
        <f t="shared" si="836"/>
        <v>6.0586935941937523E-2</v>
      </c>
      <c r="O2259" s="303">
        <f t="shared" si="840"/>
        <v>-29770</v>
      </c>
      <c r="P2259" s="156">
        <f t="shared" si="844"/>
        <v>-1.0393258426966292</v>
      </c>
      <c r="Q2259" s="156">
        <f t="shared" si="844"/>
        <v>0</v>
      </c>
    </row>
    <row r="2260" spans="1:17">
      <c r="A2260" s="595"/>
      <c r="B2260" s="3" t="s">
        <v>5</v>
      </c>
      <c r="C2260" s="18">
        <v>685339</v>
      </c>
      <c r="D2260" s="16">
        <v>592527</v>
      </c>
      <c r="E2260" s="16">
        <v>785000</v>
      </c>
      <c r="F2260" s="18">
        <v>561548</v>
      </c>
      <c r="G2260" s="18">
        <f t="shared" si="831"/>
        <v>1246887</v>
      </c>
      <c r="H2260" s="16">
        <f t="shared" si="838"/>
        <v>1377527</v>
      </c>
      <c r="I2260" s="35">
        <f t="shared" si="842"/>
        <v>92812</v>
      </c>
      <c r="J2260" s="35">
        <f t="shared" si="834"/>
        <v>223452</v>
      </c>
      <c r="K2260" s="101">
        <f t="shared" si="843"/>
        <v>200335</v>
      </c>
      <c r="L2260">
        <f t="shared" si="843"/>
        <v>210915</v>
      </c>
      <c r="M2260" s="35">
        <f t="shared" si="830"/>
        <v>-14507</v>
      </c>
      <c r="N2260">
        <f t="shared" si="836"/>
        <v>0.9051633833674404</v>
      </c>
      <c r="O2260" s="20">
        <f t="shared" si="840"/>
        <v>-130640</v>
      </c>
      <c r="P2260" s="399">
        <f t="shared" si="844"/>
        <v>0.2367418759018077</v>
      </c>
      <c r="Q2260" s="156">
        <f t="shared" si="844"/>
        <v>0.22069233240242461</v>
      </c>
    </row>
    <row r="2261" spans="1:17">
      <c r="A2261" s="596"/>
      <c r="B2261" s="3" t="s">
        <v>6</v>
      </c>
      <c r="C2261" s="18">
        <v>858653</v>
      </c>
      <c r="D2261" s="16">
        <v>782659</v>
      </c>
      <c r="E2261" s="16">
        <v>951012</v>
      </c>
      <c r="F2261" s="18">
        <v>797962</v>
      </c>
      <c r="G2261" s="18">
        <f t="shared" si="831"/>
        <v>1656615</v>
      </c>
      <c r="H2261" s="16">
        <f t="shared" si="838"/>
        <v>1733671</v>
      </c>
      <c r="I2261" s="35">
        <f t="shared" si="842"/>
        <v>75994</v>
      </c>
      <c r="J2261" s="35">
        <f t="shared" si="834"/>
        <v>153050</v>
      </c>
      <c r="K2261" s="101">
        <f t="shared" si="843"/>
        <v>363589</v>
      </c>
      <c r="L2261">
        <f t="shared" si="843"/>
        <v>397381</v>
      </c>
      <c r="M2261" s="35">
        <f t="shared" si="830"/>
        <v>-372572</v>
      </c>
      <c r="N2261">
        <f t="shared" si="836"/>
        <v>0.95555327394874812</v>
      </c>
      <c r="O2261" s="20">
        <f t="shared" si="840"/>
        <v>-77056</v>
      </c>
      <c r="P2261" s="156">
        <f t="shared" si="844"/>
        <v>0.39119273280491307</v>
      </c>
      <c r="Q2261" s="400">
        <f t="shared" si="844"/>
        <v>0.42323696971698005</v>
      </c>
    </row>
    <row r="2262" spans="1:17">
      <c r="A2262" s="594">
        <v>45691</v>
      </c>
      <c r="B2262" s="3" t="s">
        <v>3</v>
      </c>
      <c r="C2262" s="18">
        <v>2741422</v>
      </c>
      <c r="D2262" s="16">
        <v>2150769</v>
      </c>
      <c r="E2262" s="16">
        <v>2529125</v>
      </c>
      <c r="F2262" s="18">
        <v>2226935</v>
      </c>
      <c r="G2262" s="18">
        <f t="shared" si="831"/>
        <v>4968357</v>
      </c>
      <c r="H2262" s="16">
        <f t="shared" si="838"/>
        <v>4679894</v>
      </c>
      <c r="I2262" s="35">
        <f t="shared" si="842"/>
        <v>590653</v>
      </c>
      <c r="J2262" s="35">
        <f t="shared" si="834"/>
        <v>302190</v>
      </c>
      <c r="K2262" s="101">
        <f t="shared" si="843"/>
        <v>641583</v>
      </c>
      <c r="L2262">
        <f t="shared" si="843"/>
        <v>590585</v>
      </c>
      <c r="M2262" s="35">
        <f t="shared" si="830"/>
        <v>-590585</v>
      </c>
      <c r="N2262">
        <f t="shared" si="836"/>
        <v>1.0616387892546284</v>
      </c>
      <c r="O2262" s="20">
        <f t="shared" si="840"/>
        <v>288463</v>
      </c>
      <c r="P2262" s="156">
        <f t="shared" si="844"/>
        <v>0.1740976247906825</v>
      </c>
      <c r="Q2262" s="156">
        <f t="shared" si="844"/>
        <v>0.16880011112622773</v>
      </c>
    </row>
    <row r="2263" spans="1:17">
      <c r="A2263" s="595"/>
      <c r="B2263" s="3" t="s">
        <v>4</v>
      </c>
      <c r="C2263" s="18">
        <v>1920</v>
      </c>
      <c r="D2263" s="16">
        <v>31690</v>
      </c>
      <c r="E2263" s="16">
        <v>0</v>
      </c>
      <c r="F2263" s="18">
        <v>0</v>
      </c>
      <c r="G2263" s="18">
        <f t="shared" si="831"/>
        <v>1920</v>
      </c>
      <c r="H2263" s="16">
        <f t="shared" si="838"/>
        <v>31690</v>
      </c>
      <c r="I2263" s="35">
        <f t="shared" si="842"/>
        <v>-29770</v>
      </c>
      <c r="J2263" s="35">
        <f t="shared" si="834"/>
        <v>0</v>
      </c>
      <c r="K2263" s="101">
        <f t="shared" si="843"/>
        <v>0</v>
      </c>
      <c r="L2263">
        <f t="shared" si="843"/>
        <v>0</v>
      </c>
      <c r="M2263" s="35">
        <f t="shared" ref="M2263:M2326" si="845">K2268-L2263</f>
        <v>107326</v>
      </c>
      <c r="N2263">
        <f t="shared" si="836"/>
        <v>6.0586935941937523E-2</v>
      </c>
      <c r="O2263" s="303">
        <f t="shared" si="840"/>
        <v>-29770</v>
      </c>
      <c r="P2263" s="156">
        <f t="shared" si="844"/>
        <v>0</v>
      </c>
      <c r="Q2263" s="156">
        <f t="shared" si="844"/>
        <v>0</v>
      </c>
    </row>
    <row r="2264" spans="1:17">
      <c r="A2264" s="595"/>
      <c r="B2264" s="3" t="s">
        <v>5</v>
      </c>
      <c r="C2264" s="18">
        <v>685051</v>
      </c>
      <c r="D2264" s="16">
        <v>628750</v>
      </c>
      <c r="E2264" s="16">
        <v>870383</v>
      </c>
      <c r="F2264" s="18">
        <v>640782</v>
      </c>
      <c r="G2264" s="18">
        <f t="shared" si="831"/>
        <v>1325833</v>
      </c>
      <c r="H2264" s="16">
        <f t="shared" si="838"/>
        <v>1499133</v>
      </c>
      <c r="I2264" s="35">
        <f t="shared" si="842"/>
        <v>56301</v>
      </c>
      <c r="J2264" s="35">
        <f t="shared" si="834"/>
        <v>229601</v>
      </c>
      <c r="K2264" s="101">
        <f t="shared" si="843"/>
        <v>78946</v>
      </c>
      <c r="L2264">
        <f t="shared" si="843"/>
        <v>121606</v>
      </c>
      <c r="M2264" s="35">
        <f t="shared" si="845"/>
        <v>-52497</v>
      </c>
      <c r="N2264">
        <f t="shared" si="836"/>
        <v>0.88439984977983943</v>
      </c>
      <c r="O2264" s="20">
        <f t="shared" si="840"/>
        <v>-173300</v>
      </c>
      <c r="P2264" s="156">
        <f t="shared" si="844"/>
        <v>6.7594167856081772E-2</v>
      </c>
      <c r="Q2264" s="400">
        <f t="shared" si="844"/>
        <v>9.682615387432808E-2</v>
      </c>
    </row>
    <row r="2265" spans="1:17">
      <c r="A2265" s="596"/>
      <c r="B2265" s="3" t="s">
        <v>6</v>
      </c>
      <c r="C2265" s="18">
        <v>960235</v>
      </c>
      <c r="D2265" s="16">
        <v>949296</v>
      </c>
      <c r="E2265" s="16">
        <v>989120</v>
      </c>
      <c r="F2265" s="18">
        <v>892788</v>
      </c>
      <c r="G2265" s="18">
        <f t="shared" si="831"/>
        <v>1853023</v>
      </c>
      <c r="H2265" s="16">
        <f t="shared" si="838"/>
        <v>1938416</v>
      </c>
      <c r="I2265" s="35">
        <f t="shared" si="842"/>
        <v>10939</v>
      </c>
      <c r="J2265" s="35">
        <f t="shared" si="834"/>
        <v>96332</v>
      </c>
      <c r="K2265" s="101">
        <f t="shared" si="843"/>
        <v>196408</v>
      </c>
      <c r="L2265">
        <f t="shared" si="843"/>
        <v>204745</v>
      </c>
      <c r="M2265" s="35">
        <f t="shared" si="845"/>
        <v>356183</v>
      </c>
      <c r="N2265">
        <f t="shared" si="836"/>
        <v>0.9559470206601679</v>
      </c>
      <c r="O2265" s="20">
        <f t="shared" si="840"/>
        <v>-85393</v>
      </c>
      <c r="P2265" s="156">
        <f t="shared" si="844"/>
        <v>0.13450695689035869</v>
      </c>
      <c r="Q2265" s="156">
        <f t="shared" si="844"/>
        <v>0.13391426399969653</v>
      </c>
    </row>
    <row r="2266" spans="1:17">
      <c r="A2266" s="594">
        <v>45692</v>
      </c>
      <c r="B2266" s="3" t="s">
        <v>3</v>
      </c>
      <c r="C2266" s="18">
        <v>2358751</v>
      </c>
      <c r="D2266" s="16">
        <v>2771409</v>
      </c>
      <c r="E2266" s="16">
        <v>2301149</v>
      </c>
      <c r="F2266" s="18">
        <v>2634415</v>
      </c>
      <c r="G2266" s="18">
        <f t="shared" si="831"/>
        <v>4993166</v>
      </c>
      <c r="H2266" s="16">
        <f t="shared" si="838"/>
        <v>5072558</v>
      </c>
      <c r="I2266" s="35">
        <f t="shared" si="842"/>
        <v>-412658</v>
      </c>
      <c r="J2266" s="35">
        <f t="shared" si="834"/>
        <v>-333266</v>
      </c>
      <c r="K2266" s="101">
        <f t="shared" si="843"/>
        <v>24809</v>
      </c>
      <c r="L2266">
        <f t="shared" si="843"/>
        <v>392664</v>
      </c>
      <c r="M2266" s="35">
        <f t="shared" si="845"/>
        <v>-392664</v>
      </c>
      <c r="N2266">
        <f t="shared" si="836"/>
        <v>0.98434872504168514</v>
      </c>
      <c r="O2266" s="20">
        <f t="shared" si="840"/>
        <v>-79392</v>
      </c>
      <c r="P2266" s="156">
        <f t="shared" si="844"/>
        <v>5.0184604255890707E-3</v>
      </c>
      <c r="Q2266" s="400">
        <f t="shared" si="844"/>
        <v>9.158920795012164E-2</v>
      </c>
    </row>
    <row r="2267" spans="1:17">
      <c r="A2267" s="595"/>
      <c r="B2267" s="3" t="s">
        <v>4</v>
      </c>
      <c r="C2267" s="18">
        <v>1920</v>
      </c>
      <c r="D2267" s="16">
        <v>31677</v>
      </c>
      <c r="E2267" s="16">
        <v>0</v>
      </c>
      <c r="F2267" s="18">
        <v>0</v>
      </c>
      <c r="G2267" s="18">
        <f t="shared" ref="G2267:G2330" si="846">SUM(C2267+F2267)</f>
        <v>1920</v>
      </c>
      <c r="H2267" s="16">
        <f t="shared" si="838"/>
        <v>31677</v>
      </c>
      <c r="I2267" s="35">
        <f t="shared" si="842"/>
        <v>-29757</v>
      </c>
      <c r="J2267" s="35">
        <f t="shared" si="834"/>
        <v>0</v>
      </c>
      <c r="K2267" s="101">
        <f t="shared" ref="K2267:L2282" si="847">G2267-G2263</f>
        <v>0</v>
      </c>
      <c r="L2267">
        <f t="shared" si="847"/>
        <v>-13</v>
      </c>
      <c r="M2267" s="35">
        <f t="shared" si="845"/>
        <v>187927</v>
      </c>
      <c r="N2267">
        <f t="shared" si="836"/>
        <v>6.0611800359882562E-2</v>
      </c>
      <c r="O2267" s="20">
        <f t="shared" si="840"/>
        <v>-29757</v>
      </c>
      <c r="P2267" s="156">
        <f t="shared" si="844"/>
        <v>0</v>
      </c>
      <c r="Q2267" s="156">
        <f t="shared" si="844"/>
        <v>-4.100558306784847E-4</v>
      </c>
    </row>
    <row r="2268" spans="1:17">
      <c r="A2268" s="595"/>
      <c r="B2268" s="3" t="s">
        <v>5</v>
      </c>
      <c r="C2268" s="18">
        <v>697341</v>
      </c>
      <c r="D2268" s="16">
        <v>687826</v>
      </c>
      <c r="E2268" s="16">
        <v>785944</v>
      </c>
      <c r="F2268" s="18">
        <v>735818</v>
      </c>
      <c r="G2268" s="18">
        <f t="shared" si="846"/>
        <v>1433159</v>
      </c>
      <c r="H2268" s="16">
        <f t="shared" si="838"/>
        <v>1473770</v>
      </c>
      <c r="I2268" s="35">
        <f t="shared" si="842"/>
        <v>9515</v>
      </c>
      <c r="J2268" s="35">
        <f t="shared" si="834"/>
        <v>50126</v>
      </c>
      <c r="K2268" s="101">
        <f t="shared" si="847"/>
        <v>107326</v>
      </c>
      <c r="L2268">
        <f t="shared" si="847"/>
        <v>-25363</v>
      </c>
      <c r="M2268" s="35">
        <f t="shared" si="845"/>
        <v>220801</v>
      </c>
      <c r="N2268">
        <f t="shared" si="836"/>
        <v>0.97244413985900102</v>
      </c>
      <c r="O2268" s="20">
        <f t="shared" si="840"/>
        <v>-40611</v>
      </c>
      <c r="P2268" s="399">
        <f t="shared" si="844"/>
        <v>8.8079920755481919E-2</v>
      </c>
      <c r="Q2268" s="156">
        <f t="shared" si="844"/>
        <v>-1.6636973793306115E-2</v>
      </c>
    </row>
    <row r="2269" spans="1:17">
      <c r="A2269" s="596"/>
      <c r="B2269" s="3" t="s">
        <v>6</v>
      </c>
      <c r="C2269" s="18">
        <v>903199</v>
      </c>
      <c r="D2269" s="16">
        <v>898254</v>
      </c>
      <c r="E2269" s="16">
        <v>874118</v>
      </c>
      <c r="F2269" s="18">
        <v>1018933</v>
      </c>
      <c r="G2269" s="18">
        <f t="shared" si="846"/>
        <v>1922132</v>
      </c>
      <c r="H2269" s="16">
        <f t="shared" si="838"/>
        <v>1772372</v>
      </c>
      <c r="I2269" s="35">
        <f t="shared" si="842"/>
        <v>4945</v>
      </c>
      <c r="J2269" s="35">
        <f t="shared" si="834"/>
        <v>-144815</v>
      </c>
      <c r="K2269" s="101">
        <f t="shared" si="847"/>
        <v>69109</v>
      </c>
      <c r="L2269">
        <f t="shared" si="847"/>
        <v>-166044</v>
      </c>
      <c r="M2269" s="35">
        <f t="shared" si="845"/>
        <v>-2252364</v>
      </c>
      <c r="N2269">
        <f t="shared" si="836"/>
        <v>1.0844969340522193</v>
      </c>
      <c r="O2269" s="20">
        <f t="shared" si="840"/>
        <v>149760</v>
      </c>
      <c r="P2269" s="399">
        <f t="shared" si="844"/>
        <v>3.8740096215400519E-2</v>
      </c>
      <c r="Q2269" s="156">
        <f t="shared" si="844"/>
        <v>-7.8901000731779178E-2</v>
      </c>
    </row>
    <row r="2270" spans="1:17">
      <c r="A2270" s="594">
        <v>45693</v>
      </c>
      <c r="B2270" s="3" t="s">
        <v>3</v>
      </c>
      <c r="C2270" s="18">
        <v>2869028</v>
      </c>
      <c r="D2270" s="16">
        <v>2820133</v>
      </c>
      <c r="E2270" s="16">
        <v>2689900</v>
      </c>
      <c r="F2270" s="18">
        <v>2685066</v>
      </c>
      <c r="G2270" s="18">
        <f t="shared" si="846"/>
        <v>5554094</v>
      </c>
      <c r="H2270" s="16">
        <f t="shared" si="838"/>
        <v>5510033</v>
      </c>
      <c r="I2270" s="35">
        <f t="shared" si="842"/>
        <v>48895</v>
      </c>
      <c r="J2270" s="35">
        <f t="shared" si="834"/>
        <v>4834</v>
      </c>
      <c r="K2270" s="101">
        <f t="shared" si="847"/>
        <v>560928</v>
      </c>
      <c r="L2270">
        <f t="shared" si="847"/>
        <v>437475</v>
      </c>
      <c r="M2270" s="35">
        <f t="shared" si="845"/>
        <v>-439325</v>
      </c>
      <c r="N2270">
        <f t="shared" si="836"/>
        <v>1.0079965038321912</v>
      </c>
      <c r="O2270" s="20">
        <f t="shared" si="840"/>
        <v>44061</v>
      </c>
      <c r="P2270" s="399">
        <f t="shared" si="844"/>
        <v>0.12655638077197118</v>
      </c>
      <c r="Q2270" s="156">
        <f t="shared" si="844"/>
        <v>9.4383423123167373E-2</v>
      </c>
    </row>
    <row r="2271" spans="1:17">
      <c r="A2271" s="595"/>
      <c r="B2271" s="3" t="s">
        <v>4</v>
      </c>
      <c r="C2271" s="18">
        <v>1920</v>
      </c>
      <c r="D2271" s="16">
        <v>31677</v>
      </c>
      <c r="E2271" s="16">
        <v>0</v>
      </c>
      <c r="F2271" s="18">
        <v>0</v>
      </c>
      <c r="G2271" s="18">
        <f t="shared" si="846"/>
        <v>1920</v>
      </c>
      <c r="H2271" s="16">
        <f t="shared" si="838"/>
        <v>31677</v>
      </c>
      <c r="I2271" s="35">
        <f t="shared" si="842"/>
        <v>-29757</v>
      </c>
      <c r="J2271" s="35">
        <f t="shared" si="834"/>
        <v>0</v>
      </c>
      <c r="K2271" s="101">
        <f t="shared" si="847"/>
        <v>0</v>
      </c>
      <c r="L2271">
        <f t="shared" si="847"/>
        <v>0</v>
      </c>
      <c r="M2271" s="35">
        <f t="shared" si="845"/>
        <v>-706249</v>
      </c>
      <c r="N2271">
        <f t="shared" si="836"/>
        <v>6.0611800359882562E-2</v>
      </c>
      <c r="O2271" s="303">
        <f t="shared" si="840"/>
        <v>-29757</v>
      </c>
      <c r="P2271" s="156">
        <f t="shared" ref="P2271:Q2286" si="848">K2271/(G2267-K2271)</f>
        <v>0</v>
      </c>
      <c r="Q2271" s="156">
        <f t="shared" si="848"/>
        <v>0</v>
      </c>
    </row>
    <row r="2272" spans="1:17">
      <c r="A2272" s="595"/>
      <c r="B2272" s="3" t="s">
        <v>5</v>
      </c>
      <c r="C2272" s="18">
        <v>768846</v>
      </c>
      <c r="D2272" s="16">
        <v>749243</v>
      </c>
      <c r="E2272" s="16">
        <v>909107</v>
      </c>
      <c r="F2272" s="18">
        <v>852227</v>
      </c>
      <c r="G2272" s="18">
        <f t="shared" si="846"/>
        <v>1621073</v>
      </c>
      <c r="H2272" s="16">
        <f t="shared" si="838"/>
        <v>1658350</v>
      </c>
      <c r="I2272" s="35">
        <f t="shared" si="842"/>
        <v>19603</v>
      </c>
      <c r="J2272" s="35">
        <f t="shared" si="834"/>
        <v>56880</v>
      </c>
      <c r="K2272" s="101">
        <f t="shared" si="847"/>
        <v>187914</v>
      </c>
      <c r="L2272">
        <f t="shared" si="847"/>
        <v>184580</v>
      </c>
      <c r="M2272" s="35">
        <f t="shared" si="845"/>
        <v>-899082</v>
      </c>
      <c r="N2272">
        <f t="shared" si="836"/>
        <v>0.97752163294841254</v>
      </c>
      <c r="O2272" s="20">
        <f t="shared" si="840"/>
        <v>-37277</v>
      </c>
      <c r="P2272" s="399">
        <f t="shared" si="848"/>
        <v>0.15090524354645068</v>
      </c>
      <c r="Q2272" s="156">
        <f t="shared" si="848"/>
        <v>0.14317517200722935</v>
      </c>
    </row>
    <row r="2273" spans="1:17">
      <c r="A2273" s="596"/>
      <c r="B2273" s="3" t="s">
        <v>6</v>
      </c>
      <c r="C2273" s="18">
        <v>1098185</v>
      </c>
      <c r="D2273" s="16">
        <v>955625</v>
      </c>
      <c r="E2273" s="16">
        <v>1138973</v>
      </c>
      <c r="F2273" s="18">
        <v>1019385</v>
      </c>
      <c r="G2273" s="18">
        <f t="shared" si="846"/>
        <v>2117570</v>
      </c>
      <c r="H2273" s="16">
        <f t="shared" si="838"/>
        <v>2094598</v>
      </c>
      <c r="I2273" s="35">
        <f t="shared" si="842"/>
        <v>142560</v>
      </c>
      <c r="J2273" s="35">
        <f t="shared" si="834"/>
        <v>119588</v>
      </c>
      <c r="K2273" s="101">
        <f t="shared" si="847"/>
        <v>195438</v>
      </c>
      <c r="L2273">
        <f t="shared" si="847"/>
        <v>322226</v>
      </c>
      <c r="M2273" s="35">
        <f t="shared" si="845"/>
        <v>540325</v>
      </c>
      <c r="N2273">
        <f t="shared" si="836"/>
        <v>1.0109672595887134</v>
      </c>
      <c r="O2273" s="20">
        <f t="shared" si="840"/>
        <v>22972</v>
      </c>
      <c r="P2273" s="156">
        <f t="shared" si="848"/>
        <v>0.11318623913675498</v>
      </c>
      <c r="Q2273" s="400">
        <f t="shared" si="848"/>
        <v>0.22220245409772532</v>
      </c>
    </row>
    <row r="2274" spans="1:17">
      <c r="A2274" s="597">
        <v>45694</v>
      </c>
      <c r="B2274" s="3" t="s">
        <v>3</v>
      </c>
      <c r="C2274" s="18">
        <v>1517474</v>
      </c>
      <c r="D2274" s="16">
        <v>1394307</v>
      </c>
      <c r="E2274" s="16">
        <v>1564873</v>
      </c>
      <c r="F2274" s="18">
        <v>1618212</v>
      </c>
      <c r="G2274" s="18">
        <f t="shared" si="846"/>
        <v>3135686</v>
      </c>
      <c r="H2274" s="16">
        <f t="shared" si="838"/>
        <v>2959180</v>
      </c>
      <c r="I2274" s="35">
        <f t="shared" si="842"/>
        <v>123167</v>
      </c>
      <c r="J2274" s="35">
        <f t="shared" si="834"/>
        <v>-53339</v>
      </c>
      <c r="K2274" s="101">
        <f t="shared" si="847"/>
        <v>-2418408</v>
      </c>
      <c r="L2274">
        <f t="shared" si="847"/>
        <v>-2550853</v>
      </c>
      <c r="M2274" s="35">
        <f t="shared" si="845"/>
        <v>2550853</v>
      </c>
      <c r="N2274">
        <f t="shared" si="836"/>
        <v>1.0596469292168778</v>
      </c>
      <c r="O2274" s="20">
        <f t="shared" si="840"/>
        <v>176506</v>
      </c>
      <c r="P2274" s="156">
        <f t="shared" si="848"/>
        <v>-0.30334366802291174</v>
      </c>
      <c r="Q2274" s="521">
        <f t="shared" si="848"/>
        <v>-0.31644821673448797</v>
      </c>
    </row>
    <row r="2275" spans="1:17">
      <c r="A2275" s="598"/>
      <c r="B2275" s="3" t="s">
        <v>4</v>
      </c>
      <c r="C2275" s="18">
        <v>70</v>
      </c>
      <c r="D2275" s="16">
        <v>21614</v>
      </c>
      <c r="E2275" s="16">
        <v>0</v>
      </c>
      <c r="F2275" s="18">
        <v>0</v>
      </c>
      <c r="G2275" s="18">
        <f t="shared" si="846"/>
        <v>70</v>
      </c>
      <c r="H2275" s="16">
        <f t="shared" si="838"/>
        <v>21614</v>
      </c>
      <c r="I2275" s="35">
        <f t="shared" si="842"/>
        <v>-21544</v>
      </c>
      <c r="J2275" s="35">
        <f t="shared" si="834"/>
        <v>0</v>
      </c>
      <c r="K2275" s="101">
        <f t="shared" si="847"/>
        <v>-1850</v>
      </c>
      <c r="L2275">
        <f t="shared" si="847"/>
        <v>-10063</v>
      </c>
      <c r="M2275" s="35">
        <f t="shared" si="845"/>
        <v>83606</v>
      </c>
      <c r="N2275">
        <f t="shared" si="836"/>
        <v>3.2386416211714628E-3</v>
      </c>
      <c r="O2275" s="20">
        <f t="shared" si="840"/>
        <v>-21544</v>
      </c>
      <c r="P2275" s="156">
        <f t="shared" si="848"/>
        <v>-0.49071618037135278</v>
      </c>
      <c r="Q2275" s="521">
        <f t="shared" si="848"/>
        <v>-0.24108768567321515</v>
      </c>
    </row>
    <row r="2276" spans="1:17">
      <c r="A2276" s="598"/>
      <c r="B2276" s="3" t="s">
        <v>5</v>
      </c>
      <c r="C2276" s="18">
        <v>524891</v>
      </c>
      <c r="D2276" s="16">
        <v>542163</v>
      </c>
      <c r="E2276" s="16">
        <v>508875</v>
      </c>
      <c r="F2276" s="18">
        <v>389933</v>
      </c>
      <c r="G2276" s="18">
        <f t="shared" si="846"/>
        <v>914824</v>
      </c>
      <c r="H2276" s="16">
        <f t="shared" si="838"/>
        <v>1051038</v>
      </c>
      <c r="I2276" s="35">
        <f t="shared" si="842"/>
        <v>-17272</v>
      </c>
      <c r="J2276" s="35">
        <f t="shared" si="834"/>
        <v>118942</v>
      </c>
      <c r="K2276" s="101">
        <f t="shared" si="847"/>
        <v>-706249</v>
      </c>
      <c r="L2276">
        <f t="shared" si="847"/>
        <v>-607312</v>
      </c>
      <c r="M2276" s="35">
        <f t="shared" si="845"/>
        <v>881678</v>
      </c>
      <c r="N2276">
        <f t="shared" si="836"/>
        <v>0.87040049931591434</v>
      </c>
      <c r="O2276" s="20">
        <f t="shared" si="840"/>
        <v>-136214</v>
      </c>
      <c r="P2276" s="156">
        <f t="shared" si="848"/>
        <v>-0.30345994237153262</v>
      </c>
      <c r="Q2276" s="521">
        <f t="shared" si="848"/>
        <v>-0.26805057418096784</v>
      </c>
    </row>
    <row r="2277" spans="1:17">
      <c r="A2277" s="599"/>
      <c r="B2277" s="3" t="s">
        <v>6</v>
      </c>
      <c r="C2277" s="18">
        <v>768222</v>
      </c>
      <c r="D2277" s="16">
        <v>684908</v>
      </c>
      <c r="E2277" s="16">
        <v>736909</v>
      </c>
      <c r="F2277" s="18">
        <v>634846</v>
      </c>
      <c r="G2277" s="18">
        <f t="shared" si="846"/>
        <v>1403068</v>
      </c>
      <c r="H2277" s="16">
        <f t="shared" si="838"/>
        <v>1421817</v>
      </c>
      <c r="I2277" s="35">
        <f t="shared" si="842"/>
        <v>83314</v>
      </c>
      <c r="J2277" s="35">
        <f t="shared" si="834"/>
        <v>102063</v>
      </c>
      <c r="K2277" s="101">
        <f t="shared" si="847"/>
        <v>-714502</v>
      </c>
      <c r="L2277">
        <f t="shared" si="847"/>
        <v>-672781</v>
      </c>
      <c r="M2277" s="35">
        <f t="shared" si="845"/>
        <v>1364513</v>
      </c>
      <c r="N2277">
        <f t="shared" si="836"/>
        <v>0.98681335221058686</v>
      </c>
      <c r="O2277" s="20">
        <f t="shared" si="840"/>
        <v>-18749</v>
      </c>
      <c r="P2277" s="156">
        <f t="shared" si="848"/>
        <v>-0.25228948981523069</v>
      </c>
      <c r="Q2277" s="521">
        <f t="shared" si="848"/>
        <v>-0.24311126159445454</v>
      </c>
    </row>
    <row r="2278" spans="1:17">
      <c r="A2278" s="594">
        <v>45695</v>
      </c>
      <c r="B2278" s="3" t="s">
        <v>3</v>
      </c>
      <c r="C2278" s="18">
        <v>2106339</v>
      </c>
      <c r="D2278" s="16">
        <v>1614047</v>
      </c>
      <c r="E2278" s="16">
        <v>2194692</v>
      </c>
      <c r="F2278" s="18">
        <v>1891898</v>
      </c>
      <c r="G2278" s="18">
        <f t="shared" si="846"/>
        <v>3998237</v>
      </c>
      <c r="H2278" s="16">
        <f t="shared" si="838"/>
        <v>3808739</v>
      </c>
      <c r="I2278" s="35">
        <f t="shared" si="842"/>
        <v>492292</v>
      </c>
      <c r="J2278" s="35">
        <f t="shared" si="834"/>
        <v>302794</v>
      </c>
      <c r="K2278" s="101">
        <f t="shared" si="847"/>
        <v>862551</v>
      </c>
      <c r="L2278">
        <f t="shared" si="847"/>
        <v>849559</v>
      </c>
      <c r="M2278" s="35">
        <f t="shared" si="845"/>
        <v>-849559</v>
      </c>
      <c r="N2278">
        <f t="shared" si="836"/>
        <v>1.0497534748377351</v>
      </c>
      <c r="O2278" s="20">
        <f t="shared" si="840"/>
        <v>189498</v>
      </c>
      <c r="P2278" s="156">
        <f t="shared" si="848"/>
        <v>0.3794543658867599</v>
      </c>
      <c r="Q2278" s="522">
        <f t="shared" si="848"/>
        <v>0.40270693171901495</v>
      </c>
    </row>
    <row r="2279" spans="1:17">
      <c r="A2279" s="595"/>
      <c r="B2279" s="3" t="s">
        <v>4</v>
      </c>
      <c r="C2279" s="18">
        <v>70</v>
      </c>
      <c r="D2279" s="16">
        <v>16219</v>
      </c>
      <c r="E2279" s="16">
        <v>0</v>
      </c>
      <c r="F2279" s="18">
        <v>0</v>
      </c>
      <c r="G2279" s="18">
        <f t="shared" si="846"/>
        <v>70</v>
      </c>
      <c r="H2279" s="16">
        <f t="shared" si="838"/>
        <v>16219</v>
      </c>
      <c r="I2279" s="35">
        <f t="shared" si="842"/>
        <v>-16149</v>
      </c>
      <c r="J2279" s="35">
        <f t="shared" si="834"/>
        <v>0</v>
      </c>
      <c r="K2279" s="101">
        <f t="shared" si="847"/>
        <v>0</v>
      </c>
      <c r="L2279">
        <f t="shared" si="847"/>
        <v>-5395</v>
      </c>
      <c r="M2279" s="35">
        <f t="shared" si="845"/>
        <v>52331</v>
      </c>
      <c r="N2279">
        <f t="shared" si="836"/>
        <v>4.3159257660768235E-3</v>
      </c>
      <c r="O2279" s="303">
        <f t="shared" si="840"/>
        <v>-16149</v>
      </c>
      <c r="P2279" s="156">
        <f t="shared" si="848"/>
        <v>0</v>
      </c>
      <c r="Q2279" s="521">
        <f t="shared" si="848"/>
        <v>-0.1997482320707912</v>
      </c>
    </row>
    <row r="2280" spans="1:17">
      <c r="A2280" s="595"/>
      <c r="B2280" s="3" t="s">
        <v>5</v>
      </c>
      <c r="C2280" s="18">
        <v>561804</v>
      </c>
      <c r="D2280" s="16">
        <v>598457</v>
      </c>
      <c r="E2280" s="16">
        <v>524497</v>
      </c>
      <c r="F2280" s="18">
        <v>426563</v>
      </c>
      <c r="G2280" s="18">
        <f t="shared" si="846"/>
        <v>988367</v>
      </c>
      <c r="H2280" s="16">
        <f t="shared" si="838"/>
        <v>1122954</v>
      </c>
      <c r="I2280" s="35">
        <f t="shared" si="842"/>
        <v>-36653</v>
      </c>
      <c r="J2280" s="35">
        <f t="shared" si="834"/>
        <v>97934</v>
      </c>
      <c r="K2280" s="101">
        <f t="shared" si="847"/>
        <v>73543</v>
      </c>
      <c r="L2280">
        <f t="shared" si="847"/>
        <v>71916</v>
      </c>
      <c r="M2280" s="35">
        <f t="shared" si="845"/>
        <v>157998</v>
      </c>
      <c r="N2280">
        <f t="shared" si="836"/>
        <v>0.88014914235133412</v>
      </c>
      <c r="O2280" s="20">
        <f t="shared" si="840"/>
        <v>-134587</v>
      </c>
      <c r="P2280" s="399">
        <f t="shared" si="848"/>
        <v>8.7417878211917308E-2</v>
      </c>
      <c r="Q2280" s="521">
        <f t="shared" si="848"/>
        <v>7.3449478205984547E-2</v>
      </c>
    </row>
    <row r="2281" spans="1:17">
      <c r="A2281" s="596"/>
      <c r="B2281" s="3" t="s">
        <v>6</v>
      </c>
      <c r="C2281" s="18">
        <v>957092</v>
      </c>
      <c r="D2281" s="16">
        <v>810079</v>
      </c>
      <c r="E2281" s="16">
        <v>906116</v>
      </c>
      <c r="F2281" s="18">
        <v>720342</v>
      </c>
      <c r="G2281" s="18">
        <f t="shared" si="846"/>
        <v>1677434</v>
      </c>
      <c r="H2281" s="16">
        <f t="shared" si="838"/>
        <v>1716195</v>
      </c>
      <c r="I2281" s="35">
        <f t="shared" si="842"/>
        <v>147013</v>
      </c>
      <c r="J2281" s="35">
        <f t="shared" si="834"/>
        <v>185774</v>
      </c>
      <c r="K2281" s="101">
        <f t="shared" si="847"/>
        <v>274366</v>
      </c>
      <c r="L2281">
        <f t="shared" si="847"/>
        <v>294378</v>
      </c>
      <c r="M2281" s="35">
        <f t="shared" si="845"/>
        <v>318530</v>
      </c>
      <c r="N2281">
        <f t="shared" si="836"/>
        <v>0.97741457118800601</v>
      </c>
      <c r="O2281" s="20">
        <f t="shared" si="840"/>
        <v>-38761</v>
      </c>
      <c r="P2281" s="156">
        <f t="shared" si="848"/>
        <v>0.24308099037655642</v>
      </c>
      <c r="Q2281" s="522">
        <f t="shared" si="848"/>
        <v>0.26110326146248269</v>
      </c>
    </row>
    <row r="2282" spans="1:17">
      <c r="A2282" s="594">
        <v>45698</v>
      </c>
      <c r="B2282" s="3" t="s">
        <v>3</v>
      </c>
      <c r="C2282" s="18">
        <v>2592148</v>
      </c>
      <c r="D2282" s="16">
        <v>1758575</v>
      </c>
      <c r="E2282" s="16">
        <v>2679242</v>
      </c>
      <c r="F2282" s="18">
        <v>2097821</v>
      </c>
      <c r="G2282" s="18">
        <f t="shared" si="846"/>
        <v>4689969</v>
      </c>
      <c r="H2282" s="16">
        <f t="shared" si="838"/>
        <v>4437817</v>
      </c>
      <c r="I2282" s="35">
        <f t="shared" si="842"/>
        <v>833573</v>
      </c>
      <c r="J2282" s="35">
        <f t="shared" si="834"/>
        <v>581421</v>
      </c>
      <c r="K2282" s="101">
        <f t="shared" si="847"/>
        <v>691732</v>
      </c>
      <c r="L2282">
        <f t="shared" si="847"/>
        <v>629078</v>
      </c>
      <c r="M2282" s="35">
        <f t="shared" si="845"/>
        <v>-629078</v>
      </c>
      <c r="N2282">
        <f t="shared" si="836"/>
        <v>1.0568189269634147</v>
      </c>
      <c r="O2282" s="20">
        <f t="shared" si="840"/>
        <v>252152</v>
      </c>
      <c r="P2282" s="399">
        <f t="shared" si="848"/>
        <v>0.20920337335041078</v>
      </c>
      <c r="Q2282" s="521">
        <f t="shared" si="848"/>
        <v>0.19784436139575887</v>
      </c>
    </row>
    <row r="2283" spans="1:17">
      <c r="A2283" s="595"/>
      <c r="B2283" s="3" t="s">
        <v>4</v>
      </c>
      <c r="C2283" s="18">
        <v>70</v>
      </c>
      <c r="D2283" s="16">
        <v>14619</v>
      </c>
      <c r="E2283" s="16">
        <v>0</v>
      </c>
      <c r="F2283" s="18">
        <v>0</v>
      </c>
      <c r="G2283" s="18">
        <f t="shared" si="846"/>
        <v>70</v>
      </c>
      <c r="H2283" s="16">
        <f t="shared" si="838"/>
        <v>14619</v>
      </c>
      <c r="I2283" s="35">
        <f t="shared" si="842"/>
        <v>-14549</v>
      </c>
      <c r="J2283" s="35">
        <f t="shared" ref="J2283:J2346" si="849">SUM(E2283-F2283)</f>
        <v>0</v>
      </c>
      <c r="K2283" s="101">
        <f t="shared" ref="K2283:L2298" si="850">G2283-G2279</f>
        <v>0</v>
      </c>
      <c r="L2283">
        <f t="shared" si="850"/>
        <v>-1600</v>
      </c>
      <c r="M2283" s="35">
        <f t="shared" si="845"/>
        <v>83626</v>
      </c>
      <c r="N2283">
        <f t="shared" si="836"/>
        <v>4.7882892126684447E-3</v>
      </c>
      <c r="O2283" s="303">
        <f t="shared" si="840"/>
        <v>-14549</v>
      </c>
      <c r="P2283" s="156">
        <f t="shared" si="848"/>
        <v>0</v>
      </c>
      <c r="Q2283" s="521">
        <f t="shared" si="848"/>
        <v>-8.9791795274706779E-2</v>
      </c>
    </row>
    <row r="2284" spans="1:17">
      <c r="A2284" s="595"/>
      <c r="B2284" s="3" t="s">
        <v>5</v>
      </c>
      <c r="C2284" s="18">
        <v>586643</v>
      </c>
      <c r="D2284" s="16">
        <v>643738</v>
      </c>
      <c r="E2284" s="16">
        <v>537302</v>
      </c>
      <c r="F2284" s="18">
        <v>448660</v>
      </c>
      <c r="G2284" s="18">
        <f t="shared" si="846"/>
        <v>1035303</v>
      </c>
      <c r="H2284" s="16">
        <f t="shared" si="838"/>
        <v>1181040</v>
      </c>
      <c r="I2284" s="35">
        <f t="shared" si="842"/>
        <v>-57095</v>
      </c>
      <c r="J2284" s="35">
        <f t="shared" si="849"/>
        <v>88642</v>
      </c>
      <c r="K2284" s="101">
        <f t="shared" si="850"/>
        <v>46936</v>
      </c>
      <c r="L2284">
        <f t="shared" si="850"/>
        <v>58086</v>
      </c>
      <c r="M2284" s="35">
        <f t="shared" si="845"/>
        <v>85079</v>
      </c>
      <c r="N2284">
        <f t="shared" si="836"/>
        <v>0.87660282462914041</v>
      </c>
      <c r="O2284" s="20">
        <f t="shared" si="840"/>
        <v>-145737</v>
      </c>
      <c r="P2284" s="156">
        <f t="shared" si="848"/>
        <v>4.9856017063385417E-2</v>
      </c>
      <c r="Q2284" s="521">
        <f t="shared" si="848"/>
        <v>5.4547605900449631E-2</v>
      </c>
    </row>
    <row r="2285" spans="1:17">
      <c r="A2285" s="596"/>
      <c r="B2285" s="3" t="s">
        <v>6</v>
      </c>
      <c r="C2285" s="18">
        <v>1132243</v>
      </c>
      <c r="D2285" s="16">
        <v>904652</v>
      </c>
      <c r="E2285" s="16">
        <v>1094560</v>
      </c>
      <c r="F2285" s="18">
        <v>775105</v>
      </c>
      <c r="G2285" s="18">
        <f t="shared" si="846"/>
        <v>1907348</v>
      </c>
      <c r="H2285" s="16">
        <f t="shared" si="838"/>
        <v>1999212</v>
      </c>
      <c r="I2285" s="35">
        <f t="shared" si="842"/>
        <v>227591</v>
      </c>
      <c r="J2285" s="35">
        <f t="shared" si="849"/>
        <v>319455</v>
      </c>
      <c r="K2285" s="101">
        <f t="shared" si="850"/>
        <v>229914</v>
      </c>
      <c r="L2285">
        <f t="shared" si="850"/>
        <v>283017</v>
      </c>
      <c r="M2285" s="35">
        <f t="shared" si="845"/>
        <v>128673</v>
      </c>
      <c r="N2285">
        <f t="shared" si="836"/>
        <v>0.95404989565888965</v>
      </c>
      <c r="O2285" s="20">
        <f t="shared" si="840"/>
        <v>-91864</v>
      </c>
      <c r="P2285" s="156">
        <f t="shared" si="848"/>
        <v>0.15883303857632364</v>
      </c>
      <c r="Q2285" s="522">
        <f t="shared" si="848"/>
        <v>0.19747512172249365</v>
      </c>
    </row>
    <row r="2286" spans="1:17">
      <c r="A2286" s="594">
        <v>45699</v>
      </c>
      <c r="B2286" s="3" t="s">
        <v>3</v>
      </c>
      <c r="C2286" s="18">
        <v>3129276</v>
      </c>
      <c r="D2286" s="16">
        <v>1824215</v>
      </c>
      <c r="E2286" s="16">
        <v>3132280</v>
      </c>
      <c r="F2286" s="18">
        <v>2173601</v>
      </c>
      <c r="G2286" s="18">
        <f t="shared" si="846"/>
        <v>5302877</v>
      </c>
      <c r="H2286" s="16">
        <f t="shared" si="838"/>
        <v>4956495</v>
      </c>
      <c r="I2286" s="35">
        <f t="shared" si="842"/>
        <v>1305061</v>
      </c>
      <c r="J2286" s="35">
        <f t="shared" si="849"/>
        <v>958679</v>
      </c>
      <c r="K2286" s="101">
        <f t="shared" si="850"/>
        <v>612908</v>
      </c>
      <c r="L2286">
        <f t="shared" si="850"/>
        <v>518678</v>
      </c>
      <c r="M2286" s="35">
        <f t="shared" si="845"/>
        <v>-518678</v>
      </c>
      <c r="N2286">
        <f t="shared" si="836"/>
        <v>1.0698844647275949</v>
      </c>
      <c r="O2286" s="20">
        <f t="shared" si="840"/>
        <v>346382</v>
      </c>
      <c r="P2286" s="399">
        <f t="shared" si="848"/>
        <v>0.15033083880766071</v>
      </c>
      <c r="Q2286" s="521">
        <f t="shared" si="848"/>
        <v>0.13234488493518601</v>
      </c>
    </row>
    <row r="2287" spans="1:17">
      <c r="A2287" s="595"/>
      <c r="B2287" s="3" t="s">
        <v>4</v>
      </c>
      <c r="C2287" s="18">
        <v>70</v>
      </c>
      <c r="D2287" s="16">
        <v>14247</v>
      </c>
      <c r="E2287" s="16">
        <v>0</v>
      </c>
      <c r="F2287" s="18">
        <v>0</v>
      </c>
      <c r="G2287" s="18">
        <f t="shared" si="846"/>
        <v>70</v>
      </c>
      <c r="H2287" s="16">
        <f t="shared" si="838"/>
        <v>14247</v>
      </c>
      <c r="I2287" s="35">
        <f t="shared" si="842"/>
        <v>-14177</v>
      </c>
      <c r="J2287" s="35">
        <f t="shared" si="849"/>
        <v>0</v>
      </c>
      <c r="K2287" s="101">
        <f t="shared" si="850"/>
        <v>0</v>
      </c>
      <c r="L2287">
        <f t="shared" si="850"/>
        <v>-372</v>
      </c>
      <c r="M2287" s="35">
        <f t="shared" si="845"/>
        <v>15072</v>
      </c>
      <c r="N2287">
        <f t="shared" ref="N2287:N2350" si="851">SUM(G2287/H2287)</f>
        <v>4.9133150838773076E-3</v>
      </c>
      <c r="O2287" s="303">
        <f t="shared" si="840"/>
        <v>-14177</v>
      </c>
      <c r="P2287" s="156">
        <f t="shared" ref="P2287:Q2302" si="852">K2287/(G2283-K2287)</f>
        <v>0</v>
      </c>
      <c r="Q2287" s="521">
        <f t="shared" si="852"/>
        <v>-2.4814888933360015E-2</v>
      </c>
    </row>
    <row r="2288" spans="1:17">
      <c r="A2288" s="595"/>
      <c r="B2288" s="3" t="s">
        <v>5</v>
      </c>
      <c r="C2288" s="18">
        <v>637865</v>
      </c>
      <c r="D2288" s="16">
        <v>692555</v>
      </c>
      <c r="E2288" s="16">
        <v>586643</v>
      </c>
      <c r="F2288" s="18">
        <v>479464</v>
      </c>
      <c r="G2288" s="18">
        <f t="shared" si="846"/>
        <v>1117329</v>
      </c>
      <c r="H2288" s="16">
        <f t="shared" si="838"/>
        <v>1279198</v>
      </c>
      <c r="I2288" s="35">
        <f t="shared" si="842"/>
        <v>-54690</v>
      </c>
      <c r="J2288" s="35">
        <f t="shared" si="849"/>
        <v>107179</v>
      </c>
      <c r="K2288" s="101">
        <f t="shared" si="850"/>
        <v>82026</v>
      </c>
      <c r="L2288">
        <f t="shared" si="850"/>
        <v>98158</v>
      </c>
      <c r="M2288" s="35">
        <f t="shared" si="845"/>
        <v>-78983</v>
      </c>
      <c r="N2288">
        <f t="shared" si="851"/>
        <v>0.87346055888142415</v>
      </c>
      <c r="O2288" s="20">
        <f t="shared" si="840"/>
        <v>-161869</v>
      </c>
      <c r="P2288" s="156">
        <f t="shared" si="852"/>
        <v>8.6046343297908168E-2</v>
      </c>
      <c r="Q2288" s="521">
        <f t="shared" si="852"/>
        <v>9.0645148778906656E-2</v>
      </c>
    </row>
    <row r="2289" spans="1:17">
      <c r="A2289" s="596"/>
      <c r="B2289" s="3" t="s">
        <v>6</v>
      </c>
      <c r="C2289" s="18">
        <v>1197906</v>
      </c>
      <c r="D2289" s="16">
        <v>974654</v>
      </c>
      <c r="E2289" s="16">
        <v>1246194</v>
      </c>
      <c r="F2289" s="18">
        <v>852607</v>
      </c>
      <c r="G2289" s="18">
        <f t="shared" si="846"/>
        <v>2050513</v>
      </c>
      <c r="H2289" s="16">
        <f t="shared" si="838"/>
        <v>2220848</v>
      </c>
      <c r="I2289" s="35">
        <f t="shared" si="842"/>
        <v>223252</v>
      </c>
      <c r="J2289" s="35">
        <f t="shared" si="849"/>
        <v>393587</v>
      </c>
      <c r="K2289" s="101">
        <f t="shared" si="850"/>
        <v>143165</v>
      </c>
      <c r="L2289">
        <f t="shared" si="850"/>
        <v>221636</v>
      </c>
      <c r="M2289" s="35">
        <f t="shared" si="845"/>
        <v>-2185753</v>
      </c>
      <c r="N2289">
        <f t="shared" si="851"/>
        <v>0.92330181984539239</v>
      </c>
      <c r="O2289" s="20">
        <f t="shared" si="840"/>
        <v>-170335</v>
      </c>
      <c r="P2289" s="156">
        <f t="shared" si="852"/>
        <v>8.1150878338585059E-2</v>
      </c>
      <c r="Q2289" s="522">
        <f t="shared" si="852"/>
        <v>0.12468440167959063</v>
      </c>
    </row>
    <row r="2290" spans="1:17">
      <c r="A2290" s="594">
        <v>45700</v>
      </c>
      <c r="B2290" s="3" t="s">
        <v>3</v>
      </c>
      <c r="C2290" s="18">
        <v>3270916</v>
      </c>
      <c r="D2290" s="16">
        <v>2184107</v>
      </c>
      <c r="E2290" s="16">
        <v>3209342</v>
      </c>
      <c r="F2290" s="18">
        <v>2443651</v>
      </c>
      <c r="G2290" s="18">
        <f t="shared" si="846"/>
        <v>5714567</v>
      </c>
      <c r="H2290" s="16">
        <f t="shared" si="838"/>
        <v>5393449</v>
      </c>
      <c r="I2290" s="35">
        <f t="shared" si="842"/>
        <v>1086809</v>
      </c>
      <c r="J2290" s="35">
        <f t="shared" si="849"/>
        <v>765691</v>
      </c>
      <c r="K2290" s="101">
        <f t="shared" si="850"/>
        <v>411690</v>
      </c>
      <c r="L2290">
        <f t="shared" si="850"/>
        <v>436954</v>
      </c>
      <c r="M2290" s="35">
        <f t="shared" si="845"/>
        <v>-436954</v>
      </c>
      <c r="N2290">
        <f t="shared" si="851"/>
        <v>1.0595385253480658</v>
      </c>
      <c r="O2290" s="20">
        <f t="shared" si="840"/>
        <v>321118</v>
      </c>
      <c r="P2290" s="156">
        <f t="shared" si="852"/>
        <v>8.4169752659221581E-2</v>
      </c>
      <c r="Q2290" s="522">
        <f t="shared" si="852"/>
        <v>9.6681056771030505E-2</v>
      </c>
    </row>
    <row r="2291" spans="1:17">
      <c r="A2291" s="595"/>
      <c r="B2291" s="3" t="s">
        <v>4</v>
      </c>
      <c r="C2291" s="18">
        <v>70</v>
      </c>
      <c r="D2291" s="16">
        <v>14984</v>
      </c>
      <c r="E2291" s="16">
        <v>0</v>
      </c>
      <c r="F2291" s="18">
        <v>0</v>
      </c>
      <c r="G2291" s="18">
        <f t="shared" si="846"/>
        <v>70</v>
      </c>
      <c r="H2291" s="16">
        <f t="shared" si="838"/>
        <v>14984</v>
      </c>
      <c r="I2291" s="35">
        <f t="shared" si="842"/>
        <v>-14914</v>
      </c>
      <c r="J2291" s="35">
        <f t="shared" si="849"/>
        <v>0</v>
      </c>
      <c r="K2291" s="101">
        <f t="shared" si="850"/>
        <v>0</v>
      </c>
      <c r="L2291">
        <f t="shared" si="850"/>
        <v>737</v>
      </c>
      <c r="M2291" s="35">
        <f t="shared" si="845"/>
        <v>-315209</v>
      </c>
      <c r="N2291">
        <f t="shared" si="851"/>
        <v>4.6716497597437271E-3</v>
      </c>
      <c r="O2291" s="303">
        <f t="shared" si="840"/>
        <v>-14914</v>
      </c>
      <c r="P2291" s="156">
        <f t="shared" si="852"/>
        <v>0</v>
      </c>
      <c r="Q2291" s="521">
        <f t="shared" si="852"/>
        <v>5.4552183567727612E-2</v>
      </c>
    </row>
    <row r="2292" spans="1:17">
      <c r="A2292" s="595"/>
      <c r="B2292" s="3" t="s">
        <v>5</v>
      </c>
      <c r="C2292" s="18">
        <v>656495</v>
      </c>
      <c r="D2292" s="16">
        <v>673625</v>
      </c>
      <c r="E2292" s="16">
        <v>618351</v>
      </c>
      <c r="F2292" s="18">
        <v>475534</v>
      </c>
      <c r="G2292" s="18">
        <f t="shared" si="846"/>
        <v>1132029</v>
      </c>
      <c r="H2292" s="16">
        <f t="shared" si="838"/>
        <v>1291976</v>
      </c>
      <c r="I2292" s="35">
        <f t="shared" si="842"/>
        <v>-17130</v>
      </c>
      <c r="J2292" s="35">
        <f t="shared" si="849"/>
        <v>142817</v>
      </c>
      <c r="K2292" s="101">
        <f t="shared" si="850"/>
        <v>14700</v>
      </c>
      <c r="L2292">
        <f t="shared" si="850"/>
        <v>12778</v>
      </c>
      <c r="M2292" s="35">
        <f t="shared" si="845"/>
        <v>-555918</v>
      </c>
      <c r="N2292">
        <f t="shared" si="851"/>
        <v>0.87619971268816144</v>
      </c>
      <c r="O2292" s="20">
        <f t="shared" si="840"/>
        <v>-159947</v>
      </c>
      <c r="P2292" s="156">
        <f t="shared" si="852"/>
        <v>1.3331773425150255E-2</v>
      </c>
      <c r="Q2292" s="521">
        <f t="shared" si="852"/>
        <v>1.0089859604238719E-2</v>
      </c>
    </row>
    <row r="2293" spans="1:17">
      <c r="A2293" s="596"/>
      <c r="B2293" s="3" t="s">
        <v>6</v>
      </c>
      <c r="C2293" s="18">
        <v>1132786</v>
      </c>
      <c r="D2293" s="16">
        <v>983371</v>
      </c>
      <c r="E2293" s="16">
        <v>1232575</v>
      </c>
      <c r="F2293" s="18">
        <v>936902</v>
      </c>
      <c r="G2293" s="18">
        <f t="shared" si="846"/>
        <v>2069688</v>
      </c>
      <c r="H2293" s="16">
        <f t="shared" si="838"/>
        <v>2215946</v>
      </c>
      <c r="I2293" s="35">
        <f t="shared" si="842"/>
        <v>149415</v>
      </c>
      <c r="J2293" s="35">
        <f t="shared" si="849"/>
        <v>295673</v>
      </c>
      <c r="K2293" s="101">
        <f t="shared" si="850"/>
        <v>19175</v>
      </c>
      <c r="L2293">
        <f t="shared" si="850"/>
        <v>-4902</v>
      </c>
      <c r="M2293" s="35">
        <f t="shared" si="845"/>
        <v>956827</v>
      </c>
      <c r="N2293">
        <f t="shared" si="851"/>
        <v>0.93399748910848912</v>
      </c>
      <c r="O2293" s="20">
        <f t="shared" si="840"/>
        <v>-146258</v>
      </c>
      <c r="P2293" s="399">
        <f t="shared" si="852"/>
        <v>9.439591047870911E-3</v>
      </c>
      <c r="Q2293" s="521">
        <f t="shared" si="852"/>
        <v>-2.2024036841514095E-3</v>
      </c>
    </row>
    <row r="2294" spans="1:17">
      <c r="A2294" s="597">
        <v>45701</v>
      </c>
      <c r="B2294" s="3" t="s">
        <v>3</v>
      </c>
      <c r="C2294" s="18">
        <v>1990433</v>
      </c>
      <c r="D2294" s="16">
        <v>1435712</v>
      </c>
      <c r="E2294" s="16">
        <v>2003181</v>
      </c>
      <c r="F2294" s="18">
        <v>1760017</v>
      </c>
      <c r="G2294" s="18">
        <f t="shared" si="846"/>
        <v>3750450</v>
      </c>
      <c r="H2294" s="16">
        <f t="shared" si="838"/>
        <v>3438893</v>
      </c>
      <c r="I2294" s="35">
        <f t="shared" si="842"/>
        <v>554721</v>
      </c>
      <c r="J2294" s="35">
        <f t="shared" si="849"/>
        <v>243164</v>
      </c>
      <c r="K2294" s="101">
        <f t="shared" si="850"/>
        <v>-1964117</v>
      </c>
      <c r="L2294">
        <f t="shared" si="850"/>
        <v>-1954556</v>
      </c>
      <c r="M2294" s="35">
        <f t="shared" si="845"/>
        <v>1954556</v>
      </c>
      <c r="N2294">
        <f t="shared" si="851"/>
        <v>1.0905980500120243</v>
      </c>
      <c r="O2294" s="20">
        <f t="shared" si="840"/>
        <v>311557</v>
      </c>
      <c r="P2294" s="156">
        <f t="shared" si="852"/>
        <v>-0.25578823142090495</v>
      </c>
      <c r="Q2294" s="521">
        <f t="shared" si="852"/>
        <v>-0.26599818590215984</v>
      </c>
    </row>
    <row r="2295" spans="1:17">
      <c r="A2295" s="598"/>
      <c r="B2295" s="3" t="s">
        <v>4</v>
      </c>
      <c r="C2295" s="18">
        <v>70</v>
      </c>
      <c r="D2295" s="16">
        <v>14984</v>
      </c>
      <c r="E2295" s="16">
        <v>0</v>
      </c>
      <c r="F2295" s="18">
        <v>0</v>
      </c>
      <c r="G2295" s="18">
        <f t="shared" si="846"/>
        <v>70</v>
      </c>
      <c r="H2295" s="16">
        <f t="shared" ref="H2295:H2358" si="853">SUM(D2295+E2295)</f>
        <v>14984</v>
      </c>
      <c r="I2295" s="35">
        <f t="shared" si="842"/>
        <v>-14914</v>
      </c>
      <c r="J2295" s="35">
        <f t="shared" si="849"/>
        <v>0</v>
      </c>
      <c r="K2295" s="101">
        <f t="shared" si="850"/>
        <v>0</v>
      </c>
      <c r="L2295">
        <f t="shared" si="850"/>
        <v>0</v>
      </c>
      <c r="M2295" s="35">
        <f t="shared" si="845"/>
        <v>127334</v>
      </c>
      <c r="N2295">
        <f t="shared" si="851"/>
        <v>4.6716497597437271E-3</v>
      </c>
      <c r="O2295" s="303">
        <f t="shared" si="840"/>
        <v>-14914</v>
      </c>
      <c r="P2295" s="156">
        <f t="shared" si="852"/>
        <v>0</v>
      </c>
      <c r="Q2295" s="521">
        <f t="shared" si="852"/>
        <v>0</v>
      </c>
    </row>
    <row r="2296" spans="1:17">
      <c r="A2296" s="598"/>
      <c r="B2296" s="3" t="s">
        <v>5</v>
      </c>
      <c r="C2296" s="18">
        <v>480817</v>
      </c>
      <c r="D2296" s="16">
        <v>554308</v>
      </c>
      <c r="E2296" s="16">
        <v>431133</v>
      </c>
      <c r="F2296" s="18">
        <v>336740</v>
      </c>
      <c r="G2296" s="18">
        <f t="shared" si="846"/>
        <v>817557</v>
      </c>
      <c r="H2296" s="16">
        <f t="shared" si="853"/>
        <v>985441</v>
      </c>
      <c r="I2296" s="35">
        <f t="shared" si="842"/>
        <v>-73491</v>
      </c>
      <c r="J2296" s="35">
        <f t="shared" si="849"/>
        <v>94393</v>
      </c>
      <c r="K2296" s="101">
        <f t="shared" si="850"/>
        <v>-314472</v>
      </c>
      <c r="L2296">
        <f t="shared" si="850"/>
        <v>-306535</v>
      </c>
      <c r="M2296" s="35">
        <f t="shared" si="845"/>
        <v>654016</v>
      </c>
      <c r="N2296">
        <f t="shared" si="851"/>
        <v>0.82963566565628988</v>
      </c>
      <c r="O2296" s="20">
        <f t="shared" si="840"/>
        <v>-167884</v>
      </c>
      <c r="P2296" s="156">
        <f t="shared" si="852"/>
        <v>-0.21740185454417246</v>
      </c>
      <c r="Q2296" s="521">
        <f t="shared" si="852"/>
        <v>-0.19176283428765895</v>
      </c>
    </row>
    <row r="2297" spans="1:17">
      <c r="A2297" s="599"/>
      <c r="B2297" s="3" t="s">
        <v>6</v>
      </c>
      <c r="C2297" s="18">
        <v>831117</v>
      </c>
      <c r="D2297" s="16">
        <v>787184</v>
      </c>
      <c r="E2297" s="16">
        <v>868123</v>
      </c>
      <c r="F2297" s="18">
        <v>695431</v>
      </c>
      <c r="G2297" s="18">
        <f t="shared" si="846"/>
        <v>1526548</v>
      </c>
      <c r="H2297" s="16">
        <f t="shared" si="853"/>
        <v>1655307</v>
      </c>
      <c r="I2297" s="35">
        <f t="shared" si="842"/>
        <v>43933</v>
      </c>
      <c r="J2297" s="35">
        <f t="shared" si="849"/>
        <v>172692</v>
      </c>
      <c r="K2297" s="101">
        <f t="shared" si="850"/>
        <v>-543140</v>
      </c>
      <c r="L2297">
        <f t="shared" si="850"/>
        <v>-560639</v>
      </c>
      <c r="M2297" s="35">
        <f t="shared" si="845"/>
        <v>940577</v>
      </c>
      <c r="N2297">
        <f t="shared" si="851"/>
        <v>0.92221442910590001</v>
      </c>
      <c r="O2297" s="20">
        <f t="shared" si="840"/>
        <v>-128759</v>
      </c>
      <c r="P2297" s="156">
        <f t="shared" si="852"/>
        <v>-0.20787437979078607</v>
      </c>
      <c r="Q2297" s="521">
        <f t="shared" si="852"/>
        <v>-0.20191674304946544</v>
      </c>
    </row>
    <row r="2298" spans="1:17">
      <c r="A2298" s="594">
        <v>45702</v>
      </c>
      <c r="B2298" s="3" t="s">
        <v>3</v>
      </c>
      <c r="C2298" s="18">
        <v>2647115</v>
      </c>
      <c r="D2298" s="16">
        <v>1649498</v>
      </c>
      <c r="E2298" s="16">
        <v>2713633</v>
      </c>
      <c r="F2298" s="18">
        <v>2055260</v>
      </c>
      <c r="G2298" s="18">
        <f t="shared" si="846"/>
        <v>4702375</v>
      </c>
      <c r="H2298" s="16">
        <f t="shared" si="853"/>
        <v>4363131</v>
      </c>
      <c r="I2298" s="35">
        <f t="shared" si="842"/>
        <v>997617</v>
      </c>
      <c r="J2298" s="35">
        <f t="shared" si="849"/>
        <v>658373</v>
      </c>
      <c r="K2298" s="101">
        <f t="shared" si="850"/>
        <v>951925</v>
      </c>
      <c r="L2298">
        <f t="shared" si="850"/>
        <v>924238</v>
      </c>
      <c r="M2298" s="35">
        <f t="shared" si="845"/>
        <v>-924238</v>
      </c>
      <c r="N2298">
        <f t="shared" si="851"/>
        <v>1.0777524213689664</v>
      </c>
      <c r="O2298" s="20">
        <f t="shared" si="840"/>
        <v>339244</v>
      </c>
      <c r="P2298" s="156">
        <f t="shared" si="852"/>
        <v>0.34015240171161593</v>
      </c>
      <c r="Q2298" s="522">
        <f t="shared" si="852"/>
        <v>0.36754067655404021</v>
      </c>
    </row>
    <row r="2299" spans="1:17">
      <c r="A2299" s="595"/>
      <c r="B2299" s="3" t="s">
        <v>4</v>
      </c>
      <c r="C2299" s="18">
        <v>70</v>
      </c>
      <c r="D2299" s="16">
        <v>14984</v>
      </c>
      <c r="E2299" s="16">
        <v>0</v>
      </c>
      <c r="F2299" s="18">
        <v>0</v>
      </c>
      <c r="G2299" s="18">
        <f t="shared" si="846"/>
        <v>70</v>
      </c>
      <c r="H2299" s="16">
        <f t="shared" si="853"/>
        <v>14984</v>
      </c>
      <c r="I2299" s="35">
        <f t="shared" si="842"/>
        <v>-14914</v>
      </c>
      <c r="J2299" s="35">
        <f t="shared" si="849"/>
        <v>0</v>
      </c>
      <c r="K2299" s="101">
        <f t="shared" ref="K2299:L2314" si="854">G2299-G2295</f>
        <v>0</v>
      </c>
      <c r="L2299">
        <f t="shared" si="854"/>
        <v>0</v>
      </c>
      <c r="M2299" s="35">
        <f t="shared" si="845"/>
        <v>18890</v>
      </c>
      <c r="N2299">
        <f t="shared" si="851"/>
        <v>4.6716497597437271E-3</v>
      </c>
      <c r="O2299" s="303">
        <f t="shared" si="840"/>
        <v>-14914</v>
      </c>
      <c r="P2299" s="156">
        <f t="shared" si="852"/>
        <v>0</v>
      </c>
      <c r="Q2299" s="521">
        <f t="shared" si="852"/>
        <v>0</v>
      </c>
    </row>
    <row r="2300" spans="1:17">
      <c r="A2300" s="595"/>
      <c r="B2300" s="3" t="s">
        <v>5</v>
      </c>
      <c r="C2300" s="18">
        <v>566240</v>
      </c>
      <c r="D2300" s="16">
        <v>640303</v>
      </c>
      <c r="E2300" s="16">
        <v>512163</v>
      </c>
      <c r="F2300" s="18">
        <v>378651</v>
      </c>
      <c r="G2300" s="18">
        <f t="shared" si="846"/>
        <v>944891</v>
      </c>
      <c r="H2300" s="16">
        <f t="shared" si="853"/>
        <v>1152466</v>
      </c>
      <c r="I2300" s="35">
        <f t="shared" si="842"/>
        <v>-74063</v>
      </c>
      <c r="J2300" s="35">
        <f t="shared" si="849"/>
        <v>133512</v>
      </c>
      <c r="K2300" s="101">
        <f t="shared" si="854"/>
        <v>127334</v>
      </c>
      <c r="L2300">
        <f t="shared" si="854"/>
        <v>167025</v>
      </c>
      <c r="M2300" s="35">
        <f t="shared" si="845"/>
        <v>-34772</v>
      </c>
      <c r="N2300">
        <f t="shared" si="851"/>
        <v>0.81988622657848476</v>
      </c>
      <c r="O2300" s="20">
        <f t="shared" si="840"/>
        <v>-207575</v>
      </c>
      <c r="P2300" s="156">
        <f t="shared" si="852"/>
        <v>0.18448240641068175</v>
      </c>
      <c r="Q2300" s="522">
        <f t="shared" si="852"/>
        <v>0.20408325350433032</v>
      </c>
    </row>
    <row r="2301" spans="1:17">
      <c r="A2301" s="596"/>
      <c r="B2301" s="3" t="s">
        <v>6</v>
      </c>
      <c r="C2301" s="18">
        <v>1088290</v>
      </c>
      <c r="D2301" s="16">
        <v>914866</v>
      </c>
      <c r="E2301" s="16">
        <v>1075919</v>
      </c>
      <c r="F2301" s="18">
        <v>785739</v>
      </c>
      <c r="G2301" s="18">
        <f t="shared" si="846"/>
        <v>1874029</v>
      </c>
      <c r="H2301" s="16">
        <f t="shared" si="853"/>
        <v>1990785</v>
      </c>
      <c r="I2301" s="35">
        <f t="shared" si="842"/>
        <v>173424</v>
      </c>
      <c r="J2301" s="35">
        <f t="shared" si="849"/>
        <v>290180</v>
      </c>
      <c r="K2301" s="101">
        <f t="shared" si="854"/>
        <v>347481</v>
      </c>
      <c r="L2301">
        <f t="shared" si="854"/>
        <v>335478</v>
      </c>
      <c r="M2301" s="35">
        <f t="shared" si="845"/>
        <v>122449</v>
      </c>
      <c r="N2301">
        <f t="shared" si="851"/>
        <v>0.94135177831860295</v>
      </c>
      <c r="O2301" s="20">
        <f t="shared" si="840"/>
        <v>-116756</v>
      </c>
      <c r="P2301" s="399">
        <f t="shared" si="852"/>
        <v>0.29470844320127693</v>
      </c>
      <c r="Q2301" s="521">
        <f t="shared" si="852"/>
        <v>0.25418292824297695</v>
      </c>
    </row>
    <row r="2302" spans="1:17">
      <c r="A2302" s="594">
        <v>45705</v>
      </c>
      <c r="B2302" s="3" t="s">
        <v>3</v>
      </c>
      <c r="C2302" s="18">
        <v>2697977</v>
      </c>
      <c r="D2302" s="16">
        <v>2037938</v>
      </c>
      <c r="E2302" s="16">
        <v>2824371</v>
      </c>
      <c r="F2302" s="18">
        <v>2384336</v>
      </c>
      <c r="G2302" s="18">
        <f t="shared" si="846"/>
        <v>5082313</v>
      </c>
      <c r="H2302" s="16">
        <f t="shared" si="853"/>
        <v>4862309</v>
      </c>
      <c r="I2302" s="35">
        <f t="shared" si="842"/>
        <v>660039</v>
      </c>
      <c r="J2302" s="35">
        <f t="shared" si="849"/>
        <v>440035</v>
      </c>
      <c r="K2302" s="101">
        <f t="shared" si="854"/>
        <v>379938</v>
      </c>
      <c r="L2302">
        <f t="shared" si="854"/>
        <v>499178</v>
      </c>
      <c r="M2302" s="35">
        <f t="shared" si="845"/>
        <v>-499178</v>
      </c>
      <c r="N2302">
        <f t="shared" si="851"/>
        <v>1.0452468158646437</v>
      </c>
      <c r="O2302" s="20">
        <f t="shared" si="840"/>
        <v>220004</v>
      </c>
      <c r="P2302" s="399">
        <f t="shared" si="852"/>
        <v>8.789902548030197E-2</v>
      </c>
      <c r="Q2302" s="522">
        <f t="shared" si="852"/>
        <v>0.1291884243933609</v>
      </c>
    </row>
    <row r="2303" spans="1:17">
      <c r="A2303" s="595"/>
      <c r="B2303" s="3" t="s">
        <v>4</v>
      </c>
      <c r="C2303" s="18">
        <v>70</v>
      </c>
      <c r="D2303" s="16">
        <v>14984</v>
      </c>
      <c r="E2303" s="16">
        <v>0</v>
      </c>
      <c r="F2303" s="18">
        <v>0</v>
      </c>
      <c r="G2303" s="18">
        <f t="shared" si="846"/>
        <v>70</v>
      </c>
      <c r="H2303" s="16">
        <f t="shared" si="853"/>
        <v>14984</v>
      </c>
      <c r="I2303" s="35">
        <f t="shared" si="842"/>
        <v>-14914</v>
      </c>
      <c r="J2303" s="35">
        <f t="shared" si="849"/>
        <v>0</v>
      </c>
      <c r="K2303" s="101">
        <f t="shared" si="854"/>
        <v>0</v>
      </c>
      <c r="L2303">
        <f t="shared" si="854"/>
        <v>0</v>
      </c>
      <c r="M2303" s="35">
        <f t="shared" si="845"/>
        <v>33004</v>
      </c>
      <c r="N2303">
        <f t="shared" si="851"/>
        <v>4.6716497597437271E-3</v>
      </c>
      <c r="O2303" s="303">
        <f t="shared" ref="O2303:O2366" si="855">G2303-H2303</f>
        <v>-14914</v>
      </c>
      <c r="P2303" s="399">
        <f t="shared" ref="P2303:Q2318" si="856">K2303/(G2299-K2303)</f>
        <v>0</v>
      </c>
      <c r="Q2303" s="521">
        <f t="shared" si="856"/>
        <v>0</v>
      </c>
    </row>
    <row r="2304" spans="1:17">
      <c r="A2304" s="595"/>
      <c r="B2304" s="3" t="s">
        <v>5</v>
      </c>
      <c r="C2304" s="18">
        <v>573802</v>
      </c>
      <c r="D2304" s="16">
        <v>649153</v>
      </c>
      <c r="E2304" s="16">
        <v>524490</v>
      </c>
      <c r="F2304" s="18">
        <v>389979</v>
      </c>
      <c r="G2304" s="18">
        <f t="shared" si="846"/>
        <v>963781</v>
      </c>
      <c r="H2304" s="16">
        <f t="shared" si="853"/>
        <v>1173643</v>
      </c>
      <c r="I2304" s="35">
        <f t="shared" si="842"/>
        <v>-75351</v>
      </c>
      <c r="J2304" s="35">
        <f t="shared" si="849"/>
        <v>134511</v>
      </c>
      <c r="K2304" s="101">
        <f t="shared" si="854"/>
        <v>18890</v>
      </c>
      <c r="L2304">
        <f t="shared" si="854"/>
        <v>21177</v>
      </c>
      <c r="M2304" s="35">
        <f t="shared" si="845"/>
        <v>15301</v>
      </c>
      <c r="N2304">
        <f t="shared" si="851"/>
        <v>0.8211875331766133</v>
      </c>
      <c r="O2304" s="20">
        <f t="shared" si="855"/>
        <v>-209862</v>
      </c>
      <c r="P2304" s="491">
        <f t="shared" si="856"/>
        <v>2.0399546004809931E-2</v>
      </c>
      <c r="Q2304" s="524">
        <f t="shared" si="856"/>
        <v>1.8719354647662976E-2</v>
      </c>
    </row>
    <row r="2305" spans="1:17">
      <c r="A2305" s="596"/>
      <c r="B2305" s="3" t="s">
        <v>6</v>
      </c>
      <c r="C2305" s="18">
        <v>1112351</v>
      </c>
      <c r="D2305" s="16">
        <v>966171</v>
      </c>
      <c r="E2305" s="16">
        <v>1035339</v>
      </c>
      <c r="F2305" s="18">
        <v>893931</v>
      </c>
      <c r="G2305" s="18">
        <f t="shared" si="846"/>
        <v>2006282</v>
      </c>
      <c r="H2305" s="16">
        <f t="shared" si="853"/>
        <v>2001510</v>
      </c>
      <c r="I2305" s="35">
        <f t="shared" si="842"/>
        <v>146180</v>
      </c>
      <c r="J2305" s="35">
        <f t="shared" si="849"/>
        <v>141408</v>
      </c>
      <c r="K2305" s="101">
        <f t="shared" si="854"/>
        <v>132253</v>
      </c>
      <c r="L2305">
        <f t="shared" si="854"/>
        <v>10725</v>
      </c>
      <c r="M2305" s="35">
        <f t="shared" si="845"/>
        <v>266668</v>
      </c>
      <c r="N2305">
        <f t="shared" si="851"/>
        <v>1.0023841999290535</v>
      </c>
      <c r="O2305" s="20">
        <f t="shared" si="855"/>
        <v>4772</v>
      </c>
      <c r="P2305" s="399">
        <f t="shared" si="856"/>
        <v>7.5929970329135316E-2</v>
      </c>
      <c r="Q2305" s="521">
        <f t="shared" si="856"/>
        <v>5.4165025302263569E-3</v>
      </c>
    </row>
    <row r="2306" spans="1:17">
      <c r="A2306" s="594">
        <v>45706</v>
      </c>
      <c r="B2306" s="3" t="s">
        <v>3</v>
      </c>
      <c r="C2306" s="18">
        <v>3031844</v>
      </c>
      <c r="D2306" s="16">
        <v>2133637</v>
      </c>
      <c r="E2306" s="16">
        <v>3126118</v>
      </c>
      <c r="F2306" s="18">
        <v>2508396</v>
      </c>
      <c r="G2306" s="18">
        <f t="shared" si="846"/>
        <v>5540240</v>
      </c>
      <c r="H2306" s="16">
        <f t="shared" si="853"/>
        <v>5259755</v>
      </c>
      <c r="I2306" s="35">
        <f t="shared" si="842"/>
        <v>898207</v>
      </c>
      <c r="J2306" s="35">
        <f t="shared" si="849"/>
        <v>617722</v>
      </c>
      <c r="K2306" s="101">
        <f t="shared" si="854"/>
        <v>457927</v>
      </c>
      <c r="L2306">
        <f t="shared" si="854"/>
        <v>397446</v>
      </c>
      <c r="M2306" s="35">
        <f t="shared" si="845"/>
        <v>-397446</v>
      </c>
      <c r="N2306">
        <f t="shared" si="851"/>
        <v>1.0533266283315477</v>
      </c>
      <c r="O2306" s="20">
        <f t="shared" si="855"/>
        <v>280485</v>
      </c>
      <c r="P2306" s="399">
        <f t="shared" si="856"/>
        <v>9.9024389400019813E-2</v>
      </c>
      <c r="Q2306" s="521">
        <f t="shared" si="856"/>
        <v>8.9016393112173881E-2</v>
      </c>
    </row>
    <row r="2307" spans="1:17">
      <c r="A2307" s="595"/>
      <c r="B2307" s="3" t="s">
        <v>4</v>
      </c>
      <c r="C2307" s="18">
        <v>70</v>
      </c>
      <c r="D2307" s="16">
        <v>14984</v>
      </c>
      <c r="E2307" s="16">
        <v>0</v>
      </c>
      <c r="F2307" s="18">
        <v>0</v>
      </c>
      <c r="G2307" s="18">
        <f t="shared" si="846"/>
        <v>70</v>
      </c>
      <c r="H2307" s="16">
        <f t="shared" si="853"/>
        <v>14984</v>
      </c>
      <c r="I2307" s="35">
        <f t="shared" si="842"/>
        <v>-14914</v>
      </c>
      <c r="J2307" s="35">
        <f t="shared" si="849"/>
        <v>0</v>
      </c>
      <c r="K2307" s="101">
        <f t="shared" si="854"/>
        <v>0</v>
      </c>
      <c r="L2307">
        <f t="shared" si="854"/>
        <v>0</v>
      </c>
      <c r="M2307" s="35">
        <f t="shared" si="845"/>
        <v>34987</v>
      </c>
      <c r="N2307">
        <f t="shared" si="851"/>
        <v>4.6716497597437271E-3</v>
      </c>
      <c r="O2307" s="20">
        <f t="shared" si="855"/>
        <v>-14914</v>
      </c>
      <c r="P2307" s="156">
        <f t="shared" si="856"/>
        <v>0</v>
      </c>
      <c r="Q2307" s="521">
        <f t="shared" si="856"/>
        <v>0</v>
      </c>
    </row>
    <row r="2308" spans="1:17">
      <c r="A2308" s="595"/>
      <c r="B2308" s="3" t="s">
        <v>5</v>
      </c>
      <c r="C2308" s="18">
        <v>591630</v>
      </c>
      <c r="D2308" s="16">
        <v>678049</v>
      </c>
      <c r="E2308" s="16">
        <v>545230</v>
      </c>
      <c r="F2308" s="18">
        <v>405155</v>
      </c>
      <c r="G2308" s="18">
        <f t="shared" si="846"/>
        <v>996785</v>
      </c>
      <c r="H2308" s="16">
        <f t="shared" si="853"/>
        <v>1223279</v>
      </c>
      <c r="I2308" s="35">
        <f t="shared" si="842"/>
        <v>-86419</v>
      </c>
      <c r="J2308" s="35">
        <f t="shared" si="849"/>
        <v>140075</v>
      </c>
      <c r="K2308" s="101">
        <f t="shared" si="854"/>
        <v>33004</v>
      </c>
      <c r="L2308">
        <f t="shared" si="854"/>
        <v>49636</v>
      </c>
      <c r="M2308" s="35">
        <f t="shared" si="845"/>
        <v>29032</v>
      </c>
      <c r="N2308">
        <f t="shared" si="851"/>
        <v>0.81484681744720544</v>
      </c>
      <c r="O2308" s="20">
        <f t="shared" si="855"/>
        <v>-226494</v>
      </c>
      <c r="P2308" s="491">
        <f t="shared" si="856"/>
        <v>3.5458546998905216E-2</v>
      </c>
      <c r="Q2308" s="524">
        <f t="shared" si="856"/>
        <v>4.4159867331787082E-2</v>
      </c>
    </row>
    <row r="2309" spans="1:17">
      <c r="A2309" s="596"/>
      <c r="B2309" s="3" t="s">
        <v>6</v>
      </c>
      <c r="C2309" s="18">
        <v>1148028</v>
      </c>
      <c r="D2309" s="16">
        <v>981614</v>
      </c>
      <c r="E2309" s="16">
        <v>1100224</v>
      </c>
      <c r="F2309" s="18">
        <v>894732</v>
      </c>
      <c r="G2309" s="18">
        <f t="shared" si="846"/>
        <v>2042760</v>
      </c>
      <c r="H2309" s="16">
        <f t="shared" si="853"/>
        <v>2081838</v>
      </c>
      <c r="I2309" s="35">
        <f t="shared" si="842"/>
        <v>166414</v>
      </c>
      <c r="J2309" s="35">
        <f t="shared" si="849"/>
        <v>205492</v>
      </c>
      <c r="K2309" s="101">
        <f t="shared" si="854"/>
        <v>36478</v>
      </c>
      <c r="L2309">
        <f t="shared" si="854"/>
        <v>80328</v>
      </c>
      <c r="M2309" s="35">
        <f t="shared" si="845"/>
        <v>-1637022</v>
      </c>
      <c r="N2309">
        <f t="shared" si="851"/>
        <v>0.98122908698947753</v>
      </c>
      <c r="O2309" s="20">
        <f t="shared" si="855"/>
        <v>-39078</v>
      </c>
      <c r="P2309" s="156">
        <f t="shared" si="856"/>
        <v>1.851859372810696E-2</v>
      </c>
      <c r="Q2309" s="522">
        <f t="shared" si="856"/>
        <v>4.1811759635474413E-2</v>
      </c>
    </row>
    <row r="2310" spans="1:17">
      <c r="A2310" s="594">
        <v>45707</v>
      </c>
      <c r="B2310" s="3" t="s">
        <v>3</v>
      </c>
      <c r="C2310" s="18">
        <v>3180520</v>
      </c>
      <c r="D2310" s="16">
        <v>2340374</v>
      </c>
      <c r="E2310" s="16">
        <v>3218484</v>
      </c>
      <c r="F2310" s="18">
        <v>2637113</v>
      </c>
      <c r="G2310" s="18">
        <f t="shared" si="846"/>
        <v>5817633</v>
      </c>
      <c r="H2310" s="16">
        <f t="shared" si="853"/>
        <v>5558858</v>
      </c>
      <c r="I2310" s="35">
        <f t="shared" si="842"/>
        <v>840146</v>
      </c>
      <c r="J2310" s="35">
        <f t="shared" si="849"/>
        <v>581371</v>
      </c>
      <c r="K2310" s="101">
        <f t="shared" si="854"/>
        <v>277393</v>
      </c>
      <c r="L2310">
        <f t="shared" si="854"/>
        <v>299103</v>
      </c>
      <c r="M2310" s="35">
        <f t="shared" si="845"/>
        <v>-299103</v>
      </c>
      <c r="N2310">
        <f t="shared" si="851"/>
        <v>1.0465518277315233</v>
      </c>
      <c r="O2310" s="20">
        <f t="shared" si="855"/>
        <v>258775</v>
      </c>
      <c r="P2310" s="156">
        <f t="shared" si="856"/>
        <v>5.2707783448768315E-2</v>
      </c>
      <c r="Q2310" s="522">
        <f t="shared" si="856"/>
        <v>6.0295098305625953E-2</v>
      </c>
    </row>
    <row r="2311" spans="1:17">
      <c r="A2311" s="595"/>
      <c r="B2311" s="3" t="s">
        <v>4</v>
      </c>
      <c r="C2311" s="18">
        <v>70</v>
      </c>
      <c r="D2311" s="16">
        <v>14984</v>
      </c>
      <c r="E2311" s="16">
        <v>0</v>
      </c>
      <c r="F2311" s="18">
        <v>0</v>
      </c>
      <c r="G2311" s="18">
        <f t="shared" si="846"/>
        <v>70</v>
      </c>
      <c r="H2311" s="16">
        <f t="shared" si="853"/>
        <v>14984</v>
      </c>
      <c r="I2311" s="35">
        <f t="shared" ref="I2311:I2374" si="857">SUM(C2311-D2311)</f>
        <v>-14914</v>
      </c>
      <c r="J2311" s="35">
        <f t="shared" si="849"/>
        <v>0</v>
      </c>
      <c r="K2311" s="101">
        <f t="shared" si="854"/>
        <v>0</v>
      </c>
      <c r="L2311">
        <f t="shared" si="854"/>
        <v>0</v>
      </c>
      <c r="M2311" s="35">
        <f t="shared" si="845"/>
        <v>-214209</v>
      </c>
      <c r="N2311">
        <f t="shared" si="851"/>
        <v>4.6716497597437271E-3</v>
      </c>
      <c r="O2311" s="20">
        <f t="shared" si="855"/>
        <v>-14914</v>
      </c>
      <c r="P2311" s="156">
        <f t="shared" si="856"/>
        <v>0</v>
      </c>
      <c r="Q2311" s="521">
        <f t="shared" si="856"/>
        <v>0</v>
      </c>
    </row>
    <row r="2312" spans="1:17">
      <c r="A2312" s="595"/>
      <c r="B2312" s="3" t="s">
        <v>5</v>
      </c>
      <c r="C2312" s="18">
        <v>627494</v>
      </c>
      <c r="D2312" s="16">
        <v>672286</v>
      </c>
      <c r="E2312" s="16">
        <v>568668</v>
      </c>
      <c r="F2312" s="18">
        <v>404278</v>
      </c>
      <c r="G2312" s="18">
        <f t="shared" si="846"/>
        <v>1031772</v>
      </c>
      <c r="H2312" s="16">
        <f t="shared" si="853"/>
        <v>1240954</v>
      </c>
      <c r="I2312" s="35">
        <f t="shared" si="857"/>
        <v>-44792</v>
      </c>
      <c r="J2312" s="35">
        <f t="shared" si="849"/>
        <v>164390</v>
      </c>
      <c r="K2312" s="101">
        <f t="shared" si="854"/>
        <v>34987</v>
      </c>
      <c r="L2312">
        <f t="shared" si="854"/>
        <v>17675</v>
      </c>
      <c r="M2312" s="35">
        <f t="shared" si="845"/>
        <v>-530383</v>
      </c>
      <c r="N2312">
        <f t="shared" si="851"/>
        <v>0.83143452537322093</v>
      </c>
      <c r="O2312" s="20">
        <f t="shared" si="855"/>
        <v>-209182</v>
      </c>
      <c r="P2312" s="156">
        <f t="shared" si="856"/>
        <v>3.6376661211605765E-2</v>
      </c>
      <c r="Q2312" s="521">
        <f t="shared" si="856"/>
        <v>1.4660701192099562E-2</v>
      </c>
    </row>
    <row r="2313" spans="1:17">
      <c r="A2313" s="596"/>
      <c r="B2313" s="3" t="s">
        <v>6</v>
      </c>
      <c r="C2313" s="18">
        <v>1160933</v>
      </c>
      <c r="D2313" s="16">
        <v>974243</v>
      </c>
      <c r="E2313" s="16">
        <v>1181865</v>
      </c>
      <c r="F2313" s="18">
        <v>960495</v>
      </c>
      <c r="G2313" s="18">
        <f t="shared" si="846"/>
        <v>2121428</v>
      </c>
      <c r="H2313" s="16">
        <f t="shared" si="853"/>
        <v>2156108</v>
      </c>
      <c r="I2313" s="35">
        <f t="shared" si="857"/>
        <v>186690</v>
      </c>
      <c r="J2313" s="35">
        <f t="shared" si="849"/>
        <v>221370</v>
      </c>
      <c r="K2313" s="101">
        <f t="shared" si="854"/>
        <v>78668</v>
      </c>
      <c r="L2313">
        <f t="shared" si="854"/>
        <v>74270</v>
      </c>
      <c r="M2313" s="35">
        <f t="shared" si="845"/>
        <v>813357</v>
      </c>
      <c r="N2313">
        <f t="shared" si="851"/>
        <v>0.98391546249074724</v>
      </c>
      <c r="O2313" s="20">
        <f t="shared" si="855"/>
        <v>-34680</v>
      </c>
      <c r="P2313" s="491">
        <f t="shared" si="856"/>
        <v>4.0053113601603185E-2</v>
      </c>
      <c r="Q2313" s="524">
        <f t="shared" si="856"/>
        <v>3.6995010878834493E-2</v>
      </c>
    </row>
    <row r="2314" spans="1:17">
      <c r="A2314" s="597">
        <v>45708</v>
      </c>
      <c r="B2314" s="3" t="s">
        <v>3</v>
      </c>
      <c r="C2314" s="18">
        <v>2262692</v>
      </c>
      <c r="D2314" s="16">
        <v>1656854</v>
      </c>
      <c r="E2314" s="16">
        <v>2271099</v>
      </c>
      <c r="F2314" s="18">
        <v>1998247</v>
      </c>
      <c r="G2314" s="18">
        <f t="shared" si="846"/>
        <v>4260939</v>
      </c>
      <c r="H2314" s="16">
        <f t="shared" si="853"/>
        <v>3927953</v>
      </c>
      <c r="I2314" s="35">
        <f t="shared" si="857"/>
        <v>605838</v>
      </c>
      <c r="J2314" s="35">
        <f t="shared" si="849"/>
        <v>272852</v>
      </c>
      <c r="K2314" s="101">
        <f t="shared" si="854"/>
        <v>-1556694</v>
      </c>
      <c r="L2314">
        <f t="shared" si="854"/>
        <v>-1630905</v>
      </c>
      <c r="M2314" s="35">
        <f t="shared" si="845"/>
        <v>1630905</v>
      </c>
      <c r="N2314">
        <f t="shared" si="851"/>
        <v>1.0847734176045385</v>
      </c>
      <c r="O2314" s="20">
        <f t="shared" si="855"/>
        <v>332986</v>
      </c>
      <c r="P2314" s="156">
        <f t="shared" si="856"/>
        <v>-0.21109641598480783</v>
      </c>
      <c r="Q2314" s="521">
        <f t="shared" si="856"/>
        <v>-0.2268371015845724</v>
      </c>
    </row>
    <row r="2315" spans="1:17">
      <c r="A2315" s="598"/>
      <c r="B2315" s="3" t="s">
        <v>4</v>
      </c>
      <c r="C2315" s="18">
        <v>70</v>
      </c>
      <c r="D2315" s="16">
        <v>14984</v>
      </c>
      <c r="E2315" s="16">
        <v>0</v>
      </c>
      <c r="F2315" s="18">
        <v>0</v>
      </c>
      <c r="G2315" s="18">
        <f t="shared" si="846"/>
        <v>70</v>
      </c>
      <c r="H2315" s="16">
        <f t="shared" si="853"/>
        <v>14984</v>
      </c>
      <c r="I2315" s="35">
        <f t="shared" si="857"/>
        <v>-14914</v>
      </c>
      <c r="J2315" s="35">
        <f t="shared" si="849"/>
        <v>0</v>
      </c>
      <c r="K2315" s="101">
        <f t="shared" ref="K2315:L2330" si="858">G2315-G2311</f>
        <v>0</v>
      </c>
      <c r="L2315">
        <f t="shared" si="858"/>
        <v>0</v>
      </c>
      <c r="M2315" s="35">
        <f t="shared" si="845"/>
        <v>147527</v>
      </c>
      <c r="N2315">
        <f t="shared" si="851"/>
        <v>4.6716497597437271E-3</v>
      </c>
      <c r="O2315" s="303">
        <f t="shared" si="855"/>
        <v>-14914</v>
      </c>
      <c r="P2315" s="156">
        <f t="shared" si="856"/>
        <v>0</v>
      </c>
      <c r="Q2315" s="521">
        <f t="shared" si="856"/>
        <v>0</v>
      </c>
    </row>
    <row r="2316" spans="1:17">
      <c r="A2316" s="598"/>
      <c r="B2316" s="3" t="s">
        <v>5</v>
      </c>
      <c r="C2316" s="18">
        <v>504014</v>
      </c>
      <c r="D2316" s="16">
        <v>576591</v>
      </c>
      <c r="E2316" s="16">
        <v>466784</v>
      </c>
      <c r="F2316" s="18">
        <v>313549</v>
      </c>
      <c r="G2316" s="18">
        <f t="shared" si="846"/>
        <v>817563</v>
      </c>
      <c r="H2316" s="16">
        <f t="shared" si="853"/>
        <v>1043375</v>
      </c>
      <c r="I2316" s="35">
        <f t="shared" si="857"/>
        <v>-72577</v>
      </c>
      <c r="J2316" s="35">
        <f t="shared" si="849"/>
        <v>153235</v>
      </c>
      <c r="K2316" s="101">
        <f t="shared" si="858"/>
        <v>-214209</v>
      </c>
      <c r="L2316">
        <f t="shared" si="858"/>
        <v>-197579</v>
      </c>
      <c r="M2316" s="35">
        <f t="shared" si="845"/>
        <v>449203</v>
      </c>
      <c r="N2316">
        <f t="shared" si="851"/>
        <v>0.7835754163172397</v>
      </c>
      <c r="O2316" s="20">
        <f t="shared" si="855"/>
        <v>-225812</v>
      </c>
      <c r="P2316" s="156">
        <f t="shared" si="856"/>
        <v>-0.17191995704589397</v>
      </c>
      <c r="Q2316" s="521">
        <f t="shared" si="856"/>
        <v>-0.13734756171738849</v>
      </c>
    </row>
    <row r="2317" spans="1:17">
      <c r="A2317" s="599"/>
      <c r="B2317" s="3" t="s">
        <v>6</v>
      </c>
      <c r="C2317" s="18">
        <v>841633</v>
      </c>
      <c r="D2317" s="16">
        <v>830455</v>
      </c>
      <c r="E2317" s="16">
        <v>870526</v>
      </c>
      <c r="F2317" s="18">
        <v>767087</v>
      </c>
      <c r="G2317" s="18">
        <f t="shared" si="846"/>
        <v>1608720</v>
      </c>
      <c r="H2317" s="16">
        <f t="shared" si="853"/>
        <v>1700981</v>
      </c>
      <c r="I2317" s="35">
        <f t="shared" si="857"/>
        <v>11178</v>
      </c>
      <c r="J2317" s="35">
        <f t="shared" si="849"/>
        <v>103439</v>
      </c>
      <c r="K2317" s="101">
        <f t="shared" si="858"/>
        <v>-512708</v>
      </c>
      <c r="L2317">
        <f t="shared" si="858"/>
        <v>-455127</v>
      </c>
      <c r="M2317" s="35">
        <f t="shared" si="845"/>
        <v>1243605</v>
      </c>
      <c r="N2317">
        <f t="shared" si="851"/>
        <v>0.94576012312894731</v>
      </c>
      <c r="O2317" s="20">
        <f t="shared" si="855"/>
        <v>-92261</v>
      </c>
      <c r="P2317" s="156">
        <f t="shared" si="856"/>
        <v>-0.19463991229002603</v>
      </c>
      <c r="Q2317" s="521">
        <f t="shared" si="856"/>
        <v>-0.17429568767269127</v>
      </c>
    </row>
    <row r="2318" spans="1:17">
      <c r="A2318" s="594">
        <v>45709</v>
      </c>
      <c r="B2318" s="3" t="s">
        <v>3</v>
      </c>
      <c r="C2318" s="18">
        <v>2881504</v>
      </c>
      <c r="D2318" s="16">
        <v>1851496</v>
      </c>
      <c r="E2318" s="16">
        <v>2889335</v>
      </c>
      <c r="F2318" s="18">
        <v>2267062</v>
      </c>
      <c r="G2318" s="18">
        <f t="shared" si="846"/>
        <v>5148566</v>
      </c>
      <c r="H2318" s="16">
        <f t="shared" si="853"/>
        <v>4740831</v>
      </c>
      <c r="I2318" s="35">
        <f t="shared" si="857"/>
        <v>1030008</v>
      </c>
      <c r="J2318" s="35">
        <f t="shared" si="849"/>
        <v>622273</v>
      </c>
      <c r="K2318" s="101">
        <f t="shared" si="858"/>
        <v>887627</v>
      </c>
      <c r="L2318">
        <f t="shared" si="858"/>
        <v>812878</v>
      </c>
      <c r="M2318" s="35">
        <f t="shared" si="845"/>
        <v>-812878</v>
      </c>
      <c r="N2318">
        <f t="shared" si="851"/>
        <v>1.0860049641086131</v>
      </c>
      <c r="O2318" s="20">
        <f t="shared" si="855"/>
        <v>407735</v>
      </c>
      <c r="P2318" s="491">
        <f t="shared" si="856"/>
        <v>0.26313219767397739</v>
      </c>
      <c r="Q2318" s="524">
        <f t="shared" si="856"/>
        <v>0.26094973636268792</v>
      </c>
    </row>
    <row r="2319" spans="1:17">
      <c r="A2319" s="595"/>
      <c r="B2319" s="3" t="s">
        <v>4</v>
      </c>
      <c r="C2319" s="18">
        <v>70</v>
      </c>
      <c r="D2319" s="16">
        <v>14984</v>
      </c>
      <c r="E2319" s="16">
        <v>0</v>
      </c>
      <c r="F2319" s="18">
        <v>0</v>
      </c>
      <c r="G2319" s="18">
        <f t="shared" si="846"/>
        <v>70</v>
      </c>
      <c r="H2319" s="16">
        <f t="shared" si="853"/>
        <v>14984</v>
      </c>
      <c r="I2319" s="35">
        <f t="shared" si="857"/>
        <v>-14914</v>
      </c>
      <c r="J2319" s="35">
        <f t="shared" si="849"/>
        <v>0</v>
      </c>
      <c r="K2319" s="101">
        <f t="shared" si="858"/>
        <v>0</v>
      </c>
      <c r="L2319">
        <f t="shared" si="858"/>
        <v>0</v>
      </c>
      <c r="M2319" s="35">
        <f t="shared" si="845"/>
        <v>451636</v>
      </c>
      <c r="N2319">
        <f t="shared" si="851"/>
        <v>4.6716497597437271E-3</v>
      </c>
      <c r="O2319" s="303">
        <f t="shared" si="855"/>
        <v>-14914</v>
      </c>
      <c r="P2319" s="156">
        <f t="shared" ref="P2319:Q2334" si="859">K2319/(G2315-K2319)</f>
        <v>0</v>
      </c>
      <c r="Q2319" s="521">
        <f t="shared" si="859"/>
        <v>0</v>
      </c>
    </row>
    <row r="2320" spans="1:17">
      <c r="A2320" s="595"/>
      <c r="B2320" s="3" t="s">
        <v>5</v>
      </c>
      <c r="C2320" s="18">
        <v>581744</v>
      </c>
      <c r="D2320" s="16">
        <v>662780</v>
      </c>
      <c r="E2320" s="16">
        <v>555308</v>
      </c>
      <c r="F2320" s="18">
        <v>383346</v>
      </c>
      <c r="G2320" s="18">
        <f t="shared" si="846"/>
        <v>965090</v>
      </c>
      <c r="H2320" s="16">
        <f t="shared" si="853"/>
        <v>1218088</v>
      </c>
      <c r="I2320" s="35">
        <f t="shared" si="857"/>
        <v>-81036</v>
      </c>
      <c r="J2320" s="35">
        <f t="shared" si="849"/>
        <v>171962</v>
      </c>
      <c r="K2320" s="101">
        <f t="shared" si="858"/>
        <v>147527</v>
      </c>
      <c r="L2320">
        <f t="shared" si="858"/>
        <v>174713</v>
      </c>
      <c r="M2320" s="35">
        <f t="shared" si="845"/>
        <v>45335</v>
      </c>
      <c r="N2320">
        <f t="shared" si="851"/>
        <v>0.79229907855590076</v>
      </c>
      <c r="O2320" s="20">
        <f t="shared" si="855"/>
        <v>-252998</v>
      </c>
      <c r="P2320" s="399">
        <f t="shared" si="859"/>
        <v>0.22017772179405284</v>
      </c>
      <c r="Q2320" s="521">
        <f t="shared" si="859"/>
        <v>0.20112886254953019</v>
      </c>
    </row>
    <row r="2321" spans="1:17">
      <c r="A2321" s="596"/>
      <c r="B2321" s="3" t="s">
        <v>6</v>
      </c>
      <c r="C2321" s="18">
        <v>1039151</v>
      </c>
      <c r="D2321" s="16">
        <v>942342</v>
      </c>
      <c r="E2321" s="16">
        <v>1057826</v>
      </c>
      <c r="F2321" s="18">
        <v>821193</v>
      </c>
      <c r="G2321" s="18">
        <f t="shared" si="846"/>
        <v>1860344</v>
      </c>
      <c r="H2321" s="16">
        <f t="shared" si="853"/>
        <v>2000168</v>
      </c>
      <c r="I2321" s="35">
        <f t="shared" si="857"/>
        <v>96809</v>
      </c>
      <c r="J2321" s="35">
        <f t="shared" si="849"/>
        <v>236633</v>
      </c>
      <c r="K2321" s="101">
        <f t="shared" si="858"/>
        <v>251624</v>
      </c>
      <c r="L2321">
        <f t="shared" si="858"/>
        <v>299187</v>
      </c>
      <c r="M2321" s="35">
        <f t="shared" si="845"/>
        <v>-355293</v>
      </c>
      <c r="N2321">
        <f t="shared" si="851"/>
        <v>0.93009387211474237</v>
      </c>
      <c r="O2321" s="20">
        <f t="shared" si="855"/>
        <v>-139824</v>
      </c>
      <c r="P2321" s="156">
        <f t="shared" si="859"/>
        <v>0.18541355954184524</v>
      </c>
      <c r="Q2321" s="522">
        <f t="shared" si="859"/>
        <v>0.21343150277430206</v>
      </c>
    </row>
    <row r="2322" spans="1:17">
      <c r="A2322" s="594">
        <v>45712</v>
      </c>
      <c r="B2322" s="3" t="s">
        <v>3</v>
      </c>
      <c r="C2322" s="18">
        <v>3484830</v>
      </c>
      <c r="D2322" s="16">
        <v>2106559</v>
      </c>
      <c r="E2322" s="16">
        <v>3367981</v>
      </c>
      <c r="F2322" s="18">
        <v>2452214</v>
      </c>
      <c r="G2322" s="18">
        <f t="shared" si="846"/>
        <v>5937044</v>
      </c>
      <c r="H2322" s="16">
        <f t="shared" si="853"/>
        <v>5474540</v>
      </c>
      <c r="I2322" s="35">
        <f t="shared" si="857"/>
        <v>1378271</v>
      </c>
      <c r="J2322" s="35">
        <f t="shared" si="849"/>
        <v>915767</v>
      </c>
      <c r="K2322" s="101">
        <f t="shared" si="858"/>
        <v>788478</v>
      </c>
      <c r="L2322">
        <f t="shared" si="858"/>
        <v>733709</v>
      </c>
      <c r="M2322" s="35">
        <f t="shared" si="845"/>
        <v>-733709</v>
      </c>
      <c r="N2322">
        <f t="shared" si="851"/>
        <v>1.08448271452944</v>
      </c>
      <c r="O2322" s="20">
        <f t="shared" si="855"/>
        <v>462504</v>
      </c>
      <c r="P2322" s="491">
        <f t="shared" si="859"/>
        <v>0.18083992800145318</v>
      </c>
      <c r="Q2322" s="524">
        <f t="shared" si="859"/>
        <v>0.18310123824530425</v>
      </c>
    </row>
    <row r="2323" spans="1:17">
      <c r="A2323" s="595"/>
      <c r="B2323" s="3" t="s">
        <v>4</v>
      </c>
      <c r="C2323" s="18">
        <v>70</v>
      </c>
      <c r="D2323" s="16">
        <v>12984</v>
      </c>
      <c r="E2323" s="16">
        <v>0</v>
      </c>
      <c r="F2323" s="18">
        <v>0</v>
      </c>
      <c r="G2323" s="18">
        <f t="shared" si="846"/>
        <v>70</v>
      </c>
      <c r="H2323" s="16">
        <f t="shared" si="853"/>
        <v>12984</v>
      </c>
      <c r="I2323" s="35">
        <f t="shared" si="857"/>
        <v>-12914</v>
      </c>
      <c r="J2323" s="35">
        <f t="shared" si="849"/>
        <v>0</v>
      </c>
      <c r="K2323" s="101">
        <f t="shared" si="858"/>
        <v>0</v>
      </c>
      <c r="L2323">
        <f t="shared" si="858"/>
        <v>-2000</v>
      </c>
      <c r="M2323" s="35">
        <f t="shared" si="845"/>
        <v>262376</v>
      </c>
      <c r="N2323">
        <f t="shared" si="851"/>
        <v>5.3912507701786815E-3</v>
      </c>
      <c r="O2323" s="20">
        <f t="shared" si="855"/>
        <v>-12914</v>
      </c>
      <c r="P2323" s="156">
        <f t="shared" si="859"/>
        <v>0</v>
      </c>
      <c r="Q2323" s="522">
        <f t="shared" si="859"/>
        <v>-0.11775788977861516</v>
      </c>
    </row>
    <row r="2324" spans="1:17">
      <c r="A2324" s="595"/>
      <c r="B2324" s="3" t="s">
        <v>5</v>
      </c>
      <c r="C2324" s="18">
        <v>826414</v>
      </c>
      <c r="D2324" s="16">
        <v>872668</v>
      </c>
      <c r="E2324" s="16">
        <v>822725</v>
      </c>
      <c r="F2324" s="18">
        <v>590312</v>
      </c>
      <c r="G2324" s="18">
        <f t="shared" si="846"/>
        <v>1416726</v>
      </c>
      <c r="H2324" s="16">
        <f t="shared" si="853"/>
        <v>1695393</v>
      </c>
      <c r="I2324" s="35">
        <f t="shared" si="857"/>
        <v>-46254</v>
      </c>
      <c r="J2324" s="35">
        <f t="shared" si="849"/>
        <v>232413</v>
      </c>
      <c r="K2324" s="101">
        <f t="shared" si="858"/>
        <v>451636</v>
      </c>
      <c r="L2324">
        <f t="shared" si="858"/>
        <v>477305</v>
      </c>
      <c r="M2324" s="35">
        <f t="shared" si="845"/>
        <v>-394080</v>
      </c>
      <c r="N2324">
        <f t="shared" si="851"/>
        <v>0.83563280018261255</v>
      </c>
      <c r="O2324" s="20">
        <f t="shared" si="855"/>
        <v>-278667</v>
      </c>
      <c r="P2324" s="399">
        <f t="shared" si="859"/>
        <v>0.87960362564124539</v>
      </c>
      <c r="Q2324" s="521">
        <f t="shared" si="859"/>
        <v>0.64432499125924869</v>
      </c>
    </row>
    <row r="2325" spans="1:17">
      <c r="A2325" s="596"/>
      <c r="B2325" s="3" t="s">
        <v>6</v>
      </c>
      <c r="C2325" s="18">
        <v>1151727</v>
      </c>
      <c r="D2325" s="16">
        <v>978980</v>
      </c>
      <c r="E2325" s="16">
        <v>1272335</v>
      </c>
      <c r="F2325" s="18">
        <v>928665</v>
      </c>
      <c r="G2325" s="18">
        <f t="shared" si="846"/>
        <v>2080392</v>
      </c>
      <c r="H2325" s="16">
        <f t="shared" si="853"/>
        <v>2251315</v>
      </c>
      <c r="I2325" s="35">
        <f t="shared" si="857"/>
        <v>172747</v>
      </c>
      <c r="J2325" s="35">
        <f t="shared" si="849"/>
        <v>343670</v>
      </c>
      <c r="K2325" s="101">
        <f t="shared" si="858"/>
        <v>220048</v>
      </c>
      <c r="L2325">
        <f t="shared" si="858"/>
        <v>251147</v>
      </c>
      <c r="M2325" s="35">
        <f t="shared" si="845"/>
        <v>-3500505</v>
      </c>
      <c r="N2325">
        <f t="shared" si="851"/>
        <v>0.92407859406613468</v>
      </c>
      <c r="O2325" s="20">
        <f t="shared" si="855"/>
        <v>-170923</v>
      </c>
      <c r="P2325" s="156">
        <f t="shared" si="859"/>
        <v>0.13415139706491999</v>
      </c>
      <c r="Q2325" s="522">
        <f t="shared" si="859"/>
        <v>0.14359290140026906</v>
      </c>
    </row>
    <row r="2326" spans="1:17">
      <c r="A2326" s="594">
        <v>45713</v>
      </c>
      <c r="B2326" s="3" t="s">
        <v>3</v>
      </c>
      <c r="C2326" s="18">
        <v>3363739</v>
      </c>
      <c r="D2326" s="16">
        <v>2269564</v>
      </c>
      <c r="E2326" s="16">
        <v>3253671</v>
      </c>
      <c r="F2326" s="18">
        <v>2517199</v>
      </c>
      <c r="G2326" s="18">
        <f t="shared" si="846"/>
        <v>5880938</v>
      </c>
      <c r="H2326" s="16">
        <f t="shared" si="853"/>
        <v>5523235</v>
      </c>
      <c r="I2326" s="35">
        <f t="shared" si="857"/>
        <v>1094175</v>
      </c>
      <c r="J2326" s="35">
        <f t="shared" si="849"/>
        <v>736472</v>
      </c>
      <c r="K2326" s="101">
        <f t="shared" si="858"/>
        <v>-56106</v>
      </c>
      <c r="L2326">
        <f t="shared" si="858"/>
        <v>48695</v>
      </c>
      <c r="M2326" s="35">
        <f t="shared" si="845"/>
        <v>-48695</v>
      </c>
      <c r="N2326">
        <f t="shared" si="851"/>
        <v>1.0647633135291183</v>
      </c>
      <c r="O2326" s="20">
        <f t="shared" si="855"/>
        <v>357703</v>
      </c>
      <c r="P2326" s="156">
        <f t="shared" si="859"/>
        <v>-9.3616879270500483E-3</v>
      </c>
      <c r="Q2326" s="522">
        <f t="shared" si="859"/>
        <v>8.9746389732843455E-3</v>
      </c>
    </row>
    <row r="2327" spans="1:17">
      <c r="A2327" s="595"/>
      <c r="B2327" s="3" t="s">
        <v>4</v>
      </c>
      <c r="C2327" s="18">
        <v>70</v>
      </c>
      <c r="D2327" s="16">
        <v>10984</v>
      </c>
      <c r="E2327" s="16">
        <v>0</v>
      </c>
      <c r="F2327" s="18">
        <v>0</v>
      </c>
      <c r="G2327" s="18">
        <f t="shared" si="846"/>
        <v>70</v>
      </c>
      <c r="H2327" s="16">
        <f t="shared" si="853"/>
        <v>10984</v>
      </c>
      <c r="I2327" s="35">
        <f t="shared" si="857"/>
        <v>-10914</v>
      </c>
      <c r="J2327" s="35">
        <f t="shared" si="849"/>
        <v>0</v>
      </c>
      <c r="K2327" s="101">
        <f t="shared" si="858"/>
        <v>0</v>
      </c>
      <c r="L2327">
        <f t="shared" si="858"/>
        <v>-2000</v>
      </c>
      <c r="M2327" s="35">
        <f t="shared" ref="M2327:M2390" si="860">K2332-L2327</f>
        <v>-1053712</v>
      </c>
      <c r="N2327">
        <f t="shared" si="851"/>
        <v>6.3729060451565914E-3</v>
      </c>
      <c r="O2327" s="20">
        <f t="shared" si="855"/>
        <v>-10914</v>
      </c>
      <c r="P2327" s="156">
        <f t="shared" si="859"/>
        <v>0</v>
      </c>
      <c r="Q2327" s="521">
        <f t="shared" si="859"/>
        <v>-0.13347570742124934</v>
      </c>
    </row>
    <row r="2328" spans="1:17">
      <c r="A2328" s="595"/>
      <c r="B2328" s="3" t="s">
        <v>5</v>
      </c>
      <c r="C2328" s="18">
        <v>905778</v>
      </c>
      <c r="D2328" s="16">
        <v>1028325</v>
      </c>
      <c r="E2328" s="16">
        <v>903430</v>
      </c>
      <c r="F2328" s="18">
        <v>771324</v>
      </c>
      <c r="G2328" s="18">
        <f t="shared" si="846"/>
        <v>1677102</v>
      </c>
      <c r="H2328" s="16">
        <f t="shared" si="853"/>
        <v>1931755</v>
      </c>
      <c r="I2328" s="35">
        <f t="shared" si="857"/>
        <v>-122547</v>
      </c>
      <c r="J2328" s="35">
        <f t="shared" si="849"/>
        <v>132106</v>
      </c>
      <c r="K2328" s="101">
        <f t="shared" si="858"/>
        <v>260376</v>
      </c>
      <c r="L2328">
        <f t="shared" si="858"/>
        <v>236362</v>
      </c>
      <c r="M2328" s="35">
        <f t="shared" si="860"/>
        <v>-1388793</v>
      </c>
      <c r="N2328">
        <f t="shared" si="851"/>
        <v>0.86817531208667764</v>
      </c>
      <c r="O2328" s="20">
        <f t="shared" si="855"/>
        <v>-254653</v>
      </c>
      <c r="P2328" s="399">
        <f t="shared" si="859"/>
        <v>0.22517057984174341</v>
      </c>
      <c r="Q2328" s="521">
        <f t="shared" si="859"/>
        <v>0.16199929953510242</v>
      </c>
    </row>
    <row r="2329" spans="1:17">
      <c r="A2329" s="596"/>
      <c r="B2329" s="3" t="s">
        <v>6</v>
      </c>
      <c r="C2329" s="18">
        <v>1173816</v>
      </c>
      <c r="D2329" s="16">
        <v>969450</v>
      </c>
      <c r="E2329" s="16">
        <v>1286302</v>
      </c>
      <c r="F2329" s="18">
        <v>989801</v>
      </c>
      <c r="G2329" s="18">
        <f t="shared" si="846"/>
        <v>2163617</v>
      </c>
      <c r="H2329" s="16">
        <f t="shared" si="853"/>
        <v>2255752</v>
      </c>
      <c r="I2329" s="35">
        <f t="shared" si="857"/>
        <v>204366</v>
      </c>
      <c r="J2329" s="35">
        <f t="shared" si="849"/>
        <v>296501</v>
      </c>
      <c r="K2329" s="101">
        <f t="shared" si="858"/>
        <v>83225</v>
      </c>
      <c r="L2329">
        <f t="shared" si="858"/>
        <v>4437</v>
      </c>
      <c r="M2329" s="35">
        <f t="shared" si="860"/>
        <v>1284649</v>
      </c>
      <c r="N2329">
        <f t="shared" si="851"/>
        <v>0.95915552773531843</v>
      </c>
      <c r="O2329" s="20">
        <f t="shared" si="855"/>
        <v>-92135</v>
      </c>
      <c r="P2329" s="399">
        <f t="shared" si="859"/>
        <v>4.167152771901398E-2</v>
      </c>
      <c r="Q2329" s="521">
        <f t="shared" si="859"/>
        <v>1.9747400615431725E-3</v>
      </c>
    </row>
    <row r="2330" spans="1:17">
      <c r="A2330" s="597">
        <v>45715</v>
      </c>
      <c r="B2330" s="3" t="s">
        <v>3</v>
      </c>
      <c r="C2330" s="18">
        <v>1229145</v>
      </c>
      <c r="D2330" s="16">
        <v>1053687</v>
      </c>
      <c r="E2330" s="16">
        <v>1359503</v>
      </c>
      <c r="F2330" s="18">
        <v>1402435</v>
      </c>
      <c r="G2330" s="18">
        <f t="shared" si="846"/>
        <v>2631580</v>
      </c>
      <c r="H2330" s="16">
        <f t="shared" si="853"/>
        <v>2413190</v>
      </c>
      <c r="I2330" s="35">
        <f t="shared" si="857"/>
        <v>175458</v>
      </c>
      <c r="J2330" s="35">
        <f t="shared" si="849"/>
        <v>-42932</v>
      </c>
      <c r="K2330" s="101">
        <f t="shared" si="858"/>
        <v>-3249358</v>
      </c>
      <c r="L2330">
        <f t="shared" si="858"/>
        <v>-3110045</v>
      </c>
      <c r="M2330" s="35">
        <f t="shared" si="860"/>
        <v>3110045</v>
      </c>
      <c r="N2330">
        <f t="shared" si="851"/>
        <v>1.0904984688317123</v>
      </c>
      <c r="O2330" s="20">
        <f t="shared" si="855"/>
        <v>218390</v>
      </c>
      <c r="P2330" s="156">
        <f t="shared" si="859"/>
        <v>-0.35588747615630423</v>
      </c>
      <c r="Q2330" s="521">
        <f t="shared" si="859"/>
        <v>-0.36023909800214982</v>
      </c>
    </row>
    <row r="2331" spans="1:17">
      <c r="A2331" s="598"/>
      <c r="B2331" s="3" t="s">
        <v>4</v>
      </c>
      <c r="C2331" s="18">
        <v>70</v>
      </c>
      <c r="D2331" s="16">
        <v>10735</v>
      </c>
      <c r="E2331" s="16">
        <v>0</v>
      </c>
      <c r="F2331" s="18">
        <v>0</v>
      </c>
      <c r="G2331" s="18">
        <f t="shared" ref="G2331:G2394" si="861">SUM(C2331+F2331)</f>
        <v>70</v>
      </c>
      <c r="H2331" s="16">
        <f t="shared" si="853"/>
        <v>10735</v>
      </c>
      <c r="I2331" s="35">
        <f t="shared" si="857"/>
        <v>-10665</v>
      </c>
      <c r="J2331" s="35">
        <f t="shared" si="849"/>
        <v>0</v>
      </c>
      <c r="K2331" s="101">
        <f t="shared" ref="K2331:L2346" si="862">G2331-G2327</f>
        <v>0</v>
      </c>
      <c r="L2331">
        <f t="shared" si="862"/>
        <v>-249</v>
      </c>
      <c r="M2331" s="35">
        <f t="shared" si="860"/>
        <v>343216</v>
      </c>
      <c r="N2331">
        <f t="shared" si="851"/>
        <v>6.5207265952491851E-3</v>
      </c>
      <c r="O2331" s="303">
        <f t="shared" si="855"/>
        <v>-10665</v>
      </c>
      <c r="P2331" s="156">
        <f t="shared" si="859"/>
        <v>0</v>
      </c>
      <c r="Q2331" s="521">
        <f t="shared" si="859"/>
        <v>-2.2166829876257454E-2</v>
      </c>
    </row>
    <row r="2332" spans="1:17">
      <c r="A2332" s="598"/>
      <c r="B2332" s="3" t="s">
        <v>5</v>
      </c>
      <c r="C2332" s="18">
        <v>393097</v>
      </c>
      <c r="D2332" s="16">
        <v>489910</v>
      </c>
      <c r="E2332" s="16">
        <v>310606</v>
      </c>
      <c r="F2332" s="18">
        <v>228293</v>
      </c>
      <c r="G2332" s="18">
        <f t="shared" si="861"/>
        <v>621390</v>
      </c>
      <c r="H2332" s="16">
        <f t="shared" si="853"/>
        <v>800516</v>
      </c>
      <c r="I2332" s="35">
        <f t="shared" si="857"/>
        <v>-96813</v>
      </c>
      <c r="J2332" s="35">
        <f t="shared" si="849"/>
        <v>82313</v>
      </c>
      <c r="K2332" s="101">
        <f t="shared" si="862"/>
        <v>-1055712</v>
      </c>
      <c r="L2332">
        <f t="shared" si="862"/>
        <v>-1131239</v>
      </c>
      <c r="M2332" s="35">
        <f t="shared" si="860"/>
        <v>1760550</v>
      </c>
      <c r="N2332">
        <f t="shared" si="851"/>
        <v>0.77623682724642606</v>
      </c>
      <c r="O2332" s="20">
        <f t="shared" si="855"/>
        <v>-179126</v>
      </c>
      <c r="P2332" s="156">
        <f t="shared" si="859"/>
        <v>-0.386309496365285</v>
      </c>
      <c r="Q2332" s="521">
        <f t="shared" si="859"/>
        <v>-0.36932458894793785</v>
      </c>
    </row>
    <row r="2333" spans="1:17">
      <c r="A2333" s="599"/>
      <c r="B2333" s="3" t="s">
        <v>6</v>
      </c>
      <c r="C2333" s="18">
        <v>527320</v>
      </c>
      <c r="D2333" s="16">
        <v>560261</v>
      </c>
      <c r="E2333" s="16">
        <v>479523</v>
      </c>
      <c r="F2333" s="18">
        <v>483866</v>
      </c>
      <c r="G2333" s="18">
        <f t="shared" si="861"/>
        <v>1011186</v>
      </c>
      <c r="H2333" s="16">
        <f t="shared" si="853"/>
        <v>1039784</v>
      </c>
      <c r="I2333" s="35">
        <f t="shared" si="857"/>
        <v>-32941</v>
      </c>
      <c r="J2333" s="35">
        <f t="shared" si="849"/>
        <v>-4343</v>
      </c>
      <c r="K2333" s="101">
        <f t="shared" si="862"/>
        <v>-1152431</v>
      </c>
      <c r="L2333">
        <f t="shared" si="862"/>
        <v>-1215968</v>
      </c>
      <c r="M2333" s="35">
        <f t="shared" si="860"/>
        <v>1720291</v>
      </c>
      <c r="N2333">
        <f t="shared" si="851"/>
        <v>0.97249621075146375</v>
      </c>
      <c r="O2333" s="20">
        <f t="shared" si="855"/>
        <v>-28598</v>
      </c>
      <c r="P2333" s="156">
        <f t="shared" si="859"/>
        <v>-0.3475314591344878</v>
      </c>
      <c r="Q2333" s="521">
        <f t="shared" si="859"/>
        <v>-0.35024944407959169</v>
      </c>
    </row>
    <row r="2334" spans="1:17">
      <c r="A2334" s="594">
        <v>45716</v>
      </c>
      <c r="B2334" s="3" t="s">
        <v>3</v>
      </c>
      <c r="C2334" s="18">
        <v>2169993</v>
      </c>
      <c r="D2334" s="16">
        <v>1357063</v>
      </c>
      <c r="E2334" s="16">
        <v>2279534</v>
      </c>
      <c r="F2334" s="18">
        <v>1750673</v>
      </c>
      <c r="G2334" s="18">
        <f t="shared" si="861"/>
        <v>3920666</v>
      </c>
      <c r="H2334" s="16">
        <f t="shared" si="853"/>
        <v>3636597</v>
      </c>
      <c r="I2334" s="35">
        <f t="shared" si="857"/>
        <v>812930</v>
      </c>
      <c r="J2334" s="35">
        <f t="shared" si="849"/>
        <v>528861</v>
      </c>
      <c r="K2334" s="101">
        <f t="shared" si="862"/>
        <v>1289086</v>
      </c>
      <c r="L2334">
        <f t="shared" si="862"/>
        <v>1223407</v>
      </c>
      <c r="M2334" s="35">
        <f t="shared" si="860"/>
        <v>-1220007</v>
      </c>
      <c r="N2334">
        <f t="shared" si="851"/>
        <v>1.0781139620364864</v>
      </c>
      <c r="O2334" s="20">
        <f t="shared" si="855"/>
        <v>284069</v>
      </c>
      <c r="P2334" s="156">
        <f t="shared" si="859"/>
        <v>0.96021732685583694</v>
      </c>
      <c r="Q2334" s="522">
        <f t="shared" si="859"/>
        <v>1.0282606155912464</v>
      </c>
    </row>
    <row r="2335" spans="1:17">
      <c r="A2335" s="595"/>
      <c r="B2335" s="3" t="s">
        <v>4</v>
      </c>
      <c r="C2335" s="18">
        <v>70</v>
      </c>
      <c r="D2335" s="16">
        <v>13902</v>
      </c>
      <c r="E2335" s="16">
        <v>0</v>
      </c>
      <c r="F2335" s="18">
        <v>0</v>
      </c>
      <c r="G2335" s="18">
        <f t="shared" si="861"/>
        <v>70</v>
      </c>
      <c r="H2335" s="16">
        <f t="shared" si="853"/>
        <v>13902</v>
      </c>
      <c r="I2335" s="35">
        <f t="shared" si="857"/>
        <v>-13832</v>
      </c>
      <c r="J2335" s="35">
        <f t="shared" si="849"/>
        <v>0</v>
      </c>
      <c r="K2335" s="101">
        <f t="shared" si="862"/>
        <v>0</v>
      </c>
      <c r="L2335">
        <f t="shared" si="862"/>
        <v>3167</v>
      </c>
      <c r="M2335" s="35">
        <f t="shared" si="860"/>
        <v>84076</v>
      </c>
      <c r="N2335">
        <f t="shared" si="851"/>
        <v>5.0352467270896274E-3</v>
      </c>
      <c r="O2335" s="303">
        <f t="shared" si="855"/>
        <v>-13832</v>
      </c>
      <c r="P2335" s="156">
        <f t="shared" ref="P2335:Q2350" si="863">K2335/(G2331-K2335)</f>
        <v>0</v>
      </c>
      <c r="Q2335" s="521">
        <f t="shared" si="863"/>
        <v>0.41847251585623679</v>
      </c>
    </row>
    <row r="2336" spans="1:17">
      <c r="A2336" s="595"/>
      <c r="B2336" s="3" t="s">
        <v>5</v>
      </c>
      <c r="C2336" s="18">
        <v>531870</v>
      </c>
      <c r="D2336" s="16">
        <v>676796</v>
      </c>
      <c r="E2336" s="16">
        <v>468611</v>
      </c>
      <c r="F2336" s="18">
        <v>432487</v>
      </c>
      <c r="G2336" s="18">
        <f t="shared" si="861"/>
        <v>964357</v>
      </c>
      <c r="H2336" s="16">
        <f t="shared" si="853"/>
        <v>1145407</v>
      </c>
      <c r="I2336" s="35">
        <f t="shared" si="857"/>
        <v>-144926</v>
      </c>
      <c r="J2336" s="35">
        <f t="shared" si="849"/>
        <v>36124</v>
      </c>
      <c r="K2336" s="101">
        <f t="shared" si="862"/>
        <v>342967</v>
      </c>
      <c r="L2336">
        <f t="shared" si="862"/>
        <v>344891</v>
      </c>
      <c r="M2336" s="35">
        <f t="shared" si="860"/>
        <v>-59563</v>
      </c>
      <c r="N2336">
        <f t="shared" si="851"/>
        <v>0.84193391519346394</v>
      </c>
      <c r="O2336" s="20">
        <f t="shared" si="855"/>
        <v>-181050</v>
      </c>
      <c r="P2336" s="399">
        <f t="shared" si="863"/>
        <v>1.231819928669686</v>
      </c>
      <c r="Q2336" s="521">
        <f t="shared" si="863"/>
        <v>0.75696241426611799</v>
      </c>
    </row>
    <row r="2337" spans="1:17">
      <c r="A2337" s="596"/>
      <c r="B2337" s="3" t="s">
        <v>6</v>
      </c>
      <c r="C2337" s="18">
        <v>913507</v>
      </c>
      <c r="D2337" s="16">
        <v>862390</v>
      </c>
      <c r="E2337" s="16">
        <v>867295</v>
      </c>
      <c r="F2337" s="18">
        <v>726990</v>
      </c>
      <c r="G2337" s="18">
        <f t="shared" si="861"/>
        <v>1640497</v>
      </c>
      <c r="H2337" s="16">
        <f t="shared" si="853"/>
        <v>1729685</v>
      </c>
      <c r="I2337" s="35">
        <f t="shared" si="857"/>
        <v>51117</v>
      </c>
      <c r="J2337" s="35">
        <f t="shared" si="849"/>
        <v>140305</v>
      </c>
      <c r="K2337" s="101">
        <f t="shared" si="862"/>
        <v>629311</v>
      </c>
      <c r="L2337">
        <f t="shared" si="862"/>
        <v>689901</v>
      </c>
      <c r="M2337" s="35">
        <f t="shared" si="860"/>
        <v>-212831</v>
      </c>
      <c r="N2337">
        <f t="shared" si="851"/>
        <v>0.94843685410927425</v>
      </c>
      <c r="O2337" s="20">
        <f t="shared" si="855"/>
        <v>-89188</v>
      </c>
      <c r="P2337" s="156">
        <f t="shared" si="863"/>
        <v>1.6479502454991817</v>
      </c>
      <c r="Q2337" s="522">
        <f t="shared" si="863"/>
        <v>1.9718048604819325</v>
      </c>
    </row>
    <row r="2338" spans="1:17">
      <c r="A2338" s="594">
        <v>45719</v>
      </c>
      <c r="B2338" s="3" t="s">
        <v>3</v>
      </c>
      <c r="C2338" s="18">
        <v>2391529</v>
      </c>
      <c r="D2338" s="16">
        <v>1722564</v>
      </c>
      <c r="E2338" s="16">
        <v>2550391</v>
      </c>
      <c r="F2338" s="18">
        <v>2033460</v>
      </c>
      <c r="G2338" s="18">
        <f t="shared" si="861"/>
        <v>4424989</v>
      </c>
      <c r="H2338" s="16">
        <f t="shared" si="853"/>
        <v>4272955</v>
      </c>
      <c r="I2338" s="35">
        <f t="shared" si="857"/>
        <v>668965</v>
      </c>
      <c r="J2338" s="35">
        <f t="shared" si="849"/>
        <v>516931</v>
      </c>
      <c r="K2338" s="101">
        <f t="shared" si="862"/>
        <v>504323</v>
      </c>
      <c r="L2338">
        <f t="shared" si="862"/>
        <v>636358</v>
      </c>
      <c r="M2338" s="35">
        <f t="shared" si="860"/>
        <v>-634958</v>
      </c>
      <c r="N2338">
        <f t="shared" si="851"/>
        <v>1.0355805291654137</v>
      </c>
      <c r="O2338" s="20">
        <f t="shared" si="855"/>
        <v>152034</v>
      </c>
      <c r="P2338" s="156">
        <f t="shared" si="863"/>
        <v>0.14762071606978575</v>
      </c>
      <c r="Q2338" s="522">
        <f t="shared" si="863"/>
        <v>0.21210243583927813</v>
      </c>
    </row>
    <row r="2339" spans="1:17">
      <c r="A2339" s="595"/>
      <c r="B2339" s="3" t="s">
        <v>4</v>
      </c>
      <c r="C2339" s="18">
        <v>3470</v>
      </c>
      <c r="D2339" s="16">
        <v>13977</v>
      </c>
      <c r="E2339" s="16">
        <v>0</v>
      </c>
      <c r="F2339" s="18">
        <v>0</v>
      </c>
      <c r="G2339" s="18">
        <f t="shared" si="861"/>
        <v>3470</v>
      </c>
      <c r="H2339" s="16">
        <f t="shared" si="853"/>
        <v>13977</v>
      </c>
      <c r="I2339" s="35">
        <f t="shared" si="857"/>
        <v>-10507</v>
      </c>
      <c r="J2339" s="35">
        <f t="shared" si="849"/>
        <v>0</v>
      </c>
      <c r="K2339" s="101">
        <f t="shared" si="862"/>
        <v>3400</v>
      </c>
      <c r="L2339">
        <f t="shared" si="862"/>
        <v>75</v>
      </c>
      <c r="M2339" s="35">
        <f t="shared" si="860"/>
        <v>87372</v>
      </c>
      <c r="N2339">
        <f t="shared" si="851"/>
        <v>0.2482650067968806</v>
      </c>
      <c r="O2339" s="303">
        <f t="shared" si="855"/>
        <v>-10507</v>
      </c>
      <c r="P2339" s="156">
        <f t="shared" si="863"/>
        <v>-1.0210210210210211</v>
      </c>
      <c r="Q2339" s="521">
        <f t="shared" si="863"/>
        <v>5.4241701019743975E-3</v>
      </c>
    </row>
    <row r="2340" spans="1:17">
      <c r="A2340" s="595"/>
      <c r="B2340" s="3" t="s">
        <v>5</v>
      </c>
      <c r="C2340" s="18">
        <v>579075</v>
      </c>
      <c r="D2340" s="16">
        <v>705798</v>
      </c>
      <c r="E2340" s="16">
        <v>515981</v>
      </c>
      <c r="F2340" s="18">
        <v>472525</v>
      </c>
      <c r="G2340" s="18">
        <f t="shared" si="861"/>
        <v>1051600</v>
      </c>
      <c r="H2340" s="16">
        <f t="shared" si="853"/>
        <v>1221779</v>
      </c>
      <c r="I2340" s="35">
        <f t="shared" si="857"/>
        <v>-126723</v>
      </c>
      <c r="J2340" s="35">
        <f t="shared" si="849"/>
        <v>43456</v>
      </c>
      <c r="K2340" s="101">
        <f t="shared" si="862"/>
        <v>87243</v>
      </c>
      <c r="L2340">
        <f t="shared" si="862"/>
        <v>76372</v>
      </c>
      <c r="M2340" s="35">
        <f t="shared" si="860"/>
        <v>44403</v>
      </c>
      <c r="N2340">
        <f t="shared" si="851"/>
        <v>0.8607121255153346</v>
      </c>
      <c r="O2340" s="20">
        <f t="shared" si="855"/>
        <v>-170179</v>
      </c>
      <c r="P2340" s="399">
        <f t="shared" si="863"/>
        <v>9.9465975916471522E-2</v>
      </c>
      <c r="Q2340" s="521">
        <f t="shared" si="863"/>
        <v>7.1440130585060352E-2</v>
      </c>
    </row>
    <row r="2341" spans="1:17">
      <c r="A2341" s="596"/>
      <c r="B2341" s="3" t="s">
        <v>6</v>
      </c>
      <c r="C2341" s="18">
        <v>1082269</v>
      </c>
      <c r="D2341" s="16">
        <v>907202</v>
      </c>
      <c r="E2341" s="16">
        <v>989971</v>
      </c>
      <c r="F2341" s="18">
        <v>843556</v>
      </c>
      <c r="G2341" s="18">
        <f t="shared" si="861"/>
        <v>1925825</v>
      </c>
      <c r="H2341" s="16">
        <f t="shared" si="853"/>
        <v>1897173</v>
      </c>
      <c r="I2341" s="35">
        <f t="shared" si="857"/>
        <v>175067</v>
      </c>
      <c r="J2341" s="35">
        <f t="shared" si="849"/>
        <v>146415</v>
      </c>
      <c r="K2341" s="101">
        <f t="shared" si="862"/>
        <v>285328</v>
      </c>
      <c r="L2341">
        <f t="shared" si="862"/>
        <v>167488</v>
      </c>
      <c r="M2341" s="35">
        <f t="shared" si="860"/>
        <v>164666</v>
      </c>
      <c r="N2341">
        <f t="shared" si="851"/>
        <v>1.0151024708869461</v>
      </c>
      <c r="O2341" s="20">
        <f t="shared" si="855"/>
        <v>28652</v>
      </c>
      <c r="P2341" s="399">
        <f t="shared" si="863"/>
        <v>0.21054790952272373</v>
      </c>
      <c r="Q2341" s="521">
        <f t="shared" si="863"/>
        <v>0.10721311076643983</v>
      </c>
    </row>
    <row r="2342" spans="1:17">
      <c r="A2342" s="594">
        <v>45720</v>
      </c>
      <c r="B2342" s="3" t="s">
        <v>3</v>
      </c>
      <c r="C2342" s="18">
        <v>2526253</v>
      </c>
      <c r="D2342" s="16">
        <v>2022491</v>
      </c>
      <c r="E2342" s="16">
        <v>2748345</v>
      </c>
      <c r="F2342" s="18">
        <v>2375806</v>
      </c>
      <c r="G2342" s="18">
        <f t="shared" si="861"/>
        <v>4902059</v>
      </c>
      <c r="H2342" s="16">
        <f t="shared" si="853"/>
        <v>4770836</v>
      </c>
      <c r="I2342" s="35">
        <f t="shared" si="857"/>
        <v>503762</v>
      </c>
      <c r="J2342" s="35">
        <f t="shared" si="849"/>
        <v>372539</v>
      </c>
      <c r="K2342" s="101">
        <f t="shared" si="862"/>
        <v>477070</v>
      </c>
      <c r="L2342">
        <f t="shared" si="862"/>
        <v>497881</v>
      </c>
      <c r="M2342" s="35">
        <f t="shared" si="860"/>
        <v>-497881</v>
      </c>
      <c r="N2342">
        <f t="shared" si="851"/>
        <v>1.0275052422678121</v>
      </c>
      <c r="O2342" s="20">
        <f t="shared" si="855"/>
        <v>131223</v>
      </c>
      <c r="P2342" s="156">
        <f t="shared" si="863"/>
        <v>0.12084087844760746</v>
      </c>
      <c r="Q2342" s="522">
        <f t="shared" si="863"/>
        <v>0.1318864212992911</v>
      </c>
    </row>
    <row r="2343" spans="1:17">
      <c r="A2343" s="595"/>
      <c r="B2343" s="3" t="s">
        <v>4</v>
      </c>
      <c r="C2343" s="18">
        <v>4870</v>
      </c>
      <c r="D2343" s="16">
        <v>13050</v>
      </c>
      <c r="E2343" s="16">
        <v>0</v>
      </c>
      <c r="F2343" s="18">
        <v>0</v>
      </c>
      <c r="G2343" s="18">
        <f t="shared" si="861"/>
        <v>4870</v>
      </c>
      <c r="H2343" s="16">
        <f t="shared" si="853"/>
        <v>13050</v>
      </c>
      <c r="I2343" s="35">
        <f t="shared" si="857"/>
        <v>-8180</v>
      </c>
      <c r="J2343" s="35">
        <f t="shared" si="849"/>
        <v>0</v>
      </c>
      <c r="K2343" s="101">
        <f t="shared" si="862"/>
        <v>1400</v>
      </c>
      <c r="L2343">
        <f t="shared" si="862"/>
        <v>-927</v>
      </c>
      <c r="M2343" s="35">
        <f t="shared" si="860"/>
        <v>192372</v>
      </c>
      <c r="N2343">
        <f t="shared" si="851"/>
        <v>0.37318007662835251</v>
      </c>
      <c r="O2343" s="303">
        <f t="shared" si="855"/>
        <v>-8180</v>
      </c>
      <c r="P2343" s="399">
        <f t="shared" si="863"/>
        <v>0.67632850241545894</v>
      </c>
      <c r="Q2343" s="521">
        <f t="shared" si="863"/>
        <v>-6.219806763285024E-2</v>
      </c>
    </row>
    <row r="2344" spans="1:17">
      <c r="A2344" s="595"/>
      <c r="B2344" s="3" t="s">
        <v>5</v>
      </c>
      <c r="C2344" s="18">
        <v>653091</v>
      </c>
      <c r="D2344" s="16">
        <v>802644</v>
      </c>
      <c r="E2344" s="16">
        <v>518692</v>
      </c>
      <c r="F2344" s="18">
        <v>485956</v>
      </c>
      <c r="G2344" s="18">
        <f t="shared" si="861"/>
        <v>1139047</v>
      </c>
      <c r="H2344" s="16">
        <f t="shared" si="853"/>
        <v>1321336</v>
      </c>
      <c r="I2344" s="35">
        <f t="shared" si="857"/>
        <v>-149553</v>
      </c>
      <c r="J2344" s="35">
        <f t="shared" si="849"/>
        <v>32736</v>
      </c>
      <c r="K2344" s="101">
        <f t="shared" si="862"/>
        <v>87447</v>
      </c>
      <c r="L2344">
        <f t="shared" si="862"/>
        <v>99557</v>
      </c>
      <c r="M2344" s="35">
        <f t="shared" si="860"/>
        <v>254386</v>
      </c>
      <c r="N2344">
        <f t="shared" si="851"/>
        <v>0.86204190304358619</v>
      </c>
      <c r="O2344" s="20">
        <f t="shared" si="855"/>
        <v>-182289</v>
      </c>
      <c r="P2344" s="491">
        <f t="shared" si="863"/>
        <v>9.069826054578474E-2</v>
      </c>
      <c r="Q2344" s="524">
        <f t="shared" si="863"/>
        <v>8.8714175983005142E-2</v>
      </c>
    </row>
    <row r="2345" spans="1:17">
      <c r="A2345" s="596"/>
      <c r="B2345" s="3" t="s">
        <v>6</v>
      </c>
      <c r="C2345" s="18">
        <v>1110461</v>
      </c>
      <c r="D2345" s="16">
        <v>959716</v>
      </c>
      <c r="E2345" s="16">
        <v>1027638</v>
      </c>
      <c r="F2345" s="18">
        <v>936139</v>
      </c>
      <c r="G2345" s="18">
        <f t="shared" si="861"/>
        <v>2046600</v>
      </c>
      <c r="H2345" s="16">
        <f t="shared" si="853"/>
        <v>1987354</v>
      </c>
      <c r="I2345" s="35">
        <f t="shared" si="857"/>
        <v>150745</v>
      </c>
      <c r="J2345" s="35">
        <f t="shared" si="849"/>
        <v>91499</v>
      </c>
      <c r="K2345" s="101">
        <f t="shared" si="862"/>
        <v>120775</v>
      </c>
      <c r="L2345">
        <f t="shared" si="862"/>
        <v>90181</v>
      </c>
      <c r="M2345" s="35">
        <f t="shared" si="860"/>
        <v>-1811760</v>
      </c>
      <c r="N2345">
        <f t="shared" si="851"/>
        <v>1.0298114981025022</v>
      </c>
      <c r="O2345" s="20">
        <f t="shared" si="855"/>
        <v>59246</v>
      </c>
      <c r="P2345" s="399">
        <f t="shared" si="863"/>
        <v>6.6909503891858957E-2</v>
      </c>
      <c r="Q2345" s="521">
        <f t="shared" si="863"/>
        <v>4.9906695768437273E-2</v>
      </c>
    </row>
    <row r="2346" spans="1:17">
      <c r="A2346" s="594">
        <v>45721</v>
      </c>
      <c r="B2346" s="3" t="s">
        <v>3</v>
      </c>
      <c r="C2346" s="18">
        <v>2425090</v>
      </c>
      <c r="D2346" s="16">
        <v>2536434</v>
      </c>
      <c r="E2346" s="16">
        <v>2699005</v>
      </c>
      <c r="F2346" s="18">
        <v>2809123</v>
      </c>
      <c r="G2346" s="18">
        <f t="shared" si="861"/>
        <v>5234213</v>
      </c>
      <c r="H2346" s="16">
        <f t="shared" si="853"/>
        <v>5235439</v>
      </c>
      <c r="I2346" s="35">
        <f t="shared" si="857"/>
        <v>-111344</v>
      </c>
      <c r="J2346" s="35">
        <f t="shared" si="849"/>
        <v>-110118</v>
      </c>
      <c r="K2346" s="101">
        <f t="shared" si="862"/>
        <v>332154</v>
      </c>
      <c r="L2346">
        <f t="shared" si="862"/>
        <v>464603</v>
      </c>
      <c r="M2346" s="35">
        <f t="shared" si="860"/>
        <v>-464603</v>
      </c>
      <c r="N2346">
        <f t="shared" si="851"/>
        <v>0.9997658267052677</v>
      </c>
      <c r="O2346" s="20">
        <f t="shared" si="855"/>
        <v>-1226</v>
      </c>
      <c r="P2346" s="156">
        <f t="shared" si="863"/>
        <v>7.268291135154889E-2</v>
      </c>
      <c r="Q2346" s="522">
        <f t="shared" si="863"/>
        <v>0.10789081779829378</v>
      </c>
    </row>
    <row r="2347" spans="1:17">
      <c r="A2347" s="595"/>
      <c r="B2347" s="3" t="s">
        <v>4</v>
      </c>
      <c r="C2347" s="18">
        <v>4870</v>
      </c>
      <c r="D2347" s="16">
        <v>13593</v>
      </c>
      <c r="E2347" s="16">
        <v>0</v>
      </c>
      <c r="F2347" s="18">
        <v>0</v>
      </c>
      <c r="G2347" s="18">
        <f t="shared" si="861"/>
        <v>4870</v>
      </c>
      <c r="H2347" s="16">
        <f t="shared" si="853"/>
        <v>13593</v>
      </c>
      <c r="I2347" s="35">
        <f t="shared" si="857"/>
        <v>-8723</v>
      </c>
      <c r="J2347" s="35">
        <f t="shared" ref="J2347:J2410" si="864">SUM(E2347-F2347)</f>
        <v>0</v>
      </c>
      <c r="K2347" s="101">
        <f t="shared" ref="K2347:L2362" si="865">G2347-G2343</f>
        <v>0</v>
      </c>
      <c r="L2347">
        <f t="shared" si="865"/>
        <v>543</v>
      </c>
      <c r="M2347" s="35">
        <f t="shared" si="860"/>
        <v>-406828</v>
      </c>
      <c r="N2347">
        <f t="shared" si="851"/>
        <v>0.35827264032958139</v>
      </c>
      <c r="O2347" s="303">
        <f t="shared" si="855"/>
        <v>-8723</v>
      </c>
      <c r="P2347" s="156">
        <f t="shared" si="863"/>
        <v>0</v>
      </c>
      <c r="Q2347" s="521">
        <f t="shared" si="863"/>
        <v>4.341568721515951E-2</v>
      </c>
    </row>
    <row r="2348" spans="1:17">
      <c r="A2348" s="595"/>
      <c r="B2348" s="3" t="s">
        <v>5</v>
      </c>
      <c r="C2348" s="18">
        <v>732056</v>
      </c>
      <c r="D2348" s="16">
        <v>895318</v>
      </c>
      <c r="E2348" s="16">
        <v>577455</v>
      </c>
      <c r="F2348" s="18">
        <v>598436</v>
      </c>
      <c r="G2348" s="18">
        <f t="shared" si="861"/>
        <v>1330492</v>
      </c>
      <c r="H2348" s="16">
        <f t="shared" si="853"/>
        <v>1472773</v>
      </c>
      <c r="I2348" s="35">
        <f t="shared" si="857"/>
        <v>-163262</v>
      </c>
      <c r="J2348" s="35">
        <f t="shared" si="864"/>
        <v>-20981</v>
      </c>
      <c r="K2348" s="101">
        <f t="shared" si="865"/>
        <v>191445</v>
      </c>
      <c r="L2348">
        <f t="shared" si="865"/>
        <v>151437</v>
      </c>
      <c r="M2348" s="35">
        <f t="shared" si="860"/>
        <v>-737563</v>
      </c>
      <c r="N2348">
        <f t="shared" si="851"/>
        <v>0.90339244404942243</v>
      </c>
      <c r="O2348" s="20">
        <f t="shared" si="855"/>
        <v>-142281</v>
      </c>
      <c r="P2348" s="399">
        <f t="shared" si="863"/>
        <v>0.20203102146259716</v>
      </c>
      <c r="Q2348" s="521">
        <f t="shared" si="863"/>
        <v>0.12944450760279305</v>
      </c>
    </row>
    <row r="2349" spans="1:17">
      <c r="A2349" s="596"/>
      <c r="B2349" s="3" t="s">
        <v>6</v>
      </c>
      <c r="C2349" s="18">
        <v>1220434</v>
      </c>
      <c r="D2349" s="16">
        <v>1142322</v>
      </c>
      <c r="E2349" s="16">
        <v>1105990</v>
      </c>
      <c r="F2349" s="18">
        <v>1180109</v>
      </c>
      <c r="G2349" s="18">
        <f t="shared" si="861"/>
        <v>2400543</v>
      </c>
      <c r="H2349" s="16">
        <f t="shared" si="853"/>
        <v>2248312</v>
      </c>
      <c r="I2349" s="35">
        <f t="shared" si="857"/>
        <v>78112</v>
      </c>
      <c r="J2349" s="35">
        <f t="shared" si="864"/>
        <v>-74119</v>
      </c>
      <c r="K2349" s="101">
        <f t="shared" si="865"/>
        <v>353943</v>
      </c>
      <c r="L2349">
        <f t="shared" si="865"/>
        <v>260958</v>
      </c>
      <c r="M2349" s="35">
        <f t="shared" si="860"/>
        <v>693546</v>
      </c>
      <c r="N2349">
        <f t="shared" si="851"/>
        <v>1.0677090190329457</v>
      </c>
      <c r="O2349" s="20">
        <f t="shared" si="855"/>
        <v>152231</v>
      </c>
      <c r="P2349" s="399">
        <f t="shared" si="863"/>
        <v>0.20910497519580162</v>
      </c>
      <c r="Q2349" s="521">
        <f t="shared" si="863"/>
        <v>0.15115767182037029</v>
      </c>
    </row>
    <row r="2350" spans="1:17">
      <c r="A2350" s="597">
        <v>45722</v>
      </c>
      <c r="B2350" s="3" t="s">
        <v>3</v>
      </c>
      <c r="C2350" s="18">
        <v>1501303</v>
      </c>
      <c r="D2350" s="16">
        <v>1695092</v>
      </c>
      <c r="E2350" s="16">
        <v>1787758</v>
      </c>
      <c r="F2350" s="18">
        <v>2011331</v>
      </c>
      <c r="G2350" s="18">
        <f t="shared" si="861"/>
        <v>3512634</v>
      </c>
      <c r="H2350" s="16">
        <f t="shared" si="853"/>
        <v>3482850</v>
      </c>
      <c r="I2350" s="35">
        <f t="shared" si="857"/>
        <v>-193789</v>
      </c>
      <c r="J2350" s="35">
        <f t="shared" si="864"/>
        <v>-223573</v>
      </c>
      <c r="K2350" s="101">
        <f t="shared" si="865"/>
        <v>-1721579</v>
      </c>
      <c r="L2350">
        <f t="shared" si="865"/>
        <v>-1752589</v>
      </c>
      <c r="M2350" s="35">
        <f t="shared" si="860"/>
        <v>1752589</v>
      </c>
      <c r="N2350">
        <f t="shared" si="851"/>
        <v>1.0085516172100435</v>
      </c>
      <c r="O2350" s="20">
        <f t="shared" si="855"/>
        <v>29784</v>
      </c>
      <c r="P2350" s="156">
        <f t="shared" si="863"/>
        <v>-0.247502944308858</v>
      </c>
      <c r="Q2350" s="521">
        <f t="shared" si="863"/>
        <v>-0.25079879473865874</v>
      </c>
    </row>
    <row r="2351" spans="1:17">
      <c r="A2351" s="598"/>
      <c r="B2351" s="3" t="s">
        <v>4</v>
      </c>
      <c r="C2351" s="18">
        <v>4870</v>
      </c>
      <c r="D2351" s="16">
        <v>12093</v>
      </c>
      <c r="E2351" s="16">
        <v>0</v>
      </c>
      <c r="F2351" s="18">
        <v>0</v>
      </c>
      <c r="G2351" s="18">
        <f t="shared" si="861"/>
        <v>4870</v>
      </c>
      <c r="H2351" s="16">
        <f t="shared" si="853"/>
        <v>12093</v>
      </c>
      <c r="I2351" s="35">
        <f t="shared" si="857"/>
        <v>-7223</v>
      </c>
      <c r="J2351" s="35">
        <f t="shared" si="864"/>
        <v>0</v>
      </c>
      <c r="K2351" s="101">
        <f t="shared" si="865"/>
        <v>0</v>
      </c>
      <c r="L2351">
        <f t="shared" si="865"/>
        <v>-1500</v>
      </c>
      <c r="M2351" s="35">
        <f t="shared" si="860"/>
        <v>255329</v>
      </c>
      <c r="N2351">
        <f t="shared" ref="N2351:N2414" si="866">SUM(G2351/H2351)</f>
        <v>0.40271231290829407</v>
      </c>
      <c r="O2351" s="303">
        <f t="shared" si="855"/>
        <v>-7223</v>
      </c>
      <c r="P2351" s="156">
        <f t="shared" ref="P2351:Q2366" si="867">K2351/(G2347-K2351)</f>
        <v>0</v>
      </c>
      <c r="Q2351" s="521">
        <f t="shared" si="867"/>
        <v>-9.9383820314052879E-2</v>
      </c>
    </row>
    <row r="2352" spans="1:17">
      <c r="A2352" s="598"/>
      <c r="B2352" s="3" t="s">
        <v>5</v>
      </c>
      <c r="C2352" s="18">
        <v>532055</v>
      </c>
      <c r="D2352" s="16">
        <v>658914</v>
      </c>
      <c r="E2352" s="16">
        <v>385016</v>
      </c>
      <c r="F2352" s="18">
        <v>392152</v>
      </c>
      <c r="G2352" s="18">
        <f t="shared" si="861"/>
        <v>924207</v>
      </c>
      <c r="H2352" s="16">
        <f t="shared" si="853"/>
        <v>1043930</v>
      </c>
      <c r="I2352" s="35">
        <f t="shared" si="857"/>
        <v>-126859</v>
      </c>
      <c r="J2352" s="35">
        <f t="shared" si="864"/>
        <v>-7136</v>
      </c>
      <c r="K2352" s="101">
        <f t="shared" si="865"/>
        <v>-406285</v>
      </c>
      <c r="L2352">
        <f t="shared" si="865"/>
        <v>-428843</v>
      </c>
      <c r="M2352" s="35">
        <f t="shared" si="860"/>
        <v>780496</v>
      </c>
      <c r="N2352">
        <f t="shared" si="866"/>
        <v>0.88531510733478302</v>
      </c>
      <c r="O2352" s="20">
        <f t="shared" si="855"/>
        <v>-119723</v>
      </c>
      <c r="P2352" s="156">
        <f t="shared" si="867"/>
        <v>-0.23393043551359788</v>
      </c>
      <c r="Q2352" s="521">
        <f t="shared" si="867"/>
        <v>-0.22551503563285122</v>
      </c>
    </row>
    <row r="2353" spans="1:17">
      <c r="A2353" s="599"/>
      <c r="B2353" s="3" t="s">
        <v>6</v>
      </c>
      <c r="C2353" s="18">
        <v>925632</v>
      </c>
      <c r="D2353" s="16">
        <v>926169</v>
      </c>
      <c r="E2353" s="16">
        <v>791086</v>
      </c>
      <c r="F2353" s="18">
        <v>888785</v>
      </c>
      <c r="G2353" s="18">
        <f t="shared" si="861"/>
        <v>1814417</v>
      </c>
      <c r="H2353" s="16">
        <f t="shared" si="853"/>
        <v>1717255</v>
      </c>
      <c r="I2353" s="35">
        <f t="shared" si="857"/>
        <v>-537</v>
      </c>
      <c r="J2353" s="35">
        <f t="shared" si="864"/>
        <v>-97699</v>
      </c>
      <c r="K2353" s="101">
        <f t="shared" si="865"/>
        <v>-586126</v>
      </c>
      <c r="L2353">
        <f t="shared" si="865"/>
        <v>-531057</v>
      </c>
      <c r="M2353" s="35">
        <f t="shared" si="860"/>
        <v>1122099</v>
      </c>
      <c r="N2353">
        <f t="shared" si="866"/>
        <v>1.0565798323487192</v>
      </c>
      <c r="O2353" s="20">
        <f t="shared" si="855"/>
        <v>97162</v>
      </c>
      <c r="P2353" s="156">
        <f t="shared" si="867"/>
        <v>-0.19624739132458266</v>
      </c>
      <c r="Q2353" s="521">
        <f t="shared" si="867"/>
        <v>-0.19107106685006561</v>
      </c>
    </row>
    <row r="2354" spans="1:17">
      <c r="A2354" s="594">
        <v>45723</v>
      </c>
      <c r="B2354" s="3" t="s">
        <v>3</v>
      </c>
      <c r="C2354" s="18">
        <v>2030884</v>
      </c>
      <c r="D2354" s="16">
        <v>2096607</v>
      </c>
      <c r="E2354" s="16">
        <v>2323134</v>
      </c>
      <c r="F2354" s="18">
        <v>2436254</v>
      </c>
      <c r="G2354" s="18">
        <f t="shared" si="861"/>
        <v>4467138</v>
      </c>
      <c r="H2354" s="16">
        <f t="shared" si="853"/>
        <v>4419741</v>
      </c>
      <c r="I2354" s="35">
        <f t="shared" si="857"/>
        <v>-65723</v>
      </c>
      <c r="J2354" s="35">
        <f t="shared" si="864"/>
        <v>-113120</v>
      </c>
      <c r="K2354" s="101">
        <f t="shared" si="865"/>
        <v>954504</v>
      </c>
      <c r="L2354">
        <f t="shared" si="865"/>
        <v>936891</v>
      </c>
      <c r="M2354" s="35">
        <f t="shared" si="860"/>
        <v>-939586</v>
      </c>
      <c r="N2354">
        <f t="shared" si="866"/>
        <v>1.0107239315606955</v>
      </c>
      <c r="O2354" s="20">
        <f t="shared" si="855"/>
        <v>47397</v>
      </c>
      <c r="P2354" s="491">
        <f t="shared" si="867"/>
        <v>0.37312568165026799</v>
      </c>
      <c r="Q2354" s="524">
        <f t="shared" si="867"/>
        <v>0.36799139341992548</v>
      </c>
    </row>
    <row r="2355" spans="1:17">
      <c r="A2355" s="595"/>
      <c r="B2355" s="3" t="s">
        <v>4</v>
      </c>
      <c r="C2355" s="18">
        <v>4870</v>
      </c>
      <c r="D2355" s="16">
        <v>12093</v>
      </c>
      <c r="E2355" s="16">
        <v>0</v>
      </c>
      <c r="F2355" s="18">
        <v>0</v>
      </c>
      <c r="G2355" s="18">
        <f t="shared" si="861"/>
        <v>4870</v>
      </c>
      <c r="H2355" s="16">
        <f t="shared" si="853"/>
        <v>12093</v>
      </c>
      <c r="I2355" s="35">
        <f t="shared" si="857"/>
        <v>-7223</v>
      </c>
      <c r="J2355" s="35">
        <f t="shared" si="864"/>
        <v>0</v>
      </c>
      <c r="K2355" s="101">
        <f t="shared" si="865"/>
        <v>0</v>
      </c>
      <c r="L2355">
        <f t="shared" si="865"/>
        <v>0</v>
      </c>
      <c r="M2355" s="35">
        <f t="shared" si="860"/>
        <v>121624</v>
      </c>
      <c r="N2355">
        <f t="shared" si="866"/>
        <v>0.40271231290829407</v>
      </c>
      <c r="O2355" s="303">
        <f t="shared" si="855"/>
        <v>-7223</v>
      </c>
      <c r="P2355" s="156">
        <f t="shared" si="867"/>
        <v>0</v>
      </c>
      <c r="Q2355" s="521">
        <f t="shared" si="867"/>
        <v>0</v>
      </c>
    </row>
    <row r="2356" spans="1:17">
      <c r="A2356" s="595"/>
      <c r="B2356" s="3" t="s">
        <v>5</v>
      </c>
      <c r="C2356" s="18">
        <v>657621</v>
      </c>
      <c r="D2356" s="16">
        <v>837641</v>
      </c>
      <c r="E2356" s="16">
        <v>474837</v>
      </c>
      <c r="F2356" s="18">
        <v>520415</v>
      </c>
      <c r="G2356" s="18">
        <f t="shared" si="861"/>
        <v>1178036</v>
      </c>
      <c r="H2356" s="16">
        <f t="shared" si="853"/>
        <v>1312478</v>
      </c>
      <c r="I2356" s="35">
        <f t="shared" si="857"/>
        <v>-180020</v>
      </c>
      <c r="J2356" s="35">
        <f t="shared" si="864"/>
        <v>-45578</v>
      </c>
      <c r="K2356" s="101">
        <f t="shared" si="865"/>
        <v>253829</v>
      </c>
      <c r="L2356">
        <f t="shared" si="865"/>
        <v>268548</v>
      </c>
      <c r="M2356" s="35">
        <f t="shared" si="860"/>
        <v>-211497</v>
      </c>
      <c r="N2356">
        <f t="shared" si="866"/>
        <v>0.89756628301579156</v>
      </c>
      <c r="O2356" s="20">
        <f t="shared" si="855"/>
        <v>-134442</v>
      </c>
      <c r="P2356" s="399">
        <f t="shared" si="867"/>
        <v>0.37863563541763007</v>
      </c>
      <c r="Q2356" s="521">
        <f t="shared" si="867"/>
        <v>0.34634283488654627</v>
      </c>
    </row>
    <row r="2357" spans="1:17">
      <c r="A2357" s="596"/>
      <c r="B2357" s="3" t="s">
        <v>6</v>
      </c>
      <c r="C2357" s="18">
        <v>1103988</v>
      </c>
      <c r="D2357" s="16">
        <v>1072410</v>
      </c>
      <c r="E2357" s="16">
        <v>999392</v>
      </c>
      <c r="F2357" s="18">
        <v>1062082</v>
      </c>
      <c r="G2357" s="18">
        <f t="shared" si="861"/>
        <v>2166070</v>
      </c>
      <c r="H2357" s="16">
        <f t="shared" si="853"/>
        <v>2071802</v>
      </c>
      <c r="I2357" s="35">
        <f t="shared" si="857"/>
        <v>31578</v>
      </c>
      <c r="J2357" s="35">
        <f t="shared" si="864"/>
        <v>-62690</v>
      </c>
      <c r="K2357" s="101">
        <f t="shared" si="865"/>
        <v>351653</v>
      </c>
      <c r="L2357">
        <f t="shared" si="865"/>
        <v>354547</v>
      </c>
      <c r="M2357" s="35">
        <f t="shared" si="860"/>
        <v>161308</v>
      </c>
      <c r="N2357">
        <f t="shared" si="866"/>
        <v>1.045500487015651</v>
      </c>
      <c r="O2357" s="20">
        <f t="shared" si="855"/>
        <v>94268</v>
      </c>
      <c r="P2357" s="156">
        <f t="shared" si="867"/>
        <v>0.24040309988487549</v>
      </c>
      <c r="Q2357" s="522">
        <f t="shared" si="867"/>
        <v>0.26017826269457578</v>
      </c>
    </row>
    <row r="2358" spans="1:17">
      <c r="A2358" s="594">
        <v>45726</v>
      </c>
      <c r="B2358" s="3" t="s">
        <v>3</v>
      </c>
      <c r="C2358" s="18">
        <v>2556477</v>
      </c>
      <c r="D2358" s="16">
        <v>2114269</v>
      </c>
      <c r="E2358" s="16">
        <v>2750477</v>
      </c>
      <c r="F2358" s="18">
        <v>2501703</v>
      </c>
      <c r="G2358" s="18">
        <f t="shared" si="861"/>
        <v>5058180</v>
      </c>
      <c r="H2358" s="16">
        <f t="shared" si="853"/>
        <v>4864746</v>
      </c>
      <c r="I2358" s="35">
        <f t="shared" si="857"/>
        <v>442208</v>
      </c>
      <c r="J2358" s="35">
        <f t="shared" si="864"/>
        <v>248774</v>
      </c>
      <c r="K2358" s="101">
        <f t="shared" si="865"/>
        <v>591042</v>
      </c>
      <c r="L2358">
        <f t="shared" si="865"/>
        <v>445005</v>
      </c>
      <c r="M2358" s="35">
        <f t="shared" si="860"/>
        <v>-445054</v>
      </c>
      <c r="N2358">
        <f t="shared" si="866"/>
        <v>1.0397624048614253</v>
      </c>
      <c r="O2358" s="20">
        <f t="shared" si="855"/>
        <v>193434</v>
      </c>
      <c r="P2358" s="399">
        <f t="shared" si="867"/>
        <v>0.15248383940955024</v>
      </c>
      <c r="Q2358" s="521">
        <f t="shared" si="867"/>
        <v>0.11195837912253795</v>
      </c>
    </row>
    <row r="2359" spans="1:17">
      <c r="A2359" s="595"/>
      <c r="B2359" s="3" t="s">
        <v>4</v>
      </c>
      <c r="C2359" s="18">
        <v>2175</v>
      </c>
      <c r="D2359" s="16">
        <v>14209</v>
      </c>
      <c r="E2359" s="16">
        <v>0</v>
      </c>
      <c r="F2359" s="18">
        <v>0</v>
      </c>
      <c r="G2359" s="18">
        <f t="shared" si="861"/>
        <v>2175</v>
      </c>
      <c r="H2359" s="16">
        <f t="shared" ref="H2359:H2422" si="868">SUM(D2359+E2359)</f>
        <v>14209</v>
      </c>
      <c r="I2359" s="35">
        <f t="shared" si="857"/>
        <v>-12034</v>
      </c>
      <c r="J2359" s="35">
        <f t="shared" si="864"/>
        <v>0</v>
      </c>
      <c r="K2359" s="101">
        <f t="shared" si="865"/>
        <v>-2695</v>
      </c>
      <c r="L2359">
        <f t="shared" si="865"/>
        <v>2116</v>
      </c>
      <c r="M2359" s="35">
        <f t="shared" si="860"/>
        <v>166104</v>
      </c>
      <c r="N2359">
        <f t="shared" si="866"/>
        <v>0.15307199662185939</v>
      </c>
      <c r="O2359" s="303">
        <f t="shared" si="855"/>
        <v>-12034</v>
      </c>
      <c r="P2359" s="156">
        <f t="shared" si="867"/>
        <v>-0.3562458691341705</v>
      </c>
      <c r="Q2359" s="522">
        <f t="shared" si="867"/>
        <v>0.2120878019444723</v>
      </c>
    </row>
    <row r="2360" spans="1:17">
      <c r="A2360" s="595"/>
      <c r="B2360" s="3" t="s">
        <v>5</v>
      </c>
      <c r="C2360" s="18">
        <v>750958</v>
      </c>
      <c r="D2360" s="16">
        <v>882920</v>
      </c>
      <c r="E2360" s="16">
        <v>555812</v>
      </c>
      <c r="F2360" s="18">
        <v>548702</v>
      </c>
      <c r="G2360" s="18">
        <f t="shared" si="861"/>
        <v>1299660</v>
      </c>
      <c r="H2360" s="16">
        <f t="shared" si="868"/>
        <v>1438732</v>
      </c>
      <c r="I2360" s="35">
        <f t="shared" si="857"/>
        <v>-131962</v>
      </c>
      <c r="J2360" s="35">
        <f t="shared" si="864"/>
        <v>7110</v>
      </c>
      <c r="K2360" s="101">
        <f t="shared" si="865"/>
        <v>121624</v>
      </c>
      <c r="L2360">
        <f t="shared" si="865"/>
        <v>126254</v>
      </c>
      <c r="M2360" s="35">
        <f t="shared" si="860"/>
        <v>143351</v>
      </c>
      <c r="N2360">
        <f t="shared" si="866"/>
        <v>0.90333710517316634</v>
      </c>
      <c r="O2360" s="20">
        <f t="shared" si="855"/>
        <v>-139072</v>
      </c>
      <c r="P2360" s="399">
        <f t="shared" si="867"/>
        <v>0.11512932454383328</v>
      </c>
      <c r="Q2360" s="521">
        <f t="shared" si="867"/>
        <v>0.10643352351663767</v>
      </c>
    </row>
    <row r="2361" spans="1:17">
      <c r="A2361" s="596"/>
      <c r="B2361" s="3" t="s">
        <v>6</v>
      </c>
      <c r="C2361" s="18">
        <v>1172812</v>
      </c>
      <c r="D2361" s="16">
        <v>1089316</v>
      </c>
      <c r="E2361" s="16">
        <v>1176133</v>
      </c>
      <c r="F2361" s="18">
        <v>1050309</v>
      </c>
      <c r="G2361" s="18">
        <f t="shared" si="861"/>
        <v>2223121</v>
      </c>
      <c r="H2361" s="16">
        <f t="shared" si="868"/>
        <v>2265449</v>
      </c>
      <c r="I2361" s="35">
        <f t="shared" si="857"/>
        <v>83496</v>
      </c>
      <c r="J2361" s="35">
        <f t="shared" si="864"/>
        <v>125824</v>
      </c>
      <c r="K2361" s="101">
        <f t="shared" si="865"/>
        <v>57051</v>
      </c>
      <c r="L2361">
        <f t="shared" si="865"/>
        <v>193647</v>
      </c>
      <c r="M2361" s="35">
        <f t="shared" si="860"/>
        <v>159735</v>
      </c>
      <c r="N2361">
        <f t="shared" si="866"/>
        <v>0.98131584511503023</v>
      </c>
      <c r="O2361" s="20">
        <f t="shared" si="855"/>
        <v>-42328</v>
      </c>
      <c r="P2361" s="156">
        <f t="shared" si="867"/>
        <v>2.7050965401449679E-2</v>
      </c>
      <c r="Q2361" s="522">
        <f t="shared" si="867"/>
        <v>0.10310490880678112</v>
      </c>
    </row>
    <row r="2362" spans="1:17">
      <c r="A2362" s="594">
        <v>45727</v>
      </c>
      <c r="B2362" s="3" t="s">
        <v>3</v>
      </c>
      <c r="C2362" s="18">
        <v>2588445</v>
      </c>
      <c r="D2362" s="16">
        <v>2622791</v>
      </c>
      <c r="E2362" s="16">
        <v>2873879</v>
      </c>
      <c r="F2362" s="18">
        <v>2985590</v>
      </c>
      <c r="G2362" s="18">
        <f t="shared" si="861"/>
        <v>5574035</v>
      </c>
      <c r="H2362" s="16">
        <f t="shared" si="868"/>
        <v>5496670</v>
      </c>
      <c r="I2362" s="35">
        <f t="shared" si="857"/>
        <v>-34346</v>
      </c>
      <c r="J2362" s="35">
        <f t="shared" si="864"/>
        <v>-111711</v>
      </c>
      <c r="K2362" s="101">
        <f t="shared" si="865"/>
        <v>515855</v>
      </c>
      <c r="L2362">
        <f t="shared" si="865"/>
        <v>631924</v>
      </c>
      <c r="M2362" s="35">
        <f t="shared" si="860"/>
        <v>-632475</v>
      </c>
      <c r="N2362">
        <f t="shared" si="866"/>
        <v>1.0140748853396693</v>
      </c>
      <c r="O2362" s="20">
        <f t="shared" si="855"/>
        <v>77365</v>
      </c>
      <c r="P2362" s="156">
        <f t="shared" si="867"/>
        <v>0.11356629039093416</v>
      </c>
      <c r="Q2362" s="522">
        <f t="shared" si="867"/>
        <v>0.14929141834927148</v>
      </c>
    </row>
    <row r="2363" spans="1:17">
      <c r="A2363" s="595"/>
      <c r="B2363" s="3" t="s">
        <v>4</v>
      </c>
      <c r="C2363" s="18">
        <v>2126</v>
      </c>
      <c r="D2363" s="16">
        <v>14318</v>
      </c>
      <c r="E2363" s="16">
        <v>0</v>
      </c>
      <c r="F2363" s="18">
        <v>0</v>
      </c>
      <c r="G2363" s="18">
        <f t="shared" si="861"/>
        <v>2126</v>
      </c>
      <c r="H2363" s="16">
        <f t="shared" si="868"/>
        <v>14318</v>
      </c>
      <c r="I2363" s="35">
        <f t="shared" si="857"/>
        <v>-12192</v>
      </c>
      <c r="J2363" s="35">
        <f t="shared" si="864"/>
        <v>0</v>
      </c>
      <c r="K2363" s="101">
        <f t="shared" ref="K2363:L2378" si="869">G2363-G2359</f>
        <v>-49</v>
      </c>
      <c r="L2363">
        <f t="shared" si="869"/>
        <v>109</v>
      </c>
      <c r="M2363" s="35">
        <f t="shared" si="860"/>
        <v>102472</v>
      </c>
      <c r="N2363">
        <f t="shared" si="866"/>
        <v>0.14848442519905014</v>
      </c>
      <c r="O2363" s="303">
        <f t="shared" si="855"/>
        <v>-12192</v>
      </c>
      <c r="P2363" s="156">
        <f t="shared" si="867"/>
        <v>-2.2032374100719423E-2</v>
      </c>
      <c r="Q2363" s="521">
        <f t="shared" si="867"/>
        <v>7.7304964539007094E-3</v>
      </c>
    </row>
    <row r="2364" spans="1:17">
      <c r="A2364" s="595"/>
      <c r="B2364" s="3" t="s">
        <v>5</v>
      </c>
      <c r="C2364" s="18">
        <v>833821</v>
      </c>
      <c r="D2364" s="16">
        <v>1042012</v>
      </c>
      <c r="E2364" s="16">
        <v>583037</v>
      </c>
      <c r="F2364" s="18">
        <v>634059</v>
      </c>
      <c r="G2364" s="18">
        <f t="shared" si="861"/>
        <v>1467880</v>
      </c>
      <c r="H2364" s="16">
        <f t="shared" si="868"/>
        <v>1625049</v>
      </c>
      <c r="I2364" s="35">
        <f t="shared" si="857"/>
        <v>-208191</v>
      </c>
      <c r="J2364" s="35">
        <f t="shared" si="864"/>
        <v>-51022</v>
      </c>
      <c r="K2364" s="101">
        <f t="shared" si="869"/>
        <v>168220</v>
      </c>
      <c r="L2364">
        <f t="shared" si="869"/>
        <v>186317</v>
      </c>
      <c r="M2364" s="35">
        <f t="shared" si="860"/>
        <v>-148588</v>
      </c>
      <c r="N2364">
        <f t="shared" si="866"/>
        <v>0.90328353175811926</v>
      </c>
      <c r="O2364" s="20">
        <f t="shared" si="855"/>
        <v>-157169</v>
      </c>
      <c r="P2364" s="491">
        <f t="shared" si="867"/>
        <v>0.14867779113342289</v>
      </c>
      <c r="Q2364" s="524">
        <f t="shared" si="867"/>
        <v>0.1487661837330278</v>
      </c>
    </row>
    <row r="2365" spans="1:17">
      <c r="A2365" s="596"/>
      <c r="B2365" s="3" t="s">
        <v>6</v>
      </c>
      <c r="C2365" s="18">
        <v>1205906</v>
      </c>
      <c r="D2365" s="16">
        <v>1227349</v>
      </c>
      <c r="E2365" s="16">
        <v>1173382</v>
      </c>
      <c r="F2365" s="18">
        <v>1286820</v>
      </c>
      <c r="G2365" s="18">
        <f t="shared" si="861"/>
        <v>2492726</v>
      </c>
      <c r="H2365" s="16">
        <f t="shared" si="868"/>
        <v>2400731</v>
      </c>
      <c r="I2365" s="35">
        <f t="shared" si="857"/>
        <v>-21443</v>
      </c>
      <c r="J2365" s="35">
        <f t="shared" si="864"/>
        <v>-113438</v>
      </c>
      <c r="K2365" s="101">
        <f t="shared" si="869"/>
        <v>269605</v>
      </c>
      <c r="L2365">
        <f t="shared" si="869"/>
        <v>135282</v>
      </c>
      <c r="M2365" s="35">
        <f t="shared" si="860"/>
        <v>-1980073</v>
      </c>
      <c r="N2365">
        <f t="shared" si="866"/>
        <v>1.0383195784950501</v>
      </c>
      <c r="O2365" s="20">
        <f t="shared" si="855"/>
        <v>91995</v>
      </c>
      <c r="P2365" s="399">
        <f t="shared" si="867"/>
        <v>0.13801013147575961</v>
      </c>
      <c r="Q2365" s="521">
        <f t="shared" si="867"/>
        <v>6.3507696814381218E-2</v>
      </c>
    </row>
    <row r="2366" spans="1:17">
      <c r="A2366" s="594">
        <v>45728</v>
      </c>
      <c r="B2366" s="3" t="s">
        <v>3</v>
      </c>
      <c r="C2366" s="18">
        <v>2973341</v>
      </c>
      <c r="D2366" s="16">
        <v>2654904</v>
      </c>
      <c r="E2366" s="16">
        <v>3146060</v>
      </c>
      <c r="F2366" s="18">
        <v>2954076</v>
      </c>
      <c r="G2366" s="18">
        <f t="shared" si="861"/>
        <v>5927417</v>
      </c>
      <c r="H2366" s="16">
        <f t="shared" si="868"/>
        <v>5800964</v>
      </c>
      <c r="I2366" s="35">
        <f t="shared" si="857"/>
        <v>318437</v>
      </c>
      <c r="J2366" s="35">
        <f t="shared" si="864"/>
        <v>191984</v>
      </c>
      <c r="K2366" s="101">
        <f t="shared" si="869"/>
        <v>353382</v>
      </c>
      <c r="L2366">
        <f t="shared" si="869"/>
        <v>304294</v>
      </c>
      <c r="M2366" s="35">
        <f t="shared" si="860"/>
        <v>-304667</v>
      </c>
      <c r="N2366">
        <f t="shared" si="866"/>
        <v>1.0217986182986138</v>
      </c>
      <c r="O2366" s="20">
        <f t="shared" si="855"/>
        <v>126453</v>
      </c>
      <c r="P2366" s="399">
        <f t="shared" si="867"/>
        <v>6.7689233511593283E-2</v>
      </c>
      <c r="Q2366" s="521">
        <f t="shared" si="867"/>
        <v>5.8603999402200457E-2</v>
      </c>
    </row>
    <row r="2367" spans="1:17">
      <c r="A2367" s="595"/>
      <c r="B2367" s="3" t="s">
        <v>4</v>
      </c>
      <c r="C2367" s="18">
        <v>1575</v>
      </c>
      <c r="D2367" s="16">
        <v>14277</v>
      </c>
      <c r="E2367" s="16">
        <v>0</v>
      </c>
      <c r="F2367" s="18">
        <v>0</v>
      </c>
      <c r="G2367" s="18">
        <f t="shared" si="861"/>
        <v>1575</v>
      </c>
      <c r="H2367" s="16">
        <f t="shared" si="868"/>
        <v>14277</v>
      </c>
      <c r="I2367" s="35">
        <f t="shared" si="857"/>
        <v>-12702</v>
      </c>
      <c r="J2367" s="35">
        <f t="shared" si="864"/>
        <v>0</v>
      </c>
      <c r="K2367" s="101">
        <f t="shared" si="869"/>
        <v>-551</v>
      </c>
      <c r="L2367">
        <f t="shared" si="869"/>
        <v>-41</v>
      </c>
      <c r="M2367" s="35">
        <f t="shared" si="860"/>
        <v>-494764</v>
      </c>
      <c r="N2367">
        <f t="shared" si="866"/>
        <v>0.11031729354906493</v>
      </c>
      <c r="O2367" s="303">
        <f t="shared" ref="O2367:O2430" si="870">G2367-H2367</f>
        <v>-12702</v>
      </c>
      <c r="P2367" s="156">
        <f t="shared" ref="P2367:Q2382" si="871">K2367/(G2363-K2367)</f>
        <v>-0.20582741875233471</v>
      </c>
      <c r="Q2367" s="521">
        <f t="shared" si="871"/>
        <v>-2.855352044014207E-3</v>
      </c>
    </row>
    <row r="2368" spans="1:17">
      <c r="A2368" s="595"/>
      <c r="B2368" s="3" t="s">
        <v>5</v>
      </c>
      <c r="C2368" s="18">
        <v>881065</v>
      </c>
      <c r="D2368" s="16">
        <v>1077536</v>
      </c>
      <c r="E2368" s="16">
        <v>662085</v>
      </c>
      <c r="F2368" s="18">
        <v>689396</v>
      </c>
      <c r="G2368" s="18">
        <f t="shared" si="861"/>
        <v>1570461</v>
      </c>
      <c r="H2368" s="16">
        <f t="shared" si="868"/>
        <v>1739621</v>
      </c>
      <c r="I2368" s="35">
        <f t="shared" si="857"/>
        <v>-196471</v>
      </c>
      <c r="J2368" s="35">
        <f t="shared" si="864"/>
        <v>-27311</v>
      </c>
      <c r="K2368" s="101">
        <f t="shared" si="869"/>
        <v>102581</v>
      </c>
      <c r="L2368">
        <f t="shared" si="869"/>
        <v>114572</v>
      </c>
      <c r="M2368" s="35">
        <f t="shared" si="860"/>
        <v>-779579</v>
      </c>
      <c r="N2368">
        <f t="shared" si="866"/>
        <v>0.90276042885203156</v>
      </c>
      <c r="O2368" s="20">
        <f t="shared" si="870"/>
        <v>-169160</v>
      </c>
      <c r="P2368" s="491">
        <f t="shared" si="871"/>
        <v>7.5134457726842255E-2</v>
      </c>
      <c r="Q2368" s="524">
        <f t="shared" si="871"/>
        <v>7.5851535640728066E-2</v>
      </c>
    </row>
    <row r="2369" spans="1:17">
      <c r="A2369" s="596"/>
      <c r="B2369" s="3" t="s">
        <v>6</v>
      </c>
      <c r="C2369" s="18">
        <v>1242652</v>
      </c>
      <c r="D2369" s="16">
        <v>1184558</v>
      </c>
      <c r="E2369" s="16">
        <v>1290488</v>
      </c>
      <c r="F2369" s="18">
        <v>1287803</v>
      </c>
      <c r="G2369" s="18">
        <f t="shared" si="861"/>
        <v>2530455</v>
      </c>
      <c r="H2369" s="16">
        <f t="shared" si="868"/>
        <v>2475046</v>
      </c>
      <c r="I2369" s="35">
        <f t="shared" si="857"/>
        <v>58094</v>
      </c>
      <c r="J2369" s="35">
        <f t="shared" si="864"/>
        <v>2685</v>
      </c>
      <c r="K2369" s="101">
        <f t="shared" si="869"/>
        <v>37729</v>
      </c>
      <c r="L2369">
        <f t="shared" si="869"/>
        <v>74315</v>
      </c>
      <c r="M2369" s="35">
        <f t="shared" si="860"/>
        <v>760395</v>
      </c>
      <c r="N2369">
        <f t="shared" si="866"/>
        <v>1.0223870586647683</v>
      </c>
      <c r="O2369" s="20">
        <f t="shared" si="870"/>
        <v>55409</v>
      </c>
      <c r="P2369" s="156">
        <f t="shared" si="871"/>
        <v>1.5368246885841408E-2</v>
      </c>
      <c r="Q2369" s="522">
        <f t="shared" si="871"/>
        <v>3.1943985942325018E-2</v>
      </c>
    </row>
    <row r="2370" spans="1:17">
      <c r="A2370" s="597">
        <v>45729</v>
      </c>
      <c r="B2370" s="3" t="s">
        <v>3</v>
      </c>
      <c r="C2370" s="18">
        <v>1935052</v>
      </c>
      <c r="D2370" s="16">
        <v>1798684</v>
      </c>
      <c r="E2370" s="16">
        <v>2088672</v>
      </c>
      <c r="F2370" s="18">
        <v>2147574</v>
      </c>
      <c r="G2370" s="18">
        <f t="shared" si="861"/>
        <v>4082626</v>
      </c>
      <c r="H2370" s="16">
        <f t="shared" si="868"/>
        <v>3887356</v>
      </c>
      <c r="I2370" s="35">
        <f t="shared" si="857"/>
        <v>136368</v>
      </c>
      <c r="J2370" s="35">
        <f t="shared" si="864"/>
        <v>-58902</v>
      </c>
      <c r="K2370" s="101">
        <f t="shared" si="869"/>
        <v>-1844791</v>
      </c>
      <c r="L2370">
        <f t="shared" si="869"/>
        <v>-1913608</v>
      </c>
      <c r="M2370" s="35">
        <f t="shared" si="860"/>
        <v>1913332</v>
      </c>
      <c r="N2370">
        <f t="shared" si="866"/>
        <v>1.0502320857672927</v>
      </c>
      <c r="O2370" s="20">
        <f t="shared" si="870"/>
        <v>195270</v>
      </c>
      <c r="P2370" s="156">
        <f t="shared" si="871"/>
        <v>-0.23735738930301403</v>
      </c>
      <c r="Q2370" s="521">
        <f t="shared" si="871"/>
        <v>-0.24805109084470273</v>
      </c>
    </row>
    <row r="2371" spans="1:17">
      <c r="A2371" s="598"/>
      <c r="B2371" s="3" t="s">
        <v>4</v>
      </c>
      <c r="C2371" s="18">
        <v>1202</v>
      </c>
      <c r="D2371" s="16">
        <v>14153</v>
      </c>
      <c r="E2371" s="16">
        <v>0</v>
      </c>
      <c r="F2371" s="18">
        <v>0</v>
      </c>
      <c r="G2371" s="18">
        <f t="shared" si="861"/>
        <v>1202</v>
      </c>
      <c r="H2371" s="16">
        <f t="shared" si="868"/>
        <v>14153</v>
      </c>
      <c r="I2371" s="35">
        <f t="shared" si="857"/>
        <v>-12951</v>
      </c>
      <c r="J2371" s="35">
        <f t="shared" si="864"/>
        <v>0</v>
      </c>
      <c r="K2371" s="101">
        <f t="shared" si="869"/>
        <v>-373</v>
      </c>
      <c r="L2371">
        <f t="shared" si="869"/>
        <v>-124</v>
      </c>
      <c r="M2371" s="35">
        <f t="shared" si="860"/>
        <v>232278</v>
      </c>
      <c r="N2371">
        <f t="shared" si="866"/>
        <v>8.4928990320073477E-2</v>
      </c>
      <c r="O2371" s="303">
        <f t="shared" si="870"/>
        <v>-12951</v>
      </c>
      <c r="P2371" s="156">
        <f t="shared" si="871"/>
        <v>-0.19147843942505133</v>
      </c>
      <c r="Q2371" s="521">
        <f t="shared" si="871"/>
        <v>-8.6105131588084163E-3</v>
      </c>
    </row>
    <row r="2372" spans="1:17">
      <c r="A2372" s="598"/>
      <c r="B2372" s="3" t="s">
        <v>5</v>
      </c>
      <c r="C2372" s="18">
        <v>628016</v>
      </c>
      <c r="D2372" s="16">
        <v>741833</v>
      </c>
      <c r="E2372" s="16">
        <v>482139</v>
      </c>
      <c r="F2372" s="18">
        <v>447640</v>
      </c>
      <c r="G2372" s="18">
        <f t="shared" si="861"/>
        <v>1075656</v>
      </c>
      <c r="H2372" s="16">
        <f t="shared" si="868"/>
        <v>1223972</v>
      </c>
      <c r="I2372" s="35">
        <f t="shared" si="857"/>
        <v>-113817</v>
      </c>
      <c r="J2372" s="35">
        <f t="shared" si="864"/>
        <v>34499</v>
      </c>
      <c r="K2372" s="101">
        <f t="shared" si="869"/>
        <v>-494805</v>
      </c>
      <c r="L2372">
        <f t="shared" si="869"/>
        <v>-515649</v>
      </c>
      <c r="M2372" s="35">
        <f t="shared" si="860"/>
        <v>988905</v>
      </c>
      <c r="N2372">
        <f t="shared" si="866"/>
        <v>0.87882402538620163</v>
      </c>
      <c r="O2372" s="20">
        <f t="shared" si="870"/>
        <v>-148316</v>
      </c>
      <c r="P2372" s="156">
        <f t="shared" si="871"/>
        <v>-0.23958415041936487</v>
      </c>
      <c r="Q2372" s="521">
        <f t="shared" si="871"/>
        <v>-0.22864180342043303</v>
      </c>
    </row>
    <row r="2373" spans="1:17">
      <c r="A2373" s="599"/>
      <c r="B2373" s="3" t="s">
        <v>6</v>
      </c>
      <c r="C2373" s="18">
        <v>948414</v>
      </c>
      <c r="D2373" s="16">
        <v>957579</v>
      </c>
      <c r="E2373" s="16">
        <v>941873</v>
      </c>
      <c r="F2373" s="18">
        <v>917034</v>
      </c>
      <c r="G2373" s="18">
        <f t="shared" si="861"/>
        <v>1865448</v>
      </c>
      <c r="H2373" s="16">
        <f t="shared" si="868"/>
        <v>1899452</v>
      </c>
      <c r="I2373" s="35">
        <f t="shared" si="857"/>
        <v>-9165</v>
      </c>
      <c r="J2373" s="35">
        <f t="shared" si="864"/>
        <v>24839</v>
      </c>
      <c r="K2373" s="101">
        <f t="shared" si="869"/>
        <v>-665007</v>
      </c>
      <c r="L2373">
        <f t="shared" si="869"/>
        <v>-575594</v>
      </c>
      <c r="M2373" s="35">
        <f t="shared" si="860"/>
        <v>1082710</v>
      </c>
      <c r="N2373">
        <f t="shared" si="866"/>
        <v>0.98209799457948921</v>
      </c>
      <c r="O2373" s="20">
        <f t="shared" si="870"/>
        <v>-34004</v>
      </c>
      <c r="P2373" s="156">
        <f t="shared" si="871"/>
        <v>-0.20810981322888522</v>
      </c>
      <c r="Q2373" s="521">
        <f t="shared" si="871"/>
        <v>-0.18867975244538851</v>
      </c>
    </row>
    <row r="2374" spans="1:17">
      <c r="A2374" s="594">
        <v>45733</v>
      </c>
      <c r="B2374" s="3" t="s">
        <v>3</v>
      </c>
      <c r="C2374" s="18">
        <v>2250939</v>
      </c>
      <c r="D2374" s="16">
        <v>2331364</v>
      </c>
      <c r="E2374" s="16">
        <v>2591513</v>
      </c>
      <c r="F2374" s="18">
        <v>2666397</v>
      </c>
      <c r="G2374" s="18">
        <f t="shared" si="861"/>
        <v>4917336</v>
      </c>
      <c r="H2374" s="16">
        <f t="shared" si="868"/>
        <v>4922877</v>
      </c>
      <c r="I2374" s="35">
        <f t="shared" si="857"/>
        <v>-80425</v>
      </c>
      <c r="J2374" s="35">
        <f t="shared" si="864"/>
        <v>-74884</v>
      </c>
      <c r="K2374" s="101">
        <f t="shared" si="869"/>
        <v>834710</v>
      </c>
      <c r="L2374">
        <f t="shared" si="869"/>
        <v>1035521</v>
      </c>
      <c r="M2374" s="35">
        <f t="shared" si="860"/>
        <v>-1035857</v>
      </c>
      <c r="N2374">
        <f t="shared" si="866"/>
        <v>0.9988744386666577</v>
      </c>
      <c r="O2374" s="34">
        <f t="shared" si="870"/>
        <v>-5541</v>
      </c>
      <c r="P2374" s="156">
        <f t="shared" si="871"/>
        <v>0.25699864159048447</v>
      </c>
      <c r="Q2374" s="522">
        <f t="shared" si="871"/>
        <v>0.36310691186551819</v>
      </c>
    </row>
    <row r="2375" spans="1:17">
      <c r="A2375" s="595"/>
      <c r="B2375" s="3" t="s">
        <v>4</v>
      </c>
      <c r="C2375" s="18">
        <v>926</v>
      </c>
      <c r="D2375" s="16">
        <v>14153</v>
      </c>
      <c r="E2375" s="16">
        <v>0</v>
      </c>
      <c r="F2375" s="18">
        <v>0</v>
      </c>
      <c r="G2375" s="18">
        <f t="shared" si="861"/>
        <v>926</v>
      </c>
      <c r="H2375" s="16">
        <f t="shared" si="868"/>
        <v>14153</v>
      </c>
      <c r="I2375" s="35">
        <f t="shared" ref="I2375:I2438" si="872">SUM(C2375-D2375)</f>
        <v>-13227</v>
      </c>
      <c r="J2375" s="35">
        <f t="shared" si="864"/>
        <v>0</v>
      </c>
      <c r="K2375" s="101">
        <f t="shared" si="869"/>
        <v>-276</v>
      </c>
      <c r="L2375">
        <f t="shared" si="869"/>
        <v>0</v>
      </c>
      <c r="M2375" s="35">
        <f t="shared" si="860"/>
        <v>156493</v>
      </c>
      <c r="N2375">
        <f t="shared" si="866"/>
        <v>6.5427824489507527E-2</v>
      </c>
      <c r="O2375" s="303">
        <f t="shared" si="870"/>
        <v>-13227</v>
      </c>
      <c r="P2375" s="156">
        <f t="shared" si="871"/>
        <v>-0.18673883626522328</v>
      </c>
      <c r="Q2375" s="521">
        <f t="shared" si="871"/>
        <v>0</v>
      </c>
    </row>
    <row r="2376" spans="1:17">
      <c r="A2376" s="595"/>
      <c r="B2376" s="3" t="s">
        <v>5</v>
      </c>
      <c r="C2376" s="18">
        <v>725575</v>
      </c>
      <c r="D2376" s="16">
        <v>886098</v>
      </c>
      <c r="E2376" s="16">
        <v>516694</v>
      </c>
      <c r="F2376" s="18">
        <v>582235</v>
      </c>
      <c r="G2376" s="18">
        <f t="shared" si="861"/>
        <v>1307810</v>
      </c>
      <c r="H2376" s="16">
        <f t="shared" si="868"/>
        <v>1402792</v>
      </c>
      <c r="I2376" s="35">
        <f t="shared" si="872"/>
        <v>-160523</v>
      </c>
      <c r="J2376" s="35">
        <f t="shared" si="864"/>
        <v>-65541</v>
      </c>
      <c r="K2376" s="101">
        <f t="shared" si="869"/>
        <v>232154</v>
      </c>
      <c r="L2376">
        <f t="shared" si="869"/>
        <v>178820</v>
      </c>
      <c r="M2376" s="35">
        <f t="shared" si="860"/>
        <v>264863</v>
      </c>
      <c r="N2376">
        <f t="shared" si="866"/>
        <v>0.93229074588392291</v>
      </c>
      <c r="O2376" s="34">
        <f t="shared" si="870"/>
        <v>-94982</v>
      </c>
      <c r="P2376" s="399">
        <f t="shared" si="871"/>
        <v>0.2752263776493713</v>
      </c>
      <c r="Q2376" s="521">
        <f t="shared" si="871"/>
        <v>0.17109473071859405</v>
      </c>
    </row>
    <row r="2377" spans="1:17">
      <c r="A2377" s="596"/>
      <c r="B2377" s="3" t="s">
        <v>6</v>
      </c>
      <c r="C2377" s="18">
        <v>1216956</v>
      </c>
      <c r="D2377" s="16">
        <v>1138764</v>
      </c>
      <c r="E2377" s="16">
        <v>1086189</v>
      </c>
      <c r="F2377" s="18">
        <v>1121748</v>
      </c>
      <c r="G2377" s="18">
        <f t="shared" si="861"/>
        <v>2338704</v>
      </c>
      <c r="H2377" s="16">
        <f t="shared" si="868"/>
        <v>2224953</v>
      </c>
      <c r="I2377" s="35">
        <f t="shared" si="872"/>
        <v>78192</v>
      </c>
      <c r="J2377" s="35">
        <f t="shared" si="864"/>
        <v>-35559</v>
      </c>
      <c r="K2377" s="101">
        <f t="shared" si="869"/>
        <v>473256</v>
      </c>
      <c r="L2377">
        <f t="shared" si="869"/>
        <v>325501</v>
      </c>
      <c r="M2377" s="35">
        <f t="shared" si="860"/>
        <v>104313</v>
      </c>
      <c r="N2377">
        <f t="shared" si="866"/>
        <v>1.0511251248902787</v>
      </c>
      <c r="O2377" s="34">
        <f t="shared" si="870"/>
        <v>113751</v>
      </c>
      <c r="P2377" s="399">
        <f t="shared" si="871"/>
        <v>0.33993587091435662</v>
      </c>
      <c r="Q2377" s="521">
        <f t="shared" si="871"/>
        <v>0.20680504030938701</v>
      </c>
    </row>
    <row r="2378" spans="1:17">
      <c r="A2378" s="594">
        <v>45734</v>
      </c>
      <c r="B2378" s="3" t="s">
        <v>3</v>
      </c>
      <c r="C2378" s="18">
        <v>2179393</v>
      </c>
      <c r="D2378" s="16">
        <v>3195964</v>
      </c>
      <c r="E2378" s="16">
        <v>2570649</v>
      </c>
      <c r="F2378" s="18">
        <v>3245059</v>
      </c>
      <c r="G2378" s="18">
        <f t="shared" si="861"/>
        <v>5424452</v>
      </c>
      <c r="H2378" s="16">
        <f t="shared" si="868"/>
        <v>5766613</v>
      </c>
      <c r="I2378" s="35">
        <f t="shared" si="872"/>
        <v>-1016571</v>
      </c>
      <c r="J2378" s="35">
        <f t="shared" si="864"/>
        <v>-674410</v>
      </c>
      <c r="K2378" s="101">
        <f t="shared" si="869"/>
        <v>507116</v>
      </c>
      <c r="L2378">
        <f t="shared" si="869"/>
        <v>843736</v>
      </c>
      <c r="M2378" s="35">
        <f t="shared" si="860"/>
        <v>-843851</v>
      </c>
      <c r="N2378">
        <f t="shared" si="866"/>
        <v>0.94066517035216335</v>
      </c>
      <c r="O2378" s="34">
        <f t="shared" si="870"/>
        <v>-342161</v>
      </c>
      <c r="P2378" s="399">
        <f t="shared" si="871"/>
        <v>0.11498655395875942</v>
      </c>
      <c r="Q2378" s="522">
        <f t="shared" si="871"/>
        <v>0.20684158748128589</v>
      </c>
    </row>
    <row r="2379" spans="1:17">
      <c r="A2379" s="595"/>
      <c r="B2379" s="3" t="s">
        <v>4</v>
      </c>
      <c r="C2379" s="18">
        <v>590</v>
      </c>
      <c r="D2379" s="16">
        <v>18153</v>
      </c>
      <c r="E2379" s="16">
        <v>0</v>
      </c>
      <c r="F2379" s="18">
        <v>0</v>
      </c>
      <c r="G2379" s="18">
        <f t="shared" si="861"/>
        <v>590</v>
      </c>
      <c r="H2379" s="16">
        <f t="shared" si="868"/>
        <v>18153</v>
      </c>
      <c r="I2379" s="35">
        <f t="shared" si="872"/>
        <v>-17563</v>
      </c>
      <c r="J2379" s="35">
        <f t="shared" si="864"/>
        <v>0</v>
      </c>
      <c r="K2379" s="101">
        <f t="shared" ref="K2379:L2394" si="873">G2379-G2375</f>
        <v>-336</v>
      </c>
      <c r="L2379">
        <f t="shared" si="873"/>
        <v>4000</v>
      </c>
      <c r="M2379" s="35">
        <f t="shared" si="860"/>
        <v>105126</v>
      </c>
      <c r="N2379">
        <f t="shared" si="866"/>
        <v>3.2501514901118272E-2</v>
      </c>
      <c r="O2379" s="303">
        <f t="shared" si="870"/>
        <v>-17563</v>
      </c>
      <c r="P2379" s="156">
        <f t="shared" si="871"/>
        <v>-0.26624405705229792</v>
      </c>
      <c r="Q2379" s="521">
        <f t="shared" si="871"/>
        <v>0.39397222495814044</v>
      </c>
    </row>
    <row r="2380" spans="1:17">
      <c r="A2380" s="595"/>
      <c r="B2380" s="3" t="s">
        <v>5</v>
      </c>
      <c r="C2380" s="18">
        <v>801355</v>
      </c>
      <c r="D2380" s="16">
        <v>906678</v>
      </c>
      <c r="E2380" s="16">
        <v>600888</v>
      </c>
      <c r="F2380" s="18">
        <v>662948</v>
      </c>
      <c r="G2380" s="18">
        <f t="shared" si="861"/>
        <v>1464303</v>
      </c>
      <c r="H2380" s="16">
        <f t="shared" si="868"/>
        <v>1507566</v>
      </c>
      <c r="I2380" s="35">
        <f t="shared" si="872"/>
        <v>-105323</v>
      </c>
      <c r="J2380" s="35">
        <f t="shared" si="864"/>
        <v>-62060</v>
      </c>
      <c r="K2380" s="101">
        <f t="shared" si="873"/>
        <v>156493</v>
      </c>
      <c r="L2380">
        <f t="shared" si="873"/>
        <v>104774</v>
      </c>
      <c r="M2380" s="35">
        <f t="shared" si="860"/>
        <v>-84203</v>
      </c>
      <c r="N2380">
        <f t="shared" si="866"/>
        <v>0.97130274893437496</v>
      </c>
      <c r="O2380" s="34">
        <f t="shared" si="870"/>
        <v>-43263</v>
      </c>
      <c r="P2380" s="399">
        <f t="shared" si="871"/>
        <v>0.13592520565578375</v>
      </c>
      <c r="Q2380" s="521">
        <f t="shared" si="871"/>
        <v>8.0718449204864651E-2</v>
      </c>
    </row>
    <row r="2381" spans="1:17">
      <c r="A2381" s="596"/>
      <c r="B2381" s="3" t="s">
        <v>6</v>
      </c>
      <c r="C2381" s="18">
        <v>1285587</v>
      </c>
      <c r="D2381" s="16">
        <v>1284013</v>
      </c>
      <c r="E2381" s="16">
        <v>1095388</v>
      </c>
      <c r="F2381" s="18">
        <v>1496800</v>
      </c>
      <c r="G2381" s="18">
        <f t="shared" si="861"/>
        <v>2782387</v>
      </c>
      <c r="H2381" s="16">
        <f t="shared" si="868"/>
        <v>2379401</v>
      </c>
      <c r="I2381" s="35">
        <f t="shared" si="872"/>
        <v>1574</v>
      </c>
      <c r="J2381" s="35">
        <f t="shared" si="864"/>
        <v>-401412</v>
      </c>
      <c r="K2381" s="101">
        <f t="shared" si="873"/>
        <v>443683</v>
      </c>
      <c r="L2381">
        <f t="shared" si="873"/>
        <v>154448</v>
      </c>
      <c r="M2381" s="35">
        <f t="shared" si="860"/>
        <v>-1683332</v>
      </c>
      <c r="N2381">
        <f t="shared" si="866"/>
        <v>1.1693644745042975</v>
      </c>
      <c r="O2381" s="34">
        <f t="shared" si="870"/>
        <v>402986</v>
      </c>
      <c r="P2381" s="399">
        <f t="shared" si="871"/>
        <v>0.23413091464421767</v>
      </c>
      <c r="Q2381" s="521">
        <f t="shared" si="871"/>
        <v>7.4594362244959564E-2</v>
      </c>
    </row>
    <row r="2382" spans="1:17">
      <c r="A2382" s="594">
        <v>45735</v>
      </c>
      <c r="B2382" s="3" t="s">
        <v>3</v>
      </c>
      <c r="C2382" s="18">
        <v>2449500</v>
      </c>
      <c r="D2382" s="16">
        <v>3351297</v>
      </c>
      <c r="E2382" s="16">
        <v>2819189</v>
      </c>
      <c r="F2382" s="18">
        <v>3404766</v>
      </c>
      <c r="G2382" s="18">
        <f t="shared" si="861"/>
        <v>5854266</v>
      </c>
      <c r="H2382" s="16">
        <f t="shared" si="868"/>
        <v>6170486</v>
      </c>
      <c r="I2382" s="35">
        <f t="shared" si="872"/>
        <v>-901797</v>
      </c>
      <c r="J2382" s="35">
        <f t="shared" si="864"/>
        <v>-585577</v>
      </c>
      <c r="K2382" s="101">
        <f t="shared" si="873"/>
        <v>429814</v>
      </c>
      <c r="L2382">
        <f t="shared" si="873"/>
        <v>403873</v>
      </c>
      <c r="M2382" s="35">
        <f t="shared" si="860"/>
        <v>-403960</v>
      </c>
      <c r="N2382">
        <f t="shared" si="866"/>
        <v>0.94875282109059156</v>
      </c>
      <c r="O2382" s="34">
        <f t="shared" si="870"/>
        <v>-316220</v>
      </c>
      <c r="P2382" s="399">
        <f t="shared" si="871"/>
        <v>8.605508547366196E-2</v>
      </c>
      <c r="Q2382" s="521">
        <f t="shared" si="871"/>
        <v>7.5310941794679592E-2</v>
      </c>
    </row>
    <row r="2383" spans="1:17">
      <c r="A2383" s="595"/>
      <c r="B2383" s="3" t="s">
        <v>4</v>
      </c>
      <c r="C2383" s="18">
        <v>475</v>
      </c>
      <c r="D2383" s="16">
        <v>23953</v>
      </c>
      <c r="E2383" s="16">
        <v>0</v>
      </c>
      <c r="F2383" s="18">
        <v>0</v>
      </c>
      <c r="G2383" s="18">
        <f t="shared" si="861"/>
        <v>475</v>
      </c>
      <c r="H2383" s="16">
        <f t="shared" si="868"/>
        <v>23953</v>
      </c>
      <c r="I2383" s="35">
        <f t="shared" si="872"/>
        <v>-23478</v>
      </c>
      <c r="J2383" s="35">
        <f t="shared" si="864"/>
        <v>0</v>
      </c>
      <c r="K2383" s="101">
        <f t="shared" si="873"/>
        <v>-115</v>
      </c>
      <c r="L2383">
        <f t="shared" si="873"/>
        <v>5800</v>
      </c>
      <c r="M2383" s="35">
        <f t="shared" si="860"/>
        <v>-345035</v>
      </c>
      <c r="N2383">
        <f t="shared" si="866"/>
        <v>1.9830501398572203E-2</v>
      </c>
      <c r="O2383" s="303">
        <f t="shared" si="870"/>
        <v>-23478</v>
      </c>
      <c r="P2383" s="156">
        <f t="shared" ref="P2383:Q2398" si="874">K2383/(G2379-K2383)</f>
        <v>-0.16312056737588654</v>
      </c>
      <c r="Q2383" s="521">
        <f t="shared" si="874"/>
        <v>0.46952157370679187</v>
      </c>
    </row>
    <row r="2384" spans="1:17">
      <c r="A2384" s="595"/>
      <c r="B2384" s="3" t="s">
        <v>5</v>
      </c>
      <c r="C2384" s="18">
        <v>909741</v>
      </c>
      <c r="D2384" s="16">
        <v>955048</v>
      </c>
      <c r="E2384" s="16">
        <v>626941</v>
      </c>
      <c r="F2384" s="18">
        <v>663688</v>
      </c>
      <c r="G2384" s="18">
        <f t="shared" si="861"/>
        <v>1573429</v>
      </c>
      <c r="H2384" s="16">
        <f t="shared" si="868"/>
        <v>1581989</v>
      </c>
      <c r="I2384" s="35">
        <f t="shared" si="872"/>
        <v>-45307</v>
      </c>
      <c r="J2384" s="35">
        <f t="shared" si="864"/>
        <v>-36747</v>
      </c>
      <c r="K2384" s="101">
        <f t="shared" si="873"/>
        <v>109126</v>
      </c>
      <c r="L2384">
        <f t="shared" si="873"/>
        <v>74423</v>
      </c>
      <c r="M2384" s="35">
        <f t="shared" si="860"/>
        <v>-719966</v>
      </c>
      <c r="N2384">
        <f t="shared" si="866"/>
        <v>0.99458909006320528</v>
      </c>
      <c r="O2384" s="34">
        <f t="shared" si="870"/>
        <v>-8560</v>
      </c>
      <c r="P2384" s="399">
        <f t="shared" si="874"/>
        <v>8.0525274558231136E-2</v>
      </c>
      <c r="Q2384" s="521">
        <f t="shared" si="874"/>
        <v>5.19299190659969E-2</v>
      </c>
    </row>
    <row r="2385" spans="1:17">
      <c r="A2385" s="596"/>
      <c r="B2385" s="3" t="s">
        <v>6</v>
      </c>
      <c r="C2385" s="18">
        <v>1272240</v>
      </c>
      <c r="D2385" s="16">
        <v>1268875</v>
      </c>
      <c r="E2385" s="16">
        <v>1185826</v>
      </c>
      <c r="F2385" s="18">
        <v>1530718</v>
      </c>
      <c r="G2385" s="18">
        <f t="shared" si="861"/>
        <v>2802958</v>
      </c>
      <c r="H2385" s="16">
        <f t="shared" si="868"/>
        <v>2454701</v>
      </c>
      <c r="I2385" s="35">
        <f t="shared" si="872"/>
        <v>3365</v>
      </c>
      <c r="J2385" s="35">
        <f t="shared" si="864"/>
        <v>-344892</v>
      </c>
      <c r="K2385" s="101">
        <f t="shared" si="873"/>
        <v>20571</v>
      </c>
      <c r="L2385">
        <f t="shared" si="873"/>
        <v>75300</v>
      </c>
      <c r="M2385" s="35">
        <f t="shared" si="860"/>
        <v>798237</v>
      </c>
      <c r="N2385">
        <f t="shared" si="866"/>
        <v>1.141873490905817</v>
      </c>
      <c r="O2385" s="34">
        <f t="shared" si="870"/>
        <v>348257</v>
      </c>
      <c r="P2385" s="156">
        <f t="shared" si="874"/>
        <v>7.4483600645372464E-3</v>
      </c>
      <c r="Q2385" s="522">
        <f t="shared" si="874"/>
        <v>3.2680859042203442E-2</v>
      </c>
    </row>
    <row r="2386" spans="1:17">
      <c r="A2386" s="597">
        <v>45736</v>
      </c>
      <c r="B2386" s="3" t="s">
        <v>3</v>
      </c>
      <c r="C2386" s="18">
        <v>1880654</v>
      </c>
      <c r="D2386" s="16">
        <v>2387928</v>
      </c>
      <c r="E2386" s="16">
        <v>2158176</v>
      </c>
      <c r="F2386" s="18">
        <v>2444728</v>
      </c>
      <c r="G2386" s="18">
        <f t="shared" si="861"/>
        <v>4325382</v>
      </c>
      <c r="H2386" s="16">
        <f t="shared" si="868"/>
        <v>4546104</v>
      </c>
      <c r="I2386" s="35">
        <f t="shared" si="872"/>
        <v>-507274</v>
      </c>
      <c r="J2386" s="35">
        <f t="shared" si="864"/>
        <v>-286552</v>
      </c>
      <c r="K2386" s="101">
        <f t="shared" si="873"/>
        <v>-1528884</v>
      </c>
      <c r="L2386">
        <f t="shared" si="873"/>
        <v>-1624382</v>
      </c>
      <c r="M2386" s="35">
        <f t="shared" si="860"/>
        <v>1624315</v>
      </c>
      <c r="N2386">
        <f t="shared" si="866"/>
        <v>0.95144809709588696</v>
      </c>
      <c r="O2386" s="34">
        <f t="shared" si="870"/>
        <v>-220722</v>
      </c>
      <c r="P2386" s="156">
        <f t="shared" si="874"/>
        <v>-0.20707746693484488</v>
      </c>
      <c r="Q2386" s="521">
        <f t="shared" si="874"/>
        <v>-0.20839121329572227</v>
      </c>
    </row>
    <row r="2387" spans="1:17">
      <c r="A2387" s="598"/>
      <c r="B2387" s="3" t="s">
        <v>4</v>
      </c>
      <c r="C2387" s="18">
        <v>388</v>
      </c>
      <c r="D2387" s="16">
        <v>24953</v>
      </c>
      <c r="E2387" s="16">
        <v>0</v>
      </c>
      <c r="F2387" s="18">
        <v>0</v>
      </c>
      <c r="G2387" s="18">
        <f t="shared" si="861"/>
        <v>388</v>
      </c>
      <c r="H2387" s="16">
        <f t="shared" si="868"/>
        <v>24953</v>
      </c>
      <c r="I2387" s="35">
        <f t="shared" si="872"/>
        <v>-24565</v>
      </c>
      <c r="J2387" s="35">
        <f t="shared" si="864"/>
        <v>0</v>
      </c>
      <c r="K2387" s="101">
        <f t="shared" si="873"/>
        <v>-87</v>
      </c>
      <c r="L2387">
        <f t="shared" si="873"/>
        <v>1000</v>
      </c>
      <c r="M2387" s="35">
        <f t="shared" si="860"/>
        <v>318696</v>
      </c>
      <c r="N2387">
        <f t="shared" si="866"/>
        <v>1.5549232557207551E-2</v>
      </c>
      <c r="O2387" s="303">
        <f t="shared" si="870"/>
        <v>-24565</v>
      </c>
      <c r="P2387" s="156">
        <f t="shared" si="874"/>
        <v>-0.15480427046263345</v>
      </c>
      <c r="Q2387" s="521">
        <f t="shared" si="874"/>
        <v>4.3567289678909077E-2</v>
      </c>
    </row>
    <row r="2388" spans="1:17">
      <c r="A2388" s="598"/>
      <c r="B2388" s="3" t="s">
        <v>5</v>
      </c>
      <c r="C2388" s="18">
        <v>684160</v>
      </c>
      <c r="D2388" s="16">
        <v>743274</v>
      </c>
      <c r="E2388" s="16">
        <v>496670</v>
      </c>
      <c r="F2388" s="18">
        <v>550034</v>
      </c>
      <c r="G2388" s="18">
        <f t="shared" si="861"/>
        <v>1234194</v>
      </c>
      <c r="H2388" s="16">
        <f t="shared" si="868"/>
        <v>1239944</v>
      </c>
      <c r="I2388" s="35">
        <f t="shared" si="872"/>
        <v>-59114</v>
      </c>
      <c r="J2388" s="35">
        <f t="shared" si="864"/>
        <v>-53364</v>
      </c>
      <c r="K2388" s="101">
        <f t="shared" si="873"/>
        <v>-339235</v>
      </c>
      <c r="L2388">
        <f t="shared" si="873"/>
        <v>-342045</v>
      </c>
      <c r="M2388" s="35">
        <f t="shared" si="860"/>
        <v>648035</v>
      </c>
      <c r="N2388">
        <f t="shared" si="866"/>
        <v>0.99536269379907483</v>
      </c>
      <c r="O2388" s="34">
        <f t="shared" si="870"/>
        <v>-5750</v>
      </c>
      <c r="P2388" s="491">
        <f t="shared" si="874"/>
        <v>-0.17736256864770811</v>
      </c>
      <c r="Q2388" s="524">
        <f t="shared" si="874"/>
        <v>-0.17777492497533828</v>
      </c>
    </row>
    <row r="2389" spans="1:17">
      <c r="A2389" s="599"/>
      <c r="B2389" s="3" t="s">
        <v>6</v>
      </c>
      <c r="C2389" s="18">
        <v>1002663</v>
      </c>
      <c r="D2389" s="16">
        <v>993358</v>
      </c>
      <c r="E2389" s="16">
        <v>913019</v>
      </c>
      <c r="F2389" s="18">
        <v>1154752</v>
      </c>
      <c r="G2389" s="18">
        <f t="shared" si="861"/>
        <v>2157415</v>
      </c>
      <c r="H2389" s="16">
        <f t="shared" si="868"/>
        <v>1906377</v>
      </c>
      <c r="I2389" s="35">
        <f t="shared" si="872"/>
        <v>9305</v>
      </c>
      <c r="J2389" s="35">
        <f t="shared" si="864"/>
        <v>-241733</v>
      </c>
      <c r="K2389" s="101">
        <f t="shared" si="873"/>
        <v>-645543</v>
      </c>
      <c r="L2389">
        <f t="shared" si="873"/>
        <v>-548324</v>
      </c>
      <c r="M2389" s="35">
        <f t="shared" si="860"/>
        <v>908862</v>
      </c>
      <c r="N2389">
        <f t="shared" si="866"/>
        <v>1.1316832924442541</v>
      </c>
      <c r="O2389" s="34">
        <f t="shared" si="870"/>
        <v>251038</v>
      </c>
      <c r="P2389" s="156">
        <f t="shared" si="874"/>
        <v>-0.18719524802225662</v>
      </c>
      <c r="Q2389" s="521">
        <f t="shared" si="874"/>
        <v>-0.1825905545241881</v>
      </c>
    </row>
    <row r="2390" spans="1:17">
      <c r="A2390" s="594">
        <v>45737</v>
      </c>
      <c r="B2390" s="3" t="s">
        <v>3</v>
      </c>
      <c r="C2390" s="18">
        <v>2232165</v>
      </c>
      <c r="D2390" s="16">
        <v>2957711</v>
      </c>
      <c r="E2390" s="16">
        <v>2530187</v>
      </c>
      <c r="F2390" s="18">
        <v>2966754</v>
      </c>
      <c r="G2390" s="18">
        <f t="shared" si="861"/>
        <v>5198919</v>
      </c>
      <c r="H2390" s="16">
        <f t="shared" si="868"/>
        <v>5487898</v>
      </c>
      <c r="I2390" s="35">
        <f t="shared" si="872"/>
        <v>-725546</v>
      </c>
      <c r="J2390" s="35">
        <f t="shared" si="864"/>
        <v>-436567</v>
      </c>
      <c r="K2390" s="101">
        <f t="shared" si="873"/>
        <v>873537</v>
      </c>
      <c r="L2390">
        <f t="shared" si="873"/>
        <v>941794</v>
      </c>
      <c r="M2390" s="35">
        <f t="shared" si="860"/>
        <v>-941834</v>
      </c>
      <c r="N2390">
        <f t="shared" si="866"/>
        <v>0.94734249798374537</v>
      </c>
      <c r="O2390" s="34">
        <f t="shared" si="870"/>
        <v>-288979</v>
      </c>
      <c r="P2390" s="156">
        <f t="shared" si="874"/>
        <v>0.25306379631762144</v>
      </c>
      <c r="Q2390" s="522">
        <f t="shared" si="874"/>
        <v>0.26129661433117574</v>
      </c>
    </row>
    <row r="2391" spans="1:17">
      <c r="A2391" s="595"/>
      <c r="B2391" s="3" t="s">
        <v>4</v>
      </c>
      <c r="C2391" s="18">
        <v>321</v>
      </c>
      <c r="D2391" s="16">
        <v>24953</v>
      </c>
      <c r="E2391" s="16">
        <v>0</v>
      </c>
      <c r="F2391" s="18">
        <v>0</v>
      </c>
      <c r="G2391" s="18">
        <f t="shared" si="861"/>
        <v>321</v>
      </c>
      <c r="H2391" s="16">
        <f t="shared" si="868"/>
        <v>24953</v>
      </c>
      <c r="I2391" s="35">
        <f t="shared" si="872"/>
        <v>-24632</v>
      </c>
      <c r="J2391" s="35">
        <f t="shared" si="864"/>
        <v>0</v>
      </c>
      <c r="K2391" s="101">
        <f t="shared" si="873"/>
        <v>-67</v>
      </c>
      <c r="L2391">
        <f t="shared" si="873"/>
        <v>0</v>
      </c>
      <c r="M2391" s="35">
        <f t="shared" ref="M2391:M2454" si="875">K2396-L2391</f>
        <v>280133</v>
      </c>
      <c r="N2391">
        <f t="shared" si="866"/>
        <v>1.2864184667174287E-2</v>
      </c>
      <c r="O2391" s="303">
        <f t="shared" si="870"/>
        <v>-24632</v>
      </c>
      <c r="P2391" s="156">
        <f t="shared" si="874"/>
        <v>-0.14725274725274726</v>
      </c>
      <c r="Q2391" s="521">
        <f t="shared" si="874"/>
        <v>0</v>
      </c>
    </row>
    <row r="2392" spans="1:17">
      <c r="A2392" s="595"/>
      <c r="B2392" s="3" t="s">
        <v>5</v>
      </c>
      <c r="C2392" s="18">
        <v>816239</v>
      </c>
      <c r="D2392" s="16">
        <v>873970</v>
      </c>
      <c r="E2392" s="16">
        <v>647010</v>
      </c>
      <c r="F2392" s="18">
        <v>737651</v>
      </c>
      <c r="G2392" s="18">
        <f t="shared" si="861"/>
        <v>1553890</v>
      </c>
      <c r="H2392" s="16">
        <f t="shared" si="868"/>
        <v>1520980</v>
      </c>
      <c r="I2392" s="35">
        <f t="shared" si="872"/>
        <v>-57731</v>
      </c>
      <c r="J2392" s="35">
        <f t="shared" si="864"/>
        <v>-90641</v>
      </c>
      <c r="K2392" s="101">
        <f t="shared" si="873"/>
        <v>319696</v>
      </c>
      <c r="L2392">
        <f t="shared" si="873"/>
        <v>281036</v>
      </c>
      <c r="M2392" s="35">
        <f t="shared" si="875"/>
        <v>50009</v>
      </c>
      <c r="N2392">
        <f t="shared" si="866"/>
        <v>1.0216373653828452</v>
      </c>
      <c r="O2392" s="34">
        <f t="shared" si="870"/>
        <v>32910</v>
      </c>
      <c r="P2392" s="399">
        <f t="shared" si="874"/>
        <v>0.34958633042390469</v>
      </c>
      <c r="Q2392" s="521">
        <f t="shared" si="874"/>
        <v>0.29307921093577277</v>
      </c>
    </row>
    <row r="2393" spans="1:17">
      <c r="A2393" s="596"/>
      <c r="B2393" s="3" t="s">
        <v>6</v>
      </c>
      <c r="C2393" s="18">
        <v>1182561</v>
      </c>
      <c r="D2393" s="16">
        <v>1128616</v>
      </c>
      <c r="E2393" s="16">
        <v>1054089</v>
      </c>
      <c r="F2393" s="18">
        <v>1280844</v>
      </c>
      <c r="G2393" s="18">
        <f t="shared" si="861"/>
        <v>2463405</v>
      </c>
      <c r="H2393" s="16">
        <f t="shared" si="868"/>
        <v>2182705</v>
      </c>
      <c r="I2393" s="35">
        <f t="shared" si="872"/>
        <v>53945</v>
      </c>
      <c r="J2393" s="35">
        <f t="shared" si="864"/>
        <v>-226755</v>
      </c>
      <c r="K2393" s="101">
        <f t="shared" si="873"/>
        <v>305990</v>
      </c>
      <c r="L2393">
        <f t="shared" si="873"/>
        <v>276328</v>
      </c>
      <c r="M2393" s="35">
        <f t="shared" si="875"/>
        <v>598209</v>
      </c>
      <c r="N2393">
        <f t="shared" si="866"/>
        <v>1.1286018953546173</v>
      </c>
      <c r="O2393" s="34">
        <f t="shared" si="870"/>
        <v>280700</v>
      </c>
      <c r="P2393" s="491">
        <f t="shared" si="874"/>
        <v>0.16527269535627961</v>
      </c>
      <c r="Q2393" s="524">
        <f t="shared" si="874"/>
        <v>0.16952128432948949</v>
      </c>
    </row>
    <row r="2394" spans="1:17">
      <c r="A2394" s="594">
        <v>45740</v>
      </c>
      <c r="B2394" s="3" t="s">
        <v>3</v>
      </c>
      <c r="C2394" s="18">
        <v>2376823</v>
      </c>
      <c r="D2394" s="16">
        <v>3236521</v>
      </c>
      <c r="E2394" s="16">
        <v>2590261</v>
      </c>
      <c r="F2394" s="18">
        <v>3182634</v>
      </c>
      <c r="G2394" s="18">
        <f t="shared" si="861"/>
        <v>5559457</v>
      </c>
      <c r="H2394" s="16">
        <f t="shared" si="868"/>
        <v>5826782</v>
      </c>
      <c r="I2394" s="35">
        <f t="shared" si="872"/>
        <v>-859698</v>
      </c>
      <c r="J2394" s="35">
        <f t="shared" si="864"/>
        <v>-592373</v>
      </c>
      <c r="K2394" s="101">
        <f t="shared" si="873"/>
        <v>360538</v>
      </c>
      <c r="L2394">
        <f t="shared" si="873"/>
        <v>338884</v>
      </c>
      <c r="M2394" s="35">
        <f t="shared" si="875"/>
        <v>-339028</v>
      </c>
      <c r="N2394">
        <f t="shared" si="866"/>
        <v>0.95412133146563571</v>
      </c>
      <c r="O2394" s="34">
        <f t="shared" si="870"/>
        <v>-267325</v>
      </c>
      <c r="P2394" s="491">
        <f t="shared" si="874"/>
        <v>7.4516248307026675E-2</v>
      </c>
      <c r="Q2394" s="524">
        <f t="shared" si="874"/>
        <v>6.5815319204803088E-2</v>
      </c>
    </row>
    <row r="2395" spans="1:17">
      <c r="A2395" s="595"/>
      <c r="B2395" s="3" t="s">
        <v>4</v>
      </c>
      <c r="C2395" s="18">
        <v>281</v>
      </c>
      <c r="D2395" s="16">
        <v>27779</v>
      </c>
      <c r="E2395" s="16">
        <v>0</v>
      </c>
      <c r="F2395" s="18">
        <v>0</v>
      </c>
      <c r="G2395" s="18">
        <f t="shared" ref="G2395:G2458" si="876">SUM(C2395+F2395)</f>
        <v>281</v>
      </c>
      <c r="H2395" s="16">
        <f t="shared" si="868"/>
        <v>27779</v>
      </c>
      <c r="I2395" s="35">
        <f t="shared" si="872"/>
        <v>-27498</v>
      </c>
      <c r="J2395" s="35">
        <f t="shared" si="864"/>
        <v>0</v>
      </c>
      <c r="K2395" s="101">
        <f t="shared" ref="K2395:L2410" si="877">G2395-G2391</f>
        <v>-40</v>
      </c>
      <c r="L2395">
        <f t="shared" si="877"/>
        <v>2826</v>
      </c>
      <c r="M2395" s="35">
        <f t="shared" si="875"/>
        <v>149806</v>
      </c>
      <c r="N2395">
        <f t="shared" si="866"/>
        <v>1.0115554915583714E-2</v>
      </c>
      <c r="O2395" s="303">
        <f t="shared" si="870"/>
        <v>-27498</v>
      </c>
      <c r="P2395" s="156">
        <f t="shared" si="874"/>
        <v>-0.11080332409972299</v>
      </c>
      <c r="Q2395" s="521">
        <f t="shared" si="874"/>
        <v>0.12771726849550324</v>
      </c>
    </row>
    <row r="2396" spans="1:17">
      <c r="A2396" s="595"/>
      <c r="B2396" s="3" t="s">
        <v>5</v>
      </c>
      <c r="C2396" s="18">
        <v>916649</v>
      </c>
      <c r="D2396" s="16">
        <v>994522</v>
      </c>
      <c r="E2396" s="16">
        <v>801996</v>
      </c>
      <c r="F2396" s="18">
        <v>917374</v>
      </c>
      <c r="G2396" s="18">
        <f t="shared" si="876"/>
        <v>1834023</v>
      </c>
      <c r="H2396" s="16">
        <f t="shared" si="868"/>
        <v>1796518</v>
      </c>
      <c r="I2396" s="35">
        <f t="shared" si="872"/>
        <v>-77873</v>
      </c>
      <c r="J2396" s="35">
        <f t="shared" si="864"/>
        <v>-115378</v>
      </c>
      <c r="K2396" s="101">
        <f t="shared" si="877"/>
        <v>280133</v>
      </c>
      <c r="L2396">
        <f t="shared" si="877"/>
        <v>275538</v>
      </c>
      <c r="M2396" s="35">
        <f t="shared" si="875"/>
        <v>-360335</v>
      </c>
      <c r="N2396">
        <f t="shared" si="866"/>
        <v>1.0208764955319123</v>
      </c>
      <c r="O2396" s="34">
        <f t="shared" si="870"/>
        <v>37505</v>
      </c>
      <c r="P2396" s="491">
        <f t="shared" si="874"/>
        <v>0.2199265637009257</v>
      </c>
      <c r="Q2396" s="524">
        <f t="shared" si="874"/>
        <v>0.22123711903083404</v>
      </c>
    </row>
    <row r="2397" spans="1:17">
      <c r="A2397" s="596"/>
      <c r="B2397" s="3" t="s">
        <v>6</v>
      </c>
      <c r="C2397" s="18">
        <v>1292978</v>
      </c>
      <c r="D2397" s="16">
        <v>1342658</v>
      </c>
      <c r="E2397" s="16">
        <v>1194474</v>
      </c>
      <c r="F2397" s="18">
        <v>1501472</v>
      </c>
      <c r="G2397" s="18">
        <f t="shared" si="876"/>
        <v>2794450</v>
      </c>
      <c r="H2397" s="16">
        <f t="shared" si="868"/>
        <v>2537132</v>
      </c>
      <c r="I2397" s="35">
        <f t="shared" si="872"/>
        <v>-49680</v>
      </c>
      <c r="J2397" s="35">
        <f t="shared" si="864"/>
        <v>-306998</v>
      </c>
      <c r="K2397" s="101">
        <f t="shared" si="877"/>
        <v>331045</v>
      </c>
      <c r="L2397">
        <f t="shared" si="877"/>
        <v>354427</v>
      </c>
      <c r="M2397" s="35">
        <f t="shared" si="875"/>
        <v>-248792</v>
      </c>
      <c r="N2397">
        <f t="shared" si="866"/>
        <v>1.101420816890883</v>
      </c>
      <c r="O2397" s="34">
        <f t="shared" si="870"/>
        <v>257318</v>
      </c>
      <c r="P2397" s="156">
        <f t="shared" si="874"/>
        <v>0.15524817573017688</v>
      </c>
      <c r="Q2397" s="522">
        <f t="shared" si="874"/>
        <v>0.1938583738359265</v>
      </c>
    </row>
    <row r="2398" spans="1:17">
      <c r="A2398" s="594">
        <v>45741</v>
      </c>
      <c r="B2398" s="3" t="s">
        <v>3</v>
      </c>
      <c r="C2398" s="18">
        <v>3135964</v>
      </c>
      <c r="D2398" s="16">
        <v>3252047</v>
      </c>
      <c r="E2398" s="16">
        <v>3185872</v>
      </c>
      <c r="F2398" s="18">
        <v>3298030</v>
      </c>
      <c r="G2398" s="18">
        <f t="shared" si="876"/>
        <v>6433994</v>
      </c>
      <c r="H2398" s="16">
        <f t="shared" si="868"/>
        <v>6437919</v>
      </c>
      <c r="I2398" s="35">
        <f t="shared" si="872"/>
        <v>-116083</v>
      </c>
      <c r="J2398" s="35">
        <f t="shared" si="864"/>
        <v>-112158</v>
      </c>
      <c r="K2398" s="101">
        <f t="shared" si="877"/>
        <v>874537</v>
      </c>
      <c r="L2398">
        <f t="shared" si="877"/>
        <v>611137</v>
      </c>
      <c r="M2398" s="35">
        <f t="shared" si="875"/>
        <v>-611173</v>
      </c>
      <c r="N2398">
        <f t="shared" si="866"/>
        <v>0.99939033094389662</v>
      </c>
      <c r="O2398" s="34">
        <f t="shared" si="870"/>
        <v>-3925</v>
      </c>
      <c r="P2398" s="399">
        <f t="shared" si="874"/>
        <v>0.18667063685185659</v>
      </c>
      <c r="Q2398" s="521">
        <f t="shared" si="874"/>
        <v>0.11717381071756226</v>
      </c>
    </row>
    <row r="2399" spans="1:17">
      <c r="A2399" s="595"/>
      <c r="B2399" s="3" t="s">
        <v>4</v>
      </c>
      <c r="C2399" s="18">
        <v>137</v>
      </c>
      <c r="D2399" s="16">
        <v>53703</v>
      </c>
      <c r="E2399" s="16">
        <v>0</v>
      </c>
      <c r="F2399" s="18">
        <v>0</v>
      </c>
      <c r="G2399" s="18">
        <f t="shared" si="876"/>
        <v>137</v>
      </c>
      <c r="H2399" s="16">
        <f t="shared" si="868"/>
        <v>53703</v>
      </c>
      <c r="I2399" s="35">
        <f t="shared" si="872"/>
        <v>-53566</v>
      </c>
      <c r="J2399" s="35">
        <f t="shared" si="864"/>
        <v>0</v>
      </c>
      <c r="K2399" s="101">
        <f t="shared" si="877"/>
        <v>-144</v>
      </c>
      <c r="L2399">
        <f t="shared" si="877"/>
        <v>25924</v>
      </c>
      <c r="M2399" s="35">
        <f t="shared" si="875"/>
        <v>18620</v>
      </c>
      <c r="N2399">
        <f t="shared" si="866"/>
        <v>2.5510679105450345E-3</v>
      </c>
      <c r="O2399" s="303">
        <f t="shared" si="870"/>
        <v>-53566</v>
      </c>
      <c r="P2399" s="521">
        <f t="shared" ref="P2399:Q2414" si="878">K2399/(G2395-K2399)</f>
        <v>-0.33882352941176469</v>
      </c>
      <c r="Q2399" s="521">
        <f t="shared" si="878"/>
        <v>13.975202156334232</v>
      </c>
    </row>
    <row r="2400" spans="1:17">
      <c r="A2400" s="595"/>
      <c r="B2400" s="3" t="s">
        <v>5</v>
      </c>
      <c r="C2400" s="18">
        <v>1054118</v>
      </c>
      <c r="D2400" s="16">
        <v>1116435</v>
      </c>
      <c r="E2400" s="16">
        <v>904190</v>
      </c>
      <c r="F2400" s="18">
        <v>932537</v>
      </c>
      <c r="G2400" s="18">
        <f t="shared" si="876"/>
        <v>1986655</v>
      </c>
      <c r="H2400" s="16">
        <f t="shared" si="868"/>
        <v>2020625</v>
      </c>
      <c r="I2400" s="35">
        <f t="shared" si="872"/>
        <v>-62317</v>
      </c>
      <c r="J2400" s="35">
        <f t="shared" si="864"/>
        <v>-28347</v>
      </c>
      <c r="K2400" s="101">
        <f t="shared" si="877"/>
        <v>152632</v>
      </c>
      <c r="L2400">
        <f t="shared" si="877"/>
        <v>224107</v>
      </c>
      <c r="M2400" s="35">
        <f t="shared" si="875"/>
        <v>-74329</v>
      </c>
      <c r="N2400">
        <f t="shared" si="866"/>
        <v>0.98318836993504488</v>
      </c>
      <c r="O2400" s="34">
        <f t="shared" si="870"/>
        <v>-33970</v>
      </c>
      <c r="P2400" s="521">
        <f t="shared" si="878"/>
        <v>9.0777219575934445E-2</v>
      </c>
      <c r="Q2400" s="522">
        <f t="shared" si="878"/>
        <v>0.14252444176490753</v>
      </c>
    </row>
    <row r="2401" spans="1:17">
      <c r="A2401" s="596"/>
      <c r="B2401" s="3" t="s">
        <v>6</v>
      </c>
      <c r="C2401" s="18">
        <v>1290131</v>
      </c>
      <c r="D2401" s="16">
        <v>1227904</v>
      </c>
      <c r="E2401" s="16">
        <v>1390289</v>
      </c>
      <c r="F2401" s="18">
        <v>1419522</v>
      </c>
      <c r="G2401" s="18">
        <f t="shared" si="876"/>
        <v>2709653</v>
      </c>
      <c r="H2401" s="16">
        <f t="shared" si="868"/>
        <v>2618193</v>
      </c>
      <c r="I2401" s="35">
        <f t="shared" si="872"/>
        <v>62227</v>
      </c>
      <c r="J2401" s="35">
        <f t="shared" si="864"/>
        <v>-29233</v>
      </c>
      <c r="K2401" s="101">
        <f t="shared" si="877"/>
        <v>-84797</v>
      </c>
      <c r="L2401">
        <f t="shared" si="877"/>
        <v>81061</v>
      </c>
      <c r="M2401" s="35">
        <f t="shared" si="875"/>
        <v>-3651099</v>
      </c>
      <c r="N2401">
        <f t="shared" si="866"/>
        <v>1.0349324896980474</v>
      </c>
      <c r="O2401" s="34">
        <f t="shared" si="870"/>
        <v>91460</v>
      </c>
      <c r="P2401" s="521">
        <f t="shared" si="878"/>
        <v>-2.9451103014086669E-2</v>
      </c>
      <c r="Q2401" s="522">
        <f t="shared" si="878"/>
        <v>3.3004339043944578E-2</v>
      </c>
    </row>
    <row r="2402" spans="1:17">
      <c r="A2402" s="594">
        <v>45742</v>
      </c>
      <c r="B2402" s="3" t="s">
        <v>3</v>
      </c>
      <c r="C2402" s="18">
        <v>3368700</v>
      </c>
      <c r="D2402" s="16">
        <v>3027090</v>
      </c>
      <c r="E2402" s="16">
        <v>3465906</v>
      </c>
      <c r="F2402" s="18">
        <v>3170929</v>
      </c>
      <c r="G2402" s="18">
        <f t="shared" si="876"/>
        <v>6539629</v>
      </c>
      <c r="H2402" s="16">
        <f t="shared" si="868"/>
        <v>6492996</v>
      </c>
      <c r="I2402" s="35">
        <f t="shared" si="872"/>
        <v>341610</v>
      </c>
      <c r="J2402" s="35">
        <f t="shared" si="864"/>
        <v>294977</v>
      </c>
      <c r="K2402" s="101">
        <f t="shared" si="877"/>
        <v>105635</v>
      </c>
      <c r="L2402">
        <f t="shared" si="877"/>
        <v>55077</v>
      </c>
      <c r="M2402" s="35">
        <f t="shared" si="875"/>
        <v>-55108</v>
      </c>
      <c r="N2402">
        <f t="shared" si="866"/>
        <v>1.0071820466237773</v>
      </c>
      <c r="O2402" s="20">
        <f t="shared" si="870"/>
        <v>46633</v>
      </c>
      <c r="P2402" s="531">
        <f t="shared" si="878"/>
        <v>1.6692321026667418E-2</v>
      </c>
      <c r="Q2402" s="521">
        <f t="shared" si="878"/>
        <v>8.6289148313556871E-3</v>
      </c>
    </row>
    <row r="2403" spans="1:17">
      <c r="A2403" s="595"/>
      <c r="B2403" s="3" t="s">
        <v>4</v>
      </c>
      <c r="C2403" s="18">
        <v>101</v>
      </c>
      <c r="D2403" s="16">
        <v>56117</v>
      </c>
      <c r="E2403" s="16">
        <v>0</v>
      </c>
      <c r="F2403" s="18">
        <v>0</v>
      </c>
      <c r="G2403" s="18">
        <f t="shared" si="876"/>
        <v>101</v>
      </c>
      <c r="H2403" s="16">
        <f t="shared" si="868"/>
        <v>56117</v>
      </c>
      <c r="I2403" s="35">
        <f t="shared" si="872"/>
        <v>-56016</v>
      </c>
      <c r="J2403" s="35">
        <f t="shared" si="864"/>
        <v>0</v>
      </c>
      <c r="K2403" s="101">
        <f t="shared" si="877"/>
        <v>-36</v>
      </c>
      <c r="L2403">
        <f t="shared" si="877"/>
        <v>2414</v>
      </c>
      <c r="M2403" s="35">
        <f t="shared" si="875"/>
        <v>-1378607</v>
      </c>
      <c r="N2403">
        <f t="shared" si="866"/>
        <v>1.799811108933122E-3</v>
      </c>
      <c r="O2403" s="303">
        <f t="shared" si="870"/>
        <v>-56016</v>
      </c>
      <c r="P2403" s="521">
        <f t="shared" si="878"/>
        <v>-0.20809248554913296</v>
      </c>
      <c r="Q2403" s="521">
        <f t="shared" si="878"/>
        <v>4.7066622472654952E-2</v>
      </c>
    </row>
    <row r="2404" spans="1:17">
      <c r="A2404" s="595"/>
      <c r="B2404" s="3" t="s">
        <v>5</v>
      </c>
      <c r="C2404" s="18">
        <v>1154735</v>
      </c>
      <c r="D2404" s="16">
        <v>1143462</v>
      </c>
      <c r="E2404" s="16">
        <v>928628</v>
      </c>
      <c r="F2404" s="18">
        <v>876464</v>
      </c>
      <c r="G2404" s="18">
        <f t="shared" si="876"/>
        <v>2031199</v>
      </c>
      <c r="H2404" s="16">
        <f t="shared" si="868"/>
        <v>2072090</v>
      </c>
      <c r="I2404" s="35">
        <f t="shared" si="872"/>
        <v>11273</v>
      </c>
      <c r="J2404" s="35">
        <f t="shared" si="864"/>
        <v>52164</v>
      </c>
      <c r="K2404" s="101">
        <f t="shared" si="877"/>
        <v>44544</v>
      </c>
      <c r="L2404">
        <f t="shared" si="877"/>
        <v>51465</v>
      </c>
      <c r="M2404" s="35">
        <f t="shared" si="875"/>
        <v>-1396241</v>
      </c>
      <c r="N2404">
        <f t="shared" si="866"/>
        <v>0.98026581856965678</v>
      </c>
      <c r="O2404" s="20">
        <f t="shared" si="870"/>
        <v>-40891</v>
      </c>
      <c r="P2404" s="521">
        <f t="shared" si="878"/>
        <v>2.2935867208413938E-2</v>
      </c>
      <c r="Q2404" s="522">
        <f t="shared" si="878"/>
        <v>2.6135509557374717E-2</v>
      </c>
    </row>
    <row r="2405" spans="1:17">
      <c r="A2405" s="596"/>
      <c r="B2405" s="3" t="s">
        <v>6</v>
      </c>
      <c r="C2405" s="18">
        <v>1467682</v>
      </c>
      <c r="D2405" s="16">
        <v>1212474</v>
      </c>
      <c r="E2405" s="16">
        <v>1596684</v>
      </c>
      <c r="F2405" s="18">
        <v>1391749</v>
      </c>
      <c r="G2405" s="18">
        <f t="shared" si="876"/>
        <v>2859431</v>
      </c>
      <c r="H2405" s="16">
        <f t="shared" si="868"/>
        <v>2809158</v>
      </c>
      <c r="I2405" s="35">
        <f t="shared" si="872"/>
        <v>255208</v>
      </c>
      <c r="J2405" s="35">
        <f t="shared" si="864"/>
        <v>204935</v>
      </c>
      <c r="K2405" s="101">
        <f t="shared" si="877"/>
        <v>149778</v>
      </c>
      <c r="L2405">
        <f t="shared" si="877"/>
        <v>190965</v>
      </c>
      <c r="M2405" s="35">
        <f t="shared" si="875"/>
        <v>786384</v>
      </c>
      <c r="N2405">
        <f t="shared" si="866"/>
        <v>1.0178961097951771</v>
      </c>
      <c r="O2405" s="20">
        <f t="shared" si="870"/>
        <v>50273</v>
      </c>
      <c r="P2405" s="521">
        <f t="shared" si="878"/>
        <v>5.8509888178133698E-2</v>
      </c>
      <c r="Q2405" s="522">
        <f t="shared" si="878"/>
        <v>7.8676168864235257E-2</v>
      </c>
    </row>
    <row r="2406" spans="1:17">
      <c r="A2406" s="597">
        <v>45743</v>
      </c>
      <c r="B2406" s="3" t="s">
        <v>3</v>
      </c>
      <c r="C2406" s="18">
        <v>1391099</v>
      </c>
      <c r="D2406" s="16">
        <v>1364232</v>
      </c>
      <c r="E2406" s="16">
        <v>1558619</v>
      </c>
      <c r="F2406" s="18">
        <v>1578492</v>
      </c>
      <c r="G2406" s="18">
        <f t="shared" si="876"/>
        <v>2969591</v>
      </c>
      <c r="H2406" s="16">
        <f t="shared" si="868"/>
        <v>2922851</v>
      </c>
      <c r="I2406" s="35">
        <f t="shared" si="872"/>
        <v>26867</v>
      </c>
      <c r="J2406" s="35">
        <f t="shared" si="864"/>
        <v>-19873</v>
      </c>
      <c r="K2406" s="101">
        <f t="shared" si="877"/>
        <v>-3570038</v>
      </c>
      <c r="L2406">
        <f t="shared" si="877"/>
        <v>-3570145</v>
      </c>
      <c r="M2406" s="35">
        <f t="shared" si="875"/>
        <v>3570145</v>
      </c>
      <c r="N2406">
        <f t="shared" si="866"/>
        <v>1.0159912359542105</v>
      </c>
      <c r="O2406" s="34">
        <f t="shared" si="870"/>
        <v>46740</v>
      </c>
      <c r="P2406" s="521">
        <f t="shared" si="878"/>
        <v>-0.35313111697942179</v>
      </c>
      <c r="Q2406" s="521">
        <f t="shared" si="878"/>
        <v>-0.35477441884198979</v>
      </c>
    </row>
    <row r="2407" spans="1:17">
      <c r="A2407" s="598"/>
      <c r="B2407" s="3" t="s">
        <v>4</v>
      </c>
      <c r="C2407" s="18">
        <v>70</v>
      </c>
      <c r="D2407" s="16">
        <v>69034</v>
      </c>
      <c r="E2407" s="16">
        <v>0</v>
      </c>
      <c r="F2407" s="18">
        <v>0</v>
      </c>
      <c r="G2407" s="18">
        <f t="shared" si="876"/>
        <v>70</v>
      </c>
      <c r="H2407" s="16">
        <f t="shared" si="868"/>
        <v>69034</v>
      </c>
      <c r="I2407" s="35">
        <f t="shared" si="872"/>
        <v>-68964</v>
      </c>
      <c r="J2407" s="35">
        <f t="shared" si="864"/>
        <v>0</v>
      </c>
      <c r="K2407" s="101">
        <f t="shared" si="877"/>
        <v>-31</v>
      </c>
      <c r="L2407">
        <f t="shared" si="877"/>
        <v>12917</v>
      </c>
      <c r="M2407" s="35">
        <f t="shared" si="875"/>
        <v>361777</v>
      </c>
      <c r="N2407">
        <f t="shared" si="866"/>
        <v>1.013993104846887E-3</v>
      </c>
      <c r="O2407" s="303">
        <f t="shared" si="870"/>
        <v>-68964</v>
      </c>
      <c r="P2407" s="521">
        <f t="shared" si="878"/>
        <v>-0.23484848484848486</v>
      </c>
      <c r="Q2407" s="521">
        <f t="shared" si="878"/>
        <v>0.29900462962962965</v>
      </c>
    </row>
    <row r="2408" spans="1:17">
      <c r="A2408" s="598"/>
      <c r="B2408" s="3" t="s">
        <v>5</v>
      </c>
      <c r="C2408" s="18">
        <v>389855</v>
      </c>
      <c r="D2408" s="16">
        <v>462358</v>
      </c>
      <c r="E2408" s="16">
        <v>237666</v>
      </c>
      <c r="F2408" s="18">
        <v>265151</v>
      </c>
      <c r="G2408" s="18">
        <f t="shared" si="876"/>
        <v>655006</v>
      </c>
      <c r="H2408" s="16">
        <f t="shared" si="868"/>
        <v>700024</v>
      </c>
      <c r="I2408" s="35">
        <f t="shared" si="872"/>
        <v>-72503</v>
      </c>
      <c r="J2408" s="35">
        <f t="shared" si="864"/>
        <v>-27485</v>
      </c>
      <c r="K2408" s="101">
        <f t="shared" si="877"/>
        <v>-1376193</v>
      </c>
      <c r="L2408">
        <f t="shared" si="877"/>
        <v>-1372066</v>
      </c>
      <c r="M2408" s="35">
        <f t="shared" si="875"/>
        <v>1621187</v>
      </c>
      <c r="N2408">
        <f t="shared" si="866"/>
        <v>0.93569077631624054</v>
      </c>
      <c r="O2408" s="34">
        <f t="shared" si="870"/>
        <v>-45018</v>
      </c>
      <c r="P2408" s="521">
        <f t="shared" si="878"/>
        <v>-0.40388455452146393</v>
      </c>
      <c r="Q2408" s="521">
        <f t="shared" si="878"/>
        <v>-0.39837510263762732</v>
      </c>
    </row>
    <row r="2409" spans="1:17">
      <c r="A2409" s="599"/>
      <c r="B2409" s="3" t="s">
        <v>6</v>
      </c>
      <c r="C2409" s="18">
        <v>782608</v>
      </c>
      <c r="D2409" s="16">
        <v>680067</v>
      </c>
      <c r="E2409" s="16">
        <v>767347</v>
      </c>
      <c r="F2409" s="18">
        <v>732047</v>
      </c>
      <c r="G2409" s="18">
        <f t="shared" si="876"/>
        <v>1514655</v>
      </c>
      <c r="H2409" s="16">
        <f t="shared" si="868"/>
        <v>1447414</v>
      </c>
      <c r="I2409" s="35">
        <f t="shared" si="872"/>
        <v>102541</v>
      </c>
      <c r="J2409" s="35">
        <f t="shared" si="864"/>
        <v>35300</v>
      </c>
      <c r="K2409" s="101">
        <f t="shared" si="877"/>
        <v>-1344776</v>
      </c>
      <c r="L2409">
        <f t="shared" si="877"/>
        <v>-1361744</v>
      </c>
      <c r="M2409" s="35">
        <f t="shared" si="875"/>
        <v>2402652</v>
      </c>
      <c r="N2409">
        <f t="shared" si="866"/>
        <v>1.0464559552415549</v>
      </c>
      <c r="O2409" s="34">
        <f t="shared" si="870"/>
        <v>67241</v>
      </c>
      <c r="P2409" s="521">
        <f t="shared" si="878"/>
        <v>-0.31986436443305477</v>
      </c>
      <c r="Q2409" s="521">
        <f t="shared" si="878"/>
        <v>-0.32648669280649606</v>
      </c>
    </row>
    <row r="2410" spans="1:17">
      <c r="A2410" s="594">
        <v>45744</v>
      </c>
      <c r="B2410" s="3" t="s">
        <v>3</v>
      </c>
      <c r="C2410" s="18">
        <v>2055302</v>
      </c>
      <c r="D2410" s="16">
        <v>1730962</v>
      </c>
      <c r="E2410" s="16">
        <v>2119721</v>
      </c>
      <c r="F2410" s="18">
        <v>1891638</v>
      </c>
      <c r="G2410" s="18">
        <f t="shared" si="876"/>
        <v>3946940</v>
      </c>
      <c r="H2410" s="16">
        <f t="shared" si="868"/>
        <v>3850683</v>
      </c>
      <c r="I2410" s="35">
        <f t="shared" si="872"/>
        <v>324340</v>
      </c>
      <c r="J2410" s="35">
        <f t="shared" si="864"/>
        <v>228083</v>
      </c>
      <c r="K2410" s="101">
        <f t="shared" si="877"/>
        <v>977349</v>
      </c>
      <c r="L2410">
        <f t="shared" si="877"/>
        <v>927832</v>
      </c>
      <c r="M2410" s="35">
        <f t="shared" si="875"/>
        <v>-927832</v>
      </c>
      <c r="N2410">
        <f t="shared" si="866"/>
        <v>1.0249973835810426</v>
      </c>
      <c r="O2410" s="20">
        <f t="shared" si="870"/>
        <v>96257</v>
      </c>
      <c r="P2410" s="531">
        <f t="shared" si="878"/>
        <v>0.49057744992827179</v>
      </c>
      <c r="Q2410" s="521">
        <f t="shared" si="878"/>
        <v>0.46507426746311692</v>
      </c>
    </row>
    <row r="2411" spans="1:17">
      <c r="A2411" s="595"/>
      <c r="B2411" s="3" t="s">
        <v>4</v>
      </c>
      <c r="C2411" s="18">
        <v>70</v>
      </c>
      <c r="D2411" s="16">
        <v>66034</v>
      </c>
      <c r="E2411" s="16">
        <v>0</v>
      </c>
      <c r="F2411" s="18">
        <v>0</v>
      </c>
      <c r="G2411" s="18">
        <f t="shared" si="876"/>
        <v>70</v>
      </c>
      <c r="H2411" s="16">
        <f t="shared" si="868"/>
        <v>66034</v>
      </c>
      <c r="I2411" s="35">
        <f t="shared" si="872"/>
        <v>-65964</v>
      </c>
      <c r="J2411" s="35">
        <f t="shared" ref="J2411:J2474" si="879">SUM(E2411-F2411)</f>
        <v>0</v>
      </c>
      <c r="K2411" s="101">
        <f t="shared" ref="K2411:L2426" si="880">G2411-G2407</f>
        <v>0</v>
      </c>
      <c r="L2411">
        <f t="shared" si="880"/>
        <v>-3000</v>
      </c>
      <c r="M2411" s="35">
        <f t="shared" si="875"/>
        <v>273662</v>
      </c>
      <c r="N2411">
        <f t="shared" si="866"/>
        <v>1.0600599691068238E-3</v>
      </c>
      <c r="O2411" s="303">
        <f t="shared" si="870"/>
        <v>-65964</v>
      </c>
      <c r="P2411" s="521">
        <f t="shared" si="878"/>
        <v>0</v>
      </c>
      <c r="Q2411" s="521">
        <f t="shared" si="878"/>
        <v>-4.1647000027764669E-2</v>
      </c>
    </row>
    <row r="2412" spans="1:17">
      <c r="A2412" s="595"/>
      <c r="B2412" s="3" t="s">
        <v>5</v>
      </c>
      <c r="C2412" s="18">
        <v>522689</v>
      </c>
      <c r="D2412" s="16">
        <v>657809</v>
      </c>
      <c r="E2412" s="16">
        <v>447317</v>
      </c>
      <c r="F2412" s="18">
        <v>507011</v>
      </c>
      <c r="G2412" s="18">
        <f t="shared" si="876"/>
        <v>1029700</v>
      </c>
      <c r="H2412" s="16">
        <f t="shared" si="868"/>
        <v>1105126</v>
      </c>
      <c r="I2412" s="35">
        <f t="shared" si="872"/>
        <v>-135120</v>
      </c>
      <c r="J2412" s="35">
        <f t="shared" si="879"/>
        <v>-59694</v>
      </c>
      <c r="K2412" s="101">
        <f t="shared" si="880"/>
        <v>374694</v>
      </c>
      <c r="L2412">
        <f t="shared" si="880"/>
        <v>405102</v>
      </c>
      <c r="M2412" s="35">
        <f t="shared" si="875"/>
        <v>-182807</v>
      </c>
      <c r="N2412">
        <f t="shared" si="866"/>
        <v>0.9317489589422383</v>
      </c>
      <c r="O2412" s="34">
        <f t="shared" si="870"/>
        <v>-75426</v>
      </c>
      <c r="P2412" s="521">
        <f t="shared" si="878"/>
        <v>1.3367033876537573</v>
      </c>
      <c r="Q2412" s="522">
        <f t="shared" si="878"/>
        <v>1.3735903052332481</v>
      </c>
    </row>
    <row r="2413" spans="1:17">
      <c r="A2413" s="596"/>
      <c r="B2413" s="3" t="s">
        <v>6</v>
      </c>
      <c r="C2413" s="18">
        <v>927169</v>
      </c>
      <c r="D2413" s="16">
        <v>780452</v>
      </c>
      <c r="E2413" s="16">
        <v>938191</v>
      </c>
      <c r="F2413" s="18">
        <v>836607</v>
      </c>
      <c r="G2413" s="18">
        <f t="shared" si="876"/>
        <v>1763776</v>
      </c>
      <c r="H2413" s="16">
        <f t="shared" si="868"/>
        <v>1718643</v>
      </c>
      <c r="I2413" s="35">
        <f t="shared" si="872"/>
        <v>146717</v>
      </c>
      <c r="J2413" s="35">
        <f t="shared" si="879"/>
        <v>101584</v>
      </c>
      <c r="K2413" s="101">
        <f t="shared" si="880"/>
        <v>249121</v>
      </c>
      <c r="L2413">
        <f t="shared" si="880"/>
        <v>271229</v>
      </c>
      <c r="M2413" s="35">
        <f t="shared" si="875"/>
        <v>76027</v>
      </c>
      <c r="N2413">
        <f t="shared" si="866"/>
        <v>1.0262608348563373</v>
      </c>
      <c r="O2413" s="20">
        <f t="shared" si="870"/>
        <v>45133</v>
      </c>
      <c r="P2413" s="521">
        <f t="shared" si="878"/>
        <v>0.19685049947294975</v>
      </c>
      <c r="Q2413" s="522">
        <f t="shared" si="878"/>
        <v>0.23060062830252043</v>
      </c>
    </row>
    <row r="2414" spans="1:17">
      <c r="A2414" s="594">
        <v>45748</v>
      </c>
      <c r="B2414" s="3" t="s">
        <v>3</v>
      </c>
      <c r="C2414" s="18">
        <v>2917069</v>
      </c>
      <c r="D2414" s="16">
        <v>1890704</v>
      </c>
      <c r="E2414" s="16">
        <v>2812296</v>
      </c>
      <c r="F2414" s="18">
        <v>2070779</v>
      </c>
      <c r="G2414" s="18">
        <f t="shared" si="876"/>
        <v>4987848</v>
      </c>
      <c r="H2414" s="16">
        <f t="shared" si="868"/>
        <v>4703000</v>
      </c>
      <c r="I2414" s="35">
        <f t="shared" si="872"/>
        <v>1026365</v>
      </c>
      <c r="J2414" s="35">
        <f t="shared" si="879"/>
        <v>741517</v>
      </c>
      <c r="K2414" s="101">
        <f t="shared" si="880"/>
        <v>1040908</v>
      </c>
      <c r="L2414">
        <f t="shared" si="880"/>
        <v>852317</v>
      </c>
      <c r="M2414" s="35">
        <f t="shared" si="875"/>
        <v>-825284</v>
      </c>
      <c r="N2414">
        <f t="shared" si="866"/>
        <v>1.0605672974697002</v>
      </c>
      <c r="O2414" s="20">
        <f t="shared" si="870"/>
        <v>284848</v>
      </c>
      <c r="P2414" s="531">
        <f t="shared" si="878"/>
        <v>0.35818876048164644</v>
      </c>
      <c r="Q2414" s="521">
        <f t="shared" si="878"/>
        <v>0.2842604938823346</v>
      </c>
    </row>
    <row r="2415" spans="1:17">
      <c r="A2415" s="595"/>
      <c r="B2415" s="3" t="s">
        <v>4</v>
      </c>
      <c r="C2415" s="18">
        <v>70</v>
      </c>
      <c r="D2415" s="16">
        <v>65034</v>
      </c>
      <c r="E2415" s="16">
        <v>0</v>
      </c>
      <c r="F2415" s="18">
        <v>0</v>
      </c>
      <c r="G2415" s="18">
        <f t="shared" si="876"/>
        <v>70</v>
      </c>
      <c r="H2415" s="16">
        <f t="shared" si="868"/>
        <v>65034</v>
      </c>
      <c r="I2415" s="35">
        <f t="shared" si="872"/>
        <v>-64964</v>
      </c>
      <c r="J2415" s="35">
        <f t="shared" si="879"/>
        <v>0</v>
      </c>
      <c r="K2415" s="101">
        <f t="shared" si="880"/>
        <v>0</v>
      </c>
      <c r="L2415">
        <f t="shared" si="880"/>
        <v>-1000</v>
      </c>
      <c r="M2415" s="35">
        <f t="shared" si="875"/>
        <v>206621</v>
      </c>
      <c r="N2415">
        <f t="shared" ref="N2415:N2478" si="881">SUM(G2415/H2415)</f>
        <v>1.0763600578159117E-3</v>
      </c>
      <c r="O2415" s="303">
        <f t="shared" si="870"/>
        <v>-64964</v>
      </c>
      <c r="P2415" s="521">
        <f t="shared" ref="P2415:Q2430" si="882">K2415/(G2411-K2415)</f>
        <v>0</v>
      </c>
      <c r="Q2415" s="521">
        <f t="shared" si="882"/>
        <v>-1.4917802905988006E-2</v>
      </c>
    </row>
    <row r="2416" spans="1:17">
      <c r="A2416" s="595"/>
      <c r="B2416" s="3" t="s">
        <v>5</v>
      </c>
      <c r="C2416" s="18">
        <v>734407</v>
      </c>
      <c r="D2416" s="16">
        <v>764881</v>
      </c>
      <c r="E2416" s="16">
        <v>661834</v>
      </c>
      <c r="F2416" s="18">
        <v>565955</v>
      </c>
      <c r="G2416" s="18">
        <f t="shared" si="876"/>
        <v>1300362</v>
      </c>
      <c r="H2416" s="16">
        <f t="shared" si="868"/>
        <v>1426715</v>
      </c>
      <c r="I2416" s="35">
        <f t="shared" si="872"/>
        <v>-30474</v>
      </c>
      <c r="J2416" s="35">
        <f t="shared" si="879"/>
        <v>95879</v>
      </c>
      <c r="K2416" s="101">
        <f t="shared" si="880"/>
        <v>270662</v>
      </c>
      <c r="L2416">
        <f t="shared" si="880"/>
        <v>321589</v>
      </c>
      <c r="M2416" s="35">
        <f t="shared" si="875"/>
        <v>101348</v>
      </c>
      <c r="N2416">
        <f t="shared" si="881"/>
        <v>0.91143781343856345</v>
      </c>
      <c r="O2416" s="20">
        <f t="shared" si="870"/>
        <v>-126353</v>
      </c>
      <c r="P2416" s="521">
        <f t="shared" si="882"/>
        <v>0.35658557279082209</v>
      </c>
      <c r="Q2416" s="522">
        <f t="shared" si="882"/>
        <v>0.41043243650267952</v>
      </c>
    </row>
    <row r="2417" spans="1:17">
      <c r="A2417" s="596"/>
      <c r="B2417" s="3" t="s">
        <v>6</v>
      </c>
      <c r="C2417" s="18">
        <v>1014709</v>
      </c>
      <c r="D2417" s="16">
        <v>887478</v>
      </c>
      <c r="E2417" s="16">
        <v>1192125</v>
      </c>
      <c r="F2417" s="18">
        <v>971362</v>
      </c>
      <c r="G2417" s="18">
        <f t="shared" si="876"/>
        <v>1986071</v>
      </c>
      <c r="H2417" s="16">
        <f t="shared" si="868"/>
        <v>2079603</v>
      </c>
      <c r="I2417" s="35">
        <f t="shared" si="872"/>
        <v>127231</v>
      </c>
      <c r="J2417" s="35">
        <f t="shared" si="879"/>
        <v>220763</v>
      </c>
      <c r="K2417" s="101">
        <f t="shared" si="880"/>
        <v>222295</v>
      </c>
      <c r="L2417">
        <f t="shared" si="880"/>
        <v>360960</v>
      </c>
      <c r="M2417" s="35">
        <f t="shared" si="875"/>
        <v>-2370338</v>
      </c>
      <c r="N2417">
        <f t="shared" si="881"/>
        <v>0.95502410796676096</v>
      </c>
      <c r="O2417" s="20">
        <f t="shared" si="870"/>
        <v>-93532</v>
      </c>
      <c r="P2417" s="521">
        <f t="shared" si="882"/>
        <v>0.14420871875812935</v>
      </c>
      <c r="Q2417" s="522">
        <f t="shared" si="882"/>
        <v>0.26586471216034968</v>
      </c>
    </row>
    <row r="2418" spans="1:17">
      <c r="A2418" s="594">
        <v>45749</v>
      </c>
      <c r="B2418" s="3" t="s">
        <v>3</v>
      </c>
      <c r="C2418" s="18">
        <v>2785031</v>
      </c>
      <c r="D2418" s="16">
        <v>2526194</v>
      </c>
      <c r="E2418" s="16">
        <v>2720587</v>
      </c>
      <c r="F2418" s="18">
        <v>2550073</v>
      </c>
      <c r="G2418" s="18">
        <f t="shared" si="876"/>
        <v>5335104</v>
      </c>
      <c r="H2418" s="16">
        <f t="shared" si="868"/>
        <v>5246781</v>
      </c>
      <c r="I2418" s="35">
        <f t="shared" si="872"/>
        <v>258837</v>
      </c>
      <c r="J2418" s="35">
        <f t="shared" si="879"/>
        <v>170514</v>
      </c>
      <c r="K2418" s="101">
        <f t="shared" si="880"/>
        <v>347256</v>
      </c>
      <c r="L2418">
        <f t="shared" si="880"/>
        <v>543781</v>
      </c>
      <c r="M2418" s="35">
        <f t="shared" si="875"/>
        <v>-570814</v>
      </c>
      <c r="N2418">
        <f t="shared" si="881"/>
        <v>1.01683375006504</v>
      </c>
      <c r="O2418" s="20">
        <f t="shared" si="870"/>
        <v>88323</v>
      </c>
      <c r="P2418" s="521">
        <f t="shared" si="882"/>
        <v>7.4830107882787364E-2</v>
      </c>
      <c r="Q2418" s="522">
        <f t="shared" si="882"/>
        <v>0.13074113192885492</v>
      </c>
    </row>
    <row r="2419" spans="1:17">
      <c r="A2419" s="595"/>
      <c r="B2419" s="3" t="s">
        <v>4</v>
      </c>
      <c r="C2419" s="18">
        <v>27103</v>
      </c>
      <c r="D2419" s="16">
        <v>74292</v>
      </c>
      <c r="E2419" s="16">
        <v>0</v>
      </c>
      <c r="F2419" s="18">
        <v>0</v>
      </c>
      <c r="G2419" s="18">
        <f t="shared" si="876"/>
        <v>27103</v>
      </c>
      <c r="H2419" s="16">
        <f t="shared" si="868"/>
        <v>74292</v>
      </c>
      <c r="I2419" s="35">
        <f t="shared" si="872"/>
        <v>-47189</v>
      </c>
      <c r="J2419" s="35">
        <f t="shared" si="879"/>
        <v>0</v>
      </c>
      <c r="K2419" s="101">
        <f t="shared" si="880"/>
        <v>27033</v>
      </c>
      <c r="L2419">
        <f t="shared" si="880"/>
        <v>9258</v>
      </c>
      <c r="M2419" s="35">
        <f t="shared" si="875"/>
        <v>-598311</v>
      </c>
      <c r="N2419">
        <f t="shared" si="881"/>
        <v>0.36481720777472676</v>
      </c>
      <c r="O2419" s="303">
        <f t="shared" si="870"/>
        <v>-47189</v>
      </c>
      <c r="P2419" s="521">
        <f t="shared" si="882"/>
        <v>-1.0025961502800134</v>
      </c>
      <c r="Q2419" s="522">
        <f t="shared" si="882"/>
        <v>0.16598537005163511</v>
      </c>
    </row>
    <row r="2420" spans="1:17">
      <c r="A2420" s="595"/>
      <c r="B2420" s="3" t="s">
        <v>5</v>
      </c>
      <c r="C2420" s="18">
        <v>791731</v>
      </c>
      <c r="D2420" s="16">
        <v>807159</v>
      </c>
      <c r="E2420" s="16">
        <v>770224</v>
      </c>
      <c r="F2420" s="18">
        <v>714252</v>
      </c>
      <c r="G2420" s="18">
        <f t="shared" si="876"/>
        <v>1505983</v>
      </c>
      <c r="H2420" s="16">
        <f t="shared" si="868"/>
        <v>1577383</v>
      </c>
      <c r="I2420" s="35">
        <f t="shared" si="872"/>
        <v>-15428</v>
      </c>
      <c r="J2420" s="35">
        <f t="shared" si="879"/>
        <v>55972</v>
      </c>
      <c r="K2420" s="101">
        <f t="shared" si="880"/>
        <v>205621</v>
      </c>
      <c r="L2420">
        <f t="shared" si="880"/>
        <v>150668</v>
      </c>
      <c r="M2420" s="35">
        <f t="shared" si="875"/>
        <v>-1088147</v>
      </c>
      <c r="N2420">
        <f t="shared" si="881"/>
        <v>0.9547351530985182</v>
      </c>
      <c r="O2420" s="20">
        <f t="shared" si="870"/>
        <v>-71400</v>
      </c>
      <c r="P2420" s="531">
        <f t="shared" si="882"/>
        <v>0.18782616162179</v>
      </c>
      <c r="Q2420" s="521">
        <f t="shared" si="882"/>
        <v>0.11807402078450088</v>
      </c>
    </row>
    <row r="2421" spans="1:17">
      <c r="A2421" s="596"/>
      <c r="B2421" s="3" t="s">
        <v>6</v>
      </c>
      <c r="C2421" s="18">
        <v>1146246</v>
      </c>
      <c r="D2421" s="16">
        <v>1119442</v>
      </c>
      <c r="E2421" s="16">
        <v>1259300</v>
      </c>
      <c r="F2421" s="18">
        <v>1262762</v>
      </c>
      <c r="G2421" s="18">
        <f t="shared" si="876"/>
        <v>2409008</v>
      </c>
      <c r="H2421" s="16">
        <f t="shared" si="868"/>
        <v>2378742</v>
      </c>
      <c r="I2421" s="35">
        <f t="shared" si="872"/>
        <v>26804</v>
      </c>
      <c r="J2421" s="35">
        <f t="shared" si="879"/>
        <v>-3462</v>
      </c>
      <c r="K2421" s="101">
        <f t="shared" si="880"/>
        <v>422937</v>
      </c>
      <c r="L2421">
        <f t="shared" si="880"/>
        <v>299139</v>
      </c>
      <c r="M2421" s="35">
        <f t="shared" si="875"/>
        <v>1281405</v>
      </c>
      <c r="N2421">
        <f t="shared" si="881"/>
        <v>1.0127235320181844</v>
      </c>
      <c r="O2421" s="34">
        <f t="shared" si="870"/>
        <v>30266</v>
      </c>
      <c r="P2421" s="531">
        <f t="shared" si="882"/>
        <v>0.27056989355998912</v>
      </c>
      <c r="Q2421" s="521">
        <f t="shared" si="882"/>
        <v>0.16801182163750572</v>
      </c>
    </row>
    <row r="2422" spans="1:17">
      <c r="A2422" s="597">
        <v>45750</v>
      </c>
      <c r="B2422" s="3" t="s">
        <v>3</v>
      </c>
      <c r="C2422" s="18">
        <v>1509366</v>
      </c>
      <c r="D2422" s="16">
        <v>1561620</v>
      </c>
      <c r="E2422" s="16">
        <v>1701607</v>
      </c>
      <c r="F2422" s="18">
        <v>1816360</v>
      </c>
      <c r="G2422" s="18">
        <f t="shared" si="876"/>
        <v>3325726</v>
      </c>
      <c r="H2422" s="16">
        <f t="shared" si="868"/>
        <v>3263227</v>
      </c>
      <c r="I2422" s="35">
        <f t="shared" si="872"/>
        <v>-52254</v>
      </c>
      <c r="J2422" s="35">
        <f t="shared" si="879"/>
        <v>-114753</v>
      </c>
      <c r="K2422" s="101">
        <f t="shared" si="880"/>
        <v>-2009378</v>
      </c>
      <c r="L2422">
        <f t="shared" si="880"/>
        <v>-1983554</v>
      </c>
      <c r="M2422" s="35">
        <f t="shared" si="875"/>
        <v>1983554</v>
      </c>
      <c r="N2422">
        <f t="shared" si="881"/>
        <v>1.0191525137540232</v>
      </c>
      <c r="O2422" s="34">
        <f t="shared" si="870"/>
        <v>62499</v>
      </c>
      <c r="P2422" s="521">
        <f t="shared" si="882"/>
        <v>-0.27359015925153063</v>
      </c>
      <c r="Q2422" s="521">
        <f t="shared" si="882"/>
        <v>-0.27433777273113902</v>
      </c>
    </row>
    <row r="2423" spans="1:17">
      <c r="A2423" s="598"/>
      <c r="B2423" s="3" t="s">
        <v>4</v>
      </c>
      <c r="C2423" s="18">
        <v>70</v>
      </c>
      <c r="D2423" s="16">
        <v>61796</v>
      </c>
      <c r="E2423" s="16">
        <v>0</v>
      </c>
      <c r="F2423" s="18">
        <v>0</v>
      </c>
      <c r="G2423" s="18">
        <f t="shared" si="876"/>
        <v>70</v>
      </c>
      <c r="H2423" s="16">
        <f t="shared" ref="H2423:H2486" si="883">SUM(D2423+E2423)</f>
        <v>61796</v>
      </c>
      <c r="I2423" s="35">
        <f t="shared" si="872"/>
        <v>-61726</v>
      </c>
      <c r="J2423" s="35">
        <f t="shared" si="879"/>
        <v>0</v>
      </c>
      <c r="K2423" s="101">
        <f t="shared" si="880"/>
        <v>-27033</v>
      </c>
      <c r="L2423">
        <f t="shared" si="880"/>
        <v>-12496</v>
      </c>
      <c r="M2423" s="35">
        <f t="shared" si="875"/>
        <v>419947</v>
      </c>
      <c r="N2423">
        <f t="shared" si="881"/>
        <v>1.1327594019030357E-3</v>
      </c>
      <c r="O2423" s="303">
        <f t="shared" si="870"/>
        <v>-61726</v>
      </c>
      <c r="P2423" s="521">
        <f t="shared" si="882"/>
        <v>-0.49935348012413183</v>
      </c>
      <c r="Q2423" s="521">
        <f t="shared" si="882"/>
        <v>-0.14398303912983362</v>
      </c>
    </row>
    <row r="2424" spans="1:17">
      <c r="A2424" s="598"/>
      <c r="B2424" s="3" t="s">
        <v>5</v>
      </c>
      <c r="C2424" s="18">
        <v>541358</v>
      </c>
      <c r="D2424" s="16">
        <v>616140</v>
      </c>
      <c r="E2424" s="16">
        <v>314625</v>
      </c>
      <c r="F2424" s="18">
        <v>375572</v>
      </c>
      <c r="G2424" s="18">
        <f t="shared" si="876"/>
        <v>916930</v>
      </c>
      <c r="H2424" s="16">
        <f t="shared" si="883"/>
        <v>930765</v>
      </c>
      <c r="I2424" s="35">
        <f t="shared" si="872"/>
        <v>-74782</v>
      </c>
      <c r="J2424" s="35">
        <f t="shared" si="879"/>
        <v>-60947</v>
      </c>
      <c r="K2424" s="101">
        <f t="shared" si="880"/>
        <v>-589053</v>
      </c>
      <c r="L2424">
        <f t="shared" si="880"/>
        <v>-646618</v>
      </c>
      <c r="M2424" s="35">
        <f t="shared" si="875"/>
        <v>937186</v>
      </c>
      <c r="N2424">
        <f t="shared" si="881"/>
        <v>0.98513588284905429</v>
      </c>
      <c r="O2424" s="34">
        <f t="shared" si="870"/>
        <v>-13835</v>
      </c>
      <c r="P2424" s="521">
        <f t="shared" si="882"/>
        <v>-0.28116605156188246</v>
      </c>
      <c r="Q2424" s="521">
        <f t="shared" si="882"/>
        <v>-0.29074537286628915</v>
      </c>
    </row>
    <row r="2425" spans="1:17">
      <c r="A2425" s="599"/>
      <c r="B2425" s="3" t="s">
        <v>6</v>
      </c>
      <c r="C2425" s="18">
        <v>685101</v>
      </c>
      <c r="D2425" s="16">
        <v>738805</v>
      </c>
      <c r="E2425" s="16">
        <v>719664</v>
      </c>
      <c r="F2425" s="18">
        <v>786428</v>
      </c>
      <c r="G2425" s="18">
        <f t="shared" si="876"/>
        <v>1471529</v>
      </c>
      <c r="H2425" s="16">
        <f t="shared" si="883"/>
        <v>1458469</v>
      </c>
      <c r="I2425" s="35">
        <f t="shared" si="872"/>
        <v>-53704</v>
      </c>
      <c r="J2425" s="35">
        <f t="shared" si="879"/>
        <v>-66764</v>
      </c>
      <c r="K2425" s="101">
        <f t="shared" si="880"/>
        <v>-937479</v>
      </c>
      <c r="L2425">
        <f t="shared" si="880"/>
        <v>-920273</v>
      </c>
      <c r="M2425" s="35">
        <f t="shared" si="875"/>
        <v>423101</v>
      </c>
      <c r="N2425">
        <f t="shared" si="881"/>
        <v>1.008954595538198</v>
      </c>
      <c r="O2425" s="34">
        <f t="shared" si="870"/>
        <v>13060</v>
      </c>
      <c r="P2425" s="521">
        <f t="shared" si="882"/>
        <v>-0.28013824646562202</v>
      </c>
      <c r="Q2425" s="521">
        <f t="shared" si="882"/>
        <v>-0.27895386956409718</v>
      </c>
    </row>
    <row r="2426" spans="1:17">
      <c r="A2426" s="594">
        <v>45751</v>
      </c>
      <c r="B2426" s="3" t="s">
        <v>3</v>
      </c>
      <c r="C2426" s="18">
        <v>2665107</v>
      </c>
      <c r="D2426" s="16">
        <v>1830648</v>
      </c>
      <c r="E2426" s="16">
        <v>2862575</v>
      </c>
      <c r="F2426" s="18">
        <v>2241163</v>
      </c>
      <c r="G2426" s="18">
        <f t="shared" si="876"/>
        <v>4906270</v>
      </c>
      <c r="H2426" s="16">
        <f t="shared" si="883"/>
        <v>4693223</v>
      </c>
      <c r="I2426" s="35">
        <f t="shared" si="872"/>
        <v>834459</v>
      </c>
      <c r="J2426" s="35">
        <f t="shared" si="879"/>
        <v>621412</v>
      </c>
      <c r="K2426" s="101">
        <f t="shared" si="880"/>
        <v>1580544</v>
      </c>
      <c r="L2426">
        <f t="shared" si="880"/>
        <v>1429996</v>
      </c>
      <c r="M2426" s="35">
        <f t="shared" si="875"/>
        <v>-1429996</v>
      </c>
      <c r="N2426">
        <f t="shared" si="881"/>
        <v>1.0453946040919002</v>
      </c>
      <c r="O2426" s="20">
        <f t="shared" si="870"/>
        <v>213047</v>
      </c>
      <c r="P2426" s="531">
        <f t="shared" si="882"/>
        <v>0.90566141525640309</v>
      </c>
      <c r="Q2426" s="521">
        <f t="shared" si="882"/>
        <v>0.78004135867220226</v>
      </c>
    </row>
    <row r="2427" spans="1:17">
      <c r="A2427" s="595"/>
      <c r="B2427" s="3" t="s">
        <v>4</v>
      </c>
      <c r="C2427" s="18">
        <v>70</v>
      </c>
      <c r="D2427" s="16">
        <v>73186</v>
      </c>
      <c r="E2427" s="16">
        <v>0</v>
      </c>
      <c r="F2427" s="18">
        <v>0</v>
      </c>
      <c r="G2427" s="18">
        <f t="shared" si="876"/>
        <v>70</v>
      </c>
      <c r="H2427" s="16">
        <f t="shared" si="883"/>
        <v>73186</v>
      </c>
      <c r="I2427" s="35">
        <f t="shared" si="872"/>
        <v>-73116</v>
      </c>
      <c r="J2427" s="35">
        <f t="shared" si="879"/>
        <v>0</v>
      </c>
      <c r="K2427" s="101">
        <f t="shared" ref="K2427:L2442" si="884">G2427-G2423</f>
        <v>0</v>
      </c>
      <c r="L2427">
        <f t="shared" si="884"/>
        <v>11390</v>
      </c>
      <c r="M2427" s="35">
        <f t="shared" si="875"/>
        <v>151226</v>
      </c>
      <c r="N2427">
        <f t="shared" si="881"/>
        <v>9.564670838684994E-4</v>
      </c>
      <c r="O2427" s="303">
        <f t="shared" si="870"/>
        <v>-73116</v>
      </c>
      <c r="P2427" s="521">
        <f t="shared" si="882"/>
        <v>0</v>
      </c>
      <c r="Q2427" s="521">
        <f t="shared" si="882"/>
        <v>0.22596516287743523</v>
      </c>
    </row>
    <row r="2428" spans="1:17">
      <c r="A2428" s="595"/>
      <c r="B2428" s="3" t="s">
        <v>5</v>
      </c>
      <c r="C2428" s="18">
        <v>876183</v>
      </c>
      <c r="D2428" s="16">
        <v>803645</v>
      </c>
      <c r="E2428" s="16">
        <v>594554</v>
      </c>
      <c r="F2428" s="18">
        <v>448198</v>
      </c>
      <c r="G2428" s="18">
        <f t="shared" si="876"/>
        <v>1324381</v>
      </c>
      <c r="H2428" s="16">
        <f t="shared" si="883"/>
        <v>1398199</v>
      </c>
      <c r="I2428" s="35">
        <f t="shared" si="872"/>
        <v>72538</v>
      </c>
      <c r="J2428" s="35">
        <f t="shared" si="879"/>
        <v>146356</v>
      </c>
      <c r="K2428" s="101">
        <f t="shared" si="884"/>
        <v>407451</v>
      </c>
      <c r="L2428">
        <f t="shared" si="884"/>
        <v>467434</v>
      </c>
      <c r="M2428" s="35">
        <f t="shared" si="875"/>
        <v>-90051</v>
      </c>
      <c r="N2428">
        <f t="shared" si="881"/>
        <v>0.94720494006933209</v>
      </c>
      <c r="O2428" s="20">
        <f t="shared" si="870"/>
        <v>-73818</v>
      </c>
      <c r="P2428" s="521">
        <f t="shared" si="882"/>
        <v>0.79974051923631784</v>
      </c>
      <c r="Q2428" s="522">
        <f t="shared" si="882"/>
        <v>1.0088554402791956</v>
      </c>
    </row>
    <row r="2429" spans="1:17">
      <c r="A2429" s="596"/>
      <c r="B2429" s="3" t="s">
        <v>6</v>
      </c>
      <c r="C2429" s="18">
        <v>947178</v>
      </c>
      <c r="D2429" s="16">
        <v>796801</v>
      </c>
      <c r="E2429" s="16">
        <v>1031408</v>
      </c>
      <c r="F2429" s="18">
        <v>814919</v>
      </c>
      <c r="G2429" s="18">
        <f t="shared" si="876"/>
        <v>1762097</v>
      </c>
      <c r="H2429" s="16">
        <f t="shared" si="883"/>
        <v>1828209</v>
      </c>
      <c r="I2429" s="35">
        <f t="shared" si="872"/>
        <v>150377</v>
      </c>
      <c r="J2429" s="35">
        <f t="shared" si="879"/>
        <v>216489</v>
      </c>
      <c r="K2429" s="101">
        <f t="shared" si="884"/>
        <v>290568</v>
      </c>
      <c r="L2429">
        <f t="shared" si="884"/>
        <v>369740</v>
      </c>
      <c r="M2429" s="35">
        <f t="shared" si="875"/>
        <v>216468</v>
      </c>
      <c r="N2429">
        <f t="shared" si="881"/>
        <v>0.96383783254540367</v>
      </c>
      <c r="O2429" s="20">
        <f t="shared" si="870"/>
        <v>-66112</v>
      </c>
      <c r="P2429" s="521">
        <f t="shared" si="882"/>
        <v>0.24604368814888891</v>
      </c>
      <c r="Q2429" s="522">
        <f t="shared" si="882"/>
        <v>0.33960700964151774</v>
      </c>
    </row>
    <row r="2430" spans="1:17">
      <c r="A2430" s="594">
        <v>45754</v>
      </c>
      <c r="B2430" s="3" t="s">
        <v>3</v>
      </c>
      <c r="C2430" s="18">
        <v>2449794</v>
      </c>
      <c r="D2430" s="16">
        <v>1528976</v>
      </c>
      <c r="E2430" s="16">
        <v>2717023</v>
      </c>
      <c r="F2430" s="18">
        <v>1959304</v>
      </c>
      <c r="G2430" s="18">
        <f t="shared" si="876"/>
        <v>4409098</v>
      </c>
      <c r="H2430" s="16">
        <f t="shared" si="883"/>
        <v>4245999</v>
      </c>
      <c r="I2430" s="35">
        <f t="shared" si="872"/>
        <v>920818</v>
      </c>
      <c r="J2430" s="35">
        <f t="shared" si="879"/>
        <v>757719</v>
      </c>
      <c r="K2430" s="101">
        <f t="shared" si="884"/>
        <v>-497172</v>
      </c>
      <c r="L2430">
        <f t="shared" si="884"/>
        <v>-447224</v>
      </c>
      <c r="M2430" s="35">
        <f t="shared" si="875"/>
        <v>447374</v>
      </c>
      <c r="N2430">
        <f t="shared" si="881"/>
        <v>1.0384123971767303</v>
      </c>
      <c r="O2430" s="20">
        <f t="shared" si="870"/>
        <v>163099</v>
      </c>
      <c r="P2430" s="521">
        <f t="shared" si="882"/>
        <v>-9.2010240879794772E-2</v>
      </c>
      <c r="Q2430" s="521">
        <f t="shared" si="882"/>
        <v>-8.7000994271509854E-2</v>
      </c>
    </row>
    <row r="2431" spans="1:17">
      <c r="A2431" s="595"/>
      <c r="B2431" s="3" t="s">
        <v>4</v>
      </c>
      <c r="C2431" s="18">
        <v>70</v>
      </c>
      <c r="D2431" s="16">
        <v>57296</v>
      </c>
      <c r="E2431" s="16">
        <v>0</v>
      </c>
      <c r="F2431" s="18">
        <v>0</v>
      </c>
      <c r="G2431" s="18">
        <f t="shared" si="876"/>
        <v>70</v>
      </c>
      <c r="H2431" s="16">
        <f t="shared" si="883"/>
        <v>57296</v>
      </c>
      <c r="I2431" s="35">
        <f t="shared" si="872"/>
        <v>-57226</v>
      </c>
      <c r="J2431" s="35">
        <f t="shared" si="879"/>
        <v>0</v>
      </c>
      <c r="K2431" s="101">
        <f t="shared" si="884"/>
        <v>0</v>
      </c>
      <c r="L2431">
        <f t="shared" si="884"/>
        <v>-15890</v>
      </c>
      <c r="M2431" s="35">
        <f t="shared" si="875"/>
        <v>257942</v>
      </c>
      <c r="N2431">
        <f t="shared" si="881"/>
        <v>1.2217257749232058E-3</v>
      </c>
      <c r="O2431" s="303">
        <f t="shared" ref="O2431:O2494" si="885">G2431-H2431</f>
        <v>-57226</v>
      </c>
      <c r="P2431" s="521">
        <f t="shared" ref="P2431:Q2446" si="886">K2431/(G2427-K2431)</f>
        <v>0</v>
      </c>
      <c r="Q2431" s="521">
        <f t="shared" si="886"/>
        <v>-0.17838699537473618</v>
      </c>
    </row>
    <row r="2432" spans="1:17">
      <c r="A2432" s="595"/>
      <c r="B2432" s="3" t="s">
        <v>5</v>
      </c>
      <c r="C2432" s="18">
        <v>968628</v>
      </c>
      <c r="D2432" s="16">
        <v>920621</v>
      </c>
      <c r="E2432" s="16">
        <v>630978</v>
      </c>
      <c r="F2432" s="18">
        <v>518369</v>
      </c>
      <c r="G2432" s="18">
        <f t="shared" si="876"/>
        <v>1486997</v>
      </c>
      <c r="H2432" s="16">
        <f t="shared" si="883"/>
        <v>1551599</v>
      </c>
      <c r="I2432" s="35">
        <f t="shared" si="872"/>
        <v>48007</v>
      </c>
      <c r="J2432" s="35">
        <f t="shared" si="879"/>
        <v>112609</v>
      </c>
      <c r="K2432" s="101">
        <f t="shared" si="884"/>
        <v>162616</v>
      </c>
      <c r="L2432">
        <f t="shared" si="884"/>
        <v>153400</v>
      </c>
      <c r="M2432" s="35">
        <f t="shared" si="875"/>
        <v>-124203</v>
      </c>
      <c r="N2432">
        <f t="shared" si="881"/>
        <v>0.95836424230745187</v>
      </c>
      <c r="O2432" s="20">
        <f t="shared" si="885"/>
        <v>-64602</v>
      </c>
      <c r="P2432" s="531">
        <f t="shared" si="886"/>
        <v>0.13997323038652396</v>
      </c>
      <c r="Q2432" s="521">
        <f t="shared" si="886"/>
        <v>0.12323274681293928</v>
      </c>
    </row>
    <row r="2433" spans="1:17">
      <c r="A2433" s="596"/>
      <c r="B2433" s="3" t="s">
        <v>6</v>
      </c>
      <c r="C2433" s="18">
        <v>1199408</v>
      </c>
      <c r="D2433" s="16">
        <v>910851</v>
      </c>
      <c r="E2433" s="16">
        <v>1269898</v>
      </c>
      <c r="F2433" s="18">
        <v>940072</v>
      </c>
      <c r="G2433" s="18">
        <f t="shared" si="876"/>
        <v>2139480</v>
      </c>
      <c r="H2433" s="16">
        <f t="shared" si="883"/>
        <v>2180749</v>
      </c>
      <c r="I2433" s="35">
        <f t="shared" si="872"/>
        <v>288557</v>
      </c>
      <c r="J2433" s="35">
        <f t="shared" si="879"/>
        <v>329826</v>
      </c>
      <c r="K2433" s="101">
        <f t="shared" si="884"/>
        <v>377383</v>
      </c>
      <c r="L2433">
        <f t="shared" si="884"/>
        <v>352540</v>
      </c>
      <c r="M2433" s="35">
        <f t="shared" si="875"/>
        <v>-1962667</v>
      </c>
      <c r="N2433">
        <f t="shared" si="881"/>
        <v>0.98107576800447915</v>
      </c>
      <c r="O2433" s="20">
        <f t="shared" si="885"/>
        <v>-41269</v>
      </c>
      <c r="P2433" s="531">
        <f t="shared" si="886"/>
        <v>0.27253497834209806</v>
      </c>
      <c r="Q2433" s="521">
        <f t="shared" si="886"/>
        <v>0.23890181334703109</v>
      </c>
    </row>
    <row r="2434" spans="1:17">
      <c r="A2434" s="594">
        <v>45755</v>
      </c>
      <c r="B2434" s="3" t="s">
        <v>3</v>
      </c>
      <c r="C2434" s="18">
        <v>2514336</v>
      </c>
      <c r="D2434" s="16">
        <v>1868823</v>
      </c>
      <c r="E2434" s="16">
        <v>2901378</v>
      </c>
      <c r="F2434" s="18">
        <v>2480970</v>
      </c>
      <c r="G2434" s="18">
        <f t="shared" si="876"/>
        <v>4995306</v>
      </c>
      <c r="H2434" s="16">
        <f t="shared" si="883"/>
        <v>4770201</v>
      </c>
      <c r="I2434" s="35">
        <f t="shared" si="872"/>
        <v>645513</v>
      </c>
      <c r="J2434" s="35">
        <f t="shared" si="879"/>
        <v>420408</v>
      </c>
      <c r="K2434" s="101">
        <f t="shared" si="884"/>
        <v>586208</v>
      </c>
      <c r="L2434">
        <f t="shared" si="884"/>
        <v>524202</v>
      </c>
      <c r="M2434" s="35">
        <f t="shared" si="875"/>
        <v>-524112</v>
      </c>
      <c r="N2434">
        <f t="shared" si="881"/>
        <v>1.0471898353968732</v>
      </c>
      <c r="O2434" s="20">
        <f t="shared" si="885"/>
        <v>225105</v>
      </c>
      <c r="P2434" s="531">
        <f t="shared" si="886"/>
        <v>0.15334158189223338</v>
      </c>
      <c r="Q2434" s="521">
        <f t="shared" si="886"/>
        <v>0.14084647819319537</v>
      </c>
    </row>
    <row r="2435" spans="1:17">
      <c r="A2435" s="595"/>
      <c r="B2435" s="3" t="s">
        <v>4</v>
      </c>
      <c r="C2435" s="18">
        <v>220</v>
      </c>
      <c r="D2435" s="16">
        <v>55897</v>
      </c>
      <c r="E2435" s="16">
        <v>0</v>
      </c>
      <c r="F2435" s="18">
        <v>0</v>
      </c>
      <c r="G2435" s="18">
        <f t="shared" si="876"/>
        <v>220</v>
      </c>
      <c r="H2435" s="16">
        <f t="shared" si="883"/>
        <v>55897</v>
      </c>
      <c r="I2435" s="35">
        <f t="shared" si="872"/>
        <v>-55677</v>
      </c>
      <c r="J2435" s="35">
        <f t="shared" si="879"/>
        <v>0</v>
      </c>
      <c r="K2435" s="101">
        <f t="shared" si="884"/>
        <v>150</v>
      </c>
      <c r="L2435">
        <f t="shared" si="884"/>
        <v>-1399</v>
      </c>
      <c r="M2435" s="35">
        <f t="shared" si="875"/>
        <v>-581618</v>
      </c>
      <c r="N2435">
        <f t="shared" si="881"/>
        <v>3.9358105086140576E-3</v>
      </c>
      <c r="O2435" s="303">
        <f t="shared" si="885"/>
        <v>-55677</v>
      </c>
      <c r="P2435" s="521">
        <f t="shared" si="886"/>
        <v>-1.875</v>
      </c>
      <c r="Q2435" s="521">
        <f t="shared" si="886"/>
        <v>-2.3835079649033138E-2</v>
      </c>
    </row>
    <row r="2436" spans="1:17">
      <c r="A2436" s="595"/>
      <c r="B2436" s="3" t="s">
        <v>5</v>
      </c>
      <c r="C2436" s="18">
        <v>1166267</v>
      </c>
      <c r="D2436" s="16">
        <v>1170381</v>
      </c>
      <c r="E2436" s="16">
        <v>636350</v>
      </c>
      <c r="F2436" s="18">
        <v>562782</v>
      </c>
      <c r="G2436" s="18">
        <f t="shared" si="876"/>
        <v>1729049</v>
      </c>
      <c r="H2436" s="16">
        <f t="shared" si="883"/>
        <v>1806731</v>
      </c>
      <c r="I2436" s="35">
        <f t="shared" si="872"/>
        <v>-4114</v>
      </c>
      <c r="J2436" s="35">
        <f t="shared" si="879"/>
        <v>73568</v>
      </c>
      <c r="K2436" s="101">
        <f t="shared" si="884"/>
        <v>242052</v>
      </c>
      <c r="L2436">
        <f t="shared" si="884"/>
        <v>255132</v>
      </c>
      <c r="M2436" s="35">
        <f t="shared" si="875"/>
        <v>-798723</v>
      </c>
      <c r="N2436">
        <f t="shared" si="881"/>
        <v>0.95700411406014507</v>
      </c>
      <c r="O2436" s="20">
        <f t="shared" si="885"/>
        <v>-77682</v>
      </c>
      <c r="P2436" s="521">
        <f t="shared" si="886"/>
        <v>0.19442786629128195</v>
      </c>
      <c r="Q2436" s="522">
        <f t="shared" si="886"/>
        <v>0.19679019982768556</v>
      </c>
    </row>
    <row r="2437" spans="1:17">
      <c r="A2437" s="596"/>
      <c r="B2437" s="3" t="s">
        <v>6</v>
      </c>
      <c r="C2437" s="18">
        <v>1159617</v>
      </c>
      <c r="D2437" s="16">
        <v>957712</v>
      </c>
      <c r="E2437" s="16">
        <v>1302712</v>
      </c>
      <c r="F2437" s="18">
        <v>1009060</v>
      </c>
      <c r="G2437" s="18">
        <f t="shared" si="876"/>
        <v>2168677</v>
      </c>
      <c r="H2437" s="16">
        <f t="shared" si="883"/>
        <v>2260424</v>
      </c>
      <c r="I2437" s="35">
        <f t="shared" si="872"/>
        <v>201905</v>
      </c>
      <c r="J2437" s="35">
        <f t="shared" si="879"/>
        <v>293652</v>
      </c>
      <c r="K2437" s="101">
        <f t="shared" si="884"/>
        <v>29197</v>
      </c>
      <c r="L2437">
        <f t="shared" si="884"/>
        <v>79675</v>
      </c>
      <c r="M2437" s="35">
        <f t="shared" si="875"/>
        <v>331410</v>
      </c>
      <c r="N2437">
        <f t="shared" si="881"/>
        <v>0.9594115971162932</v>
      </c>
      <c r="O2437" s="20">
        <f t="shared" si="885"/>
        <v>-91747</v>
      </c>
      <c r="P2437" s="521">
        <f t="shared" si="886"/>
        <v>1.3835585085033618E-2</v>
      </c>
      <c r="Q2437" s="522">
        <f t="shared" si="886"/>
        <v>3.7921082265546094E-2</v>
      </c>
    </row>
    <row r="2438" spans="1:17">
      <c r="A2438" s="597">
        <v>45756</v>
      </c>
      <c r="B2438" s="3" t="s">
        <v>3</v>
      </c>
      <c r="C2438" s="18">
        <v>1716032</v>
      </c>
      <c r="D2438" s="16">
        <v>1205481</v>
      </c>
      <c r="E2438" s="16">
        <v>1912952</v>
      </c>
      <c r="F2438" s="18">
        <v>1669147</v>
      </c>
      <c r="G2438" s="18">
        <f t="shared" si="876"/>
        <v>3385179</v>
      </c>
      <c r="H2438" s="16">
        <f t="shared" si="883"/>
        <v>3118433</v>
      </c>
      <c r="I2438" s="35">
        <f t="shared" si="872"/>
        <v>510551</v>
      </c>
      <c r="J2438" s="35">
        <f t="shared" si="879"/>
        <v>243805</v>
      </c>
      <c r="K2438" s="101">
        <f t="shared" si="884"/>
        <v>-1610127</v>
      </c>
      <c r="L2438">
        <f t="shared" si="884"/>
        <v>-1651768</v>
      </c>
      <c r="M2438" s="35">
        <f t="shared" si="875"/>
        <v>1651933</v>
      </c>
      <c r="N2438">
        <f t="shared" si="881"/>
        <v>1.085538473970741</v>
      </c>
      <c r="O2438" s="20">
        <f t="shared" si="885"/>
        <v>266746</v>
      </c>
      <c r="P2438" s="521">
        <f t="shared" si="886"/>
        <v>-0.24375797922709988</v>
      </c>
      <c r="Q2438" s="521">
        <f t="shared" si="886"/>
        <v>-0.25720585072895868</v>
      </c>
    </row>
    <row r="2439" spans="1:17">
      <c r="A2439" s="598"/>
      <c r="B2439" s="3" t="s">
        <v>4</v>
      </c>
      <c r="C2439" s="18">
        <v>310</v>
      </c>
      <c r="D2439" s="16">
        <v>47476</v>
      </c>
      <c r="E2439" s="16">
        <v>0</v>
      </c>
      <c r="F2439" s="18">
        <v>0</v>
      </c>
      <c r="G2439" s="18">
        <f t="shared" si="876"/>
        <v>310</v>
      </c>
      <c r="H2439" s="16">
        <f t="shared" si="883"/>
        <v>47476</v>
      </c>
      <c r="I2439" s="35">
        <f t="shared" ref="I2439:I2502" si="887">SUM(C2439-D2439)</f>
        <v>-47166</v>
      </c>
      <c r="J2439" s="35">
        <f t="shared" si="879"/>
        <v>0</v>
      </c>
      <c r="K2439" s="101">
        <f t="shared" si="884"/>
        <v>90</v>
      </c>
      <c r="L2439">
        <f t="shared" si="884"/>
        <v>-8421</v>
      </c>
      <c r="M2439" s="35">
        <f t="shared" si="875"/>
        <v>282288</v>
      </c>
      <c r="N2439">
        <f t="shared" si="881"/>
        <v>6.5296149633499029E-3</v>
      </c>
      <c r="O2439" s="303">
        <f t="shared" si="885"/>
        <v>-47166</v>
      </c>
      <c r="P2439" s="521">
        <f t="shared" si="886"/>
        <v>0.69230769230769229</v>
      </c>
      <c r="Q2439" s="521">
        <f t="shared" si="886"/>
        <v>-0.13092757859386175</v>
      </c>
    </row>
    <row r="2440" spans="1:17">
      <c r="A2440" s="598"/>
      <c r="B2440" s="3" t="s">
        <v>5</v>
      </c>
      <c r="C2440" s="18">
        <v>736429</v>
      </c>
      <c r="D2440" s="16">
        <v>845424</v>
      </c>
      <c r="E2440" s="16">
        <v>411806</v>
      </c>
      <c r="F2440" s="18">
        <v>409603</v>
      </c>
      <c r="G2440" s="18">
        <f t="shared" si="876"/>
        <v>1146032</v>
      </c>
      <c r="H2440" s="16">
        <f t="shared" si="883"/>
        <v>1257230</v>
      </c>
      <c r="I2440" s="35">
        <f t="shared" si="887"/>
        <v>-108995</v>
      </c>
      <c r="J2440" s="35">
        <f t="shared" si="879"/>
        <v>2203</v>
      </c>
      <c r="K2440" s="101">
        <f t="shared" si="884"/>
        <v>-583017</v>
      </c>
      <c r="L2440">
        <f t="shared" si="884"/>
        <v>-549501</v>
      </c>
      <c r="M2440" s="35">
        <f t="shared" si="875"/>
        <v>709938</v>
      </c>
      <c r="N2440">
        <f t="shared" si="881"/>
        <v>0.91155317642754308</v>
      </c>
      <c r="O2440" s="20">
        <f t="shared" si="885"/>
        <v>-111198</v>
      </c>
      <c r="P2440" s="521">
        <f t="shared" si="886"/>
        <v>-0.25216278428037953</v>
      </c>
      <c r="Q2440" s="521">
        <f t="shared" si="886"/>
        <v>-0.23321175503940189</v>
      </c>
    </row>
    <row r="2441" spans="1:17">
      <c r="A2441" s="599"/>
      <c r="B2441" s="3" t="s">
        <v>6</v>
      </c>
      <c r="C2441" s="18">
        <v>813910</v>
      </c>
      <c r="D2441" s="16">
        <v>791546</v>
      </c>
      <c r="E2441" s="16">
        <v>941922</v>
      </c>
      <c r="F2441" s="18">
        <v>811176</v>
      </c>
      <c r="G2441" s="18">
        <f t="shared" si="876"/>
        <v>1625086</v>
      </c>
      <c r="H2441" s="16">
        <f t="shared" si="883"/>
        <v>1733468</v>
      </c>
      <c r="I2441" s="35">
        <f t="shared" si="887"/>
        <v>22364</v>
      </c>
      <c r="J2441" s="35">
        <f t="shared" si="879"/>
        <v>130746</v>
      </c>
      <c r="K2441" s="101">
        <f t="shared" si="884"/>
        <v>-543591</v>
      </c>
      <c r="L2441">
        <f t="shared" si="884"/>
        <v>-526956</v>
      </c>
      <c r="M2441" s="35">
        <f t="shared" si="875"/>
        <v>1381657</v>
      </c>
      <c r="N2441">
        <f t="shared" si="881"/>
        <v>0.93747678065011875</v>
      </c>
      <c r="O2441" s="20">
        <f t="shared" si="885"/>
        <v>-108382</v>
      </c>
      <c r="P2441" s="521">
        <f t="shared" si="886"/>
        <v>-0.2004193538396648</v>
      </c>
      <c r="Q2441" s="521">
        <f t="shared" si="886"/>
        <v>-0.1890506497140684</v>
      </c>
    </row>
    <row r="2442" spans="1:17">
      <c r="A2442" s="594">
        <v>45758</v>
      </c>
      <c r="B2442" s="3" t="s">
        <v>3</v>
      </c>
      <c r="C2442" s="18">
        <v>1804583</v>
      </c>
      <c r="D2442" s="16">
        <v>1495299</v>
      </c>
      <c r="E2442" s="16">
        <v>2167929</v>
      </c>
      <c r="F2442" s="18">
        <v>1991681</v>
      </c>
      <c r="G2442" s="18">
        <f t="shared" si="876"/>
        <v>3796264</v>
      </c>
      <c r="H2442" s="16">
        <f t="shared" si="883"/>
        <v>3663228</v>
      </c>
      <c r="I2442" s="35">
        <f t="shared" si="887"/>
        <v>309284</v>
      </c>
      <c r="J2442" s="35">
        <f t="shared" si="879"/>
        <v>176248</v>
      </c>
      <c r="K2442" s="101">
        <f t="shared" si="884"/>
        <v>411085</v>
      </c>
      <c r="L2442">
        <f t="shared" si="884"/>
        <v>544795</v>
      </c>
      <c r="M2442" s="35">
        <f t="shared" si="875"/>
        <v>-544795</v>
      </c>
      <c r="N2442">
        <f t="shared" si="881"/>
        <v>1.0363166038259153</v>
      </c>
      <c r="O2442" s="20">
        <f t="shared" si="885"/>
        <v>133036</v>
      </c>
      <c r="P2442" s="521">
        <f t="shared" si="886"/>
        <v>0.13822192573603928</v>
      </c>
      <c r="Q2442" s="522">
        <f t="shared" si="886"/>
        <v>0.2116828396223556</v>
      </c>
    </row>
    <row r="2443" spans="1:17">
      <c r="A2443" s="595"/>
      <c r="B2443" s="3" t="s">
        <v>4</v>
      </c>
      <c r="C2443" s="18">
        <v>475</v>
      </c>
      <c r="D2443" s="16">
        <v>40349</v>
      </c>
      <c r="E2443" s="16">
        <v>0</v>
      </c>
      <c r="F2443" s="18">
        <v>0</v>
      </c>
      <c r="G2443" s="18">
        <f t="shared" si="876"/>
        <v>475</v>
      </c>
      <c r="H2443" s="16">
        <f t="shared" si="883"/>
        <v>40349</v>
      </c>
      <c r="I2443" s="35">
        <f t="shared" si="887"/>
        <v>-39874</v>
      </c>
      <c r="J2443" s="35">
        <f t="shared" si="879"/>
        <v>0</v>
      </c>
      <c r="K2443" s="101">
        <f t="shared" ref="K2443:L2458" si="888">G2443-G2439</f>
        <v>165</v>
      </c>
      <c r="L2443">
        <f t="shared" si="888"/>
        <v>-7127</v>
      </c>
      <c r="M2443" s="35">
        <f t="shared" si="875"/>
        <v>128428</v>
      </c>
      <c r="N2443">
        <f t="shared" si="881"/>
        <v>1.1772286797690153E-2</v>
      </c>
      <c r="O2443" s="303">
        <f t="shared" si="885"/>
        <v>-39874</v>
      </c>
      <c r="P2443" s="521">
        <f t="shared" si="886"/>
        <v>1.1379310344827587</v>
      </c>
      <c r="Q2443" s="521">
        <f t="shared" si="886"/>
        <v>-0.13052396388476822</v>
      </c>
    </row>
    <row r="2444" spans="1:17">
      <c r="A2444" s="595"/>
      <c r="B2444" s="3" t="s">
        <v>5</v>
      </c>
      <c r="C2444" s="18">
        <v>954325</v>
      </c>
      <c r="D2444" s="16">
        <v>987474</v>
      </c>
      <c r="E2444" s="16">
        <v>522031</v>
      </c>
      <c r="F2444" s="18">
        <v>465574</v>
      </c>
      <c r="G2444" s="18">
        <f t="shared" si="876"/>
        <v>1419899</v>
      </c>
      <c r="H2444" s="16">
        <f t="shared" si="883"/>
        <v>1509505</v>
      </c>
      <c r="I2444" s="35">
        <f t="shared" si="887"/>
        <v>-33149</v>
      </c>
      <c r="J2444" s="35">
        <f t="shared" si="879"/>
        <v>56457</v>
      </c>
      <c r="K2444" s="101">
        <f t="shared" si="888"/>
        <v>273867</v>
      </c>
      <c r="L2444">
        <f t="shared" si="888"/>
        <v>252275</v>
      </c>
      <c r="M2444" s="35">
        <f t="shared" si="875"/>
        <v>37331</v>
      </c>
      <c r="N2444">
        <f t="shared" si="881"/>
        <v>0.94063881868559562</v>
      </c>
      <c r="O2444" s="20">
        <f t="shared" si="885"/>
        <v>-89606</v>
      </c>
      <c r="P2444" s="531">
        <f t="shared" si="886"/>
        <v>0.31400824385294068</v>
      </c>
      <c r="Q2444" s="521">
        <f t="shared" si="886"/>
        <v>0.25103114069784221</v>
      </c>
    </row>
    <row r="2445" spans="1:17">
      <c r="A2445" s="596"/>
      <c r="B2445" s="3" t="s">
        <v>6</v>
      </c>
      <c r="C2445" s="18">
        <v>854217</v>
      </c>
      <c r="D2445" s="16">
        <v>865440</v>
      </c>
      <c r="E2445" s="16">
        <v>923640</v>
      </c>
      <c r="F2445" s="18">
        <v>931306</v>
      </c>
      <c r="G2445" s="18">
        <f t="shared" si="876"/>
        <v>1785523</v>
      </c>
      <c r="H2445" s="16">
        <f t="shared" si="883"/>
        <v>1789080</v>
      </c>
      <c r="I2445" s="35">
        <f t="shared" si="887"/>
        <v>-11223</v>
      </c>
      <c r="J2445" s="35">
        <f t="shared" si="879"/>
        <v>-7666</v>
      </c>
      <c r="K2445" s="101">
        <f t="shared" si="888"/>
        <v>160437</v>
      </c>
      <c r="L2445">
        <f t="shared" si="888"/>
        <v>55612</v>
      </c>
      <c r="M2445" s="35">
        <f t="shared" si="875"/>
        <v>312264</v>
      </c>
      <c r="N2445">
        <f t="shared" si="881"/>
        <v>0.99801182730789006</v>
      </c>
      <c r="O2445" s="34">
        <f t="shared" si="885"/>
        <v>-3557</v>
      </c>
      <c r="P2445" s="531">
        <f t="shared" si="886"/>
        <v>0.10953955521083891</v>
      </c>
      <c r="Q2445" s="521">
        <f t="shared" si="886"/>
        <v>3.3144679877176585E-2</v>
      </c>
    </row>
    <row r="2446" spans="1:17">
      <c r="A2446" s="594">
        <v>45762</v>
      </c>
      <c r="B2446" s="3" t="s">
        <v>3</v>
      </c>
      <c r="C2446" s="18">
        <v>2288549</v>
      </c>
      <c r="D2446" s="16">
        <v>2173096</v>
      </c>
      <c r="E2446" s="16">
        <v>2479855</v>
      </c>
      <c r="F2446" s="18">
        <v>2362416</v>
      </c>
      <c r="G2446" s="18">
        <f t="shared" si="876"/>
        <v>4650965</v>
      </c>
      <c r="H2446" s="16">
        <f t="shared" si="883"/>
        <v>4652951</v>
      </c>
      <c r="I2446" s="35">
        <f t="shared" si="887"/>
        <v>115453</v>
      </c>
      <c r="J2446" s="35">
        <f t="shared" si="879"/>
        <v>117439</v>
      </c>
      <c r="K2446" s="101">
        <f t="shared" si="888"/>
        <v>854701</v>
      </c>
      <c r="L2446">
        <f t="shared" si="888"/>
        <v>989723</v>
      </c>
      <c r="M2446" s="35">
        <f t="shared" si="875"/>
        <v>-989723</v>
      </c>
      <c r="N2446">
        <f t="shared" si="881"/>
        <v>0.99957317409961977</v>
      </c>
      <c r="O2446" s="20">
        <f t="shared" si="885"/>
        <v>-1986</v>
      </c>
      <c r="P2446" s="521">
        <f t="shared" si="886"/>
        <v>0.29056015458448453</v>
      </c>
      <c r="Q2446" s="522">
        <f t="shared" si="886"/>
        <v>0.37019680157695611</v>
      </c>
    </row>
    <row r="2447" spans="1:17">
      <c r="A2447" s="595"/>
      <c r="B2447" s="3" t="s">
        <v>4</v>
      </c>
      <c r="C2447" s="18">
        <v>475</v>
      </c>
      <c r="D2447" s="16">
        <v>42667</v>
      </c>
      <c r="E2447" s="16">
        <v>0</v>
      </c>
      <c r="F2447" s="18">
        <v>0</v>
      </c>
      <c r="G2447" s="18">
        <f t="shared" si="876"/>
        <v>475</v>
      </c>
      <c r="H2447" s="16">
        <f t="shared" si="883"/>
        <v>42667</v>
      </c>
      <c r="I2447" s="35">
        <f t="shared" si="887"/>
        <v>-42192</v>
      </c>
      <c r="J2447" s="35">
        <f t="shared" si="879"/>
        <v>0</v>
      </c>
      <c r="K2447" s="101">
        <f t="shared" si="888"/>
        <v>0</v>
      </c>
      <c r="L2447">
        <f t="shared" si="888"/>
        <v>2318</v>
      </c>
      <c r="M2447" s="35">
        <f t="shared" si="875"/>
        <v>-58182</v>
      </c>
      <c r="N2447">
        <f t="shared" si="881"/>
        <v>1.1132725525581831E-2</v>
      </c>
      <c r="O2447" s="303">
        <f t="shared" si="885"/>
        <v>-42192</v>
      </c>
      <c r="P2447" s="521">
        <f t="shared" ref="P2447:Q2462" si="889">K2447/(G2443-K2447)</f>
        <v>0</v>
      </c>
      <c r="Q2447" s="521">
        <f t="shared" si="889"/>
        <v>6.0950277405274644E-2</v>
      </c>
    </row>
    <row r="2448" spans="1:17">
      <c r="A2448" s="595"/>
      <c r="B2448" s="3" t="s">
        <v>5</v>
      </c>
      <c r="C2448" s="18">
        <v>906456</v>
      </c>
      <c r="D2448" s="16">
        <v>872292</v>
      </c>
      <c r="E2448" s="16">
        <v>707648</v>
      </c>
      <c r="F2448" s="18">
        <v>634744</v>
      </c>
      <c r="G2448" s="18">
        <f t="shared" si="876"/>
        <v>1541200</v>
      </c>
      <c r="H2448" s="16">
        <f t="shared" si="883"/>
        <v>1579940</v>
      </c>
      <c r="I2448" s="35">
        <f t="shared" si="887"/>
        <v>34164</v>
      </c>
      <c r="J2448" s="35">
        <f t="shared" si="879"/>
        <v>72904</v>
      </c>
      <c r="K2448" s="101">
        <f t="shared" si="888"/>
        <v>121301</v>
      </c>
      <c r="L2448">
        <f t="shared" si="888"/>
        <v>70435</v>
      </c>
      <c r="M2448" s="35">
        <f t="shared" si="875"/>
        <v>138345</v>
      </c>
      <c r="N2448">
        <f t="shared" si="881"/>
        <v>0.9754800815220831</v>
      </c>
      <c r="O2448" s="20">
        <f t="shared" si="885"/>
        <v>-38740</v>
      </c>
      <c r="P2448" s="531">
        <f t="shared" si="889"/>
        <v>9.3409199767749529E-2</v>
      </c>
      <c r="Q2448" s="521">
        <f t="shared" si="889"/>
        <v>4.8944804630768481E-2</v>
      </c>
    </row>
    <row r="2449" spans="1:17">
      <c r="A2449" s="596"/>
      <c r="B2449" s="3" t="s">
        <v>6</v>
      </c>
      <c r="C2449" s="18">
        <v>1043639</v>
      </c>
      <c r="D2449" s="16">
        <v>940596</v>
      </c>
      <c r="E2449" s="16">
        <v>1051616</v>
      </c>
      <c r="F2449" s="18">
        <v>1031490</v>
      </c>
      <c r="G2449" s="18">
        <f t="shared" si="876"/>
        <v>2075129</v>
      </c>
      <c r="H2449" s="16">
        <f t="shared" si="883"/>
        <v>1992212</v>
      </c>
      <c r="I2449" s="35">
        <f t="shared" si="887"/>
        <v>103043</v>
      </c>
      <c r="J2449" s="35">
        <f t="shared" si="879"/>
        <v>20126</v>
      </c>
      <c r="K2449" s="101">
        <f t="shared" si="888"/>
        <v>289606</v>
      </c>
      <c r="L2449">
        <f t="shared" si="888"/>
        <v>203132</v>
      </c>
      <c r="M2449" s="35">
        <f t="shared" si="875"/>
        <v>-1690757</v>
      </c>
      <c r="N2449">
        <f t="shared" si="881"/>
        <v>1.0416205705015329</v>
      </c>
      <c r="O2449" s="20">
        <f t="shared" si="885"/>
        <v>82917</v>
      </c>
      <c r="P2449" s="531">
        <f t="shared" si="889"/>
        <v>0.19359763944122568</v>
      </c>
      <c r="Q2449" s="521">
        <f t="shared" si="889"/>
        <v>0.12808238353338192</v>
      </c>
    </row>
    <row r="2450" spans="1:17">
      <c r="A2450" s="594">
        <v>45763</v>
      </c>
      <c r="B2450" s="3" t="s">
        <v>3</v>
      </c>
      <c r="C2450" s="18">
        <v>2296746</v>
      </c>
      <c r="D2450" s="16">
        <v>2463343</v>
      </c>
      <c r="E2450" s="16">
        <v>2644240</v>
      </c>
      <c r="F2450" s="18">
        <v>2722095</v>
      </c>
      <c r="G2450" s="18">
        <f t="shared" si="876"/>
        <v>5018841</v>
      </c>
      <c r="H2450" s="16">
        <f t="shared" si="883"/>
        <v>5107583</v>
      </c>
      <c r="I2450" s="35">
        <f t="shared" si="887"/>
        <v>-166597</v>
      </c>
      <c r="J2450" s="35">
        <f t="shared" si="879"/>
        <v>-77855</v>
      </c>
      <c r="K2450" s="101">
        <f t="shared" si="888"/>
        <v>367876</v>
      </c>
      <c r="L2450">
        <f t="shared" si="888"/>
        <v>454632</v>
      </c>
      <c r="M2450" s="35">
        <f t="shared" si="875"/>
        <v>-454632</v>
      </c>
      <c r="N2450">
        <f t="shared" si="881"/>
        <v>0.98262544142699193</v>
      </c>
      <c r="O2450" s="20">
        <f t="shared" si="885"/>
        <v>-88742</v>
      </c>
      <c r="P2450" s="521">
        <f t="shared" si="889"/>
        <v>8.5890346896830769E-2</v>
      </c>
      <c r="Q2450" s="522">
        <f t="shared" si="889"/>
        <v>0.10828905569109923</v>
      </c>
    </row>
    <row r="2451" spans="1:17">
      <c r="A2451" s="595"/>
      <c r="B2451" s="3" t="s">
        <v>4</v>
      </c>
      <c r="C2451" s="18">
        <v>475</v>
      </c>
      <c r="D2451" s="16">
        <v>51067</v>
      </c>
      <c r="E2451" s="16">
        <v>0</v>
      </c>
      <c r="F2451" s="18">
        <v>0</v>
      </c>
      <c r="G2451" s="18">
        <f t="shared" si="876"/>
        <v>475</v>
      </c>
      <c r="H2451" s="16">
        <f t="shared" si="883"/>
        <v>51067</v>
      </c>
      <c r="I2451" s="35">
        <f t="shared" si="887"/>
        <v>-50592</v>
      </c>
      <c r="J2451" s="35">
        <f t="shared" si="879"/>
        <v>0</v>
      </c>
      <c r="K2451" s="101">
        <f t="shared" si="888"/>
        <v>0</v>
      </c>
      <c r="L2451">
        <f t="shared" si="888"/>
        <v>8400</v>
      </c>
      <c r="M2451" s="35">
        <f t="shared" si="875"/>
        <v>-325530</v>
      </c>
      <c r="N2451">
        <f t="shared" si="881"/>
        <v>9.3015058648442239E-3</v>
      </c>
      <c r="O2451" s="20">
        <f t="shared" si="885"/>
        <v>-50592</v>
      </c>
      <c r="P2451" s="521">
        <f t="shared" si="889"/>
        <v>0</v>
      </c>
      <c r="Q2451" s="521">
        <f t="shared" si="889"/>
        <v>0.24513380220036771</v>
      </c>
    </row>
    <row r="2452" spans="1:17">
      <c r="A2452" s="595"/>
      <c r="B2452" s="3" t="s">
        <v>5</v>
      </c>
      <c r="C2452" s="18">
        <v>936773</v>
      </c>
      <c r="D2452" s="16">
        <v>871790</v>
      </c>
      <c r="E2452" s="16">
        <v>632071</v>
      </c>
      <c r="F2452" s="18">
        <v>548563</v>
      </c>
      <c r="G2452" s="18">
        <f t="shared" si="876"/>
        <v>1485336</v>
      </c>
      <c r="H2452" s="16">
        <f t="shared" si="883"/>
        <v>1503861</v>
      </c>
      <c r="I2452" s="35">
        <f t="shared" si="887"/>
        <v>64983</v>
      </c>
      <c r="J2452" s="35">
        <f t="shared" si="879"/>
        <v>83508</v>
      </c>
      <c r="K2452" s="101">
        <f t="shared" si="888"/>
        <v>-55864</v>
      </c>
      <c r="L2452">
        <f t="shared" si="888"/>
        <v>-76079</v>
      </c>
      <c r="M2452" s="35">
        <f t="shared" si="875"/>
        <v>-335900</v>
      </c>
      <c r="N2452">
        <f t="shared" si="881"/>
        <v>0.98768170728544724</v>
      </c>
      <c r="O2452" s="20">
        <f t="shared" si="885"/>
        <v>-18525</v>
      </c>
      <c r="P2452" s="531">
        <f t="shared" si="889"/>
        <v>-3.4979186807792301E-2</v>
      </c>
      <c r="Q2452" s="521">
        <f t="shared" si="889"/>
        <v>-4.5940898021097583E-2</v>
      </c>
    </row>
    <row r="2453" spans="1:17">
      <c r="A2453" s="596"/>
      <c r="B2453" s="3" t="s">
        <v>6</v>
      </c>
      <c r="C2453" s="18">
        <v>1142237</v>
      </c>
      <c r="D2453" s="16">
        <v>1026130</v>
      </c>
      <c r="E2453" s="16">
        <v>1099920</v>
      </c>
      <c r="F2453" s="18">
        <v>1141672</v>
      </c>
      <c r="G2453" s="18">
        <f t="shared" si="876"/>
        <v>2283909</v>
      </c>
      <c r="H2453" s="16">
        <f t="shared" si="883"/>
        <v>2126050</v>
      </c>
      <c r="I2453" s="35">
        <f t="shared" si="887"/>
        <v>116107</v>
      </c>
      <c r="J2453" s="35">
        <f t="shared" si="879"/>
        <v>-41752</v>
      </c>
      <c r="K2453" s="101">
        <f t="shared" si="888"/>
        <v>208780</v>
      </c>
      <c r="L2453">
        <f t="shared" si="888"/>
        <v>133838</v>
      </c>
      <c r="M2453" s="35">
        <f t="shared" si="875"/>
        <v>1366492</v>
      </c>
      <c r="N2453">
        <f t="shared" si="881"/>
        <v>1.0742499000493873</v>
      </c>
      <c r="O2453" s="20">
        <f t="shared" si="885"/>
        <v>157859</v>
      </c>
      <c r="P2453" s="531">
        <f t="shared" si="889"/>
        <v>0.1118654656765696</v>
      </c>
      <c r="Q2453" s="521">
        <f t="shared" si="889"/>
        <v>7.2018872412119406E-2</v>
      </c>
    </row>
    <row r="2454" spans="1:17">
      <c r="A2454" s="597">
        <v>45764</v>
      </c>
      <c r="B2454" s="3" t="s">
        <v>3</v>
      </c>
      <c r="C2454" s="18">
        <v>1477989</v>
      </c>
      <c r="D2454" s="16">
        <v>1834799</v>
      </c>
      <c r="E2454" s="16">
        <v>1754932</v>
      </c>
      <c r="F2454" s="18">
        <v>2053227</v>
      </c>
      <c r="G2454" s="18">
        <f t="shared" si="876"/>
        <v>3531216</v>
      </c>
      <c r="H2454" s="16">
        <f t="shared" si="883"/>
        <v>3589731</v>
      </c>
      <c r="I2454" s="35">
        <f t="shared" si="887"/>
        <v>-356810</v>
      </c>
      <c r="J2454" s="35">
        <f t="shared" si="879"/>
        <v>-298295</v>
      </c>
      <c r="K2454" s="101">
        <f t="shared" si="888"/>
        <v>-1487625</v>
      </c>
      <c r="L2454">
        <f t="shared" si="888"/>
        <v>-1517852</v>
      </c>
      <c r="M2454" s="35">
        <f t="shared" si="875"/>
        <v>1517852</v>
      </c>
      <c r="N2454">
        <f t="shared" si="881"/>
        <v>0.98369933568838441</v>
      </c>
      <c r="O2454" s="34">
        <f t="shared" si="885"/>
        <v>-58515</v>
      </c>
      <c r="P2454" s="521">
        <f t="shared" si="889"/>
        <v>-0.22863794262507481</v>
      </c>
      <c r="Q2454" s="521">
        <f t="shared" si="889"/>
        <v>-0.2290946934050368</v>
      </c>
    </row>
    <row r="2455" spans="1:17">
      <c r="A2455" s="598"/>
      <c r="B2455" s="3" t="s">
        <v>4</v>
      </c>
      <c r="C2455" s="18">
        <v>475</v>
      </c>
      <c r="D2455" s="16">
        <v>50567</v>
      </c>
      <c r="E2455" s="16">
        <v>0</v>
      </c>
      <c r="F2455" s="18">
        <v>0</v>
      </c>
      <c r="G2455" s="18">
        <f t="shared" si="876"/>
        <v>475</v>
      </c>
      <c r="H2455" s="16">
        <f t="shared" si="883"/>
        <v>50567</v>
      </c>
      <c r="I2455" s="35">
        <f t="shared" si="887"/>
        <v>-50092</v>
      </c>
      <c r="J2455" s="35">
        <f t="shared" si="879"/>
        <v>0</v>
      </c>
      <c r="K2455" s="101">
        <f t="shared" si="888"/>
        <v>0</v>
      </c>
      <c r="L2455">
        <f t="shared" si="888"/>
        <v>-500</v>
      </c>
      <c r="M2455" s="35">
        <f t="shared" ref="M2455:M2518" si="890">K2460-L2455</f>
        <v>457554</v>
      </c>
      <c r="N2455">
        <f t="shared" si="881"/>
        <v>9.3934779599343446E-3</v>
      </c>
      <c r="O2455" s="303">
        <f t="shared" si="885"/>
        <v>-50092</v>
      </c>
      <c r="P2455" s="521">
        <f t="shared" si="889"/>
        <v>0</v>
      </c>
      <c r="Q2455" s="521">
        <f t="shared" si="889"/>
        <v>-9.696123489828767E-3</v>
      </c>
    </row>
    <row r="2456" spans="1:17">
      <c r="A2456" s="598"/>
      <c r="B2456" s="3" t="s">
        <v>5</v>
      </c>
      <c r="C2456" s="18">
        <v>698180</v>
      </c>
      <c r="D2456" s="16">
        <v>726542</v>
      </c>
      <c r="E2456" s="16">
        <v>468658</v>
      </c>
      <c r="F2456" s="18">
        <v>470026</v>
      </c>
      <c r="G2456" s="18">
        <f t="shared" si="876"/>
        <v>1168206</v>
      </c>
      <c r="H2456" s="16">
        <f t="shared" si="883"/>
        <v>1195200</v>
      </c>
      <c r="I2456" s="35">
        <f t="shared" si="887"/>
        <v>-28362</v>
      </c>
      <c r="J2456" s="35">
        <f t="shared" si="879"/>
        <v>-1368</v>
      </c>
      <c r="K2456" s="101">
        <f t="shared" si="888"/>
        <v>-317130</v>
      </c>
      <c r="L2456">
        <f t="shared" si="888"/>
        <v>-308661</v>
      </c>
      <c r="M2456" s="35">
        <f t="shared" si="890"/>
        <v>750271</v>
      </c>
      <c r="N2456">
        <f t="shared" si="881"/>
        <v>0.97741465863453814</v>
      </c>
      <c r="O2456" s="34">
        <f t="shared" si="885"/>
        <v>-26994</v>
      </c>
      <c r="P2456" s="521">
        <f t="shared" si="889"/>
        <v>-0.17594229239275525</v>
      </c>
      <c r="Q2456" s="521">
        <f t="shared" si="889"/>
        <v>-0.17029365712526523</v>
      </c>
    </row>
    <row r="2457" spans="1:17">
      <c r="A2457" s="599"/>
      <c r="B2457" s="3" t="s">
        <v>6</v>
      </c>
      <c r="C2457" s="18">
        <v>871257</v>
      </c>
      <c r="D2457" s="16">
        <v>912019</v>
      </c>
      <c r="E2457" s="16">
        <v>824311</v>
      </c>
      <c r="F2457" s="18">
        <v>1000673</v>
      </c>
      <c r="G2457" s="18">
        <f t="shared" si="876"/>
        <v>1871930</v>
      </c>
      <c r="H2457" s="16">
        <f t="shared" si="883"/>
        <v>1736330</v>
      </c>
      <c r="I2457" s="35">
        <f t="shared" si="887"/>
        <v>-40762</v>
      </c>
      <c r="J2457" s="35">
        <f t="shared" si="879"/>
        <v>-176362</v>
      </c>
      <c r="K2457" s="101">
        <f t="shared" si="888"/>
        <v>-411979</v>
      </c>
      <c r="L2457">
        <f t="shared" si="888"/>
        <v>-389720</v>
      </c>
      <c r="M2457" s="35">
        <f t="shared" si="890"/>
        <v>968601</v>
      </c>
      <c r="N2457">
        <f t="shared" si="881"/>
        <v>1.0780957536873752</v>
      </c>
      <c r="O2457" s="34">
        <f t="shared" si="885"/>
        <v>135600</v>
      </c>
      <c r="P2457" s="521">
        <f t="shared" si="889"/>
        <v>-0.15281755028398805</v>
      </c>
      <c r="Q2457" s="521">
        <f t="shared" si="889"/>
        <v>-0.15491082253147148</v>
      </c>
    </row>
    <row r="2458" spans="1:17">
      <c r="A2458" s="594">
        <v>45768</v>
      </c>
      <c r="B2458" s="3" t="s">
        <v>3</v>
      </c>
      <c r="C2458" s="18">
        <v>2267215</v>
      </c>
      <c r="D2458" s="16">
        <v>2724059</v>
      </c>
      <c r="E2458" s="16">
        <v>2402285</v>
      </c>
      <c r="F2458" s="18">
        <v>2764331</v>
      </c>
      <c r="G2458" s="18">
        <f t="shared" si="876"/>
        <v>5031546</v>
      </c>
      <c r="H2458" s="16">
        <f t="shared" si="883"/>
        <v>5126344</v>
      </c>
      <c r="I2458" s="35">
        <f t="shared" si="887"/>
        <v>-456844</v>
      </c>
      <c r="J2458" s="35">
        <f t="shared" si="879"/>
        <v>-362046</v>
      </c>
      <c r="K2458" s="101">
        <f t="shared" si="888"/>
        <v>1500330</v>
      </c>
      <c r="L2458">
        <f t="shared" si="888"/>
        <v>1536613</v>
      </c>
      <c r="M2458" s="35">
        <f t="shared" si="890"/>
        <v>-1536563</v>
      </c>
      <c r="N2458">
        <f t="shared" si="881"/>
        <v>0.98150767876677802</v>
      </c>
      <c r="O2458" s="34">
        <f t="shared" si="885"/>
        <v>-94798</v>
      </c>
      <c r="P2458" s="521">
        <f t="shared" si="889"/>
        <v>0.73875638514421782</v>
      </c>
      <c r="Q2458" s="522">
        <f t="shared" si="889"/>
        <v>0.74842897485677884</v>
      </c>
    </row>
    <row r="2459" spans="1:17">
      <c r="A2459" s="595"/>
      <c r="B2459" s="3" t="s">
        <v>4</v>
      </c>
      <c r="C2459" s="18">
        <v>475</v>
      </c>
      <c r="D2459" s="16">
        <v>59762</v>
      </c>
      <c r="E2459" s="16">
        <v>0</v>
      </c>
      <c r="F2459" s="18">
        <v>0</v>
      </c>
      <c r="G2459" s="18">
        <f t="shared" ref="G2459:G2522" si="891">SUM(C2459+F2459)</f>
        <v>475</v>
      </c>
      <c r="H2459" s="16">
        <f t="shared" si="883"/>
        <v>59762</v>
      </c>
      <c r="I2459" s="35">
        <f t="shared" si="887"/>
        <v>-59287</v>
      </c>
      <c r="J2459" s="35">
        <f t="shared" si="879"/>
        <v>0</v>
      </c>
      <c r="K2459" s="101">
        <f t="shared" ref="K2459:L2474" si="892">G2459-G2455</f>
        <v>0</v>
      </c>
      <c r="L2459">
        <f t="shared" si="892"/>
        <v>9195</v>
      </c>
      <c r="M2459" s="35">
        <f t="shared" si="890"/>
        <v>128530</v>
      </c>
      <c r="N2459">
        <f t="shared" si="881"/>
        <v>7.9481945048693152E-3</v>
      </c>
      <c r="O2459" s="303">
        <f t="shared" si="885"/>
        <v>-59287</v>
      </c>
      <c r="P2459" s="521">
        <f t="shared" si="889"/>
        <v>0</v>
      </c>
      <c r="Q2459" s="521">
        <f t="shared" si="889"/>
        <v>0.22225176447839118</v>
      </c>
    </row>
    <row r="2460" spans="1:17">
      <c r="A2460" s="595"/>
      <c r="B2460" s="3" t="s">
        <v>5</v>
      </c>
      <c r="C2460" s="18">
        <v>898066</v>
      </c>
      <c r="D2460" s="16">
        <v>900352</v>
      </c>
      <c r="E2460" s="16">
        <v>729136</v>
      </c>
      <c r="F2460" s="18">
        <v>727194</v>
      </c>
      <c r="G2460" s="18">
        <f t="shared" si="891"/>
        <v>1625260</v>
      </c>
      <c r="H2460" s="16">
        <f t="shared" si="883"/>
        <v>1629488</v>
      </c>
      <c r="I2460" s="35">
        <f t="shared" si="887"/>
        <v>-2286</v>
      </c>
      <c r="J2460" s="35">
        <f t="shared" si="879"/>
        <v>1942</v>
      </c>
      <c r="K2460" s="101">
        <f t="shared" si="892"/>
        <v>457054</v>
      </c>
      <c r="L2460">
        <f t="shared" si="892"/>
        <v>434288</v>
      </c>
      <c r="M2460" s="35">
        <f t="shared" si="890"/>
        <v>-273354</v>
      </c>
      <c r="N2460">
        <f t="shared" si="881"/>
        <v>0.99740531995326143</v>
      </c>
      <c r="O2460" s="20">
        <f t="shared" si="885"/>
        <v>-4228</v>
      </c>
      <c r="P2460" s="531">
        <f t="shared" si="889"/>
        <v>0.64269523252412986</v>
      </c>
      <c r="Q2460" s="521">
        <f t="shared" si="889"/>
        <v>0.57074668292785502</v>
      </c>
    </row>
    <row r="2461" spans="1:17">
      <c r="A2461" s="596"/>
      <c r="B2461" s="3" t="s">
        <v>6</v>
      </c>
      <c r="C2461" s="18">
        <v>999882</v>
      </c>
      <c r="D2461" s="16">
        <v>1121010</v>
      </c>
      <c r="E2461" s="16">
        <v>1034216</v>
      </c>
      <c r="F2461" s="18">
        <v>1313658</v>
      </c>
      <c r="G2461" s="18">
        <f t="shared" si="891"/>
        <v>2313540</v>
      </c>
      <c r="H2461" s="16">
        <f t="shared" si="883"/>
        <v>2155226</v>
      </c>
      <c r="I2461" s="35">
        <f t="shared" si="887"/>
        <v>-121128</v>
      </c>
      <c r="J2461" s="35">
        <f t="shared" si="879"/>
        <v>-279442</v>
      </c>
      <c r="K2461" s="101">
        <f t="shared" si="892"/>
        <v>441610</v>
      </c>
      <c r="L2461">
        <f t="shared" si="892"/>
        <v>418896</v>
      </c>
      <c r="M2461" s="35">
        <f t="shared" si="890"/>
        <v>103273</v>
      </c>
      <c r="N2461">
        <f t="shared" si="881"/>
        <v>1.0734558695932583</v>
      </c>
      <c r="O2461" s="34">
        <f t="shared" si="885"/>
        <v>158314</v>
      </c>
      <c r="P2461" s="521">
        <f t="shared" si="889"/>
        <v>0.30874909111247834</v>
      </c>
      <c r="Q2461" s="522">
        <f t="shared" si="889"/>
        <v>0.31796355642863322</v>
      </c>
    </row>
    <row r="2462" spans="1:17">
      <c r="A2462" s="594">
        <v>45769</v>
      </c>
      <c r="B2462" s="3" t="s">
        <v>3</v>
      </c>
      <c r="C2462" s="18">
        <v>2586151</v>
      </c>
      <c r="D2462" s="16">
        <v>2966124</v>
      </c>
      <c r="E2462" s="16">
        <v>2699349</v>
      </c>
      <c r="F2462" s="18">
        <v>3024276</v>
      </c>
      <c r="G2462" s="18">
        <f t="shared" si="891"/>
        <v>5610427</v>
      </c>
      <c r="H2462" s="16">
        <f t="shared" si="883"/>
        <v>5665473</v>
      </c>
      <c r="I2462" s="35">
        <f t="shared" si="887"/>
        <v>-379973</v>
      </c>
      <c r="J2462" s="35">
        <f t="shared" si="879"/>
        <v>-324927</v>
      </c>
      <c r="K2462" s="101">
        <f t="shared" si="892"/>
        <v>578881</v>
      </c>
      <c r="L2462">
        <f t="shared" si="892"/>
        <v>539129</v>
      </c>
      <c r="M2462" s="35">
        <f t="shared" si="890"/>
        <v>-539155</v>
      </c>
      <c r="N2462">
        <f t="shared" si="881"/>
        <v>0.9902839533433484</v>
      </c>
      <c r="O2462" s="34">
        <f t="shared" si="885"/>
        <v>-55046</v>
      </c>
      <c r="P2462" s="521">
        <f t="shared" si="889"/>
        <v>0.13000775939802342</v>
      </c>
      <c r="Q2462" s="522">
        <f t="shared" si="889"/>
        <v>0.11752860940679694</v>
      </c>
    </row>
    <row r="2463" spans="1:17">
      <c r="A2463" s="595"/>
      <c r="B2463" s="3" t="s">
        <v>4</v>
      </c>
      <c r="C2463" s="18">
        <v>525</v>
      </c>
      <c r="D2463" s="16">
        <v>62302</v>
      </c>
      <c r="E2463" s="16">
        <v>0</v>
      </c>
      <c r="F2463" s="18">
        <v>0</v>
      </c>
      <c r="G2463" s="18">
        <f t="shared" si="891"/>
        <v>525</v>
      </c>
      <c r="H2463" s="16">
        <f t="shared" si="883"/>
        <v>62302</v>
      </c>
      <c r="I2463" s="35">
        <f t="shared" si="887"/>
        <v>-61777</v>
      </c>
      <c r="J2463" s="35">
        <f t="shared" si="879"/>
        <v>0</v>
      </c>
      <c r="K2463" s="101">
        <f t="shared" si="892"/>
        <v>50</v>
      </c>
      <c r="L2463">
        <f t="shared" si="892"/>
        <v>2540</v>
      </c>
      <c r="M2463" s="35">
        <f t="shared" si="890"/>
        <v>323091</v>
      </c>
      <c r="N2463">
        <f t="shared" si="881"/>
        <v>8.4266957722063489E-3</v>
      </c>
      <c r="O2463" s="303">
        <f t="shared" si="885"/>
        <v>-61777</v>
      </c>
      <c r="P2463" s="521">
        <f t="shared" ref="P2463:Q2478" si="893">K2463/(G2459-K2463)</f>
        <v>0.11764705882352941</v>
      </c>
      <c r="Q2463" s="521">
        <f t="shared" si="893"/>
        <v>4.4388521897172413E-2</v>
      </c>
    </row>
    <row r="2464" spans="1:17">
      <c r="A2464" s="595"/>
      <c r="B2464" s="3" t="s">
        <v>5</v>
      </c>
      <c r="C2464" s="18">
        <v>927915</v>
      </c>
      <c r="D2464" s="16">
        <v>995954</v>
      </c>
      <c r="E2464" s="16">
        <v>770274</v>
      </c>
      <c r="F2464" s="18">
        <v>835070</v>
      </c>
      <c r="G2464" s="18">
        <f t="shared" si="891"/>
        <v>1762985</v>
      </c>
      <c r="H2464" s="16">
        <f t="shared" si="883"/>
        <v>1766228</v>
      </c>
      <c r="I2464" s="35">
        <f t="shared" si="887"/>
        <v>-68039</v>
      </c>
      <c r="J2464" s="35">
        <f t="shared" si="879"/>
        <v>-64796</v>
      </c>
      <c r="K2464" s="101">
        <f t="shared" si="892"/>
        <v>137725</v>
      </c>
      <c r="L2464">
        <f t="shared" si="892"/>
        <v>136740</v>
      </c>
      <c r="M2464" s="35">
        <f t="shared" si="890"/>
        <v>202662</v>
      </c>
      <c r="N2464">
        <f t="shared" si="881"/>
        <v>0.99816388371150266</v>
      </c>
      <c r="O2464" s="34">
        <f t="shared" si="885"/>
        <v>-3243</v>
      </c>
      <c r="P2464" s="524">
        <f t="shared" si="893"/>
        <v>9.2586056798663566E-2</v>
      </c>
      <c r="Q2464" s="524">
        <f t="shared" si="893"/>
        <v>9.160286933896411E-2</v>
      </c>
    </row>
    <row r="2465" spans="1:17">
      <c r="A2465" s="596"/>
      <c r="B2465" s="3" t="s">
        <v>6</v>
      </c>
      <c r="C2465" s="18">
        <v>1155304</v>
      </c>
      <c r="D2465" s="16">
        <v>1154137</v>
      </c>
      <c r="E2465" s="16">
        <v>1200271</v>
      </c>
      <c r="F2465" s="18">
        <v>1319170</v>
      </c>
      <c r="G2465" s="18">
        <f t="shared" si="891"/>
        <v>2474474</v>
      </c>
      <c r="H2465" s="16">
        <f t="shared" si="883"/>
        <v>2354408</v>
      </c>
      <c r="I2465" s="35">
        <f t="shared" si="887"/>
        <v>1167</v>
      </c>
      <c r="J2465" s="35">
        <f t="shared" si="879"/>
        <v>-118899</v>
      </c>
      <c r="K2465" s="101">
        <f t="shared" si="892"/>
        <v>160934</v>
      </c>
      <c r="L2465">
        <f t="shared" si="892"/>
        <v>199182</v>
      </c>
      <c r="M2465" s="35">
        <f t="shared" si="890"/>
        <v>-3770520</v>
      </c>
      <c r="N2465">
        <f t="shared" si="881"/>
        <v>1.0509962589321817</v>
      </c>
      <c r="O2465" s="34">
        <f t="shared" si="885"/>
        <v>120066</v>
      </c>
      <c r="P2465" s="521">
        <f t="shared" si="893"/>
        <v>7.476240426719985E-2</v>
      </c>
      <c r="Q2465" s="522">
        <f t="shared" si="893"/>
        <v>0.10182899771170792</v>
      </c>
    </row>
    <row r="2466" spans="1:17">
      <c r="A2466" s="594">
        <v>45770</v>
      </c>
      <c r="B2466" s="3" t="s">
        <v>3</v>
      </c>
      <c r="C2466" s="18">
        <v>2916499</v>
      </c>
      <c r="D2466" s="16">
        <v>3184366</v>
      </c>
      <c r="E2466" s="16">
        <v>3014828</v>
      </c>
      <c r="F2466" s="18">
        <v>3216097</v>
      </c>
      <c r="G2466" s="18">
        <f t="shared" si="891"/>
        <v>6132596</v>
      </c>
      <c r="H2466" s="16">
        <f t="shared" si="883"/>
        <v>6199194</v>
      </c>
      <c r="I2466" s="35">
        <f t="shared" si="887"/>
        <v>-267867</v>
      </c>
      <c r="J2466" s="35">
        <f t="shared" si="879"/>
        <v>-201269</v>
      </c>
      <c r="K2466" s="101">
        <f t="shared" si="892"/>
        <v>522169</v>
      </c>
      <c r="L2466">
        <f t="shared" si="892"/>
        <v>533721</v>
      </c>
      <c r="M2466" s="35">
        <f t="shared" si="890"/>
        <v>-534150</v>
      </c>
      <c r="N2466">
        <f t="shared" si="881"/>
        <v>0.98925699050553995</v>
      </c>
      <c r="O2466" s="34">
        <f t="shared" si="885"/>
        <v>-66598</v>
      </c>
      <c r="P2466" s="521">
        <f t="shared" si="893"/>
        <v>0.10262235130372713</v>
      </c>
      <c r="Q2466" s="521">
        <f t="shared" si="893"/>
        <v>0.10400366190727844</v>
      </c>
    </row>
    <row r="2467" spans="1:17">
      <c r="A2467" s="595"/>
      <c r="B2467" s="3" t="s">
        <v>4</v>
      </c>
      <c r="C2467" s="18">
        <v>499</v>
      </c>
      <c r="D2467" s="16">
        <v>71002</v>
      </c>
      <c r="E2467" s="16">
        <v>0</v>
      </c>
      <c r="F2467" s="18">
        <v>0</v>
      </c>
      <c r="G2467" s="18">
        <f t="shared" si="891"/>
        <v>499</v>
      </c>
      <c r="H2467" s="16">
        <f t="shared" si="883"/>
        <v>71002</v>
      </c>
      <c r="I2467" s="35">
        <f t="shared" si="887"/>
        <v>-70503</v>
      </c>
      <c r="J2467" s="35">
        <f t="shared" si="879"/>
        <v>0</v>
      </c>
      <c r="K2467" s="101">
        <f t="shared" si="892"/>
        <v>-26</v>
      </c>
      <c r="L2467">
        <f t="shared" si="892"/>
        <v>8700</v>
      </c>
      <c r="M2467" s="35">
        <f t="shared" si="890"/>
        <v>-1459686</v>
      </c>
      <c r="N2467">
        <f t="shared" si="881"/>
        <v>7.0279710430692097E-3</v>
      </c>
      <c r="O2467" s="303">
        <f t="shared" si="885"/>
        <v>-70503</v>
      </c>
      <c r="P2467" s="521">
        <f t="shared" si="893"/>
        <v>-4.7186932849364795E-2</v>
      </c>
      <c r="Q2467" s="521">
        <f t="shared" si="893"/>
        <v>0.16230737659042574</v>
      </c>
    </row>
    <row r="2468" spans="1:17">
      <c r="A2468" s="595"/>
      <c r="B2468" s="3" t="s">
        <v>5</v>
      </c>
      <c r="C2468" s="18">
        <v>1068507</v>
      </c>
      <c r="D2468" s="16">
        <v>1119334</v>
      </c>
      <c r="E2468" s="16">
        <v>922454</v>
      </c>
      <c r="F2468" s="18">
        <v>1020109</v>
      </c>
      <c r="G2468" s="18">
        <f t="shared" si="891"/>
        <v>2088616</v>
      </c>
      <c r="H2468" s="16">
        <f t="shared" si="883"/>
        <v>2041788</v>
      </c>
      <c r="I2468" s="35">
        <f t="shared" si="887"/>
        <v>-50827</v>
      </c>
      <c r="J2468" s="35">
        <f t="shared" si="879"/>
        <v>-97655</v>
      </c>
      <c r="K2468" s="101">
        <f t="shared" si="892"/>
        <v>325631</v>
      </c>
      <c r="L2468">
        <f t="shared" si="892"/>
        <v>275560</v>
      </c>
      <c r="M2468" s="35">
        <f t="shared" si="890"/>
        <v>-1981411</v>
      </c>
      <c r="N2468">
        <f t="shared" si="881"/>
        <v>1.0229348002828893</v>
      </c>
      <c r="O2468" s="34">
        <f t="shared" si="885"/>
        <v>46828</v>
      </c>
      <c r="P2468" s="531">
        <f t="shared" si="893"/>
        <v>0.22654892253404521</v>
      </c>
      <c r="Q2468" s="521">
        <f t="shared" si="893"/>
        <v>0.18485672195284261</v>
      </c>
    </row>
    <row r="2469" spans="1:17">
      <c r="A2469" s="596"/>
      <c r="B2469" s="3" t="s">
        <v>6</v>
      </c>
      <c r="C2469" s="18">
        <v>1339221</v>
      </c>
      <c r="D2469" s="16">
        <v>1336159</v>
      </c>
      <c r="E2469" s="16">
        <v>1387444</v>
      </c>
      <c r="F2469" s="18">
        <v>1474655</v>
      </c>
      <c r="G2469" s="18">
        <f t="shared" si="891"/>
        <v>2813876</v>
      </c>
      <c r="H2469" s="16">
        <f t="shared" si="883"/>
        <v>2723603</v>
      </c>
      <c r="I2469" s="35">
        <f t="shared" si="887"/>
        <v>3062</v>
      </c>
      <c r="J2469" s="35">
        <f t="shared" si="879"/>
        <v>-87211</v>
      </c>
      <c r="K2469" s="101">
        <f t="shared" si="892"/>
        <v>339402</v>
      </c>
      <c r="L2469">
        <f t="shared" si="892"/>
        <v>369195</v>
      </c>
      <c r="M2469" s="35">
        <f t="shared" si="890"/>
        <v>737952</v>
      </c>
      <c r="N2469">
        <f t="shared" si="881"/>
        <v>1.0331446984013455</v>
      </c>
      <c r="O2469" s="34">
        <f t="shared" si="885"/>
        <v>90273</v>
      </c>
      <c r="P2469" s="521">
        <f t="shared" si="893"/>
        <v>0.15896513091830158</v>
      </c>
      <c r="Q2469" s="522">
        <f t="shared" si="893"/>
        <v>0.18597248758697429</v>
      </c>
    </row>
    <row r="2470" spans="1:17">
      <c r="A2470" s="597">
        <v>45771</v>
      </c>
      <c r="B2470" s="3" t="s">
        <v>3</v>
      </c>
      <c r="C2470" s="18">
        <v>1168353</v>
      </c>
      <c r="D2470" s="16">
        <v>1215752</v>
      </c>
      <c r="E2470" s="16">
        <v>1364754</v>
      </c>
      <c r="F2470" s="18">
        <v>1392905</v>
      </c>
      <c r="G2470" s="18">
        <f t="shared" si="891"/>
        <v>2561258</v>
      </c>
      <c r="H2470" s="16">
        <f t="shared" si="883"/>
        <v>2580506</v>
      </c>
      <c r="I2470" s="35">
        <f t="shared" si="887"/>
        <v>-47399</v>
      </c>
      <c r="J2470" s="35">
        <f t="shared" si="879"/>
        <v>-28151</v>
      </c>
      <c r="K2470" s="101">
        <f t="shared" si="892"/>
        <v>-3571338</v>
      </c>
      <c r="L2470">
        <f t="shared" si="892"/>
        <v>-3618688</v>
      </c>
      <c r="M2470" s="35">
        <f t="shared" si="890"/>
        <v>3618688</v>
      </c>
      <c r="N2470">
        <f t="shared" si="881"/>
        <v>0.99254099777330496</v>
      </c>
      <c r="O2470" s="34">
        <f t="shared" si="885"/>
        <v>-19248</v>
      </c>
      <c r="P2470" s="521">
        <f t="shared" si="893"/>
        <v>-0.36802991446561778</v>
      </c>
      <c r="Q2470" s="521">
        <f t="shared" si="893"/>
        <v>-0.36858132945578281</v>
      </c>
    </row>
    <row r="2471" spans="1:17">
      <c r="A2471" s="598"/>
      <c r="B2471" s="3" t="s">
        <v>4</v>
      </c>
      <c r="C2471" s="18">
        <v>70</v>
      </c>
      <c r="D2471" s="16">
        <v>44614</v>
      </c>
      <c r="E2471" s="16">
        <v>0</v>
      </c>
      <c r="F2471" s="18">
        <v>0</v>
      </c>
      <c r="G2471" s="18">
        <f t="shared" si="891"/>
        <v>70</v>
      </c>
      <c r="H2471" s="16">
        <f t="shared" si="883"/>
        <v>44614</v>
      </c>
      <c r="I2471" s="35">
        <f t="shared" si="887"/>
        <v>-44544</v>
      </c>
      <c r="J2471" s="35">
        <f t="shared" si="879"/>
        <v>0</v>
      </c>
      <c r="K2471" s="101">
        <f t="shared" si="892"/>
        <v>-429</v>
      </c>
      <c r="L2471">
        <f t="shared" si="892"/>
        <v>-26388</v>
      </c>
      <c r="M2471" s="35">
        <f t="shared" si="890"/>
        <v>402467</v>
      </c>
      <c r="N2471">
        <f t="shared" si="881"/>
        <v>1.569014210785852E-3</v>
      </c>
      <c r="O2471" s="34">
        <f t="shared" si="885"/>
        <v>-44544</v>
      </c>
      <c r="P2471" s="521">
        <f t="shared" si="893"/>
        <v>-0.46228448275862066</v>
      </c>
      <c r="Q2471" s="521">
        <f t="shared" si="893"/>
        <v>-0.27095184310504161</v>
      </c>
    </row>
    <row r="2472" spans="1:17">
      <c r="A2472" s="598"/>
      <c r="B2472" s="3" t="s">
        <v>5</v>
      </c>
      <c r="C2472" s="18">
        <v>386837</v>
      </c>
      <c r="D2472" s="16">
        <v>428577</v>
      </c>
      <c r="E2472" s="16">
        <v>190827</v>
      </c>
      <c r="F2472" s="18">
        <v>250793</v>
      </c>
      <c r="G2472" s="18">
        <f t="shared" si="891"/>
        <v>637630</v>
      </c>
      <c r="H2472" s="16">
        <f t="shared" si="883"/>
        <v>619404</v>
      </c>
      <c r="I2472" s="35">
        <f t="shared" si="887"/>
        <v>-41740</v>
      </c>
      <c r="J2472" s="35">
        <f t="shared" si="879"/>
        <v>-59966</v>
      </c>
      <c r="K2472" s="101">
        <f t="shared" si="892"/>
        <v>-1450986</v>
      </c>
      <c r="L2472">
        <f t="shared" si="892"/>
        <v>-1422384</v>
      </c>
      <c r="M2472" s="35">
        <f t="shared" si="890"/>
        <v>1896887</v>
      </c>
      <c r="N2472">
        <f t="shared" si="881"/>
        <v>1.0294250602191783</v>
      </c>
      <c r="O2472" s="34">
        <f t="shared" si="885"/>
        <v>18226</v>
      </c>
      <c r="P2472" s="521">
        <f t="shared" si="893"/>
        <v>-0.40992913892578881</v>
      </c>
      <c r="Q2472" s="521">
        <f t="shared" si="893"/>
        <v>-0.41059854995652639</v>
      </c>
    </row>
    <row r="2473" spans="1:17">
      <c r="A2473" s="599"/>
      <c r="B2473" s="3" t="s">
        <v>6</v>
      </c>
      <c r="C2473" s="18">
        <v>541778</v>
      </c>
      <c r="D2473" s="16">
        <v>521003</v>
      </c>
      <c r="E2473" s="16">
        <v>541458</v>
      </c>
      <c r="F2473" s="18">
        <v>566247</v>
      </c>
      <c r="G2473" s="18">
        <f t="shared" si="891"/>
        <v>1108025</v>
      </c>
      <c r="H2473" s="16">
        <f t="shared" si="883"/>
        <v>1062461</v>
      </c>
      <c r="I2473" s="35">
        <f t="shared" si="887"/>
        <v>20775</v>
      </c>
      <c r="J2473" s="35">
        <f t="shared" si="879"/>
        <v>-24789</v>
      </c>
      <c r="K2473" s="101">
        <f t="shared" si="892"/>
        <v>-1705851</v>
      </c>
      <c r="L2473">
        <f t="shared" si="892"/>
        <v>-1661142</v>
      </c>
      <c r="M2473" s="35">
        <f t="shared" si="890"/>
        <v>2285912</v>
      </c>
      <c r="N2473">
        <f t="shared" si="881"/>
        <v>1.0428853388500849</v>
      </c>
      <c r="O2473" s="34">
        <f t="shared" si="885"/>
        <v>45564</v>
      </c>
      <c r="P2473" s="521">
        <f t="shared" si="893"/>
        <v>-0.37742345942575733</v>
      </c>
      <c r="Q2473" s="521">
        <f t="shared" si="893"/>
        <v>-0.37884574815639221</v>
      </c>
    </row>
    <row r="2474" spans="1:17">
      <c r="A2474" s="594">
        <v>45772</v>
      </c>
      <c r="B2474" s="3" t="s">
        <v>3</v>
      </c>
      <c r="C2474" s="18">
        <v>1965180</v>
      </c>
      <c r="D2474" s="16">
        <v>1624557</v>
      </c>
      <c r="E2474" s="16">
        <v>2067752</v>
      </c>
      <c r="F2474" s="18">
        <v>1703225</v>
      </c>
      <c r="G2474" s="18">
        <f t="shared" si="891"/>
        <v>3668405</v>
      </c>
      <c r="H2474" s="16">
        <f t="shared" si="883"/>
        <v>3692309</v>
      </c>
      <c r="I2474" s="35">
        <f t="shared" si="887"/>
        <v>340623</v>
      </c>
      <c r="J2474" s="35">
        <f t="shared" si="879"/>
        <v>364527</v>
      </c>
      <c r="K2474" s="101">
        <f t="shared" si="892"/>
        <v>1107147</v>
      </c>
      <c r="L2474">
        <f t="shared" si="892"/>
        <v>1111803</v>
      </c>
      <c r="M2474" s="35">
        <f t="shared" si="890"/>
        <v>-1111803</v>
      </c>
      <c r="N2474">
        <f t="shared" si="881"/>
        <v>0.99352600229287413</v>
      </c>
      <c r="O2474" s="20">
        <f t="shared" si="885"/>
        <v>-23904</v>
      </c>
      <c r="P2474" s="524">
        <f t="shared" si="893"/>
        <v>0.76139098046847864</v>
      </c>
      <c r="Q2474" s="524">
        <f t="shared" si="893"/>
        <v>0.7569964792064835</v>
      </c>
    </row>
    <row r="2475" spans="1:17">
      <c r="A2475" s="595"/>
      <c r="B2475" s="3" t="s">
        <v>4</v>
      </c>
      <c r="C2475" s="18">
        <v>70</v>
      </c>
      <c r="D2475" s="16">
        <v>50715</v>
      </c>
      <c r="E2475" s="16">
        <v>0</v>
      </c>
      <c r="F2475" s="18">
        <v>0</v>
      </c>
      <c r="G2475" s="18">
        <f t="shared" si="891"/>
        <v>70</v>
      </c>
      <c r="H2475" s="16">
        <f t="shared" si="883"/>
        <v>50715</v>
      </c>
      <c r="I2475" s="35">
        <f t="shared" si="887"/>
        <v>-50645</v>
      </c>
      <c r="J2475" s="35">
        <f t="shared" ref="J2475:J2538" si="894">SUM(E2475-F2475)</f>
        <v>0</v>
      </c>
      <c r="K2475" s="101">
        <f t="shared" ref="K2475:L2490" si="895">G2475-G2471</f>
        <v>0</v>
      </c>
      <c r="L2475">
        <f t="shared" si="895"/>
        <v>6101</v>
      </c>
      <c r="M2475" s="35">
        <f t="shared" si="890"/>
        <v>265415</v>
      </c>
      <c r="N2475">
        <f t="shared" si="881"/>
        <v>1.3802622498274672E-3</v>
      </c>
      <c r="O2475" s="303">
        <f t="shared" si="885"/>
        <v>-50645</v>
      </c>
      <c r="P2475" s="521">
        <f t="shared" si="893"/>
        <v>0</v>
      </c>
      <c r="Q2475" s="521">
        <f t="shared" si="893"/>
        <v>0.15841404201178821</v>
      </c>
    </row>
    <row r="2476" spans="1:17">
      <c r="A2476" s="595"/>
      <c r="B2476" s="3" t="s">
        <v>5</v>
      </c>
      <c r="C2476" s="18">
        <v>496666</v>
      </c>
      <c r="D2476" s="16">
        <v>523402</v>
      </c>
      <c r="E2476" s="16">
        <v>460503</v>
      </c>
      <c r="F2476" s="18">
        <v>517043</v>
      </c>
      <c r="G2476" s="18">
        <f t="shared" si="891"/>
        <v>1013709</v>
      </c>
      <c r="H2476" s="16">
        <f t="shared" si="883"/>
        <v>983905</v>
      </c>
      <c r="I2476" s="35">
        <f t="shared" si="887"/>
        <v>-26736</v>
      </c>
      <c r="J2476" s="35">
        <f t="shared" si="894"/>
        <v>-56540</v>
      </c>
      <c r="K2476" s="101">
        <f t="shared" si="895"/>
        <v>376079</v>
      </c>
      <c r="L2476">
        <f t="shared" si="895"/>
        <v>364501</v>
      </c>
      <c r="M2476" s="35">
        <f t="shared" si="890"/>
        <v>-33260</v>
      </c>
      <c r="N2476">
        <f t="shared" si="881"/>
        <v>1.0302915423745178</v>
      </c>
      <c r="O2476" s="34">
        <f t="shared" si="885"/>
        <v>29804</v>
      </c>
      <c r="P2476" s="536">
        <f t="shared" si="893"/>
        <v>1.4378801839794151</v>
      </c>
      <c r="Q2476" s="521">
        <f t="shared" si="893"/>
        <v>1.4299596317030401</v>
      </c>
    </row>
    <row r="2477" spans="1:17">
      <c r="A2477" s="596"/>
      <c r="B2477" s="3" t="s">
        <v>6</v>
      </c>
      <c r="C2477" s="18">
        <v>837429</v>
      </c>
      <c r="D2477" s="16">
        <v>766693</v>
      </c>
      <c r="E2477" s="16">
        <v>771091</v>
      </c>
      <c r="F2477" s="18">
        <v>745099</v>
      </c>
      <c r="G2477" s="18">
        <f t="shared" si="891"/>
        <v>1582528</v>
      </c>
      <c r="H2477" s="16">
        <f t="shared" si="883"/>
        <v>1537784</v>
      </c>
      <c r="I2477" s="35">
        <f t="shared" si="887"/>
        <v>70736</v>
      </c>
      <c r="J2477" s="35">
        <f t="shared" si="894"/>
        <v>25992</v>
      </c>
      <c r="K2477" s="101">
        <f t="shared" si="895"/>
        <v>474503</v>
      </c>
      <c r="L2477">
        <f t="shared" si="895"/>
        <v>475323</v>
      </c>
      <c r="M2477" s="35">
        <f t="shared" si="890"/>
        <v>260435</v>
      </c>
      <c r="N2477">
        <f t="shared" si="881"/>
        <v>1.0290964140607524</v>
      </c>
      <c r="O2477" s="20">
        <f t="shared" si="885"/>
        <v>44744</v>
      </c>
      <c r="P2477" s="521">
        <f t="shared" si="893"/>
        <v>0.74899214234075528</v>
      </c>
      <c r="Q2477" s="522">
        <f t="shared" si="893"/>
        <v>0.80955925182836064</v>
      </c>
    </row>
    <row r="2478" spans="1:17">
      <c r="A2478" s="594">
        <v>45775</v>
      </c>
      <c r="B2478" s="3" t="s">
        <v>3</v>
      </c>
      <c r="C2478" s="18">
        <v>2023923</v>
      </c>
      <c r="D2478" s="16">
        <v>2316875</v>
      </c>
      <c r="E2478" s="16">
        <v>2173469</v>
      </c>
      <c r="F2478" s="18">
        <v>2269252</v>
      </c>
      <c r="G2478" s="18">
        <f t="shared" si="891"/>
        <v>4293175</v>
      </c>
      <c r="H2478" s="16">
        <f t="shared" si="883"/>
        <v>4490344</v>
      </c>
      <c r="I2478" s="35">
        <f t="shared" si="887"/>
        <v>-292952</v>
      </c>
      <c r="J2478" s="35">
        <f t="shared" si="894"/>
        <v>-95783</v>
      </c>
      <c r="K2478" s="101">
        <f t="shared" si="895"/>
        <v>624770</v>
      </c>
      <c r="L2478">
        <f t="shared" si="895"/>
        <v>798035</v>
      </c>
      <c r="M2478" s="35">
        <f t="shared" si="890"/>
        <v>-798035</v>
      </c>
      <c r="N2478">
        <f t="shared" si="881"/>
        <v>0.95609044652258268</v>
      </c>
      <c r="O2478" s="34">
        <f t="shared" si="885"/>
        <v>-197169</v>
      </c>
      <c r="P2478" s="521">
        <f t="shared" si="893"/>
        <v>0.20527099997207288</v>
      </c>
      <c r="Q2478" s="522">
        <f t="shared" si="893"/>
        <v>0.27572890472705763</v>
      </c>
    </row>
    <row r="2479" spans="1:17">
      <c r="A2479" s="595"/>
      <c r="B2479" s="3" t="s">
        <v>4</v>
      </c>
      <c r="C2479" s="18">
        <v>70</v>
      </c>
      <c r="D2479" s="16">
        <v>50715</v>
      </c>
      <c r="E2479" s="16">
        <v>0</v>
      </c>
      <c r="F2479" s="18">
        <v>0</v>
      </c>
      <c r="G2479" s="18">
        <f t="shared" si="891"/>
        <v>70</v>
      </c>
      <c r="H2479" s="16">
        <f t="shared" si="883"/>
        <v>50715</v>
      </c>
      <c r="I2479" s="35">
        <f t="shared" si="887"/>
        <v>-50645</v>
      </c>
      <c r="J2479" s="35">
        <f t="shared" si="894"/>
        <v>0</v>
      </c>
      <c r="K2479" s="101">
        <f t="shared" si="895"/>
        <v>0</v>
      </c>
      <c r="L2479">
        <f t="shared" si="895"/>
        <v>0</v>
      </c>
      <c r="M2479" s="35">
        <f t="shared" si="890"/>
        <v>165051</v>
      </c>
      <c r="N2479">
        <f t="shared" ref="N2479:N2542" si="896">SUM(G2479/H2479)</f>
        <v>1.3802622498274672E-3</v>
      </c>
      <c r="O2479" s="303">
        <f t="shared" si="885"/>
        <v>-50645</v>
      </c>
      <c r="P2479" s="521">
        <f t="shared" ref="P2479:Q2494" si="897">K2479/(G2475-K2479)</f>
        <v>0</v>
      </c>
      <c r="Q2479" s="521">
        <f t="shared" si="897"/>
        <v>0</v>
      </c>
    </row>
    <row r="2480" spans="1:17">
      <c r="A2480" s="595"/>
      <c r="B2480" s="3" t="s">
        <v>5</v>
      </c>
      <c r="C2480" s="18">
        <v>539129</v>
      </c>
      <c r="D2480" s="16">
        <v>709134</v>
      </c>
      <c r="E2480" s="16">
        <v>494406</v>
      </c>
      <c r="F2480" s="18">
        <v>746096</v>
      </c>
      <c r="G2480" s="18">
        <f t="shared" si="891"/>
        <v>1285225</v>
      </c>
      <c r="H2480" s="16">
        <f t="shared" si="883"/>
        <v>1203540</v>
      </c>
      <c r="I2480" s="35">
        <f t="shared" si="887"/>
        <v>-170005</v>
      </c>
      <c r="J2480" s="35">
        <f t="shared" si="894"/>
        <v>-251690</v>
      </c>
      <c r="K2480" s="101">
        <f t="shared" si="895"/>
        <v>271516</v>
      </c>
      <c r="L2480">
        <f t="shared" si="895"/>
        <v>219635</v>
      </c>
      <c r="M2480" s="35">
        <f t="shared" si="890"/>
        <v>-46525</v>
      </c>
      <c r="N2480">
        <f t="shared" si="896"/>
        <v>1.0678706150190271</v>
      </c>
      <c r="O2480" s="34">
        <f t="shared" si="885"/>
        <v>81685</v>
      </c>
      <c r="P2480" s="531">
        <f t="shared" si="897"/>
        <v>0.36582937322232895</v>
      </c>
      <c r="Q2480" s="521">
        <f t="shared" si="897"/>
        <v>0.28737880591937404</v>
      </c>
    </row>
    <row r="2481" spans="1:17">
      <c r="A2481" s="596"/>
      <c r="B2481" s="3" t="s">
        <v>6</v>
      </c>
      <c r="C2481" s="18">
        <v>870793</v>
      </c>
      <c r="D2481" s="16">
        <v>981599</v>
      </c>
      <c r="E2481" s="16">
        <v>766040</v>
      </c>
      <c r="F2481" s="18">
        <v>1042976</v>
      </c>
      <c r="G2481" s="18">
        <f t="shared" si="891"/>
        <v>1913769</v>
      </c>
      <c r="H2481" s="16">
        <f t="shared" si="883"/>
        <v>1747639</v>
      </c>
      <c r="I2481" s="35">
        <f t="shared" si="887"/>
        <v>-110806</v>
      </c>
      <c r="J2481" s="35">
        <f t="shared" si="894"/>
        <v>-276936</v>
      </c>
      <c r="K2481" s="101">
        <f t="shared" si="895"/>
        <v>331241</v>
      </c>
      <c r="L2481">
        <f t="shared" si="895"/>
        <v>209855</v>
      </c>
      <c r="M2481" s="35">
        <f t="shared" si="890"/>
        <v>-2408371</v>
      </c>
      <c r="N2481">
        <f t="shared" si="896"/>
        <v>1.0950596776565411</v>
      </c>
      <c r="O2481" s="34">
        <f t="shared" si="885"/>
        <v>166130</v>
      </c>
      <c r="P2481" s="531">
        <f t="shared" si="897"/>
        <v>0.26472024403673977</v>
      </c>
      <c r="Q2481" s="521">
        <f t="shared" si="897"/>
        <v>0.15803179236239287</v>
      </c>
    </row>
    <row r="2482" spans="1:17">
      <c r="A2482" s="594">
        <v>45776</v>
      </c>
      <c r="B2482" s="3" t="s">
        <v>3</v>
      </c>
      <c r="C2482" s="18">
        <v>2640241</v>
      </c>
      <c r="D2482" s="16">
        <v>2433931</v>
      </c>
      <c r="E2482" s="16">
        <v>2673642</v>
      </c>
      <c r="F2482" s="18">
        <v>2388692</v>
      </c>
      <c r="G2482" s="18">
        <f t="shared" si="891"/>
        <v>5028933</v>
      </c>
      <c r="H2482" s="16">
        <f t="shared" si="883"/>
        <v>5107573</v>
      </c>
      <c r="I2482" s="35">
        <f t="shared" si="887"/>
        <v>206310</v>
      </c>
      <c r="J2482" s="35">
        <f t="shared" si="894"/>
        <v>284950</v>
      </c>
      <c r="K2482" s="101">
        <f t="shared" si="895"/>
        <v>735758</v>
      </c>
      <c r="L2482">
        <f t="shared" si="895"/>
        <v>617229</v>
      </c>
      <c r="M2482" s="35">
        <f t="shared" si="890"/>
        <v>-617229</v>
      </c>
      <c r="N2482">
        <f t="shared" si="896"/>
        <v>0.98460325481397915</v>
      </c>
      <c r="O2482" s="34">
        <f t="shared" si="885"/>
        <v>-78640</v>
      </c>
      <c r="P2482" s="531">
        <f t="shared" si="897"/>
        <v>0.20682365885135198</v>
      </c>
      <c r="Q2482" s="521">
        <f t="shared" si="897"/>
        <v>0.15936242533464667</v>
      </c>
    </row>
    <row r="2483" spans="1:17">
      <c r="A2483" s="595"/>
      <c r="B2483" s="3" t="s">
        <v>4</v>
      </c>
      <c r="C2483" s="18">
        <v>70</v>
      </c>
      <c r="D2483" s="16">
        <v>46215</v>
      </c>
      <c r="E2483" s="16">
        <v>0</v>
      </c>
      <c r="F2483" s="18">
        <v>0</v>
      </c>
      <c r="G2483" s="18">
        <f t="shared" si="891"/>
        <v>70</v>
      </c>
      <c r="H2483" s="16">
        <f t="shared" si="883"/>
        <v>46215</v>
      </c>
      <c r="I2483" s="35">
        <f t="shared" si="887"/>
        <v>-46145</v>
      </c>
      <c r="J2483" s="35">
        <f t="shared" si="894"/>
        <v>0</v>
      </c>
      <c r="K2483" s="101">
        <f t="shared" si="895"/>
        <v>0</v>
      </c>
      <c r="L2483">
        <f t="shared" si="895"/>
        <v>-4500</v>
      </c>
      <c r="M2483" s="35">
        <f t="shared" si="890"/>
        <v>-590325</v>
      </c>
      <c r="N2483">
        <f t="shared" si="896"/>
        <v>1.5146597425078439E-3</v>
      </c>
      <c r="O2483" s="303">
        <f t="shared" si="885"/>
        <v>-46145</v>
      </c>
      <c r="P2483" s="521">
        <f t="shared" si="897"/>
        <v>0</v>
      </c>
      <c r="Q2483" s="521">
        <f t="shared" si="897"/>
        <v>-8.1499592502037491E-2</v>
      </c>
    </row>
    <row r="2484" spans="1:17">
      <c r="A2484" s="595"/>
      <c r="B2484" s="3" t="s">
        <v>5</v>
      </c>
      <c r="C2484" s="18">
        <v>691391</v>
      </c>
      <c r="D2484" s="16">
        <v>712810</v>
      </c>
      <c r="E2484" s="16">
        <v>709186</v>
      </c>
      <c r="F2484" s="18">
        <v>758885</v>
      </c>
      <c r="G2484" s="18">
        <f t="shared" si="891"/>
        <v>1450276</v>
      </c>
      <c r="H2484" s="16">
        <f t="shared" si="883"/>
        <v>1421996</v>
      </c>
      <c r="I2484" s="35">
        <f t="shared" si="887"/>
        <v>-21419</v>
      </c>
      <c r="J2484" s="35">
        <f t="shared" si="894"/>
        <v>-49699</v>
      </c>
      <c r="K2484" s="101">
        <f t="shared" si="895"/>
        <v>165051</v>
      </c>
      <c r="L2484">
        <f t="shared" si="895"/>
        <v>218456</v>
      </c>
      <c r="M2484" s="35">
        <f t="shared" si="890"/>
        <v>-847119</v>
      </c>
      <c r="N2484">
        <f t="shared" si="896"/>
        <v>1.0198875383615706</v>
      </c>
      <c r="O2484" s="34">
        <f t="shared" si="885"/>
        <v>28280</v>
      </c>
      <c r="P2484" s="521">
        <f t="shared" si="897"/>
        <v>0.14734407333146457</v>
      </c>
      <c r="Q2484" s="522">
        <f t="shared" si="897"/>
        <v>0.22176382927750324</v>
      </c>
    </row>
    <row r="2485" spans="1:17">
      <c r="A2485" s="596"/>
      <c r="B2485" s="3" t="s">
        <v>6</v>
      </c>
      <c r="C2485" s="18">
        <v>1079460</v>
      </c>
      <c r="D2485" s="16">
        <v>962040</v>
      </c>
      <c r="E2485" s="16">
        <v>1028333</v>
      </c>
      <c r="F2485" s="18">
        <v>1007419</v>
      </c>
      <c r="G2485" s="18">
        <f t="shared" si="891"/>
        <v>2086879</v>
      </c>
      <c r="H2485" s="16">
        <f t="shared" si="883"/>
        <v>1990373</v>
      </c>
      <c r="I2485" s="35">
        <f t="shared" si="887"/>
        <v>117420</v>
      </c>
      <c r="J2485" s="35">
        <f t="shared" si="894"/>
        <v>20914</v>
      </c>
      <c r="K2485" s="101">
        <f t="shared" si="895"/>
        <v>173110</v>
      </c>
      <c r="L2485">
        <f t="shared" si="895"/>
        <v>242734</v>
      </c>
      <c r="M2485" s="35">
        <f t="shared" si="890"/>
        <v>690832</v>
      </c>
      <c r="N2485">
        <f t="shared" si="896"/>
        <v>1.0484863892345806</v>
      </c>
      <c r="O2485" s="20">
        <f t="shared" si="885"/>
        <v>96506</v>
      </c>
      <c r="P2485" s="521">
        <f t="shared" si="897"/>
        <v>9.9450840170303312E-2</v>
      </c>
      <c r="Q2485" s="522">
        <f t="shared" si="897"/>
        <v>0.16129523126044501</v>
      </c>
    </row>
    <row r="2486" spans="1:17">
      <c r="A2486" s="597">
        <v>45777</v>
      </c>
      <c r="B2486" s="3" t="s">
        <v>3</v>
      </c>
      <c r="C2486" s="18">
        <v>1268603</v>
      </c>
      <c r="D2486" s="16">
        <v>1392617</v>
      </c>
      <c r="E2486" s="16">
        <v>1558410</v>
      </c>
      <c r="F2486" s="18">
        <v>1561814</v>
      </c>
      <c r="G2486" s="18">
        <f t="shared" si="891"/>
        <v>2830417</v>
      </c>
      <c r="H2486" s="16">
        <f t="shared" si="883"/>
        <v>2951027</v>
      </c>
      <c r="I2486" s="35">
        <f t="shared" si="887"/>
        <v>-124014</v>
      </c>
      <c r="J2486" s="35">
        <f t="shared" si="894"/>
        <v>-3404</v>
      </c>
      <c r="K2486" s="101">
        <f t="shared" si="895"/>
        <v>-2198516</v>
      </c>
      <c r="L2486">
        <f t="shared" si="895"/>
        <v>-2156546</v>
      </c>
      <c r="M2486" s="35">
        <f t="shared" si="890"/>
        <v>2156706</v>
      </c>
      <c r="N2486">
        <f t="shared" si="896"/>
        <v>0.95912948271906695</v>
      </c>
      <c r="O2486" s="34">
        <f t="shared" si="885"/>
        <v>-120610</v>
      </c>
      <c r="P2486" s="521">
        <f t="shared" si="897"/>
        <v>-0.30418976322074359</v>
      </c>
      <c r="Q2486" s="521">
        <f t="shared" si="897"/>
        <v>-0.29687646912172005</v>
      </c>
    </row>
    <row r="2487" spans="1:17">
      <c r="A2487" s="598"/>
      <c r="B2487" s="3" t="s">
        <v>4</v>
      </c>
      <c r="C2487" s="18">
        <v>70</v>
      </c>
      <c r="D2487" s="16">
        <v>46215</v>
      </c>
      <c r="E2487" s="16">
        <v>0</v>
      </c>
      <c r="F2487" s="18">
        <v>0</v>
      </c>
      <c r="G2487" s="18">
        <f t="shared" si="891"/>
        <v>70</v>
      </c>
      <c r="H2487" s="16">
        <f t="shared" ref="H2487:H2550" si="898">SUM(D2487+E2487)</f>
        <v>46215</v>
      </c>
      <c r="I2487" s="35">
        <f t="shared" si="887"/>
        <v>-46145</v>
      </c>
      <c r="J2487" s="35">
        <f t="shared" si="894"/>
        <v>0</v>
      </c>
      <c r="K2487" s="101">
        <f t="shared" si="895"/>
        <v>0</v>
      </c>
      <c r="L2487">
        <f t="shared" si="895"/>
        <v>0</v>
      </c>
      <c r="M2487" s="35">
        <f t="shared" si="890"/>
        <v>292059</v>
      </c>
      <c r="N2487">
        <f t="shared" si="896"/>
        <v>1.5146597425078439E-3</v>
      </c>
      <c r="O2487" s="303">
        <f t="shared" si="885"/>
        <v>-46145</v>
      </c>
      <c r="P2487" s="521">
        <f t="shared" si="897"/>
        <v>0</v>
      </c>
      <c r="Q2487" s="521">
        <f t="shared" si="897"/>
        <v>0</v>
      </c>
    </row>
    <row r="2488" spans="1:17">
      <c r="A2488" s="598"/>
      <c r="B2488" s="3" t="s">
        <v>5</v>
      </c>
      <c r="C2488" s="18">
        <v>472395</v>
      </c>
      <c r="D2488" s="16">
        <v>471444</v>
      </c>
      <c r="E2488" s="16">
        <v>278615</v>
      </c>
      <c r="F2488" s="18">
        <v>383056</v>
      </c>
      <c r="G2488" s="18">
        <f t="shared" si="891"/>
        <v>855451</v>
      </c>
      <c r="H2488" s="16">
        <f t="shared" si="898"/>
        <v>750059</v>
      </c>
      <c r="I2488" s="35">
        <f t="shared" si="887"/>
        <v>951</v>
      </c>
      <c r="J2488" s="35">
        <f t="shared" si="894"/>
        <v>-104441</v>
      </c>
      <c r="K2488" s="101">
        <f t="shared" si="895"/>
        <v>-594825</v>
      </c>
      <c r="L2488">
        <f t="shared" si="895"/>
        <v>-671937</v>
      </c>
      <c r="M2488" s="35">
        <f t="shared" si="890"/>
        <v>863335</v>
      </c>
      <c r="N2488">
        <f t="shared" si="896"/>
        <v>1.1405116130864372</v>
      </c>
      <c r="O2488" s="34">
        <f t="shared" si="885"/>
        <v>105392</v>
      </c>
      <c r="P2488" s="521">
        <f t="shared" si="897"/>
        <v>-0.29085360576323616</v>
      </c>
      <c r="Q2488" s="521">
        <f t="shared" si="897"/>
        <v>-0.3208970869650557</v>
      </c>
    </row>
    <row r="2489" spans="1:17">
      <c r="A2489" s="599"/>
      <c r="B2489" s="3" t="s">
        <v>6</v>
      </c>
      <c r="C2489" s="18">
        <v>712765</v>
      </c>
      <c r="D2489" s="16">
        <v>780045</v>
      </c>
      <c r="E2489" s="16">
        <v>616808</v>
      </c>
      <c r="F2489" s="18">
        <v>745451</v>
      </c>
      <c r="G2489" s="18">
        <f t="shared" si="891"/>
        <v>1458216</v>
      </c>
      <c r="H2489" s="16">
        <f t="shared" si="898"/>
        <v>1396853</v>
      </c>
      <c r="I2489" s="35">
        <f t="shared" si="887"/>
        <v>-67280</v>
      </c>
      <c r="J2489" s="35">
        <f t="shared" si="894"/>
        <v>-128643</v>
      </c>
      <c r="K2489" s="101">
        <f t="shared" si="895"/>
        <v>-628663</v>
      </c>
      <c r="L2489">
        <f t="shared" si="895"/>
        <v>-593520</v>
      </c>
      <c r="M2489" s="35">
        <f t="shared" si="890"/>
        <v>1437786</v>
      </c>
      <c r="N2489">
        <f t="shared" si="896"/>
        <v>1.0439294614393928</v>
      </c>
      <c r="O2489" s="34">
        <f t="shared" si="885"/>
        <v>61363</v>
      </c>
      <c r="P2489" s="521">
        <f t="shared" si="897"/>
        <v>-0.23150553370192764</v>
      </c>
      <c r="Q2489" s="521">
        <f t="shared" si="897"/>
        <v>-0.2296999140444283</v>
      </c>
    </row>
    <row r="2490" spans="1:17">
      <c r="A2490" s="594">
        <v>45779</v>
      </c>
      <c r="B2490" s="3" t="s">
        <v>3</v>
      </c>
      <c r="C2490" s="18">
        <v>1947661</v>
      </c>
      <c r="D2490" s="16">
        <v>1677775</v>
      </c>
      <c r="E2490" s="16">
        <v>2116218</v>
      </c>
      <c r="F2490" s="18">
        <v>1816322</v>
      </c>
      <c r="G2490" s="18">
        <f t="shared" si="891"/>
        <v>3763983</v>
      </c>
      <c r="H2490" s="16">
        <f t="shared" si="898"/>
        <v>3793993</v>
      </c>
      <c r="I2490" s="35">
        <f t="shared" si="887"/>
        <v>269886</v>
      </c>
      <c r="J2490" s="35">
        <f t="shared" si="894"/>
        <v>299896</v>
      </c>
      <c r="K2490" s="101">
        <f t="shared" si="895"/>
        <v>933566</v>
      </c>
      <c r="L2490">
        <f t="shared" si="895"/>
        <v>842966</v>
      </c>
      <c r="M2490" s="35">
        <f t="shared" si="890"/>
        <v>-842966</v>
      </c>
      <c r="N2490">
        <f t="shared" si="896"/>
        <v>0.99209012773613448</v>
      </c>
      <c r="O2490" s="20">
        <f t="shared" si="885"/>
        <v>-30010</v>
      </c>
      <c r="P2490" s="531">
        <f t="shared" si="897"/>
        <v>0.49216622707845792</v>
      </c>
      <c r="Q2490" s="521">
        <f t="shared" si="897"/>
        <v>0.39987742290189893</v>
      </c>
    </row>
    <row r="2491" spans="1:17">
      <c r="A2491" s="595"/>
      <c r="B2491" s="3" t="s">
        <v>4</v>
      </c>
      <c r="C2491" s="18">
        <v>230</v>
      </c>
      <c r="D2491" s="16">
        <v>42515</v>
      </c>
      <c r="E2491" s="16">
        <v>0</v>
      </c>
      <c r="F2491" s="18">
        <v>0</v>
      </c>
      <c r="G2491" s="18">
        <f t="shared" si="891"/>
        <v>230</v>
      </c>
      <c r="H2491" s="16">
        <f t="shared" si="898"/>
        <v>42515</v>
      </c>
      <c r="I2491" s="35">
        <f t="shared" si="887"/>
        <v>-42285</v>
      </c>
      <c r="J2491" s="35">
        <f t="shared" si="894"/>
        <v>0</v>
      </c>
      <c r="K2491" s="101">
        <f t="shared" ref="K2491:L2506" si="899">G2491-G2487</f>
        <v>160</v>
      </c>
      <c r="L2491">
        <f t="shared" si="899"/>
        <v>-3700</v>
      </c>
      <c r="M2491" s="35">
        <f t="shared" si="890"/>
        <v>216080</v>
      </c>
      <c r="N2491">
        <f t="shared" si="896"/>
        <v>5.4098553451722925E-3</v>
      </c>
      <c r="O2491" s="303">
        <f t="shared" si="885"/>
        <v>-42285</v>
      </c>
      <c r="P2491" s="521">
        <f t="shared" si="897"/>
        <v>-1.7777777777777777</v>
      </c>
      <c r="Q2491" s="521">
        <f t="shared" si="897"/>
        <v>-7.4126014224181108E-2</v>
      </c>
    </row>
    <row r="2492" spans="1:17">
      <c r="A2492" s="595"/>
      <c r="B2492" s="3" t="s">
        <v>5</v>
      </c>
      <c r="C2492" s="18">
        <v>615810</v>
      </c>
      <c r="D2492" s="16">
        <v>568051</v>
      </c>
      <c r="E2492" s="16">
        <v>541595</v>
      </c>
      <c r="F2492" s="18">
        <v>531700</v>
      </c>
      <c r="G2492" s="18">
        <f t="shared" si="891"/>
        <v>1147510</v>
      </c>
      <c r="H2492" s="16">
        <f t="shared" si="898"/>
        <v>1109646</v>
      </c>
      <c r="I2492" s="35">
        <f t="shared" si="887"/>
        <v>47759</v>
      </c>
      <c r="J2492" s="35">
        <f t="shared" si="894"/>
        <v>9895</v>
      </c>
      <c r="K2492" s="101">
        <f t="shared" si="899"/>
        <v>292059</v>
      </c>
      <c r="L2492">
        <f t="shared" si="899"/>
        <v>359587</v>
      </c>
      <c r="M2492" s="35">
        <f t="shared" si="890"/>
        <v>24457</v>
      </c>
      <c r="N2492">
        <f t="shared" si="896"/>
        <v>1.0341225940525176</v>
      </c>
      <c r="O2492" s="20">
        <f t="shared" si="885"/>
        <v>37864</v>
      </c>
      <c r="P2492" s="521">
        <f t="shared" si="897"/>
        <v>0.51839394240599801</v>
      </c>
      <c r="Q2492" s="522">
        <f t="shared" si="897"/>
        <v>0.9209034194513307</v>
      </c>
    </row>
    <row r="2493" spans="1:17">
      <c r="A2493" s="596"/>
      <c r="B2493" s="3" t="s">
        <v>6</v>
      </c>
      <c r="C2493" s="18">
        <v>867682</v>
      </c>
      <c r="D2493" s="16">
        <v>841614</v>
      </c>
      <c r="E2493" s="16">
        <v>773570</v>
      </c>
      <c r="F2493" s="18">
        <v>781932</v>
      </c>
      <c r="G2493" s="18">
        <f t="shared" si="891"/>
        <v>1649614</v>
      </c>
      <c r="H2493" s="16">
        <f t="shared" si="898"/>
        <v>1615184</v>
      </c>
      <c r="I2493" s="35">
        <f t="shared" si="887"/>
        <v>26068</v>
      </c>
      <c r="J2493" s="35">
        <f t="shared" si="894"/>
        <v>-8362</v>
      </c>
      <c r="K2493" s="101">
        <f t="shared" si="899"/>
        <v>191398</v>
      </c>
      <c r="L2493">
        <f t="shared" si="899"/>
        <v>218331</v>
      </c>
      <c r="M2493" s="35">
        <f t="shared" si="890"/>
        <v>180691</v>
      </c>
      <c r="N2493">
        <f t="shared" si="896"/>
        <v>1.0213164568247333</v>
      </c>
      <c r="O2493" s="34">
        <f t="shared" si="885"/>
        <v>34430</v>
      </c>
      <c r="P2493" s="521">
        <f t="shared" si="897"/>
        <v>0.15108563345326637</v>
      </c>
      <c r="Q2493" s="522">
        <f t="shared" si="897"/>
        <v>0.18525831507600199</v>
      </c>
    </row>
    <row r="2494" spans="1:17">
      <c r="A2494" s="594">
        <v>45782</v>
      </c>
      <c r="B2494" s="3" t="s">
        <v>3</v>
      </c>
      <c r="C2494" s="18">
        <v>2397309</v>
      </c>
      <c r="D2494" s="16">
        <v>2267613</v>
      </c>
      <c r="E2494" s="16">
        <v>2483885</v>
      </c>
      <c r="F2494" s="18">
        <v>2210940</v>
      </c>
      <c r="G2494" s="18">
        <f t="shared" si="891"/>
        <v>4608249</v>
      </c>
      <c r="H2494" s="16">
        <f t="shared" si="898"/>
        <v>4751498</v>
      </c>
      <c r="I2494" s="35">
        <f t="shared" si="887"/>
        <v>129696</v>
      </c>
      <c r="J2494" s="35">
        <f t="shared" si="894"/>
        <v>272945</v>
      </c>
      <c r="K2494" s="101">
        <f t="shared" si="899"/>
        <v>844266</v>
      </c>
      <c r="L2494">
        <f t="shared" si="899"/>
        <v>957505</v>
      </c>
      <c r="M2494" s="35">
        <f t="shared" si="890"/>
        <v>-957665</v>
      </c>
      <c r="N2494">
        <f t="shared" si="896"/>
        <v>0.96985182357227129</v>
      </c>
      <c r="O2494" s="20">
        <f t="shared" si="885"/>
        <v>-143249</v>
      </c>
      <c r="P2494" s="521">
        <f t="shared" si="897"/>
        <v>0.28916021655523466</v>
      </c>
      <c r="Q2494" s="522">
        <f t="shared" si="897"/>
        <v>0.33756709000707918</v>
      </c>
    </row>
    <row r="2495" spans="1:17">
      <c r="A2495" s="595"/>
      <c r="B2495" s="3" t="s">
        <v>4</v>
      </c>
      <c r="C2495" s="18">
        <v>230</v>
      </c>
      <c r="D2495" s="16">
        <v>42515</v>
      </c>
      <c r="E2495" s="16">
        <v>0</v>
      </c>
      <c r="F2495" s="18">
        <v>0</v>
      </c>
      <c r="G2495" s="18">
        <f t="shared" si="891"/>
        <v>230</v>
      </c>
      <c r="H2495" s="16">
        <f t="shared" si="898"/>
        <v>42515</v>
      </c>
      <c r="I2495" s="35">
        <f t="shared" si="887"/>
        <v>-42285</v>
      </c>
      <c r="J2495" s="35">
        <f t="shared" si="894"/>
        <v>0</v>
      </c>
      <c r="K2495" s="101">
        <f t="shared" si="899"/>
        <v>0</v>
      </c>
      <c r="L2495">
        <f t="shared" si="899"/>
        <v>0</v>
      </c>
      <c r="M2495" s="35">
        <f t="shared" si="890"/>
        <v>82319</v>
      </c>
      <c r="N2495">
        <f t="shared" si="896"/>
        <v>5.4098553451722925E-3</v>
      </c>
      <c r="O2495" s="303">
        <f t="shared" ref="O2495:O2558" si="900">G2495-H2495</f>
        <v>-42285</v>
      </c>
      <c r="P2495" s="521">
        <f t="shared" ref="P2495:Q2510" si="901">K2495/(G2491-K2495)</f>
        <v>0</v>
      </c>
      <c r="Q2495" s="521">
        <f t="shared" si="901"/>
        <v>0</v>
      </c>
    </row>
    <row r="2496" spans="1:17">
      <c r="A2496" s="595"/>
      <c r="B2496" s="3" t="s">
        <v>5</v>
      </c>
      <c r="C2496" s="18">
        <v>688615</v>
      </c>
      <c r="D2496" s="16">
        <v>586039</v>
      </c>
      <c r="E2496" s="16">
        <v>691644</v>
      </c>
      <c r="F2496" s="18">
        <v>671275</v>
      </c>
      <c r="G2496" s="18">
        <f t="shared" si="891"/>
        <v>1359890</v>
      </c>
      <c r="H2496" s="16">
        <f t="shared" si="898"/>
        <v>1277683</v>
      </c>
      <c r="I2496" s="35">
        <f t="shared" si="887"/>
        <v>102576</v>
      </c>
      <c r="J2496" s="35">
        <f t="shared" si="894"/>
        <v>20369</v>
      </c>
      <c r="K2496" s="101">
        <f t="shared" si="899"/>
        <v>212380</v>
      </c>
      <c r="L2496">
        <f t="shared" si="899"/>
        <v>168037</v>
      </c>
      <c r="M2496" s="35">
        <f t="shared" si="890"/>
        <v>22713</v>
      </c>
      <c r="N2496">
        <f t="shared" si="896"/>
        <v>1.0643406854438855</v>
      </c>
      <c r="O2496" s="20">
        <f t="shared" si="900"/>
        <v>82207</v>
      </c>
      <c r="P2496" s="531">
        <f t="shared" si="901"/>
        <v>0.22711280784489857</v>
      </c>
      <c r="Q2496" s="521">
        <f t="shared" si="901"/>
        <v>0.17845730021696904</v>
      </c>
    </row>
    <row r="2497" spans="1:17">
      <c r="A2497" s="596"/>
      <c r="B2497" s="3" t="s">
        <v>6</v>
      </c>
      <c r="C2497" s="18">
        <v>995877</v>
      </c>
      <c r="D2497" s="16">
        <v>1023829</v>
      </c>
      <c r="E2497" s="16">
        <v>906502</v>
      </c>
      <c r="F2497" s="18">
        <v>1037781</v>
      </c>
      <c r="G2497" s="18">
        <f t="shared" si="891"/>
        <v>2033658</v>
      </c>
      <c r="H2497" s="16">
        <f t="shared" si="898"/>
        <v>1930331</v>
      </c>
      <c r="I2497" s="35">
        <f t="shared" si="887"/>
        <v>-27952</v>
      </c>
      <c r="J2497" s="35">
        <f t="shared" si="894"/>
        <v>-131279</v>
      </c>
      <c r="K2497" s="101">
        <f t="shared" si="899"/>
        <v>384044</v>
      </c>
      <c r="L2497">
        <f t="shared" si="899"/>
        <v>315147</v>
      </c>
      <c r="M2497" s="35">
        <f t="shared" si="890"/>
        <v>-12031</v>
      </c>
      <c r="N2497">
        <f t="shared" si="896"/>
        <v>1.0535281254872868</v>
      </c>
      <c r="O2497" s="34">
        <f t="shared" si="900"/>
        <v>103327</v>
      </c>
      <c r="P2497" s="531">
        <f t="shared" si="901"/>
        <v>0.30345536003539908</v>
      </c>
      <c r="Q2497" s="521">
        <f t="shared" si="901"/>
        <v>0.24241386975909146</v>
      </c>
    </row>
    <row r="2498" spans="1:17">
      <c r="A2498" s="594">
        <v>45783</v>
      </c>
      <c r="B2498" s="3" t="s">
        <v>3</v>
      </c>
      <c r="C2498" s="18">
        <v>2657939</v>
      </c>
      <c r="D2498" s="16">
        <v>2227468</v>
      </c>
      <c r="E2498" s="16">
        <v>2812231</v>
      </c>
      <c r="F2498" s="18">
        <v>2349332</v>
      </c>
      <c r="G2498" s="18">
        <f t="shared" si="891"/>
        <v>5007271</v>
      </c>
      <c r="H2498" s="16">
        <f t="shared" si="898"/>
        <v>5039699</v>
      </c>
      <c r="I2498" s="35">
        <f t="shared" si="887"/>
        <v>430471</v>
      </c>
      <c r="J2498" s="35">
        <f t="shared" si="894"/>
        <v>462899</v>
      </c>
      <c r="K2498" s="101">
        <f t="shared" si="899"/>
        <v>399022</v>
      </c>
      <c r="L2498">
        <f t="shared" si="899"/>
        <v>288201</v>
      </c>
      <c r="M2498" s="35">
        <f t="shared" si="890"/>
        <v>-288201</v>
      </c>
      <c r="N2498">
        <f t="shared" si="896"/>
        <v>0.99356548873256123</v>
      </c>
      <c r="O2498" s="20">
        <f t="shared" si="900"/>
        <v>-32428</v>
      </c>
      <c r="P2498" s="531">
        <f t="shared" si="901"/>
        <v>9.4796978162498727E-2</v>
      </c>
      <c r="Q2498" s="521">
        <f t="shared" si="901"/>
        <v>6.4571324740432909E-2</v>
      </c>
    </row>
    <row r="2499" spans="1:17">
      <c r="A2499" s="595"/>
      <c r="B2499" s="3" t="s">
        <v>4</v>
      </c>
      <c r="C2499" s="18">
        <v>70</v>
      </c>
      <c r="D2499" s="16">
        <v>56326</v>
      </c>
      <c r="E2499" s="16">
        <v>0</v>
      </c>
      <c r="F2499" s="18">
        <v>0</v>
      </c>
      <c r="G2499" s="18">
        <f t="shared" si="891"/>
        <v>70</v>
      </c>
      <c r="H2499" s="16">
        <f t="shared" si="898"/>
        <v>56326</v>
      </c>
      <c r="I2499" s="35">
        <f t="shared" si="887"/>
        <v>-56256</v>
      </c>
      <c r="J2499" s="35">
        <f t="shared" si="894"/>
        <v>0</v>
      </c>
      <c r="K2499" s="101">
        <f t="shared" si="899"/>
        <v>-160</v>
      </c>
      <c r="L2499">
        <f t="shared" si="899"/>
        <v>13811</v>
      </c>
      <c r="M2499" s="35">
        <f t="shared" si="890"/>
        <v>115565</v>
      </c>
      <c r="N2499">
        <f t="shared" si="896"/>
        <v>1.2427653303980399E-3</v>
      </c>
      <c r="O2499" s="303">
        <f t="shared" si="900"/>
        <v>-56256</v>
      </c>
      <c r="P2499" s="521">
        <f t="shared" si="901"/>
        <v>-0.41025641025641024</v>
      </c>
      <c r="Q2499" s="521">
        <f t="shared" si="901"/>
        <v>0.48115245261984391</v>
      </c>
    </row>
    <row r="2500" spans="1:17">
      <c r="A2500" s="595"/>
      <c r="B2500" s="3" t="s">
        <v>5</v>
      </c>
      <c r="C2500" s="18">
        <v>751542</v>
      </c>
      <c r="D2500" s="16">
        <v>695590</v>
      </c>
      <c r="E2500" s="16">
        <v>714046</v>
      </c>
      <c r="F2500" s="18">
        <v>690667</v>
      </c>
      <c r="G2500" s="18">
        <f t="shared" si="891"/>
        <v>1442209</v>
      </c>
      <c r="H2500" s="16">
        <f t="shared" si="898"/>
        <v>1409636</v>
      </c>
      <c r="I2500" s="35">
        <f t="shared" si="887"/>
        <v>55952</v>
      </c>
      <c r="J2500" s="35">
        <f t="shared" si="894"/>
        <v>23379</v>
      </c>
      <c r="K2500" s="101">
        <f t="shared" si="899"/>
        <v>82319</v>
      </c>
      <c r="L2500">
        <f t="shared" si="899"/>
        <v>131953</v>
      </c>
      <c r="M2500" s="35">
        <f t="shared" si="890"/>
        <v>100437</v>
      </c>
      <c r="N2500">
        <f t="shared" si="896"/>
        <v>1.0231073837501312</v>
      </c>
      <c r="O2500" s="20">
        <f t="shared" si="900"/>
        <v>32573</v>
      </c>
      <c r="P2500" s="521">
        <f t="shared" si="901"/>
        <v>6.4433992318235156E-2</v>
      </c>
      <c r="Q2500" s="522">
        <f t="shared" si="901"/>
        <v>0.11516936800118702</v>
      </c>
    </row>
    <row r="2501" spans="1:17">
      <c r="A2501" s="596"/>
      <c r="B2501" s="3" t="s">
        <v>6</v>
      </c>
      <c r="C2501" s="18">
        <v>1121915</v>
      </c>
      <c r="D2501" s="16">
        <v>1163108</v>
      </c>
      <c r="E2501" s="16">
        <v>1005190</v>
      </c>
      <c r="F2501" s="18">
        <v>1102493</v>
      </c>
      <c r="G2501" s="18">
        <f t="shared" si="891"/>
        <v>2224408</v>
      </c>
      <c r="H2501" s="16">
        <f t="shared" si="898"/>
        <v>2168298</v>
      </c>
      <c r="I2501" s="35">
        <f t="shared" si="887"/>
        <v>-41193</v>
      </c>
      <c r="J2501" s="35">
        <f t="shared" si="894"/>
        <v>-97303</v>
      </c>
      <c r="K2501" s="101">
        <f t="shared" si="899"/>
        <v>190750</v>
      </c>
      <c r="L2501">
        <f t="shared" si="899"/>
        <v>237967</v>
      </c>
      <c r="M2501" s="35">
        <f t="shared" si="890"/>
        <v>-2510563</v>
      </c>
      <c r="N2501">
        <f t="shared" si="896"/>
        <v>1.0258774393556604</v>
      </c>
      <c r="O2501" s="34">
        <f t="shared" si="900"/>
        <v>56110</v>
      </c>
      <c r="P2501" s="521">
        <f t="shared" si="901"/>
        <v>0.10350489552381345</v>
      </c>
      <c r="Q2501" s="522">
        <f t="shared" si="901"/>
        <v>0.14061218508547807</v>
      </c>
    </row>
    <row r="2502" spans="1:17">
      <c r="A2502" s="594">
        <v>45784</v>
      </c>
      <c r="B2502" s="3" t="s">
        <v>3</v>
      </c>
      <c r="C2502" s="18">
        <v>2736527</v>
      </c>
      <c r="D2502" s="16">
        <v>2501876</v>
      </c>
      <c r="E2502" s="16">
        <v>2915391</v>
      </c>
      <c r="F2502" s="18">
        <v>2573860</v>
      </c>
      <c r="G2502" s="18">
        <f t="shared" si="891"/>
        <v>5310387</v>
      </c>
      <c r="H2502" s="16">
        <f t="shared" si="898"/>
        <v>5417267</v>
      </c>
      <c r="I2502" s="35">
        <f t="shared" si="887"/>
        <v>234651</v>
      </c>
      <c r="J2502" s="35">
        <f t="shared" si="894"/>
        <v>341531</v>
      </c>
      <c r="K2502" s="101">
        <f t="shared" si="899"/>
        <v>303116</v>
      </c>
      <c r="L2502">
        <f t="shared" si="899"/>
        <v>377568</v>
      </c>
      <c r="M2502" s="35">
        <f t="shared" si="890"/>
        <v>-377568</v>
      </c>
      <c r="N2502">
        <f t="shared" si="896"/>
        <v>0.98027049432859781</v>
      </c>
      <c r="O2502" s="20">
        <f t="shared" si="900"/>
        <v>-106880</v>
      </c>
      <c r="P2502" s="521">
        <f t="shared" si="901"/>
        <v>6.4435801966559347E-2</v>
      </c>
      <c r="Q2502" s="522">
        <f t="shared" si="901"/>
        <v>8.0986141316063409E-2</v>
      </c>
    </row>
    <row r="2503" spans="1:17">
      <c r="A2503" s="595"/>
      <c r="B2503" s="3" t="s">
        <v>4</v>
      </c>
      <c r="C2503" s="18">
        <v>70</v>
      </c>
      <c r="D2503" s="16">
        <v>53282</v>
      </c>
      <c r="E2503" s="16">
        <v>0</v>
      </c>
      <c r="F2503" s="18">
        <v>0</v>
      </c>
      <c r="G2503" s="18">
        <f t="shared" si="891"/>
        <v>70</v>
      </c>
      <c r="H2503" s="16">
        <f t="shared" si="898"/>
        <v>53282</v>
      </c>
      <c r="I2503" s="35">
        <f t="shared" ref="I2503:I2566" si="902">SUM(C2503-D2503)</f>
        <v>-53212</v>
      </c>
      <c r="J2503" s="35">
        <f t="shared" si="894"/>
        <v>0</v>
      </c>
      <c r="K2503" s="101">
        <f t="shared" si="899"/>
        <v>0</v>
      </c>
      <c r="L2503">
        <f t="shared" si="899"/>
        <v>-3044</v>
      </c>
      <c r="M2503" s="35">
        <f t="shared" si="890"/>
        <v>-497015</v>
      </c>
      <c r="N2503">
        <f t="shared" si="896"/>
        <v>1.3137644983296423E-3</v>
      </c>
      <c r="O2503" s="303">
        <f t="shared" si="900"/>
        <v>-53212</v>
      </c>
      <c r="P2503" s="521">
        <f t="shared" si="901"/>
        <v>0</v>
      </c>
      <c r="Q2503" s="521">
        <f t="shared" si="901"/>
        <v>-5.1271686036718882E-2</v>
      </c>
    </row>
    <row r="2504" spans="1:17">
      <c r="A2504" s="595"/>
      <c r="B2504" s="3" t="s">
        <v>5</v>
      </c>
      <c r="C2504" s="18">
        <v>785188</v>
      </c>
      <c r="D2504" s="16">
        <v>772772</v>
      </c>
      <c r="E2504" s="16">
        <v>754996</v>
      </c>
      <c r="F2504" s="18">
        <v>786397</v>
      </c>
      <c r="G2504" s="18">
        <f t="shared" si="891"/>
        <v>1571585</v>
      </c>
      <c r="H2504" s="16">
        <f t="shared" si="898"/>
        <v>1527768</v>
      </c>
      <c r="I2504" s="35">
        <f t="shared" si="902"/>
        <v>12416</v>
      </c>
      <c r="J2504" s="35">
        <f t="shared" si="894"/>
        <v>-31401</v>
      </c>
      <c r="K2504" s="101">
        <f t="shared" si="899"/>
        <v>129376</v>
      </c>
      <c r="L2504">
        <f t="shared" si="899"/>
        <v>118132</v>
      </c>
      <c r="M2504" s="35">
        <f t="shared" si="890"/>
        <v>-1000136</v>
      </c>
      <c r="N2504">
        <f t="shared" si="896"/>
        <v>1.0286804017363893</v>
      </c>
      <c r="O2504" s="34">
        <f t="shared" si="900"/>
        <v>43817</v>
      </c>
      <c r="P2504" s="531">
        <f t="shared" si="901"/>
        <v>9.8547187646867498E-2</v>
      </c>
      <c r="Q2504" s="521">
        <f t="shared" si="901"/>
        <v>9.1468551394343345E-2</v>
      </c>
    </row>
    <row r="2505" spans="1:17">
      <c r="A2505" s="596"/>
      <c r="B2505" s="3" t="s">
        <v>6</v>
      </c>
      <c r="C2505" s="18">
        <v>1261225</v>
      </c>
      <c r="D2505" s="16">
        <v>1227900</v>
      </c>
      <c r="E2505" s="16">
        <v>1112623</v>
      </c>
      <c r="F2505" s="18">
        <v>1195573</v>
      </c>
      <c r="G2505" s="18">
        <f t="shared" si="891"/>
        <v>2456798</v>
      </c>
      <c r="H2505" s="16">
        <f t="shared" si="898"/>
        <v>2340523</v>
      </c>
      <c r="I2505" s="35">
        <f t="shared" si="902"/>
        <v>33325</v>
      </c>
      <c r="J2505" s="35">
        <f t="shared" si="894"/>
        <v>-82950</v>
      </c>
      <c r="K2505" s="101">
        <f t="shared" si="899"/>
        <v>232390</v>
      </c>
      <c r="L2505">
        <f t="shared" si="899"/>
        <v>172225</v>
      </c>
      <c r="M2505" s="35">
        <f t="shared" si="890"/>
        <v>304031</v>
      </c>
      <c r="N2505">
        <f t="shared" si="896"/>
        <v>1.0496790674562908</v>
      </c>
      <c r="O2505" s="34">
        <f t="shared" si="900"/>
        <v>116275</v>
      </c>
      <c r="P2505" s="531">
        <f t="shared" si="901"/>
        <v>0.11666059242436565</v>
      </c>
      <c r="Q2505" s="521">
        <f t="shared" si="901"/>
        <v>8.6281914539197715E-2</v>
      </c>
    </row>
    <row r="2506" spans="1:17">
      <c r="A2506" s="597">
        <v>45785</v>
      </c>
      <c r="B2506" s="3" t="s">
        <v>3</v>
      </c>
      <c r="C2506" s="18">
        <v>1459088</v>
      </c>
      <c r="D2506" s="16">
        <v>1257880</v>
      </c>
      <c r="E2506" s="16">
        <v>1805140</v>
      </c>
      <c r="F2506" s="18">
        <v>1578703</v>
      </c>
      <c r="G2506" s="18">
        <f t="shared" si="891"/>
        <v>3037791</v>
      </c>
      <c r="H2506" s="16">
        <f t="shared" si="898"/>
        <v>3063020</v>
      </c>
      <c r="I2506" s="35">
        <f t="shared" si="902"/>
        <v>201208</v>
      </c>
      <c r="J2506" s="35">
        <f t="shared" si="894"/>
        <v>226437</v>
      </c>
      <c r="K2506" s="101">
        <f t="shared" si="899"/>
        <v>-2272596</v>
      </c>
      <c r="L2506">
        <f t="shared" si="899"/>
        <v>-2354247</v>
      </c>
      <c r="M2506" s="35">
        <f t="shared" si="890"/>
        <v>2354247</v>
      </c>
      <c r="N2506">
        <f t="shared" si="896"/>
        <v>0.9917633577319116</v>
      </c>
      <c r="O2506" s="20">
        <f t="shared" si="900"/>
        <v>-25229</v>
      </c>
      <c r="P2506" s="521">
        <f t="shared" si="901"/>
        <v>-0.29969683434606142</v>
      </c>
      <c r="Q2506" s="521">
        <f t="shared" si="901"/>
        <v>-0.30293286481887571</v>
      </c>
    </row>
    <row r="2507" spans="1:17">
      <c r="A2507" s="598"/>
      <c r="B2507" s="3" t="s">
        <v>4</v>
      </c>
      <c r="C2507" s="18">
        <v>70</v>
      </c>
      <c r="D2507" s="16">
        <v>58097</v>
      </c>
      <c r="E2507" s="16">
        <v>0</v>
      </c>
      <c r="F2507" s="18">
        <v>0</v>
      </c>
      <c r="G2507" s="18">
        <f t="shared" si="891"/>
        <v>70</v>
      </c>
      <c r="H2507" s="16">
        <f t="shared" si="898"/>
        <v>58097</v>
      </c>
      <c r="I2507" s="35">
        <f t="shared" si="902"/>
        <v>-58027</v>
      </c>
      <c r="J2507" s="35">
        <f t="shared" si="894"/>
        <v>0</v>
      </c>
      <c r="K2507" s="101">
        <f t="shared" ref="K2507:L2522" si="903">G2507-G2503</f>
        <v>0</v>
      </c>
      <c r="L2507">
        <f t="shared" si="903"/>
        <v>4815</v>
      </c>
      <c r="M2507" s="35">
        <f t="shared" si="890"/>
        <v>159375</v>
      </c>
      <c r="N2507">
        <f t="shared" si="896"/>
        <v>1.2048814912990343E-3</v>
      </c>
      <c r="O2507" s="303">
        <f t="shared" si="900"/>
        <v>-58027</v>
      </c>
      <c r="P2507" s="521">
        <f t="shared" si="901"/>
        <v>0</v>
      </c>
      <c r="Q2507" s="521">
        <f t="shared" si="901"/>
        <v>9.934594672663874E-2</v>
      </c>
    </row>
    <row r="2508" spans="1:17">
      <c r="A2508" s="598"/>
      <c r="B2508" s="3" t="s">
        <v>5</v>
      </c>
      <c r="C2508" s="18">
        <v>611997</v>
      </c>
      <c r="D2508" s="16">
        <v>724421</v>
      </c>
      <c r="E2508" s="16">
        <v>338540</v>
      </c>
      <c r="F2508" s="18">
        <v>459529</v>
      </c>
      <c r="G2508" s="18">
        <f t="shared" si="891"/>
        <v>1071526</v>
      </c>
      <c r="H2508" s="16">
        <f t="shared" si="898"/>
        <v>1062961</v>
      </c>
      <c r="I2508" s="35">
        <f t="shared" si="902"/>
        <v>-112424</v>
      </c>
      <c r="J2508" s="35">
        <f t="shared" si="894"/>
        <v>-120989</v>
      </c>
      <c r="K2508" s="101">
        <f t="shared" si="903"/>
        <v>-500059</v>
      </c>
      <c r="L2508">
        <f t="shared" si="903"/>
        <v>-464807</v>
      </c>
      <c r="M2508" s="35">
        <f t="shared" si="890"/>
        <v>600634</v>
      </c>
      <c r="N2508">
        <f t="shared" si="896"/>
        <v>1.0080576803852634</v>
      </c>
      <c r="O2508" s="34">
        <f t="shared" si="900"/>
        <v>8565</v>
      </c>
      <c r="P2508" s="521">
        <f t="shared" si="901"/>
        <v>-0.24138268930376069</v>
      </c>
      <c r="Q2508" s="521">
        <f t="shared" si="901"/>
        <v>-0.23326951306726221</v>
      </c>
    </row>
    <row r="2509" spans="1:17">
      <c r="A2509" s="599"/>
      <c r="B2509" s="3" t="s">
        <v>6</v>
      </c>
      <c r="C2509" s="18">
        <v>765107</v>
      </c>
      <c r="D2509" s="16">
        <v>807521</v>
      </c>
      <c r="E2509" s="16">
        <v>692582</v>
      </c>
      <c r="F2509" s="18">
        <v>809687</v>
      </c>
      <c r="G2509" s="18">
        <f t="shared" si="891"/>
        <v>1574794</v>
      </c>
      <c r="H2509" s="16">
        <f t="shared" si="898"/>
        <v>1500103</v>
      </c>
      <c r="I2509" s="35">
        <f t="shared" si="902"/>
        <v>-42414</v>
      </c>
      <c r="J2509" s="35">
        <f t="shared" si="894"/>
        <v>-117105</v>
      </c>
      <c r="K2509" s="101">
        <f t="shared" si="903"/>
        <v>-882004</v>
      </c>
      <c r="L2509">
        <f t="shared" si="903"/>
        <v>-840420</v>
      </c>
      <c r="M2509" s="35">
        <f t="shared" si="890"/>
        <v>1527889</v>
      </c>
      <c r="N2509">
        <f t="shared" si="896"/>
        <v>1.049790581046768</v>
      </c>
      <c r="O2509" s="34">
        <f t="shared" si="900"/>
        <v>74691</v>
      </c>
      <c r="P2509" s="521">
        <f t="shared" si="901"/>
        <v>-0.26416780629698916</v>
      </c>
      <c r="Q2509" s="521">
        <f t="shared" si="901"/>
        <v>-0.26420467138203985</v>
      </c>
    </row>
    <row r="2510" spans="1:17">
      <c r="A2510" s="594">
        <v>45786</v>
      </c>
      <c r="B2510" s="3" t="s">
        <v>3</v>
      </c>
      <c r="C2510" s="18">
        <v>1821662</v>
      </c>
      <c r="D2510" s="16">
        <v>1474914</v>
      </c>
      <c r="E2510" s="16">
        <v>2093467</v>
      </c>
      <c r="F2510" s="18">
        <v>1692385</v>
      </c>
      <c r="G2510" s="18">
        <f t="shared" si="891"/>
        <v>3514047</v>
      </c>
      <c r="H2510" s="16">
        <f t="shared" si="898"/>
        <v>3568381</v>
      </c>
      <c r="I2510" s="35">
        <f t="shared" si="902"/>
        <v>346748</v>
      </c>
      <c r="J2510" s="35">
        <f t="shared" si="894"/>
        <v>401082</v>
      </c>
      <c r="K2510" s="101">
        <f t="shared" si="903"/>
        <v>476256</v>
      </c>
      <c r="L2510">
        <f t="shared" si="903"/>
        <v>505361</v>
      </c>
      <c r="M2510" s="35">
        <f t="shared" si="890"/>
        <v>-505361</v>
      </c>
      <c r="N2510">
        <f t="shared" si="896"/>
        <v>0.98477348691185163</v>
      </c>
      <c r="O2510" s="20">
        <f t="shared" si="900"/>
        <v>-54334</v>
      </c>
      <c r="P2510" s="521">
        <f t="shared" si="901"/>
        <v>0.18592601701714012</v>
      </c>
      <c r="Q2510" s="522">
        <f t="shared" si="901"/>
        <v>0.19758732497178083</v>
      </c>
    </row>
    <row r="2511" spans="1:17">
      <c r="A2511" s="595"/>
      <c r="B2511" s="3" t="s">
        <v>4</v>
      </c>
      <c r="C2511" s="18">
        <v>70</v>
      </c>
      <c r="D2511" s="16">
        <v>58497</v>
      </c>
      <c r="E2511" s="16">
        <v>0</v>
      </c>
      <c r="F2511" s="18">
        <v>0</v>
      </c>
      <c r="G2511" s="18">
        <f t="shared" si="891"/>
        <v>70</v>
      </c>
      <c r="H2511" s="16">
        <f t="shared" si="898"/>
        <v>58497</v>
      </c>
      <c r="I2511" s="35">
        <f t="shared" si="902"/>
        <v>-58427</v>
      </c>
      <c r="J2511" s="35">
        <f t="shared" si="894"/>
        <v>0</v>
      </c>
      <c r="K2511" s="101">
        <f t="shared" si="903"/>
        <v>0</v>
      </c>
      <c r="L2511">
        <f t="shared" si="903"/>
        <v>400</v>
      </c>
      <c r="M2511" s="35">
        <f t="shared" si="890"/>
        <v>225767</v>
      </c>
      <c r="N2511">
        <f t="shared" si="896"/>
        <v>1.1966425628664717E-3</v>
      </c>
      <c r="O2511" s="303">
        <f t="shared" si="900"/>
        <v>-58427</v>
      </c>
      <c r="P2511" s="521">
        <f t="shared" ref="P2511:Q2526" si="904">K2511/(G2507-K2511)</f>
        <v>0</v>
      </c>
      <c r="Q2511" s="521">
        <f t="shared" si="904"/>
        <v>6.9327694680832623E-3</v>
      </c>
    </row>
    <row r="2512" spans="1:17">
      <c r="A2512" s="595"/>
      <c r="B2512" s="3" t="s">
        <v>5</v>
      </c>
      <c r="C2512" s="18">
        <v>704650</v>
      </c>
      <c r="D2512" s="16">
        <v>720011</v>
      </c>
      <c r="E2512" s="16">
        <v>526867</v>
      </c>
      <c r="F2512" s="18">
        <v>531066</v>
      </c>
      <c r="G2512" s="18">
        <f t="shared" si="891"/>
        <v>1235716</v>
      </c>
      <c r="H2512" s="16">
        <f t="shared" si="898"/>
        <v>1246878</v>
      </c>
      <c r="I2512" s="35">
        <f t="shared" si="902"/>
        <v>-15361</v>
      </c>
      <c r="J2512" s="35">
        <f t="shared" si="894"/>
        <v>-4199</v>
      </c>
      <c r="K2512" s="101">
        <f t="shared" si="903"/>
        <v>164190</v>
      </c>
      <c r="L2512">
        <f t="shared" si="903"/>
        <v>183917</v>
      </c>
      <c r="M2512" s="35">
        <f t="shared" si="890"/>
        <v>254824</v>
      </c>
      <c r="N2512">
        <f t="shared" si="896"/>
        <v>0.99104804158867188</v>
      </c>
      <c r="O2512" s="34">
        <f t="shared" si="900"/>
        <v>-11162</v>
      </c>
      <c r="P2512" s="521">
        <f t="shared" si="904"/>
        <v>0.180958321944682</v>
      </c>
      <c r="Q2512" s="522">
        <f t="shared" si="904"/>
        <v>0.20922388412866705</v>
      </c>
    </row>
    <row r="2513" spans="1:17">
      <c r="A2513" s="596"/>
      <c r="B2513" s="3" t="s">
        <v>6</v>
      </c>
      <c r="C2513" s="18">
        <v>879730</v>
      </c>
      <c r="D2513" s="16">
        <v>800921</v>
      </c>
      <c r="E2513" s="16">
        <v>785777</v>
      </c>
      <c r="F2513" s="18">
        <v>830891</v>
      </c>
      <c r="G2513" s="18">
        <f t="shared" si="891"/>
        <v>1710621</v>
      </c>
      <c r="H2513" s="16">
        <f t="shared" si="898"/>
        <v>1586698</v>
      </c>
      <c r="I2513" s="35">
        <f t="shared" si="902"/>
        <v>78809</v>
      </c>
      <c r="J2513" s="35">
        <f t="shared" si="894"/>
        <v>-45114</v>
      </c>
      <c r="K2513" s="101">
        <f t="shared" si="903"/>
        <v>135827</v>
      </c>
      <c r="L2513">
        <f t="shared" si="903"/>
        <v>86595</v>
      </c>
      <c r="M2513" s="35">
        <f t="shared" si="890"/>
        <v>873707</v>
      </c>
      <c r="N2513">
        <f t="shared" si="896"/>
        <v>1.0781011887580372</v>
      </c>
      <c r="O2513" s="34">
        <f t="shared" si="900"/>
        <v>123923</v>
      </c>
      <c r="P2513" s="531">
        <f t="shared" si="904"/>
        <v>9.4392018718983825E-2</v>
      </c>
      <c r="Q2513" s="521">
        <f t="shared" si="904"/>
        <v>6.1262476052487851E-2</v>
      </c>
    </row>
    <row r="2514" spans="1:17">
      <c r="A2514" s="594">
        <v>45789</v>
      </c>
      <c r="B2514" s="3" t="s">
        <v>3</v>
      </c>
      <c r="C2514" s="18">
        <v>1784929</v>
      </c>
      <c r="D2514" s="16">
        <v>2192007</v>
      </c>
      <c r="E2514" s="16">
        <v>2118624</v>
      </c>
      <c r="F2514" s="18">
        <v>2416587</v>
      </c>
      <c r="G2514" s="18">
        <f t="shared" si="891"/>
        <v>4201516</v>
      </c>
      <c r="H2514" s="16">
        <f t="shared" si="898"/>
        <v>4310631</v>
      </c>
      <c r="I2514" s="35">
        <f t="shared" si="902"/>
        <v>-407078</v>
      </c>
      <c r="J2514" s="35">
        <f t="shared" si="894"/>
        <v>-297963</v>
      </c>
      <c r="K2514" s="101">
        <f t="shared" si="903"/>
        <v>687469</v>
      </c>
      <c r="L2514">
        <f t="shared" si="903"/>
        <v>742250</v>
      </c>
      <c r="M2514" s="35">
        <f t="shared" si="890"/>
        <v>-742250</v>
      </c>
      <c r="N2514">
        <f t="shared" si="896"/>
        <v>0.97468700058065749</v>
      </c>
      <c r="O2514" s="34">
        <f t="shared" si="900"/>
        <v>-109115</v>
      </c>
      <c r="P2514" s="521">
        <f t="shared" si="904"/>
        <v>0.24321600182269867</v>
      </c>
      <c r="Q2514" s="522">
        <f t="shared" si="904"/>
        <v>0.26263821457674819</v>
      </c>
    </row>
    <row r="2515" spans="1:17">
      <c r="A2515" s="595"/>
      <c r="B2515" s="3" t="s">
        <v>4</v>
      </c>
      <c r="C2515" s="18">
        <v>70</v>
      </c>
      <c r="D2515" s="16">
        <v>52649</v>
      </c>
      <c r="E2515" s="16">
        <v>0</v>
      </c>
      <c r="F2515" s="18">
        <v>0</v>
      </c>
      <c r="G2515" s="18">
        <f t="shared" si="891"/>
        <v>70</v>
      </c>
      <c r="H2515" s="16">
        <f t="shared" si="898"/>
        <v>52649</v>
      </c>
      <c r="I2515" s="35">
        <f t="shared" si="902"/>
        <v>-52579</v>
      </c>
      <c r="J2515" s="35">
        <f t="shared" si="894"/>
        <v>0</v>
      </c>
      <c r="K2515" s="101">
        <f t="shared" si="903"/>
        <v>0</v>
      </c>
      <c r="L2515">
        <f t="shared" si="903"/>
        <v>-5848</v>
      </c>
      <c r="M2515" s="35">
        <f t="shared" si="890"/>
        <v>164876</v>
      </c>
      <c r="N2515">
        <f t="shared" si="896"/>
        <v>1.329559915667914E-3</v>
      </c>
      <c r="O2515" s="303">
        <f t="shared" si="900"/>
        <v>-52579</v>
      </c>
      <c r="P2515" s="521">
        <f t="shared" si="904"/>
        <v>0</v>
      </c>
      <c r="Q2515" s="521">
        <f t="shared" si="904"/>
        <v>-9.0885072655217961E-2</v>
      </c>
    </row>
    <row r="2516" spans="1:17">
      <c r="A2516" s="595"/>
      <c r="B2516" s="3" t="s">
        <v>5</v>
      </c>
      <c r="C2516" s="18">
        <v>774531</v>
      </c>
      <c r="D2516" s="16">
        <v>869014</v>
      </c>
      <c r="E2516" s="16">
        <v>566411</v>
      </c>
      <c r="F2516" s="18">
        <v>687352</v>
      </c>
      <c r="G2516" s="18">
        <f t="shared" si="891"/>
        <v>1461883</v>
      </c>
      <c r="H2516" s="16">
        <f t="shared" si="898"/>
        <v>1435425</v>
      </c>
      <c r="I2516" s="35">
        <f t="shared" si="902"/>
        <v>-94483</v>
      </c>
      <c r="J2516" s="35">
        <f t="shared" si="894"/>
        <v>-120941</v>
      </c>
      <c r="K2516" s="101">
        <f t="shared" si="903"/>
        <v>226167</v>
      </c>
      <c r="L2516">
        <f t="shared" si="903"/>
        <v>188547</v>
      </c>
      <c r="M2516" s="35">
        <f t="shared" si="890"/>
        <v>-75035</v>
      </c>
      <c r="N2516">
        <f t="shared" si="896"/>
        <v>1.0184321716564781</v>
      </c>
      <c r="O2516" s="34">
        <f t="shared" si="900"/>
        <v>26458</v>
      </c>
      <c r="P2516" s="531">
        <f t="shared" si="904"/>
        <v>0.22402775892997764</v>
      </c>
      <c r="Q2516" s="521">
        <f t="shared" si="904"/>
        <v>0.17815503845205327</v>
      </c>
    </row>
    <row r="2517" spans="1:17">
      <c r="A2517" s="596"/>
      <c r="B2517" s="3" t="s">
        <v>6</v>
      </c>
      <c r="C2517" s="18">
        <v>997632</v>
      </c>
      <c r="D2517" s="16">
        <v>1141999</v>
      </c>
      <c r="E2517" s="16">
        <v>872129</v>
      </c>
      <c r="F2517" s="18">
        <v>1151730</v>
      </c>
      <c r="G2517" s="18">
        <f t="shared" si="891"/>
        <v>2149362</v>
      </c>
      <c r="H2517" s="16">
        <f t="shared" si="898"/>
        <v>2014128</v>
      </c>
      <c r="I2517" s="35">
        <f t="shared" si="902"/>
        <v>-144367</v>
      </c>
      <c r="J2517" s="35">
        <f t="shared" si="894"/>
        <v>-279601</v>
      </c>
      <c r="K2517" s="101">
        <f t="shared" si="903"/>
        <v>438741</v>
      </c>
      <c r="L2517">
        <f t="shared" si="903"/>
        <v>427430</v>
      </c>
      <c r="M2517" s="35">
        <f t="shared" si="890"/>
        <v>-7483</v>
      </c>
      <c r="N2517">
        <f t="shared" si="896"/>
        <v>1.0671427039393724</v>
      </c>
      <c r="O2517" s="34">
        <f t="shared" si="900"/>
        <v>135234</v>
      </c>
      <c r="P2517" s="521">
        <f t="shared" si="904"/>
        <v>0.34495471270874611</v>
      </c>
      <c r="Q2517" s="522">
        <f t="shared" si="904"/>
        <v>0.3687068046387893</v>
      </c>
    </row>
    <row r="2518" spans="1:17">
      <c r="A2518" s="594">
        <v>45790</v>
      </c>
      <c r="B2518" s="3" t="s">
        <v>3</v>
      </c>
      <c r="C2518" s="18">
        <v>2790323</v>
      </c>
      <c r="D2518" s="16">
        <v>2110138</v>
      </c>
      <c r="E2518" s="16">
        <v>2941706</v>
      </c>
      <c r="F2518" s="18">
        <v>2371495</v>
      </c>
      <c r="G2518" s="18">
        <f t="shared" si="891"/>
        <v>5161818</v>
      </c>
      <c r="H2518" s="16">
        <f t="shared" si="898"/>
        <v>5051844</v>
      </c>
      <c r="I2518" s="35">
        <f t="shared" si="902"/>
        <v>680185</v>
      </c>
      <c r="J2518" s="35">
        <f t="shared" si="894"/>
        <v>570211</v>
      </c>
      <c r="K2518" s="101">
        <f t="shared" si="903"/>
        <v>960302</v>
      </c>
      <c r="L2518">
        <f t="shared" si="903"/>
        <v>741213</v>
      </c>
      <c r="M2518" s="35">
        <f t="shared" si="890"/>
        <v>-741213</v>
      </c>
      <c r="N2518">
        <f t="shared" si="896"/>
        <v>1.0217690807554627</v>
      </c>
      <c r="O2518" s="20">
        <f t="shared" si="900"/>
        <v>109974</v>
      </c>
      <c r="P2518" s="531">
        <f t="shared" si="904"/>
        <v>0.29627849318187566</v>
      </c>
      <c r="Q2518" s="521">
        <f t="shared" si="904"/>
        <v>0.20765654232706846</v>
      </c>
    </row>
    <row r="2519" spans="1:17">
      <c r="A2519" s="595"/>
      <c r="B2519" s="3" t="s">
        <v>4</v>
      </c>
      <c r="C2519" s="18">
        <v>70</v>
      </c>
      <c r="D2519" s="16">
        <v>48678</v>
      </c>
      <c r="E2519" s="16">
        <v>0</v>
      </c>
      <c r="F2519" s="18">
        <v>0</v>
      </c>
      <c r="G2519" s="18">
        <f t="shared" si="891"/>
        <v>70</v>
      </c>
      <c r="H2519" s="16">
        <f t="shared" si="898"/>
        <v>48678</v>
      </c>
      <c r="I2519" s="35">
        <f t="shared" si="902"/>
        <v>-48608</v>
      </c>
      <c r="J2519" s="35">
        <f t="shared" si="894"/>
        <v>0</v>
      </c>
      <c r="K2519" s="101">
        <f t="shared" si="903"/>
        <v>0</v>
      </c>
      <c r="L2519">
        <f t="shared" si="903"/>
        <v>-3971</v>
      </c>
      <c r="M2519" s="35">
        <f t="shared" ref="M2519:M2568" si="905">K2524-L2519</f>
        <v>5881</v>
      </c>
      <c r="N2519">
        <f t="shared" si="896"/>
        <v>1.4380212827149843E-3</v>
      </c>
      <c r="O2519" s="303">
        <f t="shared" si="900"/>
        <v>-48608</v>
      </c>
      <c r="P2519" s="521">
        <f t="shared" si="904"/>
        <v>0</v>
      </c>
      <c r="Q2519" s="521">
        <f t="shared" si="904"/>
        <v>-7.0134228187919465E-2</v>
      </c>
    </row>
    <row r="2520" spans="1:17">
      <c r="A2520" s="595"/>
      <c r="B2520" s="3" t="s">
        <v>5</v>
      </c>
      <c r="C2520" s="18">
        <v>833886</v>
      </c>
      <c r="D2520" s="16">
        <v>956897</v>
      </c>
      <c r="E2520" s="16">
        <v>707625</v>
      </c>
      <c r="F2520" s="18">
        <v>787025</v>
      </c>
      <c r="G2520" s="18">
        <f t="shared" si="891"/>
        <v>1620911</v>
      </c>
      <c r="H2520" s="16">
        <f t="shared" si="898"/>
        <v>1664522</v>
      </c>
      <c r="I2520" s="35">
        <f t="shared" si="902"/>
        <v>-123011</v>
      </c>
      <c r="J2520" s="35">
        <f t="shared" si="894"/>
        <v>-79400</v>
      </c>
      <c r="K2520" s="101">
        <f t="shared" si="903"/>
        <v>159028</v>
      </c>
      <c r="L2520">
        <f t="shared" si="903"/>
        <v>229097</v>
      </c>
      <c r="M2520" s="35">
        <f t="shared" si="905"/>
        <v>-54856</v>
      </c>
      <c r="N2520">
        <f t="shared" si="896"/>
        <v>0.973799685435218</v>
      </c>
      <c r="O2520" s="34">
        <f t="shared" si="900"/>
        <v>-43611</v>
      </c>
      <c r="P2520" s="521">
        <f t="shared" si="904"/>
        <v>0.12206116567077688</v>
      </c>
      <c r="Q2520" s="522">
        <f t="shared" si="904"/>
        <v>0.18991269372840555</v>
      </c>
    </row>
    <row r="2521" spans="1:17">
      <c r="A2521" s="596"/>
      <c r="B2521" s="3" t="s">
        <v>6</v>
      </c>
      <c r="C2521" s="18">
        <v>1267354</v>
      </c>
      <c r="D2521" s="16">
        <v>1038328</v>
      </c>
      <c r="E2521" s="16">
        <v>1242302</v>
      </c>
      <c r="F2521" s="18">
        <v>995520</v>
      </c>
      <c r="G2521" s="18">
        <f t="shared" si="891"/>
        <v>2262874</v>
      </c>
      <c r="H2521" s="16">
        <f t="shared" si="898"/>
        <v>2280630</v>
      </c>
      <c r="I2521" s="35">
        <f t="shared" si="902"/>
        <v>229026</v>
      </c>
      <c r="J2521" s="35">
        <f t="shared" si="894"/>
        <v>246782</v>
      </c>
      <c r="K2521" s="101">
        <f t="shared" si="903"/>
        <v>113512</v>
      </c>
      <c r="L2521">
        <f t="shared" si="903"/>
        <v>266502</v>
      </c>
      <c r="M2521" s="35">
        <f t="shared" si="905"/>
        <v>-2306478</v>
      </c>
      <c r="N2521">
        <f t="shared" si="896"/>
        <v>0.99221443197712911</v>
      </c>
      <c r="O2521" s="20">
        <f t="shared" si="900"/>
        <v>-17756</v>
      </c>
      <c r="P2521" s="521">
        <f t="shared" si="904"/>
        <v>5.5756563597514554E-2</v>
      </c>
      <c r="Q2521" s="522">
        <f t="shared" si="904"/>
        <v>0.15249372577427894</v>
      </c>
    </row>
    <row r="2522" spans="1:17">
      <c r="A2522" s="594">
        <v>45791</v>
      </c>
      <c r="B2522" s="3" t="s">
        <v>3</v>
      </c>
      <c r="C2522" s="18">
        <v>2952350</v>
      </c>
      <c r="D2522" s="16">
        <v>2416037</v>
      </c>
      <c r="E2522" s="16">
        <v>3201441</v>
      </c>
      <c r="F2522" s="18">
        <v>2629415</v>
      </c>
      <c r="G2522" s="18">
        <f t="shared" si="891"/>
        <v>5581765</v>
      </c>
      <c r="H2522" s="16">
        <f t="shared" si="898"/>
        <v>5617478</v>
      </c>
      <c r="I2522" s="35">
        <f t="shared" si="902"/>
        <v>536313</v>
      </c>
      <c r="J2522" s="35">
        <f t="shared" si="894"/>
        <v>572026</v>
      </c>
      <c r="K2522" s="101">
        <f t="shared" si="903"/>
        <v>419947</v>
      </c>
      <c r="L2522">
        <f t="shared" si="903"/>
        <v>565634</v>
      </c>
      <c r="M2522" s="35">
        <f t="shared" si="905"/>
        <v>-565634</v>
      </c>
      <c r="N2522">
        <f t="shared" si="896"/>
        <v>0.99364252071837222</v>
      </c>
      <c r="O2522" s="20">
        <f t="shared" si="900"/>
        <v>-35713</v>
      </c>
      <c r="P2522" s="521">
        <f t="shared" si="904"/>
        <v>8.8561456015990317E-2</v>
      </c>
      <c r="Q2522" s="522">
        <f t="shared" si="904"/>
        <v>0.12608281823632866</v>
      </c>
    </row>
    <row r="2523" spans="1:17">
      <c r="A2523" s="595"/>
      <c r="B2523" s="3" t="s">
        <v>4</v>
      </c>
      <c r="C2523" s="18">
        <v>70</v>
      </c>
      <c r="D2523" s="16">
        <v>48637</v>
      </c>
      <c r="E2523" s="16">
        <v>0</v>
      </c>
      <c r="F2523" s="18">
        <v>0</v>
      </c>
      <c r="G2523" s="18">
        <f t="shared" ref="G2523:G2586" si="906">SUM(C2523+F2523)</f>
        <v>70</v>
      </c>
      <c r="H2523" s="16">
        <f t="shared" si="898"/>
        <v>48637</v>
      </c>
      <c r="I2523" s="35">
        <f t="shared" si="902"/>
        <v>-48567</v>
      </c>
      <c r="J2523" s="35">
        <f t="shared" si="894"/>
        <v>0</v>
      </c>
      <c r="K2523" s="101">
        <f t="shared" ref="K2523:L2538" si="907">G2523-G2519</f>
        <v>0</v>
      </c>
      <c r="L2523">
        <f t="shared" si="907"/>
        <v>-41</v>
      </c>
      <c r="M2523" s="35">
        <f t="shared" si="905"/>
        <v>-488166</v>
      </c>
      <c r="N2523">
        <f t="shared" si="896"/>
        <v>1.4392335053560047E-3</v>
      </c>
      <c r="O2523" s="303">
        <f t="shared" si="900"/>
        <v>-48567</v>
      </c>
      <c r="P2523" s="521">
        <f t="shared" si="904"/>
        <v>0</v>
      </c>
      <c r="Q2523" s="521">
        <f t="shared" si="904"/>
        <v>-8.4156078737248306E-4</v>
      </c>
    </row>
    <row r="2524" spans="1:17">
      <c r="A2524" s="595"/>
      <c r="B2524" s="3" t="s">
        <v>5</v>
      </c>
      <c r="C2524" s="18">
        <v>825042</v>
      </c>
      <c r="D2524" s="16">
        <v>945278</v>
      </c>
      <c r="E2524" s="16">
        <v>685504</v>
      </c>
      <c r="F2524" s="18">
        <v>797779</v>
      </c>
      <c r="G2524" s="18">
        <f t="shared" si="906"/>
        <v>1622821</v>
      </c>
      <c r="H2524" s="16">
        <f t="shared" si="898"/>
        <v>1630782</v>
      </c>
      <c r="I2524" s="35">
        <f t="shared" si="902"/>
        <v>-120236</v>
      </c>
      <c r="J2524" s="35">
        <f t="shared" si="894"/>
        <v>-112275</v>
      </c>
      <c r="K2524" s="101">
        <f t="shared" si="907"/>
        <v>1910</v>
      </c>
      <c r="L2524">
        <f t="shared" si="907"/>
        <v>-33740</v>
      </c>
      <c r="M2524" s="35">
        <f t="shared" si="905"/>
        <v>-853012</v>
      </c>
      <c r="N2524">
        <f t="shared" si="896"/>
        <v>0.99511829294166843</v>
      </c>
      <c r="O2524" s="34">
        <f t="shared" si="900"/>
        <v>-7961</v>
      </c>
      <c r="P2524" s="521">
        <f t="shared" si="904"/>
        <v>1.1797398519210302E-3</v>
      </c>
      <c r="Q2524" s="521">
        <f t="shared" si="904"/>
        <v>-1.9867370287976766E-2</v>
      </c>
    </row>
    <row r="2525" spans="1:17">
      <c r="A2525" s="596"/>
      <c r="B2525" s="3" t="s">
        <v>6</v>
      </c>
      <c r="C2525" s="18">
        <v>1353306</v>
      </c>
      <c r="D2525" s="16">
        <v>1101050</v>
      </c>
      <c r="E2525" s="16">
        <v>1243824</v>
      </c>
      <c r="F2525" s="18">
        <v>1083809</v>
      </c>
      <c r="G2525" s="18">
        <f t="shared" si="906"/>
        <v>2437115</v>
      </c>
      <c r="H2525" s="16">
        <f t="shared" si="898"/>
        <v>2344874</v>
      </c>
      <c r="I2525" s="35">
        <f t="shared" si="902"/>
        <v>252256</v>
      </c>
      <c r="J2525" s="35">
        <f t="shared" si="894"/>
        <v>160015</v>
      </c>
      <c r="K2525" s="101">
        <f t="shared" si="907"/>
        <v>174241</v>
      </c>
      <c r="L2525">
        <f t="shared" si="907"/>
        <v>64244</v>
      </c>
      <c r="M2525" s="35">
        <f t="shared" si="905"/>
        <v>629219</v>
      </c>
      <c r="N2525">
        <f t="shared" si="896"/>
        <v>1.0393372948823689</v>
      </c>
      <c r="O2525" s="20">
        <f t="shared" si="900"/>
        <v>92241</v>
      </c>
      <c r="P2525" s="531">
        <f t="shared" si="904"/>
        <v>8.3423464055197821E-2</v>
      </c>
      <c r="Q2525" s="521">
        <f t="shared" si="904"/>
        <v>2.8985925736762459E-2</v>
      </c>
    </row>
    <row r="2526" spans="1:17">
      <c r="A2526" s="597">
        <v>45792</v>
      </c>
      <c r="B2526" s="3" t="s">
        <v>3</v>
      </c>
      <c r="C2526" s="18">
        <v>1603399</v>
      </c>
      <c r="D2526" s="16">
        <v>1734767</v>
      </c>
      <c r="E2526" s="16">
        <v>1845757</v>
      </c>
      <c r="F2526" s="18">
        <v>1938390</v>
      </c>
      <c r="G2526" s="18">
        <f t="shared" si="906"/>
        <v>3541789</v>
      </c>
      <c r="H2526" s="16">
        <f t="shared" si="898"/>
        <v>3580524</v>
      </c>
      <c r="I2526" s="35">
        <f t="shared" si="902"/>
        <v>-131368</v>
      </c>
      <c r="J2526" s="35">
        <f t="shared" si="894"/>
        <v>-92633</v>
      </c>
      <c r="K2526" s="101">
        <f t="shared" si="907"/>
        <v>-2039976</v>
      </c>
      <c r="L2526">
        <f t="shared" si="907"/>
        <v>-2036954</v>
      </c>
      <c r="M2526" s="35">
        <f t="shared" si="905"/>
        <v>2036954</v>
      </c>
      <c r="N2526">
        <f t="shared" si="896"/>
        <v>0.98918175105096351</v>
      </c>
      <c r="O2526" s="34">
        <f t="shared" si="900"/>
        <v>-38735</v>
      </c>
      <c r="P2526" s="521">
        <f t="shared" si="904"/>
        <v>-0.26765223326271514</v>
      </c>
      <c r="Q2526" s="521">
        <f t="shared" si="904"/>
        <v>-0.26611432435483129</v>
      </c>
    </row>
    <row r="2527" spans="1:17">
      <c r="A2527" s="598"/>
      <c r="B2527" s="3" t="s">
        <v>4</v>
      </c>
      <c r="C2527" s="18">
        <v>70</v>
      </c>
      <c r="D2527" s="16">
        <v>45637</v>
      </c>
      <c r="E2527" s="16">
        <v>0</v>
      </c>
      <c r="F2527" s="18">
        <v>0</v>
      </c>
      <c r="G2527" s="18">
        <f t="shared" si="906"/>
        <v>70</v>
      </c>
      <c r="H2527" s="16">
        <f t="shared" si="898"/>
        <v>45637</v>
      </c>
      <c r="I2527" s="35">
        <f t="shared" si="902"/>
        <v>-45567</v>
      </c>
      <c r="J2527" s="35">
        <f t="shared" si="894"/>
        <v>0</v>
      </c>
      <c r="K2527" s="101">
        <f t="shared" si="907"/>
        <v>0</v>
      </c>
      <c r="L2527">
        <f t="shared" si="907"/>
        <v>-3000</v>
      </c>
      <c r="M2527" s="35">
        <f t="shared" si="905"/>
        <v>166326</v>
      </c>
      <c r="N2527">
        <f t="shared" si="896"/>
        <v>1.5338431535815238E-3</v>
      </c>
      <c r="O2527" s="303">
        <f t="shared" si="900"/>
        <v>-45567</v>
      </c>
      <c r="P2527" s="521">
        <f t="shared" ref="P2527:Q2542" si="908">K2527/(G2523-K2527)</f>
        <v>0</v>
      </c>
      <c r="Q2527" s="521">
        <f t="shared" si="908"/>
        <v>-5.8097875554350566E-2</v>
      </c>
    </row>
    <row r="2528" spans="1:17">
      <c r="A2528" s="598"/>
      <c r="B2528" s="3" t="s">
        <v>5</v>
      </c>
      <c r="C2528" s="18">
        <v>608418</v>
      </c>
      <c r="D2528" s="16">
        <v>729360</v>
      </c>
      <c r="E2528" s="16">
        <v>423710</v>
      </c>
      <c r="F2528" s="18">
        <v>526196</v>
      </c>
      <c r="G2528" s="18">
        <f t="shared" si="906"/>
        <v>1134614</v>
      </c>
      <c r="H2528" s="16">
        <f t="shared" si="898"/>
        <v>1153070</v>
      </c>
      <c r="I2528" s="35">
        <f t="shared" si="902"/>
        <v>-120942</v>
      </c>
      <c r="J2528" s="35">
        <f t="shared" si="894"/>
        <v>-102486</v>
      </c>
      <c r="K2528" s="101">
        <f t="shared" si="907"/>
        <v>-488207</v>
      </c>
      <c r="L2528">
        <f t="shared" si="907"/>
        <v>-477712</v>
      </c>
      <c r="M2528" s="35">
        <f t="shared" si="905"/>
        <v>661089</v>
      </c>
      <c r="N2528">
        <f t="shared" si="896"/>
        <v>0.98399403331974644</v>
      </c>
      <c r="O2528" s="34">
        <f t="shared" si="900"/>
        <v>-18456</v>
      </c>
      <c r="P2528" s="521">
        <f t="shared" si="908"/>
        <v>-0.23126505190835933</v>
      </c>
      <c r="Q2528" s="521">
        <f t="shared" si="908"/>
        <v>-0.22656550125350131</v>
      </c>
    </row>
    <row r="2529" spans="1:17">
      <c r="A2529" s="599"/>
      <c r="B2529" s="3" t="s">
        <v>6</v>
      </c>
      <c r="C2529" s="18">
        <v>745769</v>
      </c>
      <c r="D2529" s="16">
        <v>759416</v>
      </c>
      <c r="E2529" s="16">
        <v>688188</v>
      </c>
      <c r="F2529" s="18">
        <v>804594</v>
      </c>
      <c r="G2529" s="18">
        <f t="shared" si="906"/>
        <v>1550363</v>
      </c>
      <c r="H2529" s="16">
        <f t="shared" si="898"/>
        <v>1447604</v>
      </c>
      <c r="I2529" s="35">
        <f t="shared" si="902"/>
        <v>-13647</v>
      </c>
      <c r="J2529" s="35">
        <f t="shared" si="894"/>
        <v>-116406</v>
      </c>
      <c r="K2529" s="101">
        <f t="shared" si="907"/>
        <v>-886752</v>
      </c>
      <c r="L2529">
        <f t="shared" si="907"/>
        <v>-897270</v>
      </c>
      <c r="M2529" s="35">
        <f t="shared" si="905"/>
        <v>1544183</v>
      </c>
      <c r="N2529">
        <f t="shared" si="896"/>
        <v>1.070985573402671</v>
      </c>
      <c r="O2529" s="34">
        <f t="shared" si="900"/>
        <v>102759</v>
      </c>
      <c r="P2529" s="521">
        <f t="shared" si="908"/>
        <v>-0.26678323771679191</v>
      </c>
      <c r="Q2529" s="521">
        <f t="shared" si="908"/>
        <v>-0.27675205049498108</v>
      </c>
    </row>
    <row r="2530" spans="1:17">
      <c r="A2530" s="594">
        <v>45793</v>
      </c>
      <c r="B2530" s="3" t="s">
        <v>3</v>
      </c>
      <c r="C2530" s="18">
        <v>2109364</v>
      </c>
      <c r="D2530" s="16">
        <v>1931880</v>
      </c>
      <c r="E2530" s="16">
        <v>2325031</v>
      </c>
      <c r="F2530" s="18">
        <v>2125888</v>
      </c>
      <c r="G2530" s="18">
        <f t="shared" si="906"/>
        <v>4235252</v>
      </c>
      <c r="H2530" s="16">
        <f t="shared" si="898"/>
        <v>4256911</v>
      </c>
      <c r="I2530" s="35">
        <f t="shared" si="902"/>
        <v>177484</v>
      </c>
      <c r="J2530" s="35">
        <f t="shared" si="894"/>
        <v>199143</v>
      </c>
      <c r="K2530" s="101">
        <f t="shared" si="907"/>
        <v>693463</v>
      </c>
      <c r="L2530">
        <f t="shared" si="907"/>
        <v>676387</v>
      </c>
      <c r="M2530" s="35">
        <f t="shared" si="905"/>
        <v>-676387</v>
      </c>
      <c r="N2530">
        <f t="shared" si="896"/>
        <v>0.9949120383301413</v>
      </c>
      <c r="O2530" s="20">
        <f t="shared" si="900"/>
        <v>-21659</v>
      </c>
      <c r="P2530" s="531">
        <f t="shared" si="908"/>
        <v>0.24346335356275933</v>
      </c>
      <c r="Q2530" s="521">
        <f t="shared" si="908"/>
        <v>0.23290464602737404</v>
      </c>
    </row>
    <row r="2531" spans="1:17">
      <c r="A2531" s="595"/>
      <c r="B2531" s="3" t="s">
        <v>4</v>
      </c>
      <c r="C2531" s="18">
        <v>70</v>
      </c>
      <c r="D2531" s="16">
        <v>46637</v>
      </c>
      <c r="E2531" s="16">
        <v>0</v>
      </c>
      <c r="F2531" s="18">
        <v>0</v>
      </c>
      <c r="G2531" s="18">
        <f t="shared" si="906"/>
        <v>70</v>
      </c>
      <c r="H2531" s="16">
        <f t="shared" si="898"/>
        <v>46637</v>
      </c>
      <c r="I2531" s="35">
        <f t="shared" si="902"/>
        <v>-46567</v>
      </c>
      <c r="J2531" s="35">
        <f t="shared" si="894"/>
        <v>0</v>
      </c>
      <c r="K2531" s="101">
        <f t="shared" si="907"/>
        <v>0</v>
      </c>
      <c r="L2531">
        <f t="shared" si="907"/>
        <v>1000</v>
      </c>
      <c r="M2531" s="35">
        <f t="shared" si="905"/>
        <v>96350</v>
      </c>
      <c r="N2531">
        <f t="shared" si="896"/>
        <v>1.5009541780131655E-3</v>
      </c>
      <c r="O2531" s="303">
        <f t="shared" si="900"/>
        <v>-46567</v>
      </c>
      <c r="P2531" s="521">
        <f t="shared" si="908"/>
        <v>0</v>
      </c>
      <c r="Q2531" s="521">
        <f t="shared" si="908"/>
        <v>2.2402939265631652E-2</v>
      </c>
    </row>
    <row r="2532" spans="1:17">
      <c r="A2532" s="595"/>
      <c r="B2532" s="3" t="s">
        <v>5</v>
      </c>
      <c r="C2532" s="18">
        <v>702642</v>
      </c>
      <c r="D2532" s="16">
        <v>762939</v>
      </c>
      <c r="E2532" s="16">
        <v>535494</v>
      </c>
      <c r="F2532" s="18">
        <v>595298</v>
      </c>
      <c r="G2532" s="18">
        <f t="shared" si="906"/>
        <v>1297940</v>
      </c>
      <c r="H2532" s="16">
        <f t="shared" si="898"/>
        <v>1298433</v>
      </c>
      <c r="I2532" s="35">
        <f t="shared" si="902"/>
        <v>-60297</v>
      </c>
      <c r="J2532" s="35">
        <f t="shared" si="894"/>
        <v>-59804</v>
      </c>
      <c r="K2532" s="101">
        <f t="shared" si="907"/>
        <v>163326</v>
      </c>
      <c r="L2532">
        <f t="shared" si="907"/>
        <v>145363</v>
      </c>
      <c r="M2532" s="35">
        <f t="shared" si="905"/>
        <v>40549</v>
      </c>
      <c r="N2532">
        <f t="shared" si="896"/>
        <v>0.99962031156016518</v>
      </c>
      <c r="O2532" s="34">
        <f t="shared" si="900"/>
        <v>-493</v>
      </c>
      <c r="P2532" s="531">
        <f t="shared" si="908"/>
        <v>0.16815403876090304</v>
      </c>
      <c r="Q2532" s="521">
        <f t="shared" si="908"/>
        <v>0.1442512555732966</v>
      </c>
    </row>
    <row r="2533" spans="1:17">
      <c r="A2533" s="596"/>
      <c r="B2533" s="3" t="s">
        <v>6</v>
      </c>
      <c r="C2533" s="18">
        <v>912144</v>
      </c>
      <c r="D2533" s="16">
        <v>801327</v>
      </c>
      <c r="E2533" s="16">
        <v>863696</v>
      </c>
      <c r="F2533" s="18">
        <v>821596</v>
      </c>
      <c r="G2533" s="18">
        <f t="shared" si="906"/>
        <v>1733740</v>
      </c>
      <c r="H2533" s="16">
        <f t="shared" si="898"/>
        <v>1665023</v>
      </c>
      <c r="I2533" s="35">
        <f t="shared" si="902"/>
        <v>110817</v>
      </c>
      <c r="J2533" s="35">
        <f t="shared" si="894"/>
        <v>42100</v>
      </c>
      <c r="K2533" s="101">
        <f t="shared" si="907"/>
        <v>183377</v>
      </c>
      <c r="L2533">
        <f t="shared" si="907"/>
        <v>217419</v>
      </c>
      <c r="M2533" s="35">
        <f t="shared" si="905"/>
        <v>408449</v>
      </c>
      <c r="N2533">
        <f t="shared" si="896"/>
        <v>1.0412709013629242</v>
      </c>
      <c r="O2533" s="20">
        <f t="shared" si="900"/>
        <v>68717</v>
      </c>
      <c r="P2533" s="521">
        <f t="shared" si="908"/>
        <v>0.1341469481033456</v>
      </c>
      <c r="Q2533" s="522">
        <f t="shared" si="908"/>
        <v>0.17673683226506581</v>
      </c>
    </row>
    <row r="2534" spans="1:17">
      <c r="A2534" s="594">
        <v>45794</v>
      </c>
      <c r="B2534" s="3" t="s">
        <v>3</v>
      </c>
      <c r="C2534" s="18">
        <v>2606760</v>
      </c>
      <c r="D2534" s="16">
        <v>2082088</v>
      </c>
      <c r="E2534" s="16">
        <v>2764459</v>
      </c>
      <c r="F2534" s="18">
        <v>2275405</v>
      </c>
      <c r="G2534" s="18">
        <f t="shared" si="906"/>
        <v>4882165</v>
      </c>
      <c r="H2534" s="16">
        <f t="shared" si="898"/>
        <v>4846547</v>
      </c>
      <c r="I2534" s="35">
        <f t="shared" si="902"/>
        <v>524672</v>
      </c>
      <c r="J2534" s="35">
        <f t="shared" si="894"/>
        <v>489054</v>
      </c>
      <c r="K2534" s="101">
        <f t="shared" si="907"/>
        <v>646913</v>
      </c>
      <c r="L2534">
        <f t="shared" si="907"/>
        <v>589636</v>
      </c>
      <c r="M2534" s="35">
        <f t="shared" si="905"/>
        <v>-589636</v>
      </c>
      <c r="N2534">
        <f t="shared" si="896"/>
        <v>1.0073491498173854</v>
      </c>
      <c r="O2534" s="20">
        <f t="shared" si="900"/>
        <v>35618</v>
      </c>
      <c r="P2534" s="531">
        <f t="shared" si="908"/>
        <v>0.18028201906230154</v>
      </c>
      <c r="Q2534" s="521">
        <f t="shared" si="908"/>
        <v>0.16078314279676326</v>
      </c>
    </row>
    <row r="2535" spans="1:17">
      <c r="A2535" s="595"/>
      <c r="B2535" s="3" t="s">
        <v>4</v>
      </c>
      <c r="C2535" s="18">
        <v>70</v>
      </c>
      <c r="D2535" s="16">
        <v>49037</v>
      </c>
      <c r="E2535" s="16">
        <v>0</v>
      </c>
      <c r="F2535" s="18">
        <v>0</v>
      </c>
      <c r="G2535" s="18">
        <f t="shared" si="906"/>
        <v>70</v>
      </c>
      <c r="H2535" s="16">
        <f t="shared" si="898"/>
        <v>49037</v>
      </c>
      <c r="I2535" s="35">
        <f t="shared" si="902"/>
        <v>-48967</v>
      </c>
      <c r="J2535" s="35">
        <f t="shared" si="894"/>
        <v>0</v>
      </c>
      <c r="K2535" s="101">
        <f t="shared" si="907"/>
        <v>0</v>
      </c>
      <c r="L2535">
        <f t="shared" si="907"/>
        <v>2400</v>
      </c>
      <c r="M2535" s="35">
        <f t="shared" si="905"/>
        <v>101652</v>
      </c>
      <c r="N2535">
        <f t="shared" si="896"/>
        <v>1.4274935252972245E-3</v>
      </c>
      <c r="O2535" s="303">
        <f t="shared" si="900"/>
        <v>-48967</v>
      </c>
      <c r="P2535" s="521">
        <f t="shared" si="908"/>
        <v>0</v>
      </c>
      <c r="Q2535" s="521">
        <f t="shared" si="908"/>
        <v>5.4253226936727177E-2</v>
      </c>
    </row>
    <row r="2536" spans="1:17">
      <c r="A2536" s="595"/>
      <c r="B2536" s="3" t="s">
        <v>5</v>
      </c>
      <c r="C2536" s="18">
        <v>799875</v>
      </c>
      <c r="D2536" s="16">
        <v>774956</v>
      </c>
      <c r="E2536" s="16">
        <v>640653</v>
      </c>
      <c r="F2536" s="18">
        <v>595415</v>
      </c>
      <c r="G2536" s="18">
        <f t="shared" si="906"/>
        <v>1395290</v>
      </c>
      <c r="H2536" s="16">
        <f t="shared" si="898"/>
        <v>1415609</v>
      </c>
      <c r="I2536" s="35">
        <f t="shared" si="902"/>
        <v>24919</v>
      </c>
      <c r="J2536" s="35">
        <f t="shared" si="894"/>
        <v>45238</v>
      </c>
      <c r="K2536" s="101">
        <f t="shared" si="907"/>
        <v>97350</v>
      </c>
      <c r="L2536">
        <f t="shared" si="907"/>
        <v>117176</v>
      </c>
      <c r="M2536" s="35">
        <f t="shared" si="905"/>
        <v>212457</v>
      </c>
      <c r="N2536">
        <f t="shared" si="896"/>
        <v>0.98564646028670344</v>
      </c>
      <c r="O2536" s="20">
        <f t="shared" si="900"/>
        <v>-20319</v>
      </c>
      <c r="P2536" s="521">
        <f t="shared" si="908"/>
        <v>8.1085133142871427E-2</v>
      </c>
      <c r="Q2536" s="522">
        <f t="shared" si="908"/>
        <v>9.9196025928311962E-2</v>
      </c>
    </row>
    <row r="2537" spans="1:17">
      <c r="A2537" s="596"/>
      <c r="B2537" s="3" t="s">
        <v>6</v>
      </c>
      <c r="C2537" s="18">
        <v>1063880</v>
      </c>
      <c r="D2537" s="16">
        <v>820511</v>
      </c>
      <c r="E2537" s="16">
        <v>1065474</v>
      </c>
      <c r="F2537" s="18">
        <v>855772</v>
      </c>
      <c r="G2537" s="18">
        <f t="shared" si="906"/>
        <v>1919652</v>
      </c>
      <c r="H2537" s="16">
        <f t="shared" si="898"/>
        <v>1885985</v>
      </c>
      <c r="I2537" s="35">
        <f t="shared" si="902"/>
        <v>243369</v>
      </c>
      <c r="J2537" s="35">
        <f t="shared" si="894"/>
        <v>209702</v>
      </c>
      <c r="K2537" s="101">
        <f t="shared" si="907"/>
        <v>185912</v>
      </c>
      <c r="L2537">
        <f t="shared" si="907"/>
        <v>220962</v>
      </c>
      <c r="M2537" s="35">
        <f t="shared" si="905"/>
        <v>-67386</v>
      </c>
      <c r="N2537">
        <f t="shared" si="896"/>
        <v>1.0178511493993854</v>
      </c>
      <c r="O2537" s="20">
        <f t="shared" si="900"/>
        <v>33667</v>
      </c>
      <c r="P2537" s="521">
        <f t="shared" si="908"/>
        <v>0.12011153694079704</v>
      </c>
      <c r="Q2537" s="522">
        <f t="shared" si="908"/>
        <v>0.15301431172228874</v>
      </c>
    </row>
    <row r="2538" spans="1:17">
      <c r="A2538" s="594">
        <v>45797</v>
      </c>
      <c r="B2538" s="3" t="s">
        <v>3</v>
      </c>
      <c r="C2538" s="18">
        <v>3137464</v>
      </c>
      <c r="D2538" s="16">
        <v>2121934</v>
      </c>
      <c r="E2538" s="16">
        <v>3362991</v>
      </c>
      <c r="F2538" s="18">
        <v>2370569</v>
      </c>
      <c r="G2538" s="18">
        <f t="shared" si="906"/>
        <v>5508033</v>
      </c>
      <c r="H2538" s="16">
        <f t="shared" si="898"/>
        <v>5484925</v>
      </c>
      <c r="I2538" s="35">
        <f t="shared" si="902"/>
        <v>1015530</v>
      </c>
      <c r="J2538" s="35">
        <f t="shared" si="894"/>
        <v>992422</v>
      </c>
      <c r="K2538" s="101">
        <f t="shared" si="907"/>
        <v>625868</v>
      </c>
      <c r="L2538">
        <f t="shared" si="907"/>
        <v>638378</v>
      </c>
      <c r="M2538" s="35">
        <f t="shared" si="905"/>
        <v>-638378</v>
      </c>
      <c r="N2538">
        <f t="shared" si="896"/>
        <v>1.004213002000939</v>
      </c>
      <c r="O2538" s="20">
        <f t="shared" si="900"/>
        <v>23108</v>
      </c>
      <c r="P2538" s="524">
        <f t="shared" si="908"/>
        <v>0.14704518975062125</v>
      </c>
      <c r="Q2538" s="524">
        <f t="shared" si="908"/>
        <v>0.15169970597663734</v>
      </c>
    </row>
    <row r="2539" spans="1:17">
      <c r="A2539" s="595"/>
      <c r="B2539" s="3" t="s">
        <v>4</v>
      </c>
      <c r="C2539" s="18">
        <v>70</v>
      </c>
      <c r="D2539" s="16">
        <v>47437</v>
      </c>
      <c r="E2539" s="16">
        <v>0</v>
      </c>
      <c r="F2539" s="18">
        <v>0</v>
      </c>
      <c r="G2539" s="18">
        <f t="shared" si="906"/>
        <v>70</v>
      </c>
      <c r="H2539" s="16">
        <f t="shared" si="898"/>
        <v>47437</v>
      </c>
      <c r="I2539" s="35">
        <f t="shared" si="902"/>
        <v>-47367</v>
      </c>
      <c r="J2539" s="35">
        <f t="shared" ref="J2539:J2602" si="909">SUM(E2539-F2539)</f>
        <v>0</v>
      </c>
      <c r="K2539" s="101">
        <f t="shared" ref="K2539:L2554" si="910">G2539-G2535</f>
        <v>0</v>
      </c>
      <c r="L2539">
        <f t="shared" si="910"/>
        <v>-1600</v>
      </c>
      <c r="M2539" s="35">
        <f t="shared" si="905"/>
        <v>-15935</v>
      </c>
      <c r="N2539">
        <f t="shared" si="896"/>
        <v>1.4756413769842105E-3</v>
      </c>
      <c r="O2539" s="303">
        <f t="shared" si="900"/>
        <v>-47367</v>
      </c>
      <c r="P2539" s="521">
        <f t="shared" si="908"/>
        <v>0</v>
      </c>
      <c r="Q2539" s="521">
        <f t="shared" si="908"/>
        <v>-3.1597448506033139E-2</v>
      </c>
    </row>
    <row r="2540" spans="1:17">
      <c r="A2540" s="595"/>
      <c r="B2540" s="3" t="s">
        <v>5</v>
      </c>
      <c r="C2540" s="18">
        <v>871660</v>
      </c>
      <c r="D2540" s="16">
        <v>827213</v>
      </c>
      <c r="E2540" s="16">
        <v>698940</v>
      </c>
      <c r="F2540" s="18">
        <v>627682</v>
      </c>
      <c r="G2540" s="18">
        <f t="shared" si="906"/>
        <v>1499342</v>
      </c>
      <c r="H2540" s="16">
        <f t="shared" si="898"/>
        <v>1526153</v>
      </c>
      <c r="I2540" s="35">
        <f t="shared" si="902"/>
        <v>44447</v>
      </c>
      <c r="J2540" s="35">
        <f t="shared" si="909"/>
        <v>71258</v>
      </c>
      <c r="K2540" s="101">
        <f t="shared" si="910"/>
        <v>104052</v>
      </c>
      <c r="L2540">
        <f t="shared" si="910"/>
        <v>110544</v>
      </c>
      <c r="M2540" s="35">
        <f t="shared" si="905"/>
        <v>-21860</v>
      </c>
      <c r="N2540">
        <f t="shared" si="896"/>
        <v>0.98243229872758497</v>
      </c>
      <c r="O2540" s="20">
        <f t="shared" si="900"/>
        <v>-26811</v>
      </c>
      <c r="P2540" s="524">
        <f t="shared" si="908"/>
        <v>8.0583130298209932E-2</v>
      </c>
      <c r="Q2540" s="524">
        <f t="shared" si="908"/>
        <v>8.4703827012447649E-2</v>
      </c>
    </row>
    <row r="2541" spans="1:17">
      <c r="A2541" s="596"/>
      <c r="B2541" s="3" t="s">
        <v>6</v>
      </c>
      <c r="C2541" s="18">
        <v>1402716</v>
      </c>
      <c r="D2541" s="16">
        <v>848235</v>
      </c>
      <c r="E2541" s="16">
        <v>1349978</v>
      </c>
      <c r="F2541" s="18">
        <v>846569</v>
      </c>
      <c r="G2541" s="18">
        <f t="shared" si="906"/>
        <v>2249285</v>
      </c>
      <c r="H2541" s="16">
        <f t="shared" si="898"/>
        <v>2198213</v>
      </c>
      <c r="I2541" s="35">
        <f t="shared" si="902"/>
        <v>554481</v>
      </c>
      <c r="J2541" s="35">
        <f t="shared" si="909"/>
        <v>503409</v>
      </c>
      <c r="K2541" s="101">
        <f t="shared" si="910"/>
        <v>329633</v>
      </c>
      <c r="L2541">
        <f t="shared" si="910"/>
        <v>312228</v>
      </c>
      <c r="M2541" s="35">
        <f t="shared" si="905"/>
        <v>-2154998</v>
      </c>
      <c r="N2541">
        <f t="shared" si="896"/>
        <v>1.0232334173258006</v>
      </c>
      <c r="O2541" s="20">
        <f t="shared" si="900"/>
        <v>51072</v>
      </c>
      <c r="P2541" s="531">
        <f t="shared" si="908"/>
        <v>0.20731387486564626</v>
      </c>
      <c r="Q2541" s="521">
        <f t="shared" si="908"/>
        <v>0.1983965758373116</v>
      </c>
    </row>
    <row r="2542" spans="1:17">
      <c r="A2542" s="594">
        <v>45798</v>
      </c>
      <c r="B2542" s="3" t="s">
        <v>3</v>
      </c>
      <c r="C2542" s="18">
        <v>3021900</v>
      </c>
      <c r="D2542" s="16">
        <v>2299671</v>
      </c>
      <c r="E2542" s="16">
        <v>3436940</v>
      </c>
      <c r="F2542" s="18">
        <v>2639709</v>
      </c>
      <c r="G2542" s="18">
        <f t="shared" si="906"/>
        <v>5661609</v>
      </c>
      <c r="H2542" s="16">
        <f t="shared" si="898"/>
        <v>5736611</v>
      </c>
      <c r="I2542" s="35">
        <f t="shared" si="902"/>
        <v>722229</v>
      </c>
      <c r="J2542" s="35">
        <f t="shared" si="909"/>
        <v>797231</v>
      </c>
      <c r="K2542" s="101">
        <f t="shared" si="910"/>
        <v>153576</v>
      </c>
      <c r="L2542">
        <f t="shared" si="910"/>
        <v>251686</v>
      </c>
      <c r="M2542" s="35">
        <f t="shared" si="905"/>
        <v>-251686</v>
      </c>
      <c r="N2542">
        <f t="shared" si="896"/>
        <v>0.98692573019157126</v>
      </c>
      <c r="O2542" s="20">
        <f t="shared" si="900"/>
        <v>-75002</v>
      </c>
      <c r="P2542" s="521">
        <f t="shared" si="908"/>
        <v>2.8681899957362623E-2</v>
      </c>
      <c r="Q2542" s="522">
        <f t="shared" si="908"/>
        <v>4.8093733154553044E-2</v>
      </c>
    </row>
    <row r="2543" spans="1:17">
      <c r="A2543" s="595"/>
      <c r="B2543" s="3" t="s">
        <v>4</v>
      </c>
      <c r="C2543" s="18">
        <v>70</v>
      </c>
      <c r="D2543" s="16">
        <v>48254</v>
      </c>
      <c r="E2543" s="16">
        <v>0</v>
      </c>
      <c r="F2543" s="18">
        <v>0</v>
      </c>
      <c r="G2543" s="18">
        <f t="shared" si="906"/>
        <v>70</v>
      </c>
      <c r="H2543" s="16">
        <f t="shared" si="898"/>
        <v>48254</v>
      </c>
      <c r="I2543" s="35">
        <f t="shared" si="902"/>
        <v>-48184</v>
      </c>
      <c r="J2543" s="35">
        <f t="shared" si="909"/>
        <v>0</v>
      </c>
      <c r="K2543" s="101">
        <f t="shared" si="910"/>
        <v>0</v>
      </c>
      <c r="L2543">
        <f t="shared" si="910"/>
        <v>817</v>
      </c>
      <c r="M2543" s="35">
        <f t="shared" si="905"/>
        <v>-418761</v>
      </c>
      <c r="N2543">
        <f t="shared" ref="N2543:N2606" si="911">SUM(G2543/H2543)</f>
        <v>1.450656940357276E-3</v>
      </c>
      <c r="O2543" s="303">
        <f t="shared" si="900"/>
        <v>-48184</v>
      </c>
      <c r="P2543" s="521">
        <f t="shared" ref="P2543:Q2558" si="912">K2543/(G2539-K2543)</f>
        <v>0</v>
      </c>
      <c r="Q2543" s="521">
        <f t="shared" si="912"/>
        <v>1.7524667524667525E-2</v>
      </c>
    </row>
    <row r="2544" spans="1:17">
      <c r="A2544" s="595"/>
      <c r="B2544" s="3" t="s">
        <v>5</v>
      </c>
      <c r="C2544" s="18">
        <v>851774</v>
      </c>
      <c r="D2544" s="16">
        <v>912881</v>
      </c>
      <c r="E2544" s="16">
        <v>571854</v>
      </c>
      <c r="F2544" s="18">
        <v>630033</v>
      </c>
      <c r="G2544" s="18">
        <f t="shared" si="906"/>
        <v>1481807</v>
      </c>
      <c r="H2544" s="16">
        <f t="shared" si="898"/>
        <v>1484735</v>
      </c>
      <c r="I2544" s="35">
        <f t="shared" si="902"/>
        <v>-61107</v>
      </c>
      <c r="J2544" s="35">
        <f t="shared" si="909"/>
        <v>-58179</v>
      </c>
      <c r="K2544" s="101">
        <f t="shared" si="910"/>
        <v>-17535</v>
      </c>
      <c r="L2544">
        <f t="shared" si="910"/>
        <v>-41418</v>
      </c>
      <c r="M2544" s="35">
        <f t="shared" si="905"/>
        <v>-826747</v>
      </c>
      <c r="N2544">
        <f t="shared" si="911"/>
        <v>0.99802793091022979</v>
      </c>
      <c r="O2544" s="34">
        <f t="shared" si="900"/>
        <v>-2928</v>
      </c>
      <c r="P2544" s="531">
        <f t="shared" si="912"/>
        <v>-1.155993531446518E-2</v>
      </c>
      <c r="Q2544" s="521">
        <f t="shared" si="912"/>
        <v>-2.642176973164214E-2</v>
      </c>
    </row>
    <row r="2545" spans="1:17">
      <c r="A2545" s="596"/>
      <c r="B2545" s="3" t="s">
        <v>6</v>
      </c>
      <c r="C2545" s="18">
        <v>1365649</v>
      </c>
      <c r="D2545" s="16">
        <v>981256</v>
      </c>
      <c r="E2545" s="16">
        <v>1230599</v>
      </c>
      <c r="F2545" s="18">
        <v>972320</v>
      </c>
      <c r="G2545" s="18">
        <f t="shared" si="906"/>
        <v>2337969</v>
      </c>
      <c r="H2545" s="16">
        <f t="shared" si="898"/>
        <v>2211855</v>
      </c>
      <c r="I2545" s="35">
        <f t="shared" si="902"/>
        <v>384393</v>
      </c>
      <c r="J2545" s="35">
        <f t="shared" si="909"/>
        <v>258279</v>
      </c>
      <c r="K2545" s="101">
        <f t="shared" si="910"/>
        <v>88684</v>
      </c>
      <c r="L2545">
        <f t="shared" si="910"/>
        <v>13642</v>
      </c>
      <c r="M2545" s="35">
        <f t="shared" si="905"/>
        <v>549115</v>
      </c>
      <c r="N2545">
        <f t="shared" si="911"/>
        <v>1.057017299958632</v>
      </c>
      <c r="O2545" s="20">
        <f t="shared" si="900"/>
        <v>126114</v>
      </c>
      <c r="P2545" s="531">
        <f t="shared" si="912"/>
        <v>4.1045986741651976E-2</v>
      </c>
      <c r="Q2545" s="521">
        <f t="shared" si="912"/>
        <v>6.2447043378310889E-3</v>
      </c>
    </row>
    <row r="2546" spans="1:17">
      <c r="A2546" s="597">
        <v>45799</v>
      </c>
      <c r="B2546" s="3" t="s">
        <v>3</v>
      </c>
      <c r="C2546" s="18">
        <v>1970309</v>
      </c>
      <c r="D2546" s="16">
        <v>1564460</v>
      </c>
      <c r="E2546" s="16">
        <v>2126466</v>
      </c>
      <c r="F2546" s="18">
        <v>1848530</v>
      </c>
      <c r="G2546" s="18">
        <f t="shared" si="906"/>
        <v>3818839</v>
      </c>
      <c r="H2546" s="16">
        <f t="shared" si="898"/>
        <v>3690926</v>
      </c>
      <c r="I2546" s="35">
        <f t="shared" si="902"/>
        <v>405849</v>
      </c>
      <c r="J2546" s="35">
        <f t="shared" si="909"/>
        <v>277936</v>
      </c>
      <c r="K2546" s="101">
        <f t="shared" si="910"/>
        <v>-1842770</v>
      </c>
      <c r="L2546">
        <f t="shared" si="910"/>
        <v>-2045685</v>
      </c>
      <c r="M2546" s="35">
        <f t="shared" si="905"/>
        <v>2045685</v>
      </c>
      <c r="N2546">
        <f t="shared" si="911"/>
        <v>1.0346560727578933</v>
      </c>
      <c r="O2546" s="20">
        <f t="shared" si="900"/>
        <v>127913</v>
      </c>
      <c r="P2546" s="521">
        <f t="shared" si="912"/>
        <v>-0.24555929278092165</v>
      </c>
      <c r="Q2546" s="521">
        <f t="shared" si="912"/>
        <v>-0.26286394143836217</v>
      </c>
    </row>
    <row r="2547" spans="1:17">
      <c r="A2547" s="598"/>
      <c r="B2547" s="3" t="s">
        <v>4</v>
      </c>
      <c r="C2547" s="18">
        <v>70</v>
      </c>
      <c r="D2547" s="16">
        <v>48254</v>
      </c>
      <c r="E2547" s="16">
        <v>0</v>
      </c>
      <c r="F2547" s="18">
        <v>0</v>
      </c>
      <c r="G2547" s="18">
        <f t="shared" si="906"/>
        <v>70</v>
      </c>
      <c r="H2547" s="16">
        <f t="shared" si="898"/>
        <v>48254</v>
      </c>
      <c r="I2547" s="35">
        <f t="shared" si="902"/>
        <v>-48184</v>
      </c>
      <c r="J2547" s="35">
        <f t="shared" si="909"/>
        <v>0</v>
      </c>
      <c r="K2547" s="101">
        <f t="shared" si="910"/>
        <v>0</v>
      </c>
      <c r="L2547">
        <f t="shared" si="910"/>
        <v>0</v>
      </c>
      <c r="M2547" s="35">
        <f t="shared" si="905"/>
        <v>165665</v>
      </c>
      <c r="N2547">
        <f t="shared" si="911"/>
        <v>1.450656940357276E-3</v>
      </c>
      <c r="O2547" s="303">
        <f t="shared" si="900"/>
        <v>-48184</v>
      </c>
      <c r="P2547" s="521">
        <f t="shared" si="912"/>
        <v>0</v>
      </c>
      <c r="Q2547" s="521">
        <f t="shared" si="912"/>
        <v>0</v>
      </c>
    </row>
    <row r="2548" spans="1:17">
      <c r="A2548" s="598"/>
      <c r="B2548" s="3" t="s">
        <v>5</v>
      </c>
      <c r="C2548" s="18">
        <v>604318</v>
      </c>
      <c r="D2548" s="16">
        <v>689688</v>
      </c>
      <c r="E2548" s="16">
        <v>437499</v>
      </c>
      <c r="F2548" s="18">
        <v>459545</v>
      </c>
      <c r="G2548" s="18">
        <f t="shared" si="906"/>
        <v>1063863</v>
      </c>
      <c r="H2548" s="16">
        <f t="shared" si="898"/>
        <v>1127187</v>
      </c>
      <c r="I2548" s="35">
        <f t="shared" si="902"/>
        <v>-85370</v>
      </c>
      <c r="J2548" s="35">
        <f t="shared" si="909"/>
        <v>-22046</v>
      </c>
      <c r="K2548" s="101">
        <f t="shared" si="910"/>
        <v>-417944</v>
      </c>
      <c r="L2548">
        <f t="shared" si="910"/>
        <v>-357548</v>
      </c>
      <c r="M2548" s="35">
        <f t="shared" si="905"/>
        <v>805696</v>
      </c>
      <c r="N2548">
        <f t="shared" si="911"/>
        <v>0.94382121156471821</v>
      </c>
      <c r="O2548" s="34">
        <f t="shared" si="900"/>
        <v>-63324</v>
      </c>
      <c r="P2548" s="521">
        <f t="shared" si="912"/>
        <v>-0.21999935781057622</v>
      </c>
      <c r="Q2548" s="521">
        <f t="shared" si="912"/>
        <v>-0.19407875988651038</v>
      </c>
    </row>
    <row r="2549" spans="1:17">
      <c r="A2549" s="599"/>
      <c r="B2549" s="3" t="s">
        <v>6</v>
      </c>
      <c r="C2549" s="18">
        <v>793591</v>
      </c>
      <c r="D2549" s="16">
        <v>681886</v>
      </c>
      <c r="E2549" s="16">
        <v>804324</v>
      </c>
      <c r="F2549" s="18">
        <v>676213</v>
      </c>
      <c r="G2549" s="18">
        <f t="shared" si="906"/>
        <v>1469804</v>
      </c>
      <c r="H2549" s="16">
        <f t="shared" si="898"/>
        <v>1486210</v>
      </c>
      <c r="I2549" s="35">
        <f t="shared" si="902"/>
        <v>111705</v>
      </c>
      <c r="J2549" s="35">
        <f t="shared" si="909"/>
        <v>128111</v>
      </c>
      <c r="K2549" s="101">
        <f t="shared" si="910"/>
        <v>-868165</v>
      </c>
      <c r="L2549">
        <f t="shared" si="910"/>
        <v>-725645</v>
      </c>
      <c r="M2549" s="35">
        <f t="shared" si="905"/>
        <v>1078169</v>
      </c>
      <c r="N2549">
        <f t="shared" si="911"/>
        <v>0.98896118314370107</v>
      </c>
      <c r="O2549" s="20">
        <f t="shared" si="900"/>
        <v>-16406</v>
      </c>
      <c r="P2549" s="521">
        <f t="shared" si="912"/>
        <v>-0.27078250628326828</v>
      </c>
      <c r="Q2549" s="521">
        <f t="shared" si="912"/>
        <v>-0.24702808510638297</v>
      </c>
    </row>
    <row r="2550" spans="1:17">
      <c r="A2550" s="594">
        <v>45800</v>
      </c>
      <c r="B2550" s="3" t="s">
        <v>3</v>
      </c>
      <c r="C2550" s="18">
        <v>1995255</v>
      </c>
      <c r="D2550" s="16">
        <v>2056941</v>
      </c>
      <c r="E2550" s="16">
        <v>2432302</v>
      </c>
      <c r="F2550" s="18">
        <v>2386341</v>
      </c>
      <c r="G2550" s="18">
        <f t="shared" si="906"/>
        <v>4381596</v>
      </c>
      <c r="H2550" s="16">
        <f t="shared" si="898"/>
        <v>4489243</v>
      </c>
      <c r="I2550" s="35">
        <f t="shared" si="902"/>
        <v>-61686</v>
      </c>
      <c r="J2550" s="35">
        <f t="shared" si="909"/>
        <v>45961</v>
      </c>
      <c r="K2550" s="101">
        <f t="shared" si="910"/>
        <v>562757</v>
      </c>
      <c r="L2550">
        <f t="shared" si="910"/>
        <v>798317</v>
      </c>
      <c r="M2550" s="35">
        <f t="shared" si="905"/>
        <v>-798317</v>
      </c>
      <c r="N2550">
        <f t="shared" si="911"/>
        <v>0.97602112427418164</v>
      </c>
      <c r="O2550" s="20">
        <f t="shared" si="900"/>
        <v>-107647</v>
      </c>
      <c r="P2550" s="521">
        <f t="shared" si="912"/>
        <v>0.17283256379906894</v>
      </c>
      <c r="Q2550" s="522">
        <f t="shared" si="912"/>
        <v>0.27598510548781396</v>
      </c>
    </row>
    <row r="2551" spans="1:17">
      <c r="A2551" s="595"/>
      <c r="B2551" s="3" t="s">
        <v>4</v>
      </c>
      <c r="C2551" s="18">
        <v>70</v>
      </c>
      <c r="D2551" s="16">
        <v>48654</v>
      </c>
      <c r="E2551" s="16">
        <v>0</v>
      </c>
      <c r="F2551" s="18">
        <v>0</v>
      </c>
      <c r="G2551" s="18">
        <f t="shared" si="906"/>
        <v>70</v>
      </c>
      <c r="H2551" s="16">
        <f t="shared" ref="H2551:H2614" si="913">SUM(D2551+E2551)</f>
        <v>48654</v>
      </c>
      <c r="I2551" s="35">
        <f t="shared" si="902"/>
        <v>-48584</v>
      </c>
      <c r="J2551" s="35">
        <f t="shared" si="909"/>
        <v>0</v>
      </c>
      <c r="K2551" s="101">
        <f t="shared" si="910"/>
        <v>0</v>
      </c>
      <c r="L2551">
        <f t="shared" si="910"/>
        <v>400</v>
      </c>
      <c r="M2551" s="35">
        <f t="shared" si="905"/>
        <v>128800</v>
      </c>
      <c r="N2551">
        <f t="shared" si="911"/>
        <v>1.4387306285197517E-3</v>
      </c>
      <c r="O2551" s="303">
        <f t="shared" si="900"/>
        <v>-48584</v>
      </c>
      <c r="P2551" s="521">
        <f t="shared" si="912"/>
        <v>0</v>
      </c>
      <c r="Q2551" s="521">
        <f t="shared" si="912"/>
        <v>8.3587578885777579E-3</v>
      </c>
    </row>
    <row r="2552" spans="1:17">
      <c r="A2552" s="595"/>
      <c r="B2552" s="3" t="s">
        <v>5</v>
      </c>
      <c r="C2552" s="18">
        <v>712928</v>
      </c>
      <c r="D2552" s="16">
        <v>762030</v>
      </c>
      <c r="E2552" s="16">
        <v>468598</v>
      </c>
      <c r="F2552" s="18">
        <v>516600</v>
      </c>
      <c r="G2552" s="18">
        <f t="shared" si="906"/>
        <v>1229528</v>
      </c>
      <c r="H2552" s="16">
        <f t="shared" si="913"/>
        <v>1230628</v>
      </c>
      <c r="I2552" s="35">
        <f t="shared" si="902"/>
        <v>-49102</v>
      </c>
      <c r="J2552" s="35">
        <f t="shared" si="909"/>
        <v>-48002</v>
      </c>
      <c r="K2552" s="101">
        <f t="shared" si="910"/>
        <v>165665</v>
      </c>
      <c r="L2552">
        <f t="shared" si="910"/>
        <v>103441</v>
      </c>
      <c r="M2552" s="35">
        <f t="shared" si="905"/>
        <v>85551</v>
      </c>
      <c r="N2552">
        <f t="shared" si="911"/>
        <v>0.99910614743041759</v>
      </c>
      <c r="O2552" s="34">
        <f t="shared" si="900"/>
        <v>-1100</v>
      </c>
      <c r="P2552" s="531">
        <f t="shared" si="912"/>
        <v>0.18444151512250084</v>
      </c>
      <c r="Q2552" s="521">
        <f t="shared" si="912"/>
        <v>0.10104166463165667</v>
      </c>
    </row>
    <row r="2553" spans="1:17">
      <c r="A2553" s="596"/>
      <c r="B2553" s="3" t="s">
        <v>6</v>
      </c>
      <c r="C2553" s="18">
        <v>1004947</v>
      </c>
      <c r="D2553" s="16">
        <v>948320</v>
      </c>
      <c r="E2553" s="16">
        <v>812301</v>
      </c>
      <c r="F2553" s="18">
        <v>913005</v>
      </c>
      <c r="G2553" s="18">
        <f t="shared" si="906"/>
        <v>1917952</v>
      </c>
      <c r="H2553" s="16">
        <f t="shared" si="913"/>
        <v>1760621</v>
      </c>
      <c r="I2553" s="35">
        <f t="shared" si="902"/>
        <v>56627</v>
      </c>
      <c r="J2553" s="35">
        <f t="shared" si="909"/>
        <v>-100704</v>
      </c>
      <c r="K2553" s="101">
        <f t="shared" si="910"/>
        <v>448148</v>
      </c>
      <c r="L2553">
        <f t="shared" si="910"/>
        <v>274411</v>
      </c>
      <c r="M2553" s="35">
        <f t="shared" si="905"/>
        <v>265605</v>
      </c>
      <c r="N2553">
        <f t="shared" si="911"/>
        <v>1.0893610833904628</v>
      </c>
      <c r="O2553" s="34">
        <f t="shared" si="900"/>
        <v>157331</v>
      </c>
      <c r="P2553" s="531">
        <f t="shared" si="912"/>
        <v>0.43864862536900873</v>
      </c>
      <c r="Q2553" s="521">
        <f t="shared" si="912"/>
        <v>0.226449270877431</v>
      </c>
    </row>
    <row r="2554" spans="1:17">
      <c r="A2554" s="594">
        <v>45803</v>
      </c>
      <c r="B2554" s="3" t="s">
        <v>3</v>
      </c>
      <c r="C2554" s="18">
        <v>2111432</v>
      </c>
      <c r="D2554" s="16">
        <v>2149226</v>
      </c>
      <c r="E2554" s="16">
        <v>2649198</v>
      </c>
      <c r="F2554" s="18">
        <v>2622688</v>
      </c>
      <c r="G2554" s="18">
        <f t="shared" si="906"/>
        <v>4734120</v>
      </c>
      <c r="H2554" s="16">
        <f t="shared" si="913"/>
        <v>4798424</v>
      </c>
      <c r="I2554" s="35">
        <f t="shared" si="902"/>
        <v>-37794</v>
      </c>
      <c r="J2554" s="35">
        <f t="shared" si="909"/>
        <v>26510</v>
      </c>
      <c r="K2554" s="101">
        <f t="shared" si="910"/>
        <v>352524</v>
      </c>
      <c r="L2554">
        <f t="shared" si="910"/>
        <v>309181</v>
      </c>
      <c r="M2554" s="35">
        <f t="shared" si="905"/>
        <v>-309181</v>
      </c>
      <c r="N2554">
        <f t="shared" si="911"/>
        <v>0.98659893331643889</v>
      </c>
      <c r="O2554" s="20">
        <f t="shared" si="900"/>
        <v>-64304</v>
      </c>
      <c r="P2554" s="531">
        <f t="shared" si="912"/>
        <v>8.7495085717008786E-2</v>
      </c>
      <c r="Q2554" s="521">
        <f t="shared" si="912"/>
        <v>7.3965649313335546E-2</v>
      </c>
    </row>
    <row r="2555" spans="1:17">
      <c r="A2555" s="595"/>
      <c r="B2555" s="3" t="s">
        <v>4</v>
      </c>
      <c r="C2555" s="18">
        <v>70</v>
      </c>
      <c r="D2555" s="16">
        <v>45628</v>
      </c>
      <c r="E2555" s="16">
        <v>0</v>
      </c>
      <c r="F2555" s="18">
        <v>0</v>
      </c>
      <c r="G2555" s="18">
        <f t="shared" si="906"/>
        <v>70</v>
      </c>
      <c r="H2555" s="16">
        <f t="shared" si="913"/>
        <v>45628</v>
      </c>
      <c r="I2555" s="35">
        <f t="shared" si="902"/>
        <v>-45558</v>
      </c>
      <c r="J2555" s="35">
        <f t="shared" si="909"/>
        <v>0</v>
      </c>
      <c r="K2555" s="101">
        <f t="shared" ref="K2555:L2570" si="914">G2555-G2551</f>
        <v>0</v>
      </c>
      <c r="L2555">
        <f t="shared" si="914"/>
        <v>-3026</v>
      </c>
      <c r="M2555" s="35">
        <f t="shared" si="905"/>
        <v>207672</v>
      </c>
      <c r="N2555">
        <f t="shared" si="911"/>
        <v>1.5341457000087664E-3</v>
      </c>
      <c r="O2555" s="303">
        <f t="shared" si="900"/>
        <v>-45558</v>
      </c>
      <c r="P2555" s="521">
        <f t="shared" si="912"/>
        <v>0</v>
      </c>
      <c r="Q2555" s="521">
        <f t="shared" si="912"/>
        <v>-5.855263157894737E-2</v>
      </c>
    </row>
    <row r="2556" spans="1:17">
      <c r="A2556" s="595"/>
      <c r="B2556" s="3" t="s">
        <v>5</v>
      </c>
      <c r="C2556" s="18">
        <v>838650</v>
      </c>
      <c r="D2556" s="16">
        <v>881553</v>
      </c>
      <c r="E2556" s="16">
        <v>477265</v>
      </c>
      <c r="F2556" s="18">
        <v>520078</v>
      </c>
      <c r="G2556" s="18">
        <f t="shared" si="906"/>
        <v>1358728</v>
      </c>
      <c r="H2556" s="16">
        <f t="shared" si="913"/>
        <v>1358818</v>
      </c>
      <c r="I2556" s="35">
        <f t="shared" si="902"/>
        <v>-42903</v>
      </c>
      <c r="J2556" s="35">
        <f t="shared" si="909"/>
        <v>-42813</v>
      </c>
      <c r="K2556" s="101">
        <f t="shared" si="914"/>
        <v>129200</v>
      </c>
      <c r="L2556">
        <f t="shared" si="914"/>
        <v>128190</v>
      </c>
      <c r="M2556" s="35">
        <f t="shared" si="905"/>
        <v>179791</v>
      </c>
      <c r="N2556">
        <f t="shared" si="911"/>
        <v>0.99993376596424244</v>
      </c>
      <c r="O2556" s="34">
        <f t="shared" si="900"/>
        <v>-90</v>
      </c>
      <c r="P2556" s="524">
        <f t="shared" si="912"/>
        <v>0.1174195330846802</v>
      </c>
      <c r="Q2556" s="524">
        <f t="shared" si="912"/>
        <v>0.11627864786954005</v>
      </c>
    </row>
    <row r="2557" spans="1:17">
      <c r="A2557" s="596"/>
      <c r="B2557" s="3" t="s">
        <v>6</v>
      </c>
      <c r="C2557" s="18">
        <v>1121339</v>
      </c>
      <c r="D2557" s="16">
        <v>1051964</v>
      </c>
      <c r="E2557" s="16">
        <v>945028</v>
      </c>
      <c r="F2557" s="18">
        <v>985605</v>
      </c>
      <c r="G2557" s="18">
        <f t="shared" si="906"/>
        <v>2106944</v>
      </c>
      <c r="H2557" s="16">
        <f t="shared" si="913"/>
        <v>1996992</v>
      </c>
      <c r="I2557" s="35">
        <f t="shared" si="902"/>
        <v>69375</v>
      </c>
      <c r="J2557" s="35">
        <f t="shared" si="909"/>
        <v>-40577</v>
      </c>
      <c r="K2557" s="101">
        <f t="shared" si="914"/>
        <v>188992</v>
      </c>
      <c r="L2557">
        <f t="shared" si="914"/>
        <v>236371</v>
      </c>
      <c r="M2557" s="35">
        <f t="shared" si="905"/>
        <v>280470</v>
      </c>
      <c r="N2557">
        <f t="shared" si="911"/>
        <v>1.0550588084479056</v>
      </c>
      <c r="O2557" s="34">
        <f t="shared" si="900"/>
        <v>109952</v>
      </c>
      <c r="P2557" s="521">
        <f t="shared" si="912"/>
        <v>0.10930964279104201</v>
      </c>
      <c r="Q2557" s="522">
        <f t="shared" si="912"/>
        <v>0.1550736427751353</v>
      </c>
    </row>
    <row r="2558" spans="1:17">
      <c r="A2558" s="594">
        <v>45804</v>
      </c>
      <c r="B2558" s="3" t="s">
        <v>3</v>
      </c>
      <c r="C2558" s="18">
        <v>2640473</v>
      </c>
      <c r="D2558" s="16">
        <v>2013001</v>
      </c>
      <c r="E2558" s="16">
        <v>3229501</v>
      </c>
      <c r="F2558" s="18">
        <v>2633663</v>
      </c>
      <c r="G2558" s="18">
        <f t="shared" si="906"/>
        <v>5274136</v>
      </c>
      <c r="H2558" s="16">
        <f t="shared" si="913"/>
        <v>5242502</v>
      </c>
      <c r="I2558" s="35">
        <f t="shared" si="902"/>
        <v>627472</v>
      </c>
      <c r="J2558" s="35">
        <f t="shared" si="909"/>
        <v>595838</v>
      </c>
      <c r="K2558" s="101">
        <f t="shared" si="914"/>
        <v>540016</v>
      </c>
      <c r="L2558">
        <f t="shared" si="914"/>
        <v>444078</v>
      </c>
      <c r="M2558" s="35">
        <f t="shared" si="905"/>
        <v>-444078</v>
      </c>
      <c r="N2558">
        <f t="shared" si="911"/>
        <v>1.0060341417132506</v>
      </c>
      <c r="O2558" s="20">
        <f t="shared" si="900"/>
        <v>31634</v>
      </c>
      <c r="P2558" s="531">
        <f t="shared" si="912"/>
        <v>0.12875598697600249</v>
      </c>
      <c r="Q2558" s="521">
        <f t="shared" si="912"/>
        <v>0.10198500532571367</v>
      </c>
    </row>
    <row r="2559" spans="1:17">
      <c r="A2559" s="595"/>
      <c r="B2559" s="3" t="s">
        <v>4</v>
      </c>
      <c r="C2559" s="18">
        <v>70</v>
      </c>
      <c r="D2559" s="16">
        <v>45335</v>
      </c>
      <c r="E2559" s="16">
        <v>0</v>
      </c>
      <c r="F2559" s="18">
        <v>0</v>
      </c>
      <c r="G2559" s="18">
        <f t="shared" si="906"/>
        <v>70</v>
      </c>
      <c r="H2559" s="16">
        <f t="shared" si="913"/>
        <v>45335</v>
      </c>
      <c r="I2559" s="35">
        <f t="shared" si="902"/>
        <v>-45265</v>
      </c>
      <c r="J2559" s="35">
        <f t="shared" si="909"/>
        <v>0</v>
      </c>
      <c r="K2559" s="101">
        <f t="shared" si="914"/>
        <v>0</v>
      </c>
      <c r="L2559">
        <f t="shared" si="914"/>
        <v>-293</v>
      </c>
      <c r="M2559" s="35">
        <f t="shared" si="905"/>
        <v>-117561</v>
      </c>
      <c r="N2559">
        <f t="shared" si="911"/>
        <v>1.5440608801147017E-3</v>
      </c>
      <c r="O2559" s="303">
        <f t="shared" ref="O2559:O2622" si="915">G2559-H2559</f>
        <v>-45265</v>
      </c>
      <c r="P2559" s="521">
        <f t="shared" ref="P2559:Q2574" si="916">K2559/(G2555-K2559)</f>
        <v>0</v>
      </c>
      <c r="Q2559" s="521">
        <f t="shared" si="916"/>
        <v>-6.3805230722327475E-3</v>
      </c>
    </row>
    <row r="2560" spans="1:17">
      <c r="A2560" s="595"/>
      <c r="B2560" s="3" t="s">
        <v>5</v>
      </c>
      <c r="C2560" s="18">
        <v>1006189</v>
      </c>
      <c r="D2560" s="16">
        <v>1005050</v>
      </c>
      <c r="E2560" s="16">
        <v>623927</v>
      </c>
      <c r="F2560" s="18">
        <v>557185</v>
      </c>
      <c r="G2560" s="18">
        <f t="shared" si="906"/>
        <v>1563374</v>
      </c>
      <c r="H2560" s="16">
        <f t="shared" si="913"/>
        <v>1628977</v>
      </c>
      <c r="I2560" s="35">
        <f t="shared" si="902"/>
        <v>1139</v>
      </c>
      <c r="J2560" s="35">
        <f t="shared" si="909"/>
        <v>66742</v>
      </c>
      <c r="K2560" s="101">
        <f t="shared" si="914"/>
        <v>204646</v>
      </c>
      <c r="L2560">
        <f t="shared" si="914"/>
        <v>270159</v>
      </c>
      <c r="M2560" s="35">
        <f t="shared" si="905"/>
        <v>-335864</v>
      </c>
      <c r="N2560">
        <f t="shared" si="911"/>
        <v>0.95972748540955455</v>
      </c>
      <c r="O2560" s="20">
        <f t="shared" si="915"/>
        <v>-65603</v>
      </c>
      <c r="P2560" s="521">
        <f t="shared" si="916"/>
        <v>0.17732362171838742</v>
      </c>
      <c r="Q2560" s="522">
        <f t="shared" si="916"/>
        <v>0.24815759572097415</v>
      </c>
    </row>
    <row r="2561" spans="1:17">
      <c r="A2561" s="596"/>
      <c r="B2561" s="3" t="s">
        <v>6</v>
      </c>
      <c r="C2561" s="18">
        <v>1404109</v>
      </c>
      <c r="D2561" s="16">
        <v>1138279</v>
      </c>
      <c r="E2561" s="16">
        <v>1197413</v>
      </c>
      <c r="F2561" s="18">
        <v>1010816</v>
      </c>
      <c r="G2561" s="18">
        <f t="shared" si="906"/>
        <v>2414925</v>
      </c>
      <c r="H2561" s="16">
        <f t="shared" si="913"/>
        <v>2335692</v>
      </c>
      <c r="I2561" s="35">
        <f t="shared" si="902"/>
        <v>265830</v>
      </c>
      <c r="J2561" s="35">
        <f t="shared" si="909"/>
        <v>186597</v>
      </c>
      <c r="K2561" s="101">
        <f t="shared" si="914"/>
        <v>307981</v>
      </c>
      <c r="L2561">
        <f t="shared" si="914"/>
        <v>338700</v>
      </c>
      <c r="M2561" s="35">
        <f t="shared" si="905"/>
        <v>-3438445</v>
      </c>
      <c r="N2561">
        <f t="shared" si="911"/>
        <v>1.0339227089873151</v>
      </c>
      <c r="O2561" s="20">
        <f t="shared" si="915"/>
        <v>79233</v>
      </c>
      <c r="P2561" s="521">
        <f t="shared" si="916"/>
        <v>0.1711991853084249</v>
      </c>
      <c r="Q2561" s="522">
        <f t="shared" si="916"/>
        <v>0.20424629679212106</v>
      </c>
    </row>
    <row r="2562" spans="1:17">
      <c r="A2562" s="594">
        <v>45805</v>
      </c>
      <c r="B2562" s="3" t="s">
        <v>3</v>
      </c>
      <c r="C2562" s="18">
        <v>3282376</v>
      </c>
      <c r="D2562" s="16">
        <v>2281756</v>
      </c>
      <c r="E2562" s="16">
        <v>3428797</v>
      </c>
      <c r="F2562" s="18">
        <v>2508601</v>
      </c>
      <c r="G2562" s="18">
        <f t="shared" si="906"/>
        <v>5790977</v>
      </c>
      <c r="H2562" s="16">
        <f t="shared" si="913"/>
        <v>5710553</v>
      </c>
      <c r="I2562" s="35">
        <f t="shared" si="902"/>
        <v>1000620</v>
      </c>
      <c r="J2562" s="35">
        <f t="shared" si="909"/>
        <v>920196</v>
      </c>
      <c r="K2562" s="101">
        <f t="shared" si="914"/>
        <v>516841</v>
      </c>
      <c r="L2562">
        <f t="shared" si="914"/>
        <v>468051</v>
      </c>
      <c r="M2562" s="35">
        <f t="shared" si="905"/>
        <v>-468051</v>
      </c>
      <c r="N2562">
        <f t="shared" si="911"/>
        <v>1.0140833996287224</v>
      </c>
      <c r="O2562" s="20">
        <f t="shared" si="915"/>
        <v>80424</v>
      </c>
      <c r="P2562" s="521">
        <f t="shared" si="916"/>
        <v>0.10864178067578319</v>
      </c>
      <c r="Q2562" s="521">
        <f t="shared" si="916"/>
        <v>9.8032422994811338E-2</v>
      </c>
    </row>
    <row r="2563" spans="1:17">
      <c r="A2563" s="595"/>
      <c r="B2563" s="3" t="s">
        <v>4</v>
      </c>
      <c r="C2563" s="18">
        <v>70</v>
      </c>
      <c r="D2563" s="16">
        <v>45335</v>
      </c>
      <c r="E2563" s="16">
        <v>0</v>
      </c>
      <c r="F2563" s="18">
        <v>0</v>
      </c>
      <c r="G2563" s="18">
        <f t="shared" si="906"/>
        <v>70</v>
      </c>
      <c r="H2563" s="16">
        <f t="shared" si="913"/>
        <v>45335</v>
      </c>
      <c r="I2563" s="35">
        <f t="shared" si="902"/>
        <v>-45265</v>
      </c>
      <c r="J2563" s="35">
        <f t="shared" si="909"/>
        <v>0</v>
      </c>
      <c r="K2563" s="101">
        <f t="shared" si="914"/>
        <v>0</v>
      </c>
      <c r="L2563">
        <f t="shared" si="914"/>
        <v>0</v>
      </c>
      <c r="M2563" s="35">
        <f t="shared" si="905"/>
        <v>-947395</v>
      </c>
      <c r="N2563">
        <f t="shared" si="911"/>
        <v>1.5440608801147017E-3</v>
      </c>
      <c r="O2563" s="303">
        <f t="shared" si="915"/>
        <v>-45265</v>
      </c>
      <c r="P2563" s="521">
        <f t="shared" si="916"/>
        <v>0</v>
      </c>
      <c r="Q2563" s="521">
        <f t="shared" si="916"/>
        <v>0</v>
      </c>
    </row>
    <row r="2564" spans="1:17">
      <c r="A2564" s="595"/>
      <c r="B2564" s="3" t="s">
        <v>5</v>
      </c>
      <c r="C2564" s="18">
        <v>766906</v>
      </c>
      <c r="D2564" s="16">
        <v>841639</v>
      </c>
      <c r="E2564" s="16">
        <v>647527</v>
      </c>
      <c r="F2564" s="18">
        <v>678614</v>
      </c>
      <c r="G2564" s="18">
        <f t="shared" si="906"/>
        <v>1445520</v>
      </c>
      <c r="H2564" s="16">
        <f t="shared" si="913"/>
        <v>1489166</v>
      </c>
      <c r="I2564" s="35">
        <f t="shared" si="902"/>
        <v>-74733</v>
      </c>
      <c r="J2564" s="35">
        <f t="shared" si="909"/>
        <v>-31087</v>
      </c>
      <c r="K2564" s="101">
        <f t="shared" si="914"/>
        <v>-117854</v>
      </c>
      <c r="L2564">
        <f t="shared" si="914"/>
        <v>-139811</v>
      </c>
      <c r="M2564" s="35">
        <f t="shared" si="905"/>
        <v>-1215690</v>
      </c>
      <c r="N2564">
        <f t="shared" si="911"/>
        <v>0.97069097736585441</v>
      </c>
      <c r="O2564" s="34">
        <f t="shared" si="915"/>
        <v>-43646</v>
      </c>
      <c r="P2564" s="521">
        <f t="shared" si="916"/>
        <v>-7.0099950750284912E-2</v>
      </c>
      <c r="Q2564" s="521">
        <f t="shared" si="916"/>
        <v>-7.90433901632078E-2</v>
      </c>
    </row>
    <row r="2565" spans="1:17">
      <c r="A2565" s="596"/>
      <c r="B2565" s="3" t="s">
        <v>6</v>
      </c>
      <c r="C2565" s="18">
        <v>1340829</v>
      </c>
      <c r="D2565" s="16">
        <v>1026876</v>
      </c>
      <c r="E2565" s="16">
        <v>1313857</v>
      </c>
      <c r="F2565" s="18">
        <v>1008391</v>
      </c>
      <c r="G2565" s="18">
        <f t="shared" si="906"/>
        <v>2349220</v>
      </c>
      <c r="H2565" s="16">
        <f t="shared" si="913"/>
        <v>2340733</v>
      </c>
      <c r="I2565" s="35">
        <f t="shared" si="902"/>
        <v>313953</v>
      </c>
      <c r="J2565" s="35">
        <f t="shared" si="909"/>
        <v>305466</v>
      </c>
      <c r="K2565" s="101">
        <f t="shared" si="914"/>
        <v>-65705</v>
      </c>
      <c r="L2565">
        <f t="shared" si="914"/>
        <v>5041</v>
      </c>
      <c r="M2565" s="35">
        <f t="shared" si="905"/>
        <v>931360</v>
      </c>
      <c r="N2565">
        <f t="shared" si="911"/>
        <v>1.0036257873067966</v>
      </c>
      <c r="O2565" s="20">
        <f t="shared" si="915"/>
        <v>8487</v>
      </c>
      <c r="P2565" s="521">
        <f t="shared" si="916"/>
        <v>-2.6487223003833705E-2</v>
      </c>
      <c r="Q2565" s="521">
        <f t="shared" si="916"/>
        <v>2.1629149967112194E-3</v>
      </c>
    </row>
    <row r="2566" spans="1:17">
      <c r="A2566" s="597">
        <v>45806</v>
      </c>
      <c r="B2566" s="3" t="s">
        <v>3</v>
      </c>
      <c r="C2566" s="18">
        <v>1395059</v>
      </c>
      <c r="D2566" s="16">
        <v>1092250</v>
      </c>
      <c r="E2566" s="16">
        <v>1495661</v>
      </c>
      <c r="F2566" s="18">
        <v>1296173</v>
      </c>
      <c r="G2566" s="18">
        <f t="shared" si="906"/>
        <v>2691232</v>
      </c>
      <c r="H2566" s="16">
        <f t="shared" si="913"/>
        <v>2587911</v>
      </c>
      <c r="I2566" s="35">
        <f t="shared" si="902"/>
        <v>302809</v>
      </c>
      <c r="J2566" s="35">
        <f t="shared" si="909"/>
        <v>199488</v>
      </c>
      <c r="K2566" s="101">
        <f t="shared" si="914"/>
        <v>-3099745</v>
      </c>
      <c r="L2566">
        <f t="shared" si="914"/>
        <v>-3122642</v>
      </c>
      <c r="M2566" s="35">
        <f t="shared" si="905"/>
        <v>3122642</v>
      </c>
      <c r="N2566">
        <f t="shared" si="911"/>
        <v>1.0399244796285498</v>
      </c>
      <c r="O2566" s="20">
        <f t="shared" si="915"/>
        <v>103321</v>
      </c>
      <c r="P2566" s="521">
        <f t="shared" si="916"/>
        <v>-0.34864941227495361</v>
      </c>
      <c r="Q2566" s="521">
        <f t="shared" si="916"/>
        <v>-0.35351217764353671</v>
      </c>
    </row>
    <row r="2567" spans="1:17">
      <c r="A2567" s="598"/>
      <c r="B2567" s="3" t="s">
        <v>4</v>
      </c>
      <c r="C2567" s="18">
        <v>70</v>
      </c>
      <c r="D2567" s="16">
        <v>10901</v>
      </c>
      <c r="E2567" s="16">
        <v>0</v>
      </c>
      <c r="F2567" s="18">
        <v>0</v>
      </c>
      <c r="G2567" s="18">
        <f t="shared" si="906"/>
        <v>70</v>
      </c>
      <c r="H2567" s="16">
        <f t="shared" si="913"/>
        <v>10901</v>
      </c>
      <c r="I2567" s="35">
        <f t="shared" ref="I2567:I2630" si="917">SUM(C2567-D2567)</f>
        <v>-10831</v>
      </c>
      <c r="J2567" s="35">
        <f t="shared" si="909"/>
        <v>0</v>
      </c>
      <c r="K2567" s="101">
        <f t="shared" si="914"/>
        <v>0</v>
      </c>
      <c r="L2567">
        <f t="shared" si="914"/>
        <v>-34434</v>
      </c>
      <c r="M2567" s="35">
        <f t="shared" si="905"/>
        <v>254085</v>
      </c>
      <c r="N2567">
        <f t="shared" si="911"/>
        <v>6.4214292266764521E-3</v>
      </c>
      <c r="O2567" s="303">
        <f t="shared" si="915"/>
        <v>-10831</v>
      </c>
      <c r="P2567" s="521">
        <f t="shared" si="916"/>
        <v>0</v>
      </c>
      <c r="Q2567" s="521">
        <f t="shared" si="916"/>
        <v>-0.43167145131567403</v>
      </c>
    </row>
    <row r="2568" spans="1:17">
      <c r="A2568" s="598"/>
      <c r="B2568" s="3" t="s">
        <v>5</v>
      </c>
      <c r="C2568" s="18">
        <v>289700</v>
      </c>
      <c r="D2568" s="16">
        <v>333194</v>
      </c>
      <c r="E2568" s="16">
        <v>223969</v>
      </c>
      <c r="F2568" s="18">
        <v>208425</v>
      </c>
      <c r="G2568" s="18">
        <f t="shared" si="906"/>
        <v>498125</v>
      </c>
      <c r="H2568" s="16">
        <f t="shared" si="913"/>
        <v>557163</v>
      </c>
      <c r="I2568" s="35">
        <f t="shared" si="917"/>
        <v>-43494</v>
      </c>
      <c r="J2568" s="35">
        <f t="shared" si="909"/>
        <v>15544</v>
      </c>
      <c r="K2568" s="101">
        <f t="shared" si="914"/>
        <v>-947395</v>
      </c>
      <c r="L2568">
        <f t="shared" si="914"/>
        <v>-932003</v>
      </c>
      <c r="M2568" s="35">
        <f t="shared" si="905"/>
        <v>1337487</v>
      </c>
      <c r="N2568">
        <f t="shared" si="911"/>
        <v>0.89403818990133943</v>
      </c>
      <c r="O2568" s="20">
        <f t="shared" si="915"/>
        <v>-59038</v>
      </c>
      <c r="P2568" s="521">
        <f t="shared" si="916"/>
        <v>-0.39591669574556554</v>
      </c>
      <c r="Q2568" s="521">
        <f t="shared" si="916"/>
        <v>-0.38493925868041429</v>
      </c>
    </row>
    <row r="2569" spans="1:17">
      <c r="A2569" s="599"/>
      <c r="B2569" s="3" t="s">
        <v>6</v>
      </c>
      <c r="C2569" s="18">
        <v>536182</v>
      </c>
      <c r="D2569" s="16">
        <v>525790</v>
      </c>
      <c r="E2569" s="16">
        <v>501381</v>
      </c>
      <c r="F2569" s="18">
        <v>457537</v>
      </c>
      <c r="G2569" s="18">
        <f t="shared" si="906"/>
        <v>993719</v>
      </c>
      <c r="H2569" s="16">
        <f t="shared" si="913"/>
        <v>1027171</v>
      </c>
      <c r="I2569" s="35">
        <f t="shared" si="917"/>
        <v>10392</v>
      </c>
      <c r="J2569" s="35">
        <f t="shared" si="909"/>
        <v>43844</v>
      </c>
      <c r="K2569" s="101">
        <f t="shared" si="914"/>
        <v>-1355501</v>
      </c>
      <c r="L2569">
        <f t="shared" si="914"/>
        <v>-1313562</v>
      </c>
      <c r="M2569" s="35">
        <f>K2574-L2569</f>
        <v>1722161</v>
      </c>
      <c r="N2569">
        <f t="shared" si="911"/>
        <v>0.96743288118531379</v>
      </c>
      <c r="O2569" s="20">
        <f t="shared" si="915"/>
        <v>-33452</v>
      </c>
      <c r="P2569" s="521">
        <f t="shared" si="916"/>
        <v>-0.36588477242955675</v>
      </c>
      <c r="Q2569" s="521">
        <f t="shared" si="916"/>
        <v>-0.35945702248997413</v>
      </c>
    </row>
    <row r="2570" spans="1:17">
      <c r="A2570" s="594">
        <v>45807</v>
      </c>
      <c r="B2570" s="3" t="s">
        <v>3</v>
      </c>
      <c r="C2570" s="18">
        <v>1936644</v>
      </c>
      <c r="D2570" s="16">
        <v>1391621</v>
      </c>
      <c r="E2570" s="16">
        <v>2173570</v>
      </c>
      <c r="F2570" s="18">
        <v>1690989</v>
      </c>
      <c r="G2570" s="18">
        <f t="shared" si="906"/>
        <v>3627633</v>
      </c>
      <c r="H2570" s="16">
        <f t="shared" si="913"/>
        <v>3565191</v>
      </c>
      <c r="I2570" s="35">
        <f t="shared" si="917"/>
        <v>545023</v>
      </c>
      <c r="J2570" s="35">
        <f t="shared" si="909"/>
        <v>482581</v>
      </c>
      <c r="K2570" s="101">
        <f t="shared" si="914"/>
        <v>936401</v>
      </c>
      <c r="L2570">
        <f t="shared" si="914"/>
        <v>977280</v>
      </c>
      <c r="M2570" s="35">
        <f t="shared" ref="M2570:M2634" si="918">K2575-L2570</f>
        <v>-977280</v>
      </c>
      <c r="N2570">
        <f t="shared" si="911"/>
        <v>1.0175143491610967</v>
      </c>
      <c r="O2570" s="20">
        <f t="shared" si="915"/>
        <v>62442</v>
      </c>
      <c r="P2570" s="521">
        <f t="shared" si="916"/>
        <v>0.53361320833744108</v>
      </c>
      <c r="Q2570" s="522">
        <f t="shared" si="916"/>
        <v>0.60676840319104752</v>
      </c>
    </row>
    <row r="2571" spans="1:17">
      <c r="A2571" s="595"/>
      <c r="B2571" s="3" t="s">
        <v>4</v>
      </c>
      <c r="C2571" s="18">
        <v>70</v>
      </c>
      <c r="D2571" s="16">
        <v>10901</v>
      </c>
      <c r="E2571" s="16">
        <v>0</v>
      </c>
      <c r="F2571" s="18">
        <v>0</v>
      </c>
      <c r="G2571" s="18">
        <f t="shared" si="906"/>
        <v>70</v>
      </c>
      <c r="H2571" s="16">
        <f t="shared" si="913"/>
        <v>10901</v>
      </c>
      <c r="I2571" s="35">
        <f t="shared" si="917"/>
        <v>-10831</v>
      </c>
      <c r="J2571" s="35">
        <f t="shared" si="909"/>
        <v>0</v>
      </c>
      <c r="K2571" s="101">
        <f t="shared" ref="K2571:L2586" si="919">G2571-G2567</f>
        <v>0</v>
      </c>
      <c r="L2571">
        <f t="shared" si="919"/>
        <v>0</v>
      </c>
      <c r="M2571" s="35">
        <f t="shared" si="918"/>
        <v>146754</v>
      </c>
      <c r="N2571">
        <f t="shared" si="911"/>
        <v>6.4214292266764521E-3</v>
      </c>
      <c r="O2571" s="303">
        <f t="shared" si="915"/>
        <v>-10831</v>
      </c>
      <c r="P2571" s="521">
        <f t="shared" si="916"/>
        <v>0</v>
      </c>
      <c r="Q2571" s="521">
        <f t="shared" si="916"/>
        <v>0</v>
      </c>
    </row>
    <row r="2572" spans="1:17">
      <c r="A2572" s="595"/>
      <c r="B2572" s="3" t="s">
        <v>5</v>
      </c>
      <c r="C2572" s="18">
        <v>435738</v>
      </c>
      <c r="D2572" s="16">
        <v>451396</v>
      </c>
      <c r="E2572" s="16">
        <v>303930</v>
      </c>
      <c r="F2572" s="18">
        <v>282038</v>
      </c>
      <c r="G2572" s="18">
        <f t="shared" si="906"/>
        <v>717776</v>
      </c>
      <c r="H2572" s="16">
        <f t="shared" si="913"/>
        <v>755326</v>
      </c>
      <c r="I2572" s="35">
        <f t="shared" si="917"/>
        <v>-15658</v>
      </c>
      <c r="J2572" s="35">
        <f t="shared" si="909"/>
        <v>21892</v>
      </c>
      <c r="K2572" s="101">
        <f t="shared" si="919"/>
        <v>219651</v>
      </c>
      <c r="L2572">
        <f t="shared" si="919"/>
        <v>198163</v>
      </c>
      <c r="M2572" s="35">
        <f t="shared" si="918"/>
        <v>231365</v>
      </c>
      <c r="N2572">
        <f t="shared" si="911"/>
        <v>0.95028636641662012</v>
      </c>
      <c r="O2572" s="20">
        <f t="shared" si="915"/>
        <v>-37550</v>
      </c>
      <c r="P2572" s="531">
        <f t="shared" si="916"/>
        <v>0.78876663530527091</v>
      </c>
      <c r="Q2572" s="521">
        <f t="shared" si="916"/>
        <v>0.55198607242339837</v>
      </c>
    </row>
    <row r="2573" spans="1:17">
      <c r="A2573" s="596"/>
      <c r="B2573" s="3" t="s">
        <v>6</v>
      </c>
      <c r="C2573" s="18">
        <v>814102</v>
      </c>
      <c r="D2573" s="16">
        <v>704211</v>
      </c>
      <c r="E2573" s="16">
        <v>709054</v>
      </c>
      <c r="F2573" s="18">
        <v>585101</v>
      </c>
      <c r="G2573" s="18">
        <f t="shared" si="906"/>
        <v>1399203</v>
      </c>
      <c r="H2573" s="16">
        <f t="shared" si="913"/>
        <v>1413265</v>
      </c>
      <c r="I2573" s="35">
        <f t="shared" si="917"/>
        <v>109891</v>
      </c>
      <c r="J2573" s="35">
        <f t="shared" si="909"/>
        <v>123953</v>
      </c>
      <c r="K2573" s="101">
        <f t="shared" si="919"/>
        <v>405484</v>
      </c>
      <c r="L2573">
        <f t="shared" si="919"/>
        <v>386094</v>
      </c>
      <c r="M2573" s="35">
        <f t="shared" si="918"/>
        <v>523740</v>
      </c>
      <c r="N2573">
        <f t="shared" si="911"/>
        <v>0.99004999062454668</v>
      </c>
      <c r="O2573" s="20">
        <f t="shared" si="915"/>
        <v>-14062</v>
      </c>
      <c r="P2573" s="531">
        <f t="shared" si="916"/>
        <v>0.6893231446615723</v>
      </c>
      <c r="Q2573" s="521">
        <f t="shared" si="916"/>
        <v>0.60225838705802892</v>
      </c>
    </row>
    <row r="2574" spans="1:17">
      <c r="A2574" s="594">
        <v>45810</v>
      </c>
      <c r="B2574" s="3" t="s">
        <v>3</v>
      </c>
      <c r="C2574" s="18">
        <v>2044640</v>
      </c>
      <c r="D2574" s="16">
        <v>1596213</v>
      </c>
      <c r="E2574" s="16">
        <v>2504714</v>
      </c>
      <c r="F2574" s="18">
        <v>1991592</v>
      </c>
      <c r="G2574" s="18">
        <f t="shared" si="906"/>
        <v>4036232</v>
      </c>
      <c r="H2574" s="16">
        <f t="shared" si="913"/>
        <v>4100927</v>
      </c>
      <c r="I2574" s="35">
        <f t="shared" si="917"/>
        <v>448427</v>
      </c>
      <c r="J2574" s="35">
        <f t="shared" si="909"/>
        <v>513122</v>
      </c>
      <c r="K2574" s="101">
        <f t="shared" si="919"/>
        <v>408599</v>
      </c>
      <c r="L2574">
        <f t="shared" si="919"/>
        <v>535736</v>
      </c>
      <c r="M2574" s="35">
        <f t="shared" si="918"/>
        <v>-535736</v>
      </c>
      <c r="N2574">
        <f t="shared" si="911"/>
        <v>0.98422429855493643</v>
      </c>
      <c r="O2574" s="20">
        <f t="shared" si="915"/>
        <v>-64695</v>
      </c>
      <c r="P2574" s="521">
        <f t="shared" si="916"/>
        <v>0.12693217903259177</v>
      </c>
      <c r="Q2574" s="522">
        <f t="shared" si="916"/>
        <v>0.17684236933705896</v>
      </c>
    </row>
    <row r="2575" spans="1:17">
      <c r="A2575" s="595"/>
      <c r="B2575" s="3" t="s">
        <v>4</v>
      </c>
      <c r="C2575" s="18">
        <v>70</v>
      </c>
      <c r="D2575" s="16">
        <v>10901</v>
      </c>
      <c r="E2575" s="16">
        <v>0</v>
      </c>
      <c r="F2575" s="18">
        <v>0</v>
      </c>
      <c r="G2575" s="18">
        <f t="shared" si="906"/>
        <v>70</v>
      </c>
      <c r="H2575" s="16">
        <f t="shared" si="913"/>
        <v>10901</v>
      </c>
      <c r="I2575" s="35">
        <f t="shared" si="917"/>
        <v>-10831</v>
      </c>
      <c r="J2575" s="35">
        <f t="shared" si="909"/>
        <v>0</v>
      </c>
      <c r="K2575" s="101">
        <f t="shared" si="919"/>
        <v>0</v>
      </c>
      <c r="L2575">
        <f t="shared" si="919"/>
        <v>0</v>
      </c>
      <c r="M2575" s="35">
        <f t="shared" si="918"/>
        <v>150558</v>
      </c>
      <c r="N2575">
        <f t="shared" si="911"/>
        <v>6.4214292266764521E-3</v>
      </c>
      <c r="O2575" s="303">
        <f t="shared" si="915"/>
        <v>-10831</v>
      </c>
      <c r="P2575" s="531">
        <f t="shared" ref="P2575:Q2590" si="920">K2575/(G2571-K2575)</f>
        <v>0</v>
      </c>
      <c r="Q2575" s="521">
        <f t="shared" si="920"/>
        <v>0</v>
      </c>
    </row>
    <row r="2576" spans="1:17">
      <c r="A2576" s="595"/>
      <c r="B2576" s="3" t="s">
        <v>5</v>
      </c>
      <c r="C2576" s="18">
        <v>547183</v>
      </c>
      <c r="D2576" s="16">
        <v>579674</v>
      </c>
      <c r="E2576" s="16">
        <v>343040</v>
      </c>
      <c r="F2576" s="18">
        <v>317347</v>
      </c>
      <c r="G2576" s="18">
        <f t="shared" si="906"/>
        <v>864530</v>
      </c>
      <c r="H2576" s="16">
        <f t="shared" si="913"/>
        <v>922714</v>
      </c>
      <c r="I2576" s="35">
        <f t="shared" si="917"/>
        <v>-32491</v>
      </c>
      <c r="J2576" s="35">
        <f t="shared" si="909"/>
        <v>25693</v>
      </c>
      <c r="K2576" s="101">
        <f t="shared" si="919"/>
        <v>146754</v>
      </c>
      <c r="L2576">
        <f t="shared" si="919"/>
        <v>167388</v>
      </c>
      <c r="M2576" s="35">
        <f t="shared" si="918"/>
        <v>94517</v>
      </c>
      <c r="N2576">
        <f t="shared" si="911"/>
        <v>0.93694254124246512</v>
      </c>
      <c r="O2576" s="20">
        <f t="shared" si="915"/>
        <v>-58184</v>
      </c>
      <c r="P2576" s="521">
        <f t="shared" si="920"/>
        <v>0.25700235717713155</v>
      </c>
      <c r="Q2576" s="522">
        <f t="shared" si="920"/>
        <v>0.28470348914341309</v>
      </c>
    </row>
    <row r="2577" spans="1:17">
      <c r="A2577" s="596"/>
      <c r="B2577" s="3" t="s">
        <v>6</v>
      </c>
      <c r="C2577" s="18">
        <v>1049652</v>
      </c>
      <c r="D2577" s="16">
        <v>901229</v>
      </c>
      <c r="E2577" s="16">
        <v>793791</v>
      </c>
      <c r="F2577" s="18">
        <v>779079</v>
      </c>
      <c r="G2577" s="18">
        <f t="shared" si="906"/>
        <v>1828731</v>
      </c>
      <c r="H2577" s="16">
        <f t="shared" si="913"/>
        <v>1695020</v>
      </c>
      <c r="I2577" s="35">
        <f t="shared" si="917"/>
        <v>148423</v>
      </c>
      <c r="J2577" s="35">
        <f t="shared" si="909"/>
        <v>14712</v>
      </c>
      <c r="K2577" s="101">
        <f t="shared" si="919"/>
        <v>429528</v>
      </c>
      <c r="L2577">
        <f t="shared" si="919"/>
        <v>281755</v>
      </c>
      <c r="M2577" s="35">
        <f t="shared" si="918"/>
        <v>-88324</v>
      </c>
      <c r="N2577">
        <f t="shared" si="911"/>
        <v>1.0788846149307973</v>
      </c>
      <c r="O2577" s="20">
        <f t="shared" si="915"/>
        <v>133711</v>
      </c>
      <c r="P2577" s="531">
        <f t="shared" si="920"/>
        <v>0.44296078583030396</v>
      </c>
      <c r="Q2577" s="521">
        <f t="shared" si="920"/>
        <v>0.24900796281075729</v>
      </c>
    </row>
    <row r="2578" spans="1:17">
      <c r="A2578" s="594">
        <v>45811</v>
      </c>
      <c r="B2578" s="3" t="s">
        <v>3</v>
      </c>
      <c r="C2578" s="18">
        <v>2920416</v>
      </c>
      <c r="D2578" s="16">
        <v>1719103</v>
      </c>
      <c r="E2578" s="16">
        <v>3187497</v>
      </c>
      <c r="F2578" s="18">
        <v>2025650</v>
      </c>
      <c r="G2578" s="18">
        <f t="shared" si="906"/>
        <v>4946066</v>
      </c>
      <c r="H2578" s="16">
        <f t="shared" si="913"/>
        <v>4906600</v>
      </c>
      <c r="I2578" s="35">
        <f t="shared" si="917"/>
        <v>1201313</v>
      </c>
      <c r="J2578" s="35">
        <f t="shared" si="909"/>
        <v>1161847</v>
      </c>
      <c r="K2578" s="101">
        <f t="shared" si="919"/>
        <v>909834</v>
      </c>
      <c r="L2578">
        <f t="shared" si="919"/>
        <v>805673</v>
      </c>
      <c r="M2578" s="35">
        <f t="shared" si="918"/>
        <v>-805673</v>
      </c>
      <c r="N2578">
        <f t="shared" si="911"/>
        <v>1.0080434516773327</v>
      </c>
      <c r="O2578" s="20">
        <f t="shared" si="915"/>
        <v>39466</v>
      </c>
      <c r="P2578" s="531">
        <f t="shared" si="920"/>
        <v>0.29101669077321568</v>
      </c>
      <c r="Q2578" s="521">
        <f t="shared" si="920"/>
        <v>0.24449496154165962</v>
      </c>
    </row>
    <row r="2579" spans="1:17">
      <c r="A2579" s="595"/>
      <c r="B2579" s="3" t="s">
        <v>4</v>
      </c>
      <c r="C2579" s="18">
        <v>70</v>
      </c>
      <c r="D2579" s="16">
        <v>10901</v>
      </c>
      <c r="E2579" s="16">
        <v>0</v>
      </c>
      <c r="F2579" s="18">
        <v>0</v>
      </c>
      <c r="G2579" s="18">
        <f t="shared" si="906"/>
        <v>70</v>
      </c>
      <c r="H2579" s="16">
        <f t="shared" si="913"/>
        <v>10901</v>
      </c>
      <c r="I2579" s="35">
        <f t="shared" si="917"/>
        <v>-10831</v>
      </c>
      <c r="J2579" s="35">
        <f t="shared" si="909"/>
        <v>0</v>
      </c>
      <c r="K2579" s="101">
        <f t="shared" si="919"/>
        <v>0</v>
      </c>
      <c r="L2579">
        <f t="shared" si="919"/>
        <v>0</v>
      </c>
      <c r="M2579" s="35">
        <f t="shared" si="918"/>
        <v>14156</v>
      </c>
      <c r="N2579">
        <f t="shared" si="911"/>
        <v>6.4214292266764521E-3</v>
      </c>
      <c r="O2579" s="303">
        <f t="shared" si="915"/>
        <v>-10831</v>
      </c>
      <c r="P2579" s="521">
        <f t="shared" si="920"/>
        <v>0</v>
      </c>
      <c r="Q2579" s="521">
        <f t="shared" si="920"/>
        <v>0</v>
      </c>
    </row>
    <row r="2580" spans="1:17">
      <c r="A2580" s="595"/>
      <c r="B2580" s="3" t="s">
        <v>5</v>
      </c>
      <c r="C2580" s="18">
        <v>582147</v>
      </c>
      <c r="D2580" s="16">
        <v>634210</v>
      </c>
      <c r="E2580" s="16">
        <v>452500</v>
      </c>
      <c r="F2580" s="18">
        <v>432941</v>
      </c>
      <c r="G2580" s="18">
        <f t="shared" si="906"/>
        <v>1015088</v>
      </c>
      <c r="H2580" s="16">
        <f t="shared" si="913"/>
        <v>1086710</v>
      </c>
      <c r="I2580" s="35">
        <f t="shared" si="917"/>
        <v>-52063</v>
      </c>
      <c r="J2580" s="35">
        <f t="shared" si="909"/>
        <v>19559</v>
      </c>
      <c r="K2580" s="101">
        <f t="shared" si="919"/>
        <v>150558</v>
      </c>
      <c r="L2580">
        <f t="shared" si="919"/>
        <v>163996</v>
      </c>
      <c r="M2580" s="35">
        <f t="shared" si="918"/>
        <v>54451</v>
      </c>
      <c r="N2580">
        <f t="shared" si="911"/>
        <v>0.93409281224981822</v>
      </c>
      <c r="O2580" s="20">
        <f t="shared" si="915"/>
        <v>-71622</v>
      </c>
      <c r="P2580" s="521">
        <f t="shared" si="920"/>
        <v>0.21087381577989053</v>
      </c>
      <c r="Q2580" s="522">
        <f t="shared" si="920"/>
        <v>0.21614881945597705</v>
      </c>
    </row>
    <row r="2581" spans="1:17">
      <c r="A2581" s="596"/>
      <c r="B2581" s="3" t="s">
        <v>6</v>
      </c>
      <c r="C2581" s="18">
        <v>1317809</v>
      </c>
      <c r="D2581" s="16">
        <v>867204</v>
      </c>
      <c r="E2581" s="16">
        <v>1180446</v>
      </c>
      <c r="F2581" s="18">
        <v>772827</v>
      </c>
      <c r="G2581" s="18">
        <f t="shared" si="906"/>
        <v>2090636</v>
      </c>
      <c r="H2581" s="16">
        <f t="shared" si="913"/>
        <v>2047650</v>
      </c>
      <c r="I2581" s="35">
        <f t="shared" si="917"/>
        <v>450605</v>
      </c>
      <c r="J2581" s="35">
        <f t="shared" si="909"/>
        <v>407619</v>
      </c>
      <c r="K2581" s="101">
        <f t="shared" si="919"/>
        <v>261905</v>
      </c>
      <c r="L2581">
        <f t="shared" si="919"/>
        <v>352630</v>
      </c>
      <c r="M2581" s="35">
        <f t="shared" si="918"/>
        <v>-2448570</v>
      </c>
      <c r="N2581">
        <f t="shared" si="911"/>
        <v>1.0209928454569872</v>
      </c>
      <c r="O2581" s="20">
        <f t="shared" si="915"/>
        <v>42986</v>
      </c>
      <c r="P2581" s="521">
        <f t="shared" si="920"/>
        <v>0.16715640409337093</v>
      </c>
      <c r="Q2581" s="522">
        <f t="shared" si="920"/>
        <v>0.26268819046625796</v>
      </c>
    </row>
    <row r="2582" spans="1:17">
      <c r="A2582" s="594">
        <v>45812</v>
      </c>
      <c r="B2582" s="3" t="s">
        <v>3</v>
      </c>
      <c r="C2582" s="18">
        <v>2919692</v>
      </c>
      <c r="D2582" s="16">
        <v>1981635</v>
      </c>
      <c r="E2582" s="16">
        <v>3222588</v>
      </c>
      <c r="F2582" s="18">
        <v>2219805</v>
      </c>
      <c r="G2582" s="18">
        <f t="shared" si="906"/>
        <v>5139497</v>
      </c>
      <c r="H2582" s="16">
        <f t="shared" si="913"/>
        <v>5204223</v>
      </c>
      <c r="I2582" s="35">
        <f t="shared" si="917"/>
        <v>938057</v>
      </c>
      <c r="J2582" s="35">
        <f t="shared" si="909"/>
        <v>1002783</v>
      </c>
      <c r="K2582" s="101">
        <f t="shared" si="919"/>
        <v>193431</v>
      </c>
      <c r="L2582">
        <f t="shared" si="919"/>
        <v>297623</v>
      </c>
      <c r="M2582" s="35">
        <f t="shared" si="918"/>
        <v>-297623</v>
      </c>
      <c r="N2582">
        <f t="shared" si="911"/>
        <v>0.98756279275503756</v>
      </c>
      <c r="O2582" s="20">
        <f t="shared" si="915"/>
        <v>-64726</v>
      </c>
      <c r="P2582" s="521">
        <f t="shared" si="920"/>
        <v>4.069973814526047E-2</v>
      </c>
      <c r="Q2582" s="522">
        <f t="shared" si="920"/>
        <v>6.457463337308908E-2</v>
      </c>
    </row>
    <row r="2583" spans="1:17">
      <c r="A2583" s="595"/>
      <c r="B2583" s="3" t="s">
        <v>4</v>
      </c>
      <c r="C2583" s="18">
        <v>70</v>
      </c>
      <c r="D2583" s="16">
        <v>10901</v>
      </c>
      <c r="E2583" s="16">
        <v>0</v>
      </c>
      <c r="F2583" s="18">
        <v>0</v>
      </c>
      <c r="G2583" s="18">
        <f t="shared" si="906"/>
        <v>70</v>
      </c>
      <c r="H2583" s="16">
        <f t="shared" si="913"/>
        <v>10901</v>
      </c>
      <c r="I2583" s="35">
        <f t="shared" si="917"/>
        <v>-10831</v>
      </c>
      <c r="J2583" s="35">
        <f t="shared" si="909"/>
        <v>0</v>
      </c>
      <c r="K2583" s="101">
        <f t="shared" si="919"/>
        <v>0</v>
      </c>
      <c r="L2583">
        <f t="shared" si="919"/>
        <v>0</v>
      </c>
      <c r="M2583" s="35">
        <f t="shared" si="918"/>
        <v>-267882</v>
      </c>
      <c r="N2583">
        <f t="shared" si="911"/>
        <v>6.4214292266764521E-3</v>
      </c>
      <c r="O2583" s="303">
        <f t="shared" si="915"/>
        <v>-10831</v>
      </c>
      <c r="P2583" s="521">
        <f t="shared" si="920"/>
        <v>0</v>
      </c>
      <c r="Q2583" s="521">
        <f t="shared" si="920"/>
        <v>0</v>
      </c>
    </row>
    <row r="2584" spans="1:17">
      <c r="A2584" s="595"/>
      <c r="B2584" s="3" t="s">
        <v>5</v>
      </c>
      <c r="C2584" s="18">
        <v>552207</v>
      </c>
      <c r="D2584" s="16">
        <v>612458</v>
      </c>
      <c r="E2584" s="16">
        <v>452628</v>
      </c>
      <c r="F2584" s="18">
        <v>477037</v>
      </c>
      <c r="G2584" s="18">
        <f t="shared" si="906"/>
        <v>1029244</v>
      </c>
      <c r="H2584" s="16">
        <f t="shared" si="913"/>
        <v>1065086</v>
      </c>
      <c r="I2584" s="35">
        <f t="shared" si="917"/>
        <v>-60251</v>
      </c>
      <c r="J2584" s="35">
        <f t="shared" si="909"/>
        <v>-24409</v>
      </c>
      <c r="K2584" s="101">
        <f t="shared" si="919"/>
        <v>14156</v>
      </c>
      <c r="L2584">
        <f t="shared" si="919"/>
        <v>-21624</v>
      </c>
      <c r="M2584" s="35">
        <f t="shared" si="918"/>
        <v>-998293</v>
      </c>
      <c r="N2584">
        <f t="shared" si="911"/>
        <v>0.96634825732382179</v>
      </c>
      <c r="O2584" s="20">
        <f t="shared" si="915"/>
        <v>-35842</v>
      </c>
      <c r="P2584" s="531">
        <f t="shared" si="920"/>
        <v>1.4142818892791918E-2</v>
      </c>
      <c r="Q2584" s="521">
        <f t="shared" si="920"/>
        <v>-1.9510364204292207E-2</v>
      </c>
    </row>
    <row r="2585" spans="1:17">
      <c r="A2585" s="596"/>
      <c r="B2585" s="3" t="s">
        <v>6</v>
      </c>
      <c r="C2585" s="18">
        <v>1394448</v>
      </c>
      <c r="D2585" s="16">
        <v>1006482</v>
      </c>
      <c r="E2585" s="16">
        <v>1191200</v>
      </c>
      <c r="F2585" s="18">
        <v>914635</v>
      </c>
      <c r="G2585" s="18">
        <f t="shared" si="906"/>
        <v>2309083</v>
      </c>
      <c r="H2585" s="16">
        <f t="shared" si="913"/>
        <v>2197682</v>
      </c>
      <c r="I2585" s="35">
        <f t="shared" si="917"/>
        <v>387966</v>
      </c>
      <c r="J2585" s="35">
        <f t="shared" si="909"/>
        <v>276565</v>
      </c>
      <c r="K2585" s="101">
        <f t="shared" si="919"/>
        <v>218447</v>
      </c>
      <c r="L2585">
        <f t="shared" si="919"/>
        <v>150032</v>
      </c>
      <c r="M2585" s="35">
        <f t="shared" si="918"/>
        <v>717668</v>
      </c>
      <c r="N2585">
        <f t="shared" si="911"/>
        <v>1.0506902272485281</v>
      </c>
      <c r="O2585" s="20">
        <f t="shared" si="915"/>
        <v>111401</v>
      </c>
      <c r="P2585" s="531">
        <f t="shared" si="920"/>
        <v>0.11667999331264098</v>
      </c>
      <c r="Q2585" s="521">
        <f t="shared" si="920"/>
        <v>7.9063330975992011E-2</v>
      </c>
    </row>
    <row r="2586" spans="1:17">
      <c r="A2586" s="594">
        <v>45813</v>
      </c>
      <c r="B2586" s="3" t="s">
        <v>3</v>
      </c>
      <c r="C2586" s="18">
        <v>1500648</v>
      </c>
      <c r="D2586" s="16">
        <v>1303689</v>
      </c>
      <c r="E2586" s="16">
        <v>1674288</v>
      </c>
      <c r="F2586" s="18">
        <v>1542909</v>
      </c>
      <c r="G2586" s="18">
        <f t="shared" si="906"/>
        <v>3043557</v>
      </c>
      <c r="H2586" s="16">
        <f t="shared" si="913"/>
        <v>2977977</v>
      </c>
      <c r="I2586" s="35">
        <f t="shared" si="917"/>
        <v>196959</v>
      </c>
      <c r="J2586" s="35">
        <f t="shared" si="909"/>
        <v>131379</v>
      </c>
      <c r="K2586" s="101">
        <f t="shared" si="919"/>
        <v>-2095940</v>
      </c>
      <c r="L2586">
        <f t="shared" si="919"/>
        <v>-2226246</v>
      </c>
      <c r="M2586" s="35">
        <f t="shared" si="918"/>
        <v>2226246</v>
      </c>
      <c r="N2586">
        <f t="shared" si="911"/>
        <v>1.0220216610135</v>
      </c>
      <c r="O2586" s="20">
        <f t="shared" si="915"/>
        <v>65580</v>
      </c>
      <c r="P2586" s="521">
        <f t="shared" si="920"/>
        <v>-0.28967704369480379</v>
      </c>
      <c r="Q2586" s="521">
        <f t="shared" si="920"/>
        <v>-0.29961042835923279</v>
      </c>
    </row>
    <row r="2587" spans="1:17">
      <c r="A2587" s="595"/>
      <c r="B2587" s="3" t="s">
        <v>4</v>
      </c>
      <c r="C2587" s="18">
        <v>70</v>
      </c>
      <c r="D2587" s="16">
        <v>10901</v>
      </c>
      <c r="E2587" s="16">
        <v>0</v>
      </c>
      <c r="F2587" s="18">
        <v>0</v>
      </c>
      <c r="G2587" s="18">
        <f t="shared" ref="G2587:G2650" si="921">SUM(C2587+F2587)</f>
        <v>70</v>
      </c>
      <c r="H2587" s="16">
        <f t="shared" si="913"/>
        <v>10901</v>
      </c>
      <c r="I2587" s="35">
        <f t="shared" si="917"/>
        <v>-10831</v>
      </c>
      <c r="J2587" s="35">
        <f t="shared" si="909"/>
        <v>0</v>
      </c>
      <c r="K2587" s="101">
        <f t="shared" ref="K2587:L2602" si="922">G2587-G2583</f>
        <v>0</v>
      </c>
      <c r="L2587">
        <f t="shared" si="922"/>
        <v>0</v>
      </c>
      <c r="M2587" s="35">
        <f t="shared" si="918"/>
        <v>176607</v>
      </c>
      <c r="N2587">
        <f t="shared" si="911"/>
        <v>6.4214292266764521E-3</v>
      </c>
      <c r="O2587" s="303">
        <f t="shared" si="915"/>
        <v>-10831</v>
      </c>
      <c r="P2587" s="521">
        <f t="shared" si="920"/>
        <v>0</v>
      </c>
      <c r="Q2587" s="521">
        <f t="shared" si="920"/>
        <v>0</v>
      </c>
    </row>
    <row r="2588" spans="1:17">
      <c r="A2588" s="595"/>
      <c r="B2588" s="3" t="s">
        <v>5</v>
      </c>
      <c r="C2588" s="18">
        <v>434801</v>
      </c>
      <c r="D2588" s="16">
        <v>493695</v>
      </c>
      <c r="E2588" s="16">
        <v>312936</v>
      </c>
      <c r="F2588" s="18">
        <v>326561</v>
      </c>
      <c r="G2588" s="18">
        <f t="shared" si="921"/>
        <v>761362</v>
      </c>
      <c r="H2588" s="16">
        <f t="shared" si="913"/>
        <v>806631</v>
      </c>
      <c r="I2588" s="35">
        <f t="shared" si="917"/>
        <v>-58894</v>
      </c>
      <c r="J2588" s="35">
        <f t="shared" si="909"/>
        <v>-13625</v>
      </c>
      <c r="K2588" s="101">
        <f t="shared" si="922"/>
        <v>-267882</v>
      </c>
      <c r="L2588">
        <f t="shared" si="922"/>
        <v>-258455</v>
      </c>
      <c r="M2588" s="35">
        <f t="shared" si="918"/>
        <v>787343</v>
      </c>
      <c r="N2588">
        <f t="shared" si="911"/>
        <v>0.94387892357224057</v>
      </c>
      <c r="O2588" s="34">
        <f t="shared" si="915"/>
        <v>-45269</v>
      </c>
      <c r="P2588" s="521">
        <f t="shared" si="920"/>
        <v>-0.20651964419801933</v>
      </c>
      <c r="Q2588" s="521">
        <f t="shared" si="920"/>
        <v>-0.1952754013664858</v>
      </c>
    </row>
    <row r="2589" spans="1:17">
      <c r="A2589" s="596"/>
      <c r="B2589" s="3" t="s">
        <v>6</v>
      </c>
      <c r="C2589" s="18">
        <v>683629</v>
      </c>
      <c r="D2589" s="16">
        <v>666723</v>
      </c>
      <c r="E2589" s="16">
        <v>631925</v>
      </c>
      <c r="F2589" s="18">
        <v>605537</v>
      </c>
      <c r="G2589" s="18">
        <f t="shared" si="921"/>
        <v>1289166</v>
      </c>
      <c r="H2589" s="16">
        <f t="shared" si="913"/>
        <v>1298648</v>
      </c>
      <c r="I2589" s="35">
        <f t="shared" si="917"/>
        <v>16906</v>
      </c>
      <c r="J2589" s="35">
        <f t="shared" si="909"/>
        <v>26388</v>
      </c>
      <c r="K2589" s="101">
        <f t="shared" si="922"/>
        <v>-1019917</v>
      </c>
      <c r="L2589">
        <f t="shared" si="922"/>
        <v>-899034</v>
      </c>
      <c r="M2589" s="35">
        <f t="shared" si="918"/>
        <v>1559661</v>
      </c>
      <c r="N2589">
        <f t="shared" si="911"/>
        <v>0.99269856034891668</v>
      </c>
      <c r="O2589" s="20">
        <f t="shared" si="915"/>
        <v>-9482</v>
      </c>
      <c r="P2589" s="521">
        <f t="shared" si="920"/>
        <v>-0.30637338540102133</v>
      </c>
      <c r="Q2589" s="521">
        <f t="shared" si="920"/>
        <v>-0.2903185180688187</v>
      </c>
    </row>
    <row r="2590" spans="1:17">
      <c r="A2590" s="594">
        <v>45814</v>
      </c>
      <c r="B2590" s="3" t="s">
        <v>3</v>
      </c>
      <c r="C2590" s="18">
        <v>1772897</v>
      </c>
      <c r="D2590" s="16">
        <v>1966876</v>
      </c>
      <c r="E2590" s="16">
        <v>2095347</v>
      </c>
      <c r="F2590" s="18">
        <v>2138360</v>
      </c>
      <c r="G2590" s="18">
        <f t="shared" si="921"/>
        <v>3911257</v>
      </c>
      <c r="H2590" s="16">
        <f t="shared" si="913"/>
        <v>4062223</v>
      </c>
      <c r="I2590" s="35">
        <f t="shared" si="917"/>
        <v>-193979</v>
      </c>
      <c r="J2590" s="35">
        <f t="shared" si="909"/>
        <v>-43013</v>
      </c>
      <c r="K2590" s="101">
        <f t="shared" si="922"/>
        <v>867700</v>
      </c>
      <c r="L2590">
        <f t="shared" si="922"/>
        <v>1084246</v>
      </c>
      <c r="M2590" s="35">
        <f t="shared" si="918"/>
        <v>-1084246</v>
      </c>
      <c r="N2590">
        <f t="shared" si="911"/>
        <v>0.9628366044897092</v>
      </c>
      <c r="O2590" s="34">
        <f t="shared" si="915"/>
        <v>-150966</v>
      </c>
      <c r="P2590" s="521">
        <f t="shared" si="920"/>
        <v>0.39878539812129199</v>
      </c>
      <c r="Q2590" s="522">
        <f t="shared" si="920"/>
        <v>0.57254488625892486</v>
      </c>
    </row>
    <row r="2591" spans="1:17">
      <c r="A2591" s="595"/>
      <c r="B2591" s="3" t="s">
        <v>4</v>
      </c>
      <c r="C2591" s="18">
        <v>70</v>
      </c>
      <c r="D2591" s="16">
        <v>11201</v>
      </c>
      <c r="E2591" s="16">
        <v>0</v>
      </c>
      <c r="F2591" s="18">
        <v>0</v>
      </c>
      <c r="G2591" s="18">
        <f t="shared" si="921"/>
        <v>70</v>
      </c>
      <c r="H2591" s="16">
        <f t="shared" si="913"/>
        <v>11201</v>
      </c>
      <c r="I2591" s="35">
        <f t="shared" si="917"/>
        <v>-11131</v>
      </c>
      <c r="J2591" s="35">
        <f t="shared" si="909"/>
        <v>0</v>
      </c>
      <c r="K2591" s="101">
        <f t="shared" si="922"/>
        <v>0</v>
      </c>
      <c r="L2591">
        <f t="shared" si="922"/>
        <v>300</v>
      </c>
      <c r="M2591" s="35">
        <f t="shared" si="918"/>
        <v>66641</v>
      </c>
      <c r="N2591">
        <f t="shared" si="911"/>
        <v>6.2494420141058831E-3</v>
      </c>
      <c r="O2591" s="303">
        <f t="shared" si="915"/>
        <v>-11131</v>
      </c>
      <c r="P2591" s="521">
        <f t="shared" ref="P2591:Q2606" si="923">K2591/(G2587-K2591)</f>
        <v>0</v>
      </c>
      <c r="Q2591" s="521">
        <f t="shared" si="923"/>
        <v>2.8299217054994812E-2</v>
      </c>
    </row>
    <row r="2592" spans="1:17">
      <c r="A2592" s="595"/>
      <c r="B2592" s="3" t="s">
        <v>5</v>
      </c>
      <c r="C2592" s="18">
        <v>539142</v>
      </c>
      <c r="D2592" s="16">
        <v>541230</v>
      </c>
      <c r="E2592" s="16">
        <v>391131</v>
      </c>
      <c r="F2592" s="18">
        <v>398827</v>
      </c>
      <c r="G2592" s="18">
        <f t="shared" si="921"/>
        <v>937969</v>
      </c>
      <c r="H2592" s="16">
        <f t="shared" si="913"/>
        <v>932361</v>
      </c>
      <c r="I2592" s="35">
        <f t="shared" si="917"/>
        <v>-2088</v>
      </c>
      <c r="J2592" s="35">
        <f t="shared" si="909"/>
        <v>-7696</v>
      </c>
      <c r="K2592" s="101">
        <f t="shared" si="922"/>
        <v>176607</v>
      </c>
      <c r="L2592">
        <f t="shared" si="922"/>
        <v>125730</v>
      </c>
      <c r="M2592" s="35">
        <f t="shared" si="918"/>
        <v>20250</v>
      </c>
      <c r="N2592">
        <f t="shared" si="911"/>
        <v>1.0060148376004574</v>
      </c>
      <c r="O2592" s="34">
        <f>G2592-H2592</f>
        <v>5608</v>
      </c>
      <c r="P2592" s="531">
        <f t="shared" si="923"/>
        <v>0.30201879419585981</v>
      </c>
      <c r="Q2592" s="521">
        <f t="shared" si="923"/>
        <v>0.18465239440094816</v>
      </c>
    </row>
    <row r="2593" spans="1:17">
      <c r="A2593" s="596"/>
      <c r="B2593" s="3" t="s">
        <v>6</v>
      </c>
      <c r="C2593" s="18">
        <v>949234</v>
      </c>
      <c r="D2593" s="16">
        <v>886700</v>
      </c>
      <c r="E2593" s="16">
        <v>774864</v>
      </c>
      <c r="F2593" s="18">
        <v>868820</v>
      </c>
      <c r="G2593" s="18">
        <f t="shared" si="921"/>
        <v>1818054</v>
      </c>
      <c r="H2593" s="16">
        <f t="shared" si="913"/>
        <v>1661564</v>
      </c>
      <c r="I2593" s="35">
        <f t="shared" si="917"/>
        <v>62534</v>
      </c>
      <c r="J2593" s="35">
        <f t="shared" si="909"/>
        <v>-93956</v>
      </c>
      <c r="K2593" s="101">
        <f t="shared" si="922"/>
        <v>528888</v>
      </c>
      <c r="L2593">
        <f t="shared" si="922"/>
        <v>362916</v>
      </c>
      <c r="M2593" s="35">
        <f t="shared" si="918"/>
        <v>139234</v>
      </c>
      <c r="N2593">
        <f t="shared" si="911"/>
        <v>1.0941823486787148</v>
      </c>
      <c r="O2593" s="34">
        <f t="shared" si="915"/>
        <v>156490</v>
      </c>
      <c r="P2593" s="531">
        <f t="shared" si="923"/>
        <v>0.69565080141737623</v>
      </c>
      <c r="Q2593" s="521">
        <f t="shared" si="923"/>
        <v>0.38784181795642342</v>
      </c>
    </row>
    <row r="2594" spans="1:17">
      <c r="A2594" s="594">
        <v>45817</v>
      </c>
      <c r="B2594" s="3" t="s">
        <v>3</v>
      </c>
      <c r="C2594" s="18">
        <v>2154753</v>
      </c>
      <c r="D2594" s="16">
        <v>2314415</v>
      </c>
      <c r="E2594" s="16">
        <v>2385323</v>
      </c>
      <c r="F2594" s="18">
        <v>2417131</v>
      </c>
      <c r="G2594" s="18">
        <f t="shared" si="921"/>
        <v>4571884</v>
      </c>
      <c r="H2594" s="16">
        <f t="shared" si="913"/>
        <v>4699738</v>
      </c>
      <c r="I2594" s="35">
        <f t="shared" si="917"/>
        <v>-159662</v>
      </c>
      <c r="J2594" s="35">
        <f t="shared" si="909"/>
        <v>-31808</v>
      </c>
      <c r="K2594" s="101">
        <f t="shared" si="922"/>
        <v>660627</v>
      </c>
      <c r="L2594">
        <f t="shared" si="922"/>
        <v>637515</v>
      </c>
      <c r="M2594" s="35">
        <f t="shared" si="918"/>
        <v>-637515</v>
      </c>
      <c r="N2594">
        <f t="shared" si="911"/>
        <v>0.97279550477069143</v>
      </c>
      <c r="O2594" s="34">
        <f t="shared" si="915"/>
        <v>-127854</v>
      </c>
      <c r="P2594" s="531">
        <f t="shared" si="923"/>
        <v>0.2032304507126311</v>
      </c>
      <c r="Q2594" s="521">
        <f t="shared" si="923"/>
        <v>0.18615163686947908</v>
      </c>
    </row>
    <row r="2595" spans="1:17">
      <c r="A2595" s="595"/>
      <c r="B2595" s="3" t="s">
        <v>4</v>
      </c>
      <c r="C2595" s="18">
        <v>70</v>
      </c>
      <c r="D2595" s="16">
        <v>11201</v>
      </c>
      <c r="E2595" s="16">
        <v>0</v>
      </c>
      <c r="F2595" s="18">
        <v>0</v>
      </c>
      <c r="G2595" s="18">
        <f t="shared" si="921"/>
        <v>70</v>
      </c>
      <c r="H2595" s="16">
        <f t="shared" si="913"/>
        <v>11201</v>
      </c>
      <c r="I2595" s="35">
        <f t="shared" si="917"/>
        <v>-11131</v>
      </c>
      <c r="J2595" s="35">
        <f t="shared" si="909"/>
        <v>0</v>
      </c>
      <c r="K2595" s="101">
        <f t="shared" si="922"/>
        <v>0</v>
      </c>
      <c r="L2595">
        <f t="shared" si="922"/>
        <v>0</v>
      </c>
      <c r="M2595" s="35">
        <f t="shared" si="918"/>
        <v>60520</v>
      </c>
      <c r="N2595">
        <f t="shared" si="911"/>
        <v>6.2494420141058831E-3</v>
      </c>
      <c r="O2595" s="303">
        <f t="shared" si="915"/>
        <v>-11131</v>
      </c>
      <c r="P2595" s="521">
        <f t="shared" si="923"/>
        <v>0</v>
      </c>
      <c r="Q2595" s="521">
        <f t="shared" si="923"/>
        <v>0</v>
      </c>
    </row>
    <row r="2596" spans="1:17">
      <c r="A2596" s="595"/>
      <c r="B2596" s="3" t="s">
        <v>5</v>
      </c>
      <c r="C2596" s="18">
        <v>581994</v>
      </c>
      <c r="D2596" s="16">
        <v>551372</v>
      </c>
      <c r="E2596" s="16">
        <v>460206</v>
      </c>
      <c r="F2596" s="18">
        <v>422916</v>
      </c>
      <c r="G2596" s="18">
        <f t="shared" si="921"/>
        <v>1004910</v>
      </c>
      <c r="H2596" s="16">
        <f t="shared" si="913"/>
        <v>1011578</v>
      </c>
      <c r="I2596" s="35">
        <f t="shared" si="917"/>
        <v>30622</v>
      </c>
      <c r="J2596" s="35">
        <f t="shared" si="909"/>
        <v>37290</v>
      </c>
      <c r="K2596" s="101">
        <f t="shared" si="922"/>
        <v>66941</v>
      </c>
      <c r="L2596">
        <f t="shared" si="922"/>
        <v>79217</v>
      </c>
      <c r="M2596" s="35">
        <f t="shared" si="918"/>
        <v>19364</v>
      </c>
      <c r="N2596">
        <f t="shared" si="911"/>
        <v>0.99340831848853972</v>
      </c>
      <c r="O2596" s="20">
        <f t="shared" si="915"/>
        <v>-6668</v>
      </c>
      <c r="P2596" s="531">
        <f t="shared" si="923"/>
        <v>7.6852868105273309E-2</v>
      </c>
      <c r="Q2596" s="522">
        <f t="shared" si="923"/>
        <v>9.2853023639620044E-2</v>
      </c>
    </row>
    <row r="2597" spans="1:17">
      <c r="A2597" s="596"/>
      <c r="B2597" s="3" t="s">
        <v>6</v>
      </c>
      <c r="C2597" s="18">
        <v>1004863</v>
      </c>
      <c r="D2597" s="16">
        <v>922230</v>
      </c>
      <c r="E2597" s="16">
        <v>896151</v>
      </c>
      <c r="F2597" s="18">
        <v>959171</v>
      </c>
      <c r="G2597" s="18">
        <f t="shared" si="921"/>
        <v>1964034</v>
      </c>
      <c r="H2597" s="16">
        <f t="shared" si="913"/>
        <v>1818381</v>
      </c>
      <c r="I2597" s="35">
        <f t="shared" si="917"/>
        <v>82633</v>
      </c>
      <c r="J2597" s="35">
        <f t="shared" si="909"/>
        <v>-63020</v>
      </c>
      <c r="K2597" s="101">
        <f t="shared" si="922"/>
        <v>145980</v>
      </c>
      <c r="L2597">
        <f t="shared" si="922"/>
        <v>156817</v>
      </c>
      <c r="M2597" s="35">
        <f t="shared" si="918"/>
        <v>168053</v>
      </c>
      <c r="N2597">
        <f t="shared" si="911"/>
        <v>1.0801003750039184</v>
      </c>
      <c r="O2597" s="34">
        <f t="shared" si="915"/>
        <v>145653</v>
      </c>
      <c r="P2597" s="531">
        <f t="shared" si="923"/>
        <v>8.7304748474050786E-2</v>
      </c>
      <c r="Q2597" s="522">
        <f t="shared" si="923"/>
        <v>0.10421486136872178</v>
      </c>
    </row>
    <row r="2598" spans="1:17">
      <c r="A2598" s="594">
        <v>45818</v>
      </c>
      <c r="B2598" s="3" t="s">
        <v>3</v>
      </c>
      <c r="C2598" s="18">
        <v>2477292</v>
      </c>
      <c r="D2598" s="16">
        <v>2448518</v>
      </c>
      <c r="E2598" s="16">
        <v>2661802</v>
      </c>
      <c r="F2598" s="18">
        <v>2596742</v>
      </c>
      <c r="G2598" s="18">
        <f t="shared" si="921"/>
        <v>5074034</v>
      </c>
      <c r="H2598" s="16">
        <f t="shared" si="913"/>
        <v>5110320</v>
      </c>
      <c r="I2598" s="35">
        <f t="shared" si="917"/>
        <v>28774</v>
      </c>
      <c r="J2598" s="35">
        <f t="shared" si="909"/>
        <v>65060</v>
      </c>
      <c r="K2598" s="101">
        <f t="shared" si="922"/>
        <v>502150</v>
      </c>
      <c r="L2598">
        <f t="shared" si="922"/>
        <v>410582</v>
      </c>
      <c r="M2598" s="35">
        <f t="shared" si="918"/>
        <v>-410582</v>
      </c>
      <c r="N2598">
        <f t="shared" si="911"/>
        <v>0.99289946617824321</v>
      </c>
      <c r="O2598" s="20">
        <f t="shared" si="915"/>
        <v>-36286</v>
      </c>
      <c r="P2598" s="531">
        <f t="shared" si="923"/>
        <v>0.12338644245545287</v>
      </c>
      <c r="Q2598" s="521">
        <f t="shared" si="923"/>
        <v>9.5725592634075332E-2</v>
      </c>
    </row>
    <row r="2599" spans="1:17">
      <c r="A2599" s="595"/>
      <c r="B2599" s="3" t="s">
        <v>4</v>
      </c>
      <c r="C2599" s="18">
        <v>70</v>
      </c>
      <c r="D2599" s="16">
        <v>11201</v>
      </c>
      <c r="E2599" s="16">
        <v>0</v>
      </c>
      <c r="F2599" s="18">
        <v>0</v>
      </c>
      <c r="G2599" s="18">
        <f t="shared" si="921"/>
        <v>70</v>
      </c>
      <c r="H2599" s="16">
        <f t="shared" si="913"/>
        <v>11201</v>
      </c>
      <c r="I2599" s="35">
        <f t="shared" si="917"/>
        <v>-11131</v>
      </c>
      <c r="J2599" s="35">
        <f t="shared" si="909"/>
        <v>0</v>
      </c>
      <c r="K2599" s="101">
        <f t="shared" si="922"/>
        <v>0</v>
      </c>
      <c r="L2599">
        <f t="shared" si="922"/>
        <v>0</v>
      </c>
      <c r="M2599" s="35">
        <f t="shared" si="918"/>
        <v>88494</v>
      </c>
      <c r="N2599">
        <f t="shared" si="911"/>
        <v>6.2494420141058831E-3</v>
      </c>
      <c r="O2599" s="303">
        <f t="shared" si="915"/>
        <v>-11131</v>
      </c>
      <c r="P2599" s="521">
        <f t="shared" si="923"/>
        <v>0</v>
      </c>
      <c r="Q2599" s="521">
        <f t="shared" si="923"/>
        <v>0</v>
      </c>
    </row>
    <row r="2600" spans="1:17">
      <c r="A2600" s="595"/>
      <c r="B2600" s="3" t="s">
        <v>5</v>
      </c>
      <c r="C2600" s="18">
        <v>620905</v>
      </c>
      <c r="D2600" s="16">
        <v>599786</v>
      </c>
      <c r="E2600" s="16">
        <v>504331</v>
      </c>
      <c r="F2600" s="18">
        <v>444525</v>
      </c>
      <c r="G2600" s="18">
        <f t="shared" si="921"/>
        <v>1065430</v>
      </c>
      <c r="H2600" s="16">
        <f t="shared" si="913"/>
        <v>1104117</v>
      </c>
      <c r="I2600" s="35">
        <f t="shared" si="917"/>
        <v>21119</v>
      </c>
      <c r="J2600" s="35">
        <f t="shared" si="909"/>
        <v>59806</v>
      </c>
      <c r="K2600" s="101">
        <f t="shared" si="922"/>
        <v>60520</v>
      </c>
      <c r="L2600">
        <f t="shared" si="922"/>
        <v>92539</v>
      </c>
      <c r="M2600" s="35">
        <f t="shared" si="918"/>
        <v>115195</v>
      </c>
      <c r="N2600">
        <f t="shared" si="911"/>
        <v>0.96496114089358287</v>
      </c>
      <c r="O2600" s="20">
        <f t="shared" si="915"/>
        <v>-38687</v>
      </c>
      <c r="P2600" s="521">
        <f t="shared" si="923"/>
        <v>6.4083694236491281E-2</v>
      </c>
      <c r="Q2600" s="522">
        <f t="shared" si="923"/>
        <v>0.10069104793158941</v>
      </c>
    </row>
    <row r="2601" spans="1:17">
      <c r="A2601" s="596"/>
      <c r="B2601" s="3" t="s">
        <v>6</v>
      </c>
      <c r="C2601" s="18">
        <v>1054480</v>
      </c>
      <c r="D2601" s="16">
        <v>989897</v>
      </c>
      <c r="E2601" s="16">
        <v>986614</v>
      </c>
      <c r="F2601" s="18">
        <v>1008135</v>
      </c>
      <c r="G2601" s="18">
        <f t="shared" si="921"/>
        <v>2062615</v>
      </c>
      <c r="H2601" s="16">
        <f t="shared" si="913"/>
        <v>1976511</v>
      </c>
      <c r="I2601" s="35">
        <f t="shared" si="917"/>
        <v>64583</v>
      </c>
      <c r="J2601" s="35">
        <f t="shared" si="909"/>
        <v>-21521</v>
      </c>
      <c r="K2601" s="101">
        <f t="shared" si="922"/>
        <v>98581</v>
      </c>
      <c r="L2601">
        <f t="shared" si="922"/>
        <v>158130</v>
      </c>
      <c r="M2601" s="35">
        <f t="shared" si="918"/>
        <v>-2064740</v>
      </c>
      <c r="N2601">
        <f t="shared" si="911"/>
        <v>1.0435636330888116</v>
      </c>
      <c r="O2601" s="34">
        <f t="shared" si="915"/>
        <v>86104</v>
      </c>
      <c r="P2601" s="521">
        <f t="shared" si="923"/>
        <v>5.2845609082619607E-2</v>
      </c>
      <c r="Q2601" s="522">
        <f t="shared" si="923"/>
        <v>9.5244634696801875E-2</v>
      </c>
    </row>
    <row r="2602" spans="1:17">
      <c r="A2602" s="594">
        <v>45819</v>
      </c>
      <c r="B2602" s="3" t="s">
        <v>3</v>
      </c>
      <c r="C2602" s="18">
        <v>2532507</v>
      </c>
      <c r="D2602" s="16">
        <v>2529764</v>
      </c>
      <c r="E2602" s="16">
        <v>2935536</v>
      </c>
      <c r="F2602" s="18">
        <v>2866397</v>
      </c>
      <c r="G2602" s="18">
        <f t="shared" si="921"/>
        <v>5398904</v>
      </c>
      <c r="H2602" s="16">
        <f t="shared" si="913"/>
        <v>5465300</v>
      </c>
      <c r="I2602" s="35">
        <f t="shared" si="917"/>
        <v>2743</v>
      </c>
      <c r="J2602" s="35">
        <f t="shared" si="909"/>
        <v>69139</v>
      </c>
      <c r="K2602" s="101">
        <f t="shared" si="922"/>
        <v>324870</v>
      </c>
      <c r="L2602">
        <f t="shared" si="922"/>
        <v>354980</v>
      </c>
      <c r="M2602" s="35">
        <f t="shared" si="918"/>
        <v>-354980</v>
      </c>
      <c r="N2602">
        <f t="shared" si="911"/>
        <v>0.98785135308217298</v>
      </c>
      <c r="O2602" s="20">
        <f t="shared" si="915"/>
        <v>-66396</v>
      </c>
      <c r="P2602" s="521">
        <f t="shared" si="923"/>
        <v>6.8405723617883066E-2</v>
      </c>
      <c r="Q2602" s="521">
        <f t="shared" si="923"/>
        <v>7.464871071258837E-2</v>
      </c>
    </row>
    <row r="2603" spans="1:17">
      <c r="A2603" s="595"/>
      <c r="B2603" s="3" t="s">
        <v>4</v>
      </c>
      <c r="C2603" s="18">
        <v>70</v>
      </c>
      <c r="D2603" s="16">
        <v>11201</v>
      </c>
      <c r="E2603" s="16">
        <v>0</v>
      </c>
      <c r="F2603" s="18">
        <v>0</v>
      </c>
      <c r="G2603" s="18">
        <f t="shared" si="921"/>
        <v>70</v>
      </c>
      <c r="H2603" s="16">
        <f t="shared" si="913"/>
        <v>11201</v>
      </c>
      <c r="I2603" s="35">
        <f t="shared" si="917"/>
        <v>-11131</v>
      </c>
      <c r="J2603" s="35">
        <f t="shared" ref="J2603:J2666" si="924">SUM(E2603-F2603)</f>
        <v>0</v>
      </c>
      <c r="K2603" s="101">
        <f t="shared" ref="K2603:L2618" si="925">G2603-G2599</f>
        <v>0</v>
      </c>
      <c r="L2603">
        <f t="shared" si="925"/>
        <v>0</v>
      </c>
      <c r="M2603" s="35">
        <f t="shared" si="918"/>
        <v>-350086</v>
      </c>
      <c r="N2603">
        <f t="shared" si="911"/>
        <v>6.2494420141058831E-3</v>
      </c>
      <c r="O2603" s="303">
        <f t="shared" si="915"/>
        <v>-11131</v>
      </c>
      <c r="P2603" s="521">
        <f t="shared" si="923"/>
        <v>0</v>
      </c>
      <c r="Q2603" s="521">
        <f t="shared" si="923"/>
        <v>0</v>
      </c>
    </row>
    <row r="2604" spans="1:17">
      <c r="A2604" s="595"/>
      <c r="B2604" s="3" t="s">
        <v>5</v>
      </c>
      <c r="C2604" s="18">
        <v>746366</v>
      </c>
      <c r="D2604" s="16">
        <v>706236</v>
      </c>
      <c r="E2604" s="16">
        <v>470490</v>
      </c>
      <c r="F2604" s="18">
        <v>407558</v>
      </c>
      <c r="G2604" s="18">
        <f t="shared" si="921"/>
        <v>1153924</v>
      </c>
      <c r="H2604" s="16">
        <f t="shared" si="913"/>
        <v>1176726</v>
      </c>
      <c r="I2604" s="35">
        <f t="shared" si="917"/>
        <v>40130</v>
      </c>
      <c r="J2604" s="35">
        <f t="shared" si="924"/>
        <v>62932</v>
      </c>
      <c r="K2604" s="101">
        <f t="shared" si="925"/>
        <v>88494</v>
      </c>
      <c r="L2604">
        <f t="shared" si="925"/>
        <v>72609</v>
      </c>
      <c r="M2604" s="35">
        <f t="shared" si="918"/>
        <v>-914706</v>
      </c>
      <c r="N2604">
        <f t="shared" si="911"/>
        <v>0.98062250685376207</v>
      </c>
      <c r="O2604" s="20">
        <f t="shared" si="915"/>
        <v>-22802</v>
      </c>
      <c r="P2604" s="531">
        <f t="shared" si="923"/>
        <v>9.0583211182718212E-2</v>
      </c>
      <c r="Q2604" s="521">
        <f t="shared" si="923"/>
        <v>7.0391116695168621E-2</v>
      </c>
    </row>
    <row r="2605" spans="1:17">
      <c r="A2605" s="596"/>
      <c r="B2605" s="3" t="s">
        <v>6</v>
      </c>
      <c r="C2605" s="18">
        <v>1199534</v>
      </c>
      <c r="D2605" s="16">
        <v>1097570</v>
      </c>
      <c r="E2605" s="16">
        <v>1072450</v>
      </c>
      <c r="F2605" s="18">
        <v>1070815</v>
      </c>
      <c r="G2605" s="18">
        <f t="shared" si="921"/>
        <v>2270349</v>
      </c>
      <c r="H2605" s="16">
        <f t="shared" si="913"/>
        <v>2170020</v>
      </c>
      <c r="I2605" s="35">
        <f t="shared" si="917"/>
        <v>101964</v>
      </c>
      <c r="J2605" s="35">
        <f t="shared" si="924"/>
        <v>1635</v>
      </c>
      <c r="K2605" s="101">
        <f t="shared" si="925"/>
        <v>207734</v>
      </c>
      <c r="L2605">
        <f t="shared" si="925"/>
        <v>193509</v>
      </c>
      <c r="M2605" s="35">
        <f t="shared" si="918"/>
        <v>357215</v>
      </c>
      <c r="N2605">
        <f t="shared" si="911"/>
        <v>1.0462341360909115</v>
      </c>
      <c r="O2605" s="20">
        <f t="shared" si="915"/>
        <v>100329</v>
      </c>
      <c r="P2605" s="550">
        <f t="shared" si="923"/>
        <v>0.11199316829489331</v>
      </c>
      <c r="Q2605" s="550">
        <f t="shared" si="923"/>
        <v>0.10852988387001249</v>
      </c>
    </row>
    <row r="2606" spans="1:17">
      <c r="A2606" s="594">
        <v>45820</v>
      </c>
      <c r="B2606" s="3" t="s">
        <v>3</v>
      </c>
      <c r="C2606" s="18">
        <v>1771358</v>
      </c>
      <c r="D2606" s="16">
        <v>1436759</v>
      </c>
      <c r="E2606" s="16">
        <v>1939892</v>
      </c>
      <c r="F2606" s="18">
        <v>1720936</v>
      </c>
      <c r="G2606" s="18">
        <f t="shared" si="921"/>
        <v>3492294</v>
      </c>
      <c r="H2606" s="16">
        <f t="shared" si="913"/>
        <v>3376651</v>
      </c>
      <c r="I2606" s="35">
        <f t="shared" si="917"/>
        <v>334599</v>
      </c>
      <c r="J2606" s="35">
        <f t="shared" si="924"/>
        <v>218956</v>
      </c>
      <c r="K2606" s="101">
        <f t="shared" si="925"/>
        <v>-1906610</v>
      </c>
      <c r="L2606">
        <f t="shared" si="925"/>
        <v>-2088649</v>
      </c>
      <c r="M2606" s="35">
        <f t="shared" si="918"/>
        <v>2088649</v>
      </c>
      <c r="N2606">
        <f t="shared" si="911"/>
        <v>1.0342478390571013</v>
      </c>
      <c r="O2606" s="20">
        <f t="shared" si="915"/>
        <v>115643</v>
      </c>
      <c r="P2606" s="521">
        <f t="shared" si="923"/>
        <v>-0.26098232102491353</v>
      </c>
      <c r="Q2606" s="521">
        <f t="shared" si="923"/>
        <v>-0.27649763057706639</v>
      </c>
    </row>
    <row r="2607" spans="1:17">
      <c r="A2607" s="595"/>
      <c r="B2607" s="3" t="s">
        <v>4</v>
      </c>
      <c r="C2607" s="18">
        <v>70</v>
      </c>
      <c r="D2607" s="16">
        <v>14534</v>
      </c>
      <c r="E2607" s="16">
        <v>0</v>
      </c>
      <c r="F2607" s="18">
        <v>0</v>
      </c>
      <c r="G2607" s="18">
        <f t="shared" si="921"/>
        <v>70</v>
      </c>
      <c r="H2607" s="16">
        <f t="shared" si="913"/>
        <v>14534</v>
      </c>
      <c r="I2607" s="35">
        <f t="shared" si="917"/>
        <v>-14464</v>
      </c>
      <c r="J2607" s="35">
        <f t="shared" si="924"/>
        <v>0</v>
      </c>
      <c r="K2607" s="101">
        <f t="shared" si="925"/>
        <v>0</v>
      </c>
      <c r="L2607">
        <f t="shared" si="925"/>
        <v>3333</v>
      </c>
      <c r="M2607" s="35">
        <f t="shared" si="918"/>
        <v>115032</v>
      </c>
      <c r="N2607">
        <f t="shared" ref="N2607:N2670" si="926">SUM(G2607/H2607)</f>
        <v>4.8162928306041009E-3</v>
      </c>
      <c r="O2607" s="303">
        <f t="shared" si="915"/>
        <v>-14464</v>
      </c>
      <c r="P2607" s="521">
        <f t="shared" ref="P2607:Q2622" si="927">K2607/(G2603-K2607)</f>
        <v>0</v>
      </c>
      <c r="Q2607" s="521">
        <f t="shared" si="927"/>
        <v>0.42361464158617185</v>
      </c>
    </row>
    <row r="2608" spans="1:17">
      <c r="A2608" s="595"/>
      <c r="B2608" s="3" t="s">
        <v>5</v>
      </c>
      <c r="C2608" s="18">
        <v>486799</v>
      </c>
      <c r="D2608" s="16">
        <v>538638</v>
      </c>
      <c r="E2608" s="16">
        <v>326817</v>
      </c>
      <c r="F2608" s="18">
        <v>317039</v>
      </c>
      <c r="G2608" s="18">
        <f t="shared" si="921"/>
        <v>803838</v>
      </c>
      <c r="H2608" s="16">
        <f t="shared" si="913"/>
        <v>865455</v>
      </c>
      <c r="I2608" s="35">
        <f t="shared" si="917"/>
        <v>-51839</v>
      </c>
      <c r="J2608" s="35">
        <f t="shared" si="924"/>
        <v>9778</v>
      </c>
      <c r="K2608" s="101">
        <f t="shared" si="925"/>
        <v>-350086</v>
      </c>
      <c r="L2608">
        <f t="shared" si="925"/>
        <v>-311271</v>
      </c>
      <c r="M2608" s="35">
        <f t="shared" si="918"/>
        <v>649490</v>
      </c>
      <c r="N2608">
        <f t="shared" si="926"/>
        <v>0.92880392394751898</v>
      </c>
      <c r="O2608" s="20">
        <f t="shared" si="915"/>
        <v>-61617</v>
      </c>
      <c r="P2608" s="521">
        <f t="shared" si="927"/>
        <v>-0.23276839914628228</v>
      </c>
      <c r="Q2608" s="521">
        <f t="shared" si="927"/>
        <v>-0.20918792174984224</v>
      </c>
    </row>
    <row r="2609" spans="1:17">
      <c r="A2609" s="596"/>
      <c r="B2609" s="3" t="s">
        <v>6</v>
      </c>
      <c r="C2609" s="18">
        <v>759357</v>
      </c>
      <c r="D2609" s="16">
        <v>716939</v>
      </c>
      <c r="E2609" s="16">
        <v>750874</v>
      </c>
      <c r="F2609" s="18">
        <v>668895</v>
      </c>
      <c r="G2609" s="18">
        <f t="shared" si="921"/>
        <v>1428252</v>
      </c>
      <c r="H2609" s="16">
        <f t="shared" si="913"/>
        <v>1467813</v>
      </c>
      <c r="I2609" s="35">
        <f t="shared" si="917"/>
        <v>42418</v>
      </c>
      <c r="J2609" s="35">
        <f t="shared" si="924"/>
        <v>81979</v>
      </c>
      <c r="K2609" s="101">
        <f t="shared" si="925"/>
        <v>-842097</v>
      </c>
      <c r="L2609">
        <f t="shared" si="925"/>
        <v>-702207</v>
      </c>
      <c r="M2609" s="35">
        <f t="shared" si="918"/>
        <v>1202936</v>
      </c>
      <c r="N2609">
        <f t="shared" si="926"/>
        <v>0.97304765661565884</v>
      </c>
      <c r="O2609" s="20">
        <f t="shared" si="915"/>
        <v>-39561</v>
      </c>
      <c r="P2609" s="521">
        <f t="shared" si="927"/>
        <v>-0.27055794702944241</v>
      </c>
      <c r="Q2609" s="521">
        <f t="shared" si="927"/>
        <v>-0.24448172097818174</v>
      </c>
    </row>
    <row r="2610" spans="1:17">
      <c r="A2610" s="594">
        <v>45821</v>
      </c>
      <c r="B2610" s="3" t="s">
        <v>3</v>
      </c>
      <c r="C2610" s="18">
        <v>2117643</v>
      </c>
      <c r="D2610" s="16">
        <v>1651481</v>
      </c>
      <c r="E2610" s="16">
        <v>2408089</v>
      </c>
      <c r="F2610" s="18">
        <v>1925375</v>
      </c>
      <c r="G2610" s="18">
        <f t="shared" si="921"/>
        <v>4043018</v>
      </c>
      <c r="H2610" s="16">
        <f t="shared" si="913"/>
        <v>4059570</v>
      </c>
      <c r="I2610" s="35">
        <f t="shared" si="917"/>
        <v>466162</v>
      </c>
      <c r="J2610" s="35">
        <f t="shared" si="924"/>
        <v>482714</v>
      </c>
      <c r="K2610" s="101">
        <f t="shared" si="925"/>
        <v>550724</v>
      </c>
      <c r="L2610">
        <f t="shared" si="925"/>
        <v>682919</v>
      </c>
      <c r="M2610" s="35">
        <f t="shared" si="918"/>
        <v>-682919</v>
      </c>
      <c r="N2610">
        <f t="shared" si="926"/>
        <v>0.995922720879305</v>
      </c>
      <c r="O2610" s="20">
        <f t="shared" si="915"/>
        <v>-16552</v>
      </c>
      <c r="P2610" s="521">
        <f t="shared" si="927"/>
        <v>0.18722110981550669</v>
      </c>
      <c r="Q2610" s="522">
        <f t="shared" si="927"/>
        <v>0.25352150844998683</v>
      </c>
    </row>
    <row r="2611" spans="1:17">
      <c r="A2611" s="595"/>
      <c r="B2611" s="3" t="s">
        <v>4</v>
      </c>
      <c r="C2611" s="18">
        <v>70</v>
      </c>
      <c r="D2611" s="16">
        <v>15534</v>
      </c>
      <c r="E2611" s="16">
        <v>0</v>
      </c>
      <c r="F2611" s="18">
        <v>0</v>
      </c>
      <c r="G2611" s="18">
        <f t="shared" si="921"/>
        <v>70</v>
      </c>
      <c r="H2611" s="16">
        <f t="shared" si="913"/>
        <v>15534</v>
      </c>
      <c r="I2611" s="35">
        <f t="shared" si="917"/>
        <v>-15464</v>
      </c>
      <c r="J2611" s="35">
        <f t="shared" si="924"/>
        <v>0</v>
      </c>
      <c r="K2611" s="101">
        <f t="shared" si="925"/>
        <v>0</v>
      </c>
      <c r="L2611">
        <f t="shared" si="925"/>
        <v>1000</v>
      </c>
      <c r="M2611" s="35">
        <f t="shared" si="918"/>
        <v>67053</v>
      </c>
      <c r="N2611">
        <f t="shared" si="926"/>
        <v>4.5062443671945408E-3</v>
      </c>
      <c r="O2611" s="303">
        <f t="shared" si="915"/>
        <v>-15464</v>
      </c>
      <c r="P2611" s="521">
        <f t="shared" si="927"/>
        <v>0</v>
      </c>
      <c r="Q2611" s="521">
        <f t="shared" si="927"/>
        <v>7.3887985813506724E-2</v>
      </c>
    </row>
    <row r="2612" spans="1:17">
      <c r="A2612" s="595"/>
      <c r="B2612" s="3" t="s">
        <v>5</v>
      </c>
      <c r="C2612" s="18">
        <v>539681</v>
      </c>
      <c r="D2612" s="16">
        <v>593490</v>
      </c>
      <c r="E2612" s="16">
        <v>374625</v>
      </c>
      <c r="F2612" s="18">
        <v>382522</v>
      </c>
      <c r="G2612" s="18">
        <f t="shared" si="921"/>
        <v>922203</v>
      </c>
      <c r="H2612" s="16">
        <f t="shared" si="913"/>
        <v>968115</v>
      </c>
      <c r="I2612" s="35">
        <f t="shared" si="917"/>
        <v>-53809</v>
      </c>
      <c r="J2612" s="35">
        <f t="shared" si="924"/>
        <v>-7897</v>
      </c>
      <c r="K2612" s="101">
        <f t="shared" si="925"/>
        <v>118365</v>
      </c>
      <c r="L2612">
        <f t="shared" si="925"/>
        <v>102660</v>
      </c>
      <c r="M2612" s="35">
        <f t="shared" si="918"/>
        <v>264457</v>
      </c>
      <c r="N2612">
        <f t="shared" si="926"/>
        <v>0.95257588199748999</v>
      </c>
      <c r="O2612" s="552">
        <f t="shared" si="915"/>
        <v>-45912</v>
      </c>
      <c r="P2612" s="531">
        <f t="shared" si="927"/>
        <v>0.17267638550314893</v>
      </c>
      <c r="Q2612" s="521">
        <f t="shared" si="927"/>
        <v>0.13458399701099247</v>
      </c>
    </row>
    <row r="2613" spans="1:17">
      <c r="A2613" s="596"/>
      <c r="B2613" s="3" t="s">
        <v>6</v>
      </c>
      <c r="C2613" s="18">
        <v>974002</v>
      </c>
      <c r="D2613" s="16">
        <v>839861</v>
      </c>
      <c r="E2613" s="16">
        <v>848682</v>
      </c>
      <c r="F2613" s="18">
        <v>792469</v>
      </c>
      <c r="G2613" s="18">
        <f t="shared" si="921"/>
        <v>1766471</v>
      </c>
      <c r="H2613" s="16">
        <f t="shared" si="913"/>
        <v>1688543</v>
      </c>
      <c r="I2613" s="35">
        <f t="shared" si="917"/>
        <v>134141</v>
      </c>
      <c r="J2613" s="35">
        <f t="shared" si="924"/>
        <v>56213</v>
      </c>
      <c r="K2613" s="101">
        <f t="shared" si="925"/>
        <v>338219</v>
      </c>
      <c r="L2613">
        <f t="shared" si="925"/>
        <v>220730</v>
      </c>
      <c r="M2613" s="35">
        <f t="shared" si="918"/>
        <v>303532</v>
      </c>
      <c r="N2613">
        <f t="shared" si="926"/>
        <v>1.0461510307999262</v>
      </c>
      <c r="O2613" s="20">
        <f t="shared" si="915"/>
        <v>77928</v>
      </c>
      <c r="P2613" s="531">
        <f t="shared" si="927"/>
        <v>0.3102832666533949</v>
      </c>
      <c r="Q2613" s="521">
        <f t="shared" si="927"/>
        <v>0.17699704029322827</v>
      </c>
    </row>
    <row r="2614" spans="1:17">
      <c r="A2614" s="594">
        <v>45824</v>
      </c>
      <c r="B2614" s="3" t="s">
        <v>3</v>
      </c>
      <c r="C2614" s="18">
        <v>2059590</v>
      </c>
      <c r="D2614" s="16">
        <v>2276181</v>
      </c>
      <c r="E2614" s="16">
        <v>2522177</v>
      </c>
      <c r="F2614" s="18">
        <v>2484157</v>
      </c>
      <c r="G2614" s="18">
        <f t="shared" si="921"/>
        <v>4543747</v>
      </c>
      <c r="H2614" s="16">
        <f t="shared" si="913"/>
        <v>4798358</v>
      </c>
      <c r="I2614" s="35">
        <f t="shared" si="917"/>
        <v>-216591</v>
      </c>
      <c r="J2614" s="35">
        <f t="shared" si="924"/>
        <v>38020</v>
      </c>
      <c r="K2614" s="101">
        <f t="shared" si="925"/>
        <v>500729</v>
      </c>
      <c r="L2614">
        <f t="shared" si="925"/>
        <v>738788</v>
      </c>
      <c r="M2614" s="35">
        <f t="shared" si="918"/>
        <v>-738788</v>
      </c>
      <c r="N2614">
        <f t="shared" si="926"/>
        <v>0.94693789000320527</v>
      </c>
      <c r="O2614" s="20">
        <f t="shared" si="915"/>
        <v>-254611</v>
      </c>
      <c r="P2614" s="521">
        <f t="shared" si="927"/>
        <v>0.14135746688087844</v>
      </c>
      <c r="Q2614" s="522">
        <f t="shared" si="927"/>
        <v>0.22247410399116835</v>
      </c>
    </row>
    <row r="2615" spans="1:17">
      <c r="A2615" s="595"/>
      <c r="B2615" s="3" t="s">
        <v>4</v>
      </c>
      <c r="C2615" s="18">
        <v>70</v>
      </c>
      <c r="D2615" s="16">
        <v>15546</v>
      </c>
      <c r="E2615" s="16">
        <v>0</v>
      </c>
      <c r="F2615" s="18">
        <v>0</v>
      </c>
      <c r="G2615" s="18">
        <f t="shared" si="921"/>
        <v>70</v>
      </c>
      <c r="H2615" s="16">
        <f t="shared" ref="H2615:H2678" si="928">SUM(D2615+E2615)</f>
        <v>15546</v>
      </c>
      <c r="I2615" s="35">
        <f t="shared" si="917"/>
        <v>-15476</v>
      </c>
      <c r="J2615" s="35">
        <f t="shared" si="924"/>
        <v>0</v>
      </c>
      <c r="K2615" s="101">
        <f t="shared" si="925"/>
        <v>0</v>
      </c>
      <c r="L2615">
        <f t="shared" si="925"/>
        <v>12</v>
      </c>
      <c r="M2615" s="35">
        <f t="shared" si="918"/>
        <v>-3750</v>
      </c>
      <c r="N2615">
        <f t="shared" si="926"/>
        <v>4.5027659848192458E-3</v>
      </c>
      <c r="O2615" s="303">
        <f t="shared" si="915"/>
        <v>-15476</v>
      </c>
      <c r="P2615" s="521">
        <f t="shared" si="927"/>
        <v>0</v>
      </c>
      <c r="Q2615" s="521">
        <f t="shared" si="927"/>
        <v>7.7309625048318511E-4</v>
      </c>
    </row>
    <row r="2616" spans="1:17">
      <c r="A2616" s="595"/>
      <c r="B2616" s="3" t="s">
        <v>5</v>
      </c>
      <c r="C2616" s="18">
        <v>555120</v>
      </c>
      <c r="D2616" s="16">
        <v>618169</v>
      </c>
      <c r="E2616" s="16">
        <v>391924</v>
      </c>
      <c r="F2616" s="18">
        <v>435136</v>
      </c>
      <c r="G2616" s="18">
        <f t="shared" si="921"/>
        <v>990256</v>
      </c>
      <c r="H2616" s="16">
        <f t="shared" si="928"/>
        <v>1010093</v>
      </c>
      <c r="I2616" s="35">
        <f t="shared" si="917"/>
        <v>-63049</v>
      </c>
      <c r="J2616" s="35">
        <f t="shared" si="924"/>
        <v>-43212</v>
      </c>
      <c r="K2616" s="101">
        <f t="shared" si="925"/>
        <v>68053</v>
      </c>
      <c r="L2616">
        <f t="shared" si="925"/>
        <v>41978</v>
      </c>
      <c r="M2616" s="35">
        <f t="shared" si="918"/>
        <v>-78235</v>
      </c>
      <c r="N2616">
        <f t="shared" si="926"/>
        <v>0.98036121426442913</v>
      </c>
      <c r="O2616" s="34">
        <f t="shared" si="915"/>
        <v>-19837</v>
      </c>
      <c r="P2616" s="531">
        <f t="shared" si="927"/>
        <v>7.9673359480184974E-2</v>
      </c>
      <c r="Q2616" s="521">
        <f t="shared" si="927"/>
        <v>4.5325907506124904E-2</v>
      </c>
    </row>
    <row r="2617" spans="1:17">
      <c r="A2617" s="596"/>
      <c r="B2617" s="3" t="s">
        <v>6</v>
      </c>
      <c r="C2617" s="18">
        <v>1105627</v>
      </c>
      <c r="D2617" s="16">
        <v>1037357</v>
      </c>
      <c r="E2617" s="16">
        <v>806305</v>
      </c>
      <c r="F2617" s="18">
        <v>1027961</v>
      </c>
      <c r="G2617" s="18">
        <f t="shared" si="921"/>
        <v>2133588</v>
      </c>
      <c r="H2617" s="16">
        <f t="shared" si="928"/>
        <v>1843662</v>
      </c>
      <c r="I2617" s="35">
        <f t="shared" si="917"/>
        <v>68270</v>
      </c>
      <c r="J2617" s="35">
        <f t="shared" si="924"/>
        <v>-221656</v>
      </c>
      <c r="K2617" s="101">
        <f t="shared" si="925"/>
        <v>367117</v>
      </c>
      <c r="L2617">
        <f t="shared" si="925"/>
        <v>155119</v>
      </c>
      <c r="M2617" s="35">
        <f t="shared" si="918"/>
        <v>255689</v>
      </c>
      <c r="N2617">
        <f t="shared" si="926"/>
        <v>1.1572555056187088</v>
      </c>
      <c r="O2617" s="34">
        <f t="shared" si="915"/>
        <v>289926</v>
      </c>
      <c r="P2617" s="531">
        <f t="shared" si="927"/>
        <v>0.26234748319581752</v>
      </c>
      <c r="Q2617" s="521">
        <f t="shared" si="927"/>
        <v>0.10115858366635712</v>
      </c>
    </row>
    <row r="2618" spans="1:17">
      <c r="A2618" s="594">
        <v>45825</v>
      </c>
      <c r="B2618" s="3" t="s">
        <v>3</v>
      </c>
      <c r="C2618" s="18">
        <v>2592938</v>
      </c>
      <c r="D2618" s="16">
        <v>2214510</v>
      </c>
      <c r="E2618" s="16">
        <v>2907746</v>
      </c>
      <c r="F2618" s="18">
        <v>2475071</v>
      </c>
      <c r="G2618" s="18">
        <f t="shared" si="921"/>
        <v>5068009</v>
      </c>
      <c r="H2618" s="16">
        <f t="shared" si="928"/>
        <v>5122256</v>
      </c>
      <c r="I2618" s="35">
        <f t="shared" si="917"/>
        <v>378428</v>
      </c>
      <c r="J2618" s="35">
        <f t="shared" si="924"/>
        <v>432675</v>
      </c>
      <c r="K2618" s="101">
        <f t="shared" si="925"/>
        <v>524262</v>
      </c>
      <c r="L2618">
        <f t="shared" si="925"/>
        <v>323898</v>
      </c>
      <c r="M2618" s="35">
        <f t="shared" si="918"/>
        <v>-323898</v>
      </c>
      <c r="N2618">
        <f t="shared" si="926"/>
        <v>0.98940954922987057</v>
      </c>
      <c r="O2618" s="20">
        <f t="shared" si="915"/>
        <v>-54247</v>
      </c>
      <c r="P2618" s="531">
        <f t="shared" si="927"/>
        <v>0.1304301421699546</v>
      </c>
      <c r="Q2618" s="521">
        <f t="shared" si="927"/>
        <v>7.2388176450342609E-2</v>
      </c>
    </row>
    <row r="2619" spans="1:17">
      <c r="A2619" s="595"/>
      <c r="B2619" s="3" t="s">
        <v>4</v>
      </c>
      <c r="C2619" s="18">
        <v>70</v>
      </c>
      <c r="D2619" s="16">
        <v>15887</v>
      </c>
      <c r="E2619" s="16">
        <v>0</v>
      </c>
      <c r="F2619" s="18">
        <v>0</v>
      </c>
      <c r="G2619" s="18">
        <f t="shared" si="921"/>
        <v>70</v>
      </c>
      <c r="H2619" s="16">
        <f t="shared" si="928"/>
        <v>15887</v>
      </c>
      <c r="I2619" s="35">
        <f t="shared" si="917"/>
        <v>-15817</v>
      </c>
      <c r="J2619" s="35">
        <f t="shared" si="924"/>
        <v>0</v>
      </c>
      <c r="K2619" s="101">
        <f t="shared" ref="K2619:L2634" si="929">G2619-G2615</f>
        <v>0</v>
      </c>
      <c r="L2619">
        <f t="shared" si="929"/>
        <v>341</v>
      </c>
      <c r="M2619" s="35">
        <f t="shared" si="918"/>
        <v>44053</v>
      </c>
      <c r="N2619">
        <f t="shared" si="926"/>
        <v>4.4061182098571157E-3</v>
      </c>
      <c r="O2619" s="303">
        <f t="shared" si="915"/>
        <v>-15817</v>
      </c>
      <c r="P2619" s="521">
        <f t="shared" si="927"/>
        <v>0</v>
      </c>
      <c r="Q2619" s="521">
        <f t="shared" si="927"/>
        <v>2.2426833278526799E-2</v>
      </c>
    </row>
    <row r="2620" spans="1:17">
      <c r="A2620" s="595"/>
      <c r="B2620" s="3" t="s">
        <v>5</v>
      </c>
      <c r="C2620" s="18">
        <v>576913</v>
      </c>
      <c r="D2620" s="16">
        <v>619198</v>
      </c>
      <c r="E2620" s="16">
        <v>399897</v>
      </c>
      <c r="F2620" s="18">
        <v>409605</v>
      </c>
      <c r="G2620" s="18">
        <f t="shared" si="921"/>
        <v>986518</v>
      </c>
      <c r="H2620" s="16">
        <f t="shared" si="928"/>
        <v>1019095</v>
      </c>
      <c r="I2620" s="35">
        <f t="shared" si="917"/>
        <v>-42285</v>
      </c>
      <c r="J2620" s="35">
        <f t="shared" si="924"/>
        <v>-9708</v>
      </c>
      <c r="K2620" s="101">
        <f t="shared" si="929"/>
        <v>-3738</v>
      </c>
      <c r="L2620">
        <f t="shared" si="929"/>
        <v>9002</v>
      </c>
      <c r="M2620" s="35">
        <f t="shared" si="918"/>
        <v>173000</v>
      </c>
      <c r="N2620">
        <f t="shared" si="926"/>
        <v>0.96803340218527223</v>
      </c>
      <c r="O2620" s="34">
        <f t="shared" si="915"/>
        <v>-32577</v>
      </c>
      <c r="P2620" s="521">
        <f t="shared" si="927"/>
        <v>-3.7605860799964589E-3</v>
      </c>
      <c r="Q2620" s="522">
        <f t="shared" si="927"/>
        <v>8.9921895212323362E-3</v>
      </c>
    </row>
    <row r="2621" spans="1:17">
      <c r="A2621" s="596"/>
      <c r="B2621" s="3" t="s">
        <v>6</v>
      </c>
      <c r="C2621" s="18">
        <v>1110592</v>
      </c>
      <c r="D2621" s="16">
        <v>1021820</v>
      </c>
      <c r="E2621" s="16">
        <v>972869</v>
      </c>
      <c r="F2621" s="18">
        <v>986739</v>
      </c>
      <c r="G2621" s="18">
        <f t="shared" si="921"/>
        <v>2097331</v>
      </c>
      <c r="H2621" s="16">
        <f t="shared" si="928"/>
        <v>1994689</v>
      </c>
      <c r="I2621" s="35">
        <f t="shared" si="917"/>
        <v>88772</v>
      </c>
      <c r="J2621" s="35">
        <f t="shared" si="924"/>
        <v>-13870</v>
      </c>
      <c r="K2621" s="101">
        <f t="shared" si="929"/>
        <v>-36257</v>
      </c>
      <c r="L2621">
        <f t="shared" si="929"/>
        <v>151027</v>
      </c>
      <c r="M2621" s="35">
        <f t="shared" si="918"/>
        <v>-2133191</v>
      </c>
      <c r="N2621">
        <f t="shared" si="926"/>
        <v>1.0514576457783644</v>
      </c>
      <c r="O2621" s="34">
        <f t="shared" si="915"/>
        <v>102642</v>
      </c>
      <c r="P2621" s="521">
        <f t="shared" si="927"/>
        <v>-1.6709488465765986E-2</v>
      </c>
      <c r="Q2621" s="522">
        <f t="shared" si="927"/>
        <v>8.9225970158953352E-2</v>
      </c>
    </row>
    <row r="2622" spans="1:17">
      <c r="A2622" s="594">
        <v>45826</v>
      </c>
      <c r="B2622" s="3" t="s">
        <v>3</v>
      </c>
      <c r="C2622" s="18">
        <v>2976965</v>
      </c>
      <c r="D2622" s="16">
        <v>2247764</v>
      </c>
      <c r="E2622" s="16">
        <v>3264023</v>
      </c>
      <c r="F2622" s="18">
        <v>2501852</v>
      </c>
      <c r="G2622" s="18">
        <f t="shared" si="921"/>
        <v>5478817</v>
      </c>
      <c r="H2622" s="16">
        <f t="shared" si="928"/>
        <v>5511787</v>
      </c>
      <c r="I2622" s="35">
        <f t="shared" si="917"/>
        <v>729201</v>
      </c>
      <c r="J2622" s="35">
        <f t="shared" si="924"/>
        <v>762171</v>
      </c>
      <c r="K2622" s="101">
        <f t="shared" si="929"/>
        <v>410808</v>
      </c>
      <c r="L2622">
        <f t="shared" si="929"/>
        <v>389531</v>
      </c>
      <c r="M2622" s="35">
        <f t="shared" si="918"/>
        <v>-389531</v>
      </c>
      <c r="N2622">
        <f t="shared" si="926"/>
        <v>0.99401827392821962</v>
      </c>
      <c r="O2622" s="20">
        <f t="shared" si="915"/>
        <v>-32970</v>
      </c>
      <c r="P2622" s="531">
        <f t="shared" si="927"/>
        <v>8.8209205486299597E-2</v>
      </c>
      <c r="Q2622" s="521">
        <f t="shared" si="927"/>
        <v>8.2305859731972589E-2</v>
      </c>
    </row>
    <row r="2623" spans="1:17">
      <c r="A2623" s="595"/>
      <c r="B2623" s="3" t="s">
        <v>4</v>
      </c>
      <c r="C2623" s="18">
        <v>70</v>
      </c>
      <c r="D2623" s="16">
        <v>15887</v>
      </c>
      <c r="E2623" s="16">
        <v>0</v>
      </c>
      <c r="F2623" s="18">
        <v>0</v>
      </c>
      <c r="G2623" s="18">
        <f t="shared" si="921"/>
        <v>70</v>
      </c>
      <c r="H2623" s="16">
        <f t="shared" si="928"/>
        <v>15887</v>
      </c>
      <c r="I2623" s="35">
        <f t="shared" si="917"/>
        <v>-15817</v>
      </c>
      <c r="J2623" s="35">
        <f t="shared" si="924"/>
        <v>0</v>
      </c>
      <c r="K2623" s="101">
        <f t="shared" si="929"/>
        <v>0</v>
      </c>
      <c r="L2623">
        <f t="shared" si="929"/>
        <v>0</v>
      </c>
      <c r="M2623" s="35">
        <f t="shared" si="918"/>
        <v>-223850</v>
      </c>
      <c r="N2623">
        <f t="shared" si="926"/>
        <v>4.4061182098571157E-3</v>
      </c>
      <c r="O2623" s="303">
        <f t="shared" ref="O2623:O2686" si="930">G2623-H2623</f>
        <v>-15817</v>
      </c>
      <c r="P2623" s="521">
        <f t="shared" ref="P2623:Q2638" si="931">K2623/(G2619-K2623)</f>
        <v>0</v>
      </c>
      <c r="Q2623" s="521">
        <f t="shared" si="931"/>
        <v>0</v>
      </c>
    </row>
    <row r="2624" spans="1:17">
      <c r="A2624" s="595"/>
      <c r="B2624" s="3" t="s">
        <v>5</v>
      </c>
      <c r="C2624" s="18">
        <v>592784</v>
      </c>
      <c r="D2624" s="16">
        <v>618216</v>
      </c>
      <c r="E2624" s="16">
        <v>461945</v>
      </c>
      <c r="F2624" s="18">
        <v>438128</v>
      </c>
      <c r="G2624" s="18">
        <f t="shared" si="921"/>
        <v>1030912</v>
      </c>
      <c r="H2624" s="16">
        <f t="shared" si="928"/>
        <v>1080161</v>
      </c>
      <c r="I2624" s="35">
        <f t="shared" si="917"/>
        <v>-25432</v>
      </c>
      <c r="J2624" s="35">
        <f t="shared" si="924"/>
        <v>23817</v>
      </c>
      <c r="K2624" s="101">
        <f t="shared" si="929"/>
        <v>44394</v>
      </c>
      <c r="L2624">
        <f t="shared" si="929"/>
        <v>61066</v>
      </c>
      <c r="M2624" s="35">
        <f t="shared" si="918"/>
        <v>-807793</v>
      </c>
      <c r="N2624">
        <f t="shared" si="926"/>
        <v>0.95440587097664142</v>
      </c>
      <c r="O2624" s="20">
        <f t="shared" si="930"/>
        <v>-49249</v>
      </c>
      <c r="P2624" s="521">
        <f t="shared" si="931"/>
        <v>4.7121185746249961E-2</v>
      </c>
      <c r="Q2624" s="522">
        <f t="shared" si="931"/>
        <v>6.374128549344539E-2</v>
      </c>
    </row>
    <row r="2625" spans="1:17">
      <c r="A2625" s="596"/>
      <c r="B2625" s="3" t="s">
        <v>6</v>
      </c>
      <c r="C2625" s="18">
        <v>1318788</v>
      </c>
      <c r="D2625" s="16">
        <v>1018657</v>
      </c>
      <c r="E2625" s="16">
        <v>1162639</v>
      </c>
      <c r="F2625" s="18">
        <v>960545</v>
      </c>
      <c r="G2625" s="18">
        <f t="shared" si="921"/>
        <v>2279333</v>
      </c>
      <c r="H2625" s="16">
        <f t="shared" si="928"/>
        <v>2181296</v>
      </c>
      <c r="I2625" s="35">
        <f t="shared" si="917"/>
        <v>300131</v>
      </c>
      <c r="J2625" s="35">
        <f t="shared" si="924"/>
        <v>202094</v>
      </c>
      <c r="K2625" s="101">
        <f t="shared" si="929"/>
        <v>182002</v>
      </c>
      <c r="L2625">
        <f t="shared" si="929"/>
        <v>186607</v>
      </c>
      <c r="M2625" s="35">
        <f t="shared" si="918"/>
        <v>513589</v>
      </c>
      <c r="N2625">
        <f t="shared" si="926"/>
        <v>1.0449443816886841</v>
      </c>
      <c r="O2625" s="20">
        <f t="shared" si="930"/>
        <v>98037</v>
      </c>
      <c r="P2625" s="524">
        <f t="shared" si="931"/>
        <v>9.50238836252153E-2</v>
      </c>
      <c r="Q2625" s="524">
        <f t="shared" si="931"/>
        <v>0.10320715542768524</v>
      </c>
    </row>
    <row r="2626" spans="1:17">
      <c r="A2626" s="597">
        <v>45827</v>
      </c>
      <c r="B2626" s="3" t="s">
        <v>3</v>
      </c>
      <c r="C2626" s="18">
        <v>1710563</v>
      </c>
      <c r="D2626" s="16">
        <v>1518690</v>
      </c>
      <c r="E2626" s="16">
        <v>2010172</v>
      </c>
      <c r="F2626" s="18">
        <v>1786090</v>
      </c>
      <c r="G2626" s="18">
        <f t="shared" si="921"/>
        <v>3496653</v>
      </c>
      <c r="H2626" s="16">
        <f t="shared" si="928"/>
        <v>3528862</v>
      </c>
      <c r="I2626" s="35">
        <f t="shared" si="917"/>
        <v>191873</v>
      </c>
      <c r="J2626" s="35">
        <f t="shared" si="924"/>
        <v>224082</v>
      </c>
      <c r="K2626" s="101">
        <f t="shared" si="929"/>
        <v>-1982164</v>
      </c>
      <c r="L2626">
        <f t="shared" si="929"/>
        <v>-1982925</v>
      </c>
      <c r="M2626" s="35">
        <f t="shared" si="918"/>
        <v>1982925</v>
      </c>
      <c r="N2626">
        <f t="shared" si="926"/>
        <v>0.99087269493678132</v>
      </c>
      <c r="O2626" s="20">
        <f t="shared" si="930"/>
        <v>-32209</v>
      </c>
      <c r="P2626" s="521">
        <f t="shared" si="931"/>
        <v>-0.26567069397442505</v>
      </c>
      <c r="Q2626" s="521">
        <f t="shared" si="931"/>
        <v>-0.26457654410202819</v>
      </c>
    </row>
    <row r="2627" spans="1:17">
      <c r="A2627" s="598"/>
      <c r="B2627" s="3" t="s">
        <v>4</v>
      </c>
      <c r="C2627" s="18">
        <v>70</v>
      </c>
      <c r="D2627" s="16">
        <v>15887</v>
      </c>
      <c r="E2627" s="16">
        <v>0</v>
      </c>
      <c r="F2627" s="18">
        <v>0</v>
      </c>
      <c r="G2627" s="18">
        <f t="shared" si="921"/>
        <v>70</v>
      </c>
      <c r="H2627" s="16">
        <f t="shared" si="928"/>
        <v>15887</v>
      </c>
      <c r="I2627" s="35">
        <f t="shared" si="917"/>
        <v>-15817</v>
      </c>
      <c r="J2627" s="35">
        <f t="shared" si="924"/>
        <v>0</v>
      </c>
      <c r="K2627" s="101">
        <f t="shared" si="929"/>
        <v>0</v>
      </c>
      <c r="L2627">
        <f t="shared" si="929"/>
        <v>0</v>
      </c>
      <c r="M2627" s="35">
        <f t="shared" si="918"/>
        <v>281863</v>
      </c>
      <c r="N2627">
        <f t="shared" si="926"/>
        <v>4.4061182098571157E-3</v>
      </c>
      <c r="O2627" s="303">
        <f t="shared" si="930"/>
        <v>-15817</v>
      </c>
      <c r="P2627" s="521">
        <f t="shared" si="931"/>
        <v>0</v>
      </c>
      <c r="Q2627" s="521">
        <f t="shared" si="931"/>
        <v>0</v>
      </c>
    </row>
    <row r="2628" spans="1:17">
      <c r="A2628" s="598"/>
      <c r="B2628" s="3" t="s">
        <v>5</v>
      </c>
      <c r="C2628" s="18">
        <v>498768</v>
      </c>
      <c r="D2628" s="16">
        <v>536702</v>
      </c>
      <c r="E2628" s="16">
        <v>296620</v>
      </c>
      <c r="F2628" s="18">
        <v>308294</v>
      </c>
      <c r="G2628" s="18">
        <f t="shared" si="921"/>
        <v>807062</v>
      </c>
      <c r="H2628" s="16">
        <f t="shared" si="928"/>
        <v>833322</v>
      </c>
      <c r="I2628" s="35">
        <f t="shared" si="917"/>
        <v>-37934</v>
      </c>
      <c r="J2628" s="35">
        <f t="shared" si="924"/>
        <v>-11674</v>
      </c>
      <c r="K2628" s="101">
        <f t="shared" si="929"/>
        <v>-223850</v>
      </c>
      <c r="L2628">
        <f t="shared" si="929"/>
        <v>-246839</v>
      </c>
      <c r="M2628" s="35">
        <f t="shared" si="918"/>
        <v>824463</v>
      </c>
      <c r="N2628">
        <f t="shared" si="926"/>
        <v>0.96848757143097142</v>
      </c>
      <c r="O2628" s="34">
        <f t="shared" si="930"/>
        <v>-26260</v>
      </c>
      <c r="P2628" s="521">
        <f t="shared" si="931"/>
        <v>-0.17840036596581663</v>
      </c>
      <c r="Q2628" s="521">
        <f t="shared" si="931"/>
        <v>-0.18601281085154484</v>
      </c>
    </row>
    <row r="2629" spans="1:17">
      <c r="A2629" s="599"/>
      <c r="B2629" s="3" t="s">
        <v>6</v>
      </c>
      <c r="C2629" s="18">
        <v>837420</v>
      </c>
      <c r="D2629" s="16">
        <v>718291</v>
      </c>
      <c r="E2629" s="16">
        <v>740030</v>
      </c>
      <c r="F2629" s="18">
        <v>695186</v>
      </c>
      <c r="G2629" s="18">
        <f t="shared" si="921"/>
        <v>1532606</v>
      </c>
      <c r="H2629" s="16">
        <f t="shared" si="928"/>
        <v>1458321</v>
      </c>
      <c r="I2629" s="35">
        <f t="shared" si="917"/>
        <v>119129</v>
      </c>
      <c r="J2629" s="35">
        <f t="shared" si="924"/>
        <v>44844</v>
      </c>
      <c r="K2629" s="101">
        <f t="shared" si="929"/>
        <v>-746727</v>
      </c>
      <c r="L2629">
        <f t="shared" si="929"/>
        <v>-722975</v>
      </c>
      <c r="M2629" s="35">
        <f t="shared" si="918"/>
        <v>1380563</v>
      </c>
      <c r="N2629">
        <f t="shared" si="926"/>
        <v>1.0509387165102881</v>
      </c>
      <c r="O2629" s="20">
        <f t="shared" si="930"/>
        <v>74285</v>
      </c>
      <c r="P2629" s="521">
        <f t="shared" si="931"/>
        <v>-0.2467654309564252</v>
      </c>
      <c r="Q2629" s="521">
        <f t="shared" si="931"/>
        <v>-0.24893510281926171</v>
      </c>
    </row>
    <row r="2630" spans="1:17">
      <c r="A2630" s="594">
        <v>45828</v>
      </c>
      <c r="B2630" s="3" t="s">
        <v>3</v>
      </c>
      <c r="C2630" s="18">
        <v>1827905</v>
      </c>
      <c r="D2630" s="16">
        <v>2124806</v>
      </c>
      <c r="E2630" s="16">
        <v>2306888</v>
      </c>
      <c r="F2630" s="18">
        <v>2368944</v>
      </c>
      <c r="G2630" s="18">
        <f t="shared" si="921"/>
        <v>4196849</v>
      </c>
      <c r="H2630" s="16">
        <f t="shared" si="928"/>
        <v>4431694</v>
      </c>
      <c r="I2630" s="35">
        <f t="shared" si="917"/>
        <v>-296901</v>
      </c>
      <c r="J2630" s="35">
        <f t="shared" si="924"/>
        <v>-62056</v>
      </c>
      <c r="K2630" s="101">
        <f t="shared" si="929"/>
        <v>700196</v>
      </c>
      <c r="L2630">
        <f t="shared" si="929"/>
        <v>902832</v>
      </c>
      <c r="M2630" s="35">
        <f t="shared" si="918"/>
        <v>-902832</v>
      </c>
      <c r="N2630">
        <f t="shared" si="926"/>
        <v>0.94700784846607189</v>
      </c>
      <c r="O2630" s="34">
        <f t="shared" si="930"/>
        <v>-234845</v>
      </c>
      <c r="P2630" s="521">
        <f t="shared" si="931"/>
        <v>0.25038682876225166</v>
      </c>
      <c r="Q2630" s="522">
        <f t="shared" si="931"/>
        <v>0.34380109899734579</v>
      </c>
    </row>
    <row r="2631" spans="1:17">
      <c r="A2631" s="595"/>
      <c r="B2631" s="3" t="s">
        <v>4</v>
      </c>
      <c r="C2631" s="18">
        <v>70</v>
      </c>
      <c r="D2631" s="16">
        <v>15887</v>
      </c>
      <c r="E2631" s="16">
        <v>0</v>
      </c>
      <c r="F2631" s="18">
        <v>0</v>
      </c>
      <c r="G2631" s="18">
        <f t="shared" si="921"/>
        <v>70</v>
      </c>
      <c r="H2631" s="16">
        <f t="shared" si="928"/>
        <v>15887</v>
      </c>
      <c r="I2631" s="35">
        <f t="shared" ref="I2631:I2694" si="932">SUM(C2631-D2631)</f>
        <v>-15817</v>
      </c>
      <c r="J2631" s="35">
        <f t="shared" si="924"/>
        <v>0</v>
      </c>
      <c r="K2631" s="101">
        <f t="shared" si="929"/>
        <v>0</v>
      </c>
      <c r="L2631">
        <f t="shared" si="929"/>
        <v>0</v>
      </c>
      <c r="M2631" s="35">
        <f t="shared" si="918"/>
        <v>14088</v>
      </c>
      <c r="N2631">
        <f t="shared" si="926"/>
        <v>4.4061182098571157E-3</v>
      </c>
      <c r="O2631" s="303">
        <f t="shared" si="930"/>
        <v>-15817</v>
      </c>
      <c r="P2631" s="521">
        <f t="shared" si="931"/>
        <v>0</v>
      </c>
      <c r="Q2631" s="521">
        <f t="shared" si="931"/>
        <v>0</v>
      </c>
    </row>
    <row r="2632" spans="1:17">
      <c r="A2632" s="595"/>
      <c r="B2632" s="3" t="s">
        <v>5</v>
      </c>
      <c r="C2632" s="18">
        <v>607315</v>
      </c>
      <c r="D2632" s="16">
        <v>649320</v>
      </c>
      <c r="E2632" s="16">
        <v>452592</v>
      </c>
      <c r="F2632" s="18">
        <v>481610</v>
      </c>
      <c r="G2632" s="18">
        <f t="shared" si="921"/>
        <v>1088925</v>
      </c>
      <c r="H2632" s="16">
        <f t="shared" si="928"/>
        <v>1101912</v>
      </c>
      <c r="I2632" s="35">
        <f t="shared" si="932"/>
        <v>-42005</v>
      </c>
      <c r="J2632" s="35">
        <f t="shared" si="924"/>
        <v>-29018</v>
      </c>
      <c r="K2632" s="101">
        <f t="shared" si="929"/>
        <v>281863</v>
      </c>
      <c r="L2632">
        <f t="shared" si="929"/>
        <v>268590</v>
      </c>
      <c r="M2632" s="35">
        <f t="shared" si="918"/>
        <v>-295795</v>
      </c>
      <c r="N2632">
        <f t="shared" si="926"/>
        <v>0.98821412236185835</v>
      </c>
      <c r="O2632" s="34">
        <f t="shared" si="930"/>
        <v>-12987</v>
      </c>
      <c r="P2632" s="531">
        <f t="shared" si="931"/>
        <v>0.53667847806260105</v>
      </c>
      <c r="Q2632" s="521">
        <f t="shared" si="931"/>
        <v>0.47560612821657</v>
      </c>
    </row>
    <row r="2633" spans="1:17">
      <c r="A2633" s="596"/>
      <c r="B2633" s="3" t="s">
        <v>6</v>
      </c>
      <c r="C2633" s="18">
        <v>1105041</v>
      </c>
      <c r="D2633" s="16">
        <v>1065731</v>
      </c>
      <c r="E2633" s="16">
        <v>780851</v>
      </c>
      <c r="F2633" s="18">
        <v>1005189</v>
      </c>
      <c r="G2633" s="18">
        <f t="shared" si="921"/>
        <v>2110230</v>
      </c>
      <c r="H2633" s="16">
        <f t="shared" si="928"/>
        <v>1846582</v>
      </c>
      <c r="I2633" s="35">
        <f t="shared" si="932"/>
        <v>39310</v>
      </c>
      <c r="J2633" s="35">
        <f t="shared" si="924"/>
        <v>-224338</v>
      </c>
      <c r="K2633" s="101">
        <f t="shared" si="929"/>
        <v>577624</v>
      </c>
      <c r="L2633">
        <f t="shared" si="929"/>
        <v>388261</v>
      </c>
      <c r="M2633" s="35">
        <f t="shared" si="918"/>
        <v>28806</v>
      </c>
      <c r="N2633">
        <f t="shared" si="926"/>
        <v>1.1427762211480454</v>
      </c>
      <c r="O2633" s="34">
        <f t="shared" si="930"/>
        <v>263648</v>
      </c>
      <c r="P2633" s="531">
        <f t="shared" si="931"/>
        <v>0.6048532851928099</v>
      </c>
      <c r="Q2633" s="521">
        <f t="shared" si="931"/>
        <v>0.3628404014728146</v>
      </c>
    </row>
    <row r="2634" spans="1:17">
      <c r="A2634" s="594">
        <v>45831</v>
      </c>
      <c r="B2634" s="3" t="s">
        <v>3</v>
      </c>
      <c r="C2634" s="18">
        <v>2252504</v>
      </c>
      <c r="D2634" s="16">
        <v>2271075</v>
      </c>
      <c r="E2634" s="16">
        <v>2699373</v>
      </c>
      <c r="F2634" s="18">
        <v>2601933</v>
      </c>
      <c r="G2634" s="18">
        <f t="shared" si="921"/>
        <v>4854437</v>
      </c>
      <c r="H2634" s="16">
        <f t="shared" si="928"/>
        <v>4970448</v>
      </c>
      <c r="I2634" s="35">
        <f t="shared" si="932"/>
        <v>-18571</v>
      </c>
      <c r="J2634" s="35">
        <f t="shared" si="924"/>
        <v>97440</v>
      </c>
      <c r="K2634" s="101">
        <f t="shared" si="929"/>
        <v>657588</v>
      </c>
      <c r="L2634">
        <f t="shared" si="929"/>
        <v>538754</v>
      </c>
      <c r="M2634" s="35">
        <f t="shared" si="918"/>
        <v>-538754</v>
      </c>
      <c r="N2634">
        <f t="shared" si="926"/>
        <v>0.97665985037968406</v>
      </c>
      <c r="O2634" s="20">
        <f t="shared" si="930"/>
        <v>-116011</v>
      </c>
      <c r="P2634" s="531">
        <f t="shared" si="931"/>
        <v>0.18579810870122321</v>
      </c>
      <c r="Q2634" s="521">
        <f t="shared" si="931"/>
        <v>0.13839257733229898</v>
      </c>
    </row>
    <row r="2635" spans="1:17">
      <c r="A2635" s="595"/>
      <c r="B2635" s="3" t="s">
        <v>4</v>
      </c>
      <c r="C2635" s="18">
        <v>70</v>
      </c>
      <c r="D2635" s="16">
        <v>23487</v>
      </c>
      <c r="E2635" s="16">
        <v>0</v>
      </c>
      <c r="F2635" s="18">
        <v>0</v>
      </c>
      <c r="G2635" s="18">
        <f t="shared" si="921"/>
        <v>70</v>
      </c>
      <c r="H2635" s="16">
        <f t="shared" si="928"/>
        <v>23487</v>
      </c>
      <c r="I2635" s="35">
        <f t="shared" si="932"/>
        <v>-23417</v>
      </c>
      <c r="J2635" s="35">
        <f t="shared" si="924"/>
        <v>0</v>
      </c>
      <c r="K2635" s="101">
        <f t="shared" ref="K2635:L2650" si="933">G2635-G2631</f>
        <v>0</v>
      </c>
      <c r="L2635">
        <f t="shared" si="933"/>
        <v>7600</v>
      </c>
      <c r="M2635" s="35">
        <f t="shared" ref="M2635:M2698" si="934">K2640-L2635</f>
        <v>99451</v>
      </c>
      <c r="N2635">
        <f t="shared" si="926"/>
        <v>2.9803721207476478E-3</v>
      </c>
      <c r="O2635" s="303">
        <f t="shared" si="930"/>
        <v>-23417</v>
      </c>
      <c r="P2635" s="521">
        <f t="shared" si="931"/>
        <v>0</v>
      </c>
      <c r="Q2635" s="521">
        <f t="shared" si="931"/>
        <v>0.91709907083383613</v>
      </c>
    </row>
    <row r="2636" spans="1:17">
      <c r="A2636" s="595"/>
      <c r="B2636" s="3" t="s">
        <v>5</v>
      </c>
      <c r="C2636" s="18">
        <v>615273</v>
      </c>
      <c r="D2636" s="16">
        <v>704144</v>
      </c>
      <c r="E2636" s="16">
        <v>436532</v>
      </c>
      <c r="F2636" s="18">
        <v>487740</v>
      </c>
      <c r="G2636" s="18">
        <f t="shared" si="921"/>
        <v>1103013</v>
      </c>
      <c r="H2636" s="16">
        <f t="shared" si="928"/>
        <v>1140676</v>
      </c>
      <c r="I2636" s="35">
        <f t="shared" si="932"/>
        <v>-88871</v>
      </c>
      <c r="J2636" s="35">
        <f t="shared" si="924"/>
        <v>-51208</v>
      </c>
      <c r="K2636" s="101">
        <f t="shared" si="933"/>
        <v>14088</v>
      </c>
      <c r="L2636">
        <f t="shared" si="933"/>
        <v>38764</v>
      </c>
      <c r="M2636" s="35">
        <f t="shared" si="934"/>
        <v>224429</v>
      </c>
      <c r="N2636">
        <f t="shared" si="926"/>
        <v>0.96698185987958019</v>
      </c>
      <c r="O2636" s="34">
        <f t="shared" si="930"/>
        <v>-37663</v>
      </c>
      <c r="P2636" s="521">
        <f t="shared" si="931"/>
        <v>1.3107103681767561E-2</v>
      </c>
      <c r="Q2636" s="522">
        <f t="shared" si="931"/>
        <v>3.6461527463720951E-2</v>
      </c>
    </row>
    <row r="2637" spans="1:17">
      <c r="A2637" s="596"/>
      <c r="B2637" s="3" t="s">
        <v>6</v>
      </c>
      <c r="C2637" s="18">
        <v>1133974</v>
      </c>
      <c r="D2637" s="16">
        <v>1040017</v>
      </c>
      <c r="E2637" s="16">
        <v>865915</v>
      </c>
      <c r="F2637" s="18">
        <v>949051</v>
      </c>
      <c r="G2637" s="18">
        <f t="shared" si="921"/>
        <v>2083025</v>
      </c>
      <c r="H2637" s="16">
        <f t="shared" si="928"/>
        <v>1905932</v>
      </c>
      <c r="I2637" s="35">
        <f t="shared" si="932"/>
        <v>93957</v>
      </c>
      <c r="J2637" s="35">
        <f t="shared" si="924"/>
        <v>-83136</v>
      </c>
      <c r="K2637" s="101">
        <f t="shared" si="933"/>
        <v>-27205</v>
      </c>
      <c r="L2637">
        <f t="shared" si="933"/>
        <v>59350</v>
      </c>
      <c r="M2637" s="35">
        <f t="shared" si="934"/>
        <v>250961</v>
      </c>
      <c r="N2637">
        <f t="shared" si="926"/>
        <v>1.0929167462427831</v>
      </c>
      <c r="O2637" s="34">
        <f t="shared" si="930"/>
        <v>177093</v>
      </c>
      <c r="P2637" s="521">
        <f t="shared" si="931"/>
        <v>-1.2727872426529929E-2</v>
      </c>
      <c r="Q2637" s="522">
        <f t="shared" si="931"/>
        <v>3.3207776046982149E-2</v>
      </c>
    </row>
    <row r="2638" spans="1:17">
      <c r="A2638" s="594">
        <v>45832</v>
      </c>
      <c r="B2638" s="3" t="s">
        <v>3</v>
      </c>
      <c r="C2638" s="18">
        <v>2675707</v>
      </c>
      <c r="D2638" s="16">
        <v>2310902</v>
      </c>
      <c r="E2638" s="16">
        <v>3061143</v>
      </c>
      <c r="F2638" s="18">
        <v>2595797</v>
      </c>
      <c r="G2638" s="18">
        <f t="shared" si="921"/>
        <v>5271504</v>
      </c>
      <c r="H2638" s="16">
        <f t="shared" si="928"/>
        <v>5372045</v>
      </c>
      <c r="I2638" s="35">
        <f t="shared" si="932"/>
        <v>364805</v>
      </c>
      <c r="J2638" s="35">
        <f t="shared" si="924"/>
        <v>465346</v>
      </c>
      <c r="K2638" s="101">
        <f t="shared" si="933"/>
        <v>417067</v>
      </c>
      <c r="L2638">
        <f t="shared" si="933"/>
        <v>401597</v>
      </c>
      <c r="M2638" s="35">
        <f t="shared" si="934"/>
        <v>-401597</v>
      </c>
      <c r="N2638">
        <f t="shared" si="926"/>
        <v>0.98128440845153009</v>
      </c>
      <c r="O2638" s="20">
        <f t="shared" si="930"/>
        <v>-100541</v>
      </c>
      <c r="P2638" s="524">
        <f t="shared" si="931"/>
        <v>9.3989683078039468E-2</v>
      </c>
      <c r="Q2638" s="524">
        <f t="shared" si="931"/>
        <v>8.7898904998215094E-2</v>
      </c>
    </row>
    <row r="2639" spans="1:17">
      <c r="A2639" s="595"/>
      <c r="B2639" s="3" t="s">
        <v>4</v>
      </c>
      <c r="C2639" s="18">
        <v>70</v>
      </c>
      <c r="D2639" s="16">
        <v>25187</v>
      </c>
      <c r="E2639" s="16">
        <v>0</v>
      </c>
      <c r="F2639" s="18">
        <v>0</v>
      </c>
      <c r="G2639" s="18">
        <f t="shared" si="921"/>
        <v>70</v>
      </c>
      <c r="H2639" s="16">
        <f t="shared" si="928"/>
        <v>25187</v>
      </c>
      <c r="I2639" s="35">
        <f t="shared" si="932"/>
        <v>-25117</v>
      </c>
      <c r="J2639" s="35">
        <f t="shared" si="924"/>
        <v>0</v>
      </c>
      <c r="K2639" s="101">
        <f t="shared" si="933"/>
        <v>0</v>
      </c>
      <c r="L2639">
        <f t="shared" si="933"/>
        <v>1700</v>
      </c>
      <c r="M2639" s="35">
        <f t="shared" si="934"/>
        <v>133211</v>
      </c>
      <c r="N2639">
        <f t="shared" si="926"/>
        <v>2.7792114979949974E-3</v>
      </c>
      <c r="O2639" s="303">
        <f t="shared" si="930"/>
        <v>-25117</v>
      </c>
      <c r="P2639" s="521">
        <f t="shared" ref="P2639:Q2654" si="935">K2639/(G2635-K2639)</f>
        <v>0</v>
      </c>
      <c r="Q2639" s="521">
        <f t="shared" si="935"/>
        <v>7.8028181943360725E-2</v>
      </c>
    </row>
    <row r="2640" spans="1:17">
      <c r="A2640" s="595"/>
      <c r="B2640" s="3" t="s">
        <v>5</v>
      </c>
      <c r="C2640" s="18">
        <v>657824</v>
      </c>
      <c r="D2640" s="16">
        <v>684667</v>
      </c>
      <c r="E2640" s="16">
        <v>579392</v>
      </c>
      <c r="F2640" s="18">
        <v>552240</v>
      </c>
      <c r="G2640" s="18">
        <f t="shared" si="921"/>
        <v>1210064</v>
      </c>
      <c r="H2640" s="16">
        <f t="shared" si="928"/>
        <v>1264059</v>
      </c>
      <c r="I2640" s="35">
        <f t="shared" si="932"/>
        <v>-26843</v>
      </c>
      <c r="J2640" s="35">
        <f t="shared" si="924"/>
        <v>27152</v>
      </c>
      <c r="K2640" s="101">
        <f t="shared" si="933"/>
        <v>107051</v>
      </c>
      <c r="L2640">
        <f t="shared" si="933"/>
        <v>123383</v>
      </c>
      <c r="M2640" s="35">
        <f t="shared" si="934"/>
        <v>177704</v>
      </c>
      <c r="N2640">
        <f t="shared" si="926"/>
        <v>0.95728443055268786</v>
      </c>
      <c r="O2640" s="20">
        <f t="shared" si="930"/>
        <v>-53995</v>
      </c>
      <c r="P2640" s="521">
        <f t="shared" si="935"/>
        <v>0.1074850245290483</v>
      </c>
      <c r="Q2640" s="522">
        <f t="shared" si="935"/>
        <v>0.12128560798118143</v>
      </c>
    </row>
    <row r="2641" spans="1:17">
      <c r="A2641" s="596"/>
      <c r="B2641" s="3" t="s">
        <v>6</v>
      </c>
      <c r="C2641" s="18">
        <v>1391558</v>
      </c>
      <c r="D2641" s="16">
        <v>1081941</v>
      </c>
      <c r="E2641" s="16">
        <v>1084623</v>
      </c>
      <c r="F2641" s="18">
        <v>954660</v>
      </c>
      <c r="G2641" s="18">
        <f t="shared" si="921"/>
        <v>2346218</v>
      </c>
      <c r="H2641" s="16">
        <f t="shared" si="928"/>
        <v>2166564</v>
      </c>
      <c r="I2641" s="35">
        <f t="shared" si="932"/>
        <v>309617</v>
      </c>
      <c r="J2641" s="35">
        <f t="shared" si="924"/>
        <v>129963</v>
      </c>
      <c r="K2641" s="101">
        <f t="shared" si="933"/>
        <v>263193</v>
      </c>
      <c r="L2641">
        <f t="shared" si="933"/>
        <v>260632</v>
      </c>
      <c r="M2641" s="35">
        <f t="shared" si="934"/>
        <v>-3304066</v>
      </c>
      <c r="N2641">
        <f t="shared" si="926"/>
        <v>1.0829211599565025</v>
      </c>
      <c r="O2641" s="20">
        <f t="shared" si="930"/>
        <v>179654</v>
      </c>
      <c r="P2641" s="521">
        <f t="shared" si="935"/>
        <v>0.14462488845124166</v>
      </c>
      <c r="Q2641" s="522">
        <f t="shared" si="935"/>
        <v>0.15841001641038108</v>
      </c>
    </row>
    <row r="2642" spans="1:17">
      <c r="A2642" s="594">
        <v>45833</v>
      </c>
      <c r="B2642" s="3" t="s">
        <v>3</v>
      </c>
      <c r="C2642" s="18">
        <v>2432787</v>
      </c>
      <c r="D2642" s="16">
        <v>2830335</v>
      </c>
      <c r="E2642" s="16">
        <v>2913816</v>
      </c>
      <c r="F2642" s="18">
        <v>3149028</v>
      </c>
      <c r="G2642" s="18">
        <f t="shared" si="921"/>
        <v>5581815</v>
      </c>
      <c r="H2642" s="16">
        <f t="shared" si="928"/>
        <v>5744151</v>
      </c>
      <c r="I2642" s="35">
        <f t="shared" si="932"/>
        <v>-397548</v>
      </c>
      <c r="J2642" s="35">
        <f t="shared" si="924"/>
        <v>-235212</v>
      </c>
      <c r="K2642" s="101">
        <f t="shared" si="933"/>
        <v>310311</v>
      </c>
      <c r="L2642">
        <f t="shared" si="933"/>
        <v>372106</v>
      </c>
      <c r="M2642" s="35">
        <f t="shared" si="934"/>
        <v>-372106</v>
      </c>
      <c r="N2642">
        <f t="shared" si="926"/>
        <v>0.97173890449606914</v>
      </c>
      <c r="O2642" s="34">
        <f t="shared" si="930"/>
        <v>-162336</v>
      </c>
      <c r="P2642" s="521">
        <f t="shared" si="935"/>
        <v>6.2547657388051625E-2</v>
      </c>
      <c r="Q2642" s="522">
        <f t="shared" si="935"/>
        <v>7.4422107949716987E-2</v>
      </c>
    </row>
    <row r="2643" spans="1:17">
      <c r="A2643" s="595"/>
      <c r="B2643" s="3" t="s">
        <v>4</v>
      </c>
      <c r="C2643" s="18">
        <v>70</v>
      </c>
      <c r="D2643" s="16">
        <v>25187</v>
      </c>
      <c r="E2643" s="16">
        <v>0</v>
      </c>
      <c r="F2643" s="18">
        <v>0</v>
      </c>
      <c r="G2643" s="18">
        <f t="shared" si="921"/>
        <v>70</v>
      </c>
      <c r="H2643" s="16">
        <f t="shared" si="928"/>
        <v>25187</v>
      </c>
      <c r="I2643" s="35">
        <f t="shared" si="932"/>
        <v>-25117</v>
      </c>
      <c r="J2643" s="35">
        <f t="shared" si="924"/>
        <v>0</v>
      </c>
      <c r="K2643" s="101">
        <f t="shared" si="933"/>
        <v>0</v>
      </c>
      <c r="L2643">
        <f t="shared" si="933"/>
        <v>0</v>
      </c>
      <c r="M2643" s="35">
        <f t="shared" si="934"/>
        <v>-739341</v>
      </c>
      <c r="N2643">
        <f t="shared" si="926"/>
        <v>2.7792114979949974E-3</v>
      </c>
      <c r="O2643" s="303">
        <f t="shared" si="930"/>
        <v>-25117</v>
      </c>
      <c r="P2643" s="521">
        <f t="shared" si="935"/>
        <v>0</v>
      </c>
      <c r="Q2643" s="521">
        <f t="shared" si="935"/>
        <v>0</v>
      </c>
    </row>
    <row r="2644" spans="1:17">
      <c r="A2644" s="595"/>
      <c r="B2644" s="3" t="s">
        <v>5</v>
      </c>
      <c r="C2644" s="18">
        <v>715457</v>
      </c>
      <c r="D2644" s="16">
        <v>810579</v>
      </c>
      <c r="E2644" s="16">
        <v>557900</v>
      </c>
      <c r="F2644" s="18">
        <v>629518</v>
      </c>
      <c r="G2644" s="18">
        <f t="shared" si="921"/>
        <v>1344975</v>
      </c>
      <c r="H2644" s="16">
        <f t="shared" si="928"/>
        <v>1368479</v>
      </c>
      <c r="I2644" s="35">
        <f t="shared" si="932"/>
        <v>-95122</v>
      </c>
      <c r="J2644" s="35">
        <f t="shared" si="924"/>
        <v>-71618</v>
      </c>
      <c r="K2644" s="101">
        <f t="shared" si="933"/>
        <v>134911</v>
      </c>
      <c r="L2644">
        <f t="shared" si="933"/>
        <v>104420</v>
      </c>
      <c r="M2644" s="35">
        <f t="shared" si="934"/>
        <v>-1580665</v>
      </c>
      <c r="N2644">
        <f t="shared" si="926"/>
        <v>0.98282472730673986</v>
      </c>
      <c r="O2644" s="34">
        <f t="shared" si="930"/>
        <v>-23504</v>
      </c>
      <c r="P2644" s="531">
        <f t="shared" si="935"/>
        <v>0.12548074553110117</v>
      </c>
      <c r="Q2644" s="521">
        <f t="shared" si="935"/>
        <v>9.004526408649588E-2</v>
      </c>
    </row>
    <row r="2645" spans="1:17">
      <c r="A2645" s="596"/>
      <c r="B2645" s="3" t="s">
        <v>6</v>
      </c>
      <c r="C2645" s="18">
        <v>1420740</v>
      </c>
      <c r="D2645" s="16">
        <v>1339010</v>
      </c>
      <c r="E2645" s="16">
        <v>1097338</v>
      </c>
      <c r="F2645" s="18">
        <v>1226565</v>
      </c>
      <c r="G2645" s="18">
        <f t="shared" si="921"/>
        <v>2647305</v>
      </c>
      <c r="H2645" s="16">
        <f t="shared" si="928"/>
        <v>2436348</v>
      </c>
      <c r="I2645" s="35">
        <f t="shared" si="932"/>
        <v>81730</v>
      </c>
      <c r="J2645" s="35">
        <f t="shared" si="924"/>
        <v>-129227</v>
      </c>
      <c r="K2645" s="101">
        <f t="shared" si="933"/>
        <v>301087</v>
      </c>
      <c r="L2645">
        <f t="shared" si="933"/>
        <v>269784</v>
      </c>
      <c r="M2645" s="35">
        <f t="shared" si="934"/>
        <v>661836</v>
      </c>
      <c r="N2645">
        <f t="shared" si="926"/>
        <v>1.0865873840682858</v>
      </c>
      <c r="O2645" s="34">
        <f t="shared" si="930"/>
        <v>210957</v>
      </c>
      <c r="P2645" s="531">
        <f t="shared" si="935"/>
        <v>0.14722137603899213</v>
      </c>
      <c r="Q2645" s="521">
        <f t="shared" si="935"/>
        <v>0.14223262581849239</v>
      </c>
    </row>
    <row r="2646" spans="1:17">
      <c r="A2646" s="597">
        <v>45834</v>
      </c>
      <c r="B2646" s="3" t="s">
        <v>3</v>
      </c>
      <c r="C2646" s="18">
        <v>992505</v>
      </c>
      <c r="D2646" s="16">
        <v>1384850</v>
      </c>
      <c r="E2646" s="16">
        <v>1247146</v>
      </c>
      <c r="F2646" s="18">
        <v>1545876</v>
      </c>
      <c r="G2646" s="18">
        <f t="shared" si="921"/>
        <v>2538381</v>
      </c>
      <c r="H2646" s="16">
        <f t="shared" si="928"/>
        <v>2631996</v>
      </c>
      <c r="I2646" s="35">
        <f t="shared" si="932"/>
        <v>-392345</v>
      </c>
      <c r="J2646" s="35">
        <f t="shared" si="924"/>
        <v>-298730</v>
      </c>
      <c r="K2646" s="101">
        <f t="shared" si="933"/>
        <v>-3043434</v>
      </c>
      <c r="L2646">
        <f t="shared" si="933"/>
        <v>-3112155</v>
      </c>
      <c r="M2646" s="35">
        <f t="shared" si="934"/>
        <v>3112155</v>
      </c>
      <c r="N2646">
        <f t="shared" si="926"/>
        <v>0.96443193682665174</v>
      </c>
      <c r="O2646" s="34">
        <f t="shared" si="930"/>
        <v>-93615</v>
      </c>
      <c r="P2646" s="521">
        <f t="shared" si="935"/>
        <v>-0.3528517263675518</v>
      </c>
      <c r="Q2646" s="521">
        <f t="shared" si="935"/>
        <v>-0.35140554086545789</v>
      </c>
    </row>
    <row r="2647" spans="1:17">
      <c r="A2647" s="598"/>
      <c r="B2647" s="3" t="s">
        <v>4</v>
      </c>
      <c r="C2647" s="18">
        <v>70</v>
      </c>
      <c r="D2647" s="16">
        <v>14983</v>
      </c>
      <c r="E2647" s="16">
        <v>0</v>
      </c>
      <c r="F2647" s="18">
        <v>0</v>
      </c>
      <c r="G2647" s="18">
        <f t="shared" si="921"/>
        <v>70</v>
      </c>
      <c r="H2647" s="16">
        <f t="shared" si="928"/>
        <v>14983</v>
      </c>
      <c r="I2647" s="35">
        <f t="shared" si="932"/>
        <v>-14913</v>
      </c>
      <c r="J2647" s="35">
        <f t="shared" si="924"/>
        <v>0</v>
      </c>
      <c r="K2647" s="101">
        <f t="shared" si="933"/>
        <v>0</v>
      </c>
      <c r="L2647">
        <f t="shared" si="933"/>
        <v>-10204</v>
      </c>
      <c r="M2647" s="35">
        <f t="shared" si="934"/>
        <v>113326</v>
      </c>
      <c r="N2647">
        <f t="shared" si="926"/>
        <v>4.6719615564306217E-3</v>
      </c>
      <c r="O2647" s="303">
        <f t="shared" si="930"/>
        <v>-14913</v>
      </c>
      <c r="P2647" s="521">
        <f t="shared" si="935"/>
        <v>0</v>
      </c>
      <c r="Q2647" s="521">
        <f t="shared" si="935"/>
        <v>-0.28832188974598061</v>
      </c>
    </row>
    <row r="2648" spans="1:17">
      <c r="A2648" s="598"/>
      <c r="B2648" s="3" t="s">
        <v>5</v>
      </c>
      <c r="C2648" s="18">
        <v>315340</v>
      </c>
      <c r="D2648" s="16">
        <v>367235</v>
      </c>
      <c r="E2648" s="16">
        <v>241900</v>
      </c>
      <c r="F2648" s="18">
        <v>290294</v>
      </c>
      <c r="G2648" s="18">
        <f t="shared" si="921"/>
        <v>605634</v>
      </c>
      <c r="H2648" s="16">
        <f t="shared" si="928"/>
        <v>609135</v>
      </c>
      <c r="I2648" s="35">
        <f t="shared" si="932"/>
        <v>-51895</v>
      </c>
      <c r="J2648" s="35">
        <f t="shared" si="924"/>
        <v>-48394</v>
      </c>
      <c r="K2648" s="101">
        <f t="shared" si="933"/>
        <v>-739341</v>
      </c>
      <c r="L2648">
        <f t="shared" si="933"/>
        <v>-759344</v>
      </c>
      <c r="M2648" s="35">
        <f t="shared" si="934"/>
        <v>1184758</v>
      </c>
      <c r="N2648">
        <f t="shared" si="926"/>
        <v>0.99425250560220646</v>
      </c>
      <c r="O2648" s="34">
        <f t="shared" si="930"/>
        <v>-3501</v>
      </c>
      <c r="P2648" s="521">
        <f t="shared" si="935"/>
        <v>-0.35471636738383239</v>
      </c>
      <c r="Q2648" s="521">
        <f t="shared" si="935"/>
        <v>-0.35686426925547848</v>
      </c>
    </row>
    <row r="2649" spans="1:17">
      <c r="A2649" s="599"/>
      <c r="B2649" s="3" t="s">
        <v>6</v>
      </c>
      <c r="C2649" s="18">
        <v>598654</v>
      </c>
      <c r="D2649" s="16">
        <v>641509</v>
      </c>
      <c r="E2649" s="16">
        <v>417522</v>
      </c>
      <c r="F2649" s="18">
        <v>572406</v>
      </c>
      <c r="G2649" s="18">
        <f t="shared" si="921"/>
        <v>1171060</v>
      </c>
      <c r="H2649" s="16">
        <f t="shared" si="928"/>
        <v>1059031</v>
      </c>
      <c r="I2649" s="35">
        <f t="shared" si="932"/>
        <v>-42855</v>
      </c>
      <c r="J2649" s="35">
        <f t="shared" si="924"/>
        <v>-154884</v>
      </c>
      <c r="K2649" s="101">
        <f t="shared" si="933"/>
        <v>-1476245</v>
      </c>
      <c r="L2649">
        <f t="shared" si="933"/>
        <v>-1377317</v>
      </c>
      <c r="M2649" s="35">
        <f t="shared" si="934"/>
        <v>2202201</v>
      </c>
      <c r="N2649">
        <f t="shared" si="926"/>
        <v>1.1057844387935765</v>
      </c>
      <c r="O2649" s="34">
        <f t="shared" si="930"/>
        <v>112029</v>
      </c>
      <c r="P2649" s="521">
        <f t="shared" si="935"/>
        <v>-0.35800341938378338</v>
      </c>
      <c r="Q2649" s="521">
        <f t="shared" si="935"/>
        <v>-0.36115311649030524</v>
      </c>
    </row>
    <row r="2650" spans="1:17">
      <c r="A2650" s="594">
        <v>45835</v>
      </c>
      <c r="B2650" s="3" t="s">
        <v>3</v>
      </c>
      <c r="C2650" s="18">
        <v>1388749</v>
      </c>
      <c r="D2650" s="16">
        <v>1952303</v>
      </c>
      <c r="E2650" s="16">
        <v>1725562</v>
      </c>
      <c r="F2650" s="18">
        <v>2081252</v>
      </c>
      <c r="G2650" s="18">
        <f t="shared" si="921"/>
        <v>3470001</v>
      </c>
      <c r="H2650" s="16">
        <f t="shared" si="928"/>
        <v>3677865</v>
      </c>
      <c r="I2650" s="35">
        <f t="shared" si="932"/>
        <v>-563554</v>
      </c>
      <c r="J2650" s="35">
        <f t="shared" si="924"/>
        <v>-355690</v>
      </c>
      <c r="K2650" s="101">
        <f t="shared" si="933"/>
        <v>931620</v>
      </c>
      <c r="L2650">
        <f t="shared" si="933"/>
        <v>1045869</v>
      </c>
      <c r="M2650" s="35">
        <f t="shared" si="934"/>
        <v>-1045869</v>
      </c>
      <c r="N2650">
        <f t="shared" si="926"/>
        <v>0.94348242798471393</v>
      </c>
      <c r="O2650" s="34">
        <f t="shared" si="930"/>
        <v>-207864</v>
      </c>
      <c r="P2650" s="521">
        <f t="shared" si="935"/>
        <v>0.57981243010005845</v>
      </c>
      <c r="Q2650" s="522">
        <f t="shared" si="935"/>
        <v>0.65938540860851624</v>
      </c>
    </row>
    <row r="2651" spans="1:17">
      <c r="A2651" s="595"/>
      <c r="B2651" s="3" t="s">
        <v>4</v>
      </c>
      <c r="C2651" s="18">
        <v>70</v>
      </c>
      <c r="D2651" s="16">
        <v>18383</v>
      </c>
      <c r="E2651" s="16">
        <v>0</v>
      </c>
      <c r="F2651" s="18">
        <v>0</v>
      </c>
      <c r="G2651" s="18">
        <f t="shared" ref="G2651:G2714" si="936">SUM(C2651+F2651)</f>
        <v>70</v>
      </c>
      <c r="H2651" s="16">
        <f t="shared" si="928"/>
        <v>18383</v>
      </c>
      <c r="I2651" s="35">
        <f t="shared" si="932"/>
        <v>-18313</v>
      </c>
      <c r="J2651" s="35">
        <f t="shared" si="924"/>
        <v>0</v>
      </c>
      <c r="K2651" s="101">
        <f t="shared" ref="K2651:L2666" si="937">G2651-G2647</f>
        <v>0</v>
      </c>
      <c r="L2651">
        <f t="shared" si="937"/>
        <v>3400</v>
      </c>
      <c r="M2651" s="35">
        <f t="shared" si="934"/>
        <v>36420</v>
      </c>
      <c r="N2651">
        <f t="shared" si="926"/>
        <v>3.8078659631180984E-3</v>
      </c>
      <c r="O2651" s="303">
        <f t="shared" si="930"/>
        <v>-18313</v>
      </c>
      <c r="P2651" s="521">
        <f t="shared" si="935"/>
        <v>0</v>
      </c>
      <c r="Q2651" s="521">
        <f t="shared" si="935"/>
        <v>0.29353362686696022</v>
      </c>
    </row>
    <row r="2652" spans="1:17">
      <c r="A2652" s="595"/>
      <c r="B2652" s="3" t="s">
        <v>5</v>
      </c>
      <c r="C2652" s="18">
        <v>355675</v>
      </c>
      <c r="D2652" s="16">
        <v>393527</v>
      </c>
      <c r="E2652" s="16">
        <v>312628</v>
      </c>
      <c r="F2652" s="18">
        <v>353081</v>
      </c>
      <c r="G2652" s="18">
        <f t="shared" si="936"/>
        <v>708756</v>
      </c>
      <c r="H2652" s="16">
        <f t="shared" si="928"/>
        <v>706155</v>
      </c>
      <c r="I2652" s="35">
        <f t="shared" si="932"/>
        <v>-37852</v>
      </c>
      <c r="J2652" s="35">
        <f t="shared" si="924"/>
        <v>-40453</v>
      </c>
      <c r="K2652" s="101">
        <f t="shared" si="937"/>
        <v>103122</v>
      </c>
      <c r="L2652">
        <f t="shared" si="937"/>
        <v>97020</v>
      </c>
      <c r="M2652" s="35">
        <f t="shared" si="934"/>
        <v>154421</v>
      </c>
      <c r="N2652">
        <f t="shared" si="926"/>
        <v>1.0036833273148247</v>
      </c>
      <c r="O2652" s="34">
        <f t="shared" si="930"/>
        <v>2601</v>
      </c>
      <c r="P2652" s="531">
        <f t="shared" si="935"/>
        <v>0.20521300983857102</v>
      </c>
      <c r="Q2652" s="521">
        <f t="shared" si="935"/>
        <v>0.18944963533581324</v>
      </c>
    </row>
    <row r="2653" spans="1:17">
      <c r="A2653" s="596"/>
      <c r="B2653" s="3" t="s">
        <v>6</v>
      </c>
      <c r="C2653" s="18">
        <v>840691</v>
      </c>
      <c r="D2653" s="16">
        <v>825903</v>
      </c>
      <c r="E2653" s="16">
        <v>546995</v>
      </c>
      <c r="F2653" s="18">
        <v>755783</v>
      </c>
      <c r="G2653" s="18">
        <f t="shared" si="936"/>
        <v>1596474</v>
      </c>
      <c r="H2653" s="16">
        <f t="shared" si="928"/>
        <v>1372898</v>
      </c>
      <c r="I2653" s="35">
        <f t="shared" si="932"/>
        <v>14788</v>
      </c>
      <c r="J2653" s="35">
        <f t="shared" si="924"/>
        <v>-208788</v>
      </c>
      <c r="K2653" s="101">
        <f t="shared" si="937"/>
        <v>425414</v>
      </c>
      <c r="L2653">
        <f t="shared" si="937"/>
        <v>313867</v>
      </c>
      <c r="M2653" s="35">
        <f t="shared" si="934"/>
        <v>220796</v>
      </c>
      <c r="N2653">
        <f t="shared" si="926"/>
        <v>1.1628496800199286</v>
      </c>
      <c r="O2653" s="34">
        <f t="shared" si="930"/>
        <v>223576</v>
      </c>
      <c r="P2653" s="531">
        <f t="shared" si="935"/>
        <v>0.57053078806833268</v>
      </c>
      <c r="Q2653" s="521">
        <f t="shared" si="935"/>
        <v>0.4212052648812879</v>
      </c>
    </row>
    <row r="2654" spans="1:17">
      <c r="A2654" s="594">
        <v>45838</v>
      </c>
      <c r="B2654" s="3" t="s">
        <v>3</v>
      </c>
      <c r="C2654" s="18">
        <v>2212116</v>
      </c>
      <c r="D2654" s="16">
        <v>1903694</v>
      </c>
      <c r="E2654" s="16">
        <v>2476424</v>
      </c>
      <c r="F2654" s="18">
        <v>2082769</v>
      </c>
      <c r="G2654" s="18">
        <f t="shared" si="936"/>
        <v>4294885</v>
      </c>
      <c r="H2654" s="16">
        <f t="shared" si="928"/>
        <v>4380118</v>
      </c>
      <c r="I2654" s="35">
        <f t="shared" si="932"/>
        <v>308422</v>
      </c>
      <c r="J2654" s="35">
        <f t="shared" si="924"/>
        <v>393655</v>
      </c>
      <c r="K2654" s="101">
        <f t="shared" si="937"/>
        <v>824884</v>
      </c>
      <c r="L2654">
        <f t="shared" si="937"/>
        <v>702253</v>
      </c>
      <c r="M2654" s="35">
        <f t="shared" si="934"/>
        <v>-702253</v>
      </c>
      <c r="N2654">
        <f t="shared" si="926"/>
        <v>0.98054093519854946</v>
      </c>
      <c r="O2654" s="20">
        <f t="shared" si="930"/>
        <v>-85233</v>
      </c>
      <c r="P2654" s="531">
        <f t="shared" si="935"/>
        <v>0.31185161185686683</v>
      </c>
      <c r="Q2654" s="521">
        <f t="shared" si="935"/>
        <v>0.23600287940766471</v>
      </c>
    </row>
    <row r="2655" spans="1:17">
      <c r="A2655" s="595"/>
      <c r="B2655" s="3" t="s">
        <v>4</v>
      </c>
      <c r="C2655" s="18">
        <v>70</v>
      </c>
      <c r="D2655" s="16">
        <v>18383</v>
      </c>
      <c r="E2655" s="16">
        <v>0</v>
      </c>
      <c r="F2655" s="18">
        <v>0</v>
      </c>
      <c r="G2655" s="18">
        <f t="shared" si="936"/>
        <v>70</v>
      </c>
      <c r="H2655" s="16">
        <f t="shared" si="928"/>
        <v>18383</v>
      </c>
      <c r="I2655" s="35">
        <f t="shared" si="932"/>
        <v>-18313</v>
      </c>
      <c r="J2655" s="35">
        <f t="shared" si="924"/>
        <v>0</v>
      </c>
      <c r="K2655" s="101">
        <f t="shared" si="937"/>
        <v>0</v>
      </c>
      <c r="L2655">
        <f t="shared" si="937"/>
        <v>0</v>
      </c>
      <c r="M2655" s="35">
        <f t="shared" si="934"/>
        <v>10370</v>
      </c>
      <c r="N2655">
        <f t="shared" si="926"/>
        <v>3.8078659631180984E-3</v>
      </c>
      <c r="O2655" s="303">
        <f t="shared" si="930"/>
        <v>-18313</v>
      </c>
      <c r="P2655" s="521">
        <f t="shared" ref="P2655:Q2670" si="938">K2655/(G2651-K2655)</f>
        <v>0</v>
      </c>
      <c r="Q2655" s="521">
        <f t="shared" si="938"/>
        <v>0</v>
      </c>
    </row>
    <row r="2656" spans="1:17">
      <c r="A2656" s="595"/>
      <c r="B2656" s="3" t="s">
        <v>5</v>
      </c>
      <c r="C2656" s="18">
        <v>375104</v>
      </c>
      <c r="D2656" s="16">
        <v>390817</v>
      </c>
      <c r="E2656" s="16">
        <v>378882</v>
      </c>
      <c r="F2656" s="18">
        <v>373472</v>
      </c>
      <c r="G2656" s="18">
        <f t="shared" si="936"/>
        <v>748576</v>
      </c>
      <c r="H2656" s="16">
        <f t="shared" si="928"/>
        <v>769699</v>
      </c>
      <c r="I2656" s="35">
        <f t="shared" si="932"/>
        <v>-15713</v>
      </c>
      <c r="J2656" s="35">
        <f t="shared" si="924"/>
        <v>5410</v>
      </c>
      <c r="K2656" s="101">
        <f t="shared" si="937"/>
        <v>39820</v>
      </c>
      <c r="L2656">
        <f t="shared" si="937"/>
        <v>63544</v>
      </c>
      <c r="M2656" s="35">
        <f t="shared" si="934"/>
        <v>-11747</v>
      </c>
      <c r="N2656">
        <f t="shared" si="926"/>
        <v>0.97255680467299555</v>
      </c>
      <c r="O2656" s="20">
        <f t="shared" si="930"/>
        <v>-21123</v>
      </c>
      <c r="P2656" s="521">
        <f t="shared" si="938"/>
        <v>5.9527368836480618E-2</v>
      </c>
      <c r="Q2656" s="522">
        <f t="shared" si="938"/>
        <v>9.8884083839212211E-2</v>
      </c>
    </row>
    <row r="2657" spans="1:17">
      <c r="A2657" s="596"/>
      <c r="B2657" s="3" t="s">
        <v>6</v>
      </c>
      <c r="C2657" s="18">
        <v>1158437</v>
      </c>
      <c r="D2657" s="16">
        <v>832826</v>
      </c>
      <c r="E2657" s="16">
        <v>890422</v>
      </c>
      <c r="F2657" s="18">
        <v>689478</v>
      </c>
      <c r="G2657" s="18">
        <f t="shared" si="936"/>
        <v>1847915</v>
      </c>
      <c r="H2657" s="16">
        <f t="shared" si="928"/>
        <v>1723248</v>
      </c>
      <c r="I2657" s="35">
        <f t="shared" si="932"/>
        <v>325611</v>
      </c>
      <c r="J2657" s="35">
        <f t="shared" si="924"/>
        <v>200944</v>
      </c>
      <c r="K2657" s="101">
        <f t="shared" si="937"/>
        <v>251441</v>
      </c>
      <c r="L2657">
        <f t="shared" si="937"/>
        <v>350350</v>
      </c>
      <c r="M2657" s="35">
        <f t="shared" si="934"/>
        <v>135416</v>
      </c>
      <c r="N2657">
        <f t="shared" si="926"/>
        <v>1.0723442011828825</v>
      </c>
      <c r="O2657" s="20">
        <f t="shared" si="930"/>
        <v>124667</v>
      </c>
      <c r="P2657" s="521">
        <f t="shared" si="938"/>
        <v>0.18694039477098331</v>
      </c>
      <c r="Q2657" s="522">
        <f t="shared" si="938"/>
        <v>0.34262450271283107</v>
      </c>
    </row>
    <row r="2658" spans="1:17">
      <c r="A2658" s="594">
        <v>45839</v>
      </c>
      <c r="B2658" s="3" t="s">
        <v>3</v>
      </c>
      <c r="C2658" s="18">
        <v>2435107</v>
      </c>
      <c r="D2658" s="16">
        <v>2109566</v>
      </c>
      <c r="E2658" s="16">
        <v>2656126</v>
      </c>
      <c r="F2658" s="18">
        <v>2394441</v>
      </c>
      <c r="G2658" s="18">
        <f t="shared" si="936"/>
        <v>4829548</v>
      </c>
      <c r="H2658" s="16">
        <f t="shared" si="928"/>
        <v>4765692</v>
      </c>
      <c r="I2658" s="35">
        <f t="shared" si="932"/>
        <v>325541</v>
      </c>
      <c r="J2658" s="35">
        <f t="shared" si="924"/>
        <v>261685</v>
      </c>
      <c r="K2658" s="101">
        <f t="shared" si="937"/>
        <v>534663</v>
      </c>
      <c r="L2658">
        <f t="shared" si="937"/>
        <v>385574</v>
      </c>
      <c r="M2658" s="35">
        <f t="shared" si="934"/>
        <v>-385574</v>
      </c>
      <c r="N2658">
        <f t="shared" si="926"/>
        <v>1.013399103425064</v>
      </c>
      <c r="O2658" s="20">
        <f t="shared" si="930"/>
        <v>63856</v>
      </c>
      <c r="P2658" s="531">
        <f t="shared" si="938"/>
        <v>0.14218921116891503</v>
      </c>
      <c r="Q2658" s="521">
        <f t="shared" si="938"/>
        <v>9.6525160318674669E-2</v>
      </c>
    </row>
    <row r="2659" spans="1:17">
      <c r="A2659" s="595"/>
      <c r="B2659" s="3" t="s">
        <v>4</v>
      </c>
      <c r="C2659" s="18">
        <v>70</v>
      </c>
      <c r="D2659" s="16">
        <v>18383</v>
      </c>
      <c r="E2659" s="16">
        <v>0</v>
      </c>
      <c r="F2659" s="18">
        <v>0</v>
      </c>
      <c r="G2659" s="18">
        <f t="shared" si="936"/>
        <v>70</v>
      </c>
      <c r="H2659" s="16">
        <f t="shared" si="928"/>
        <v>18383</v>
      </c>
      <c r="I2659" s="35">
        <f t="shared" si="932"/>
        <v>-18313</v>
      </c>
      <c r="J2659" s="35">
        <f t="shared" si="924"/>
        <v>0</v>
      </c>
      <c r="K2659" s="101">
        <f t="shared" si="937"/>
        <v>0</v>
      </c>
      <c r="L2659">
        <f t="shared" si="937"/>
        <v>0</v>
      </c>
      <c r="M2659" s="35">
        <f t="shared" si="934"/>
        <v>-13662</v>
      </c>
      <c r="N2659">
        <f t="shared" si="926"/>
        <v>3.8078659631180984E-3</v>
      </c>
      <c r="O2659" s="303">
        <f t="shared" si="930"/>
        <v>-18313</v>
      </c>
      <c r="P2659" s="521">
        <f t="shared" si="938"/>
        <v>0</v>
      </c>
      <c r="Q2659" s="521">
        <f t="shared" si="938"/>
        <v>0</v>
      </c>
    </row>
    <row r="2660" spans="1:17">
      <c r="A2660" s="595"/>
      <c r="B2660" s="3" t="s">
        <v>5</v>
      </c>
      <c r="C2660" s="18">
        <v>407878</v>
      </c>
      <c r="D2660" s="16">
        <v>485234</v>
      </c>
      <c r="E2660" s="16">
        <v>377479</v>
      </c>
      <c r="F2660" s="18">
        <v>351068</v>
      </c>
      <c r="G2660" s="18">
        <f t="shared" si="936"/>
        <v>758946</v>
      </c>
      <c r="H2660" s="16">
        <f t="shared" si="928"/>
        <v>862713</v>
      </c>
      <c r="I2660" s="35">
        <f t="shared" si="932"/>
        <v>-77356</v>
      </c>
      <c r="J2660" s="35">
        <f t="shared" si="924"/>
        <v>26411</v>
      </c>
      <c r="K2660" s="101">
        <f t="shared" si="937"/>
        <v>10370</v>
      </c>
      <c r="L2660">
        <f t="shared" si="937"/>
        <v>93014</v>
      </c>
      <c r="M2660" s="35">
        <f t="shared" si="934"/>
        <v>151847</v>
      </c>
      <c r="N2660">
        <f t="shared" si="926"/>
        <v>0.87972013867879584</v>
      </c>
      <c r="O2660" s="20">
        <f t="shared" si="930"/>
        <v>-103767</v>
      </c>
      <c r="P2660" s="521">
        <f t="shared" si="938"/>
        <v>1.4047569377653392E-2</v>
      </c>
      <c r="Q2660" s="522">
        <f t="shared" si="938"/>
        <v>0.13745538913970312</v>
      </c>
    </row>
    <row r="2661" spans="1:17">
      <c r="A2661" s="596"/>
      <c r="B2661" s="3" t="s">
        <v>6</v>
      </c>
      <c r="C2661" s="18">
        <v>1079475</v>
      </c>
      <c r="D2661" s="16">
        <v>952563</v>
      </c>
      <c r="E2661" s="16">
        <v>888925</v>
      </c>
      <c r="F2661" s="18">
        <v>820237</v>
      </c>
      <c r="G2661" s="18">
        <f t="shared" si="936"/>
        <v>1899712</v>
      </c>
      <c r="H2661" s="16">
        <f t="shared" si="928"/>
        <v>1841488</v>
      </c>
      <c r="I2661" s="35">
        <f t="shared" si="932"/>
        <v>126912</v>
      </c>
      <c r="J2661" s="35">
        <f t="shared" si="924"/>
        <v>68688</v>
      </c>
      <c r="K2661" s="101">
        <f t="shared" si="937"/>
        <v>51797</v>
      </c>
      <c r="L2661">
        <f t="shared" si="937"/>
        <v>118240</v>
      </c>
      <c r="M2661" s="35">
        <f t="shared" si="934"/>
        <v>-2404901</v>
      </c>
      <c r="N2661">
        <f t="shared" si="926"/>
        <v>1.0316179089953341</v>
      </c>
      <c r="O2661" s="20">
        <f t="shared" si="930"/>
        <v>58224</v>
      </c>
      <c r="P2661" s="521">
        <f t="shared" si="938"/>
        <v>2.8838305723788749E-2</v>
      </c>
      <c r="Q2661" s="522">
        <f t="shared" si="938"/>
        <v>7.3669414731889191E-2</v>
      </c>
    </row>
    <row r="2662" spans="1:17">
      <c r="A2662" s="594">
        <v>45840</v>
      </c>
      <c r="B2662" s="3" t="s">
        <v>3</v>
      </c>
      <c r="C2662" s="18">
        <v>2917744</v>
      </c>
      <c r="D2662" s="16">
        <v>2155281</v>
      </c>
      <c r="E2662" s="16">
        <v>2946503</v>
      </c>
      <c r="F2662" s="18">
        <v>2397570</v>
      </c>
      <c r="G2662" s="18">
        <f t="shared" si="936"/>
        <v>5315314</v>
      </c>
      <c r="H2662" s="16">
        <f t="shared" si="928"/>
        <v>5101784</v>
      </c>
      <c r="I2662" s="35">
        <f t="shared" si="932"/>
        <v>762463</v>
      </c>
      <c r="J2662" s="35">
        <f t="shared" si="924"/>
        <v>548933</v>
      </c>
      <c r="K2662" s="101">
        <f t="shared" si="937"/>
        <v>485766</v>
      </c>
      <c r="L2662">
        <f t="shared" si="937"/>
        <v>336092</v>
      </c>
      <c r="M2662" s="35">
        <f t="shared" si="934"/>
        <v>-336092</v>
      </c>
      <c r="N2662">
        <f t="shared" si="926"/>
        <v>1.0418539867622776</v>
      </c>
      <c r="O2662" s="20">
        <f t="shared" si="930"/>
        <v>213530</v>
      </c>
      <c r="P2662" s="555">
        <f t="shared" si="938"/>
        <v>0.11183019774012599</v>
      </c>
      <c r="Q2662" s="521">
        <f t="shared" si="938"/>
        <v>7.5874119559328157E-2</v>
      </c>
    </row>
    <row r="2663" spans="1:17">
      <c r="A2663" s="595"/>
      <c r="B2663" s="3" t="s">
        <v>4</v>
      </c>
      <c r="C2663" s="18">
        <v>70</v>
      </c>
      <c r="D2663" s="16">
        <v>17583</v>
      </c>
      <c r="E2663" s="16">
        <v>0</v>
      </c>
      <c r="F2663" s="18">
        <v>0</v>
      </c>
      <c r="G2663" s="18">
        <f t="shared" si="936"/>
        <v>70</v>
      </c>
      <c r="H2663" s="16">
        <f t="shared" si="928"/>
        <v>17583</v>
      </c>
      <c r="I2663" s="35">
        <f t="shared" si="932"/>
        <v>-17513</v>
      </c>
      <c r="J2663" s="35">
        <f t="shared" si="924"/>
        <v>0</v>
      </c>
      <c r="K2663" s="101">
        <f t="shared" si="937"/>
        <v>0</v>
      </c>
      <c r="L2663">
        <f t="shared" si="937"/>
        <v>-800</v>
      </c>
      <c r="M2663" s="35">
        <f t="shared" si="934"/>
        <v>-267164</v>
      </c>
      <c r="N2663">
        <f t="shared" si="926"/>
        <v>3.9811181254620943E-3</v>
      </c>
      <c r="O2663" s="303">
        <f t="shared" si="930"/>
        <v>-17513</v>
      </c>
      <c r="P2663" s="521">
        <f t="shared" si="938"/>
        <v>0</v>
      </c>
      <c r="Q2663" s="521">
        <f t="shared" si="938"/>
        <v>-4.1703591721837047E-2</v>
      </c>
    </row>
    <row r="2664" spans="1:17">
      <c r="A2664" s="595"/>
      <c r="B2664" s="3" t="s">
        <v>5</v>
      </c>
      <c r="C2664" s="18">
        <v>415581</v>
      </c>
      <c r="D2664" s="16">
        <v>472715</v>
      </c>
      <c r="E2664" s="16">
        <v>476704</v>
      </c>
      <c r="F2664" s="18">
        <v>329703</v>
      </c>
      <c r="G2664" s="18">
        <f t="shared" si="936"/>
        <v>745284</v>
      </c>
      <c r="H2664" s="16">
        <f t="shared" si="928"/>
        <v>949419</v>
      </c>
      <c r="I2664" s="35">
        <f t="shared" si="932"/>
        <v>-57134</v>
      </c>
      <c r="J2664" s="35">
        <f t="shared" si="924"/>
        <v>147001</v>
      </c>
      <c r="K2664" s="101">
        <f t="shared" si="937"/>
        <v>-13662</v>
      </c>
      <c r="L2664">
        <f t="shared" si="937"/>
        <v>86706</v>
      </c>
      <c r="M2664" s="35">
        <f t="shared" si="934"/>
        <v>-996265</v>
      </c>
      <c r="N2664">
        <f t="shared" si="926"/>
        <v>0.78498955677103577</v>
      </c>
      <c r="O2664" s="20">
        <f t="shared" si="930"/>
        <v>-204135</v>
      </c>
      <c r="P2664" s="521">
        <f t="shared" si="938"/>
        <v>-1.7682964711729622E-2</v>
      </c>
      <c r="Q2664" s="522">
        <f t="shared" si="938"/>
        <v>0.11173352817693655</v>
      </c>
    </row>
    <row r="2665" spans="1:17">
      <c r="A2665" s="596"/>
      <c r="B2665" s="3" t="s">
        <v>6</v>
      </c>
      <c r="C2665" s="18">
        <v>1208049</v>
      </c>
      <c r="D2665" s="16">
        <v>1018219</v>
      </c>
      <c r="E2665" s="16">
        <v>1118238</v>
      </c>
      <c r="F2665" s="18">
        <v>936524</v>
      </c>
      <c r="G2665" s="18">
        <f t="shared" si="936"/>
        <v>2144573</v>
      </c>
      <c r="H2665" s="16">
        <f t="shared" si="928"/>
        <v>2136457</v>
      </c>
      <c r="I2665" s="35">
        <f t="shared" si="932"/>
        <v>189830</v>
      </c>
      <c r="J2665" s="35">
        <f t="shared" si="924"/>
        <v>181714</v>
      </c>
      <c r="K2665" s="101">
        <f t="shared" si="937"/>
        <v>244861</v>
      </c>
      <c r="L2665">
        <f t="shared" si="937"/>
        <v>294969</v>
      </c>
      <c r="M2665" s="35">
        <f t="shared" si="934"/>
        <v>527842</v>
      </c>
      <c r="N2665">
        <f t="shared" si="926"/>
        <v>1.0037988127072064</v>
      </c>
      <c r="O2665" s="20">
        <f t="shared" si="930"/>
        <v>8116</v>
      </c>
      <c r="P2665" s="521">
        <f t="shared" si="938"/>
        <v>0.14796558723413769</v>
      </c>
      <c r="Q2665" s="522">
        <f t="shared" si="938"/>
        <v>0.19073092538791958</v>
      </c>
    </row>
    <row r="2666" spans="1:17">
      <c r="A2666" s="597">
        <v>45841</v>
      </c>
      <c r="B2666" s="3" t="s">
        <v>3</v>
      </c>
      <c r="C2666" s="18">
        <v>1481071</v>
      </c>
      <c r="D2666" s="16">
        <v>1236522</v>
      </c>
      <c r="E2666" s="16">
        <v>1563052</v>
      </c>
      <c r="F2666" s="18">
        <v>1547582</v>
      </c>
      <c r="G2666" s="18">
        <f t="shared" si="936"/>
        <v>3028653</v>
      </c>
      <c r="H2666" s="16">
        <f t="shared" si="928"/>
        <v>2799574</v>
      </c>
      <c r="I2666" s="35">
        <f t="shared" si="932"/>
        <v>244549</v>
      </c>
      <c r="J2666" s="35">
        <f t="shared" si="924"/>
        <v>15470</v>
      </c>
      <c r="K2666" s="101">
        <f t="shared" si="937"/>
        <v>-2286661</v>
      </c>
      <c r="L2666">
        <f t="shared" si="937"/>
        <v>-2302210</v>
      </c>
      <c r="M2666" s="35">
        <f t="shared" si="934"/>
        <v>2302210</v>
      </c>
      <c r="N2666">
        <f t="shared" si="926"/>
        <v>1.0818263778703474</v>
      </c>
      <c r="O2666" s="20">
        <f t="shared" si="930"/>
        <v>229079</v>
      </c>
      <c r="P2666" s="521">
        <f t="shared" si="938"/>
        <v>-0.30079827939449943</v>
      </c>
      <c r="Q2666" s="521">
        <f t="shared" si="938"/>
        <v>-0.31094163501483119</v>
      </c>
    </row>
    <row r="2667" spans="1:17">
      <c r="A2667" s="598"/>
      <c r="B2667" s="3" t="s">
        <v>4</v>
      </c>
      <c r="C2667" s="18">
        <v>70</v>
      </c>
      <c r="D2667" s="16">
        <v>17583</v>
      </c>
      <c r="E2667" s="16">
        <v>0</v>
      </c>
      <c r="F2667" s="18">
        <v>0</v>
      </c>
      <c r="G2667" s="18">
        <f t="shared" si="936"/>
        <v>70</v>
      </c>
      <c r="H2667" s="16">
        <f t="shared" si="928"/>
        <v>17583</v>
      </c>
      <c r="I2667" s="35">
        <f t="shared" si="932"/>
        <v>-17513</v>
      </c>
      <c r="J2667" s="35">
        <f t="shared" ref="J2667:J2730" si="939">SUM(E2667-F2667)</f>
        <v>0</v>
      </c>
      <c r="K2667" s="101">
        <f t="shared" ref="K2667:L2682" si="940">G2667-G2663</f>
        <v>0</v>
      </c>
      <c r="L2667">
        <f t="shared" si="940"/>
        <v>0</v>
      </c>
      <c r="M2667" s="35">
        <f t="shared" si="934"/>
        <v>112959</v>
      </c>
      <c r="N2667">
        <f t="shared" si="926"/>
        <v>3.9811181254620943E-3</v>
      </c>
      <c r="O2667" s="303">
        <f t="shared" si="930"/>
        <v>-17513</v>
      </c>
      <c r="P2667" s="521">
        <f t="shared" si="938"/>
        <v>0</v>
      </c>
      <c r="Q2667" s="521">
        <f t="shared" si="938"/>
        <v>0</v>
      </c>
    </row>
    <row r="2668" spans="1:17">
      <c r="A2668" s="598"/>
      <c r="B2668" s="3" t="s">
        <v>5</v>
      </c>
      <c r="C2668" s="18">
        <v>267140</v>
      </c>
      <c r="D2668" s="16">
        <v>374127</v>
      </c>
      <c r="E2668" s="16">
        <v>218601</v>
      </c>
      <c r="F2668" s="18">
        <v>210180</v>
      </c>
      <c r="G2668" s="18">
        <f t="shared" si="936"/>
        <v>477320</v>
      </c>
      <c r="H2668" s="16">
        <f t="shared" si="928"/>
        <v>592728</v>
      </c>
      <c r="I2668" s="35">
        <f t="shared" si="932"/>
        <v>-106987</v>
      </c>
      <c r="J2668" s="35">
        <f t="shared" si="939"/>
        <v>8421</v>
      </c>
      <c r="K2668" s="101">
        <f t="shared" si="940"/>
        <v>-267964</v>
      </c>
      <c r="L2668">
        <f t="shared" si="940"/>
        <v>-356691</v>
      </c>
      <c r="M2668" s="35">
        <f t="shared" si="934"/>
        <v>645224</v>
      </c>
      <c r="N2668">
        <f t="shared" si="926"/>
        <v>0.80529349043743503</v>
      </c>
      <c r="O2668" s="20">
        <f t="shared" si="930"/>
        <v>-115408</v>
      </c>
      <c r="P2668" s="521">
        <f t="shared" si="938"/>
        <v>-0.26446042824658916</v>
      </c>
      <c r="Q2668" s="521">
        <f t="shared" si="938"/>
        <v>-0.27309414980361529</v>
      </c>
    </row>
    <row r="2669" spans="1:17">
      <c r="A2669" s="599"/>
      <c r="B2669" s="3" t="s">
        <v>6</v>
      </c>
      <c r="C2669" s="18">
        <v>635449</v>
      </c>
      <c r="D2669" s="16">
        <v>729096</v>
      </c>
      <c r="E2669" s="16">
        <v>602078</v>
      </c>
      <c r="F2669" s="18">
        <v>599565</v>
      </c>
      <c r="G2669" s="18">
        <f t="shared" si="936"/>
        <v>1235014</v>
      </c>
      <c r="H2669" s="16">
        <f t="shared" si="928"/>
        <v>1331174</v>
      </c>
      <c r="I2669" s="35">
        <f t="shared" si="932"/>
        <v>-93647</v>
      </c>
      <c r="J2669" s="35">
        <f t="shared" si="939"/>
        <v>2513</v>
      </c>
      <c r="K2669" s="101">
        <f t="shared" si="940"/>
        <v>-909559</v>
      </c>
      <c r="L2669">
        <f t="shared" si="940"/>
        <v>-805283</v>
      </c>
      <c r="M2669" s="35">
        <f t="shared" si="934"/>
        <v>1110851</v>
      </c>
      <c r="N2669">
        <f t="shared" si="926"/>
        <v>0.92776301219825508</v>
      </c>
      <c r="O2669" s="20">
        <f t="shared" si="930"/>
        <v>-96160</v>
      </c>
      <c r="P2669" s="521">
        <f t="shared" si="938"/>
        <v>-0.29781260272967902</v>
      </c>
      <c r="Q2669" s="521">
        <f t="shared" si="938"/>
        <v>-0.27374377069353512</v>
      </c>
    </row>
    <row r="2670" spans="1:17">
      <c r="A2670" s="594">
        <v>45842</v>
      </c>
      <c r="B2670" s="3" t="s">
        <v>3</v>
      </c>
      <c r="C2670" s="18">
        <v>1898043</v>
      </c>
      <c r="D2670" s="16">
        <v>1606581</v>
      </c>
      <c r="E2670" s="16">
        <v>2164476</v>
      </c>
      <c r="F2670" s="18">
        <v>1953421</v>
      </c>
      <c r="G2670" s="18">
        <f t="shared" si="936"/>
        <v>3851464</v>
      </c>
      <c r="H2670" s="16">
        <f t="shared" si="928"/>
        <v>3771057</v>
      </c>
      <c r="I2670" s="35">
        <f t="shared" si="932"/>
        <v>291462</v>
      </c>
      <c r="J2670" s="35">
        <f t="shared" si="939"/>
        <v>211055</v>
      </c>
      <c r="K2670" s="101">
        <f t="shared" si="940"/>
        <v>822811</v>
      </c>
      <c r="L2670">
        <f t="shared" si="940"/>
        <v>971483</v>
      </c>
      <c r="M2670" s="35">
        <f t="shared" si="934"/>
        <v>-971483</v>
      </c>
      <c r="N2670">
        <f t="shared" si="926"/>
        <v>1.0213221385940334</v>
      </c>
      <c r="O2670" s="20">
        <f t="shared" si="930"/>
        <v>80407</v>
      </c>
      <c r="P2670" s="521">
        <f t="shared" si="938"/>
        <v>0.37301447701149948</v>
      </c>
      <c r="Q2670" s="522">
        <f t="shared" si="938"/>
        <v>0.53141938776570752</v>
      </c>
    </row>
    <row r="2671" spans="1:17">
      <c r="A2671" s="595"/>
      <c r="B2671" s="3" t="s">
        <v>4</v>
      </c>
      <c r="C2671" s="18">
        <v>70</v>
      </c>
      <c r="D2671" s="16">
        <v>18084</v>
      </c>
      <c r="E2671" s="16">
        <v>0</v>
      </c>
      <c r="F2671" s="18">
        <v>0</v>
      </c>
      <c r="G2671" s="18">
        <f t="shared" si="936"/>
        <v>70</v>
      </c>
      <c r="H2671" s="16">
        <f t="shared" si="928"/>
        <v>18084</v>
      </c>
      <c r="I2671" s="35">
        <f t="shared" si="932"/>
        <v>-18014</v>
      </c>
      <c r="J2671" s="35">
        <f t="shared" si="939"/>
        <v>0</v>
      </c>
      <c r="K2671" s="101">
        <f t="shared" si="940"/>
        <v>0</v>
      </c>
      <c r="L2671">
        <f t="shared" si="940"/>
        <v>501</v>
      </c>
      <c r="M2671" s="35">
        <f t="shared" si="934"/>
        <v>23257</v>
      </c>
      <c r="N2671">
        <f t="shared" ref="N2671:N2734" si="941">SUM(G2671/H2671)</f>
        <v>3.8708250387082502E-3</v>
      </c>
      <c r="O2671" s="303">
        <f t="shared" si="930"/>
        <v>-18014</v>
      </c>
      <c r="P2671" s="521">
        <f t="shared" ref="P2671:Q2686" si="942">K2671/(G2667-K2671)</f>
        <v>0</v>
      </c>
      <c r="Q2671" s="521">
        <f t="shared" si="942"/>
        <v>2.932911837021426E-2</v>
      </c>
    </row>
    <row r="2672" spans="1:17">
      <c r="A2672" s="595"/>
      <c r="B2672" s="3" t="s">
        <v>5</v>
      </c>
      <c r="C2672" s="18">
        <v>312500</v>
      </c>
      <c r="D2672" s="16">
        <v>429805</v>
      </c>
      <c r="E2672" s="16">
        <v>260097</v>
      </c>
      <c r="F2672" s="18">
        <v>277779</v>
      </c>
      <c r="G2672" s="18">
        <f t="shared" si="936"/>
        <v>590279</v>
      </c>
      <c r="H2672" s="16">
        <f t="shared" si="928"/>
        <v>689902</v>
      </c>
      <c r="I2672" s="35">
        <f t="shared" si="932"/>
        <v>-117305</v>
      </c>
      <c r="J2672" s="35">
        <f t="shared" si="939"/>
        <v>-17682</v>
      </c>
      <c r="K2672" s="101">
        <f t="shared" si="940"/>
        <v>112959</v>
      </c>
      <c r="L2672">
        <f t="shared" si="940"/>
        <v>97174</v>
      </c>
      <c r="M2672" s="35">
        <f t="shared" si="934"/>
        <v>7217</v>
      </c>
      <c r="N2672">
        <f t="shared" si="941"/>
        <v>0.85559833135720731</v>
      </c>
      <c r="O2672" s="34">
        <f t="shared" si="930"/>
        <v>-99623</v>
      </c>
      <c r="P2672" s="531">
        <f t="shared" si="942"/>
        <v>0.31001945872362852</v>
      </c>
      <c r="Q2672" s="521">
        <f t="shared" si="942"/>
        <v>0.19609164692445222</v>
      </c>
    </row>
    <row r="2673" spans="1:17">
      <c r="A2673" s="596"/>
      <c r="B2673" s="3" t="s">
        <v>6</v>
      </c>
      <c r="C2673" s="18">
        <v>853100</v>
      </c>
      <c r="D2673" s="16">
        <v>847178</v>
      </c>
      <c r="E2673" s="16">
        <v>639140</v>
      </c>
      <c r="F2673" s="18">
        <v>670447</v>
      </c>
      <c r="G2673" s="18">
        <f t="shared" si="936"/>
        <v>1523547</v>
      </c>
      <c r="H2673" s="16">
        <f t="shared" si="928"/>
        <v>1486318</v>
      </c>
      <c r="I2673" s="35">
        <f t="shared" si="932"/>
        <v>5922</v>
      </c>
      <c r="J2673" s="35">
        <f t="shared" si="939"/>
        <v>-31307</v>
      </c>
      <c r="K2673" s="101">
        <f t="shared" si="940"/>
        <v>288533</v>
      </c>
      <c r="L2673">
        <f t="shared" si="940"/>
        <v>155144</v>
      </c>
      <c r="M2673" s="35">
        <f t="shared" si="934"/>
        <v>149287</v>
      </c>
      <c r="N2673">
        <f t="shared" si="941"/>
        <v>1.0250478026909451</v>
      </c>
      <c r="O2673" s="34">
        <f t="shared" si="930"/>
        <v>37229</v>
      </c>
      <c r="P2673" s="531">
        <f t="shared" si="942"/>
        <v>0.30484816916557228</v>
      </c>
      <c r="Q2673" s="521">
        <f t="shared" si="942"/>
        <v>0.13192180471586609</v>
      </c>
    </row>
    <row r="2674" spans="1:17">
      <c r="A2674" s="594">
        <v>45845</v>
      </c>
      <c r="B2674" s="3" t="s">
        <v>3</v>
      </c>
      <c r="C2674" s="18">
        <v>2076423</v>
      </c>
      <c r="D2674" s="16">
        <v>1745559</v>
      </c>
      <c r="E2674" s="16">
        <v>2256845</v>
      </c>
      <c r="F2674" s="18">
        <v>2080609</v>
      </c>
      <c r="G2674" s="18">
        <f t="shared" si="936"/>
        <v>4157032</v>
      </c>
      <c r="H2674" s="16">
        <f t="shared" si="928"/>
        <v>4002404</v>
      </c>
      <c r="I2674" s="35">
        <f t="shared" si="932"/>
        <v>330864</v>
      </c>
      <c r="J2674" s="35">
        <f t="shared" si="939"/>
        <v>176236</v>
      </c>
      <c r="K2674" s="101">
        <f t="shared" si="940"/>
        <v>305568</v>
      </c>
      <c r="L2674">
        <f t="shared" si="940"/>
        <v>231347</v>
      </c>
      <c r="M2674" s="35">
        <f t="shared" si="934"/>
        <v>-231347</v>
      </c>
      <c r="N2674">
        <f t="shared" si="941"/>
        <v>1.0386337810975603</v>
      </c>
      <c r="O2674" s="20">
        <f t="shared" si="930"/>
        <v>154628</v>
      </c>
      <c r="P2674" s="531">
        <f t="shared" si="942"/>
        <v>8.6175116247064212E-2</v>
      </c>
      <c r="Q2674" s="521">
        <f t="shared" si="942"/>
        <v>6.5357614041828285E-2</v>
      </c>
    </row>
    <row r="2675" spans="1:17">
      <c r="A2675" s="595"/>
      <c r="B2675" s="3" t="s">
        <v>4</v>
      </c>
      <c r="C2675" s="18">
        <v>70</v>
      </c>
      <c r="D2675" s="16">
        <v>18084</v>
      </c>
      <c r="E2675" s="16">
        <v>0</v>
      </c>
      <c r="F2675" s="18">
        <v>0</v>
      </c>
      <c r="G2675" s="18">
        <f t="shared" si="936"/>
        <v>70</v>
      </c>
      <c r="H2675" s="16">
        <f t="shared" si="928"/>
        <v>18084</v>
      </c>
      <c r="I2675" s="35">
        <f t="shared" si="932"/>
        <v>-18014</v>
      </c>
      <c r="J2675" s="35">
        <f t="shared" si="939"/>
        <v>0</v>
      </c>
      <c r="K2675" s="101">
        <f t="shared" si="940"/>
        <v>0</v>
      </c>
      <c r="L2675">
        <f t="shared" si="940"/>
        <v>0</v>
      </c>
      <c r="M2675" s="35">
        <f t="shared" si="934"/>
        <v>22171</v>
      </c>
      <c r="N2675">
        <f t="shared" si="941"/>
        <v>3.8708250387082502E-3</v>
      </c>
      <c r="O2675" s="303">
        <f t="shared" si="930"/>
        <v>-18014</v>
      </c>
      <c r="P2675" s="521">
        <f t="shared" si="942"/>
        <v>0</v>
      </c>
      <c r="Q2675" s="521">
        <f t="shared" si="942"/>
        <v>0</v>
      </c>
    </row>
    <row r="2676" spans="1:17">
      <c r="A2676" s="595"/>
      <c r="B2676" s="3" t="s">
        <v>5</v>
      </c>
      <c r="C2676" s="18">
        <v>318995</v>
      </c>
      <c r="D2676" s="16">
        <v>437331</v>
      </c>
      <c r="E2676" s="16">
        <v>276812</v>
      </c>
      <c r="F2676" s="18">
        <v>295042</v>
      </c>
      <c r="G2676" s="18">
        <f t="shared" si="936"/>
        <v>614037</v>
      </c>
      <c r="H2676" s="16">
        <f t="shared" si="928"/>
        <v>714143</v>
      </c>
      <c r="I2676" s="35">
        <f t="shared" si="932"/>
        <v>-118336</v>
      </c>
      <c r="J2676" s="35">
        <f t="shared" si="939"/>
        <v>-18230</v>
      </c>
      <c r="K2676" s="101">
        <f t="shared" si="940"/>
        <v>23758</v>
      </c>
      <c r="L2676">
        <f t="shared" si="940"/>
        <v>24241</v>
      </c>
      <c r="M2676" s="35">
        <f t="shared" si="934"/>
        <v>205668</v>
      </c>
      <c r="N2676">
        <f t="shared" si="941"/>
        <v>0.85982359275383224</v>
      </c>
      <c r="O2676" s="34">
        <f t="shared" si="930"/>
        <v>-100106</v>
      </c>
      <c r="P2676" s="524">
        <f t="shared" si="942"/>
        <v>4.1936662542076994E-2</v>
      </c>
      <c r="Q2676" s="524">
        <f t="shared" si="942"/>
        <v>3.6416434190977086E-2</v>
      </c>
    </row>
    <row r="2677" spans="1:17">
      <c r="A2677" s="596"/>
      <c r="B2677" s="3" t="s">
        <v>6</v>
      </c>
      <c r="C2677" s="18">
        <v>872075</v>
      </c>
      <c r="D2677" s="16">
        <v>930540</v>
      </c>
      <c r="E2677" s="16">
        <v>733905</v>
      </c>
      <c r="F2677" s="18">
        <v>755863</v>
      </c>
      <c r="G2677" s="18">
        <f t="shared" si="936"/>
        <v>1627938</v>
      </c>
      <c r="H2677" s="16">
        <f t="shared" si="928"/>
        <v>1664445</v>
      </c>
      <c r="I2677" s="35">
        <f t="shared" si="932"/>
        <v>-58465</v>
      </c>
      <c r="J2677" s="35">
        <f t="shared" si="939"/>
        <v>-21958</v>
      </c>
      <c r="K2677" s="101">
        <f t="shared" si="940"/>
        <v>104391</v>
      </c>
      <c r="L2677">
        <f t="shared" si="940"/>
        <v>178127</v>
      </c>
      <c r="M2677" s="35">
        <f t="shared" si="934"/>
        <v>338802</v>
      </c>
      <c r="N2677">
        <f t="shared" si="941"/>
        <v>0.97806656272811654</v>
      </c>
      <c r="O2677" s="34">
        <f t="shared" si="930"/>
        <v>-36507</v>
      </c>
      <c r="P2677" s="531">
        <f t="shared" si="942"/>
        <v>7.3558509423911109E-2</v>
      </c>
      <c r="Q2677" s="522">
        <f t="shared" si="942"/>
        <v>0.13616283860690068</v>
      </c>
    </row>
    <row r="2678" spans="1:17">
      <c r="A2678" s="594">
        <v>45846</v>
      </c>
      <c r="B2678" s="3" t="s">
        <v>3</v>
      </c>
      <c r="C2678" s="18">
        <v>2135434</v>
      </c>
      <c r="D2678" s="16">
        <v>2042346</v>
      </c>
      <c r="E2678" s="16">
        <v>2314308</v>
      </c>
      <c r="F2678" s="18">
        <v>2326029</v>
      </c>
      <c r="G2678" s="18">
        <f t="shared" si="936"/>
        <v>4461463</v>
      </c>
      <c r="H2678" s="16">
        <f t="shared" si="928"/>
        <v>4356654</v>
      </c>
      <c r="I2678" s="35">
        <f t="shared" si="932"/>
        <v>93088</v>
      </c>
      <c r="J2678" s="35">
        <f t="shared" si="939"/>
        <v>-11721</v>
      </c>
      <c r="K2678" s="101">
        <f t="shared" si="940"/>
        <v>304431</v>
      </c>
      <c r="L2678">
        <f t="shared" si="940"/>
        <v>354250</v>
      </c>
      <c r="M2678" s="35">
        <f t="shared" si="934"/>
        <v>-354250</v>
      </c>
      <c r="N2678">
        <f t="shared" si="941"/>
        <v>1.0240572237317904</v>
      </c>
      <c r="O2678" s="34">
        <f t="shared" si="930"/>
        <v>104809</v>
      </c>
      <c r="P2678" s="521">
        <f t="shared" si="942"/>
        <v>7.9019602600944136E-2</v>
      </c>
      <c r="Q2678" s="522">
        <f t="shared" si="942"/>
        <v>9.7103905153126766E-2</v>
      </c>
    </row>
    <row r="2679" spans="1:17">
      <c r="A2679" s="595"/>
      <c r="B2679" s="3" t="s">
        <v>4</v>
      </c>
      <c r="C2679" s="18">
        <v>70</v>
      </c>
      <c r="D2679" s="16">
        <v>21581</v>
      </c>
      <c r="E2679" s="16">
        <v>0</v>
      </c>
      <c r="F2679" s="18">
        <v>0</v>
      </c>
      <c r="G2679" s="18">
        <f t="shared" si="936"/>
        <v>70</v>
      </c>
      <c r="H2679" s="16">
        <f t="shared" ref="H2679:H2742" si="943">SUM(D2679+E2679)</f>
        <v>21581</v>
      </c>
      <c r="I2679" s="35">
        <f t="shared" si="932"/>
        <v>-21511</v>
      </c>
      <c r="J2679" s="35">
        <f t="shared" si="939"/>
        <v>0</v>
      </c>
      <c r="K2679" s="101">
        <f t="shared" si="940"/>
        <v>0</v>
      </c>
      <c r="L2679">
        <f t="shared" si="940"/>
        <v>3497</v>
      </c>
      <c r="M2679" s="35">
        <f t="shared" si="934"/>
        <v>25020</v>
      </c>
      <c r="N2679">
        <f t="shared" si="941"/>
        <v>3.2435939020434641E-3</v>
      </c>
      <c r="O2679" s="303">
        <f t="shared" si="930"/>
        <v>-21511</v>
      </c>
      <c r="P2679" s="521">
        <f t="shared" si="942"/>
        <v>0</v>
      </c>
      <c r="Q2679" s="521">
        <f t="shared" si="942"/>
        <v>0.23973400973469527</v>
      </c>
    </row>
    <row r="2680" spans="1:17">
      <c r="A2680" s="595"/>
      <c r="B2680" s="3" t="s">
        <v>5</v>
      </c>
      <c r="C2680" s="18">
        <v>330830</v>
      </c>
      <c r="D2680" s="16">
        <v>440443</v>
      </c>
      <c r="E2680" s="16">
        <v>295869</v>
      </c>
      <c r="F2680" s="18">
        <v>305378</v>
      </c>
      <c r="G2680" s="18">
        <f t="shared" si="936"/>
        <v>636208</v>
      </c>
      <c r="H2680" s="16">
        <f t="shared" si="943"/>
        <v>736312</v>
      </c>
      <c r="I2680" s="35">
        <f t="shared" si="932"/>
        <v>-109613</v>
      </c>
      <c r="J2680" s="35">
        <f t="shared" si="939"/>
        <v>-9509</v>
      </c>
      <c r="K2680" s="101">
        <f t="shared" si="940"/>
        <v>22171</v>
      </c>
      <c r="L2680">
        <f t="shared" si="940"/>
        <v>22169</v>
      </c>
      <c r="M2680" s="35">
        <f t="shared" si="934"/>
        <v>267537</v>
      </c>
      <c r="N2680">
        <f t="shared" si="941"/>
        <v>0.86404676278534098</v>
      </c>
      <c r="O2680" s="34">
        <f t="shared" si="930"/>
        <v>-100104</v>
      </c>
      <c r="P2680" s="531">
        <f t="shared" si="942"/>
        <v>3.745949252026641E-2</v>
      </c>
      <c r="Q2680" s="521">
        <f t="shared" si="942"/>
        <v>3.203733088237419E-2</v>
      </c>
    </row>
    <row r="2681" spans="1:17">
      <c r="A2681" s="596"/>
      <c r="B2681" s="3" t="s">
        <v>6</v>
      </c>
      <c r="C2681" s="18">
        <v>953101</v>
      </c>
      <c r="D2681" s="16">
        <v>1031784</v>
      </c>
      <c r="E2681" s="16">
        <v>809258</v>
      </c>
      <c r="F2681" s="18">
        <v>904746</v>
      </c>
      <c r="G2681" s="18">
        <f t="shared" si="936"/>
        <v>1857847</v>
      </c>
      <c r="H2681" s="16">
        <f t="shared" si="943"/>
        <v>1841042</v>
      </c>
      <c r="I2681" s="35">
        <f t="shared" si="932"/>
        <v>-78683</v>
      </c>
      <c r="J2681" s="35">
        <f t="shared" si="939"/>
        <v>-95488</v>
      </c>
      <c r="K2681" s="101">
        <f t="shared" si="940"/>
        <v>229909</v>
      </c>
      <c r="L2681">
        <f t="shared" si="940"/>
        <v>176597</v>
      </c>
      <c r="M2681" s="35">
        <f t="shared" si="934"/>
        <v>-2032799</v>
      </c>
      <c r="N2681">
        <f t="shared" si="941"/>
        <v>1.0091279829574773</v>
      </c>
      <c r="O2681" s="34">
        <f t="shared" si="930"/>
        <v>16805</v>
      </c>
      <c r="P2681" s="531">
        <f t="shared" si="942"/>
        <v>0.16445223954581772</v>
      </c>
      <c r="Q2681" s="521">
        <f t="shared" si="942"/>
        <v>0.11869290411386109</v>
      </c>
    </row>
    <row r="2682" spans="1:17">
      <c r="A2682" s="594">
        <v>45847</v>
      </c>
      <c r="B2682" s="3" t="s">
        <v>3</v>
      </c>
      <c r="C2682" s="18">
        <v>2612658</v>
      </c>
      <c r="D2682" s="16">
        <v>2042928</v>
      </c>
      <c r="E2682" s="16">
        <v>2690182</v>
      </c>
      <c r="F2682" s="18">
        <v>2365734</v>
      </c>
      <c r="G2682" s="18">
        <f t="shared" si="936"/>
        <v>4978392</v>
      </c>
      <c r="H2682" s="16">
        <f t="shared" si="943"/>
        <v>4733110</v>
      </c>
      <c r="I2682" s="35">
        <f t="shared" si="932"/>
        <v>569730</v>
      </c>
      <c r="J2682" s="35">
        <f t="shared" si="939"/>
        <v>324448</v>
      </c>
      <c r="K2682" s="101">
        <f t="shared" si="940"/>
        <v>516929</v>
      </c>
      <c r="L2682">
        <f t="shared" si="940"/>
        <v>376456</v>
      </c>
      <c r="M2682" s="35">
        <f t="shared" si="934"/>
        <v>-376456</v>
      </c>
      <c r="N2682">
        <f t="shared" si="941"/>
        <v>1.0518225859952548</v>
      </c>
      <c r="O2682" s="20">
        <f t="shared" si="930"/>
        <v>245282</v>
      </c>
      <c r="P2682" s="531">
        <f t="shared" si="942"/>
        <v>0.13104944715903069</v>
      </c>
      <c r="Q2682" s="521">
        <f t="shared" si="942"/>
        <v>9.4582229326279743E-2</v>
      </c>
    </row>
    <row r="2683" spans="1:17">
      <c r="A2683" s="595"/>
      <c r="B2683" s="3" t="s">
        <v>4</v>
      </c>
      <c r="C2683" s="18">
        <v>70</v>
      </c>
      <c r="D2683" s="16">
        <v>21581</v>
      </c>
      <c r="E2683" s="16">
        <v>0</v>
      </c>
      <c r="F2683" s="18">
        <v>0</v>
      </c>
      <c r="G2683" s="18">
        <f t="shared" si="936"/>
        <v>70</v>
      </c>
      <c r="H2683" s="16">
        <f t="shared" si="943"/>
        <v>21581</v>
      </c>
      <c r="I2683" s="35">
        <f t="shared" si="932"/>
        <v>-21511</v>
      </c>
      <c r="J2683" s="35">
        <f t="shared" si="939"/>
        <v>0</v>
      </c>
      <c r="K2683" s="101">
        <f t="shared" ref="K2683:L2698" si="944">G2683-G2679</f>
        <v>0</v>
      </c>
      <c r="L2683">
        <f t="shared" si="944"/>
        <v>0</v>
      </c>
      <c r="M2683" s="35">
        <f t="shared" si="934"/>
        <v>-179884</v>
      </c>
      <c r="N2683">
        <f t="shared" si="941"/>
        <v>3.2435939020434641E-3</v>
      </c>
      <c r="O2683" s="303">
        <f t="shared" si="930"/>
        <v>-21511</v>
      </c>
      <c r="P2683" s="521">
        <f t="shared" si="942"/>
        <v>0</v>
      </c>
      <c r="Q2683" s="521">
        <f t="shared" si="942"/>
        <v>0</v>
      </c>
    </row>
    <row r="2684" spans="1:17">
      <c r="A2684" s="595"/>
      <c r="B2684" s="3" t="s">
        <v>5</v>
      </c>
      <c r="C2684" s="18">
        <v>357511</v>
      </c>
      <c r="D2684" s="16">
        <v>443364</v>
      </c>
      <c r="E2684" s="16">
        <v>342682</v>
      </c>
      <c r="F2684" s="18">
        <v>307214</v>
      </c>
      <c r="G2684" s="18">
        <f t="shared" si="936"/>
        <v>664725</v>
      </c>
      <c r="H2684" s="16">
        <f t="shared" si="943"/>
        <v>786046</v>
      </c>
      <c r="I2684" s="35">
        <f t="shared" si="932"/>
        <v>-85853</v>
      </c>
      <c r="J2684" s="35">
        <f t="shared" si="939"/>
        <v>35468</v>
      </c>
      <c r="K2684" s="101">
        <f t="shared" si="944"/>
        <v>28517</v>
      </c>
      <c r="L2684">
        <f t="shared" si="944"/>
        <v>49734</v>
      </c>
      <c r="M2684" s="35">
        <f t="shared" si="934"/>
        <v>-921126</v>
      </c>
      <c r="N2684">
        <f t="shared" si="941"/>
        <v>0.84565661551614024</v>
      </c>
      <c r="O2684" s="20">
        <f t="shared" si="930"/>
        <v>-121321</v>
      </c>
      <c r="P2684" s="521">
        <f t="shared" si="942"/>
        <v>4.6926809842502193E-2</v>
      </c>
      <c r="Q2684" s="522">
        <f t="shared" si="942"/>
        <v>7.2437508921054855E-2</v>
      </c>
    </row>
    <row r="2685" spans="1:17">
      <c r="A2685" s="596"/>
      <c r="B2685" s="3" t="s">
        <v>6</v>
      </c>
      <c r="C2685" s="18">
        <v>1183678</v>
      </c>
      <c r="D2685" s="16">
        <v>1128951</v>
      </c>
      <c r="E2685" s="16">
        <v>1121053</v>
      </c>
      <c r="F2685" s="18">
        <v>963875</v>
      </c>
      <c r="G2685" s="18">
        <f t="shared" si="936"/>
        <v>2147553</v>
      </c>
      <c r="H2685" s="16">
        <f t="shared" si="943"/>
        <v>2250004</v>
      </c>
      <c r="I2685" s="35">
        <f t="shared" si="932"/>
        <v>54727</v>
      </c>
      <c r="J2685" s="35">
        <f t="shared" si="939"/>
        <v>157178</v>
      </c>
      <c r="K2685" s="101">
        <f t="shared" si="944"/>
        <v>289706</v>
      </c>
      <c r="L2685">
        <f t="shared" si="944"/>
        <v>408962</v>
      </c>
      <c r="M2685" s="35">
        <f t="shared" si="934"/>
        <v>594242</v>
      </c>
      <c r="N2685">
        <f t="shared" si="941"/>
        <v>0.95446630317101655</v>
      </c>
      <c r="O2685" s="20">
        <f t="shared" si="930"/>
        <v>-102451</v>
      </c>
      <c r="P2685" s="521">
        <f t="shared" si="942"/>
        <v>0.18474486669247217</v>
      </c>
      <c r="Q2685" s="522">
        <f t="shared" si="942"/>
        <v>0.28557203508183898</v>
      </c>
    </row>
    <row r="2686" spans="1:17">
      <c r="A2686" s="597">
        <v>45848</v>
      </c>
      <c r="B2686" s="3" t="s">
        <v>3</v>
      </c>
      <c r="C2686" s="18">
        <v>1569418</v>
      </c>
      <c r="D2686" s="16">
        <v>1255602</v>
      </c>
      <c r="E2686" s="16">
        <v>1608491</v>
      </c>
      <c r="F2686" s="18">
        <v>1552772</v>
      </c>
      <c r="G2686" s="18">
        <f t="shared" si="936"/>
        <v>3122190</v>
      </c>
      <c r="H2686" s="16">
        <f t="shared" si="943"/>
        <v>2864093</v>
      </c>
      <c r="I2686" s="35">
        <f t="shared" si="932"/>
        <v>313816</v>
      </c>
      <c r="J2686" s="35">
        <f t="shared" si="939"/>
        <v>55719</v>
      </c>
      <c r="K2686" s="101">
        <f t="shared" si="944"/>
        <v>-1856202</v>
      </c>
      <c r="L2686">
        <f t="shared" si="944"/>
        <v>-1869017</v>
      </c>
      <c r="M2686" s="35">
        <f t="shared" si="934"/>
        <v>1869017</v>
      </c>
      <c r="N2686">
        <f t="shared" si="941"/>
        <v>1.0901147413858419</v>
      </c>
      <c r="O2686" s="20">
        <f t="shared" si="930"/>
        <v>258097</v>
      </c>
      <c r="P2686" s="521">
        <f t="shared" si="942"/>
        <v>-0.2715892121755879</v>
      </c>
      <c r="Q2686" s="521">
        <f t="shared" si="942"/>
        <v>-0.28309316073441182</v>
      </c>
    </row>
    <row r="2687" spans="1:17">
      <c r="A2687" s="598"/>
      <c r="B2687" s="3" t="s">
        <v>4</v>
      </c>
      <c r="C2687" s="18">
        <v>70</v>
      </c>
      <c r="D2687" s="16">
        <v>20581</v>
      </c>
      <c r="E2687" s="16">
        <v>0</v>
      </c>
      <c r="F2687" s="18">
        <v>0</v>
      </c>
      <c r="G2687" s="18">
        <f t="shared" si="936"/>
        <v>70</v>
      </c>
      <c r="H2687" s="16">
        <f t="shared" si="943"/>
        <v>20581</v>
      </c>
      <c r="I2687" s="35">
        <f t="shared" si="932"/>
        <v>-20511</v>
      </c>
      <c r="J2687" s="35">
        <f t="shared" si="939"/>
        <v>0</v>
      </c>
      <c r="K2687" s="101">
        <f t="shared" si="944"/>
        <v>0</v>
      </c>
      <c r="L2687">
        <f t="shared" si="944"/>
        <v>-1000</v>
      </c>
      <c r="M2687" s="35">
        <f t="shared" si="934"/>
        <v>135798</v>
      </c>
      <c r="N2687">
        <f t="shared" si="941"/>
        <v>3.4011952771974153E-3</v>
      </c>
      <c r="O2687" s="303">
        <f t="shared" ref="O2687:O2750" si="945">G2687-H2687</f>
        <v>-20511</v>
      </c>
      <c r="P2687" s="521">
        <f t="shared" ref="P2687:Q2702" si="946">K2687/(G2683-K2687)</f>
        <v>0</v>
      </c>
      <c r="Q2687" s="521">
        <f t="shared" si="946"/>
        <v>-4.428501837828263E-2</v>
      </c>
    </row>
    <row r="2688" spans="1:17">
      <c r="A2688" s="598"/>
      <c r="B2688" s="3" t="s">
        <v>5</v>
      </c>
      <c r="C2688" s="18">
        <v>263223</v>
      </c>
      <c r="D2688" s="16">
        <v>378421</v>
      </c>
      <c r="E2688" s="16">
        <v>218092</v>
      </c>
      <c r="F2688" s="18">
        <v>221618</v>
      </c>
      <c r="G2688" s="18">
        <f t="shared" si="936"/>
        <v>484841</v>
      </c>
      <c r="H2688" s="16">
        <f t="shared" si="943"/>
        <v>596513</v>
      </c>
      <c r="I2688" s="35">
        <f t="shared" si="932"/>
        <v>-115198</v>
      </c>
      <c r="J2688" s="35">
        <f t="shared" si="939"/>
        <v>-3526</v>
      </c>
      <c r="K2688" s="101">
        <f t="shared" si="944"/>
        <v>-179884</v>
      </c>
      <c r="L2688">
        <f t="shared" si="944"/>
        <v>-189533</v>
      </c>
      <c r="M2688" s="35">
        <f t="shared" si="934"/>
        <v>564880</v>
      </c>
      <c r="N2688">
        <f t="shared" si="941"/>
        <v>0.81279200956223918</v>
      </c>
      <c r="O2688" s="34">
        <f t="shared" si="945"/>
        <v>-111672</v>
      </c>
      <c r="P2688" s="521">
        <f t="shared" si="946"/>
        <v>-0.21297902342977637</v>
      </c>
      <c r="Q2688" s="521">
        <f t="shared" si="946"/>
        <v>-0.19427744959659854</v>
      </c>
    </row>
    <row r="2689" spans="1:17">
      <c r="A2689" s="599"/>
      <c r="B2689" s="3" t="s">
        <v>6</v>
      </c>
      <c r="C2689" s="18">
        <v>665073</v>
      </c>
      <c r="D2689" s="16">
        <v>730875</v>
      </c>
      <c r="E2689" s="16">
        <v>671200</v>
      </c>
      <c r="F2689" s="18">
        <v>611088</v>
      </c>
      <c r="G2689" s="18">
        <f t="shared" si="936"/>
        <v>1276161</v>
      </c>
      <c r="H2689" s="16">
        <f t="shared" si="943"/>
        <v>1402075</v>
      </c>
      <c r="I2689" s="35">
        <f t="shared" si="932"/>
        <v>-65802</v>
      </c>
      <c r="J2689" s="35">
        <f t="shared" si="939"/>
        <v>60112</v>
      </c>
      <c r="K2689" s="101">
        <f t="shared" si="944"/>
        <v>-871392</v>
      </c>
      <c r="L2689">
        <f t="shared" si="944"/>
        <v>-847929</v>
      </c>
      <c r="M2689" s="35">
        <f t="shared" si="934"/>
        <v>1353088</v>
      </c>
      <c r="N2689">
        <f t="shared" si="941"/>
        <v>0.9101945331027228</v>
      </c>
      <c r="O2689" s="20">
        <f t="shared" si="945"/>
        <v>-125914</v>
      </c>
      <c r="P2689" s="521">
        <f t="shared" si="946"/>
        <v>-0.28864123062858049</v>
      </c>
      <c r="Q2689" s="521">
        <f t="shared" si="946"/>
        <v>-0.27370798529212864</v>
      </c>
    </row>
    <row r="2690" spans="1:17">
      <c r="A2690" s="594">
        <v>45849</v>
      </c>
      <c r="B2690" s="3" t="s">
        <v>3</v>
      </c>
      <c r="C2690" s="18">
        <v>2299359</v>
      </c>
      <c r="D2690" s="16">
        <v>1433224</v>
      </c>
      <c r="E2690" s="16">
        <v>2324355</v>
      </c>
      <c r="F2690" s="18">
        <v>1826035</v>
      </c>
      <c r="G2690" s="18">
        <f t="shared" si="936"/>
        <v>4125394</v>
      </c>
      <c r="H2690" s="16">
        <f t="shared" si="943"/>
        <v>3757579</v>
      </c>
      <c r="I2690" s="35">
        <f t="shared" si="932"/>
        <v>866135</v>
      </c>
      <c r="J2690" s="35">
        <f t="shared" si="939"/>
        <v>498320</v>
      </c>
      <c r="K2690" s="101">
        <f t="shared" si="944"/>
        <v>1003204</v>
      </c>
      <c r="L2690">
        <f t="shared" si="944"/>
        <v>893486</v>
      </c>
      <c r="M2690" s="35">
        <f t="shared" si="934"/>
        <v>-893486</v>
      </c>
      <c r="N2690">
        <f t="shared" si="941"/>
        <v>1.097886165533712</v>
      </c>
      <c r="O2690" s="20">
        <f t="shared" si="945"/>
        <v>367815</v>
      </c>
      <c r="P2690" s="531">
        <f t="shared" si="946"/>
        <v>0.47343587923657826</v>
      </c>
      <c r="Q2690" s="521">
        <f t="shared" si="946"/>
        <v>0.45340648845761738</v>
      </c>
    </row>
    <row r="2691" spans="1:17">
      <c r="A2691" s="595"/>
      <c r="B2691" s="3" t="s">
        <v>4</v>
      </c>
      <c r="C2691" s="18">
        <v>70</v>
      </c>
      <c r="D2691" s="16">
        <v>16888</v>
      </c>
      <c r="E2691" s="16">
        <v>0</v>
      </c>
      <c r="F2691" s="18">
        <v>0</v>
      </c>
      <c r="G2691" s="18">
        <f t="shared" si="936"/>
        <v>70</v>
      </c>
      <c r="H2691" s="16">
        <f t="shared" si="943"/>
        <v>16888</v>
      </c>
      <c r="I2691" s="35">
        <f t="shared" si="932"/>
        <v>-16818</v>
      </c>
      <c r="J2691" s="35">
        <f t="shared" si="939"/>
        <v>0</v>
      </c>
      <c r="K2691" s="101">
        <f t="shared" si="944"/>
        <v>0</v>
      </c>
      <c r="L2691">
        <f t="shared" si="944"/>
        <v>-3693</v>
      </c>
      <c r="M2691" s="35">
        <f t="shared" si="934"/>
        <v>51128</v>
      </c>
      <c r="N2691">
        <f t="shared" si="941"/>
        <v>4.1449549976314542E-3</v>
      </c>
      <c r="O2691" s="303">
        <f t="shared" si="945"/>
        <v>-16818</v>
      </c>
      <c r="P2691" s="521">
        <f t="shared" si="946"/>
        <v>0</v>
      </c>
      <c r="Q2691" s="521">
        <f t="shared" si="946"/>
        <v>-0.15213809013759577</v>
      </c>
    </row>
    <row r="2692" spans="1:17">
      <c r="A2692" s="595"/>
      <c r="B2692" s="3" t="s">
        <v>5</v>
      </c>
      <c r="C2692" s="18">
        <v>346342</v>
      </c>
      <c r="D2692" s="16">
        <v>448301</v>
      </c>
      <c r="E2692" s="16">
        <v>337657</v>
      </c>
      <c r="F2692" s="18">
        <v>273297</v>
      </c>
      <c r="G2692" s="18">
        <f t="shared" si="936"/>
        <v>619639</v>
      </c>
      <c r="H2692" s="16">
        <f t="shared" si="943"/>
        <v>785958</v>
      </c>
      <c r="I2692" s="35">
        <f t="shared" si="932"/>
        <v>-101959</v>
      </c>
      <c r="J2692" s="35">
        <f t="shared" si="939"/>
        <v>64360</v>
      </c>
      <c r="K2692" s="101">
        <f t="shared" si="944"/>
        <v>134798</v>
      </c>
      <c r="L2692">
        <f t="shared" si="944"/>
        <v>189445</v>
      </c>
      <c r="M2692" s="35">
        <f t="shared" si="934"/>
        <v>60659</v>
      </c>
      <c r="N2692">
        <f t="shared" si="941"/>
        <v>0.78838691125988924</v>
      </c>
      <c r="O2692" s="20">
        <f t="shared" si="945"/>
        <v>-166319</v>
      </c>
      <c r="P2692" s="521">
        <f t="shared" si="946"/>
        <v>0.38508983182066203</v>
      </c>
      <c r="Q2692" s="522">
        <f t="shared" si="946"/>
        <v>0.46538907504397298</v>
      </c>
    </row>
    <row r="2693" spans="1:17">
      <c r="A2693" s="596"/>
      <c r="B2693" s="3" t="s">
        <v>6</v>
      </c>
      <c r="C2693" s="18">
        <v>953090</v>
      </c>
      <c r="D2693" s="16">
        <v>899337</v>
      </c>
      <c r="E2693" s="16">
        <v>936848</v>
      </c>
      <c r="F2693" s="18">
        <v>698418</v>
      </c>
      <c r="G2693" s="18">
        <f t="shared" si="936"/>
        <v>1651508</v>
      </c>
      <c r="H2693" s="16">
        <f t="shared" si="943"/>
        <v>1836185</v>
      </c>
      <c r="I2693" s="35">
        <f t="shared" si="932"/>
        <v>53753</v>
      </c>
      <c r="J2693" s="35">
        <f t="shared" si="939"/>
        <v>238430</v>
      </c>
      <c r="K2693" s="101">
        <f t="shared" si="944"/>
        <v>375347</v>
      </c>
      <c r="L2693">
        <f t="shared" si="944"/>
        <v>434110</v>
      </c>
      <c r="M2693" s="35">
        <f t="shared" si="934"/>
        <v>-151954</v>
      </c>
      <c r="N2693">
        <f t="shared" si="941"/>
        <v>0.89942353303180234</v>
      </c>
      <c r="O2693" s="20">
        <f t="shared" si="945"/>
        <v>-184677</v>
      </c>
      <c r="P2693" s="521">
        <f t="shared" si="946"/>
        <v>0.41667536250546727</v>
      </c>
      <c r="Q2693" s="522">
        <f t="shared" si="946"/>
        <v>0.44847695939419296</v>
      </c>
    </row>
    <row r="2694" spans="1:17">
      <c r="A2694" s="594">
        <v>45852</v>
      </c>
      <c r="B2694" s="3" t="s">
        <v>3</v>
      </c>
      <c r="C2694" s="18">
        <v>2611999</v>
      </c>
      <c r="D2694" s="16">
        <v>1615906</v>
      </c>
      <c r="E2694" s="16">
        <v>2688752</v>
      </c>
      <c r="F2694" s="18">
        <v>2018554</v>
      </c>
      <c r="G2694" s="18">
        <f t="shared" si="936"/>
        <v>4630553</v>
      </c>
      <c r="H2694" s="16">
        <f t="shared" si="943"/>
        <v>4304658</v>
      </c>
      <c r="I2694" s="35">
        <f t="shared" si="932"/>
        <v>996093</v>
      </c>
      <c r="J2694" s="35">
        <f t="shared" si="939"/>
        <v>670198</v>
      </c>
      <c r="K2694" s="101">
        <f t="shared" si="944"/>
        <v>505159</v>
      </c>
      <c r="L2694">
        <f t="shared" si="944"/>
        <v>547079</v>
      </c>
      <c r="M2694" s="35">
        <f t="shared" si="934"/>
        <v>-547079</v>
      </c>
      <c r="N2694">
        <f t="shared" si="941"/>
        <v>1.0757075242678977</v>
      </c>
      <c r="O2694" s="20">
        <f t="shared" si="945"/>
        <v>325895</v>
      </c>
      <c r="P2694" s="521">
        <f t="shared" si="946"/>
        <v>0.13953762670102907</v>
      </c>
      <c r="Q2694" s="522">
        <f t="shared" si="946"/>
        <v>0.17040305248403675</v>
      </c>
    </row>
    <row r="2695" spans="1:17">
      <c r="A2695" s="595"/>
      <c r="B2695" s="3" t="s">
        <v>4</v>
      </c>
      <c r="C2695" s="18">
        <v>70</v>
      </c>
      <c r="D2695" s="16">
        <v>15336</v>
      </c>
      <c r="E2695" s="16">
        <v>0</v>
      </c>
      <c r="F2695" s="18">
        <v>0</v>
      </c>
      <c r="G2695" s="18">
        <f t="shared" si="936"/>
        <v>70</v>
      </c>
      <c r="H2695" s="16">
        <f t="shared" si="943"/>
        <v>15336</v>
      </c>
      <c r="I2695" s="35">
        <f t="shared" ref="I2695:I2758" si="947">SUM(C2695-D2695)</f>
        <v>-15266</v>
      </c>
      <c r="J2695" s="35">
        <f t="shared" si="939"/>
        <v>0</v>
      </c>
      <c r="K2695" s="101">
        <f t="shared" si="944"/>
        <v>0</v>
      </c>
      <c r="L2695">
        <f t="shared" si="944"/>
        <v>-1552</v>
      </c>
      <c r="M2695" s="35">
        <f t="shared" si="934"/>
        <v>15650</v>
      </c>
      <c r="N2695">
        <f t="shared" si="941"/>
        <v>4.5644235785080858E-3</v>
      </c>
      <c r="O2695" s="303">
        <f t="shared" si="945"/>
        <v>-15266</v>
      </c>
      <c r="P2695" s="521">
        <f t="shared" si="946"/>
        <v>0</v>
      </c>
      <c r="Q2695" s="521">
        <f t="shared" si="946"/>
        <v>-8.4164859002169204E-2</v>
      </c>
    </row>
    <row r="2696" spans="1:17">
      <c r="A2696" s="595"/>
      <c r="B2696" s="3" t="s">
        <v>5</v>
      </c>
      <c r="C2696" s="18">
        <v>373321</v>
      </c>
      <c r="D2696" s="16">
        <v>442669</v>
      </c>
      <c r="E2696" s="16">
        <v>390172</v>
      </c>
      <c r="F2696" s="18">
        <v>293753</v>
      </c>
      <c r="G2696" s="18">
        <f t="shared" si="936"/>
        <v>667074</v>
      </c>
      <c r="H2696" s="16">
        <f t="shared" si="943"/>
        <v>832841</v>
      </c>
      <c r="I2696" s="35">
        <f t="shared" si="947"/>
        <v>-69348</v>
      </c>
      <c r="J2696" s="35">
        <f t="shared" si="939"/>
        <v>96419</v>
      </c>
      <c r="K2696" s="101">
        <f t="shared" si="944"/>
        <v>47435</v>
      </c>
      <c r="L2696">
        <f t="shared" si="944"/>
        <v>46883</v>
      </c>
      <c r="M2696" s="35">
        <f t="shared" si="934"/>
        <v>-19798</v>
      </c>
      <c r="N2696">
        <f t="shared" si="941"/>
        <v>0.8009620083545359</v>
      </c>
      <c r="O2696" s="20">
        <f t="shared" si="945"/>
        <v>-165767</v>
      </c>
      <c r="P2696" s="531">
        <f t="shared" si="946"/>
        <v>8.2898756387582054E-2</v>
      </c>
      <c r="Q2696" s="521">
        <f t="shared" si="946"/>
        <v>6.3434698778879001E-2</v>
      </c>
    </row>
    <row r="2697" spans="1:17">
      <c r="A2697" s="596"/>
      <c r="B2697" s="3" t="s">
        <v>6</v>
      </c>
      <c r="C2697" s="18">
        <v>1150749</v>
      </c>
      <c r="D2697" s="16">
        <v>989260</v>
      </c>
      <c r="E2697" s="16">
        <v>1057214</v>
      </c>
      <c r="F2697" s="18">
        <v>750863</v>
      </c>
      <c r="G2697" s="18">
        <f t="shared" si="936"/>
        <v>1901612</v>
      </c>
      <c r="H2697" s="16">
        <f t="shared" si="943"/>
        <v>2046474</v>
      </c>
      <c r="I2697" s="35">
        <f t="shared" si="947"/>
        <v>161489</v>
      </c>
      <c r="J2697" s="35">
        <f t="shared" si="939"/>
        <v>306351</v>
      </c>
      <c r="K2697" s="101">
        <f t="shared" si="944"/>
        <v>250104</v>
      </c>
      <c r="L2697">
        <f t="shared" si="944"/>
        <v>210289</v>
      </c>
      <c r="M2697" s="35">
        <f t="shared" si="934"/>
        <v>263021</v>
      </c>
      <c r="N2697">
        <f t="shared" si="941"/>
        <v>0.92921385759115438</v>
      </c>
      <c r="O2697" s="20">
        <f t="shared" si="945"/>
        <v>-144862</v>
      </c>
      <c r="P2697" s="531">
        <f t="shared" si="946"/>
        <v>0.17846673764310647</v>
      </c>
      <c r="Q2697" s="521">
        <f t="shared" si="946"/>
        <v>0.1293373007867662</v>
      </c>
    </row>
    <row r="2698" spans="1:17">
      <c r="A2698" s="594">
        <v>45853</v>
      </c>
      <c r="B2698" s="3" t="s">
        <v>3</v>
      </c>
      <c r="C2698" s="18">
        <v>2559800</v>
      </c>
      <c r="D2698" s="16">
        <v>2007398</v>
      </c>
      <c r="E2698" s="16">
        <v>2663457</v>
      </c>
      <c r="F2698" s="18">
        <v>2352909</v>
      </c>
      <c r="G2698" s="18">
        <f t="shared" si="936"/>
        <v>4912709</v>
      </c>
      <c r="H2698" s="16">
        <f t="shared" si="943"/>
        <v>4670855</v>
      </c>
      <c r="I2698" s="35">
        <f t="shared" si="947"/>
        <v>552402</v>
      </c>
      <c r="J2698" s="35">
        <f t="shared" si="939"/>
        <v>310548</v>
      </c>
      <c r="K2698" s="101">
        <f t="shared" si="944"/>
        <v>282156</v>
      </c>
      <c r="L2698">
        <f t="shared" si="944"/>
        <v>366197</v>
      </c>
      <c r="M2698" s="35">
        <f t="shared" si="934"/>
        <v>-366197</v>
      </c>
      <c r="N2698">
        <f t="shared" si="941"/>
        <v>1.0517793851446897</v>
      </c>
      <c r="O2698" s="20">
        <f t="shared" si="945"/>
        <v>241854</v>
      </c>
      <c r="P2698" s="521">
        <f t="shared" si="946"/>
        <v>6.4887359640805567E-2</v>
      </c>
      <c r="Q2698" s="522">
        <f t="shared" si="946"/>
        <v>9.297971974332106E-2</v>
      </c>
    </row>
    <row r="2699" spans="1:17">
      <c r="A2699" s="595"/>
      <c r="B2699" s="3" t="s">
        <v>4</v>
      </c>
      <c r="C2699" s="18">
        <v>70</v>
      </c>
      <c r="D2699" s="16">
        <v>13283</v>
      </c>
      <c r="E2699" s="16">
        <v>0</v>
      </c>
      <c r="F2699" s="18">
        <v>0</v>
      </c>
      <c r="G2699" s="18">
        <f t="shared" si="936"/>
        <v>70</v>
      </c>
      <c r="H2699" s="16">
        <f t="shared" si="943"/>
        <v>13283</v>
      </c>
      <c r="I2699" s="35">
        <f t="shared" si="947"/>
        <v>-13213</v>
      </c>
      <c r="J2699" s="35">
        <f t="shared" si="939"/>
        <v>0</v>
      </c>
      <c r="K2699" s="101">
        <f t="shared" ref="K2699:L2714" si="948">G2699-G2695</f>
        <v>0</v>
      </c>
      <c r="L2699">
        <f t="shared" si="948"/>
        <v>-2053</v>
      </c>
      <c r="M2699" s="35">
        <f t="shared" ref="M2699:M2762" si="949">K2704-L2699</f>
        <v>47524</v>
      </c>
      <c r="N2699">
        <f t="shared" si="941"/>
        <v>5.2698938492810356E-3</v>
      </c>
      <c r="O2699" s="303">
        <f t="shared" si="945"/>
        <v>-13213</v>
      </c>
      <c r="P2699" s="521">
        <f t="shared" si="946"/>
        <v>0</v>
      </c>
      <c r="Q2699" s="521">
        <f t="shared" si="946"/>
        <v>-0.11806314336649607</v>
      </c>
    </row>
    <row r="2700" spans="1:17">
      <c r="A2700" s="595"/>
      <c r="B2700" s="3" t="s">
        <v>5</v>
      </c>
      <c r="C2700" s="18">
        <v>369936</v>
      </c>
      <c r="D2700" s="16">
        <v>461212</v>
      </c>
      <c r="E2700" s="16">
        <v>363840</v>
      </c>
      <c r="F2700" s="18">
        <v>311236</v>
      </c>
      <c r="G2700" s="18">
        <f t="shared" si="936"/>
        <v>681172</v>
      </c>
      <c r="H2700" s="16">
        <f t="shared" si="943"/>
        <v>825052</v>
      </c>
      <c r="I2700" s="35">
        <f t="shared" si="947"/>
        <v>-91276</v>
      </c>
      <c r="J2700" s="35">
        <f t="shared" si="939"/>
        <v>52604</v>
      </c>
      <c r="K2700" s="101">
        <f t="shared" si="948"/>
        <v>14098</v>
      </c>
      <c r="L2700">
        <f t="shared" si="948"/>
        <v>-7789</v>
      </c>
      <c r="M2700" s="35">
        <f t="shared" si="949"/>
        <v>250610</v>
      </c>
      <c r="N2700">
        <f t="shared" si="941"/>
        <v>0.82561099179203246</v>
      </c>
      <c r="O2700" s="20">
        <f t="shared" si="945"/>
        <v>-143880</v>
      </c>
      <c r="P2700" s="531">
        <f t="shared" si="946"/>
        <v>2.1590380044595819E-2</v>
      </c>
      <c r="Q2700" s="521">
        <f t="shared" si="946"/>
        <v>-9.2656697952725933E-3</v>
      </c>
    </row>
    <row r="2701" spans="1:17">
      <c r="A2701" s="596"/>
      <c r="B2701" s="3" t="s">
        <v>6</v>
      </c>
      <c r="C2701" s="18">
        <v>1067037</v>
      </c>
      <c r="D2701" s="16">
        <v>1043913</v>
      </c>
      <c r="E2701" s="16">
        <v>969545</v>
      </c>
      <c r="F2701" s="18">
        <v>861660</v>
      </c>
      <c r="G2701" s="18">
        <f t="shared" si="936"/>
        <v>1928697</v>
      </c>
      <c r="H2701" s="16">
        <f t="shared" si="943"/>
        <v>2013458</v>
      </c>
      <c r="I2701" s="35">
        <f t="shared" si="947"/>
        <v>23124</v>
      </c>
      <c r="J2701" s="35">
        <f t="shared" si="939"/>
        <v>107885</v>
      </c>
      <c r="K2701" s="101">
        <f t="shared" si="948"/>
        <v>27085</v>
      </c>
      <c r="L2701">
        <f t="shared" si="948"/>
        <v>-33016</v>
      </c>
      <c r="M2701" s="35">
        <f t="shared" si="949"/>
        <v>-2021886</v>
      </c>
      <c r="N2701">
        <f t="shared" si="941"/>
        <v>0.95790277224555964</v>
      </c>
      <c r="O2701" s="20">
        <f t="shared" si="945"/>
        <v>-84761</v>
      </c>
      <c r="P2701" s="531">
        <f t="shared" si="946"/>
        <v>1.4448978328933113E-2</v>
      </c>
      <c r="Q2701" s="521">
        <f t="shared" si="946"/>
        <v>-1.5876969833949671E-2</v>
      </c>
    </row>
    <row r="2702" spans="1:17">
      <c r="A2702" s="594">
        <v>45854</v>
      </c>
      <c r="B2702" s="3" t="s">
        <v>3</v>
      </c>
      <c r="C2702" s="18">
        <v>2787803</v>
      </c>
      <c r="D2702" s="16">
        <v>2267960</v>
      </c>
      <c r="E2702" s="16">
        <v>2862212</v>
      </c>
      <c r="F2702" s="18">
        <v>2598216</v>
      </c>
      <c r="G2702" s="18">
        <f t="shared" si="936"/>
        <v>5386019</v>
      </c>
      <c r="H2702" s="16">
        <f t="shared" si="943"/>
        <v>5130172</v>
      </c>
      <c r="I2702" s="35">
        <f t="shared" si="947"/>
        <v>519843</v>
      </c>
      <c r="J2702" s="35">
        <f t="shared" si="939"/>
        <v>263996</v>
      </c>
      <c r="K2702" s="101">
        <f t="shared" si="948"/>
        <v>473310</v>
      </c>
      <c r="L2702">
        <f t="shared" si="948"/>
        <v>459317</v>
      </c>
      <c r="M2702" s="35">
        <f t="shared" si="949"/>
        <v>-457817</v>
      </c>
      <c r="N2702">
        <f t="shared" si="941"/>
        <v>1.0498710374622917</v>
      </c>
      <c r="O2702" s="20">
        <f t="shared" si="945"/>
        <v>255847</v>
      </c>
      <c r="P2702" s="524">
        <f t="shared" si="946"/>
        <v>0.10661578290214509</v>
      </c>
      <c r="Q2702" s="524">
        <f t="shared" si="946"/>
        <v>0.10906158272820998</v>
      </c>
    </row>
    <row r="2703" spans="1:17">
      <c r="A2703" s="595"/>
      <c r="B2703" s="3" t="s">
        <v>4</v>
      </c>
      <c r="C2703" s="18">
        <v>70</v>
      </c>
      <c r="D2703" s="16">
        <v>13283</v>
      </c>
      <c r="E2703" s="16">
        <v>0</v>
      </c>
      <c r="F2703" s="18">
        <v>0</v>
      </c>
      <c r="G2703" s="18">
        <f t="shared" si="936"/>
        <v>70</v>
      </c>
      <c r="H2703" s="16">
        <f t="shared" si="943"/>
        <v>13283</v>
      </c>
      <c r="I2703" s="35">
        <f t="shared" si="947"/>
        <v>-13213</v>
      </c>
      <c r="J2703" s="35">
        <f t="shared" si="939"/>
        <v>0</v>
      </c>
      <c r="K2703" s="101">
        <f t="shared" si="948"/>
        <v>0</v>
      </c>
      <c r="L2703">
        <f t="shared" si="948"/>
        <v>0</v>
      </c>
      <c r="M2703" s="35">
        <f t="shared" si="949"/>
        <v>-221697</v>
      </c>
      <c r="N2703">
        <f t="shared" si="941"/>
        <v>5.2698938492810356E-3</v>
      </c>
      <c r="O2703" s="303">
        <f t="shared" si="945"/>
        <v>-13213</v>
      </c>
      <c r="P2703" s="521">
        <f t="shared" ref="P2703:Q2718" si="950">K2703/(G2699-K2703)</f>
        <v>0</v>
      </c>
      <c r="Q2703" s="521">
        <f t="shared" si="950"/>
        <v>0</v>
      </c>
    </row>
    <row r="2704" spans="1:17">
      <c r="A2704" s="595"/>
      <c r="B2704" s="3" t="s">
        <v>5</v>
      </c>
      <c r="C2704" s="18">
        <v>385035</v>
      </c>
      <c r="D2704" s="16">
        <v>493511</v>
      </c>
      <c r="E2704" s="16">
        <v>379664</v>
      </c>
      <c r="F2704" s="18">
        <v>341608</v>
      </c>
      <c r="G2704" s="18">
        <f t="shared" si="936"/>
        <v>726643</v>
      </c>
      <c r="H2704" s="16">
        <f t="shared" si="943"/>
        <v>873175</v>
      </c>
      <c r="I2704" s="35">
        <f t="shared" si="947"/>
        <v>-108476</v>
      </c>
      <c r="J2704" s="35">
        <f t="shared" si="939"/>
        <v>38056</v>
      </c>
      <c r="K2704" s="101">
        <f t="shared" si="948"/>
        <v>45471</v>
      </c>
      <c r="L2704">
        <f t="shared" si="948"/>
        <v>48123</v>
      </c>
      <c r="M2704" s="35">
        <f t="shared" si="949"/>
        <v>-977658</v>
      </c>
      <c r="N2704">
        <f t="shared" si="941"/>
        <v>0.83218484267185844</v>
      </c>
      <c r="O2704" s="20">
        <f t="shared" si="945"/>
        <v>-146532</v>
      </c>
      <c r="P2704" s="531">
        <f t="shared" si="950"/>
        <v>7.152891060419915E-2</v>
      </c>
      <c r="Q2704" s="521">
        <f t="shared" si="950"/>
        <v>6.1940022833489289E-2</v>
      </c>
    </row>
    <row r="2705" spans="1:17">
      <c r="A2705" s="596"/>
      <c r="B2705" s="3" t="s">
        <v>6</v>
      </c>
      <c r="C2705" s="18">
        <v>1146165</v>
      </c>
      <c r="D2705" s="16">
        <v>1190424</v>
      </c>
      <c r="E2705" s="16">
        <v>1077197</v>
      </c>
      <c r="F2705" s="18">
        <v>1025353</v>
      </c>
      <c r="G2705" s="18">
        <f t="shared" si="936"/>
        <v>2171518</v>
      </c>
      <c r="H2705" s="16">
        <f t="shared" si="943"/>
        <v>2267621</v>
      </c>
      <c r="I2705" s="35">
        <f t="shared" si="947"/>
        <v>-44259</v>
      </c>
      <c r="J2705" s="35">
        <f t="shared" si="939"/>
        <v>51844</v>
      </c>
      <c r="K2705" s="101">
        <f t="shared" si="948"/>
        <v>242821</v>
      </c>
      <c r="L2705">
        <f t="shared" si="948"/>
        <v>254163</v>
      </c>
      <c r="M2705" s="35">
        <f t="shared" si="949"/>
        <v>635145</v>
      </c>
      <c r="N2705">
        <f t="shared" si="941"/>
        <v>0.95761946110042195</v>
      </c>
      <c r="O2705" s="20">
        <f t="shared" si="945"/>
        <v>-96103</v>
      </c>
      <c r="P2705" s="524">
        <f t="shared" si="950"/>
        <v>0.14403253857341822</v>
      </c>
      <c r="Q2705" s="524">
        <f t="shared" si="950"/>
        <v>0.14446866500501621</v>
      </c>
    </row>
    <row r="2706" spans="1:17">
      <c r="A2706" s="597">
        <v>45855</v>
      </c>
      <c r="B2706" s="3" t="s">
        <v>3</v>
      </c>
      <c r="C2706" s="18">
        <v>1703474</v>
      </c>
      <c r="D2706" s="16">
        <v>1280496</v>
      </c>
      <c r="E2706" s="16">
        <v>1708112</v>
      </c>
      <c r="F2706" s="18">
        <v>1627643</v>
      </c>
      <c r="G2706" s="18">
        <f t="shared" si="936"/>
        <v>3331117</v>
      </c>
      <c r="H2706" s="16">
        <f t="shared" si="943"/>
        <v>2988608</v>
      </c>
      <c r="I2706" s="35">
        <f t="shared" si="947"/>
        <v>422978</v>
      </c>
      <c r="J2706" s="35">
        <f t="shared" si="939"/>
        <v>80469</v>
      </c>
      <c r="K2706" s="101">
        <f t="shared" si="948"/>
        <v>-2054902</v>
      </c>
      <c r="L2706">
        <f t="shared" si="948"/>
        <v>-2141564</v>
      </c>
      <c r="M2706" s="35">
        <f t="shared" si="949"/>
        <v>2147564</v>
      </c>
      <c r="N2706">
        <f t="shared" si="941"/>
        <v>1.1146048595198834</v>
      </c>
      <c r="O2706" s="20">
        <f t="shared" si="945"/>
        <v>342509</v>
      </c>
      <c r="P2706" s="521">
        <f t="shared" si="950"/>
        <v>-0.27616231915377143</v>
      </c>
      <c r="Q2706" s="521">
        <f t="shared" si="950"/>
        <v>-0.29450519105754114</v>
      </c>
    </row>
    <row r="2707" spans="1:17">
      <c r="A2707" s="598"/>
      <c r="B2707" s="3" t="s">
        <v>4</v>
      </c>
      <c r="C2707" s="18">
        <v>1570</v>
      </c>
      <c r="D2707" s="16">
        <v>13283</v>
      </c>
      <c r="E2707" s="16">
        <v>0</v>
      </c>
      <c r="F2707" s="18">
        <v>0</v>
      </c>
      <c r="G2707" s="18">
        <f t="shared" si="936"/>
        <v>1570</v>
      </c>
      <c r="H2707" s="16">
        <f t="shared" si="943"/>
        <v>13283</v>
      </c>
      <c r="I2707" s="35">
        <f t="shared" si="947"/>
        <v>-11713</v>
      </c>
      <c r="J2707" s="35">
        <f t="shared" si="939"/>
        <v>0</v>
      </c>
      <c r="K2707" s="101">
        <f t="shared" si="948"/>
        <v>1500</v>
      </c>
      <c r="L2707">
        <f t="shared" si="948"/>
        <v>0</v>
      </c>
      <c r="M2707" s="35">
        <f t="shared" si="949"/>
        <v>111403</v>
      </c>
      <c r="N2707">
        <f t="shared" si="941"/>
        <v>0.11819619061958894</v>
      </c>
      <c r="O2707" s="303">
        <f t="shared" si="945"/>
        <v>-11713</v>
      </c>
      <c r="P2707" s="521">
        <f t="shared" si="950"/>
        <v>-1.048951048951049</v>
      </c>
      <c r="Q2707" s="521">
        <f t="shared" si="950"/>
        <v>0</v>
      </c>
    </row>
    <row r="2708" spans="1:17">
      <c r="A2708" s="598"/>
      <c r="B2708" s="3" t="s">
        <v>5</v>
      </c>
      <c r="C2708" s="18">
        <v>294815</v>
      </c>
      <c r="D2708" s="16">
        <v>390103</v>
      </c>
      <c r="E2708" s="16">
        <v>256699</v>
      </c>
      <c r="F2708" s="18">
        <v>210131</v>
      </c>
      <c r="G2708" s="18">
        <f t="shared" si="936"/>
        <v>504946</v>
      </c>
      <c r="H2708" s="16">
        <f t="shared" si="943"/>
        <v>646802</v>
      </c>
      <c r="I2708" s="35">
        <f t="shared" si="947"/>
        <v>-95288</v>
      </c>
      <c r="J2708" s="35">
        <f t="shared" si="939"/>
        <v>46568</v>
      </c>
      <c r="K2708" s="101">
        <f t="shared" si="948"/>
        <v>-221697</v>
      </c>
      <c r="L2708">
        <f t="shared" si="948"/>
        <v>-226373</v>
      </c>
      <c r="M2708" s="35">
        <f t="shared" si="949"/>
        <v>651397</v>
      </c>
      <c r="N2708">
        <f t="shared" si="941"/>
        <v>0.78068095027535478</v>
      </c>
      <c r="O2708" s="20">
        <f t="shared" si="945"/>
        <v>-141856</v>
      </c>
      <c r="P2708" s="521">
        <f t="shared" si="950"/>
        <v>-0.2337737520298627</v>
      </c>
      <c r="Q2708" s="521">
        <f t="shared" si="950"/>
        <v>-0.2058782336014435</v>
      </c>
    </row>
    <row r="2709" spans="1:17">
      <c r="A2709" s="599"/>
      <c r="B2709" s="3" t="s">
        <v>6</v>
      </c>
      <c r="C2709" s="18">
        <v>656125</v>
      </c>
      <c r="D2709" s="16">
        <v>739749</v>
      </c>
      <c r="E2709" s="16">
        <v>691173</v>
      </c>
      <c r="F2709" s="18">
        <v>585858</v>
      </c>
      <c r="G2709" s="18">
        <f t="shared" si="936"/>
        <v>1241983</v>
      </c>
      <c r="H2709" s="16">
        <f t="shared" si="943"/>
        <v>1430922</v>
      </c>
      <c r="I2709" s="35">
        <f t="shared" si="947"/>
        <v>-83624</v>
      </c>
      <c r="J2709" s="35">
        <f t="shared" si="939"/>
        <v>105315</v>
      </c>
      <c r="K2709" s="101">
        <f t="shared" si="948"/>
        <v>-929535</v>
      </c>
      <c r="L2709">
        <f t="shared" si="948"/>
        <v>-836699</v>
      </c>
      <c r="M2709" s="35">
        <f t="shared" si="949"/>
        <v>1217938</v>
      </c>
      <c r="N2709">
        <f t="shared" si="941"/>
        <v>0.86795995868398135</v>
      </c>
      <c r="O2709" s="20">
        <f t="shared" si="945"/>
        <v>-188939</v>
      </c>
      <c r="P2709" s="521">
        <f t="shared" si="950"/>
        <v>-0.29974818231097633</v>
      </c>
      <c r="Q2709" s="521">
        <f t="shared" si="950"/>
        <v>-0.26952730388619728</v>
      </c>
    </row>
    <row r="2710" spans="1:17">
      <c r="A2710" s="594">
        <v>45856</v>
      </c>
      <c r="B2710" s="3" t="s">
        <v>3</v>
      </c>
      <c r="C2710" s="18">
        <v>2315649</v>
      </c>
      <c r="D2710" s="16">
        <v>1464850</v>
      </c>
      <c r="E2710" s="16">
        <v>2351123</v>
      </c>
      <c r="F2710" s="18">
        <v>1904776</v>
      </c>
      <c r="G2710" s="18">
        <f t="shared" si="936"/>
        <v>4220425</v>
      </c>
      <c r="H2710" s="16">
        <f t="shared" si="943"/>
        <v>3815973</v>
      </c>
      <c r="I2710" s="35">
        <f t="shared" si="947"/>
        <v>850799</v>
      </c>
      <c r="J2710" s="35">
        <f t="shared" si="939"/>
        <v>446347</v>
      </c>
      <c r="K2710" s="101">
        <f t="shared" si="948"/>
        <v>889308</v>
      </c>
      <c r="L2710">
        <f t="shared" si="948"/>
        <v>827365</v>
      </c>
      <c r="M2710" s="35">
        <f t="shared" si="949"/>
        <v>-829024</v>
      </c>
      <c r="N2710">
        <f t="shared" si="941"/>
        <v>1.1059892195254002</v>
      </c>
      <c r="O2710" s="20">
        <f t="shared" si="945"/>
        <v>404452</v>
      </c>
      <c r="P2710" s="521">
        <f t="shared" si="950"/>
        <v>0.36420047595860283</v>
      </c>
      <c r="Q2710" s="522">
        <f t="shared" si="950"/>
        <v>0.38281905366495111</v>
      </c>
    </row>
    <row r="2711" spans="1:17">
      <c r="A2711" s="595"/>
      <c r="B2711" s="3" t="s">
        <v>4</v>
      </c>
      <c r="C2711" s="18">
        <v>7570</v>
      </c>
      <c r="D2711" s="16">
        <v>14283</v>
      </c>
      <c r="E2711" s="16">
        <v>0</v>
      </c>
      <c r="F2711" s="18">
        <v>0</v>
      </c>
      <c r="G2711" s="18">
        <f t="shared" si="936"/>
        <v>7570</v>
      </c>
      <c r="H2711" s="16">
        <f t="shared" si="943"/>
        <v>14283</v>
      </c>
      <c r="I2711" s="35">
        <f t="shared" si="947"/>
        <v>-6713</v>
      </c>
      <c r="J2711" s="35">
        <f t="shared" si="939"/>
        <v>0</v>
      </c>
      <c r="K2711" s="101">
        <f t="shared" si="948"/>
        <v>6000</v>
      </c>
      <c r="L2711">
        <f t="shared" si="948"/>
        <v>1000</v>
      </c>
      <c r="M2711" s="35">
        <f t="shared" si="949"/>
        <v>55873</v>
      </c>
      <c r="N2711">
        <f t="shared" si="941"/>
        <v>0.53000070013302525</v>
      </c>
      <c r="O2711" s="303">
        <f t="shared" si="945"/>
        <v>-6713</v>
      </c>
      <c r="P2711" s="521">
        <f t="shared" si="950"/>
        <v>-1.3544018058690745</v>
      </c>
      <c r="Q2711" s="521">
        <f t="shared" si="950"/>
        <v>8.1413335504355616E-2</v>
      </c>
    </row>
    <row r="2712" spans="1:17">
      <c r="A2712" s="595"/>
      <c r="B2712" s="3" t="s">
        <v>5</v>
      </c>
      <c r="C2712" s="18">
        <v>355354</v>
      </c>
      <c r="D2712" s="16">
        <v>460414</v>
      </c>
      <c r="E2712" s="16">
        <v>355235</v>
      </c>
      <c r="F2712" s="18">
        <v>260995</v>
      </c>
      <c r="G2712" s="18">
        <f t="shared" si="936"/>
        <v>616349</v>
      </c>
      <c r="H2712" s="16">
        <f t="shared" si="943"/>
        <v>815649</v>
      </c>
      <c r="I2712" s="35">
        <f t="shared" si="947"/>
        <v>-105060</v>
      </c>
      <c r="J2712" s="35">
        <f t="shared" si="939"/>
        <v>94240</v>
      </c>
      <c r="K2712" s="101">
        <f t="shared" si="948"/>
        <v>111403</v>
      </c>
      <c r="L2712">
        <f t="shared" si="948"/>
        <v>168847</v>
      </c>
      <c r="M2712" s="35">
        <f t="shared" si="949"/>
        <v>24930</v>
      </c>
      <c r="N2712">
        <f t="shared" si="941"/>
        <v>0.75565469950922515</v>
      </c>
      <c r="O2712" s="20">
        <f t="shared" si="945"/>
        <v>-199300</v>
      </c>
      <c r="P2712" s="521">
        <f t="shared" si="950"/>
        <v>0.28307707162876738</v>
      </c>
      <c r="Q2712" s="522">
        <f t="shared" si="950"/>
        <v>0.35326965927754705</v>
      </c>
    </row>
    <row r="2713" spans="1:17">
      <c r="A2713" s="596"/>
      <c r="B2713" s="3" t="s">
        <v>6</v>
      </c>
      <c r="C2713" s="18">
        <v>977588</v>
      </c>
      <c r="D2713" s="16">
        <v>915643</v>
      </c>
      <c r="E2713" s="16">
        <v>949802</v>
      </c>
      <c r="F2713" s="18">
        <v>689419</v>
      </c>
      <c r="G2713" s="18">
        <f t="shared" si="936"/>
        <v>1667007</v>
      </c>
      <c r="H2713" s="16">
        <f t="shared" si="943"/>
        <v>1865445</v>
      </c>
      <c r="I2713" s="35">
        <f t="shared" si="947"/>
        <v>61945</v>
      </c>
      <c r="J2713" s="35">
        <f t="shared" si="939"/>
        <v>260383</v>
      </c>
      <c r="K2713" s="101">
        <f t="shared" si="948"/>
        <v>425024</v>
      </c>
      <c r="L2713">
        <f t="shared" si="948"/>
        <v>434523</v>
      </c>
      <c r="M2713" s="35">
        <f t="shared" si="949"/>
        <v>210049</v>
      </c>
      <c r="N2713">
        <f t="shared" si="941"/>
        <v>0.89362430948111582</v>
      </c>
      <c r="O2713" s="20">
        <f t="shared" si="945"/>
        <v>-198438</v>
      </c>
      <c r="P2713" s="531">
        <f t="shared" si="950"/>
        <v>0.52025132228177917</v>
      </c>
      <c r="Q2713" s="521">
        <f t="shared" si="950"/>
        <v>0.43609337223341255</v>
      </c>
    </row>
    <row r="2714" spans="1:17">
      <c r="A2714" s="594">
        <v>45859</v>
      </c>
      <c r="B2714" s="3" t="s">
        <v>3</v>
      </c>
      <c r="C2714" s="18">
        <v>2290251</v>
      </c>
      <c r="D2714" s="16">
        <v>1920424</v>
      </c>
      <c r="E2714" s="16">
        <v>2486062</v>
      </c>
      <c r="F2714" s="18">
        <v>2311413</v>
      </c>
      <c r="G2714" s="18">
        <f t="shared" si="936"/>
        <v>4601664</v>
      </c>
      <c r="H2714" s="16">
        <f t="shared" si="943"/>
        <v>4406486</v>
      </c>
      <c r="I2714" s="35">
        <f t="shared" si="947"/>
        <v>369827</v>
      </c>
      <c r="J2714" s="35">
        <f t="shared" si="939"/>
        <v>174649</v>
      </c>
      <c r="K2714" s="101">
        <f t="shared" si="948"/>
        <v>381239</v>
      </c>
      <c r="L2714">
        <f t="shared" si="948"/>
        <v>590513</v>
      </c>
      <c r="M2714" s="35">
        <f t="shared" si="949"/>
        <v>-590513</v>
      </c>
      <c r="N2714">
        <f t="shared" si="941"/>
        <v>1.0442933439479893</v>
      </c>
      <c r="O2714" s="20">
        <f t="shared" si="945"/>
        <v>195178</v>
      </c>
      <c r="P2714" s="521">
        <f t="shared" si="950"/>
        <v>9.9302039546924792E-2</v>
      </c>
      <c r="Q2714" s="522">
        <f t="shared" si="950"/>
        <v>0.18307869265159077</v>
      </c>
    </row>
    <row r="2715" spans="1:17">
      <c r="A2715" s="595"/>
      <c r="B2715" s="3" t="s">
        <v>4</v>
      </c>
      <c r="C2715" s="18">
        <v>5911</v>
      </c>
      <c r="D2715" s="16">
        <v>14283</v>
      </c>
      <c r="E2715" s="16">
        <v>0</v>
      </c>
      <c r="F2715" s="18">
        <v>0</v>
      </c>
      <c r="G2715" s="18">
        <f t="shared" ref="G2715:G2778" si="951">SUM(C2715+F2715)</f>
        <v>5911</v>
      </c>
      <c r="H2715" s="16">
        <f t="shared" si="943"/>
        <v>14283</v>
      </c>
      <c r="I2715" s="35">
        <f t="shared" si="947"/>
        <v>-8372</v>
      </c>
      <c r="J2715" s="35">
        <f t="shared" si="939"/>
        <v>0</v>
      </c>
      <c r="K2715" s="101">
        <f t="shared" ref="K2715:L2730" si="952">G2715-G2711</f>
        <v>-1659</v>
      </c>
      <c r="L2715">
        <f t="shared" si="952"/>
        <v>0</v>
      </c>
      <c r="M2715" s="35">
        <f t="shared" si="949"/>
        <v>81306</v>
      </c>
      <c r="N2715">
        <f t="shared" si="941"/>
        <v>0.41384863123993559</v>
      </c>
      <c r="O2715" s="303">
        <f t="shared" si="945"/>
        <v>-8372</v>
      </c>
      <c r="P2715" s="521">
        <f t="shared" si="950"/>
        <v>-0.17975945389532993</v>
      </c>
      <c r="Q2715" s="521">
        <f t="shared" si="950"/>
        <v>0</v>
      </c>
    </row>
    <row r="2716" spans="1:17">
      <c r="A2716" s="595"/>
      <c r="B2716" s="3" t="s">
        <v>5</v>
      </c>
      <c r="C2716" s="18">
        <v>350360</v>
      </c>
      <c r="D2716" s="16">
        <v>474567</v>
      </c>
      <c r="E2716" s="16">
        <v>351746</v>
      </c>
      <c r="F2716" s="18">
        <v>322862</v>
      </c>
      <c r="G2716" s="18">
        <f t="shared" si="951"/>
        <v>673222</v>
      </c>
      <c r="H2716" s="16">
        <f t="shared" si="943"/>
        <v>826313</v>
      </c>
      <c r="I2716" s="35">
        <f t="shared" si="947"/>
        <v>-124207</v>
      </c>
      <c r="J2716" s="35">
        <f t="shared" si="939"/>
        <v>28884</v>
      </c>
      <c r="K2716" s="101">
        <f t="shared" si="952"/>
        <v>56873</v>
      </c>
      <c r="L2716">
        <f t="shared" si="952"/>
        <v>10664</v>
      </c>
      <c r="M2716" s="35">
        <f t="shared" si="949"/>
        <v>90173</v>
      </c>
      <c r="N2716">
        <f t="shared" si="941"/>
        <v>0.81473001150895608</v>
      </c>
      <c r="O2716" s="20">
        <f t="shared" si="945"/>
        <v>-153091</v>
      </c>
      <c r="P2716" s="531">
        <f t="shared" si="950"/>
        <v>0.10165404771607718</v>
      </c>
      <c r="Q2716" s="521">
        <f t="shared" si="950"/>
        <v>1.3247451815872346E-2</v>
      </c>
    </row>
    <row r="2717" spans="1:17">
      <c r="A2717" s="596"/>
      <c r="B2717" s="3" t="s">
        <v>6</v>
      </c>
      <c r="C2717" s="18">
        <v>1033307</v>
      </c>
      <c r="D2717" s="16">
        <v>1052479</v>
      </c>
      <c r="E2717" s="16">
        <v>842021</v>
      </c>
      <c r="F2717" s="18">
        <v>827477</v>
      </c>
      <c r="G2717" s="18">
        <f t="shared" si="951"/>
        <v>1860784</v>
      </c>
      <c r="H2717" s="16">
        <f t="shared" si="943"/>
        <v>1894500</v>
      </c>
      <c r="I2717" s="35">
        <f t="shared" si="947"/>
        <v>-19172</v>
      </c>
      <c r="J2717" s="35">
        <f t="shared" si="939"/>
        <v>14544</v>
      </c>
      <c r="K2717" s="101">
        <f t="shared" si="952"/>
        <v>193777</v>
      </c>
      <c r="L2717">
        <f t="shared" si="952"/>
        <v>29055</v>
      </c>
      <c r="M2717" s="35">
        <f t="shared" si="949"/>
        <v>-11555</v>
      </c>
      <c r="N2717">
        <f t="shared" si="941"/>
        <v>0.98220321984692527</v>
      </c>
      <c r="O2717" s="20">
        <f t="shared" si="945"/>
        <v>-33716</v>
      </c>
      <c r="P2717" s="531">
        <f t="shared" si="950"/>
        <v>0.13153207577907047</v>
      </c>
      <c r="Q2717" s="521">
        <f t="shared" si="950"/>
        <v>1.5821802558280106E-2</v>
      </c>
    </row>
    <row r="2718" spans="1:17">
      <c r="A2718" s="594">
        <v>45860</v>
      </c>
      <c r="B2718" s="3" t="s">
        <v>3</v>
      </c>
      <c r="C2718" s="18">
        <v>2841025</v>
      </c>
      <c r="D2718" s="16">
        <v>1996706</v>
      </c>
      <c r="E2718" s="16">
        <v>2864195</v>
      </c>
      <c r="F2718" s="18">
        <v>2405211</v>
      </c>
      <c r="G2718" s="18">
        <f t="shared" si="951"/>
        <v>5246236</v>
      </c>
      <c r="H2718" s="16">
        <f t="shared" si="943"/>
        <v>4860901</v>
      </c>
      <c r="I2718" s="35">
        <f t="shared" si="947"/>
        <v>844319</v>
      </c>
      <c r="J2718" s="35">
        <f t="shared" si="939"/>
        <v>458984</v>
      </c>
      <c r="K2718" s="101">
        <f t="shared" si="952"/>
        <v>644572</v>
      </c>
      <c r="L2718">
        <f t="shared" si="952"/>
        <v>454415</v>
      </c>
      <c r="M2718" s="35">
        <f t="shared" si="949"/>
        <v>-454415</v>
      </c>
      <c r="N2718">
        <f t="shared" si="941"/>
        <v>1.0792723406627702</v>
      </c>
      <c r="O2718" s="20">
        <f t="shared" si="945"/>
        <v>385335</v>
      </c>
      <c r="P2718" s="531">
        <f t="shared" si="950"/>
        <v>0.1628903245110298</v>
      </c>
      <c r="Q2718" s="521">
        <f t="shared" si="950"/>
        <v>0.11498148692166714</v>
      </c>
    </row>
    <row r="2719" spans="1:17">
      <c r="A2719" s="595"/>
      <c r="B2719" s="3" t="s">
        <v>4</v>
      </c>
      <c r="C2719" s="18">
        <v>5911</v>
      </c>
      <c r="D2719" s="16">
        <v>14283</v>
      </c>
      <c r="E2719" s="16">
        <v>0</v>
      </c>
      <c r="F2719" s="18">
        <v>0</v>
      </c>
      <c r="G2719" s="18">
        <f t="shared" si="951"/>
        <v>5911</v>
      </c>
      <c r="H2719" s="16">
        <f t="shared" si="943"/>
        <v>14283</v>
      </c>
      <c r="I2719" s="35">
        <f t="shared" si="947"/>
        <v>-8372</v>
      </c>
      <c r="J2719" s="35">
        <f t="shared" si="939"/>
        <v>0</v>
      </c>
      <c r="K2719" s="101">
        <f t="shared" si="952"/>
        <v>0</v>
      </c>
      <c r="L2719">
        <f t="shared" si="952"/>
        <v>0</v>
      </c>
      <c r="M2719" s="35">
        <f t="shared" si="949"/>
        <v>68849</v>
      </c>
      <c r="N2719">
        <f t="shared" si="941"/>
        <v>0.41384863123993559</v>
      </c>
      <c r="O2719" s="303">
        <f t="shared" si="945"/>
        <v>-8372</v>
      </c>
      <c r="P2719" s="521">
        <f t="shared" ref="P2719:Q2734" si="953">K2719/(G2715-K2719)</f>
        <v>0</v>
      </c>
      <c r="Q2719" s="521">
        <f t="shared" si="953"/>
        <v>0</v>
      </c>
    </row>
    <row r="2720" spans="1:17">
      <c r="A2720" s="595"/>
      <c r="B2720" s="3" t="s">
        <v>5</v>
      </c>
      <c r="C2720" s="18">
        <v>404137</v>
      </c>
      <c r="D2720" s="16">
        <v>528219</v>
      </c>
      <c r="E2720" s="16">
        <v>424169</v>
      </c>
      <c r="F2720" s="18">
        <v>350391</v>
      </c>
      <c r="G2720" s="18">
        <f t="shared" si="951"/>
        <v>754528</v>
      </c>
      <c r="H2720" s="16">
        <f t="shared" si="943"/>
        <v>952388</v>
      </c>
      <c r="I2720" s="35">
        <f t="shared" si="947"/>
        <v>-124082</v>
      </c>
      <c r="J2720" s="35">
        <f t="shared" si="939"/>
        <v>73778</v>
      </c>
      <c r="K2720" s="101">
        <f t="shared" si="952"/>
        <v>81306</v>
      </c>
      <c r="L2720">
        <f t="shared" si="952"/>
        <v>126075</v>
      </c>
      <c r="M2720" s="35">
        <f t="shared" si="949"/>
        <v>157228</v>
      </c>
      <c r="N2720">
        <f t="shared" si="941"/>
        <v>0.79224853736082357</v>
      </c>
      <c r="O2720" s="20">
        <f t="shared" si="945"/>
        <v>-197860</v>
      </c>
      <c r="P2720" s="521">
        <f t="shared" si="953"/>
        <v>0.13736070658674543</v>
      </c>
      <c r="Q2720" s="522">
        <f t="shared" si="953"/>
        <v>0.18004592724188062</v>
      </c>
    </row>
    <row r="2721" spans="1:17">
      <c r="A2721" s="596"/>
      <c r="B2721" s="3" t="s">
        <v>6</v>
      </c>
      <c r="C2721" s="18">
        <v>1097819</v>
      </c>
      <c r="D2721" s="16">
        <v>1080196</v>
      </c>
      <c r="E2721" s="16">
        <v>1060528</v>
      </c>
      <c r="F2721" s="18">
        <v>863802</v>
      </c>
      <c r="G2721" s="18">
        <f t="shared" si="951"/>
        <v>1961621</v>
      </c>
      <c r="H2721" s="16">
        <f t="shared" si="943"/>
        <v>2140724</v>
      </c>
      <c r="I2721" s="35">
        <f t="shared" si="947"/>
        <v>17623</v>
      </c>
      <c r="J2721" s="35">
        <f t="shared" si="939"/>
        <v>196726</v>
      </c>
      <c r="K2721" s="101">
        <f t="shared" si="952"/>
        <v>100837</v>
      </c>
      <c r="L2721">
        <f t="shared" si="952"/>
        <v>246224</v>
      </c>
      <c r="M2721" s="35">
        <f t="shared" si="949"/>
        <v>-1738968</v>
      </c>
      <c r="N2721">
        <f t="shared" si="941"/>
        <v>0.91633531459450168</v>
      </c>
      <c r="O2721" s="20">
        <f t="shared" si="945"/>
        <v>-179103</v>
      </c>
      <c r="P2721" s="521">
        <f t="shared" si="953"/>
        <v>5.7295475375110726E-2</v>
      </c>
      <c r="Q2721" s="522">
        <f t="shared" si="953"/>
        <v>0.1493827490056277</v>
      </c>
    </row>
    <row r="2722" spans="1:17">
      <c r="A2722" s="594">
        <v>45861</v>
      </c>
      <c r="B2722" s="3" t="s">
        <v>3</v>
      </c>
      <c r="C2722" s="18">
        <v>2421661</v>
      </c>
      <c r="D2722" s="16">
        <v>2557331</v>
      </c>
      <c r="E2722" s="16">
        <v>2641246</v>
      </c>
      <c r="F2722" s="18">
        <v>2842075</v>
      </c>
      <c r="G2722" s="18">
        <f t="shared" si="951"/>
        <v>5263736</v>
      </c>
      <c r="H2722" s="16">
        <f t="shared" si="943"/>
        <v>5198577</v>
      </c>
      <c r="I2722" s="35">
        <f t="shared" si="947"/>
        <v>-135670</v>
      </c>
      <c r="J2722" s="35">
        <f t="shared" si="939"/>
        <v>-200829</v>
      </c>
      <c r="K2722" s="101">
        <f t="shared" si="952"/>
        <v>17500</v>
      </c>
      <c r="L2722">
        <f t="shared" si="952"/>
        <v>337676</v>
      </c>
      <c r="M2722" s="35">
        <f t="shared" si="949"/>
        <v>-342017</v>
      </c>
      <c r="N2722">
        <f t="shared" si="941"/>
        <v>1.0125340069022735</v>
      </c>
      <c r="O2722" s="34">
        <f t="shared" si="945"/>
        <v>65159</v>
      </c>
      <c r="P2722" s="521">
        <f t="shared" si="953"/>
        <v>3.3468891908101689E-3</v>
      </c>
      <c r="Q2722" s="522">
        <f t="shared" si="953"/>
        <v>7.4653814479713032E-2</v>
      </c>
    </row>
    <row r="2723" spans="1:17">
      <c r="A2723" s="595"/>
      <c r="B2723" s="3" t="s">
        <v>4</v>
      </c>
      <c r="C2723" s="18">
        <v>5911</v>
      </c>
      <c r="D2723" s="16">
        <v>14283</v>
      </c>
      <c r="E2723" s="16">
        <v>0</v>
      </c>
      <c r="F2723" s="18">
        <v>0</v>
      </c>
      <c r="G2723" s="18">
        <f t="shared" si="951"/>
        <v>5911</v>
      </c>
      <c r="H2723" s="16">
        <f t="shared" si="943"/>
        <v>14283</v>
      </c>
      <c r="I2723" s="35">
        <f t="shared" si="947"/>
        <v>-8372</v>
      </c>
      <c r="J2723" s="35">
        <f t="shared" si="939"/>
        <v>0</v>
      </c>
      <c r="K2723" s="101">
        <f t="shared" si="952"/>
        <v>0</v>
      </c>
      <c r="L2723">
        <f t="shared" si="952"/>
        <v>0</v>
      </c>
      <c r="M2723" s="35">
        <f t="shared" si="949"/>
        <v>-222608</v>
      </c>
      <c r="N2723">
        <f t="shared" si="941"/>
        <v>0.41384863123993559</v>
      </c>
      <c r="O2723" s="303">
        <f t="shared" si="945"/>
        <v>-8372</v>
      </c>
      <c r="P2723" s="521">
        <f t="shared" si="953"/>
        <v>0</v>
      </c>
      <c r="Q2723" s="521">
        <f t="shared" si="953"/>
        <v>0</v>
      </c>
    </row>
    <row r="2724" spans="1:17">
      <c r="A2724" s="595"/>
      <c r="B2724" s="3" t="s">
        <v>5</v>
      </c>
      <c r="C2724" s="18">
        <v>418425</v>
      </c>
      <c r="D2724" s="16">
        <v>540459</v>
      </c>
      <c r="E2724" s="16">
        <v>402265</v>
      </c>
      <c r="F2724" s="18">
        <v>404952</v>
      </c>
      <c r="G2724" s="18">
        <f t="shared" si="951"/>
        <v>823377</v>
      </c>
      <c r="H2724" s="16">
        <f t="shared" si="943"/>
        <v>942724</v>
      </c>
      <c r="I2724" s="35">
        <f t="shared" si="947"/>
        <v>-122034</v>
      </c>
      <c r="J2724" s="35">
        <f t="shared" si="939"/>
        <v>-2687</v>
      </c>
      <c r="K2724" s="101">
        <f t="shared" si="952"/>
        <v>68849</v>
      </c>
      <c r="L2724">
        <f t="shared" si="952"/>
        <v>-9664</v>
      </c>
      <c r="M2724" s="35">
        <f t="shared" si="949"/>
        <v>-897882</v>
      </c>
      <c r="N2724">
        <f t="shared" si="941"/>
        <v>0.8734019713086757</v>
      </c>
      <c r="O2724" s="34">
        <f t="shared" si="945"/>
        <v>-119347</v>
      </c>
      <c r="P2724" s="531">
        <f t="shared" si="953"/>
        <v>0.10040995859578608</v>
      </c>
      <c r="Q2724" s="521">
        <f t="shared" si="953"/>
        <v>-1.0045195062221169E-2</v>
      </c>
    </row>
    <row r="2725" spans="1:17">
      <c r="A2725" s="596"/>
      <c r="B2725" s="3" t="s">
        <v>6</v>
      </c>
      <c r="C2725" s="18">
        <v>1100090</v>
      </c>
      <c r="D2725" s="16">
        <v>1279789</v>
      </c>
      <c r="E2725" s="16">
        <v>902577</v>
      </c>
      <c r="F2725" s="18">
        <v>1144834</v>
      </c>
      <c r="G2725" s="18">
        <f t="shared" si="951"/>
        <v>2244924</v>
      </c>
      <c r="H2725" s="16">
        <f t="shared" si="943"/>
        <v>2182366</v>
      </c>
      <c r="I2725" s="35">
        <f t="shared" si="947"/>
        <v>-179699</v>
      </c>
      <c r="J2725" s="35">
        <f t="shared" si="939"/>
        <v>-242257</v>
      </c>
      <c r="K2725" s="101">
        <f t="shared" si="952"/>
        <v>283303</v>
      </c>
      <c r="L2725">
        <f t="shared" si="952"/>
        <v>41642</v>
      </c>
      <c r="M2725" s="35">
        <f t="shared" si="949"/>
        <v>1004537</v>
      </c>
      <c r="N2725">
        <f t="shared" si="941"/>
        <v>1.028665219307852</v>
      </c>
      <c r="O2725" s="34">
        <f t="shared" si="945"/>
        <v>62558</v>
      </c>
      <c r="P2725" s="531">
        <f t="shared" si="953"/>
        <v>0.16880174079048191</v>
      </c>
      <c r="Q2725" s="521">
        <f t="shared" si="953"/>
        <v>1.9838195935175471E-2</v>
      </c>
    </row>
    <row r="2726" spans="1:17">
      <c r="A2726" s="597">
        <v>45862</v>
      </c>
      <c r="B2726" s="3" t="s">
        <v>3</v>
      </c>
      <c r="C2726" s="18">
        <v>1954516</v>
      </c>
      <c r="D2726" s="16">
        <v>1449525</v>
      </c>
      <c r="E2726" s="16">
        <v>1967640</v>
      </c>
      <c r="F2726" s="18">
        <v>1816476</v>
      </c>
      <c r="G2726" s="18">
        <f t="shared" si="951"/>
        <v>3770992</v>
      </c>
      <c r="H2726" s="16">
        <f t="shared" si="943"/>
        <v>3417165</v>
      </c>
      <c r="I2726" s="35">
        <f t="shared" si="947"/>
        <v>504991</v>
      </c>
      <c r="J2726" s="35">
        <f t="shared" si="939"/>
        <v>151164</v>
      </c>
      <c r="K2726" s="101">
        <f t="shared" si="952"/>
        <v>-1492744</v>
      </c>
      <c r="L2726">
        <f t="shared" si="952"/>
        <v>-1781412</v>
      </c>
      <c r="M2726" s="35">
        <f t="shared" si="949"/>
        <v>1781412</v>
      </c>
      <c r="N2726">
        <f t="shared" si="941"/>
        <v>1.10354401967713</v>
      </c>
      <c r="O2726" s="20">
        <f t="shared" si="945"/>
        <v>353827</v>
      </c>
      <c r="P2726" s="521">
        <f t="shared" si="953"/>
        <v>-0.22093516150421522</v>
      </c>
      <c r="Q2726" s="521">
        <f t="shared" si="953"/>
        <v>-0.25521702111564931</v>
      </c>
    </row>
    <row r="2727" spans="1:17">
      <c r="A2727" s="598"/>
      <c r="B2727" s="3" t="s">
        <v>4</v>
      </c>
      <c r="C2727" s="18">
        <v>1570</v>
      </c>
      <c r="D2727" s="16">
        <v>14963</v>
      </c>
      <c r="E2727" s="16">
        <v>0</v>
      </c>
      <c r="F2727" s="18">
        <v>0</v>
      </c>
      <c r="G2727" s="18">
        <f t="shared" si="951"/>
        <v>1570</v>
      </c>
      <c r="H2727" s="16">
        <f t="shared" si="943"/>
        <v>14963</v>
      </c>
      <c r="I2727" s="35">
        <f t="shared" si="947"/>
        <v>-13393</v>
      </c>
      <c r="J2727" s="35">
        <f t="shared" si="939"/>
        <v>0</v>
      </c>
      <c r="K2727" s="101">
        <f t="shared" si="952"/>
        <v>-4341</v>
      </c>
      <c r="L2727">
        <f t="shared" si="952"/>
        <v>680</v>
      </c>
      <c r="M2727" s="35">
        <f t="shared" si="949"/>
        <v>155410</v>
      </c>
      <c r="N2727">
        <f t="shared" si="941"/>
        <v>0.1049254828577157</v>
      </c>
      <c r="O2727" s="303">
        <f t="shared" si="945"/>
        <v>-13393</v>
      </c>
      <c r="P2727" s="521">
        <f t="shared" si="953"/>
        <v>-0.42342957471712839</v>
      </c>
      <c r="Q2727" s="521">
        <f t="shared" si="953"/>
        <v>4.9988973020657211E-2</v>
      </c>
    </row>
    <row r="2728" spans="1:17">
      <c r="A2728" s="598"/>
      <c r="B2728" s="3" t="s">
        <v>5</v>
      </c>
      <c r="C2728" s="18">
        <v>337211</v>
      </c>
      <c r="D2728" s="16">
        <v>456262</v>
      </c>
      <c r="E2728" s="16">
        <v>310417</v>
      </c>
      <c r="F2728" s="18">
        <v>263558</v>
      </c>
      <c r="G2728" s="18">
        <f t="shared" si="951"/>
        <v>600769</v>
      </c>
      <c r="H2728" s="16">
        <f t="shared" si="943"/>
        <v>766679</v>
      </c>
      <c r="I2728" s="35">
        <f t="shared" si="947"/>
        <v>-119051</v>
      </c>
      <c r="J2728" s="35">
        <f t="shared" si="939"/>
        <v>46859</v>
      </c>
      <c r="K2728" s="101">
        <f t="shared" si="952"/>
        <v>-222608</v>
      </c>
      <c r="L2728">
        <f t="shared" si="952"/>
        <v>-176045</v>
      </c>
      <c r="M2728" s="35">
        <f t="shared" si="949"/>
        <v>579813</v>
      </c>
      <c r="N2728">
        <f t="shared" si="941"/>
        <v>0.78359913340524523</v>
      </c>
      <c r="O2728" s="20">
        <f t="shared" si="945"/>
        <v>-165910</v>
      </c>
      <c r="P2728" s="521">
        <f t="shared" si="953"/>
        <v>-0.21282140757276635</v>
      </c>
      <c r="Q2728" s="521">
        <f t="shared" si="953"/>
        <v>-0.15735598680335261</v>
      </c>
    </row>
    <row r="2729" spans="1:17">
      <c r="A2729" s="599"/>
      <c r="B2729" s="3" t="s">
        <v>6</v>
      </c>
      <c r="C2729" s="18">
        <v>728807</v>
      </c>
      <c r="D2729" s="16">
        <v>767856</v>
      </c>
      <c r="E2729" s="16">
        <v>744046</v>
      </c>
      <c r="F2729" s="18">
        <v>608571</v>
      </c>
      <c r="G2729" s="18">
        <f t="shared" si="951"/>
        <v>1337378</v>
      </c>
      <c r="H2729" s="16">
        <f t="shared" si="943"/>
        <v>1511902</v>
      </c>
      <c r="I2729" s="35">
        <f t="shared" si="947"/>
        <v>-39049</v>
      </c>
      <c r="J2729" s="35">
        <f t="shared" si="939"/>
        <v>135475</v>
      </c>
      <c r="K2729" s="101">
        <f t="shared" si="952"/>
        <v>-907546</v>
      </c>
      <c r="L2729">
        <f t="shared" si="952"/>
        <v>-670464</v>
      </c>
      <c r="M2729" s="35">
        <f t="shared" si="949"/>
        <v>1215341</v>
      </c>
      <c r="N2729">
        <f t="shared" si="941"/>
        <v>0.88456659227912915</v>
      </c>
      <c r="O2729" s="20">
        <f t="shared" si="945"/>
        <v>-174524</v>
      </c>
      <c r="P2729" s="521">
        <f t="shared" si="953"/>
        <v>-0.2878841035759262</v>
      </c>
      <c r="Q2729" s="521">
        <f t="shared" si="953"/>
        <v>-0.23501715840060572</v>
      </c>
    </row>
    <row r="2730" spans="1:17">
      <c r="A2730" s="594">
        <v>45863</v>
      </c>
      <c r="B2730" s="3" t="s">
        <v>3</v>
      </c>
      <c r="C2730" s="18">
        <v>2803065</v>
      </c>
      <c r="D2730" s="16">
        <v>1538984</v>
      </c>
      <c r="E2730" s="16">
        <v>2736743</v>
      </c>
      <c r="F2730" s="18">
        <v>2014106</v>
      </c>
      <c r="G2730" s="18">
        <f t="shared" si="951"/>
        <v>4817171</v>
      </c>
      <c r="H2730" s="16">
        <f t="shared" si="943"/>
        <v>4275727</v>
      </c>
      <c r="I2730" s="35">
        <f t="shared" si="947"/>
        <v>1264081</v>
      </c>
      <c r="J2730" s="35">
        <f t="shared" si="939"/>
        <v>722637</v>
      </c>
      <c r="K2730" s="101">
        <f t="shared" si="952"/>
        <v>1046179</v>
      </c>
      <c r="L2730">
        <f t="shared" si="952"/>
        <v>858562</v>
      </c>
      <c r="M2730" s="35">
        <f t="shared" si="949"/>
        <v>-858562</v>
      </c>
      <c r="N2730">
        <f t="shared" si="941"/>
        <v>1.1266320324005719</v>
      </c>
      <c r="O2730" s="20">
        <f t="shared" si="945"/>
        <v>541444</v>
      </c>
      <c r="P2730" s="531">
        <f t="shared" si="953"/>
        <v>0.38394524688483211</v>
      </c>
      <c r="Q2730" s="521">
        <f t="shared" si="953"/>
        <v>0.33555889678859907</v>
      </c>
    </row>
    <row r="2731" spans="1:17">
      <c r="A2731" s="595"/>
      <c r="B2731" s="3" t="s">
        <v>4</v>
      </c>
      <c r="C2731" s="18">
        <v>1570</v>
      </c>
      <c r="D2731" s="16">
        <v>14963</v>
      </c>
      <c r="E2731" s="16">
        <v>0</v>
      </c>
      <c r="F2731" s="18">
        <v>0</v>
      </c>
      <c r="G2731" s="18">
        <f t="shared" si="951"/>
        <v>1570</v>
      </c>
      <c r="H2731" s="16">
        <f t="shared" si="943"/>
        <v>14963</v>
      </c>
      <c r="I2731" s="35">
        <f t="shared" si="947"/>
        <v>-13393</v>
      </c>
      <c r="J2731" s="35">
        <f t="shared" ref="J2731:J2794" si="954">SUM(E2731-F2731)</f>
        <v>0</v>
      </c>
      <c r="K2731" s="101">
        <f t="shared" ref="K2731:L2746" si="955">G2731-G2727</f>
        <v>0</v>
      </c>
      <c r="L2731">
        <f t="shared" si="955"/>
        <v>0</v>
      </c>
      <c r="M2731" s="35">
        <f t="shared" si="949"/>
        <v>34356</v>
      </c>
      <c r="N2731">
        <f t="shared" si="941"/>
        <v>0.1049254828577157</v>
      </c>
      <c r="O2731" s="303">
        <f t="shared" si="945"/>
        <v>-13393</v>
      </c>
      <c r="P2731" s="521">
        <f t="shared" si="953"/>
        <v>0</v>
      </c>
      <c r="Q2731" s="521">
        <f t="shared" si="953"/>
        <v>0</v>
      </c>
    </row>
    <row r="2732" spans="1:17">
      <c r="A2732" s="595"/>
      <c r="B2732" s="3" t="s">
        <v>5</v>
      </c>
      <c r="C2732" s="18">
        <v>432309</v>
      </c>
      <c r="D2732" s="16">
        <v>558610</v>
      </c>
      <c r="E2732" s="16">
        <v>460562</v>
      </c>
      <c r="F2732" s="18">
        <v>324550</v>
      </c>
      <c r="G2732" s="18">
        <f t="shared" si="951"/>
        <v>756859</v>
      </c>
      <c r="H2732" s="16">
        <f t="shared" si="943"/>
        <v>1019172</v>
      </c>
      <c r="I2732" s="35">
        <f t="shared" si="947"/>
        <v>-126301</v>
      </c>
      <c r="J2732" s="35">
        <f t="shared" si="954"/>
        <v>136012</v>
      </c>
      <c r="K2732" s="101">
        <f t="shared" si="955"/>
        <v>156090</v>
      </c>
      <c r="L2732">
        <f t="shared" si="955"/>
        <v>252493</v>
      </c>
      <c r="M2732" s="35">
        <f t="shared" si="949"/>
        <v>16702</v>
      </c>
      <c r="N2732">
        <f t="shared" si="941"/>
        <v>0.74262146134312956</v>
      </c>
      <c r="O2732" s="20">
        <f t="shared" si="945"/>
        <v>-262313</v>
      </c>
      <c r="P2732" s="521">
        <f t="shared" si="953"/>
        <v>0.35101725064597161</v>
      </c>
      <c r="Q2732" s="522">
        <f t="shared" si="953"/>
        <v>0.49105382099084766</v>
      </c>
    </row>
    <row r="2733" spans="1:17">
      <c r="A2733" s="596"/>
      <c r="B2733" s="3" t="s">
        <v>6</v>
      </c>
      <c r="C2733" s="18">
        <v>1043637</v>
      </c>
      <c r="D2733" s="16">
        <v>923609</v>
      </c>
      <c r="E2733" s="16">
        <v>1083276</v>
      </c>
      <c r="F2733" s="18">
        <v>697509</v>
      </c>
      <c r="G2733" s="18">
        <f t="shared" si="951"/>
        <v>1741146</v>
      </c>
      <c r="H2733" s="16">
        <f t="shared" si="943"/>
        <v>2006885</v>
      </c>
      <c r="I2733" s="35">
        <f t="shared" si="947"/>
        <v>120028</v>
      </c>
      <c r="J2733" s="35">
        <f t="shared" si="954"/>
        <v>385767</v>
      </c>
      <c r="K2733" s="101">
        <f t="shared" si="955"/>
        <v>403768</v>
      </c>
      <c r="L2733">
        <f t="shared" si="955"/>
        <v>494983</v>
      </c>
      <c r="M2733" s="35">
        <f t="shared" si="949"/>
        <v>-428139</v>
      </c>
      <c r="N2733">
        <f t="shared" si="941"/>
        <v>0.86758633404504992</v>
      </c>
      <c r="O2733" s="20">
        <f t="shared" si="945"/>
        <v>-265739</v>
      </c>
      <c r="P2733" s="521">
        <f t="shared" si="953"/>
        <v>0.43248037188976124</v>
      </c>
      <c r="Q2733" s="522">
        <f t="shared" si="953"/>
        <v>0.48674771540309503</v>
      </c>
    </row>
    <row r="2734" spans="1:17">
      <c r="A2734" s="594">
        <v>45866</v>
      </c>
      <c r="B2734" s="3" t="s">
        <v>3</v>
      </c>
      <c r="C2734" s="18">
        <v>3245888</v>
      </c>
      <c r="D2734" s="16">
        <v>1606848</v>
      </c>
      <c r="E2734" s="16">
        <v>3164232</v>
      </c>
      <c r="F2734" s="18">
        <v>2116160</v>
      </c>
      <c r="G2734" s="18">
        <f t="shared" si="951"/>
        <v>5362048</v>
      </c>
      <c r="H2734" s="16">
        <f t="shared" si="943"/>
        <v>4771080</v>
      </c>
      <c r="I2734" s="35">
        <f t="shared" si="947"/>
        <v>1639040</v>
      </c>
      <c r="J2734" s="35">
        <f t="shared" si="954"/>
        <v>1048072</v>
      </c>
      <c r="K2734" s="101">
        <f t="shared" si="955"/>
        <v>544877</v>
      </c>
      <c r="L2734">
        <f t="shared" si="955"/>
        <v>495353</v>
      </c>
      <c r="M2734" s="35">
        <f t="shared" si="949"/>
        <v>-495353</v>
      </c>
      <c r="N2734">
        <f t="shared" si="941"/>
        <v>1.1238646176547029</v>
      </c>
      <c r="O2734" s="20">
        <f t="shared" si="945"/>
        <v>590968</v>
      </c>
      <c r="P2734" s="524">
        <f t="shared" si="953"/>
        <v>0.12753733708401155</v>
      </c>
      <c r="Q2734" s="524">
        <f t="shared" si="953"/>
        <v>0.13103280257456007</v>
      </c>
    </row>
    <row r="2735" spans="1:17">
      <c r="A2735" s="595"/>
      <c r="B2735" s="3" t="s">
        <v>4</v>
      </c>
      <c r="C2735" s="18">
        <v>1570</v>
      </c>
      <c r="D2735" s="16">
        <v>18296</v>
      </c>
      <c r="E2735" s="16">
        <v>0</v>
      </c>
      <c r="F2735" s="18">
        <v>0</v>
      </c>
      <c r="G2735" s="18">
        <f t="shared" si="951"/>
        <v>1570</v>
      </c>
      <c r="H2735" s="16">
        <f t="shared" si="943"/>
        <v>18296</v>
      </c>
      <c r="I2735" s="35">
        <f t="shared" si="947"/>
        <v>-16726</v>
      </c>
      <c r="J2735" s="35">
        <f t="shared" si="954"/>
        <v>0</v>
      </c>
      <c r="K2735" s="101">
        <f t="shared" si="955"/>
        <v>0</v>
      </c>
      <c r="L2735">
        <f t="shared" si="955"/>
        <v>3333</v>
      </c>
      <c r="M2735" s="35">
        <f t="shared" si="949"/>
        <v>47194</v>
      </c>
      <c r="N2735">
        <f t="shared" ref="N2735:N2798" si="956">SUM(G2735/H2735)</f>
        <v>8.5811106252732833E-2</v>
      </c>
      <c r="O2735" s="303">
        <f t="shared" si="945"/>
        <v>-16726</v>
      </c>
      <c r="P2735" s="521">
        <f t="shared" ref="P2735:Q2750" si="957">K2735/(G2731-K2735)</f>
        <v>0</v>
      </c>
      <c r="Q2735" s="521">
        <f t="shared" si="957"/>
        <v>0.28658641444539984</v>
      </c>
    </row>
    <row r="2736" spans="1:17">
      <c r="A2736" s="595"/>
      <c r="B2736" s="3" t="s">
        <v>5</v>
      </c>
      <c r="C2736" s="18">
        <v>444580</v>
      </c>
      <c r="D2736" s="16">
        <v>588880</v>
      </c>
      <c r="E2736" s="16">
        <v>522244</v>
      </c>
      <c r="F2736" s="18">
        <v>346635</v>
      </c>
      <c r="G2736" s="18">
        <f t="shared" si="951"/>
        <v>791215</v>
      </c>
      <c r="H2736" s="16">
        <f t="shared" si="943"/>
        <v>1111124</v>
      </c>
      <c r="I2736" s="35">
        <f t="shared" si="947"/>
        <v>-144300</v>
      </c>
      <c r="J2736" s="35">
        <f t="shared" si="954"/>
        <v>175609</v>
      </c>
      <c r="K2736" s="101">
        <f t="shared" si="955"/>
        <v>34356</v>
      </c>
      <c r="L2736">
        <f t="shared" si="955"/>
        <v>91952</v>
      </c>
      <c r="M2736" s="35">
        <f t="shared" si="949"/>
        <v>-19874</v>
      </c>
      <c r="N2736">
        <f t="shared" si="956"/>
        <v>0.71208523981121818</v>
      </c>
      <c r="O2736" s="20">
        <f t="shared" si="945"/>
        <v>-319909</v>
      </c>
      <c r="P2736" s="521">
        <f t="shared" si="957"/>
        <v>4.7551359648333638E-2</v>
      </c>
      <c r="Q2736" s="522">
        <f t="shared" si="957"/>
        <v>9.916956062207459E-2</v>
      </c>
    </row>
    <row r="2737" spans="1:17">
      <c r="A2737" s="596"/>
      <c r="B2737" s="3" t="s">
        <v>6</v>
      </c>
      <c r="C2737" s="18">
        <v>1274678</v>
      </c>
      <c r="D2737" s="16">
        <v>984435</v>
      </c>
      <c r="E2737" s="16">
        <v>1280241</v>
      </c>
      <c r="F2737" s="18">
        <v>735663</v>
      </c>
      <c r="G2737" s="18">
        <f t="shared" si="951"/>
        <v>2010341</v>
      </c>
      <c r="H2737" s="16">
        <f t="shared" si="943"/>
        <v>2264676</v>
      </c>
      <c r="I2737" s="35">
        <f t="shared" si="947"/>
        <v>290243</v>
      </c>
      <c r="J2737" s="35">
        <f t="shared" si="954"/>
        <v>544578</v>
      </c>
      <c r="K2737" s="101">
        <f t="shared" si="955"/>
        <v>269195</v>
      </c>
      <c r="L2737">
        <f t="shared" si="955"/>
        <v>257791</v>
      </c>
      <c r="M2737" s="35">
        <f t="shared" si="949"/>
        <v>-123532</v>
      </c>
      <c r="N2737">
        <f t="shared" si="956"/>
        <v>0.88769475192036296</v>
      </c>
      <c r="O2737" s="20">
        <f t="shared" si="945"/>
        <v>-254335</v>
      </c>
      <c r="P2737" s="531">
        <f t="shared" si="957"/>
        <v>0.1828831258649235</v>
      </c>
      <c r="Q2737" s="521">
        <f t="shared" si="957"/>
        <v>0.14738544640825479</v>
      </c>
    </row>
    <row r="2738" spans="1:17">
      <c r="A2738" s="594">
        <v>45867</v>
      </c>
      <c r="B2738" s="3" t="s">
        <v>3</v>
      </c>
      <c r="C2738" s="18">
        <v>2990974</v>
      </c>
      <c r="D2738" s="16">
        <v>1996872</v>
      </c>
      <c r="E2738" s="16">
        <v>3114150</v>
      </c>
      <c r="F2738" s="18">
        <v>2437918</v>
      </c>
      <c r="G2738" s="18">
        <f t="shared" si="951"/>
        <v>5428892</v>
      </c>
      <c r="H2738" s="16">
        <f t="shared" si="943"/>
        <v>5111022</v>
      </c>
      <c r="I2738" s="35">
        <f t="shared" si="947"/>
        <v>994102</v>
      </c>
      <c r="J2738" s="35">
        <f t="shared" si="954"/>
        <v>676232</v>
      </c>
      <c r="K2738" s="101">
        <f t="shared" si="955"/>
        <v>66844</v>
      </c>
      <c r="L2738">
        <f t="shared" si="955"/>
        <v>339942</v>
      </c>
      <c r="M2738" s="35">
        <f t="shared" si="949"/>
        <v>-339942</v>
      </c>
      <c r="N2738">
        <f t="shared" si="956"/>
        <v>1.062193040843886</v>
      </c>
      <c r="O2738" s="20">
        <f t="shared" si="945"/>
        <v>317870</v>
      </c>
      <c r="P2738" s="521">
        <f t="shared" si="957"/>
        <v>1.2623498546987046E-2</v>
      </c>
      <c r="Q2738" s="522">
        <f t="shared" si="957"/>
        <v>7.6716635771668582E-2</v>
      </c>
    </row>
    <row r="2739" spans="1:17">
      <c r="A2739" s="595"/>
      <c r="B2739" s="3" t="s">
        <v>4</v>
      </c>
      <c r="C2739" s="18">
        <v>1570</v>
      </c>
      <c r="D2739" s="16">
        <v>23796</v>
      </c>
      <c r="E2739" s="16">
        <v>0</v>
      </c>
      <c r="F2739" s="18">
        <v>0</v>
      </c>
      <c r="G2739" s="18">
        <f t="shared" si="951"/>
        <v>1570</v>
      </c>
      <c r="H2739" s="16">
        <f t="shared" si="943"/>
        <v>23796</v>
      </c>
      <c r="I2739" s="35">
        <f t="shared" si="947"/>
        <v>-22226</v>
      </c>
      <c r="J2739" s="35">
        <f t="shared" si="954"/>
        <v>0</v>
      </c>
      <c r="K2739" s="101">
        <f t="shared" si="955"/>
        <v>0</v>
      </c>
      <c r="L2739">
        <f t="shared" si="955"/>
        <v>5500</v>
      </c>
      <c r="M2739" s="35">
        <f t="shared" si="949"/>
        <v>27562</v>
      </c>
      <c r="N2739">
        <f t="shared" si="956"/>
        <v>6.5977475205916958E-2</v>
      </c>
      <c r="O2739" s="303">
        <f t="shared" si="945"/>
        <v>-22226</v>
      </c>
      <c r="P2739" s="521">
        <f t="shared" si="957"/>
        <v>0</v>
      </c>
      <c r="Q2739" s="521">
        <f t="shared" si="957"/>
        <v>0.42982181931853702</v>
      </c>
    </row>
    <row r="2740" spans="1:17">
      <c r="A2740" s="595"/>
      <c r="B2740" s="3" t="s">
        <v>5</v>
      </c>
      <c r="C2740" s="18">
        <v>453880</v>
      </c>
      <c r="D2740" s="16">
        <v>591027</v>
      </c>
      <c r="E2740" s="16">
        <v>479598</v>
      </c>
      <c r="F2740" s="18">
        <v>387862</v>
      </c>
      <c r="G2740" s="18">
        <f t="shared" si="951"/>
        <v>841742</v>
      </c>
      <c r="H2740" s="16">
        <f t="shared" si="943"/>
        <v>1070625</v>
      </c>
      <c r="I2740" s="35">
        <f t="shared" si="947"/>
        <v>-137147</v>
      </c>
      <c r="J2740" s="35">
        <f t="shared" si="954"/>
        <v>91736</v>
      </c>
      <c r="K2740" s="101">
        <f t="shared" si="955"/>
        <v>50527</v>
      </c>
      <c r="L2740">
        <f t="shared" si="955"/>
        <v>-40499</v>
      </c>
      <c r="M2740" s="35">
        <f t="shared" si="949"/>
        <v>196217</v>
      </c>
      <c r="N2740">
        <f t="shared" si="956"/>
        <v>0.78621552831290131</v>
      </c>
      <c r="O2740" s="20">
        <f t="shared" si="945"/>
        <v>-228883</v>
      </c>
      <c r="P2740" s="531">
        <f t="shared" si="957"/>
        <v>6.8216307001058477E-2</v>
      </c>
      <c r="Q2740" s="521">
        <f t="shared" si="957"/>
        <v>-3.5166890553592622E-2</v>
      </c>
    </row>
    <row r="2741" spans="1:17">
      <c r="A2741" s="596"/>
      <c r="B2741" s="3" t="s">
        <v>6</v>
      </c>
      <c r="C2741" s="18">
        <v>1253231</v>
      </c>
      <c r="D2741" s="16">
        <v>1043273</v>
      </c>
      <c r="E2741" s="16">
        <v>1105907</v>
      </c>
      <c r="F2741" s="18">
        <v>829188</v>
      </c>
      <c r="G2741" s="18">
        <f t="shared" si="951"/>
        <v>2082419</v>
      </c>
      <c r="H2741" s="16">
        <f t="shared" si="943"/>
        <v>2149180</v>
      </c>
      <c r="I2741" s="35">
        <f t="shared" si="947"/>
        <v>209958</v>
      </c>
      <c r="J2741" s="35">
        <f t="shared" si="954"/>
        <v>276719</v>
      </c>
      <c r="K2741" s="101">
        <f t="shared" si="955"/>
        <v>72078</v>
      </c>
      <c r="L2741">
        <f t="shared" si="955"/>
        <v>-115496</v>
      </c>
      <c r="M2741" s="35">
        <f t="shared" si="949"/>
        <v>-2843158</v>
      </c>
      <c r="N2741">
        <f t="shared" si="956"/>
        <v>0.96893652462799762</v>
      </c>
      <c r="O2741" s="20">
        <f t="shared" si="945"/>
        <v>-66761</v>
      </c>
      <c r="P2741" s="531">
        <f t="shared" si="957"/>
        <v>3.7186903944407955E-2</v>
      </c>
      <c r="Q2741" s="521">
        <f t="shared" si="957"/>
        <v>-4.8524224299756488E-2</v>
      </c>
    </row>
    <row r="2742" spans="1:17">
      <c r="A2742" s="594">
        <v>45868</v>
      </c>
      <c r="B2742" s="3" t="s">
        <v>3</v>
      </c>
      <c r="C2742" s="18">
        <v>3005821</v>
      </c>
      <c r="D2742" s="16">
        <v>2179155</v>
      </c>
      <c r="E2742" s="16">
        <v>3011218</v>
      </c>
      <c r="F2742" s="18">
        <v>2557330</v>
      </c>
      <c r="G2742" s="18">
        <f t="shared" si="951"/>
        <v>5563151</v>
      </c>
      <c r="H2742" s="16">
        <f t="shared" si="943"/>
        <v>5190373</v>
      </c>
      <c r="I2742" s="35">
        <f t="shared" si="947"/>
        <v>826666</v>
      </c>
      <c r="J2742" s="35">
        <f t="shared" si="954"/>
        <v>453888</v>
      </c>
      <c r="K2742" s="101">
        <f t="shared" si="955"/>
        <v>134259</v>
      </c>
      <c r="L2742">
        <f t="shared" si="955"/>
        <v>79351</v>
      </c>
      <c r="M2742" s="35">
        <f t="shared" si="949"/>
        <v>-80851</v>
      </c>
      <c r="N2742">
        <f t="shared" si="956"/>
        <v>1.0718210425339374</v>
      </c>
      <c r="O2742" s="20">
        <f t="shared" si="945"/>
        <v>372778</v>
      </c>
      <c r="P2742" s="531">
        <f t="shared" si="957"/>
        <v>2.5357564915264193E-2</v>
      </c>
      <c r="Q2742" s="521">
        <f t="shared" si="957"/>
        <v>1.5770307716859867E-2</v>
      </c>
    </row>
    <row r="2743" spans="1:17">
      <c r="A2743" s="595"/>
      <c r="B2743" s="3" t="s">
        <v>4</v>
      </c>
      <c r="C2743" s="18">
        <v>1570</v>
      </c>
      <c r="D2743" s="16">
        <v>27796</v>
      </c>
      <c r="E2743" s="16">
        <v>0</v>
      </c>
      <c r="F2743" s="18">
        <v>0</v>
      </c>
      <c r="G2743" s="18">
        <f t="shared" si="951"/>
        <v>1570</v>
      </c>
      <c r="H2743" s="16">
        <f t="shared" ref="H2743:H2806" si="958">SUM(D2743+E2743)</f>
        <v>27796</v>
      </c>
      <c r="I2743" s="35">
        <f t="shared" si="947"/>
        <v>-26226</v>
      </c>
      <c r="J2743" s="35">
        <f t="shared" si="954"/>
        <v>0</v>
      </c>
      <c r="K2743" s="101">
        <f t="shared" si="955"/>
        <v>0</v>
      </c>
      <c r="L2743">
        <f t="shared" si="955"/>
        <v>4000</v>
      </c>
      <c r="M2743" s="35">
        <f t="shared" si="949"/>
        <v>-548232</v>
      </c>
      <c r="N2743">
        <f t="shared" si="956"/>
        <v>5.6482947186645559E-2</v>
      </c>
      <c r="O2743" s="303">
        <f t="shared" si="945"/>
        <v>-26226</v>
      </c>
      <c r="P2743" s="521">
        <f t="shared" si="957"/>
        <v>0</v>
      </c>
      <c r="Q2743" s="521">
        <f t="shared" si="957"/>
        <v>0.2020610224287735</v>
      </c>
    </row>
    <row r="2744" spans="1:17">
      <c r="A2744" s="595"/>
      <c r="B2744" s="3" t="s">
        <v>5</v>
      </c>
      <c r="C2744" s="18">
        <v>455868</v>
      </c>
      <c r="D2744" s="16">
        <v>568923</v>
      </c>
      <c r="E2744" s="16">
        <v>506257</v>
      </c>
      <c r="F2744" s="18">
        <v>418936</v>
      </c>
      <c r="G2744" s="18">
        <f t="shared" si="951"/>
        <v>874804</v>
      </c>
      <c r="H2744" s="16">
        <f t="shared" si="958"/>
        <v>1075180</v>
      </c>
      <c r="I2744" s="35">
        <f t="shared" si="947"/>
        <v>-113055</v>
      </c>
      <c r="J2744" s="35">
        <f t="shared" si="954"/>
        <v>87321</v>
      </c>
      <c r="K2744" s="101">
        <f t="shared" si="955"/>
        <v>33062</v>
      </c>
      <c r="L2744">
        <f t="shared" si="955"/>
        <v>4555</v>
      </c>
      <c r="M2744" s="35">
        <f t="shared" si="949"/>
        <v>-1338985</v>
      </c>
      <c r="N2744">
        <f t="shared" si="956"/>
        <v>0.81363492624490785</v>
      </c>
      <c r="O2744" s="20">
        <f t="shared" si="945"/>
        <v>-200376</v>
      </c>
      <c r="P2744" s="531">
        <f t="shared" si="957"/>
        <v>4.0883909581045652E-2</v>
      </c>
      <c r="Q2744" s="521">
        <f t="shared" si="957"/>
        <v>4.2727025429849822E-3</v>
      </c>
    </row>
    <row r="2745" spans="1:17">
      <c r="A2745" s="596"/>
      <c r="B2745" s="3" t="s">
        <v>6</v>
      </c>
      <c r="C2745" s="18">
        <v>1285030</v>
      </c>
      <c r="D2745" s="16">
        <v>1153499</v>
      </c>
      <c r="E2745" s="16">
        <v>1230814</v>
      </c>
      <c r="F2745" s="18">
        <v>953107</v>
      </c>
      <c r="G2745" s="18">
        <f t="shared" si="951"/>
        <v>2238137</v>
      </c>
      <c r="H2745" s="16">
        <f t="shared" si="958"/>
        <v>2384313</v>
      </c>
      <c r="I2745" s="35">
        <f t="shared" si="947"/>
        <v>131531</v>
      </c>
      <c r="J2745" s="35">
        <f t="shared" si="954"/>
        <v>277707</v>
      </c>
      <c r="K2745" s="101">
        <f t="shared" si="955"/>
        <v>155718</v>
      </c>
      <c r="L2745">
        <f t="shared" si="955"/>
        <v>235133</v>
      </c>
      <c r="M2745" s="35">
        <f t="shared" si="949"/>
        <v>1079151</v>
      </c>
      <c r="N2745">
        <f t="shared" si="956"/>
        <v>0.93869261292456152</v>
      </c>
      <c r="O2745" s="20">
        <f t="shared" si="945"/>
        <v>-146176</v>
      </c>
      <c r="P2745" s="521">
        <f t="shared" si="957"/>
        <v>8.0821051112756989E-2</v>
      </c>
      <c r="Q2745" s="522">
        <f t="shared" si="957"/>
        <v>0.12284599072018608</v>
      </c>
    </row>
    <row r="2746" spans="1:17">
      <c r="A2746" s="597">
        <v>45869</v>
      </c>
      <c r="B2746" s="3" t="s">
        <v>3</v>
      </c>
      <c r="C2746" s="18">
        <v>1235920</v>
      </c>
      <c r="D2746" s="16">
        <v>1026045</v>
      </c>
      <c r="E2746" s="16">
        <v>1243657</v>
      </c>
      <c r="F2746" s="18">
        <v>1368577</v>
      </c>
      <c r="G2746" s="18">
        <f t="shared" si="951"/>
        <v>2604497</v>
      </c>
      <c r="H2746" s="16">
        <f t="shared" si="958"/>
        <v>2269702</v>
      </c>
      <c r="I2746" s="35">
        <f t="shared" si="947"/>
        <v>209875</v>
      </c>
      <c r="J2746" s="35">
        <f t="shared" si="954"/>
        <v>-124920</v>
      </c>
      <c r="K2746" s="101">
        <f t="shared" si="955"/>
        <v>-2958654</v>
      </c>
      <c r="L2746">
        <f t="shared" si="955"/>
        <v>-2920671</v>
      </c>
      <c r="M2746" s="35">
        <f t="shared" si="949"/>
        <v>2920671</v>
      </c>
      <c r="N2746">
        <f t="shared" si="956"/>
        <v>1.1475061483842373</v>
      </c>
      <c r="O2746" s="34">
        <f t="shared" si="945"/>
        <v>334795</v>
      </c>
      <c r="P2746" s="521">
        <f t="shared" si="957"/>
        <v>-0.34718630618748025</v>
      </c>
      <c r="Q2746" s="521">
        <f t="shared" si="957"/>
        <v>-0.36008570536665813</v>
      </c>
    </row>
    <row r="2747" spans="1:17">
      <c r="A2747" s="598"/>
      <c r="B2747" s="3" t="s">
        <v>4</v>
      </c>
      <c r="C2747" s="18">
        <v>70</v>
      </c>
      <c r="D2747" s="16">
        <v>24774</v>
      </c>
      <c r="E2747" s="16">
        <v>0</v>
      </c>
      <c r="F2747" s="18">
        <v>0</v>
      </c>
      <c r="G2747" s="18">
        <f t="shared" si="951"/>
        <v>70</v>
      </c>
      <c r="H2747" s="16">
        <f t="shared" si="958"/>
        <v>24774</v>
      </c>
      <c r="I2747" s="35">
        <f t="shared" si="947"/>
        <v>-24704</v>
      </c>
      <c r="J2747" s="35">
        <f t="shared" si="954"/>
        <v>0</v>
      </c>
      <c r="K2747" s="101">
        <f t="shared" ref="K2747:L2762" si="959">G2747-G2743</f>
        <v>-1500</v>
      </c>
      <c r="L2747">
        <f t="shared" si="959"/>
        <v>-3022</v>
      </c>
      <c r="M2747" s="35">
        <f t="shared" si="949"/>
        <v>167135</v>
      </c>
      <c r="N2747">
        <f t="shared" si="956"/>
        <v>2.8255429078873013E-3</v>
      </c>
      <c r="O2747" s="303">
        <f t="shared" si="945"/>
        <v>-24704</v>
      </c>
      <c r="P2747" s="521">
        <f t="shared" si="957"/>
        <v>-0.48859934853420195</v>
      </c>
      <c r="Q2747" s="521">
        <f t="shared" si="957"/>
        <v>-9.8059575572717245E-2</v>
      </c>
    </row>
    <row r="2748" spans="1:17">
      <c r="A2748" s="598"/>
      <c r="B2748" s="3" t="s">
        <v>5</v>
      </c>
      <c r="C2748" s="18">
        <v>187052</v>
      </c>
      <c r="D2748" s="16">
        <v>327252</v>
      </c>
      <c r="E2748" s="16">
        <v>224542</v>
      </c>
      <c r="F2748" s="18">
        <v>143520</v>
      </c>
      <c r="G2748" s="18">
        <f t="shared" si="951"/>
        <v>330572</v>
      </c>
      <c r="H2748" s="16">
        <f t="shared" si="958"/>
        <v>551794</v>
      </c>
      <c r="I2748" s="35">
        <f t="shared" si="947"/>
        <v>-140200</v>
      </c>
      <c r="J2748" s="35">
        <f t="shared" si="954"/>
        <v>81022</v>
      </c>
      <c r="K2748" s="101">
        <f t="shared" si="959"/>
        <v>-544232</v>
      </c>
      <c r="L2748">
        <f t="shared" si="959"/>
        <v>-523386</v>
      </c>
      <c r="M2748" s="35">
        <f t="shared" si="949"/>
        <v>935551</v>
      </c>
      <c r="N2748">
        <f t="shared" si="956"/>
        <v>0.59908589074908392</v>
      </c>
      <c r="O2748" s="20">
        <f t="shared" si="945"/>
        <v>-221222</v>
      </c>
      <c r="P2748" s="521">
        <f t="shared" si="957"/>
        <v>-0.38352233488086279</v>
      </c>
      <c r="Q2748" s="521">
        <f t="shared" si="957"/>
        <v>-0.32740969093550093</v>
      </c>
    </row>
    <row r="2749" spans="1:17">
      <c r="A2749" s="599"/>
      <c r="B2749" s="3" t="s">
        <v>6</v>
      </c>
      <c r="C2749" s="18">
        <v>466286</v>
      </c>
      <c r="D2749" s="16">
        <v>571447</v>
      </c>
      <c r="E2749" s="16">
        <v>421130</v>
      </c>
      <c r="F2749" s="18">
        <v>437421</v>
      </c>
      <c r="G2749" s="18">
        <f t="shared" si="951"/>
        <v>903707</v>
      </c>
      <c r="H2749" s="16">
        <f t="shared" si="958"/>
        <v>992577</v>
      </c>
      <c r="I2749" s="35">
        <f t="shared" si="947"/>
        <v>-105161</v>
      </c>
      <c r="J2749" s="35">
        <f t="shared" si="954"/>
        <v>-16291</v>
      </c>
      <c r="K2749" s="101">
        <f t="shared" si="959"/>
        <v>-1334430</v>
      </c>
      <c r="L2749">
        <f t="shared" si="959"/>
        <v>-1391736</v>
      </c>
      <c r="M2749" s="35">
        <f t="shared" si="949"/>
        <v>1859966</v>
      </c>
      <c r="N2749">
        <f t="shared" si="956"/>
        <v>0.91046538454951098</v>
      </c>
      <c r="O2749" s="34">
        <f t="shared" si="945"/>
        <v>-88870</v>
      </c>
      <c r="P2749" s="521">
        <f t="shared" si="957"/>
        <v>-0.37352133633882861</v>
      </c>
      <c r="Q2749" s="521">
        <f t="shared" si="957"/>
        <v>-0.36856936973010679</v>
      </c>
    </row>
    <row r="2750" spans="1:17">
      <c r="A2750" s="594">
        <v>45870</v>
      </c>
      <c r="B2750" s="3" t="s">
        <v>3</v>
      </c>
      <c r="C2750" s="18">
        <v>2204098</v>
      </c>
      <c r="D2750" s="16">
        <v>1262583</v>
      </c>
      <c r="E2750" s="16">
        <v>2110516</v>
      </c>
      <c r="F2750" s="18">
        <v>1714683</v>
      </c>
      <c r="G2750" s="18">
        <f t="shared" si="951"/>
        <v>3918781</v>
      </c>
      <c r="H2750" s="16">
        <f t="shared" si="958"/>
        <v>3373099</v>
      </c>
      <c r="I2750" s="35">
        <f t="shared" si="947"/>
        <v>941515</v>
      </c>
      <c r="J2750" s="35">
        <f t="shared" si="954"/>
        <v>395833</v>
      </c>
      <c r="K2750" s="101">
        <f t="shared" si="959"/>
        <v>1314284</v>
      </c>
      <c r="L2750">
        <f t="shared" si="959"/>
        <v>1103397</v>
      </c>
      <c r="M2750" s="35">
        <f t="shared" si="949"/>
        <v>-1103397</v>
      </c>
      <c r="N2750">
        <f t="shared" si="956"/>
        <v>1.1617746766400867</v>
      </c>
      <c r="O2750" s="20">
        <f t="shared" si="945"/>
        <v>545682</v>
      </c>
      <c r="P2750" s="531">
        <f t="shared" si="957"/>
        <v>1.0186566094125544</v>
      </c>
      <c r="Q2750" s="521">
        <f t="shared" si="957"/>
        <v>0.9460621364051427</v>
      </c>
    </row>
    <row r="2751" spans="1:17">
      <c r="A2751" s="595"/>
      <c r="B2751" s="3" t="s">
        <v>4</v>
      </c>
      <c r="C2751" s="18">
        <v>70</v>
      </c>
      <c r="D2751" s="16">
        <v>24774</v>
      </c>
      <c r="E2751" s="16">
        <v>0</v>
      </c>
      <c r="F2751" s="18">
        <v>0</v>
      </c>
      <c r="G2751" s="18">
        <f t="shared" si="951"/>
        <v>70</v>
      </c>
      <c r="H2751" s="16">
        <f t="shared" si="958"/>
        <v>24774</v>
      </c>
      <c r="I2751" s="35">
        <f t="shared" si="947"/>
        <v>-24704</v>
      </c>
      <c r="J2751" s="35">
        <f t="shared" si="954"/>
        <v>0</v>
      </c>
      <c r="K2751" s="101">
        <f t="shared" si="959"/>
        <v>0</v>
      </c>
      <c r="L2751">
        <f t="shared" si="959"/>
        <v>0</v>
      </c>
      <c r="M2751" s="35">
        <f t="shared" si="949"/>
        <v>35562</v>
      </c>
      <c r="N2751">
        <f t="shared" si="956"/>
        <v>2.8255429078873013E-3</v>
      </c>
      <c r="O2751" s="303">
        <f t="shared" ref="O2751:O2814" si="960">G2751-H2751</f>
        <v>-24704</v>
      </c>
      <c r="P2751" s="521">
        <f t="shared" ref="P2751:Q2766" si="961">K2751/(G2747-K2751)</f>
        <v>0</v>
      </c>
      <c r="Q2751" s="521">
        <f t="shared" si="961"/>
        <v>0</v>
      </c>
    </row>
    <row r="2752" spans="1:17">
      <c r="A2752" s="595"/>
      <c r="B2752" s="3" t="s">
        <v>5</v>
      </c>
      <c r="C2752" s="18">
        <v>283704</v>
      </c>
      <c r="D2752" s="16">
        <v>411973</v>
      </c>
      <c r="E2752" s="16">
        <v>361271</v>
      </c>
      <c r="F2752" s="18">
        <v>210981</v>
      </c>
      <c r="G2752" s="18">
        <f t="shared" si="951"/>
        <v>494685</v>
      </c>
      <c r="H2752" s="16">
        <f t="shared" si="958"/>
        <v>773244</v>
      </c>
      <c r="I2752" s="35">
        <f t="shared" si="947"/>
        <v>-128269</v>
      </c>
      <c r="J2752" s="35">
        <f t="shared" si="954"/>
        <v>150290</v>
      </c>
      <c r="K2752" s="101">
        <f t="shared" si="959"/>
        <v>164113</v>
      </c>
      <c r="L2752">
        <f t="shared" si="959"/>
        <v>221450</v>
      </c>
      <c r="M2752" s="35">
        <f t="shared" si="949"/>
        <v>67397</v>
      </c>
      <c r="N2752">
        <f t="shared" si="956"/>
        <v>0.63975278178686157</v>
      </c>
      <c r="O2752" s="20">
        <f t="shared" si="960"/>
        <v>-278559</v>
      </c>
      <c r="P2752" s="531">
        <f t="shared" si="961"/>
        <v>0.98590643942352174</v>
      </c>
      <c r="Q2752" s="521">
        <f t="shared" si="961"/>
        <v>0.67036180466422879</v>
      </c>
    </row>
    <row r="2753" spans="1:17">
      <c r="A2753" s="596"/>
      <c r="B2753" s="3" t="s">
        <v>6</v>
      </c>
      <c r="C2753" s="18">
        <v>751651</v>
      </c>
      <c r="D2753" s="16">
        <v>790556</v>
      </c>
      <c r="E2753" s="16">
        <v>767736</v>
      </c>
      <c r="F2753" s="18">
        <v>564221</v>
      </c>
      <c r="G2753" s="18">
        <f t="shared" si="951"/>
        <v>1315872</v>
      </c>
      <c r="H2753" s="16">
        <f t="shared" si="958"/>
        <v>1558292</v>
      </c>
      <c r="I2753" s="35">
        <f t="shared" si="947"/>
        <v>-38905</v>
      </c>
      <c r="J2753" s="35">
        <f t="shared" si="954"/>
        <v>203515</v>
      </c>
      <c r="K2753" s="101">
        <f t="shared" si="959"/>
        <v>412165</v>
      </c>
      <c r="L2753">
        <f t="shared" si="959"/>
        <v>565715</v>
      </c>
      <c r="M2753" s="35">
        <f t="shared" si="949"/>
        <v>-135236</v>
      </c>
      <c r="N2753">
        <f t="shared" si="956"/>
        <v>0.84443223734704409</v>
      </c>
      <c r="O2753" s="20">
        <f t="shared" si="960"/>
        <v>-242420</v>
      </c>
      <c r="P2753" s="521">
        <f t="shared" si="961"/>
        <v>0.83851430803471527</v>
      </c>
      <c r="Q2753" s="522">
        <f t="shared" si="961"/>
        <v>1.3252877979300102</v>
      </c>
    </row>
    <row r="2754" spans="1:17">
      <c r="A2754" s="594">
        <v>45873</v>
      </c>
      <c r="B2754" s="3" t="s">
        <v>3</v>
      </c>
      <c r="C2754" s="18">
        <v>2206963</v>
      </c>
      <c r="D2754" s="16">
        <v>1758312</v>
      </c>
      <c r="E2754" s="16">
        <v>2304380</v>
      </c>
      <c r="F2754" s="18">
        <v>2180048</v>
      </c>
      <c r="G2754" s="18">
        <f t="shared" si="951"/>
        <v>4387011</v>
      </c>
      <c r="H2754" s="16">
        <f t="shared" si="958"/>
        <v>4062692</v>
      </c>
      <c r="I2754" s="35">
        <f t="shared" si="947"/>
        <v>448651</v>
      </c>
      <c r="J2754" s="35">
        <f t="shared" si="954"/>
        <v>124332</v>
      </c>
      <c r="K2754" s="101">
        <f t="shared" si="959"/>
        <v>468230</v>
      </c>
      <c r="L2754">
        <f t="shared" si="959"/>
        <v>689593</v>
      </c>
      <c r="M2754" s="35">
        <f t="shared" si="949"/>
        <v>-689593</v>
      </c>
      <c r="N2754">
        <f t="shared" si="956"/>
        <v>1.0798285964084897</v>
      </c>
      <c r="O2754" s="20">
        <f t="shared" si="960"/>
        <v>324319</v>
      </c>
      <c r="P2754" s="521">
        <f t="shared" si="961"/>
        <v>0.13569716836528428</v>
      </c>
      <c r="Q2754" s="522">
        <f t="shared" si="961"/>
        <v>0.25697464436449929</v>
      </c>
    </row>
    <row r="2755" spans="1:17">
      <c r="A2755" s="595"/>
      <c r="B2755" s="3" t="s">
        <v>4</v>
      </c>
      <c r="C2755" s="18">
        <v>70</v>
      </c>
      <c r="D2755" s="16">
        <v>24774</v>
      </c>
      <c r="E2755" s="16">
        <v>0</v>
      </c>
      <c r="F2755" s="18">
        <v>0</v>
      </c>
      <c r="G2755" s="18">
        <f t="shared" si="951"/>
        <v>70</v>
      </c>
      <c r="H2755" s="16">
        <f t="shared" si="958"/>
        <v>24774</v>
      </c>
      <c r="I2755" s="35">
        <f t="shared" si="947"/>
        <v>-24704</v>
      </c>
      <c r="J2755" s="35">
        <f t="shared" si="954"/>
        <v>0</v>
      </c>
      <c r="K2755" s="101">
        <f t="shared" si="959"/>
        <v>0</v>
      </c>
      <c r="L2755">
        <f t="shared" si="959"/>
        <v>0</v>
      </c>
      <c r="M2755" s="35">
        <f t="shared" si="949"/>
        <v>64378</v>
      </c>
      <c r="N2755">
        <f t="shared" si="956"/>
        <v>2.8255429078873013E-3</v>
      </c>
      <c r="O2755" s="303">
        <f t="shared" si="960"/>
        <v>-24704</v>
      </c>
      <c r="P2755" s="521">
        <f t="shared" si="961"/>
        <v>0</v>
      </c>
      <c r="Q2755" s="521">
        <f t="shared" si="961"/>
        <v>0</v>
      </c>
    </row>
    <row r="2756" spans="1:17">
      <c r="A2756" s="595"/>
      <c r="B2756" s="3" t="s">
        <v>5</v>
      </c>
      <c r="C2756" s="18">
        <v>292059</v>
      </c>
      <c r="D2756" s="16">
        <v>406572</v>
      </c>
      <c r="E2756" s="16">
        <v>338534</v>
      </c>
      <c r="F2756" s="18">
        <v>238188</v>
      </c>
      <c r="G2756" s="18">
        <f t="shared" si="951"/>
        <v>530247</v>
      </c>
      <c r="H2756" s="16">
        <f t="shared" si="958"/>
        <v>745106</v>
      </c>
      <c r="I2756" s="35">
        <f t="shared" si="947"/>
        <v>-114513</v>
      </c>
      <c r="J2756" s="35">
        <f t="shared" si="954"/>
        <v>100346</v>
      </c>
      <c r="K2756" s="101">
        <f t="shared" si="959"/>
        <v>35562</v>
      </c>
      <c r="L2756">
        <f t="shared" si="959"/>
        <v>-28138</v>
      </c>
      <c r="M2756" s="35">
        <f t="shared" si="949"/>
        <v>88649</v>
      </c>
      <c r="N2756">
        <f t="shared" si="956"/>
        <v>0.71163968616545836</v>
      </c>
      <c r="O2756" s="20">
        <f t="shared" si="960"/>
        <v>-214859</v>
      </c>
      <c r="P2756" s="531">
        <f t="shared" si="961"/>
        <v>7.745636790141204E-2</v>
      </c>
      <c r="Q2756" s="521">
        <f t="shared" si="961"/>
        <v>-3.5111844288990765E-2</v>
      </c>
    </row>
    <row r="2757" spans="1:17">
      <c r="A2757" s="596"/>
      <c r="B2757" s="3" t="s">
        <v>6</v>
      </c>
      <c r="C2757" s="18">
        <v>875745</v>
      </c>
      <c r="D2757" s="16">
        <v>957551</v>
      </c>
      <c r="E2757" s="16">
        <v>731924</v>
      </c>
      <c r="F2757" s="18">
        <v>728974</v>
      </c>
      <c r="G2757" s="18">
        <f t="shared" si="951"/>
        <v>1604719</v>
      </c>
      <c r="H2757" s="16">
        <f t="shared" si="958"/>
        <v>1689475</v>
      </c>
      <c r="I2757" s="35">
        <f t="shared" si="947"/>
        <v>-81806</v>
      </c>
      <c r="J2757" s="35">
        <f t="shared" si="954"/>
        <v>2950</v>
      </c>
      <c r="K2757" s="101">
        <f t="shared" si="959"/>
        <v>288847</v>
      </c>
      <c r="L2757">
        <f t="shared" si="959"/>
        <v>131183</v>
      </c>
      <c r="M2757" s="35">
        <f t="shared" si="949"/>
        <v>384276</v>
      </c>
      <c r="N2757">
        <f t="shared" si="956"/>
        <v>0.94983293626718357</v>
      </c>
      <c r="O2757" s="20">
        <f t="shared" si="960"/>
        <v>-84756</v>
      </c>
      <c r="P2757" s="531">
        <f t="shared" si="961"/>
        <v>0.28124631824931234</v>
      </c>
      <c r="Q2757" s="521">
        <f t="shared" si="961"/>
        <v>9.192220075691486E-2</v>
      </c>
    </row>
    <row r="2758" spans="1:17">
      <c r="A2758" s="594">
        <v>45874</v>
      </c>
      <c r="B2758" s="3" t="s">
        <v>3</v>
      </c>
      <c r="C2758" s="18">
        <v>2590223</v>
      </c>
      <c r="D2758" s="16">
        <v>1801991</v>
      </c>
      <c r="E2758" s="16">
        <v>2562314</v>
      </c>
      <c r="F2758" s="18">
        <v>2227267</v>
      </c>
      <c r="G2758" s="18">
        <f t="shared" si="951"/>
        <v>4817490</v>
      </c>
      <c r="H2758" s="16">
        <f t="shared" si="958"/>
        <v>4364305</v>
      </c>
      <c r="I2758" s="35">
        <f t="shared" si="947"/>
        <v>788232</v>
      </c>
      <c r="J2758" s="35">
        <f t="shared" si="954"/>
        <v>335047</v>
      </c>
      <c r="K2758" s="101">
        <f t="shared" si="959"/>
        <v>430479</v>
      </c>
      <c r="L2758">
        <f t="shared" si="959"/>
        <v>301613</v>
      </c>
      <c r="M2758" s="35">
        <f t="shared" si="949"/>
        <v>-301613</v>
      </c>
      <c r="N2758">
        <f t="shared" si="956"/>
        <v>1.1038389846722445</v>
      </c>
      <c r="O2758" s="20">
        <f t="shared" si="960"/>
        <v>453185</v>
      </c>
      <c r="P2758" s="531">
        <f t="shared" si="961"/>
        <v>0.10880210244729475</v>
      </c>
      <c r="Q2758" s="521">
        <f t="shared" si="961"/>
        <v>8.0193210512196106E-2</v>
      </c>
    </row>
    <row r="2759" spans="1:17">
      <c r="A2759" s="595"/>
      <c r="B2759" s="3" t="s">
        <v>4</v>
      </c>
      <c r="C2759" s="18">
        <v>70</v>
      </c>
      <c r="D2759" s="16">
        <v>19634</v>
      </c>
      <c r="E2759" s="16">
        <v>0</v>
      </c>
      <c r="F2759" s="18">
        <v>0</v>
      </c>
      <c r="G2759" s="18">
        <f t="shared" si="951"/>
        <v>70</v>
      </c>
      <c r="H2759" s="16">
        <f t="shared" si="958"/>
        <v>19634</v>
      </c>
      <c r="I2759" s="35">
        <f t="shared" ref="I2759:I2822" si="962">SUM(C2759-D2759)</f>
        <v>-19564</v>
      </c>
      <c r="J2759" s="35">
        <f t="shared" si="954"/>
        <v>0</v>
      </c>
      <c r="K2759" s="101">
        <f t="shared" si="959"/>
        <v>0</v>
      </c>
      <c r="L2759">
        <f t="shared" si="959"/>
        <v>-5140</v>
      </c>
      <c r="M2759" s="35">
        <f t="shared" si="949"/>
        <v>77144</v>
      </c>
      <c r="N2759">
        <f t="shared" si="956"/>
        <v>3.5652439645512887E-3</v>
      </c>
      <c r="O2759" s="303">
        <f t="shared" si="960"/>
        <v>-19564</v>
      </c>
      <c r="P2759" s="521">
        <f t="shared" si="961"/>
        <v>0</v>
      </c>
      <c r="Q2759" s="521">
        <f t="shared" si="961"/>
        <v>-0.17182590091595909</v>
      </c>
    </row>
    <row r="2760" spans="1:17">
      <c r="A2760" s="595"/>
      <c r="B2760" s="3" t="s">
        <v>5</v>
      </c>
      <c r="C2760" s="18">
        <v>335018</v>
      </c>
      <c r="D2760" s="16">
        <v>456499</v>
      </c>
      <c r="E2760" s="16">
        <v>374810</v>
      </c>
      <c r="F2760" s="18">
        <v>259607</v>
      </c>
      <c r="G2760" s="18">
        <f t="shared" si="951"/>
        <v>594625</v>
      </c>
      <c r="H2760" s="16">
        <f t="shared" si="958"/>
        <v>831309</v>
      </c>
      <c r="I2760" s="35">
        <f t="shared" si="962"/>
        <v>-121481</v>
      </c>
      <c r="J2760" s="35">
        <f t="shared" si="954"/>
        <v>115203</v>
      </c>
      <c r="K2760" s="101">
        <f t="shared" si="959"/>
        <v>64378</v>
      </c>
      <c r="L2760">
        <f t="shared" si="959"/>
        <v>86203</v>
      </c>
      <c r="M2760" s="35">
        <f t="shared" si="949"/>
        <v>184595</v>
      </c>
      <c r="N2760">
        <f t="shared" si="956"/>
        <v>0.71528757658103059</v>
      </c>
      <c r="O2760" s="20">
        <f t="shared" si="960"/>
        <v>-236684</v>
      </c>
      <c r="P2760" s="531">
        <f t="shared" si="961"/>
        <v>0.13818906173194612</v>
      </c>
      <c r="Q2760" s="521">
        <f t="shared" si="961"/>
        <v>0.1308280581511998</v>
      </c>
    </row>
    <row r="2761" spans="1:17">
      <c r="A2761" s="596"/>
      <c r="B2761" s="3" t="s">
        <v>6</v>
      </c>
      <c r="C2761" s="18">
        <v>931462</v>
      </c>
      <c r="D2761" s="16">
        <v>942519</v>
      </c>
      <c r="E2761" s="16">
        <v>919649</v>
      </c>
      <c r="F2761" s="18">
        <v>733768</v>
      </c>
      <c r="G2761" s="18">
        <f t="shared" si="951"/>
        <v>1665230</v>
      </c>
      <c r="H2761" s="16">
        <f t="shared" si="958"/>
        <v>1862168</v>
      </c>
      <c r="I2761" s="35">
        <f t="shared" si="962"/>
        <v>-11057</v>
      </c>
      <c r="J2761" s="35">
        <f t="shared" si="954"/>
        <v>185881</v>
      </c>
      <c r="K2761" s="101">
        <f t="shared" si="959"/>
        <v>60511</v>
      </c>
      <c r="L2761">
        <f t="shared" si="959"/>
        <v>172693</v>
      </c>
      <c r="M2761" s="35">
        <f t="shared" si="949"/>
        <v>-2351334</v>
      </c>
      <c r="N2761">
        <f t="shared" si="956"/>
        <v>0.89424262472558869</v>
      </c>
      <c r="O2761" s="20">
        <f t="shared" si="960"/>
        <v>-196938</v>
      </c>
      <c r="P2761" s="521">
        <f t="shared" si="961"/>
        <v>3.9185783262358435E-2</v>
      </c>
      <c r="Q2761" s="522">
        <f t="shared" si="961"/>
        <v>0.11385485850966058</v>
      </c>
    </row>
    <row r="2762" spans="1:17">
      <c r="A2762" s="594">
        <v>45875</v>
      </c>
      <c r="B2762" s="3" t="s">
        <v>3</v>
      </c>
      <c r="C2762" s="18">
        <v>3031442</v>
      </c>
      <c r="D2762" s="16">
        <v>1838812</v>
      </c>
      <c r="E2762" s="16">
        <v>2902144</v>
      </c>
      <c r="F2762" s="18">
        <v>2301507</v>
      </c>
      <c r="G2762" s="18">
        <f t="shared" si="951"/>
        <v>5332949</v>
      </c>
      <c r="H2762" s="16">
        <f t="shared" si="958"/>
        <v>4740956</v>
      </c>
      <c r="I2762" s="35">
        <f t="shared" si="962"/>
        <v>1192630</v>
      </c>
      <c r="J2762" s="35">
        <f t="shared" si="954"/>
        <v>600637</v>
      </c>
      <c r="K2762" s="101">
        <f t="shared" si="959"/>
        <v>515459</v>
      </c>
      <c r="L2762">
        <f t="shared" si="959"/>
        <v>376651</v>
      </c>
      <c r="M2762" s="35">
        <f t="shared" si="949"/>
        <v>-376651</v>
      </c>
      <c r="N2762">
        <f t="shared" si="956"/>
        <v>1.12486785365652</v>
      </c>
      <c r="O2762" s="20">
        <f t="shared" si="960"/>
        <v>591993</v>
      </c>
      <c r="P2762" s="531">
        <f t="shared" si="961"/>
        <v>0.11981759313217408</v>
      </c>
      <c r="Q2762" s="521">
        <f t="shared" si="961"/>
        <v>9.4454283144926821E-2</v>
      </c>
    </row>
    <row r="2763" spans="1:17">
      <c r="A2763" s="595"/>
      <c r="B2763" s="3" t="s">
        <v>4</v>
      </c>
      <c r="C2763" s="18">
        <v>70</v>
      </c>
      <c r="D2763" s="16">
        <v>29634</v>
      </c>
      <c r="E2763" s="16">
        <v>0</v>
      </c>
      <c r="F2763" s="18">
        <v>0</v>
      </c>
      <c r="G2763" s="18">
        <f t="shared" si="951"/>
        <v>70</v>
      </c>
      <c r="H2763" s="16">
        <f t="shared" si="958"/>
        <v>29634</v>
      </c>
      <c r="I2763" s="35">
        <f t="shared" si="962"/>
        <v>-29564</v>
      </c>
      <c r="J2763" s="35">
        <f t="shared" si="954"/>
        <v>0</v>
      </c>
      <c r="K2763" s="101">
        <f t="shared" ref="K2763:L2778" si="963">G2763-G2759</f>
        <v>0</v>
      </c>
      <c r="L2763">
        <f t="shared" si="963"/>
        <v>10000</v>
      </c>
      <c r="M2763" s="35">
        <f t="shared" ref="M2763:M2826" si="964">K2768-L2763</f>
        <v>-266726</v>
      </c>
      <c r="N2763">
        <f t="shared" si="956"/>
        <v>2.3621515826415603E-3</v>
      </c>
      <c r="O2763" s="303">
        <f t="shared" si="960"/>
        <v>-29564</v>
      </c>
      <c r="P2763" s="521">
        <f t="shared" si="961"/>
        <v>0</v>
      </c>
      <c r="Q2763" s="521">
        <f t="shared" si="961"/>
        <v>1.0379904504878554</v>
      </c>
    </row>
    <row r="2764" spans="1:17">
      <c r="A2764" s="595"/>
      <c r="B2764" s="3" t="s">
        <v>5</v>
      </c>
      <c r="C2764" s="18">
        <v>396621</v>
      </c>
      <c r="D2764" s="16">
        <v>532016</v>
      </c>
      <c r="E2764" s="16">
        <v>449463</v>
      </c>
      <c r="F2764" s="18">
        <v>270008</v>
      </c>
      <c r="G2764" s="18">
        <f t="shared" si="951"/>
        <v>666629</v>
      </c>
      <c r="H2764" s="16">
        <f t="shared" si="958"/>
        <v>981479</v>
      </c>
      <c r="I2764" s="35">
        <f t="shared" si="962"/>
        <v>-135395</v>
      </c>
      <c r="J2764" s="35">
        <f t="shared" si="954"/>
        <v>179455</v>
      </c>
      <c r="K2764" s="101">
        <f t="shared" si="963"/>
        <v>72004</v>
      </c>
      <c r="L2764">
        <f t="shared" si="963"/>
        <v>150170</v>
      </c>
      <c r="M2764" s="35">
        <f t="shared" si="964"/>
        <v>-975067</v>
      </c>
      <c r="N2764">
        <f t="shared" si="956"/>
        <v>0.6792086229048202</v>
      </c>
      <c r="O2764" s="20">
        <f t="shared" si="960"/>
        <v>-314850</v>
      </c>
      <c r="P2764" s="521">
        <f t="shared" si="961"/>
        <v>0.13777479282309743</v>
      </c>
      <c r="Q2764" s="522">
        <f t="shared" si="961"/>
        <v>0.22046894980319728</v>
      </c>
    </row>
    <row r="2765" spans="1:17">
      <c r="A2765" s="596"/>
      <c r="B2765" s="3" t="s">
        <v>6</v>
      </c>
      <c r="C2765" s="18">
        <v>1095861</v>
      </c>
      <c r="D2765" s="16">
        <v>1011220</v>
      </c>
      <c r="E2765" s="16">
        <v>1172388</v>
      </c>
      <c r="F2765" s="18">
        <v>840167</v>
      </c>
      <c r="G2765" s="18">
        <f t="shared" si="951"/>
        <v>1936028</v>
      </c>
      <c r="H2765" s="16">
        <f t="shared" si="958"/>
        <v>2183608</v>
      </c>
      <c r="I2765" s="35">
        <f t="shared" si="962"/>
        <v>84641</v>
      </c>
      <c r="J2765" s="35">
        <f t="shared" si="954"/>
        <v>332221</v>
      </c>
      <c r="K2765" s="101">
        <f t="shared" si="963"/>
        <v>270798</v>
      </c>
      <c r="L2765">
        <f t="shared" si="963"/>
        <v>321440</v>
      </c>
      <c r="M2765" s="35">
        <f t="shared" si="964"/>
        <v>978861</v>
      </c>
      <c r="N2765">
        <f t="shared" si="956"/>
        <v>0.88661884367523847</v>
      </c>
      <c r="O2765" s="20">
        <f t="shared" si="960"/>
        <v>-247580</v>
      </c>
      <c r="P2765" s="521">
        <f t="shared" si="961"/>
        <v>0.19419950201946026</v>
      </c>
      <c r="Q2765" s="522">
        <f t="shared" si="961"/>
        <v>0.20862864827536073</v>
      </c>
    </row>
    <row r="2766" spans="1:17">
      <c r="A2766" s="597">
        <v>45876</v>
      </c>
      <c r="B2766" s="3" t="s">
        <v>3</v>
      </c>
      <c r="C2766" s="18">
        <v>1532145</v>
      </c>
      <c r="D2766" s="16">
        <v>1245912</v>
      </c>
      <c r="E2766" s="16">
        <v>1464923</v>
      </c>
      <c r="F2766" s="18">
        <v>1622163</v>
      </c>
      <c r="G2766" s="18">
        <f t="shared" si="951"/>
        <v>3154308</v>
      </c>
      <c r="H2766" s="16">
        <f t="shared" si="958"/>
        <v>2710835</v>
      </c>
      <c r="I2766" s="35">
        <f t="shared" si="962"/>
        <v>286233</v>
      </c>
      <c r="J2766" s="35">
        <f t="shared" si="954"/>
        <v>-157240</v>
      </c>
      <c r="K2766" s="101">
        <f t="shared" si="963"/>
        <v>-2178641</v>
      </c>
      <c r="L2766">
        <f t="shared" si="963"/>
        <v>-2030121</v>
      </c>
      <c r="M2766" s="35">
        <f t="shared" si="964"/>
        <v>2042121</v>
      </c>
      <c r="N2766">
        <f t="shared" si="956"/>
        <v>1.1635927675421043</v>
      </c>
      <c r="O2766" s="34">
        <f t="shared" si="960"/>
        <v>443473</v>
      </c>
      <c r="P2766" s="521">
        <f t="shared" si="961"/>
        <v>-0.29003726241714473</v>
      </c>
      <c r="Q2766" s="521">
        <f t="shared" si="961"/>
        <v>-0.29982246546598124</v>
      </c>
    </row>
    <row r="2767" spans="1:17">
      <c r="A2767" s="598"/>
      <c r="B2767" s="3" t="s">
        <v>4</v>
      </c>
      <c r="C2767" s="18">
        <v>70</v>
      </c>
      <c r="D2767" s="16">
        <v>25383</v>
      </c>
      <c r="E2767" s="16">
        <v>0</v>
      </c>
      <c r="F2767" s="18">
        <v>0</v>
      </c>
      <c r="G2767" s="18">
        <f t="shared" si="951"/>
        <v>70</v>
      </c>
      <c r="H2767" s="16">
        <f t="shared" si="958"/>
        <v>25383</v>
      </c>
      <c r="I2767" s="35">
        <f t="shared" si="962"/>
        <v>-25313</v>
      </c>
      <c r="J2767" s="35">
        <f t="shared" si="954"/>
        <v>0</v>
      </c>
      <c r="K2767" s="101">
        <f t="shared" si="963"/>
        <v>0</v>
      </c>
      <c r="L2767">
        <f t="shared" si="963"/>
        <v>-4251</v>
      </c>
      <c r="M2767" s="35">
        <f t="shared" si="964"/>
        <v>152369</v>
      </c>
      <c r="N2767">
        <f t="shared" si="956"/>
        <v>2.7577512508371745E-3</v>
      </c>
      <c r="O2767" s="303">
        <f t="shared" si="960"/>
        <v>-25313</v>
      </c>
      <c r="P2767" s="521">
        <f t="shared" ref="P2767:Q2782" si="965">K2767/(G2763-K2767)</f>
        <v>0</v>
      </c>
      <c r="Q2767" s="521">
        <f t="shared" si="965"/>
        <v>-0.12545374059318282</v>
      </c>
    </row>
    <row r="2768" spans="1:17">
      <c r="A2768" s="598"/>
      <c r="B2768" s="3" t="s">
        <v>5</v>
      </c>
      <c r="C2768" s="18">
        <v>235441</v>
      </c>
      <c r="D2768" s="16">
        <v>416437</v>
      </c>
      <c r="E2768" s="16">
        <v>281197</v>
      </c>
      <c r="F2768" s="18">
        <v>174462</v>
      </c>
      <c r="G2768" s="18">
        <f t="shared" si="951"/>
        <v>409903</v>
      </c>
      <c r="H2768" s="16">
        <f t="shared" si="958"/>
        <v>697634</v>
      </c>
      <c r="I2768" s="35">
        <f t="shared" si="962"/>
        <v>-180996</v>
      </c>
      <c r="J2768" s="35">
        <f t="shared" si="954"/>
        <v>106735</v>
      </c>
      <c r="K2768" s="101">
        <f t="shared" si="963"/>
        <v>-256726</v>
      </c>
      <c r="L2768">
        <f t="shared" si="963"/>
        <v>-283845</v>
      </c>
      <c r="M2768" s="35">
        <f t="shared" si="964"/>
        <v>763944</v>
      </c>
      <c r="N2768">
        <f t="shared" si="956"/>
        <v>0.58756167273957405</v>
      </c>
      <c r="O2768" s="20">
        <f t="shared" si="960"/>
        <v>-287731</v>
      </c>
      <c r="P2768" s="521">
        <f t="shared" si="965"/>
        <v>-0.27803607496574989</v>
      </c>
      <c r="Q2768" s="521">
        <f t="shared" si="965"/>
        <v>-0.22432594339473527</v>
      </c>
    </row>
    <row r="2769" spans="1:17">
      <c r="A2769" s="599"/>
      <c r="B2769" s="3" t="s">
        <v>6</v>
      </c>
      <c r="C2769" s="18">
        <v>550235</v>
      </c>
      <c r="D2769" s="16">
        <v>669788</v>
      </c>
      <c r="E2769" s="16">
        <v>571771</v>
      </c>
      <c r="F2769" s="18">
        <v>560896</v>
      </c>
      <c r="G2769" s="18">
        <f t="shared" si="951"/>
        <v>1111131</v>
      </c>
      <c r="H2769" s="16">
        <f t="shared" si="958"/>
        <v>1241559</v>
      </c>
      <c r="I2769" s="35">
        <f t="shared" si="962"/>
        <v>-119553</v>
      </c>
      <c r="J2769" s="35">
        <f t="shared" si="954"/>
        <v>10875</v>
      </c>
      <c r="K2769" s="101">
        <f t="shared" si="963"/>
        <v>-824897</v>
      </c>
      <c r="L2769">
        <f t="shared" si="963"/>
        <v>-942049</v>
      </c>
      <c r="M2769" s="35">
        <f t="shared" si="964"/>
        <v>1158845</v>
      </c>
      <c r="N2769">
        <f t="shared" si="956"/>
        <v>0.89494820624714577</v>
      </c>
      <c r="O2769" s="20">
        <f t="shared" si="960"/>
        <v>-130428</v>
      </c>
      <c r="P2769" s="521">
        <f t="shared" si="965"/>
        <v>-0.29877559151371369</v>
      </c>
      <c r="Q2769" s="521">
        <f t="shared" si="965"/>
        <v>-0.30139231527963561</v>
      </c>
    </row>
    <row r="2770" spans="1:17">
      <c r="A2770" s="594">
        <v>45877</v>
      </c>
      <c r="B2770" s="3" t="s">
        <v>3</v>
      </c>
      <c r="C2770" s="18">
        <v>2604472</v>
      </c>
      <c r="D2770" s="16">
        <v>1358824</v>
      </c>
      <c r="E2770" s="16">
        <v>2445548</v>
      </c>
      <c r="F2770" s="18">
        <v>1850137</v>
      </c>
      <c r="G2770" s="18">
        <f t="shared" si="951"/>
        <v>4454609</v>
      </c>
      <c r="H2770" s="16">
        <f t="shared" si="958"/>
        <v>3804372</v>
      </c>
      <c r="I2770" s="35">
        <f t="shared" si="962"/>
        <v>1245648</v>
      </c>
      <c r="J2770" s="35">
        <f t="shared" si="954"/>
        <v>595411</v>
      </c>
      <c r="K2770" s="101">
        <f t="shared" si="963"/>
        <v>1300301</v>
      </c>
      <c r="L2770">
        <f t="shared" si="963"/>
        <v>1093537</v>
      </c>
      <c r="M2770" s="35">
        <f t="shared" si="964"/>
        <v>-1105537</v>
      </c>
      <c r="N2770">
        <f t="shared" si="956"/>
        <v>1.1709183539359453</v>
      </c>
      <c r="O2770" s="20">
        <f t="shared" si="960"/>
        <v>650237</v>
      </c>
      <c r="P2770" s="531">
        <f t="shared" si="965"/>
        <v>0.70134632717136447</v>
      </c>
      <c r="Q2770" s="521">
        <f t="shared" si="965"/>
        <v>0.67615059191317861</v>
      </c>
    </row>
    <row r="2771" spans="1:17">
      <c r="A2771" s="595"/>
      <c r="B2771" s="3" t="s">
        <v>4</v>
      </c>
      <c r="C2771" s="18">
        <v>12070</v>
      </c>
      <c r="D2771" s="16">
        <v>32394</v>
      </c>
      <c r="E2771" s="16">
        <v>0</v>
      </c>
      <c r="F2771" s="18">
        <v>0</v>
      </c>
      <c r="G2771" s="18">
        <f t="shared" si="951"/>
        <v>12070</v>
      </c>
      <c r="H2771" s="16">
        <f t="shared" si="958"/>
        <v>32394</v>
      </c>
      <c r="I2771" s="35">
        <f t="shared" si="962"/>
        <v>-20324</v>
      </c>
      <c r="J2771" s="35">
        <f t="shared" si="954"/>
        <v>0</v>
      </c>
      <c r="K2771" s="101">
        <f t="shared" si="963"/>
        <v>12000</v>
      </c>
      <c r="L2771">
        <f t="shared" si="963"/>
        <v>7011</v>
      </c>
      <c r="M2771" s="35">
        <f t="shared" si="964"/>
        <v>42845</v>
      </c>
      <c r="N2771">
        <f t="shared" si="956"/>
        <v>0.37259986417237762</v>
      </c>
      <c r="O2771" s="303">
        <f t="shared" si="960"/>
        <v>-20324</v>
      </c>
      <c r="P2771" s="521">
        <f t="shared" si="965"/>
        <v>-1.0058675607711651</v>
      </c>
      <c r="Q2771" s="521">
        <f t="shared" si="965"/>
        <v>0.38161332462442848</v>
      </c>
    </row>
    <row r="2772" spans="1:17">
      <c r="A2772" s="595"/>
      <c r="B2772" s="3" t="s">
        <v>5</v>
      </c>
      <c r="C2772" s="18">
        <v>360340</v>
      </c>
      <c r="D2772" s="16">
        <v>480816</v>
      </c>
      <c r="E2772" s="16">
        <v>451153</v>
      </c>
      <c r="F2772" s="18">
        <v>197681</v>
      </c>
      <c r="G2772" s="18">
        <f t="shared" si="951"/>
        <v>558021</v>
      </c>
      <c r="H2772" s="16">
        <f t="shared" si="958"/>
        <v>931969</v>
      </c>
      <c r="I2772" s="35">
        <f t="shared" si="962"/>
        <v>-120476</v>
      </c>
      <c r="J2772" s="35">
        <f t="shared" si="954"/>
        <v>253472</v>
      </c>
      <c r="K2772" s="101">
        <f t="shared" si="963"/>
        <v>148118</v>
      </c>
      <c r="L2772">
        <f t="shared" si="963"/>
        <v>234335</v>
      </c>
      <c r="M2772" s="35">
        <f t="shared" si="964"/>
        <v>33153</v>
      </c>
      <c r="N2772">
        <f t="shared" si="956"/>
        <v>0.59875489420785455</v>
      </c>
      <c r="O2772" s="20">
        <f t="shared" si="960"/>
        <v>-373948</v>
      </c>
      <c r="P2772" s="531">
        <f t="shared" si="965"/>
        <v>0.56580017953664263</v>
      </c>
      <c r="Q2772" s="521">
        <f t="shared" si="965"/>
        <v>0.505796472688264</v>
      </c>
    </row>
    <row r="2773" spans="1:17">
      <c r="A2773" s="596"/>
      <c r="B2773" s="3" t="s">
        <v>6</v>
      </c>
      <c r="C2773" s="18">
        <v>975805</v>
      </c>
      <c r="D2773" s="16">
        <v>791209</v>
      </c>
      <c r="E2773" s="16">
        <v>1055986</v>
      </c>
      <c r="F2773" s="18">
        <v>615425</v>
      </c>
      <c r="G2773" s="18">
        <f t="shared" si="951"/>
        <v>1591230</v>
      </c>
      <c r="H2773" s="16">
        <f t="shared" si="958"/>
        <v>1847195</v>
      </c>
      <c r="I2773" s="35">
        <f t="shared" si="962"/>
        <v>184596</v>
      </c>
      <c r="J2773" s="35">
        <f t="shared" si="954"/>
        <v>440561</v>
      </c>
      <c r="K2773" s="101">
        <f t="shared" si="963"/>
        <v>480099</v>
      </c>
      <c r="L2773">
        <f t="shared" si="963"/>
        <v>605636</v>
      </c>
      <c r="M2773" s="35">
        <f t="shared" si="964"/>
        <v>77873</v>
      </c>
      <c r="N2773">
        <f t="shared" si="956"/>
        <v>0.86143043912526829</v>
      </c>
      <c r="O2773" s="20">
        <f t="shared" si="960"/>
        <v>-255965</v>
      </c>
      <c r="P2773" s="521">
        <f t="shared" si="965"/>
        <v>0.7608156163237364</v>
      </c>
      <c r="Q2773" s="522">
        <f t="shared" si="965"/>
        <v>0.95237316467559752</v>
      </c>
    </row>
    <row r="2774" spans="1:17">
      <c r="A2774" s="594">
        <v>45880</v>
      </c>
      <c r="B2774" s="3" t="s">
        <v>3</v>
      </c>
      <c r="C2774" s="18">
        <v>2268785</v>
      </c>
      <c r="D2774" s="16">
        <v>1993015</v>
      </c>
      <c r="E2774" s="16">
        <v>2354657</v>
      </c>
      <c r="F2774" s="18">
        <v>2402620</v>
      </c>
      <c r="G2774" s="18">
        <f t="shared" si="951"/>
        <v>4671405</v>
      </c>
      <c r="H2774" s="16">
        <f t="shared" si="958"/>
        <v>4347672</v>
      </c>
      <c r="I2774" s="35">
        <f t="shared" si="962"/>
        <v>275770</v>
      </c>
      <c r="J2774" s="35">
        <f t="shared" si="954"/>
        <v>-47963</v>
      </c>
      <c r="K2774" s="101">
        <f t="shared" si="963"/>
        <v>216796</v>
      </c>
      <c r="L2774">
        <f t="shared" si="963"/>
        <v>543300</v>
      </c>
      <c r="M2774" s="35">
        <f t="shared" si="964"/>
        <v>-543300</v>
      </c>
      <c r="N2774">
        <f t="shared" si="956"/>
        <v>1.0744612289059525</v>
      </c>
      <c r="O2774" s="34">
        <f t="shared" si="960"/>
        <v>323733</v>
      </c>
      <c r="P2774" s="521">
        <f t="shared" si="965"/>
        <v>5.1157519220409203E-2</v>
      </c>
      <c r="Q2774" s="522">
        <f t="shared" si="965"/>
        <v>0.16660165736911053</v>
      </c>
    </row>
    <row r="2775" spans="1:17">
      <c r="A2775" s="595"/>
      <c r="B2775" s="3" t="s">
        <v>4</v>
      </c>
      <c r="C2775" s="18">
        <v>70</v>
      </c>
      <c r="D2775" s="16">
        <v>34894</v>
      </c>
      <c r="E2775" s="16">
        <v>0</v>
      </c>
      <c r="F2775" s="18">
        <v>0</v>
      </c>
      <c r="G2775" s="18">
        <f t="shared" si="951"/>
        <v>70</v>
      </c>
      <c r="H2775" s="16">
        <f t="shared" si="958"/>
        <v>34894</v>
      </c>
      <c r="I2775" s="35">
        <f t="shared" si="962"/>
        <v>-34824</v>
      </c>
      <c r="J2775" s="35">
        <f t="shared" si="954"/>
        <v>0</v>
      </c>
      <c r="K2775" s="101">
        <f t="shared" si="963"/>
        <v>-12000</v>
      </c>
      <c r="L2775">
        <f t="shared" si="963"/>
        <v>2500</v>
      </c>
      <c r="M2775" s="35">
        <f t="shared" si="964"/>
        <v>6483</v>
      </c>
      <c r="N2775">
        <f t="shared" si="956"/>
        <v>2.0060755430733076E-3</v>
      </c>
      <c r="O2775" s="303">
        <f t="shared" si="960"/>
        <v>-34824</v>
      </c>
      <c r="P2775" s="521">
        <f t="shared" si="965"/>
        <v>-0.49854590776900704</v>
      </c>
      <c r="Q2775" s="521">
        <f t="shared" si="965"/>
        <v>8.362882183715796E-2</v>
      </c>
    </row>
    <row r="2776" spans="1:17">
      <c r="A2776" s="595"/>
      <c r="B2776" s="3" t="s">
        <v>5</v>
      </c>
      <c r="C2776" s="18">
        <v>319433</v>
      </c>
      <c r="D2776" s="16">
        <v>517729</v>
      </c>
      <c r="E2776" s="16">
        <v>385879</v>
      </c>
      <c r="F2776" s="18">
        <v>288444</v>
      </c>
      <c r="G2776" s="18">
        <f t="shared" si="951"/>
        <v>607877</v>
      </c>
      <c r="H2776" s="16">
        <f t="shared" si="958"/>
        <v>903608</v>
      </c>
      <c r="I2776" s="35">
        <f t="shared" si="962"/>
        <v>-198296</v>
      </c>
      <c r="J2776" s="35">
        <f t="shared" si="954"/>
        <v>97435</v>
      </c>
      <c r="K2776" s="101">
        <f t="shared" si="963"/>
        <v>49856</v>
      </c>
      <c r="L2776">
        <f t="shared" si="963"/>
        <v>-28361</v>
      </c>
      <c r="M2776" s="35">
        <f t="shared" si="964"/>
        <v>117725</v>
      </c>
      <c r="N2776">
        <f t="shared" si="956"/>
        <v>0.67272202105337708</v>
      </c>
      <c r="O2776" s="20">
        <f t="shared" si="960"/>
        <v>-295731</v>
      </c>
      <c r="P2776" s="531">
        <f t="shared" si="965"/>
        <v>9.8109865890016038E-2</v>
      </c>
      <c r="Q2776" s="521">
        <f t="shared" si="965"/>
        <v>-2.9532556517030604E-2</v>
      </c>
    </row>
    <row r="2777" spans="1:17">
      <c r="A2777" s="596"/>
      <c r="B2777" s="3" t="s">
        <v>6</v>
      </c>
      <c r="C2777" s="18">
        <v>990985</v>
      </c>
      <c r="D2777" s="16">
        <v>1013160</v>
      </c>
      <c r="E2777" s="16">
        <v>838737</v>
      </c>
      <c r="F2777" s="18">
        <v>867733</v>
      </c>
      <c r="G2777" s="18">
        <f t="shared" si="951"/>
        <v>1858718</v>
      </c>
      <c r="H2777" s="16">
        <f t="shared" si="958"/>
        <v>1851897</v>
      </c>
      <c r="I2777" s="35">
        <f t="shared" si="962"/>
        <v>-22175</v>
      </c>
      <c r="J2777" s="35">
        <f t="shared" si="954"/>
        <v>-28996</v>
      </c>
      <c r="K2777" s="101">
        <f t="shared" si="963"/>
        <v>267488</v>
      </c>
      <c r="L2777">
        <f t="shared" si="963"/>
        <v>4702</v>
      </c>
      <c r="M2777" s="35">
        <f t="shared" si="964"/>
        <v>326739</v>
      </c>
      <c r="N2777">
        <f t="shared" si="956"/>
        <v>1.00368325020236</v>
      </c>
      <c r="O2777" s="34">
        <f t="shared" si="960"/>
        <v>6821</v>
      </c>
      <c r="P2777" s="531">
        <f t="shared" si="965"/>
        <v>0.20206958757824409</v>
      </c>
      <c r="Q2777" s="521">
        <f t="shared" si="965"/>
        <v>2.5519771309850297E-3</v>
      </c>
    </row>
    <row r="2778" spans="1:17">
      <c r="A2778" s="594">
        <v>45881</v>
      </c>
      <c r="B2778" s="3" t="s">
        <v>3</v>
      </c>
      <c r="C2778" s="18">
        <v>2959909</v>
      </c>
      <c r="D2778" s="16">
        <v>1915103</v>
      </c>
      <c r="E2778" s="16">
        <v>2865482</v>
      </c>
      <c r="F2778" s="18">
        <v>2395005</v>
      </c>
      <c r="G2778" s="18">
        <f t="shared" si="951"/>
        <v>5354914</v>
      </c>
      <c r="H2778" s="16">
        <f t="shared" si="958"/>
        <v>4780585</v>
      </c>
      <c r="I2778" s="35">
        <f t="shared" si="962"/>
        <v>1044806</v>
      </c>
      <c r="J2778" s="35">
        <f t="shared" si="954"/>
        <v>470477</v>
      </c>
      <c r="K2778" s="101">
        <f t="shared" si="963"/>
        <v>683509</v>
      </c>
      <c r="L2778">
        <f t="shared" si="963"/>
        <v>432913</v>
      </c>
      <c r="M2778" s="35">
        <f t="shared" si="964"/>
        <v>-431913</v>
      </c>
      <c r="N2778">
        <f t="shared" si="956"/>
        <v>1.1201378074022321</v>
      </c>
      <c r="O2778" s="20">
        <f t="shared" si="960"/>
        <v>574329</v>
      </c>
      <c r="P2778" s="531">
        <f t="shared" si="965"/>
        <v>0.17139589397516886</v>
      </c>
      <c r="Q2778" s="521">
        <f t="shared" si="965"/>
        <v>0.11058484059938301</v>
      </c>
    </row>
    <row r="2779" spans="1:17">
      <c r="A2779" s="595"/>
      <c r="B2779" s="3" t="s">
        <v>4</v>
      </c>
      <c r="C2779" s="18">
        <v>70</v>
      </c>
      <c r="D2779" s="16">
        <v>34894</v>
      </c>
      <c r="E2779" s="16">
        <v>0</v>
      </c>
      <c r="F2779" s="18">
        <v>0</v>
      </c>
      <c r="G2779" s="18">
        <f t="shared" ref="G2779:G2842" si="966">SUM(C2779+F2779)</f>
        <v>70</v>
      </c>
      <c r="H2779" s="16">
        <f t="shared" si="958"/>
        <v>34894</v>
      </c>
      <c r="I2779" s="35">
        <f t="shared" si="962"/>
        <v>-34824</v>
      </c>
      <c r="J2779" s="35">
        <f t="shared" si="954"/>
        <v>0</v>
      </c>
      <c r="K2779" s="101">
        <f t="shared" ref="K2779:L2794" si="967">G2779-G2775</f>
        <v>0</v>
      </c>
      <c r="L2779">
        <f t="shared" si="967"/>
        <v>0</v>
      </c>
      <c r="M2779" s="35">
        <f t="shared" si="964"/>
        <v>154160</v>
      </c>
      <c r="N2779">
        <f t="shared" si="956"/>
        <v>2.0060755430733076E-3</v>
      </c>
      <c r="O2779" s="303">
        <f t="shared" si="960"/>
        <v>-34824</v>
      </c>
      <c r="P2779" s="521">
        <f t="shared" si="965"/>
        <v>0</v>
      </c>
      <c r="Q2779" s="521">
        <f t="shared" si="965"/>
        <v>0</v>
      </c>
    </row>
    <row r="2780" spans="1:17">
      <c r="A2780" s="595"/>
      <c r="B2780" s="3" t="s">
        <v>5</v>
      </c>
      <c r="C2780" s="18">
        <v>356179</v>
      </c>
      <c r="D2780" s="16">
        <v>512828</v>
      </c>
      <c r="E2780" s="16">
        <v>443340</v>
      </c>
      <c r="F2780" s="18">
        <v>260681</v>
      </c>
      <c r="G2780" s="18">
        <f t="shared" si="966"/>
        <v>616860</v>
      </c>
      <c r="H2780" s="16">
        <f t="shared" si="958"/>
        <v>956168</v>
      </c>
      <c r="I2780" s="35">
        <f t="shared" si="962"/>
        <v>-156649</v>
      </c>
      <c r="J2780" s="35">
        <f t="shared" si="954"/>
        <v>182659</v>
      </c>
      <c r="K2780" s="101">
        <f t="shared" si="967"/>
        <v>8983</v>
      </c>
      <c r="L2780">
        <f t="shared" si="967"/>
        <v>52560</v>
      </c>
      <c r="M2780" s="35">
        <f t="shared" si="964"/>
        <v>242406</v>
      </c>
      <c r="N2780">
        <f t="shared" si="956"/>
        <v>0.64513767455091575</v>
      </c>
      <c r="O2780" s="20">
        <f t="shared" si="960"/>
        <v>-339308</v>
      </c>
      <c r="P2780" s="521">
        <f t="shared" si="965"/>
        <v>1.4999315404729385E-2</v>
      </c>
      <c r="Q2780" s="522">
        <f t="shared" si="965"/>
        <v>6.1759148720166197E-2</v>
      </c>
    </row>
    <row r="2781" spans="1:17">
      <c r="A2781" s="596"/>
      <c r="B2781" s="3" t="s">
        <v>6</v>
      </c>
      <c r="C2781" s="18">
        <v>1138323</v>
      </c>
      <c r="D2781" s="16">
        <v>1002621</v>
      </c>
      <c r="E2781" s="16">
        <v>1145659</v>
      </c>
      <c r="F2781" s="18">
        <v>809759</v>
      </c>
      <c r="G2781" s="18">
        <f t="shared" si="966"/>
        <v>1948082</v>
      </c>
      <c r="H2781" s="16">
        <f t="shared" si="958"/>
        <v>2148280</v>
      </c>
      <c r="I2781" s="35">
        <f t="shared" si="962"/>
        <v>135702</v>
      </c>
      <c r="J2781" s="35">
        <f t="shared" si="954"/>
        <v>335900</v>
      </c>
      <c r="K2781" s="101">
        <f t="shared" si="967"/>
        <v>89364</v>
      </c>
      <c r="L2781">
        <f t="shared" si="967"/>
        <v>296383</v>
      </c>
      <c r="M2781" s="35">
        <f t="shared" si="964"/>
        <v>-2688607</v>
      </c>
      <c r="N2781">
        <f t="shared" si="956"/>
        <v>0.90681009924218448</v>
      </c>
      <c r="O2781" s="20">
        <f t="shared" si="960"/>
        <v>-200198</v>
      </c>
      <c r="P2781" s="521">
        <f t="shared" si="965"/>
        <v>5.050656906418953E-2</v>
      </c>
      <c r="Q2781" s="522">
        <f t="shared" si="965"/>
        <v>0.19053701863178346</v>
      </c>
    </row>
    <row r="2782" spans="1:17">
      <c r="A2782" s="594">
        <v>45882</v>
      </c>
      <c r="B2782" s="3" t="s">
        <v>3</v>
      </c>
      <c r="C2782" s="18">
        <v>2783983</v>
      </c>
      <c r="D2782" s="16">
        <v>2536444</v>
      </c>
      <c r="E2782" s="16">
        <v>2733953</v>
      </c>
      <c r="F2782" s="18">
        <v>2902372</v>
      </c>
      <c r="G2782" s="18">
        <f t="shared" si="966"/>
        <v>5686355</v>
      </c>
      <c r="H2782" s="16">
        <f t="shared" si="958"/>
        <v>5270397</v>
      </c>
      <c r="I2782" s="35">
        <f t="shared" si="962"/>
        <v>247539</v>
      </c>
      <c r="J2782" s="35">
        <f t="shared" si="954"/>
        <v>-168419</v>
      </c>
      <c r="K2782" s="101">
        <f t="shared" si="967"/>
        <v>331441</v>
      </c>
      <c r="L2782">
        <f t="shared" si="967"/>
        <v>489812</v>
      </c>
      <c r="M2782" s="35">
        <f t="shared" si="964"/>
        <v>-485012</v>
      </c>
      <c r="N2782">
        <f t="shared" si="956"/>
        <v>1.0789234662967515</v>
      </c>
      <c r="O2782" s="34">
        <f t="shared" si="960"/>
        <v>415958</v>
      </c>
      <c r="P2782" s="521">
        <f t="shared" si="965"/>
        <v>6.597845753326434E-2</v>
      </c>
      <c r="Q2782" s="522">
        <f t="shared" si="965"/>
        <v>0.1141547222376947</v>
      </c>
    </row>
    <row r="2783" spans="1:17">
      <c r="A2783" s="595"/>
      <c r="B2783" s="3" t="s">
        <v>4</v>
      </c>
      <c r="C2783" s="18">
        <v>1070</v>
      </c>
      <c r="D2783" s="16">
        <v>33439</v>
      </c>
      <c r="E2783" s="16">
        <v>0</v>
      </c>
      <c r="F2783" s="18">
        <v>0</v>
      </c>
      <c r="G2783" s="18">
        <f t="shared" si="966"/>
        <v>1070</v>
      </c>
      <c r="H2783" s="16">
        <f t="shared" si="958"/>
        <v>33439</v>
      </c>
      <c r="I2783" s="35">
        <f t="shared" si="962"/>
        <v>-32369</v>
      </c>
      <c r="J2783" s="35">
        <f t="shared" si="954"/>
        <v>0</v>
      </c>
      <c r="K2783" s="101">
        <f t="shared" si="967"/>
        <v>1000</v>
      </c>
      <c r="L2783">
        <f t="shared" si="967"/>
        <v>-1455</v>
      </c>
      <c r="M2783" s="35">
        <f t="shared" si="964"/>
        <v>-350277</v>
      </c>
      <c r="N2783">
        <f t="shared" si="956"/>
        <v>3.1998564550375308E-2</v>
      </c>
      <c r="O2783" s="303">
        <f t="shared" si="960"/>
        <v>-32369</v>
      </c>
      <c r="P2783" s="521">
        <f t="shared" ref="P2783:Q2798" si="968">K2783/(G2779-K2783)</f>
        <v>-1.075268817204301</v>
      </c>
      <c r="Q2783" s="521">
        <f t="shared" si="968"/>
        <v>-4.0028611516135244E-2</v>
      </c>
    </row>
    <row r="2784" spans="1:17">
      <c r="A2784" s="595"/>
      <c r="B2784" s="3" t="s">
        <v>5</v>
      </c>
      <c r="C2784" s="18">
        <v>399605</v>
      </c>
      <c r="D2784" s="16">
        <v>562039</v>
      </c>
      <c r="E2784" s="16">
        <v>451350</v>
      </c>
      <c r="F2784" s="18">
        <v>371415</v>
      </c>
      <c r="G2784" s="18">
        <f t="shared" si="966"/>
        <v>771020</v>
      </c>
      <c r="H2784" s="16">
        <f t="shared" si="958"/>
        <v>1013389</v>
      </c>
      <c r="I2784" s="35">
        <f t="shared" si="962"/>
        <v>-162434</v>
      </c>
      <c r="J2784" s="35">
        <f t="shared" si="954"/>
        <v>79935</v>
      </c>
      <c r="K2784" s="101">
        <f t="shared" si="967"/>
        <v>154160</v>
      </c>
      <c r="L2784">
        <f t="shared" si="967"/>
        <v>57221</v>
      </c>
      <c r="M2784" s="35">
        <f t="shared" si="964"/>
        <v>-1228911</v>
      </c>
      <c r="N2784">
        <f t="shared" si="956"/>
        <v>0.76083320422858347</v>
      </c>
      <c r="O2784" s="20">
        <f t="shared" si="960"/>
        <v>-242369</v>
      </c>
      <c r="P2784" s="531">
        <f t="shared" si="968"/>
        <v>0.33317484331100067</v>
      </c>
      <c r="Q2784" s="521">
        <f t="shared" si="968"/>
        <v>6.3653363323977946E-2</v>
      </c>
    </row>
    <row r="2785" spans="1:17">
      <c r="A2785" s="596"/>
      <c r="B2785" s="3" t="s">
        <v>6</v>
      </c>
      <c r="C2785" s="18">
        <v>1105383</v>
      </c>
      <c r="D2785" s="16">
        <v>1279531</v>
      </c>
      <c r="E2785" s="16">
        <v>1104738</v>
      </c>
      <c r="F2785" s="18">
        <v>1137665</v>
      </c>
      <c r="G2785" s="18">
        <f t="shared" si="966"/>
        <v>2243048</v>
      </c>
      <c r="H2785" s="16">
        <f t="shared" si="958"/>
        <v>2384269</v>
      </c>
      <c r="I2785" s="35">
        <f t="shared" si="962"/>
        <v>-174148</v>
      </c>
      <c r="J2785" s="35">
        <f t="shared" si="954"/>
        <v>-32927</v>
      </c>
      <c r="K2785" s="101">
        <f t="shared" si="967"/>
        <v>294966</v>
      </c>
      <c r="L2785">
        <f t="shared" si="967"/>
        <v>235989</v>
      </c>
      <c r="M2785" s="35">
        <f t="shared" si="964"/>
        <v>893757</v>
      </c>
      <c r="N2785">
        <f t="shared" si="956"/>
        <v>0.94076968664190153</v>
      </c>
      <c r="O2785" s="34">
        <f t="shared" si="960"/>
        <v>-141221</v>
      </c>
      <c r="P2785" s="531">
        <f t="shared" si="968"/>
        <v>0.1784303097907225</v>
      </c>
      <c r="Q2785" s="521">
        <f t="shared" si="968"/>
        <v>0.12340642715988309</v>
      </c>
    </row>
    <row r="2786" spans="1:17">
      <c r="A2786" s="594">
        <v>45883</v>
      </c>
      <c r="B2786" s="3" t="s">
        <v>3</v>
      </c>
      <c r="C2786" s="18">
        <v>1697060</v>
      </c>
      <c r="D2786" s="16">
        <v>1206346</v>
      </c>
      <c r="E2786" s="16">
        <v>1525668</v>
      </c>
      <c r="F2786" s="18">
        <v>1597071</v>
      </c>
      <c r="G2786" s="18">
        <f t="shared" si="966"/>
        <v>3294131</v>
      </c>
      <c r="H2786" s="16">
        <f t="shared" si="958"/>
        <v>2732014</v>
      </c>
      <c r="I2786" s="35">
        <f t="shared" si="962"/>
        <v>490714</v>
      </c>
      <c r="J2786" s="35">
        <f t="shared" si="954"/>
        <v>-71403</v>
      </c>
      <c r="K2786" s="101">
        <f t="shared" si="967"/>
        <v>-2392224</v>
      </c>
      <c r="L2786">
        <f t="shared" si="967"/>
        <v>-2538383</v>
      </c>
      <c r="M2786" s="35">
        <f t="shared" si="964"/>
        <v>2534683</v>
      </c>
      <c r="N2786">
        <f t="shared" si="956"/>
        <v>1.2057518738923008</v>
      </c>
      <c r="O2786" s="34">
        <f t="shared" si="960"/>
        <v>562117</v>
      </c>
      <c r="P2786" s="521">
        <f t="shared" si="968"/>
        <v>-0.29611940416749033</v>
      </c>
      <c r="Q2786" s="521">
        <f t="shared" si="968"/>
        <v>-0.32506780828759424</v>
      </c>
    </row>
    <row r="2787" spans="1:17">
      <c r="A2787" s="595"/>
      <c r="B2787" s="3" t="s">
        <v>4</v>
      </c>
      <c r="C2787" s="18">
        <v>5870</v>
      </c>
      <c r="D2787" s="16">
        <v>45454</v>
      </c>
      <c r="E2787" s="16">
        <v>0</v>
      </c>
      <c r="F2787" s="18">
        <v>0</v>
      </c>
      <c r="G2787" s="18">
        <f t="shared" si="966"/>
        <v>5870</v>
      </c>
      <c r="H2787" s="16">
        <f t="shared" si="958"/>
        <v>45454</v>
      </c>
      <c r="I2787" s="35">
        <f t="shared" si="962"/>
        <v>-39584</v>
      </c>
      <c r="J2787" s="35">
        <f t="shared" si="954"/>
        <v>0</v>
      </c>
      <c r="K2787" s="101">
        <f t="shared" si="967"/>
        <v>4800</v>
      </c>
      <c r="L2787">
        <f t="shared" si="967"/>
        <v>12015</v>
      </c>
      <c r="M2787" s="35">
        <f t="shared" si="964"/>
        <v>164254</v>
      </c>
      <c r="N2787">
        <f t="shared" si="956"/>
        <v>0.12914154969859637</v>
      </c>
      <c r="O2787" s="303">
        <f t="shared" si="960"/>
        <v>-39584</v>
      </c>
      <c r="P2787" s="521">
        <f t="shared" si="968"/>
        <v>-1.2868632707774799</v>
      </c>
      <c r="Q2787" s="521">
        <f t="shared" si="968"/>
        <v>0.56081964152352504</v>
      </c>
    </row>
    <row r="2788" spans="1:17">
      <c r="A2788" s="595"/>
      <c r="B2788" s="3" t="s">
        <v>5</v>
      </c>
      <c r="C2788" s="18">
        <v>254685</v>
      </c>
      <c r="D2788" s="16">
        <v>420447</v>
      </c>
      <c r="E2788" s="16">
        <v>286714</v>
      </c>
      <c r="F2788" s="18">
        <v>164603</v>
      </c>
      <c r="G2788" s="18">
        <f t="shared" si="966"/>
        <v>419288</v>
      </c>
      <c r="H2788" s="16">
        <f t="shared" si="958"/>
        <v>707161</v>
      </c>
      <c r="I2788" s="35">
        <f t="shared" si="962"/>
        <v>-165762</v>
      </c>
      <c r="J2788" s="35">
        <f t="shared" si="954"/>
        <v>122111</v>
      </c>
      <c r="K2788" s="101">
        <f t="shared" si="967"/>
        <v>-351732</v>
      </c>
      <c r="L2788">
        <f t="shared" si="967"/>
        <v>-306228</v>
      </c>
      <c r="M2788" s="35">
        <f t="shared" si="964"/>
        <v>723000</v>
      </c>
      <c r="N2788">
        <f t="shared" si="956"/>
        <v>0.59291731303055462</v>
      </c>
      <c r="O2788" s="20">
        <f t="shared" si="960"/>
        <v>-287873</v>
      </c>
      <c r="P2788" s="521">
        <f t="shared" si="968"/>
        <v>-0.31327666305648977</v>
      </c>
      <c r="Q2788" s="521">
        <f t="shared" si="968"/>
        <v>-0.23205824114117959</v>
      </c>
    </row>
    <row r="2789" spans="1:17">
      <c r="A2789" s="596"/>
      <c r="B2789" s="3" t="s">
        <v>6</v>
      </c>
      <c r="C2789" s="18">
        <v>505175</v>
      </c>
      <c r="D2789" s="16">
        <v>655611</v>
      </c>
      <c r="E2789" s="16">
        <v>650408</v>
      </c>
      <c r="F2789" s="18">
        <v>566183</v>
      </c>
      <c r="G2789" s="18">
        <f t="shared" si="966"/>
        <v>1071358</v>
      </c>
      <c r="H2789" s="16">
        <f t="shared" si="958"/>
        <v>1306019</v>
      </c>
      <c r="I2789" s="35">
        <f t="shared" si="962"/>
        <v>-150436</v>
      </c>
      <c r="J2789" s="35">
        <f t="shared" si="954"/>
        <v>84225</v>
      </c>
      <c r="K2789" s="101">
        <f t="shared" si="967"/>
        <v>-1171690</v>
      </c>
      <c r="L2789">
        <f t="shared" si="967"/>
        <v>-1078250</v>
      </c>
      <c r="M2789" s="35">
        <f t="shared" si="964"/>
        <v>1684327</v>
      </c>
      <c r="N2789">
        <f t="shared" si="956"/>
        <v>0.8203234409300324</v>
      </c>
      <c r="O2789" s="20">
        <f t="shared" si="960"/>
        <v>-234661</v>
      </c>
      <c r="P2789" s="521">
        <f t="shared" si="968"/>
        <v>-0.34312734974103432</v>
      </c>
      <c r="Q2789" s="521">
        <f t="shared" si="968"/>
        <v>-0.31140623343871904</v>
      </c>
    </row>
    <row r="2790" spans="1:17">
      <c r="A2790" s="594">
        <v>45887</v>
      </c>
      <c r="B2790" s="3" t="s">
        <v>3</v>
      </c>
      <c r="C2790" s="18">
        <v>2238526</v>
      </c>
      <c r="D2790" s="16">
        <v>1722603</v>
      </c>
      <c r="E2790" s="16">
        <v>2146460</v>
      </c>
      <c r="F2790" s="18">
        <v>2185351</v>
      </c>
      <c r="G2790" s="18">
        <f t="shared" si="966"/>
        <v>4423877</v>
      </c>
      <c r="H2790" s="16">
        <f t="shared" si="958"/>
        <v>3869063</v>
      </c>
      <c r="I2790" s="35">
        <f t="shared" si="962"/>
        <v>515923</v>
      </c>
      <c r="J2790" s="35">
        <f t="shared" si="954"/>
        <v>-38891</v>
      </c>
      <c r="K2790" s="101">
        <f t="shared" si="967"/>
        <v>1129746</v>
      </c>
      <c r="L2790">
        <f t="shared" si="967"/>
        <v>1137049</v>
      </c>
      <c r="M2790" s="35">
        <f t="shared" si="964"/>
        <v>-1138269</v>
      </c>
      <c r="N2790">
        <f t="shared" si="956"/>
        <v>1.1433975099397451</v>
      </c>
      <c r="O2790" s="34">
        <f t="shared" si="960"/>
        <v>554814</v>
      </c>
      <c r="P2790" s="521">
        <f t="shared" si="968"/>
        <v>0.52197090628515719</v>
      </c>
      <c r="Q2790" s="522">
        <f t="shared" si="968"/>
        <v>0.71289902913230074</v>
      </c>
    </row>
    <row r="2791" spans="1:17">
      <c r="A2791" s="595"/>
      <c r="B2791" s="3" t="s">
        <v>4</v>
      </c>
      <c r="C2791" s="18">
        <v>2170</v>
      </c>
      <c r="D2791" s="16">
        <v>45454</v>
      </c>
      <c r="E2791" s="16">
        <v>0</v>
      </c>
      <c r="F2791" s="18">
        <v>0</v>
      </c>
      <c r="G2791" s="18">
        <f t="shared" si="966"/>
        <v>2170</v>
      </c>
      <c r="H2791" s="16">
        <f t="shared" si="958"/>
        <v>45454</v>
      </c>
      <c r="I2791" s="35">
        <f t="shared" si="962"/>
        <v>-43284</v>
      </c>
      <c r="J2791" s="35">
        <f t="shared" si="954"/>
        <v>0</v>
      </c>
      <c r="K2791" s="101">
        <f t="shared" si="967"/>
        <v>-3700</v>
      </c>
      <c r="L2791">
        <f t="shared" si="967"/>
        <v>0</v>
      </c>
      <c r="M2791" s="35">
        <f t="shared" si="964"/>
        <v>29852</v>
      </c>
      <c r="N2791">
        <f t="shared" si="956"/>
        <v>4.7740572886874645E-2</v>
      </c>
      <c r="O2791" s="303">
        <f t="shared" si="960"/>
        <v>-43284</v>
      </c>
      <c r="P2791" s="521">
        <f t="shared" si="968"/>
        <v>-0.38662486938349006</v>
      </c>
      <c r="Q2791" s="521">
        <f t="shared" si="968"/>
        <v>0</v>
      </c>
    </row>
    <row r="2792" spans="1:17">
      <c r="A2792" s="595"/>
      <c r="B2792" s="3" t="s">
        <v>5</v>
      </c>
      <c r="C2792" s="18">
        <v>343765</v>
      </c>
      <c r="D2792" s="16">
        <v>506654</v>
      </c>
      <c r="E2792" s="16">
        <v>372870</v>
      </c>
      <c r="F2792" s="18">
        <v>251792</v>
      </c>
      <c r="G2792" s="18">
        <f t="shared" si="966"/>
        <v>595557</v>
      </c>
      <c r="H2792" s="16">
        <f t="shared" si="958"/>
        <v>879524</v>
      </c>
      <c r="I2792" s="35">
        <f t="shared" si="962"/>
        <v>-162889</v>
      </c>
      <c r="J2792" s="35">
        <f t="shared" si="954"/>
        <v>121078</v>
      </c>
      <c r="K2792" s="101">
        <f t="shared" si="967"/>
        <v>176269</v>
      </c>
      <c r="L2792">
        <f t="shared" si="967"/>
        <v>172363</v>
      </c>
      <c r="M2792" s="35">
        <f t="shared" si="964"/>
        <v>155293</v>
      </c>
      <c r="N2792">
        <f t="shared" si="956"/>
        <v>0.67713558697659193</v>
      </c>
      <c r="O2792" s="20">
        <f t="shared" si="960"/>
        <v>-283967</v>
      </c>
      <c r="P2792" s="531">
        <f t="shared" si="968"/>
        <v>0.72533011822120907</v>
      </c>
      <c r="Q2792" s="521">
        <f t="shared" si="968"/>
        <v>0.32229552092565789</v>
      </c>
    </row>
    <row r="2793" spans="1:17">
      <c r="A2793" s="596"/>
      <c r="B2793" s="3" t="s">
        <v>6</v>
      </c>
      <c r="C2793" s="18">
        <v>745643</v>
      </c>
      <c r="D2793" s="16">
        <v>904920</v>
      </c>
      <c r="E2793" s="16">
        <v>810774</v>
      </c>
      <c r="F2793" s="18">
        <v>742487</v>
      </c>
      <c r="G2793" s="18">
        <f t="shared" si="966"/>
        <v>1488130</v>
      </c>
      <c r="H2793" s="16">
        <f t="shared" si="958"/>
        <v>1715694</v>
      </c>
      <c r="I2793" s="35">
        <f t="shared" si="962"/>
        <v>-159277</v>
      </c>
      <c r="J2793" s="35">
        <f t="shared" si="954"/>
        <v>68287</v>
      </c>
      <c r="K2793" s="101">
        <f t="shared" si="967"/>
        <v>416772</v>
      </c>
      <c r="L2793">
        <f t="shared" si="967"/>
        <v>409675</v>
      </c>
      <c r="M2793" s="35">
        <f t="shared" si="964"/>
        <v>179016</v>
      </c>
      <c r="N2793">
        <f t="shared" si="956"/>
        <v>0.86736329438699444</v>
      </c>
      <c r="O2793" s="20">
        <f t="shared" si="960"/>
        <v>-227564</v>
      </c>
      <c r="P2793" s="531">
        <f t="shared" si="968"/>
        <v>0.63669556024724028</v>
      </c>
      <c r="Q2793" s="521">
        <f t="shared" si="968"/>
        <v>0.45705108752889517</v>
      </c>
    </row>
    <row r="2794" spans="1:17">
      <c r="A2794" s="594">
        <v>45888</v>
      </c>
      <c r="B2794" s="3" t="s">
        <v>3</v>
      </c>
      <c r="C2794" s="18">
        <v>2373616</v>
      </c>
      <c r="D2794" s="16">
        <v>2271089</v>
      </c>
      <c r="E2794" s="16">
        <v>2362184</v>
      </c>
      <c r="F2794" s="18">
        <v>2656338</v>
      </c>
      <c r="G2794" s="18">
        <f t="shared" si="966"/>
        <v>5029954</v>
      </c>
      <c r="H2794" s="16">
        <f t="shared" si="958"/>
        <v>4633273</v>
      </c>
      <c r="I2794" s="35">
        <f t="shared" si="962"/>
        <v>102527</v>
      </c>
      <c r="J2794" s="35">
        <f t="shared" si="954"/>
        <v>-294154</v>
      </c>
      <c r="K2794" s="101">
        <f t="shared" si="967"/>
        <v>606077</v>
      </c>
      <c r="L2794">
        <f t="shared" si="967"/>
        <v>764210</v>
      </c>
      <c r="M2794" s="35">
        <f t="shared" si="964"/>
        <v>-764210</v>
      </c>
      <c r="N2794">
        <f t="shared" si="956"/>
        <v>1.0856157191687172</v>
      </c>
      <c r="O2794" s="34">
        <f t="shared" si="960"/>
        <v>396681</v>
      </c>
      <c r="P2794" s="521">
        <f t="shared" si="968"/>
        <v>0.15875032741369374</v>
      </c>
      <c r="Q2794" s="522">
        <f t="shared" si="968"/>
        <v>0.24613403597529415</v>
      </c>
    </row>
    <row r="2795" spans="1:17">
      <c r="A2795" s="595"/>
      <c r="B2795" s="3" t="s">
        <v>4</v>
      </c>
      <c r="C2795" s="18">
        <v>950</v>
      </c>
      <c r="D2795" s="16">
        <v>57454</v>
      </c>
      <c r="E2795" s="16">
        <v>0</v>
      </c>
      <c r="F2795" s="18">
        <v>0</v>
      </c>
      <c r="G2795" s="18">
        <f t="shared" si="966"/>
        <v>950</v>
      </c>
      <c r="H2795" s="16">
        <f t="shared" si="958"/>
        <v>57454</v>
      </c>
      <c r="I2795" s="35">
        <f t="shared" si="962"/>
        <v>-56504</v>
      </c>
      <c r="J2795" s="35">
        <f t="shared" ref="J2795:J2858" si="969">SUM(E2795-F2795)</f>
        <v>0</v>
      </c>
      <c r="K2795" s="101">
        <f t="shared" ref="K2795:L2810" si="970">G2795-G2791</f>
        <v>-1220</v>
      </c>
      <c r="L2795">
        <f t="shared" si="970"/>
        <v>12000</v>
      </c>
      <c r="M2795" s="35">
        <f t="shared" si="964"/>
        <v>98019</v>
      </c>
      <c r="N2795">
        <f t="shared" si="956"/>
        <v>1.6534967104118076E-2</v>
      </c>
      <c r="O2795" s="303">
        <f t="shared" si="960"/>
        <v>-56504</v>
      </c>
      <c r="P2795" s="521">
        <f t="shared" si="968"/>
        <v>-0.35988200589970504</v>
      </c>
      <c r="Q2795" s="521">
        <f t="shared" si="968"/>
        <v>0.35870150056794403</v>
      </c>
    </row>
    <row r="2796" spans="1:17">
      <c r="A2796" s="595"/>
      <c r="B2796" s="3" t="s">
        <v>5</v>
      </c>
      <c r="C2796" s="18">
        <v>362434</v>
      </c>
      <c r="D2796" s="16">
        <v>525440</v>
      </c>
      <c r="E2796" s="16">
        <v>375091</v>
      </c>
      <c r="F2796" s="18">
        <v>262975</v>
      </c>
      <c r="G2796" s="18">
        <f t="shared" si="966"/>
        <v>625409</v>
      </c>
      <c r="H2796" s="16">
        <f t="shared" si="958"/>
        <v>900531</v>
      </c>
      <c r="I2796" s="35">
        <f t="shared" si="962"/>
        <v>-163006</v>
      </c>
      <c r="J2796" s="35">
        <f t="shared" si="969"/>
        <v>112116</v>
      </c>
      <c r="K2796" s="101">
        <f t="shared" si="970"/>
        <v>29852</v>
      </c>
      <c r="L2796">
        <f t="shared" si="970"/>
        <v>21007</v>
      </c>
      <c r="M2796" s="35">
        <f t="shared" si="964"/>
        <v>362821</v>
      </c>
      <c r="N2796">
        <f t="shared" si="956"/>
        <v>0.69448914029611419</v>
      </c>
      <c r="O2796" s="20">
        <f t="shared" si="960"/>
        <v>-275122</v>
      </c>
      <c r="P2796" s="531">
        <f t="shared" si="968"/>
        <v>5.2769553035592755E-2</v>
      </c>
      <c r="Q2796" s="521">
        <f t="shared" si="968"/>
        <v>2.4468938879486372E-2</v>
      </c>
    </row>
    <row r="2797" spans="1:17">
      <c r="A2797" s="596"/>
      <c r="B2797" s="3" t="s">
        <v>6</v>
      </c>
      <c r="C2797" s="18">
        <v>847804</v>
      </c>
      <c r="D2797" s="16">
        <v>1033312</v>
      </c>
      <c r="E2797" s="16">
        <v>847529</v>
      </c>
      <c r="F2797" s="18">
        <v>967982</v>
      </c>
      <c r="G2797" s="18">
        <f t="shared" si="966"/>
        <v>1815786</v>
      </c>
      <c r="H2797" s="16">
        <f t="shared" si="958"/>
        <v>1880841</v>
      </c>
      <c r="I2797" s="35">
        <f t="shared" si="962"/>
        <v>-185508</v>
      </c>
      <c r="J2797" s="35">
        <f t="shared" si="969"/>
        <v>-120453</v>
      </c>
      <c r="K2797" s="101">
        <f t="shared" si="970"/>
        <v>327656</v>
      </c>
      <c r="L2797">
        <f t="shared" si="970"/>
        <v>165147</v>
      </c>
      <c r="M2797" s="35">
        <f t="shared" si="964"/>
        <v>-2205432</v>
      </c>
      <c r="N2797">
        <f t="shared" si="956"/>
        <v>0.96541174931852292</v>
      </c>
      <c r="O2797" s="20">
        <f t="shared" si="960"/>
        <v>-65055</v>
      </c>
      <c r="P2797" s="531">
        <f t="shared" si="968"/>
        <v>0.28234669626376807</v>
      </c>
      <c r="Q2797" s="521">
        <f t="shared" si="968"/>
        <v>0.1065088642911179</v>
      </c>
    </row>
    <row r="2798" spans="1:17">
      <c r="A2798" s="594">
        <v>45889</v>
      </c>
      <c r="B2798" s="3" t="s">
        <v>3</v>
      </c>
      <c r="C2798" s="18">
        <v>2569340</v>
      </c>
      <c r="D2798" s="16">
        <v>2723746</v>
      </c>
      <c r="E2798" s="16">
        <v>2535852</v>
      </c>
      <c r="F2798" s="18">
        <v>3049305</v>
      </c>
      <c r="G2798" s="18">
        <f t="shared" si="966"/>
        <v>5618645</v>
      </c>
      <c r="H2798" s="16">
        <f t="shared" si="958"/>
        <v>5259598</v>
      </c>
      <c r="I2798" s="35">
        <f t="shared" si="962"/>
        <v>-154406</v>
      </c>
      <c r="J2798" s="35">
        <f t="shared" si="969"/>
        <v>-513453</v>
      </c>
      <c r="K2798" s="101">
        <f t="shared" si="970"/>
        <v>588691</v>
      </c>
      <c r="L2798">
        <f t="shared" si="970"/>
        <v>626325</v>
      </c>
      <c r="M2798" s="35">
        <f t="shared" si="964"/>
        <v>-626325</v>
      </c>
      <c r="N2798">
        <f t="shared" si="956"/>
        <v>1.0682651031504689</v>
      </c>
      <c r="O2798" s="34">
        <f t="shared" si="960"/>
        <v>359047</v>
      </c>
      <c r="P2798" s="521">
        <f t="shared" si="968"/>
        <v>0.13255035785991506</v>
      </c>
      <c r="Q2798" s="522">
        <f t="shared" si="968"/>
        <v>0.15630973998165187</v>
      </c>
    </row>
    <row r="2799" spans="1:17">
      <c r="A2799" s="595"/>
      <c r="B2799" s="3" t="s">
        <v>4</v>
      </c>
      <c r="C2799" s="18">
        <v>950</v>
      </c>
      <c r="D2799" s="16">
        <v>54679</v>
      </c>
      <c r="E2799" s="16">
        <v>0</v>
      </c>
      <c r="F2799" s="18">
        <v>0</v>
      </c>
      <c r="G2799" s="18">
        <f t="shared" si="966"/>
        <v>950</v>
      </c>
      <c r="H2799" s="16">
        <f t="shared" si="958"/>
        <v>54679</v>
      </c>
      <c r="I2799" s="35">
        <f t="shared" si="962"/>
        <v>-53729</v>
      </c>
      <c r="J2799" s="35">
        <f t="shared" si="969"/>
        <v>0</v>
      </c>
      <c r="K2799" s="101">
        <f t="shared" si="970"/>
        <v>0</v>
      </c>
      <c r="L2799">
        <f t="shared" si="970"/>
        <v>-2775</v>
      </c>
      <c r="M2799" s="35">
        <f t="shared" si="964"/>
        <v>-273248</v>
      </c>
      <c r="N2799">
        <f t="shared" ref="N2799:N2862" si="971">SUM(G2799/H2799)</f>
        <v>1.7374129007480019E-2</v>
      </c>
      <c r="O2799" s="303">
        <f t="shared" si="960"/>
        <v>-53729</v>
      </c>
      <c r="P2799" s="521">
        <f t="shared" ref="P2799:Q2814" si="972">K2799/(G2795-K2799)</f>
        <v>0</v>
      </c>
      <c r="Q2799" s="521">
        <f t="shared" si="972"/>
        <v>-4.6074150326254795E-2</v>
      </c>
    </row>
    <row r="2800" spans="1:17">
      <c r="A2800" s="595"/>
      <c r="B2800" s="3" t="s">
        <v>5</v>
      </c>
      <c r="C2800" s="18">
        <v>384514</v>
      </c>
      <c r="D2800" s="16">
        <v>562212</v>
      </c>
      <c r="E2800" s="16">
        <v>422435</v>
      </c>
      <c r="F2800" s="18">
        <v>350914</v>
      </c>
      <c r="G2800" s="18">
        <f t="shared" si="966"/>
        <v>735428</v>
      </c>
      <c r="H2800" s="16">
        <f t="shared" si="958"/>
        <v>984647</v>
      </c>
      <c r="I2800" s="35">
        <f t="shared" si="962"/>
        <v>-177698</v>
      </c>
      <c r="J2800" s="35">
        <f t="shared" si="969"/>
        <v>71521</v>
      </c>
      <c r="K2800" s="101">
        <f t="shared" si="970"/>
        <v>110019</v>
      </c>
      <c r="L2800">
        <f t="shared" si="970"/>
        <v>84116</v>
      </c>
      <c r="M2800" s="35">
        <f t="shared" si="964"/>
        <v>-1054245</v>
      </c>
      <c r="N2800">
        <f t="shared" si="971"/>
        <v>0.74689508016578532</v>
      </c>
      <c r="O2800" s="20">
        <f t="shared" si="960"/>
        <v>-249219</v>
      </c>
      <c r="P2800" s="531">
        <f t="shared" si="972"/>
        <v>0.21346747123537516</v>
      </c>
      <c r="Q2800" s="521">
        <f t="shared" si="972"/>
        <v>0.10303093402252531</v>
      </c>
    </row>
    <row r="2801" spans="1:17">
      <c r="A2801" s="596"/>
      <c r="B2801" s="3" t="s">
        <v>6</v>
      </c>
      <c r="C2801" s="18">
        <v>956668</v>
      </c>
      <c r="D2801" s="16">
        <v>1302527</v>
      </c>
      <c r="E2801" s="16">
        <v>953184</v>
      </c>
      <c r="F2801" s="18">
        <v>1242946</v>
      </c>
      <c r="G2801" s="18">
        <f t="shared" si="966"/>
        <v>2199614</v>
      </c>
      <c r="H2801" s="16">
        <f t="shared" si="958"/>
        <v>2255711</v>
      </c>
      <c r="I2801" s="35">
        <f t="shared" si="962"/>
        <v>-345859</v>
      </c>
      <c r="J2801" s="35">
        <f t="shared" si="969"/>
        <v>-289762</v>
      </c>
      <c r="K2801" s="101">
        <f t="shared" si="970"/>
        <v>383828</v>
      </c>
      <c r="L2801">
        <f t="shared" si="970"/>
        <v>374870</v>
      </c>
      <c r="M2801" s="35">
        <f t="shared" si="964"/>
        <v>897930</v>
      </c>
      <c r="N2801">
        <f t="shared" si="971"/>
        <v>0.97513112273691094</v>
      </c>
      <c r="O2801" s="34">
        <f t="shared" si="960"/>
        <v>-56097</v>
      </c>
      <c r="P2801" s="531">
        <f t="shared" si="972"/>
        <v>0.26804417447997775</v>
      </c>
      <c r="Q2801" s="521">
        <f t="shared" si="972"/>
        <v>0.24892245601010909</v>
      </c>
    </row>
    <row r="2802" spans="1:17">
      <c r="A2802" s="597">
        <v>45890</v>
      </c>
      <c r="B2802" s="3" t="s">
        <v>3</v>
      </c>
      <c r="C2802" s="18">
        <v>1743808</v>
      </c>
      <c r="D2802" s="16">
        <v>1427685</v>
      </c>
      <c r="E2802" s="16">
        <v>1707471</v>
      </c>
      <c r="F2802" s="18">
        <v>1834552</v>
      </c>
      <c r="G2802" s="18">
        <f t="shared" si="966"/>
        <v>3578360</v>
      </c>
      <c r="H2802" s="16">
        <f t="shared" si="958"/>
        <v>3135156</v>
      </c>
      <c r="I2802" s="35">
        <f t="shared" si="962"/>
        <v>316123</v>
      </c>
      <c r="J2802" s="35">
        <f t="shared" si="969"/>
        <v>-127081</v>
      </c>
      <c r="K2802" s="101">
        <f t="shared" si="970"/>
        <v>-2040285</v>
      </c>
      <c r="L2802">
        <f t="shared" si="970"/>
        <v>-2124442</v>
      </c>
      <c r="M2802" s="35">
        <f t="shared" si="964"/>
        <v>2124442</v>
      </c>
      <c r="N2802">
        <f t="shared" si="971"/>
        <v>1.141365852289328</v>
      </c>
      <c r="O2802" s="34">
        <f t="shared" si="960"/>
        <v>443204</v>
      </c>
      <c r="P2802" s="521">
        <f t="shared" si="972"/>
        <v>-0.26639295567396493</v>
      </c>
      <c r="Q2802" s="521">
        <f t="shared" si="972"/>
        <v>-0.28770727135822666</v>
      </c>
    </row>
    <row r="2803" spans="1:17">
      <c r="A2803" s="598"/>
      <c r="B2803" s="3" t="s">
        <v>4</v>
      </c>
      <c r="C2803" s="18">
        <v>950</v>
      </c>
      <c r="D2803" s="16">
        <v>44854</v>
      </c>
      <c r="E2803" s="16">
        <v>0</v>
      </c>
      <c r="F2803" s="18">
        <v>0</v>
      </c>
      <c r="G2803" s="18">
        <f t="shared" si="966"/>
        <v>950</v>
      </c>
      <c r="H2803" s="16">
        <f t="shared" si="958"/>
        <v>44854</v>
      </c>
      <c r="I2803" s="35">
        <f t="shared" si="962"/>
        <v>-43904</v>
      </c>
      <c r="J2803" s="35">
        <f t="shared" si="969"/>
        <v>0</v>
      </c>
      <c r="K2803" s="101">
        <f t="shared" si="970"/>
        <v>0</v>
      </c>
      <c r="L2803">
        <f t="shared" si="970"/>
        <v>-9825</v>
      </c>
      <c r="M2803" s="35">
        <f t="shared" si="964"/>
        <v>164695</v>
      </c>
      <c r="N2803">
        <f t="shared" si="971"/>
        <v>2.117982788603023E-2</v>
      </c>
      <c r="O2803" s="303">
        <f t="shared" si="960"/>
        <v>-43904</v>
      </c>
      <c r="P2803" s="521">
        <f t="shared" si="972"/>
        <v>0</v>
      </c>
      <c r="Q2803" s="521">
        <f t="shared" si="972"/>
        <v>-0.15231613543346148</v>
      </c>
    </row>
    <row r="2804" spans="1:17">
      <c r="A2804" s="598"/>
      <c r="B2804" s="3" t="s">
        <v>5</v>
      </c>
      <c r="C2804" s="18">
        <v>277304</v>
      </c>
      <c r="D2804" s="16">
        <v>444635</v>
      </c>
      <c r="E2804" s="16">
        <v>292269</v>
      </c>
      <c r="F2804" s="18">
        <v>182101</v>
      </c>
      <c r="G2804" s="18">
        <f t="shared" si="966"/>
        <v>459405</v>
      </c>
      <c r="H2804" s="16">
        <f t="shared" si="958"/>
        <v>736904</v>
      </c>
      <c r="I2804" s="35">
        <f t="shared" si="962"/>
        <v>-167331</v>
      </c>
      <c r="J2804" s="35">
        <f t="shared" si="969"/>
        <v>110168</v>
      </c>
      <c r="K2804" s="101">
        <f t="shared" si="970"/>
        <v>-276023</v>
      </c>
      <c r="L2804">
        <f t="shared" si="970"/>
        <v>-247743</v>
      </c>
      <c r="M2804" s="35">
        <f t="shared" si="964"/>
        <v>846137</v>
      </c>
      <c r="N2804">
        <f t="shared" si="971"/>
        <v>0.62342584651460708</v>
      </c>
      <c r="O2804" s="20">
        <f t="shared" si="960"/>
        <v>-277499</v>
      </c>
      <c r="P2804" s="521">
        <f t="shared" si="972"/>
        <v>-0.2728980444925162</v>
      </c>
      <c r="Q2804" s="521">
        <f t="shared" si="972"/>
        <v>-0.20102646077946104</v>
      </c>
    </row>
    <row r="2805" spans="1:17">
      <c r="A2805" s="599"/>
      <c r="B2805" s="3" t="s">
        <v>6</v>
      </c>
      <c r="C2805" s="18">
        <v>613543</v>
      </c>
      <c r="D2805" s="16">
        <v>715421</v>
      </c>
      <c r="E2805" s="16">
        <v>635865</v>
      </c>
      <c r="F2805" s="18">
        <v>615942</v>
      </c>
      <c r="G2805" s="18">
        <f t="shared" si="966"/>
        <v>1229485</v>
      </c>
      <c r="H2805" s="16">
        <f t="shared" si="958"/>
        <v>1351286</v>
      </c>
      <c r="I2805" s="35">
        <f t="shared" si="962"/>
        <v>-101878</v>
      </c>
      <c r="J2805" s="35">
        <f t="shared" si="969"/>
        <v>19923</v>
      </c>
      <c r="K2805" s="101">
        <f t="shared" si="970"/>
        <v>-970129</v>
      </c>
      <c r="L2805">
        <f t="shared" si="970"/>
        <v>-904425</v>
      </c>
      <c r="M2805" s="35">
        <f t="shared" si="964"/>
        <v>1112335</v>
      </c>
      <c r="N2805">
        <f t="shared" si="971"/>
        <v>0.90986290096989086</v>
      </c>
      <c r="O2805" s="20">
        <f t="shared" si="960"/>
        <v>-121801</v>
      </c>
      <c r="P2805" s="521">
        <f t="shared" si="972"/>
        <v>-0.30605919785925861</v>
      </c>
      <c r="Q2805" s="521">
        <f t="shared" si="972"/>
        <v>-0.28619812565028846</v>
      </c>
    </row>
    <row r="2806" spans="1:17">
      <c r="A2806" s="594">
        <v>45891</v>
      </c>
      <c r="B2806" s="3" t="s">
        <v>3</v>
      </c>
      <c r="C2806" s="18">
        <v>2750710</v>
      </c>
      <c r="D2806" s="16">
        <v>1520370</v>
      </c>
      <c r="E2806" s="16">
        <v>2739687</v>
      </c>
      <c r="F2806" s="18">
        <v>2100450</v>
      </c>
      <c r="G2806" s="18">
        <f t="shared" si="966"/>
        <v>4851160</v>
      </c>
      <c r="H2806" s="16">
        <f t="shared" si="958"/>
        <v>4260057</v>
      </c>
      <c r="I2806" s="35">
        <f t="shared" si="962"/>
        <v>1230340</v>
      </c>
      <c r="J2806" s="35">
        <f t="shared" si="969"/>
        <v>639237</v>
      </c>
      <c r="K2806" s="101">
        <f t="shared" si="970"/>
        <v>1272800</v>
      </c>
      <c r="L2806">
        <f t="shared" si="970"/>
        <v>1124901</v>
      </c>
      <c r="M2806" s="35">
        <f t="shared" si="964"/>
        <v>-1125481</v>
      </c>
      <c r="N2806">
        <f t="shared" si="971"/>
        <v>1.1387547161927645</v>
      </c>
      <c r="O2806" s="20">
        <f t="shared" si="960"/>
        <v>591103</v>
      </c>
      <c r="P2806" s="531">
        <f t="shared" si="972"/>
        <v>0.55205676711948504</v>
      </c>
      <c r="Q2806" s="521">
        <f t="shared" si="972"/>
        <v>0.55958124715521163</v>
      </c>
    </row>
    <row r="2807" spans="1:17">
      <c r="A2807" s="595"/>
      <c r="B2807" s="3" t="s">
        <v>4</v>
      </c>
      <c r="C2807" s="18">
        <v>950</v>
      </c>
      <c r="D2807" s="16">
        <v>44854</v>
      </c>
      <c r="E2807" s="16">
        <v>0</v>
      </c>
      <c r="F2807" s="18">
        <v>0</v>
      </c>
      <c r="G2807" s="18">
        <f t="shared" si="966"/>
        <v>950</v>
      </c>
      <c r="H2807" s="16">
        <f t="shared" ref="H2807:H2870" si="973">SUM(D2807+E2807)</f>
        <v>44854</v>
      </c>
      <c r="I2807" s="35">
        <f t="shared" si="962"/>
        <v>-43904</v>
      </c>
      <c r="J2807" s="35">
        <f t="shared" si="969"/>
        <v>0</v>
      </c>
      <c r="K2807" s="101">
        <f t="shared" si="970"/>
        <v>0</v>
      </c>
      <c r="L2807">
        <f t="shared" si="970"/>
        <v>0</v>
      </c>
      <c r="M2807" s="35">
        <f t="shared" si="964"/>
        <v>73873</v>
      </c>
      <c r="N2807">
        <f t="shared" si="971"/>
        <v>2.117982788603023E-2</v>
      </c>
      <c r="O2807" s="20">
        <f t="shared" si="960"/>
        <v>-43904</v>
      </c>
      <c r="P2807" s="521">
        <f t="shared" si="972"/>
        <v>0</v>
      </c>
      <c r="Q2807" s="521">
        <f t="shared" si="972"/>
        <v>0</v>
      </c>
    </row>
    <row r="2808" spans="1:17">
      <c r="A2808" s="595"/>
      <c r="B2808" s="3" t="s">
        <v>5</v>
      </c>
      <c r="C2808" s="18">
        <v>381017</v>
      </c>
      <c r="D2808" s="16">
        <v>527827</v>
      </c>
      <c r="E2808" s="16">
        <v>440409</v>
      </c>
      <c r="F2808" s="18">
        <v>233258</v>
      </c>
      <c r="G2808" s="18">
        <f t="shared" si="966"/>
        <v>614275</v>
      </c>
      <c r="H2808" s="16">
        <f t="shared" si="973"/>
        <v>968236</v>
      </c>
      <c r="I2808" s="35">
        <f t="shared" si="962"/>
        <v>-146810</v>
      </c>
      <c r="J2808" s="35">
        <f t="shared" si="969"/>
        <v>207151</v>
      </c>
      <c r="K2808" s="101">
        <f t="shared" si="970"/>
        <v>154870</v>
      </c>
      <c r="L2808">
        <f t="shared" si="970"/>
        <v>231332</v>
      </c>
      <c r="M2808" s="35">
        <f t="shared" si="964"/>
        <v>-51254</v>
      </c>
      <c r="N2808">
        <f t="shared" si="971"/>
        <v>0.63442693723431065</v>
      </c>
      <c r="O2808" s="303">
        <f t="shared" si="960"/>
        <v>-353961</v>
      </c>
      <c r="P2808" s="531">
        <f t="shared" si="972"/>
        <v>0.50854581575188407</v>
      </c>
      <c r="Q2808" s="521">
        <f t="shared" si="972"/>
        <v>0.45756489679017032</v>
      </c>
    </row>
    <row r="2809" spans="1:17">
      <c r="A2809" s="596"/>
      <c r="B2809" s="3" t="s">
        <v>6</v>
      </c>
      <c r="C2809" s="18">
        <v>1153223</v>
      </c>
      <c r="D2809" s="16">
        <v>915313</v>
      </c>
      <c r="E2809" s="16">
        <v>1105804</v>
      </c>
      <c r="F2809" s="18">
        <v>674656</v>
      </c>
      <c r="G2809" s="18">
        <f t="shared" si="966"/>
        <v>1827879</v>
      </c>
      <c r="H2809" s="16">
        <f t="shared" si="973"/>
        <v>2021117</v>
      </c>
      <c r="I2809" s="35">
        <f t="shared" si="962"/>
        <v>237910</v>
      </c>
      <c r="J2809" s="35">
        <f t="shared" si="969"/>
        <v>431148</v>
      </c>
      <c r="K2809" s="101">
        <f t="shared" si="970"/>
        <v>598394</v>
      </c>
      <c r="L2809">
        <f t="shared" si="970"/>
        <v>669831</v>
      </c>
      <c r="M2809" s="35">
        <f t="shared" si="964"/>
        <v>-419699</v>
      </c>
      <c r="N2809">
        <f t="shared" si="971"/>
        <v>0.90439049297987206</v>
      </c>
      <c r="O2809" s="20">
        <f t="shared" si="960"/>
        <v>-193238</v>
      </c>
      <c r="P2809" s="521">
        <f t="shared" si="972"/>
        <v>0.94818972224290954</v>
      </c>
      <c r="Q2809" s="522">
        <f t="shared" si="972"/>
        <v>0.9829423806414217</v>
      </c>
    </row>
    <row r="2810" spans="1:17">
      <c r="A2810" s="594">
        <v>45894</v>
      </c>
      <c r="B2810" s="3" t="s">
        <v>3</v>
      </c>
      <c r="C2810" s="18">
        <v>2679412</v>
      </c>
      <c r="D2810" s="16">
        <v>1913487</v>
      </c>
      <c r="E2810" s="16">
        <v>2766256</v>
      </c>
      <c r="F2810" s="18">
        <v>2379658</v>
      </c>
      <c r="G2810" s="18">
        <f t="shared" si="966"/>
        <v>5059070</v>
      </c>
      <c r="H2810" s="16">
        <f t="shared" si="973"/>
        <v>4679743</v>
      </c>
      <c r="I2810" s="35">
        <f t="shared" si="962"/>
        <v>765925</v>
      </c>
      <c r="J2810" s="35">
        <f t="shared" si="969"/>
        <v>386598</v>
      </c>
      <c r="K2810" s="101">
        <f t="shared" si="970"/>
        <v>207910</v>
      </c>
      <c r="L2810">
        <f t="shared" si="970"/>
        <v>419686</v>
      </c>
      <c r="M2810" s="35">
        <f t="shared" si="964"/>
        <v>-419686</v>
      </c>
      <c r="N2810">
        <f t="shared" si="971"/>
        <v>1.0810572289974043</v>
      </c>
      <c r="O2810" s="20">
        <f t="shared" si="960"/>
        <v>379327</v>
      </c>
      <c r="P2810" s="521">
        <f t="shared" si="972"/>
        <v>4.4776826576212785E-2</v>
      </c>
      <c r="Q2810" s="522">
        <f t="shared" si="972"/>
        <v>0.1092826708669553</v>
      </c>
    </row>
    <row r="2811" spans="1:17">
      <c r="A2811" s="595"/>
      <c r="B2811" s="3" t="s">
        <v>4</v>
      </c>
      <c r="C2811" s="18">
        <v>370</v>
      </c>
      <c r="D2811" s="16">
        <v>44854</v>
      </c>
      <c r="E2811" s="16">
        <v>0</v>
      </c>
      <c r="F2811" s="18">
        <v>0</v>
      </c>
      <c r="G2811" s="18">
        <f t="shared" si="966"/>
        <v>370</v>
      </c>
      <c r="H2811" s="16">
        <f t="shared" si="973"/>
        <v>44854</v>
      </c>
      <c r="I2811" s="35">
        <f t="shared" si="962"/>
        <v>-44484</v>
      </c>
      <c r="J2811" s="35">
        <f t="shared" si="969"/>
        <v>0</v>
      </c>
      <c r="K2811" s="101">
        <f t="shared" ref="K2811:L2826" si="974">G2811-G2807</f>
        <v>-580</v>
      </c>
      <c r="L2811">
        <f t="shared" si="974"/>
        <v>0</v>
      </c>
      <c r="M2811" s="35">
        <f t="shared" si="964"/>
        <v>81323</v>
      </c>
      <c r="N2811">
        <f t="shared" si="971"/>
        <v>8.2489855977170377E-3</v>
      </c>
      <c r="O2811" s="303">
        <f t="shared" si="960"/>
        <v>-44484</v>
      </c>
      <c r="P2811" s="521">
        <f t="shared" si="972"/>
        <v>-0.37908496732026142</v>
      </c>
      <c r="Q2811" s="521">
        <f t="shared" si="972"/>
        <v>0</v>
      </c>
    </row>
    <row r="2812" spans="1:17">
      <c r="A2812" s="595"/>
      <c r="B2812" s="3" t="s">
        <v>5</v>
      </c>
      <c r="C2812" s="18">
        <v>400256</v>
      </c>
      <c r="D2812" s="16">
        <v>549594</v>
      </c>
      <c r="E2812" s="16">
        <v>447635</v>
      </c>
      <c r="F2812" s="18">
        <v>287892</v>
      </c>
      <c r="G2812" s="18">
        <f t="shared" si="966"/>
        <v>688148</v>
      </c>
      <c r="H2812" s="16">
        <f t="shared" si="973"/>
        <v>997229</v>
      </c>
      <c r="I2812" s="35">
        <f t="shared" si="962"/>
        <v>-149338</v>
      </c>
      <c r="J2812" s="35">
        <f t="shared" si="969"/>
        <v>159743</v>
      </c>
      <c r="K2812" s="101">
        <f t="shared" si="974"/>
        <v>73873</v>
      </c>
      <c r="L2812">
        <f t="shared" si="974"/>
        <v>28993</v>
      </c>
      <c r="M2812" s="35">
        <f t="shared" si="964"/>
        <v>78716</v>
      </c>
      <c r="N2812">
        <f t="shared" si="971"/>
        <v>0.69006015669419962</v>
      </c>
      <c r="O2812" s="20">
        <f t="shared" si="960"/>
        <v>-309081</v>
      </c>
      <c r="P2812" s="531">
        <f t="shared" si="972"/>
        <v>0.13670008623210128</v>
      </c>
      <c r="Q2812" s="521">
        <f t="shared" si="972"/>
        <v>3.0868475996094727E-2</v>
      </c>
    </row>
    <row r="2813" spans="1:17">
      <c r="A2813" s="596"/>
      <c r="B2813" s="3" t="s">
        <v>6</v>
      </c>
      <c r="C2813" s="18">
        <v>1215491</v>
      </c>
      <c r="D2813" s="16">
        <v>952082</v>
      </c>
      <c r="E2813" s="16">
        <v>1081638</v>
      </c>
      <c r="F2813" s="18">
        <v>792466</v>
      </c>
      <c r="G2813" s="18">
        <f t="shared" si="966"/>
        <v>2007957</v>
      </c>
      <c r="H2813" s="16">
        <f t="shared" si="973"/>
        <v>2033720</v>
      </c>
      <c r="I2813" s="35">
        <f t="shared" si="962"/>
        <v>263409</v>
      </c>
      <c r="J2813" s="35">
        <f t="shared" si="969"/>
        <v>289172</v>
      </c>
      <c r="K2813" s="101">
        <f t="shared" si="974"/>
        <v>180078</v>
      </c>
      <c r="L2813">
        <f t="shared" si="974"/>
        <v>12603</v>
      </c>
      <c r="M2813" s="35">
        <f t="shared" si="964"/>
        <v>-2046887</v>
      </c>
      <c r="N2813">
        <f t="shared" si="971"/>
        <v>0.98733208111244419</v>
      </c>
      <c r="O2813" s="20">
        <f t="shared" si="960"/>
        <v>-25763</v>
      </c>
      <c r="P2813" s="531">
        <f t="shared" si="972"/>
        <v>0.10928382735536633</v>
      </c>
      <c r="Q2813" s="521">
        <f t="shared" si="972"/>
        <v>6.2747882265197057E-3</v>
      </c>
    </row>
    <row r="2814" spans="1:17">
      <c r="A2814" s="594">
        <v>45895</v>
      </c>
      <c r="B2814" s="3" t="s">
        <v>3</v>
      </c>
      <c r="C2814" s="18">
        <v>3123990</v>
      </c>
      <c r="D2814" s="16">
        <v>1657634</v>
      </c>
      <c r="E2814" s="16">
        <v>3024398</v>
      </c>
      <c r="F2814" s="18">
        <v>2185212</v>
      </c>
      <c r="G2814" s="18">
        <f t="shared" si="966"/>
        <v>5309202</v>
      </c>
      <c r="H2814" s="16">
        <f t="shared" si="973"/>
        <v>4682032</v>
      </c>
      <c r="I2814" s="35">
        <f t="shared" si="962"/>
        <v>1466356</v>
      </c>
      <c r="J2814" s="35">
        <f t="shared" si="969"/>
        <v>839186</v>
      </c>
      <c r="K2814" s="101">
        <f t="shared" si="974"/>
        <v>250132</v>
      </c>
      <c r="L2814">
        <f t="shared" si="974"/>
        <v>2289</v>
      </c>
      <c r="M2814" s="35">
        <f t="shared" si="964"/>
        <v>-2289</v>
      </c>
      <c r="N2814">
        <f t="shared" si="971"/>
        <v>1.1339525231779706</v>
      </c>
      <c r="O2814" s="20">
        <f t="shared" si="960"/>
        <v>627170</v>
      </c>
      <c r="P2814" s="531">
        <f t="shared" si="972"/>
        <v>5.2013978969992956E-2</v>
      </c>
      <c r="Q2814" s="521">
        <f t="shared" si="972"/>
        <v>4.89368789089107E-4</v>
      </c>
    </row>
    <row r="2815" spans="1:17">
      <c r="A2815" s="595"/>
      <c r="B2815" s="3" t="s">
        <v>4</v>
      </c>
      <c r="C2815" s="18">
        <v>370</v>
      </c>
      <c r="D2815" s="16">
        <v>44854</v>
      </c>
      <c r="E2815" s="16">
        <v>0</v>
      </c>
      <c r="F2815" s="18">
        <v>0</v>
      </c>
      <c r="G2815" s="18">
        <f t="shared" si="966"/>
        <v>370</v>
      </c>
      <c r="H2815" s="16">
        <f t="shared" si="973"/>
        <v>44854</v>
      </c>
      <c r="I2815" s="35">
        <f t="shared" si="962"/>
        <v>-44484</v>
      </c>
      <c r="J2815" s="35">
        <f t="shared" si="969"/>
        <v>0</v>
      </c>
      <c r="K2815" s="101">
        <f t="shared" si="974"/>
        <v>0</v>
      </c>
      <c r="L2815">
        <f t="shared" si="974"/>
        <v>0</v>
      </c>
      <c r="M2815" s="35">
        <f t="shared" si="964"/>
        <v>-376406</v>
      </c>
      <c r="N2815">
        <f t="shared" si="971"/>
        <v>8.2489855977170377E-3</v>
      </c>
      <c r="O2815" s="303">
        <f t="shared" ref="O2815:O2878" si="975">G2815-H2815</f>
        <v>-44484</v>
      </c>
      <c r="P2815" s="521">
        <f t="shared" ref="P2815:Q2830" si="976">K2815/(G2811-K2815)</f>
        <v>0</v>
      </c>
      <c r="Q2815" s="521">
        <f t="shared" si="976"/>
        <v>0</v>
      </c>
    </row>
    <row r="2816" spans="1:17">
      <c r="A2816" s="595"/>
      <c r="B2816" s="3" t="s">
        <v>5</v>
      </c>
      <c r="C2816" s="18">
        <v>469122</v>
      </c>
      <c r="D2816" s="16">
        <v>591883</v>
      </c>
      <c r="E2816" s="16">
        <v>522034</v>
      </c>
      <c r="F2816" s="18">
        <v>300349</v>
      </c>
      <c r="G2816" s="18">
        <f t="shared" si="966"/>
        <v>769471</v>
      </c>
      <c r="H2816" s="16">
        <f t="shared" si="973"/>
        <v>1113917</v>
      </c>
      <c r="I2816" s="35">
        <f t="shared" si="962"/>
        <v>-122761</v>
      </c>
      <c r="J2816" s="35">
        <f t="shared" si="969"/>
        <v>221685</v>
      </c>
      <c r="K2816" s="101">
        <f t="shared" si="974"/>
        <v>81323</v>
      </c>
      <c r="L2816">
        <f t="shared" si="974"/>
        <v>116688</v>
      </c>
      <c r="M2816" s="35">
        <f t="shared" si="964"/>
        <v>-1196241</v>
      </c>
      <c r="N2816">
        <f t="shared" si="971"/>
        <v>0.69077947459281075</v>
      </c>
      <c r="O2816" s="20">
        <f t="shared" si="975"/>
        <v>-344446</v>
      </c>
      <c r="P2816" s="524">
        <f t="shared" si="976"/>
        <v>0.13401392493717298</v>
      </c>
      <c r="Q2816" s="524">
        <f t="shared" si="976"/>
        <v>0.13251853122114701</v>
      </c>
    </row>
    <row r="2817" spans="1:17">
      <c r="A2817" s="596"/>
      <c r="B2817" s="3" t="s">
        <v>6</v>
      </c>
      <c r="C2817" s="18">
        <v>1305409</v>
      </c>
      <c r="D2817" s="16">
        <v>1001448</v>
      </c>
      <c r="E2817" s="16">
        <v>1352458</v>
      </c>
      <c r="F2817" s="18">
        <v>810257</v>
      </c>
      <c r="G2817" s="18">
        <f t="shared" si="966"/>
        <v>2115666</v>
      </c>
      <c r="H2817" s="16">
        <f t="shared" si="973"/>
        <v>2353906</v>
      </c>
      <c r="I2817" s="35">
        <f t="shared" si="962"/>
        <v>303961</v>
      </c>
      <c r="J2817" s="35">
        <f t="shared" si="969"/>
        <v>542201</v>
      </c>
      <c r="K2817" s="101">
        <f t="shared" si="974"/>
        <v>107709</v>
      </c>
      <c r="L2817">
        <f t="shared" si="974"/>
        <v>320186</v>
      </c>
      <c r="M2817" s="35">
        <f t="shared" si="964"/>
        <v>1060934</v>
      </c>
      <c r="N2817">
        <f t="shared" si="971"/>
        <v>0.89878950136496527</v>
      </c>
      <c r="O2817" s="20">
        <f t="shared" si="975"/>
        <v>-238240</v>
      </c>
      <c r="P2817" s="521">
        <f t="shared" si="976"/>
        <v>5.6681548934665371E-2</v>
      </c>
      <c r="Q2817" s="522">
        <f t="shared" si="976"/>
        <v>0.1868571035065543</v>
      </c>
    </row>
    <row r="2818" spans="1:17">
      <c r="A2818" s="597">
        <v>45897</v>
      </c>
      <c r="B2818" s="3" t="s">
        <v>3</v>
      </c>
      <c r="C2818" s="18">
        <v>1723523</v>
      </c>
      <c r="D2818" s="16">
        <v>1138505</v>
      </c>
      <c r="E2818" s="16">
        <v>1628867</v>
      </c>
      <c r="F2818" s="18">
        <v>1551395</v>
      </c>
      <c r="G2818" s="18">
        <f t="shared" si="966"/>
        <v>3274918</v>
      </c>
      <c r="H2818" s="16">
        <f t="shared" si="973"/>
        <v>2767372</v>
      </c>
      <c r="I2818" s="35">
        <f t="shared" si="962"/>
        <v>585018</v>
      </c>
      <c r="J2818" s="35">
        <f t="shared" si="969"/>
        <v>77472</v>
      </c>
      <c r="K2818" s="101">
        <f t="shared" si="974"/>
        <v>-2034284</v>
      </c>
      <c r="L2818">
        <f t="shared" si="974"/>
        <v>-1914660</v>
      </c>
      <c r="M2818" s="35">
        <f t="shared" si="964"/>
        <v>1914660</v>
      </c>
      <c r="N2818">
        <f t="shared" si="971"/>
        <v>1.1834036045750265</v>
      </c>
      <c r="O2818" s="20">
        <f t="shared" si="975"/>
        <v>507546</v>
      </c>
      <c r="P2818" s="521">
        <f t="shared" si="976"/>
        <v>-0.27701884363911089</v>
      </c>
      <c r="Q2818" s="521">
        <f t="shared" si="976"/>
        <v>-0.29024547454997141</v>
      </c>
    </row>
    <row r="2819" spans="1:17">
      <c r="A2819" s="598"/>
      <c r="B2819" s="3" t="s">
        <v>4</v>
      </c>
      <c r="C2819" s="18">
        <v>370</v>
      </c>
      <c r="D2819" s="16">
        <v>22179</v>
      </c>
      <c r="E2819" s="16">
        <v>0</v>
      </c>
      <c r="F2819" s="18">
        <v>0</v>
      </c>
      <c r="G2819" s="18">
        <f t="shared" si="966"/>
        <v>370</v>
      </c>
      <c r="H2819" s="16">
        <f t="shared" si="973"/>
        <v>22179</v>
      </c>
      <c r="I2819" s="35">
        <f t="shared" si="962"/>
        <v>-21809</v>
      </c>
      <c r="J2819" s="35">
        <f t="shared" si="969"/>
        <v>0</v>
      </c>
      <c r="K2819" s="101">
        <f t="shared" si="974"/>
        <v>0</v>
      </c>
      <c r="L2819">
        <f t="shared" si="974"/>
        <v>-22675</v>
      </c>
      <c r="M2819" s="35">
        <f t="shared" si="964"/>
        <v>294357</v>
      </c>
      <c r="N2819">
        <f t="shared" si="971"/>
        <v>1.6682447360115423E-2</v>
      </c>
      <c r="O2819" s="303">
        <f t="shared" si="975"/>
        <v>-21809</v>
      </c>
      <c r="P2819" s="521">
        <f t="shared" si="976"/>
        <v>0</v>
      </c>
      <c r="Q2819" s="521">
        <f t="shared" si="976"/>
        <v>-0.33578166417391048</v>
      </c>
    </row>
    <row r="2820" spans="1:17">
      <c r="A2820" s="598"/>
      <c r="B2820" s="3" t="s">
        <v>5</v>
      </c>
      <c r="C2820" s="18">
        <v>251762</v>
      </c>
      <c r="D2820" s="16">
        <v>427322</v>
      </c>
      <c r="E2820" s="16">
        <v>297771</v>
      </c>
      <c r="F2820" s="18">
        <v>141303</v>
      </c>
      <c r="G2820" s="18">
        <f t="shared" si="966"/>
        <v>393065</v>
      </c>
      <c r="H2820" s="16">
        <f t="shared" si="973"/>
        <v>725093</v>
      </c>
      <c r="I2820" s="35">
        <f t="shared" si="962"/>
        <v>-175560</v>
      </c>
      <c r="J2820" s="35">
        <f t="shared" si="969"/>
        <v>156468</v>
      </c>
      <c r="K2820" s="101">
        <f t="shared" si="974"/>
        <v>-376406</v>
      </c>
      <c r="L2820">
        <f t="shared" si="974"/>
        <v>-388824</v>
      </c>
      <c r="M2820" s="35">
        <f t="shared" si="964"/>
        <v>1070758</v>
      </c>
      <c r="N2820">
        <f t="shared" si="971"/>
        <v>0.54208908374511955</v>
      </c>
      <c r="O2820" s="20">
        <f t="shared" si="975"/>
        <v>-332028</v>
      </c>
      <c r="P2820" s="521">
        <f t="shared" si="976"/>
        <v>-0.32848726346719587</v>
      </c>
      <c r="Q2820" s="521">
        <f t="shared" si="976"/>
        <v>-0.25874318994424189</v>
      </c>
    </row>
    <row r="2821" spans="1:17">
      <c r="A2821" s="599"/>
      <c r="B2821" s="3" t="s">
        <v>6</v>
      </c>
      <c r="C2821" s="18">
        <v>537797</v>
      </c>
      <c r="D2821" s="16">
        <v>603008</v>
      </c>
      <c r="E2821" s="16">
        <v>586814</v>
      </c>
      <c r="F2821" s="18">
        <v>498316</v>
      </c>
      <c r="G2821" s="18">
        <f t="shared" si="966"/>
        <v>1036113</v>
      </c>
      <c r="H2821" s="16">
        <f t="shared" si="973"/>
        <v>1189822</v>
      </c>
      <c r="I2821" s="35">
        <f t="shared" si="962"/>
        <v>-65211</v>
      </c>
      <c r="J2821" s="35">
        <f t="shared" si="969"/>
        <v>88498</v>
      </c>
      <c r="K2821" s="101">
        <f t="shared" si="974"/>
        <v>-1079553</v>
      </c>
      <c r="L2821">
        <f t="shared" si="974"/>
        <v>-1164084</v>
      </c>
      <c r="M2821" s="35">
        <f t="shared" si="964"/>
        <v>1796395</v>
      </c>
      <c r="N2821">
        <f t="shared" si="971"/>
        <v>0.87081344940671801</v>
      </c>
      <c r="O2821" s="20">
        <f t="shared" si="975"/>
        <v>-153709</v>
      </c>
      <c r="P2821" s="521">
        <f t="shared" si="976"/>
        <v>-0.3378651040820676</v>
      </c>
      <c r="Q2821" s="521">
        <f t="shared" si="976"/>
        <v>-0.33089463017234272</v>
      </c>
    </row>
    <row r="2822" spans="1:17">
      <c r="A2822" s="594">
        <v>45898</v>
      </c>
      <c r="B2822" s="3" t="s">
        <v>3</v>
      </c>
      <c r="C2822" s="18">
        <v>2635383</v>
      </c>
      <c r="D2822" s="16">
        <v>1522862</v>
      </c>
      <c r="E2822" s="16">
        <v>2496023</v>
      </c>
      <c r="F2822" s="18">
        <v>2020655</v>
      </c>
      <c r="G2822" s="18">
        <f t="shared" si="966"/>
        <v>4656038</v>
      </c>
      <c r="H2822" s="16">
        <f t="shared" si="973"/>
        <v>4018885</v>
      </c>
      <c r="I2822" s="35">
        <f t="shared" si="962"/>
        <v>1112521</v>
      </c>
      <c r="J2822" s="35">
        <f t="shared" si="969"/>
        <v>475368</v>
      </c>
      <c r="K2822" s="101">
        <f t="shared" si="974"/>
        <v>1381120</v>
      </c>
      <c r="L2822">
        <f t="shared" si="974"/>
        <v>1251513</v>
      </c>
      <c r="M2822" s="35">
        <f t="shared" si="964"/>
        <v>-1251513</v>
      </c>
      <c r="N2822">
        <f t="shared" si="971"/>
        <v>1.158539744232542</v>
      </c>
      <c r="O2822" s="20">
        <f t="shared" si="975"/>
        <v>637153</v>
      </c>
      <c r="P2822" s="521">
        <f t="shared" si="976"/>
        <v>0.72928580556110001</v>
      </c>
      <c r="Q2822" s="522">
        <f t="shared" si="976"/>
        <v>0.82561306823391889</v>
      </c>
    </row>
    <row r="2823" spans="1:17">
      <c r="A2823" s="595"/>
      <c r="B2823" s="3" t="s">
        <v>4</v>
      </c>
      <c r="C2823" s="18">
        <v>370</v>
      </c>
      <c r="D2823" s="16">
        <v>34939</v>
      </c>
      <c r="E2823" s="16">
        <v>0</v>
      </c>
      <c r="F2823" s="18">
        <v>0</v>
      </c>
      <c r="G2823" s="18">
        <f t="shared" si="966"/>
        <v>370</v>
      </c>
      <c r="H2823" s="16">
        <f t="shared" si="973"/>
        <v>34939</v>
      </c>
      <c r="I2823" s="35">
        <f t="shared" ref="I2823:I2886" si="977">SUM(C2823-D2823)</f>
        <v>-34569</v>
      </c>
      <c r="J2823" s="35">
        <f t="shared" si="969"/>
        <v>0</v>
      </c>
      <c r="K2823" s="101">
        <f t="shared" si="974"/>
        <v>0</v>
      </c>
      <c r="L2823">
        <f t="shared" si="974"/>
        <v>12760</v>
      </c>
      <c r="M2823" s="35">
        <f t="shared" si="964"/>
        <v>101342</v>
      </c>
      <c r="N2823">
        <f t="shared" si="971"/>
        <v>1.0589885228541172E-2</v>
      </c>
      <c r="O2823" s="303">
        <f t="shared" si="975"/>
        <v>-34569</v>
      </c>
      <c r="P2823" s="521">
        <f t="shared" si="976"/>
        <v>0</v>
      </c>
      <c r="Q2823" s="521">
        <f t="shared" si="976"/>
        <v>1.3547085677885127</v>
      </c>
    </row>
    <row r="2824" spans="1:17">
      <c r="A2824" s="595"/>
      <c r="B2824" s="3" t="s">
        <v>5</v>
      </c>
      <c r="C2824" s="18">
        <v>415906</v>
      </c>
      <c r="D2824" s="16">
        <v>523898</v>
      </c>
      <c r="E2824" s="16">
        <v>491059</v>
      </c>
      <c r="F2824" s="18">
        <v>248841</v>
      </c>
      <c r="G2824" s="18">
        <f t="shared" si="966"/>
        <v>664747</v>
      </c>
      <c r="H2824" s="16">
        <f t="shared" si="973"/>
        <v>1014957</v>
      </c>
      <c r="I2824" s="35">
        <f t="shared" si="977"/>
        <v>-107992</v>
      </c>
      <c r="J2824" s="35">
        <f t="shared" si="969"/>
        <v>242218</v>
      </c>
      <c r="K2824" s="101">
        <f t="shared" si="974"/>
        <v>271682</v>
      </c>
      <c r="L2824">
        <f t="shared" si="974"/>
        <v>289864</v>
      </c>
      <c r="M2824" s="35">
        <f t="shared" si="964"/>
        <v>189232</v>
      </c>
      <c r="N2824">
        <f t="shared" si="971"/>
        <v>0.65495089939770845</v>
      </c>
      <c r="O2824" s="20">
        <f t="shared" si="975"/>
        <v>-350210</v>
      </c>
      <c r="P2824" s="531">
        <f t="shared" si="976"/>
        <v>2.2382211677088226</v>
      </c>
      <c r="Q2824" s="521">
        <f t="shared" si="976"/>
        <v>0.66600341429454379</v>
      </c>
    </row>
    <row r="2825" spans="1:17">
      <c r="A2825" s="596"/>
      <c r="B2825" s="3" t="s">
        <v>6</v>
      </c>
      <c r="C2825" s="18">
        <v>1015271</v>
      </c>
      <c r="D2825" s="16">
        <v>890572</v>
      </c>
      <c r="E2825" s="16">
        <v>1079848</v>
      </c>
      <c r="F2825" s="18">
        <v>702776</v>
      </c>
      <c r="G2825" s="18">
        <f t="shared" si="966"/>
        <v>1718047</v>
      </c>
      <c r="H2825" s="16">
        <f t="shared" si="973"/>
        <v>1970420</v>
      </c>
      <c r="I2825" s="35">
        <f t="shared" si="977"/>
        <v>124699</v>
      </c>
      <c r="J2825" s="35">
        <f t="shared" si="969"/>
        <v>377072</v>
      </c>
      <c r="K2825" s="101">
        <f t="shared" si="974"/>
        <v>681934</v>
      </c>
      <c r="L2825">
        <f t="shared" si="974"/>
        <v>780598</v>
      </c>
      <c r="M2825" s="35">
        <f t="shared" si="964"/>
        <v>-2839191</v>
      </c>
      <c r="N2825">
        <f t="shared" si="971"/>
        <v>0.8719191847423392</v>
      </c>
      <c r="O2825" s="20">
        <f t="shared" si="975"/>
        <v>-252373</v>
      </c>
      <c r="P2825" s="531">
        <f t="shared" si="976"/>
        <v>1.9253936568797134</v>
      </c>
      <c r="Q2825" s="521">
        <f t="shared" si="976"/>
        <v>1.907507868551209</v>
      </c>
    </row>
    <row r="2826" spans="1:17">
      <c r="A2826" s="594">
        <v>45901</v>
      </c>
      <c r="B2826" s="3" t="s">
        <v>3</v>
      </c>
      <c r="C2826" s="18">
        <v>2505461</v>
      </c>
      <c r="D2826" s="16">
        <v>2370830</v>
      </c>
      <c r="E2826" s="16">
        <v>2474990</v>
      </c>
      <c r="F2826" s="18">
        <v>2782888</v>
      </c>
      <c r="G2826" s="18">
        <f t="shared" si="966"/>
        <v>5288349</v>
      </c>
      <c r="H2826" s="16">
        <f t="shared" si="973"/>
        <v>4845820</v>
      </c>
      <c r="I2826" s="35">
        <f t="shared" si="977"/>
        <v>134631</v>
      </c>
      <c r="J2826" s="35">
        <f t="shared" si="969"/>
        <v>-307898</v>
      </c>
      <c r="K2826" s="101">
        <f t="shared" si="974"/>
        <v>632311</v>
      </c>
      <c r="L2826">
        <f t="shared" si="974"/>
        <v>826935</v>
      </c>
      <c r="M2826" s="35">
        <f t="shared" si="964"/>
        <v>-826935</v>
      </c>
      <c r="N2826">
        <f t="shared" si="971"/>
        <v>1.091321798993772</v>
      </c>
      <c r="O2826" s="34">
        <f t="shared" si="975"/>
        <v>442529</v>
      </c>
      <c r="P2826" s="521">
        <f t="shared" si="976"/>
        <v>0.15714560157784063</v>
      </c>
      <c r="Q2826" s="522">
        <f t="shared" si="976"/>
        <v>0.25906890772098562</v>
      </c>
    </row>
    <row r="2827" spans="1:17">
      <c r="A2827" s="595"/>
      <c r="B2827" s="3" t="s">
        <v>4</v>
      </c>
      <c r="C2827" s="18">
        <v>370</v>
      </c>
      <c r="D2827" s="16">
        <v>34939</v>
      </c>
      <c r="E2827" s="16">
        <v>0</v>
      </c>
      <c r="F2827" s="18">
        <v>0</v>
      </c>
      <c r="G2827" s="18">
        <f t="shared" si="966"/>
        <v>370</v>
      </c>
      <c r="H2827" s="16">
        <f t="shared" si="973"/>
        <v>34939</v>
      </c>
      <c r="I2827" s="35">
        <f t="shared" si="977"/>
        <v>-34569</v>
      </c>
      <c r="J2827" s="35">
        <f t="shared" si="969"/>
        <v>0</v>
      </c>
      <c r="K2827" s="101">
        <f t="shared" ref="K2827:L2842" si="978">G2827-G2823</f>
        <v>0</v>
      </c>
      <c r="L2827">
        <f t="shared" si="978"/>
        <v>0</v>
      </c>
      <c r="M2827" s="35">
        <f t="shared" ref="M2827:M2890" si="979">K2832-L2827</f>
        <v>-373182</v>
      </c>
      <c r="N2827">
        <f t="shared" si="971"/>
        <v>1.0589885228541172E-2</v>
      </c>
      <c r="O2827" s="303">
        <f t="shared" si="975"/>
        <v>-34569</v>
      </c>
      <c r="P2827" s="521">
        <f t="shared" si="976"/>
        <v>0</v>
      </c>
      <c r="Q2827" s="521">
        <f t="shared" si="976"/>
        <v>0</v>
      </c>
    </row>
    <row r="2828" spans="1:17">
      <c r="A2828" s="595"/>
      <c r="B2828" s="3" t="s">
        <v>5</v>
      </c>
      <c r="C2828" s="18">
        <v>388829</v>
      </c>
      <c r="D2828" s="16">
        <v>586370</v>
      </c>
      <c r="E2828" s="16">
        <v>440532</v>
      </c>
      <c r="F2828" s="18">
        <v>390020</v>
      </c>
      <c r="G2828" s="18">
        <f t="shared" si="966"/>
        <v>778849</v>
      </c>
      <c r="H2828" s="16">
        <f t="shared" si="973"/>
        <v>1026902</v>
      </c>
      <c r="I2828" s="35">
        <f t="shared" si="977"/>
        <v>-197541</v>
      </c>
      <c r="J2828" s="35">
        <f t="shared" si="969"/>
        <v>50512</v>
      </c>
      <c r="K2828" s="101">
        <f t="shared" si="978"/>
        <v>114102</v>
      </c>
      <c r="L2828">
        <f t="shared" si="978"/>
        <v>11945</v>
      </c>
      <c r="M2828" s="35">
        <f t="shared" si="979"/>
        <v>-1127322</v>
      </c>
      <c r="N2828">
        <f t="shared" si="971"/>
        <v>0.75844530442048019</v>
      </c>
      <c r="O2828" s="20">
        <f t="shared" si="975"/>
        <v>-248053</v>
      </c>
      <c r="P2828" s="531">
        <f t="shared" si="976"/>
        <v>0.20721517493121702</v>
      </c>
      <c r="Q2828" s="521">
        <f t="shared" si="976"/>
        <v>1.1909129701339565E-2</v>
      </c>
    </row>
    <row r="2829" spans="1:17">
      <c r="A2829" s="596"/>
      <c r="B2829" s="3" t="s">
        <v>6</v>
      </c>
      <c r="C2829" s="18">
        <v>1012858</v>
      </c>
      <c r="D2829" s="16">
        <v>1365054</v>
      </c>
      <c r="E2829" s="16">
        <v>991995</v>
      </c>
      <c r="F2829" s="18">
        <v>1184285</v>
      </c>
      <c r="G2829" s="18">
        <f t="shared" si="966"/>
        <v>2197143</v>
      </c>
      <c r="H2829" s="16">
        <f t="shared" si="973"/>
        <v>2357049</v>
      </c>
      <c r="I2829" s="35">
        <f t="shared" si="977"/>
        <v>-352196</v>
      </c>
      <c r="J2829" s="35">
        <f t="shared" si="969"/>
        <v>-192290</v>
      </c>
      <c r="K2829" s="101">
        <f t="shared" si="978"/>
        <v>479096</v>
      </c>
      <c r="L2829">
        <f t="shared" si="978"/>
        <v>386629</v>
      </c>
      <c r="M2829" s="35">
        <f t="shared" si="979"/>
        <v>497639</v>
      </c>
      <c r="N2829">
        <f t="shared" si="971"/>
        <v>0.93215838957951236</v>
      </c>
      <c r="O2829" s="34">
        <f t="shared" si="975"/>
        <v>-159906</v>
      </c>
      <c r="P2829" s="531">
        <f t="shared" si="976"/>
        <v>0.38669487332428804</v>
      </c>
      <c r="Q2829" s="521">
        <f t="shared" si="976"/>
        <v>0.24411617441947833</v>
      </c>
    </row>
    <row r="2830" spans="1:17">
      <c r="A2830" s="594">
        <v>45902</v>
      </c>
      <c r="B2830" s="3" t="s">
        <v>3</v>
      </c>
      <c r="C2830" s="18">
        <v>1595051</v>
      </c>
      <c r="D2830" s="16">
        <v>1156355</v>
      </c>
      <c r="E2830" s="16">
        <v>1540853</v>
      </c>
      <c r="F2830" s="18">
        <v>1634705</v>
      </c>
      <c r="G2830" s="18">
        <f t="shared" si="966"/>
        <v>3229756</v>
      </c>
      <c r="H2830" s="16">
        <f t="shared" si="973"/>
        <v>2697208</v>
      </c>
      <c r="I2830" s="35">
        <f t="shared" si="977"/>
        <v>438696</v>
      </c>
      <c r="J2830" s="35">
        <f t="shared" si="969"/>
        <v>-93852</v>
      </c>
      <c r="K2830" s="101">
        <f t="shared" si="978"/>
        <v>-2058593</v>
      </c>
      <c r="L2830">
        <f t="shared" si="978"/>
        <v>-2148612</v>
      </c>
      <c r="M2830" s="35">
        <f t="shared" si="979"/>
        <v>2149212</v>
      </c>
      <c r="N2830">
        <f t="shared" si="971"/>
        <v>1.1974441718992381</v>
      </c>
      <c r="O2830" s="34">
        <f t="shared" si="975"/>
        <v>532548</v>
      </c>
      <c r="P2830" s="521">
        <f t="shared" si="976"/>
        <v>-0.28019725758009251</v>
      </c>
      <c r="Q2830" s="521">
        <f t="shared" si="976"/>
        <v>-0.30718891827099043</v>
      </c>
    </row>
    <row r="2831" spans="1:17">
      <c r="A2831" s="595"/>
      <c r="B2831" s="3" t="s">
        <v>4</v>
      </c>
      <c r="C2831" s="18">
        <v>370</v>
      </c>
      <c r="D2831" s="16">
        <v>34939</v>
      </c>
      <c r="E2831" s="16">
        <v>0</v>
      </c>
      <c r="F2831" s="18">
        <v>0</v>
      </c>
      <c r="G2831" s="18">
        <f t="shared" si="966"/>
        <v>370</v>
      </c>
      <c r="H2831" s="16">
        <f t="shared" si="973"/>
        <v>34939</v>
      </c>
      <c r="I2831" s="35">
        <f t="shared" si="977"/>
        <v>-34569</v>
      </c>
      <c r="J2831" s="35">
        <f t="shared" si="969"/>
        <v>0</v>
      </c>
      <c r="K2831" s="101">
        <f t="shared" si="978"/>
        <v>0</v>
      </c>
      <c r="L2831">
        <f t="shared" si="978"/>
        <v>0</v>
      </c>
      <c r="M2831" s="35">
        <f t="shared" si="979"/>
        <v>223472</v>
      </c>
      <c r="N2831">
        <f t="shared" si="971"/>
        <v>1.0589885228541172E-2</v>
      </c>
      <c r="O2831" s="303">
        <f t="shared" si="975"/>
        <v>-34569</v>
      </c>
      <c r="P2831" s="521">
        <f t="shared" ref="P2831:Q2846" si="980">K2831/(G2827-K2831)</f>
        <v>0</v>
      </c>
      <c r="Q2831" s="521">
        <f t="shared" si="980"/>
        <v>0</v>
      </c>
    </row>
    <row r="2832" spans="1:17">
      <c r="A2832" s="595"/>
      <c r="B2832" s="3" t="s">
        <v>5</v>
      </c>
      <c r="C2832" s="18">
        <v>252789</v>
      </c>
      <c r="D2832" s="16">
        <v>450744</v>
      </c>
      <c r="E2832" s="16">
        <v>290844</v>
      </c>
      <c r="F2832" s="18">
        <v>152878</v>
      </c>
      <c r="G2832" s="18">
        <f t="shared" si="966"/>
        <v>405667</v>
      </c>
      <c r="H2832" s="16">
        <f t="shared" si="973"/>
        <v>741588</v>
      </c>
      <c r="I2832" s="35">
        <f t="shared" si="977"/>
        <v>-197955</v>
      </c>
      <c r="J2832" s="35">
        <f t="shared" si="969"/>
        <v>137966</v>
      </c>
      <c r="K2832" s="101">
        <f t="shared" si="978"/>
        <v>-373182</v>
      </c>
      <c r="L2832">
        <f t="shared" si="978"/>
        <v>-285314</v>
      </c>
      <c r="M2832" s="35">
        <f t="shared" si="979"/>
        <v>789102</v>
      </c>
      <c r="N2832">
        <f t="shared" si="971"/>
        <v>0.54702476307599368</v>
      </c>
      <c r="O2832" s="20">
        <f t="shared" si="975"/>
        <v>-335921</v>
      </c>
      <c r="P2832" s="521">
        <f t="shared" si="980"/>
        <v>-0.32393399135960749</v>
      </c>
      <c r="Q2832" s="521">
        <f t="shared" si="980"/>
        <v>-0.2174291427630817</v>
      </c>
    </row>
    <row r="2833" spans="1:17">
      <c r="A2833" s="596"/>
      <c r="B2833" s="3" t="s">
        <v>6</v>
      </c>
      <c r="C2833" s="18">
        <v>548753</v>
      </c>
      <c r="D2833" s="16">
        <v>678558</v>
      </c>
      <c r="E2833" s="16">
        <v>565266</v>
      </c>
      <c r="F2833" s="18">
        <v>533013</v>
      </c>
      <c r="G2833" s="18">
        <f t="shared" si="966"/>
        <v>1081766</v>
      </c>
      <c r="H2833" s="16">
        <f t="shared" si="973"/>
        <v>1243824</v>
      </c>
      <c r="I2833" s="35">
        <f t="shared" si="977"/>
        <v>-129805</v>
      </c>
      <c r="J2833" s="35">
        <f t="shared" si="969"/>
        <v>32253</v>
      </c>
      <c r="K2833" s="101">
        <f t="shared" si="978"/>
        <v>-1115377</v>
      </c>
      <c r="L2833">
        <f t="shared" si="978"/>
        <v>-1113225</v>
      </c>
      <c r="M2833" s="35">
        <f t="shared" si="979"/>
        <v>2183243</v>
      </c>
      <c r="N2833">
        <f t="shared" si="971"/>
        <v>0.86970986248858362</v>
      </c>
      <c r="O2833" s="20">
        <f t="shared" si="975"/>
        <v>-162058</v>
      </c>
      <c r="P2833" s="521">
        <f t="shared" si="980"/>
        <v>-0.3367155519061017</v>
      </c>
      <c r="Q2833" s="521">
        <f t="shared" si="980"/>
        <v>-0.32078879074101929</v>
      </c>
    </row>
    <row r="2834" spans="1:17">
      <c r="A2834" s="594">
        <v>45903</v>
      </c>
      <c r="B2834" s="3" t="s">
        <v>3</v>
      </c>
      <c r="C2834" s="18">
        <v>1855428</v>
      </c>
      <c r="D2834" s="16">
        <v>1879058</v>
      </c>
      <c r="E2834" s="16">
        <v>1899385</v>
      </c>
      <c r="F2834" s="18">
        <v>2258596</v>
      </c>
      <c r="G2834" s="18">
        <f t="shared" si="966"/>
        <v>4114024</v>
      </c>
      <c r="H2834" s="16">
        <f t="shared" si="973"/>
        <v>3778443</v>
      </c>
      <c r="I2834" s="35">
        <f t="shared" si="977"/>
        <v>-23630</v>
      </c>
      <c r="J2834" s="35">
        <f t="shared" si="969"/>
        <v>-359211</v>
      </c>
      <c r="K2834" s="101">
        <f t="shared" si="978"/>
        <v>884268</v>
      </c>
      <c r="L2834">
        <f t="shared" si="978"/>
        <v>1081235</v>
      </c>
      <c r="M2834" s="35">
        <f t="shared" si="979"/>
        <v>-1081235</v>
      </c>
      <c r="N2834">
        <f t="shared" si="971"/>
        <v>1.0888146254952107</v>
      </c>
      <c r="O2834" s="34">
        <f t="shared" si="975"/>
        <v>335581</v>
      </c>
      <c r="P2834" s="521">
        <f t="shared" si="980"/>
        <v>0.37700811089206171</v>
      </c>
      <c r="Q2834" s="522">
        <f t="shared" si="980"/>
        <v>0.66909224349664254</v>
      </c>
    </row>
    <row r="2835" spans="1:17">
      <c r="A2835" s="595"/>
      <c r="B2835" s="3" t="s">
        <v>4</v>
      </c>
      <c r="C2835" s="18">
        <v>970</v>
      </c>
      <c r="D2835" s="16">
        <v>34939</v>
      </c>
      <c r="E2835" s="16">
        <v>0</v>
      </c>
      <c r="F2835" s="18">
        <v>0</v>
      </c>
      <c r="G2835" s="18">
        <f t="shared" si="966"/>
        <v>970</v>
      </c>
      <c r="H2835" s="16">
        <f t="shared" si="973"/>
        <v>34939</v>
      </c>
      <c r="I2835" s="35">
        <f t="shared" si="977"/>
        <v>-33969</v>
      </c>
      <c r="J2835" s="35">
        <f t="shared" si="969"/>
        <v>0</v>
      </c>
      <c r="K2835" s="101">
        <f t="shared" si="978"/>
        <v>600</v>
      </c>
      <c r="L2835">
        <f t="shared" si="978"/>
        <v>0</v>
      </c>
      <c r="M2835" s="35">
        <f t="shared" si="979"/>
        <v>76757</v>
      </c>
      <c r="N2835">
        <f t="shared" si="971"/>
        <v>2.7762672085634963E-2</v>
      </c>
      <c r="O2835" s="303">
        <f t="shared" si="975"/>
        <v>-33969</v>
      </c>
      <c r="P2835" s="521">
        <f t="shared" si="980"/>
        <v>-2.6086956521739131</v>
      </c>
      <c r="Q2835" s="521">
        <f t="shared" si="980"/>
        <v>0</v>
      </c>
    </row>
    <row r="2836" spans="1:17">
      <c r="A2836" s="595"/>
      <c r="B2836" s="3" t="s">
        <v>5</v>
      </c>
      <c r="C2836" s="18">
        <v>328489</v>
      </c>
      <c r="D2836" s="16">
        <v>519945</v>
      </c>
      <c r="E2836" s="16">
        <v>391345</v>
      </c>
      <c r="F2836" s="18">
        <v>300650</v>
      </c>
      <c r="G2836" s="18">
        <f t="shared" si="966"/>
        <v>629139</v>
      </c>
      <c r="H2836" s="16">
        <f t="shared" si="973"/>
        <v>911290</v>
      </c>
      <c r="I2836" s="35">
        <f t="shared" si="977"/>
        <v>-191456</v>
      </c>
      <c r="J2836" s="35">
        <f t="shared" si="969"/>
        <v>90695</v>
      </c>
      <c r="K2836" s="101">
        <f t="shared" si="978"/>
        <v>223472</v>
      </c>
      <c r="L2836">
        <f t="shared" si="978"/>
        <v>169702</v>
      </c>
      <c r="M2836" s="35">
        <f t="shared" si="979"/>
        <v>25534</v>
      </c>
      <c r="N2836">
        <f t="shared" si="971"/>
        <v>0.69038286385234116</v>
      </c>
      <c r="O2836" s="20">
        <f t="shared" si="975"/>
        <v>-282151</v>
      </c>
      <c r="P2836" s="531">
        <f>K2836/(G2832-K2836)</f>
        <v>1.2265539669035923</v>
      </c>
      <c r="Q2836" s="521">
        <f t="shared" si="980"/>
        <v>0.29674095886243063</v>
      </c>
    </row>
    <row r="2837" spans="1:17">
      <c r="A2837" s="596"/>
      <c r="B2837" s="3" t="s">
        <v>6</v>
      </c>
      <c r="C2837" s="18">
        <v>743115</v>
      </c>
      <c r="D2837" s="16">
        <v>967743</v>
      </c>
      <c r="E2837" s="16">
        <v>637272</v>
      </c>
      <c r="F2837" s="18">
        <v>842439</v>
      </c>
      <c r="G2837" s="18">
        <f t="shared" si="966"/>
        <v>1585554</v>
      </c>
      <c r="H2837" s="16">
        <f t="shared" si="973"/>
        <v>1605015</v>
      </c>
      <c r="I2837" s="35">
        <f t="shared" si="977"/>
        <v>-224628</v>
      </c>
      <c r="J2837" s="35">
        <f t="shared" si="969"/>
        <v>-205167</v>
      </c>
      <c r="K2837" s="101">
        <f t="shared" si="978"/>
        <v>503788</v>
      </c>
      <c r="L2837">
        <f t="shared" si="978"/>
        <v>361191</v>
      </c>
      <c r="M2837" s="35">
        <f t="shared" si="979"/>
        <v>-124830</v>
      </c>
      <c r="N2837">
        <f t="shared" si="971"/>
        <v>0.98787487967402177</v>
      </c>
      <c r="O2837" s="34">
        <f t="shared" si="975"/>
        <v>-19461</v>
      </c>
      <c r="P2837" s="531">
        <f t="shared" si="980"/>
        <v>0.8716387128921862</v>
      </c>
      <c r="Q2837" s="521">
        <f t="shared" si="980"/>
        <v>0.40921991359942356</v>
      </c>
    </row>
    <row r="2838" spans="1:17">
      <c r="A2838" s="594">
        <v>45904</v>
      </c>
      <c r="B2838" s="3" t="s">
        <v>3</v>
      </c>
      <c r="C2838" s="18">
        <v>2738331</v>
      </c>
      <c r="D2838" s="16">
        <v>1970719</v>
      </c>
      <c r="E2838" s="16">
        <v>2657689</v>
      </c>
      <c r="F2838" s="18">
        <v>2445711</v>
      </c>
      <c r="G2838" s="18">
        <f t="shared" si="966"/>
        <v>5184042</v>
      </c>
      <c r="H2838" s="16">
        <f t="shared" si="973"/>
        <v>4628408</v>
      </c>
      <c r="I2838" s="35">
        <f t="shared" si="977"/>
        <v>767612</v>
      </c>
      <c r="J2838" s="35">
        <f t="shared" si="969"/>
        <v>211978</v>
      </c>
      <c r="K2838" s="101">
        <f t="shared" si="978"/>
        <v>1070018</v>
      </c>
      <c r="L2838">
        <f t="shared" si="978"/>
        <v>849965</v>
      </c>
      <c r="M2838" s="35">
        <f t="shared" si="979"/>
        <v>-849965</v>
      </c>
      <c r="N2838">
        <f t="shared" si="971"/>
        <v>1.1200486214698444</v>
      </c>
      <c r="O2838" s="20">
        <f t="shared" si="975"/>
        <v>555634</v>
      </c>
      <c r="P2838" s="531">
        <f t="shared" si="980"/>
        <v>0.35151638991513157</v>
      </c>
      <c r="Q2838" s="521">
        <f t="shared" si="980"/>
        <v>0.29024121062203645</v>
      </c>
    </row>
    <row r="2839" spans="1:17">
      <c r="A2839" s="595"/>
      <c r="B2839" s="3" t="s">
        <v>4</v>
      </c>
      <c r="C2839" s="18">
        <v>970</v>
      </c>
      <c r="D2839" s="16">
        <v>34939</v>
      </c>
      <c r="E2839" s="16">
        <v>0</v>
      </c>
      <c r="F2839" s="18">
        <v>0</v>
      </c>
      <c r="G2839" s="18">
        <f t="shared" si="966"/>
        <v>970</v>
      </c>
      <c r="H2839" s="16">
        <f t="shared" si="973"/>
        <v>34939</v>
      </c>
      <c r="I2839" s="35">
        <f t="shared" si="977"/>
        <v>-33969</v>
      </c>
      <c r="J2839" s="35">
        <f t="shared" si="969"/>
        <v>0</v>
      </c>
      <c r="K2839" s="101">
        <f t="shared" si="978"/>
        <v>0</v>
      </c>
      <c r="L2839">
        <f t="shared" si="978"/>
        <v>0</v>
      </c>
      <c r="M2839" s="35">
        <f t="shared" si="979"/>
        <v>117534</v>
      </c>
      <c r="N2839">
        <f t="shared" si="971"/>
        <v>2.7762672085634963E-2</v>
      </c>
      <c r="O2839" s="303">
        <f t="shared" si="975"/>
        <v>-33969</v>
      </c>
      <c r="P2839" s="521">
        <f t="shared" si="980"/>
        <v>0</v>
      </c>
      <c r="Q2839" s="521">
        <f t="shared" si="980"/>
        <v>0</v>
      </c>
    </row>
    <row r="2840" spans="1:17">
      <c r="A2840" s="595"/>
      <c r="B2840" s="3" t="s">
        <v>5</v>
      </c>
      <c r="C2840" s="18">
        <v>412100</v>
      </c>
      <c r="D2840" s="16">
        <v>564196</v>
      </c>
      <c r="E2840" s="16">
        <v>471503</v>
      </c>
      <c r="F2840" s="18">
        <v>293796</v>
      </c>
      <c r="G2840" s="18">
        <f t="shared" si="966"/>
        <v>705896</v>
      </c>
      <c r="H2840" s="16">
        <f t="shared" si="973"/>
        <v>1035699</v>
      </c>
      <c r="I2840" s="35">
        <f t="shared" si="977"/>
        <v>-152096</v>
      </c>
      <c r="J2840" s="35">
        <f t="shared" si="969"/>
        <v>177707</v>
      </c>
      <c r="K2840" s="101">
        <f t="shared" si="978"/>
        <v>76757</v>
      </c>
      <c r="L2840">
        <f t="shared" si="978"/>
        <v>124409</v>
      </c>
      <c r="M2840" s="35">
        <f t="shared" si="979"/>
        <v>110271</v>
      </c>
      <c r="N2840">
        <f t="shared" si="971"/>
        <v>0.68156481757730769</v>
      </c>
      <c r="O2840" s="20">
        <f t="shared" si="975"/>
        <v>-329803</v>
      </c>
      <c r="P2840" s="521">
        <f t="shared" si="980"/>
        <v>0.13895637439308306</v>
      </c>
      <c r="Q2840" s="522">
        <f t="shared" si="980"/>
        <v>0.15810395726926943</v>
      </c>
    </row>
    <row r="2841" spans="1:17">
      <c r="A2841" s="596"/>
      <c r="B2841" s="3" t="s">
        <v>6</v>
      </c>
      <c r="C2841" s="18">
        <v>992244</v>
      </c>
      <c r="D2841" s="16">
        <v>958199</v>
      </c>
      <c r="E2841" s="16">
        <v>1014452</v>
      </c>
      <c r="F2841" s="18">
        <v>788546</v>
      </c>
      <c r="G2841" s="18">
        <f t="shared" si="966"/>
        <v>1780790</v>
      </c>
      <c r="H2841" s="16">
        <f t="shared" si="973"/>
        <v>1972651</v>
      </c>
      <c r="I2841" s="35">
        <f t="shared" si="977"/>
        <v>34045</v>
      </c>
      <c r="J2841" s="35">
        <f t="shared" si="969"/>
        <v>225906</v>
      </c>
      <c r="K2841" s="101">
        <f t="shared" si="978"/>
        <v>195236</v>
      </c>
      <c r="L2841">
        <f t="shared" si="978"/>
        <v>367636</v>
      </c>
      <c r="M2841" s="35">
        <f t="shared" si="979"/>
        <v>-16858</v>
      </c>
      <c r="N2841">
        <f t="shared" si="971"/>
        <v>0.90273951144931364</v>
      </c>
      <c r="O2841" s="20">
        <f t="shared" si="975"/>
        <v>-191861</v>
      </c>
      <c r="P2841" s="521">
        <f t="shared" si="980"/>
        <v>0.14042542785175766</v>
      </c>
      <c r="Q2841" s="522">
        <f t="shared" si="980"/>
        <v>0.29710864658281738</v>
      </c>
    </row>
    <row r="2842" spans="1:17">
      <c r="A2842" s="594">
        <v>45905</v>
      </c>
      <c r="B2842" s="3" t="s">
        <v>3</v>
      </c>
      <c r="C2842" s="18">
        <v>2842453</v>
      </c>
      <c r="D2842" s="16">
        <v>2145395</v>
      </c>
      <c r="E2842" s="16">
        <v>2817800</v>
      </c>
      <c r="F2842" s="18">
        <v>2577950</v>
      </c>
      <c r="G2842" s="18">
        <f t="shared" si="966"/>
        <v>5420403</v>
      </c>
      <c r="H2842" s="16">
        <f t="shared" si="973"/>
        <v>4963195</v>
      </c>
      <c r="I2842" s="35">
        <f t="shared" si="977"/>
        <v>697058</v>
      </c>
      <c r="J2842" s="35">
        <f t="shared" si="969"/>
        <v>239850</v>
      </c>
      <c r="K2842" s="101">
        <f t="shared" si="978"/>
        <v>236361</v>
      </c>
      <c r="L2842">
        <f t="shared" si="978"/>
        <v>334787</v>
      </c>
      <c r="M2842" s="35">
        <f t="shared" si="979"/>
        <v>-334787</v>
      </c>
      <c r="N2842">
        <f t="shared" si="971"/>
        <v>1.0921196930606192</v>
      </c>
      <c r="O2842" s="20">
        <f t="shared" si="975"/>
        <v>457208</v>
      </c>
      <c r="P2842" s="521">
        <f t="shared" si="980"/>
        <v>4.7772077464169581E-2</v>
      </c>
      <c r="Q2842" s="522">
        <f t="shared" si="980"/>
        <v>7.7973114068521657E-2</v>
      </c>
    </row>
    <row r="2843" spans="1:17">
      <c r="A2843" s="595"/>
      <c r="B2843" s="3" t="s">
        <v>4</v>
      </c>
      <c r="C2843" s="18">
        <v>970</v>
      </c>
      <c r="D2843" s="16">
        <v>37539</v>
      </c>
      <c r="E2843" s="16">
        <v>0</v>
      </c>
      <c r="F2843" s="18">
        <v>0</v>
      </c>
      <c r="G2843" s="18">
        <f t="shared" ref="G2843:G2906" si="981">SUM(C2843+F2843)</f>
        <v>970</v>
      </c>
      <c r="H2843" s="16">
        <f t="shared" si="973"/>
        <v>37539</v>
      </c>
      <c r="I2843" s="35">
        <f t="shared" si="977"/>
        <v>-36569</v>
      </c>
      <c r="J2843" s="35">
        <f t="shared" si="969"/>
        <v>0</v>
      </c>
      <c r="K2843" s="101">
        <f t="shared" ref="K2843:L2858" si="982">G2843-G2839</f>
        <v>0</v>
      </c>
      <c r="L2843">
        <f t="shared" si="982"/>
        <v>2600</v>
      </c>
      <c r="M2843" s="35">
        <f t="shared" si="979"/>
        <v>147903</v>
      </c>
      <c r="N2843">
        <f t="shared" si="971"/>
        <v>2.5839793281653745E-2</v>
      </c>
      <c r="O2843" s="303">
        <f t="shared" si="975"/>
        <v>-36569</v>
      </c>
      <c r="P2843" s="521">
        <f t="shared" si="980"/>
        <v>0</v>
      </c>
      <c r="Q2843" s="521">
        <f t="shared" si="980"/>
        <v>8.039828071368936E-2</v>
      </c>
    </row>
    <row r="2844" spans="1:17">
      <c r="A2844" s="595"/>
      <c r="B2844" s="3" t="s">
        <v>5</v>
      </c>
      <c r="C2844" s="18">
        <v>487024</v>
      </c>
      <c r="D2844" s="16">
        <v>621360</v>
      </c>
      <c r="E2844" s="16">
        <v>529256</v>
      </c>
      <c r="F2844" s="18">
        <v>336406</v>
      </c>
      <c r="G2844" s="18">
        <f t="shared" si="981"/>
        <v>823430</v>
      </c>
      <c r="H2844" s="16">
        <f t="shared" si="973"/>
        <v>1150616</v>
      </c>
      <c r="I2844" s="35">
        <f t="shared" si="977"/>
        <v>-134336</v>
      </c>
      <c r="J2844" s="35">
        <f t="shared" si="969"/>
        <v>192850</v>
      </c>
      <c r="K2844" s="101">
        <f t="shared" si="982"/>
        <v>117534</v>
      </c>
      <c r="L2844">
        <f t="shared" si="982"/>
        <v>114917</v>
      </c>
      <c r="M2844" s="35">
        <f t="shared" si="979"/>
        <v>226716</v>
      </c>
      <c r="N2844">
        <f t="shared" si="971"/>
        <v>0.71564275136101008</v>
      </c>
      <c r="O2844" s="20">
        <f t="shared" si="975"/>
        <v>-327186</v>
      </c>
      <c r="P2844" s="531">
        <f t="shared" si="980"/>
        <v>0.19976477066839804</v>
      </c>
      <c r="Q2844" s="521">
        <f t="shared" si="980"/>
        <v>0.12480369946415112</v>
      </c>
    </row>
    <row r="2845" spans="1:17">
      <c r="A2845" s="596"/>
      <c r="B2845" s="3" t="s">
        <v>6</v>
      </c>
      <c r="C2845" s="18">
        <v>1085406</v>
      </c>
      <c r="D2845" s="16">
        <v>1040126</v>
      </c>
      <c r="E2845" s="16">
        <v>1068797</v>
      </c>
      <c r="F2845" s="18">
        <v>930064</v>
      </c>
      <c r="G2845" s="18">
        <f t="shared" si="981"/>
        <v>2015470</v>
      </c>
      <c r="H2845" s="16">
        <f t="shared" si="973"/>
        <v>2108923</v>
      </c>
      <c r="I2845" s="35">
        <f t="shared" si="977"/>
        <v>45280</v>
      </c>
      <c r="J2845" s="35">
        <f t="shared" si="969"/>
        <v>138733</v>
      </c>
      <c r="K2845" s="101">
        <f t="shared" si="982"/>
        <v>234680</v>
      </c>
      <c r="L2845">
        <f t="shared" si="982"/>
        <v>136272</v>
      </c>
      <c r="M2845" s="35">
        <f t="shared" si="979"/>
        <v>-2594732</v>
      </c>
      <c r="N2845">
        <f t="shared" si="971"/>
        <v>0.95568686007028236</v>
      </c>
      <c r="O2845" s="20">
        <f t="shared" si="975"/>
        <v>-93453</v>
      </c>
      <c r="P2845" s="531">
        <f t="shared" si="980"/>
        <v>0.15178738899560834</v>
      </c>
      <c r="Q2845" s="521">
        <f t="shared" si="980"/>
        <v>7.4206903912536579E-2</v>
      </c>
    </row>
    <row r="2846" spans="1:17">
      <c r="A2846" s="594">
        <v>45908</v>
      </c>
      <c r="B2846" s="3" t="s">
        <v>3</v>
      </c>
      <c r="C2846" s="18">
        <v>2900870</v>
      </c>
      <c r="D2846" s="16">
        <v>2413966</v>
      </c>
      <c r="E2846" s="16">
        <v>2900550</v>
      </c>
      <c r="F2846" s="18">
        <v>2870311</v>
      </c>
      <c r="G2846" s="18">
        <f t="shared" si="981"/>
        <v>5771181</v>
      </c>
      <c r="H2846" s="16">
        <f t="shared" si="973"/>
        <v>5314516</v>
      </c>
      <c r="I2846" s="35">
        <f t="shared" si="977"/>
        <v>486904</v>
      </c>
      <c r="J2846" s="35">
        <f t="shared" si="969"/>
        <v>30239</v>
      </c>
      <c r="K2846" s="101">
        <f t="shared" si="982"/>
        <v>350778</v>
      </c>
      <c r="L2846">
        <f t="shared" si="982"/>
        <v>351321</v>
      </c>
      <c r="M2846" s="35">
        <f t="shared" si="979"/>
        <v>-351321</v>
      </c>
      <c r="N2846">
        <f t="shared" si="971"/>
        <v>1.085927862480798</v>
      </c>
      <c r="O2846" s="20">
        <f t="shared" si="975"/>
        <v>456665</v>
      </c>
      <c r="P2846" s="521">
        <f>K2846/(G2842-K2846)</f>
        <v>6.9192100007396992E-2</v>
      </c>
      <c r="Q2846" s="522">
        <f t="shared" si="980"/>
        <v>7.617749314053246E-2</v>
      </c>
    </row>
    <row r="2847" spans="1:17">
      <c r="A2847" s="595"/>
      <c r="B2847" s="3" t="s">
        <v>4</v>
      </c>
      <c r="C2847" s="18">
        <v>970</v>
      </c>
      <c r="D2847" s="16">
        <v>37539</v>
      </c>
      <c r="E2847" s="16">
        <v>0</v>
      </c>
      <c r="F2847" s="18">
        <v>0</v>
      </c>
      <c r="G2847" s="18">
        <f t="shared" si="981"/>
        <v>970</v>
      </c>
      <c r="H2847" s="16">
        <f t="shared" si="973"/>
        <v>37539</v>
      </c>
      <c r="I2847" s="35">
        <f t="shared" si="977"/>
        <v>-36569</v>
      </c>
      <c r="J2847" s="35">
        <f t="shared" si="969"/>
        <v>0</v>
      </c>
      <c r="K2847" s="101">
        <f t="shared" si="982"/>
        <v>0</v>
      </c>
      <c r="L2847">
        <f t="shared" si="982"/>
        <v>0</v>
      </c>
      <c r="M2847" s="35">
        <f t="shared" si="979"/>
        <v>-504472</v>
      </c>
      <c r="N2847">
        <f t="shared" si="971"/>
        <v>2.5839793281653745E-2</v>
      </c>
      <c r="O2847" s="303">
        <f t="shared" si="975"/>
        <v>-36569</v>
      </c>
      <c r="P2847" s="521">
        <f t="shared" ref="P2847:Q2862" si="983">K2847/(G2843-K2847)</f>
        <v>0</v>
      </c>
      <c r="Q2847" s="521">
        <f t="shared" si="983"/>
        <v>0</v>
      </c>
    </row>
    <row r="2848" spans="1:17">
      <c r="A2848" s="595"/>
      <c r="B2848" s="3" t="s">
        <v>5</v>
      </c>
      <c r="C2848" s="18">
        <v>562423</v>
      </c>
      <c r="D2848" s="16">
        <v>697622</v>
      </c>
      <c r="E2848" s="16">
        <v>554786</v>
      </c>
      <c r="F2848" s="18">
        <v>411510</v>
      </c>
      <c r="G2848" s="18">
        <f t="shared" si="981"/>
        <v>973933</v>
      </c>
      <c r="H2848" s="16">
        <f t="shared" si="973"/>
        <v>1252408</v>
      </c>
      <c r="I2848" s="35">
        <f t="shared" si="977"/>
        <v>-135199</v>
      </c>
      <c r="J2848" s="35">
        <f t="shared" si="969"/>
        <v>143276</v>
      </c>
      <c r="K2848" s="101">
        <f t="shared" si="982"/>
        <v>150503</v>
      </c>
      <c r="L2848">
        <f t="shared" si="982"/>
        <v>101792</v>
      </c>
      <c r="M2848" s="35">
        <f t="shared" si="979"/>
        <v>-1298694</v>
      </c>
      <c r="N2848">
        <f t="shared" si="971"/>
        <v>0.77764833824121216</v>
      </c>
      <c r="O2848" s="20">
        <f t="shared" si="975"/>
        <v>-278475</v>
      </c>
      <c r="P2848" s="531">
        <f t="shared" si="983"/>
        <v>0.22365427453497927</v>
      </c>
      <c r="Q2848" s="521">
        <f t="shared" si="983"/>
        <v>9.7053461781957701E-2</v>
      </c>
    </row>
    <row r="2849" spans="1:17">
      <c r="A2849" s="596"/>
      <c r="B2849" s="3" t="s">
        <v>6</v>
      </c>
      <c r="C2849" s="18">
        <v>1194907</v>
      </c>
      <c r="D2849" s="16">
        <v>1294890</v>
      </c>
      <c r="E2849" s="16">
        <v>1203834</v>
      </c>
      <c r="F2849" s="18">
        <v>1162196</v>
      </c>
      <c r="G2849" s="18">
        <f t="shared" si="981"/>
        <v>2357103</v>
      </c>
      <c r="H2849" s="16">
        <f t="shared" si="973"/>
        <v>2498724</v>
      </c>
      <c r="I2849" s="35">
        <f t="shared" si="977"/>
        <v>-99983</v>
      </c>
      <c r="J2849" s="35">
        <f t="shared" si="969"/>
        <v>41638</v>
      </c>
      <c r="K2849" s="101">
        <f t="shared" si="982"/>
        <v>341633</v>
      </c>
      <c r="L2849">
        <f t="shared" si="982"/>
        <v>389801</v>
      </c>
      <c r="M2849" s="35">
        <f t="shared" si="979"/>
        <v>603949</v>
      </c>
      <c r="N2849">
        <f t="shared" si="971"/>
        <v>0.94332267189173358</v>
      </c>
      <c r="O2849" s="20">
        <f t="shared" si="975"/>
        <v>-141621</v>
      </c>
      <c r="P2849" s="521">
        <f t="shared" si="983"/>
        <v>0.20410171360771687</v>
      </c>
      <c r="Q2849" s="522">
        <f t="shared" si="983"/>
        <v>0.22674423339355787</v>
      </c>
    </row>
    <row r="2850" spans="1:17">
      <c r="A2850" s="597">
        <v>45909</v>
      </c>
      <c r="B2850" s="3" t="s">
        <v>3</v>
      </c>
      <c r="C2850" s="18">
        <v>1553308</v>
      </c>
      <c r="D2850" s="16">
        <v>1358054</v>
      </c>
      <c r="E2850" s="16">
        <v>1535423</v>
      </c>
      <c r="F2850" s="18">
        <v>1759413</v>
      </c>
      <c r="G2850" s="18">
        <f t="shared" si="981"/>
        <v>3312721</v>
      </c>
      <c r="H2850" s="16">
        <f t="shared" si="973"/>
        <v>2893477</v>
      </c>
      <c r="I2850" s="35">
        <f t="shared" si="977"/>
        <v>195254</v>
      </c>
      <c r="J2850" s="35">
        <f t="shared" si="969"/>
        <v>-223990</v>
      </c>
      <c r="K2850" s="101">
        <f t="shared" si="982"/>
        <v>-2458460</v>
      </c>
      <c r="L2850">
        <f t="shared" si="982"/>
        <v>-2421039</v>
      </c>
      <c r="M2850" s="35">
        <f t="shared" si="979"/>
        <v>2421039</v>
      </c>
      <c r="N2850">
        <f t="shared" si="971"/>
        <v>1.1448928054378866</v>
      </c>
      <c r="O2850" s="34">
        <f t="shared" si="975"/>
        <v>419244</v>
      </c>
      <c r="P2850" s="521">
        <f t="shared" si="983"/>
        <v>-0.29873235053631136</v>
      </c>
      <c r="Q2850" s="521">
        <f t="shared" si="983"/>
        <v>-0.31297547493360206</v>
      </c>
    </row>
    <row r="2851" spans="1:17">
      <c r="A2851" s="598"/>
      <c r="B2851" s="3" t="s">
        <v>4</v>
      </c>
      <c r="C2851" s="18">
        <v>970</v>
      </c>
      <c r="D2851" s="16">
        <v>37539</v>
      </c>
      <c r="E2851" s="16">
        <v>0</v>
      </c>
      <c r="F2851" s="18">
        <v>0</v>
      </c>
      <c r="G2851" s="18">
        <f t="shared" si="981"/>
        <v>970</v>
      </c>
      <c r="H2851" s="16">
        <f t="shared" si="973"/>
        <v>37539</v>
      </c>
      <c r="I2851" s="35">
        <f t="shared" si="977"/>
        <v>-36569</v>
      </c>
      <c r="J2851" s="35">
        <f t="shared" si="969"/>
        <v>0</v>
      </c>
      <c r="K2851" s="101">
        <f t="shared" si="982"/>
        <v>0</v>
      </c>
      <c r="L2851">
        <f t="shared" si="982"/>
        <v>0</v>
      </c>
      <c r="M2851" s="35">
        <f t="shared" si="979"/>
        <v>159187</v>
      </c>
      <c r="N2851">
        <f t="shared" si="971"/>
        <v>2.5839793281653745E-2</v>
      </c>
      <c r="O2851" s="303">
        <f t="shared" si="975"/>
        <v>-36569</v>
      </c>
      <c r="P2851" s="521">
        <f t="shared" si="983"/>
        <v>0</v>
      </c>
      <c r="Q2851" s="521">
        <f t="shared" si="983"/>
        <v>0</v>
      </c>
    </row>
    <row r="2852" spans="1:17">
      <c r="A2852" s="598"/>
      <c r="B2852" s="3" t="s">
        <v>5</v>
      </c>
      <c r="C2852" s="18">
        <v>279565</v>
      </c>
      <c r="D2852" s="16">
        <v>467098</v>
      </c>
      <c r="E2852" s="16">
        <v>298800</v>
      </c>
      <c r="F2852" s="18">
        <v>189896</v>
      </c>
      <c r="G2852" s="18">
        <f t="shared" si="981"/>
        <v>469461</v>
      </c>
      <c r="H2852" s="16">
        <f t="shared" si="973"/>
        <v>765898</v>
      </c>
      <c r="I2852" s="35">
        <f t="shared" si="977"/>
        <v>-187533</v>
      </c>
      <c r="J2852" s="35">
        <f t="shared" si="969"/>
        <v>108904</v>
      </c>
      <c r="K2852" s="101">
        <f t="shared" si="982"/>
        <v>-504472</v>
      </c>
      <c r="L2852">
        <f t="shared" si="982"/>
        <v>-486510</v>
      </c>
      <c r="M2852" s="35">
        <f t="shared" si="979"/>
        <v>944707</v>
      </c>
      <c r="N2852">
        <f t="shared" si="971"/>
        <v>0.61295498878440735</v>
      </c>
      <c r="O2852" s="20">
        <f t="shared" si="975"/>
        <v>-296437</v>
      </c>
      <c r="P2852" s="521">
        <f t="shared" si="983"/>
        <v>-0.341227200936144</v>
      </c>
      <c r="Q2852" s="521">
        <f t="shared" si="983"/>
        <v>-0.27977742481244083</v>
      </c>
    </row>
    <row r="2853" spans="1:17">
      <c r="A2853" s="599"/>
      <c r="B2853" s="3" t="s">
        <v>6</v>
      </c>
      <c r="C2853" s="18">
        <v>571950</v>
      </c>
      <c r="D2853" s="16">
        <v>674870</v>
      </c>
      <c r="E2853" s="16">
        <v>571570</v>
      </c>
      <c r="F2853" s="18">
        <v>588251</v>
      </c>
      <c r="G2853" s="18">
        <f t="shared" si="981"/>
        <v>1160201</v>
      </c>
      <c r="H2853" s="16">
        <f t="shared" si="973"/>
        <v>1246440</v>
      </c>
      <c r="I2853" s="35">
        <f t="shared" si="977"/>
        <v>-102920</v>
      </c>
      <c r="J2853" s="35">
        <f t="shared" si="969"/>
        <v>-16681</v>
      </c>
      <c r="K2853" s="101">
        <f t="shared" si="982"/>
        <v>-1196902</v>
      </c>
      <c r="L2853">
        <f t="shared" si="982"/>
        <v>-1252284</v>
      </c>
      <c r="M2853" s="35">
        <f t="shared" si="979"/>
        <v>1893657</v>
      </c>
      <c r="N2853">
        <f t="shared" si="971"/>
        <v>0.93081175186932386</v>
      </c>
      <c r="O2853" s="34">
        <f t="shared" si="975"/>
        <v>-86239</v>
      </c>
      <c r="P2853" s="521">
        <f t="shared" si="983"/>
        <v>-0.3367755532139094</v>
      </c>
      <c r="Q2853" s="521">
        <f t="shared" si="983"/>
        <v>-0.33385266040488315</v>
      </c>
    </row>
    <row r="2854" spans="1:17">
      <c r="A2854" s="594">
        <v>45910</v>
      </c>
      <c r="B2854" s="3" t="s">
        <v>3</v>
      </c>
      <c r="C2854" s="18">
        <v>1974113</v>
      </c>
      <c r="D2854" s="16">
        <v>1950202</v>
      </c>
      <c r="E2854" s="16">
        <v>1963049</v>
      </c>
      <c r="F2854" s="18">
        <v>2332358</v>
      </c>
      <c r="G2854" s="18">
        <f t="shared" si="981"/>
        <v>4306471</v>
      </c>
      <c r="H2854" s="16">
        <f t="shared" si="973"/>
        <v>3913251</v>
      </c>
      <c r="I2854" s="35">
        <f t="shared" si="977"/>
        <v>23911</v>
      </c>
      <c r="J2854" s="35">
        <f t="shared" si="969"/>
        <v>-369309</v>
      </c>
      <c r="K2854" s="101">
        <f t="shared" si="982"/>
        <v>993750</v>
      </c>
      <c r="L2854">
        <f t="shared" si="982"/>
        <v>1019774</v>
      </c>
      <c r="M2854" s="35">
        <f t="shared" si="979"/>
        <v>-1019774</v>
      </c>
      <c r="N2854">
        <f t="shared" si="971"/>
        <v>1.1004842265420747</v>
      </c>
      <c r="O2854" s="34">
        <f t="shared" si="975"/>
        <v>393220</v>
      </c>
      <c r="P2854" s="521">
        <f t="shared" si="983"/>
        <v>0.42853058533289118</v>
      </c>
      <c r="Q2854" s="522">
        <f t="shared" si="983"/>
        <v>0.54425594664682719</v>
      </c>
    </row>
    <row r="2855" spans="1:17">
      <c r="A2855" s="595"/>
      <c r="B2855" s="3" t="s">
        <v>4</v>
      </c>
      <c r="C2855" s="18">
        <v>970</v>
      </c>
      <c r="D2855" s="16">
        <v>27445</v>
      </c>
      <c r="E2855" s="16">
        <v>0</v>
      </c>
      <c r="F2855" s="18">
        <v>0</v>
      </c>
      <c r="G2855" s="18">
        <f t="shared" si="981"/>
        <v>970</v>
      </c>
      <c r="H2855" s="16">
        <f t="shared" si="973"/>
        <v>27445</v>
      </c>
      <c r="I2855" s="35">
        <f t="shared" si="977"/>
        <v>-26475</v>
      </c>
      <c r="J2855" s="35">
        <f t="shared" si="969"/>
        <v>0</v>
      </c>
      <c r="K2855" s="101">
        <f t="shared" si="982"/>
        <v>0</v>
      </c>
      <c r="L2855">
        <f t="shared" si="982"/>
        <v>-10094</v>
      </c>
      <c r="M2855" s="35">
        <f t="shared" si="979"/>
        <v>90330</v>
      </c>
      <c r="N2855">
        <f t="shared" si="971"/>
        <v>3.534341410092913E-2</v>
      </c>
      <c r="O2855" s="303">
        <f t="shared" si="975"/>
        <v>-26475</v>
      </c>
      <c r="P2855" s="521">
        <f t="shared" si="983"/>
        <v>0</v>
      </c>
      <c r="Q2855" s="521">
        <f t="shared" si="983"/>
        <v>-0.21191190981042554</v>
      </c>
    </row>
    <row r="2856" spans="1:17">
      <c r="A2856" s="595"/>
      <c r="B2856" s="3" t="s">
        <v>5</v>
      </c>
      <c r="C2856" s="18">
        <v>332668</v>
      </c>
      <c r="D2856" s="16">
        <v>536331</v>
      </c>
      <c r="E2856" s="16">
        <v>385732</v>
      </c>
      <c r="F2856" s="18">
        <v>295980</v>
      </c>
      <c r="G2856" s="18">
        <f t="shared" si="981"/>
        <v>628648</v>
      </c>
      <c r="H2856" s="16">
        <f t="shared" si="973"/>
        <v>922063</v>
      </c>
      <c r="I2856" s="35">
        <f t="shared" si="977"/>
        <v>-203663</v>
      </c>
      <c r="J2856" s="35">
        <f t="shared" si="969"/>
        <v>89752</v>
      </c>
      <c r="K2856" s="101">
        <f t="shared" si="982"/>
        <v>159187</v>
      </c>
      <c r="L2856">
        <f t="shared" si="982"/>
        <v>156165</v>
      </c>
      <c r="M2856" s="35">
        <f t="shared" si="979"/>
        <v>248550</v>
      </c>
      <c r="N2856">
        <f t="shared" si="971"/>
        <v>0.68178421647978504</v>
      </c>
      <c r="O2856" s="20">
        <f t="shared" si="975"/>
        <v>-293415</v>
      </c>
      <c r="P2856" s="531">
        <f t="shared" si="983"/>
        <v>0.51305297897986946</v>
      </c>
      <c r="Q2856" s="521">
        <f t="shared" si="983"/>
        <v>0.2561203018370336</v>
      </c>
    </row>
    <row r="2857" spans="1:17">
      <c r="A2857" s="596"/>
      <c r="B2857" s="3" t="s">
        <v>6</v>
      </c>
      <c r="C2857" s="18">
        <v>768304</v>
      </c>
      <c r="D2857" s="16">
        <v>964454</v>
      </c>
      <c r="E2857" s="16">
        <v>727274</v>
      </c>
      <c r="F2857" s="18">
        <v>850094</v>
      </c>
      <c r="G2857" s="18">
        <f t="shared" si="981"/>
        <v>1618398</v>
      </c>
      <c r="H2857" s="16">
        <f t="shared" si="973"/>
        <v>1691728</v>
      </c>
      <c r="I2857" s="35">
        <f t="shared" si="977"/>
        <v>-196150</v>
      </c>
      <c r="J2857" s="35">
        <f t="shared" si="969"/>
        <v>-122820</v>
      </c>
      <c r="K2857" s="101">
        <f t="shared" si="982"/>
        <v>458197</v>
      </c>
      <c r="L2857">
        <f t="shared" si="982"/>
        <v>445288</v>
      </c>
      <c r="M2857" s="35">
        <f t="shared" si="979"/>
        <v>-61322</v>
      </c>
      <c r="N2857">
        <f t="shared" si="971"/>
        <v>0.95665378831585224</v>
      </c>
      <c r="O2857" s="34">
        <f t="shared" si="975"/>
        <v>-73330</v>
      </c>
      <c r="P2857" s="531">
        <f t="shared" si="983"/>
        <v>0.65269856012216454</v>
      </c>
      <c r="Q2857" s="521">
        <f t="shared" si="983"/>
        <v>0.55580963412685735</v>
      </c>
    </row>
    <row r="2858" spans="1:17">
      <c r="A2858" s="594">
        <v>45911</v>
      </c>
      <c r="B2858" s="3" t="s">
        <v>3</v>
      </c>
      <c r="C2858" s="18">
        <v>2210104</v>
      </c>
      <c r="D2858" s="16">
        <v>2410003</v>
      </c>
      <c r="E2858" s="16">
        <v>2282471</v>
      </c>
      <c r="F2858" s="18">
        <v>2737740</v>
      </c>
      <c r="G2858" s="18">
        <f t="shared" si="981"/>
        <v>4947844</v>
      </c>
      <c r="H2858" s="16">
        <f t="shared" si="973"/>
        <v>4692474</v>
      </c>
      <c r="I2858" s="35">
        <f t="shared" si="977"/>
        <v>-199899</v>
      </c>
      <c r="J2858" s="35">
        <f t="shared" si="969"/>
        <v>-455269</v>
      </c>
      <c r="K2858" s="101">
        <f t="shared" si="982"/>
        <v>641373</v>
      </c>
      <c r="L2858">
        <f t="shared" si="982"/>
        <v>779223</v>
      </c>
      <c r="M2858" s="35">
        <f t="shared" si="979"/>
        <v>-779223</v>
      </c>
      <c r="N2858">
        <f t="shared" si="971"/>
        <v>1.0544211859245252</v>
      </c>
      <c r="O2858" s="34">
        <f t="shared" si="975"/>
        <v>255370</v>
      </c>
      <c r="P2858" s="521">
        <f t="shared" si="983"/>
        <v>0.17499477503739327</v>
      </c>
      <c r="Q2858" s="522">
        <f t="shared" si="983"/>
        <v>0.24863306900895588</v>
      </c>
    </row>
    <row r="2859" spans="1:17">
      <c r="A2859" s="595"/>
      <c r="B2859" s="3" t="s">
        <v>4</v>
      </c>
      <c r="C2859" s="18">
        <v>970</v>
      </c>
      <c r="D2859" s="16">
        <v>27445</v>
      </c>
      <c r="E2859" s="16">
        <v>0</v>
      </c>
      <c r="F2859" s="18">
        <v>0</v>
      </c>
      <c r="G2859" s="18">
        <f t="shared" si="981"/>
        <v>970</v>
      </c>
      <c r="H2859" s="16">
        <f t="shared" si="973"/>
        <v>27445</v>
      </c>
      <c r="I2859" s="35">
        <f t="shared" si="977"/>
        <v>-26475</v>
      </c>
      <c r="J2859" s="35">
        <f t="shared" ref="J2859:J2922" si="984">SUM(E2859-F2859)</f>
        <v>0</v>
      </c>
      <c r="K2859" s="101">
        <f t="shared" ref="K2859:L2874" si="985">G2859-G2855</f>
        <v>0</v>
      </c>
      <c r="L2859">
        <f t="shared" si="985"/>
        <v>0</v>
      </c>
      <c r="M2859" s="35">
        <f t="shared" si="979"/>
        <v>150359</v>
      </c>
      <c r="N2859">
        <f t="shared" si="971"/>
        <v>3.534341410092913E-2</v>
      </c>
      <c r="O2859" s="303">
        <f t="shared" si="975"/>
        <v>-26475</v>
      </c>
      <c r="P2859" s="521">
        <f t="shared" si="983"/>
        <v>0</v>
      </c>
      <c r="Q2859" s="521">
        <f t="shared" si="983"/>
        <v>0</v>
      </c>
    </row>
    <row r="2860" spans="1:17">
      <c r="A2860" s="595"/>
      <c r="B2860" s="3" t="s">
        <v>5</v>
      </c>
      <c r="C2860" s="18">
        <v>378573</v>
      </c>
      <c r="D2860" s="16">
        <v>589398</v>
      </c>
      <c r="E2860" s="16">
        <v>409064</v>
      </c>
      <c r="F2860" s="18">
        <v>330311</v>
      </c>
      <c r="G2860" s="18">
        <f t="shared" si="981"/>
        <v>708884</v>
      </c>
      <c r="H2860" s="16">
        <f t="shared" si="973"/>
        <v>998462</v>
      </c>
      <c r="I2860" s="35">
        <f t="shared" si="977"/>
        <v>-210825</v>
      </c>
      <c r="J2860" s="35">
        <f t="shared" si="984"/>
        <v>78753</v>
      </c>
      <c r="K2860" s="101">
        <f t="shared" si="985"/>
        <v>80236</v>
      </c>
      <c r="L2860">
        <f t="shared" si="985"/>
        <v>76399</v>
      </c>
      <c r="M2860" s="35">
        <f t="shared" si="979"/>
        <v>185672</v>
      </c>
      <c r="N2860">
        <f t="shared" si="971"/>
        <v>0.70997594300033451</v>
      </c>
      <c r="O2860" s="20">
        <f t="shared" si="975"/>
        <v>-289578</v>
      </c>
      <c r="P2860" s="531">
        <f t="shared" si="983"/>
        <v>0.14630606186589645</v>
      </c>
      <c r="Q2860" s="521">
        <f t="shared" si="983"/>
        <v>9.0342027093502864E-2</v>
      </c>
    </row>
    <row r="2861" spans="1:17">
      <c r="A2861" s="596"/>
      <c r="B2861" s="3" t="s">
        <v>6</v>
      </c>
      <c r="C2861" s="18">
        <v>971884</v>
      </c>
      <c r="D2861" s="16">
        <v>1092433</v>
      </c>
      <c r="E2861" s="16">
        <v>869995</v>
      </c>
      <c r="F2861" s="18">
        <v>1051229</v>
      </c>
      <c r="G2861" s="18">
        <f t="shared" si="981"/>
        <v>2023113</v>
      </c>
      <c r="H2861" s="16">
        <f t="shared" si="973"/>
        <v>1962428</v>
      </c>
      <c r="I2861" s="35">
        <f t="shared" si="977"/>
        <v>-120549</v>
      </c>
      <c r="J2861" s="35">
        <f t="shared" si="984"/>
        <v>-181234</v>
      </c>
      <c r="K2861" s="101">
        <f t="shared" si="985"/>
        <v>404715</v>
      </c>
      <c r="L2861">
        <f t="shared" si="985"/>
        <v>270700</v>
      </c>
      <c r="M2861" s="35">
        <f t="shared" si="979"/>
        <v>322154</v>
      </c>
      <c r="N2861">
        <f t="shared" si="971"/>
        <v>1.0309234275091876</v>
      </c>
      <c r="O2861" s="34">
        <f t="shared" si="975"/>
        <v>60685</v>
      </c>
      <c r="P2861" s="531">
        <f t="shared" si="983"/>
        <v>0.33346021984323748</v>
      </c>
      <c r="Q2861" s="521">
        <f t="shared" si="983"/>
        <v>0.19049589452143095</v>
      </c>
    </row>
    <row r="2862" spans="1:17">
      <c r="A2862" s="594">
        <v>45912</v>
      </c>
      <c r="B2862" s="3" t="s">
        <v>3</v>
      </c>
      <c r="C2862" s="18">
        <v>2257645</v>
      </c>
      <c r="D2862" s="16">
        <v>2778612</v>
      </c>
      <c r="E2862" s="16">
        <v>2393459</v>
      </c>
      <c r="F2862" s="18">
        <v>3074165</v>
      </c>
      <c r="G2862" s="18">
        <f t="shared" si="981"/>
        <v>5331810</v>
      </c>
      <c r="H2862" s="16">
        <f t="shared" si="973"/>
        <v>5172071</v>
      </c>
      <c r="I2862" s="35">
        <f t="shared" si="977"/>
        <v>-520967</v>
      </c>
      <c r="J2862" s="35">
        <f t="shared" si="984"/>
        <v>-680706</v>
      </c>
      <c r="K2862" s="101">
        <f t="shared" si="985"/>
        <v>383966</v>
      </c>
      <c r="L2862">
        <f t="shared" si="985"/>
        <v>479597</v>
      </c>
      <c r="M2862" s="35">
        <f t="shared" si="979"/>
        <v>-479597</v>
      </c>
      <c r="N2862">
        <f t="shared" si="971"/>
        <v>1.0308849201799435</v>
      </c>
      <c r="O2862" s="34">
        <f t="shared" si="975"/>
        <v>159739</v>
      </c>
      <c r="P2862" s="521">
        <f t="shared" si="983"/>
        <v>8.4131521482388436E-2</v>
      </c>
      <c r="Q2862" s="522">
        <f t="shared" si="983"/>
        <v>0.11384073164253312</v>
      </c>
    </row>
    <row r="2863" spans="1:17">
      <c r="A2863" s="595"/>
      <c r="B2863" s="3" t="s">
        <v>4</v>
      </c>
      <c r="C2863" s="18">
        <v>970</v>
      </c>
      <c r="D2863" s="16">
        <v>27445</v>
      </c>
      <c r="E2863" s="16">
        <v>0</v>
      </c>
      <c r="F2863" s="18">
        <v>0</v>
      </c>
      <c r="G2863" s="18">
        <f t="shared" si="981"/>
        <v>970</v>
      </c>
      <c r="H2863" s="16">
        <f t="shared" si="973"/>
        <v>27445</v>
      </c>
      <c r="I2863" s="35">
        <f t="shared" si="977"/>
        <v>-26475</v>
      </c>
      <c r="J2863" s="35">
        <f t="shared" si="984"/>
        <v>0</v>
      </c>
      <c r="K2863" s="101">
        <f t="shared" si="985"/>
        <v>0</v>
      </c>
      <c r="L2863">
        <f t="shared" si="985"/>
        <v>0</v>
      </c>
      <c r="M2863" s="35">
        <f t="shared" si="979"/>
        <v>70810</v>
      </c>
      <c r="N2863">
        <f t="shared" ref="N2863:N2925" si="986">SUM(G2863/H2863)</f>
        <v>3.534341410092913E-2</v>
      </c>
      <c r="O2863" s="303">
        <f t="shared" si="975"/>
        <v>-26475</v>
      </c>
      <c r="P2863" s="521">
        <f t="shared" ref="P2863:Q2878" si="987">K2863/(G2859-K2863)</f>
        <v>0</v>
      </c>
      <c r="Q2863" s="521">
        <f t="shared" si="987"/>
        <v>0</v>
      </c>
    </row>
    <row r="2864" spans="1:17">
      <c r="A2864" s="595"/>
      <c r="B2864" s="3" t="s">
        <v>5</v>
      </c>
      <c r="C2864" s="18">
        <v>456539</v>
      </c>
      <c r="D2864" s="16">
        <v>678980</v>
      </c>
      <c r="E2864" s="16">
        <v>457311</v>
      </c>
      <c r="F2864" s="18">
        <v>402704</v>
      </c>
      <c r="G2864" s="18">
        <f t="shared" si="981"/>
        <v>859243</v>
      </c>
      <c r="H2864" s="16">
        <f t="shared" si="973"/>
        <v>1136291</v>
      </c>
      <c r="I2864" s="35">
        <f t="shared" si="977"/>
        <v>-222441</v>
      </c>
      <c r="J2864" s="35">
        <f t="shared" si="984"/>
        <v>54607</v>
      </c>
      <c r="K2864" s="101">
        <f t="shared" si="985"/>
        <v>150359</v>
      </c>
      <c r="L2864">
        <f t="shared" si="985"/>
        <v>137829</v>
      </c>
      <c r="M2864" s="35">
        <f t="shared" si="979"/>
        <v>-16750</v>
      </c>
      <c r="N2864">
        <f t="shared" si="986"/>
        <v>0.75618217516463648</v>
      </c>
      <c r="O2864" s="20">
        <f t="shared" si="975"/>
        <v>-277048</v>
      </c>
      <c r="P2864" s="531">
        <f t="shared" si="987"/>
        <v>0.26920728705071395</v>
      </c>
      <c r="Q2864" s="521">
        <f t="shared" si="987"/>
        <v>0.16014840239684047</v>
      </c>
    </row>
    <row r="2865" spans="1:17">
      <c r="A2865" s="596"/>
      <c r="B2865" s="3" t="s">
        <v>6</v>
      </c>
      <c r="C2865" s="18">
        <v>1043494</v>
      </c>
      <c r="D2865" s="16">
        <v>1233522</v>
      </c>
      <c r="E2865" s="16">
        <v>907878</v>
      </c>
      <c r="F2865" s="18">
        <v>1241690</v>
      </c>
      <c r="G2865" s="18">
        <f t="shared" si="981"/>
        <v>2285184</v>
      </c>
      <c r="H2865" s="16">
        <f t="shared" si="973"/>
        <v>2141400</v>
      </c>
      <c r="I2865" s="35">
        <f t="shared" si="977"/>
        <v>-190028</v>
      </c>
      <c r="J2865" s="35">
        <f t="shared" si="984"/>
        <v>-333812</v>
      </c>
      <c r="K2865" s="101">
        <f t="shared" si="985"/>
        <v>262071</v>
      </c>
      <c r="L2865">
        <f t="shared" si="985"/>
        <v>178972</v>
      </c>
      <c r="M2865" s="35">
        <f t="shared" si="979"/>
        <v>-2735212</v>
      </c>
      <c r="N2865">
        <f t="shared" si="986"/>
        <v>1.0671448585037826</v>
      </c>
      <c r="O2865" s="34">
        <f t="shared" si="975"/>
        <v>143784</v>
      </c>
      <c r="P2865" s="531">
        <f t="shared" si="987"/>
        <v>0.14881587151243411</v>
      </c>
      <c r="Q2865" s="521">
        <f t="shared" si="987"/>
        <v>0.10035122817720202</v>
      </c>
    </row>
    <row r="2866" spans="1:17">
      <c r="A2866" s="594">
        <v>45915</v>
      </c>
      <c r="B2866" s="3" t="s">
        <v>3</v>
      </c>
      <c r="C2866" s="18">
        <v>2779958</v>
      </c>
      <c r="D2866" s="16">
        <v>2729008</v>
      </c>
      <c r="E2866" s="16">
        <v>2762466</v>
      </c>
      <c r="F2866" s="18">
        <v>3144706</v>
      </c>
      <c r="G2866" s="18">
        <f t="shared" si="981"/>
        <v>5924664</v>
      </c>
      <c r="H2866" s="16">
        <f t="shared" si="973"/>
        <v>5491474</v>
      </c>
      <c r="I2866" s="35">
        <f t="shared" si="977"/>
        <v>50950</v>
      </c>
      <c r="J2866" s="35">
        <f t="shared" si="984"/>
        <v>-382240</v>
      </c>
      <c r="K2866" s="101">
        <f t="shared" si="985"/>
        <v>592854</v>
      </c>
      <c r="L2866">
        <f t="shared" si="985"/>
        <v>319403</v>
      </c>
      <c r="M2866" s="35">
        <f t="shared" si="979"/>
        <v>-319403</v>
      </c>
      <c r="N2866">
        <f t="shared" si="986"/>
        <v>1.0788841028838523</v>
      </c>
      <c r="O2866" s="34">
        <f t="shared" si="975"/>
        <v>433190</v>
      </c>
      <c r="P2866" s="531">
        <f t="shared" si="987"/>
        <v>0.12510223770805215</v>
      </c>
      <c r="Q2866" s="521">
        <f t="shared" si="987"/>
        <v>6.5820080829762095E-2</v>
      </c>
    </row>
    <row r="2867" spans="1:17">
      <c r="A2867" s="595"/>
      <c r="B2867" s="3" t="s">
        <v>4</v>
      </c>
      <c r="C2867" s="18">
        <v>970</v>
      </c>
      <c r="D2867" s="16">
        <v>27445</v>
      </c>
      <c r="E2867" s="16">
        <v>0</v>
      </c>
      <c r="F2867" s="18">
        <v>0</v>
      </c>
      <c r="G2867" s="18">
        <f t="shared" si="981"/>
        <v>970</v>
      </c>
      <c r="H2867" s="16">
        <f t="shared" si="973"/>
        <v>27445</v>
      </c>
      <c r="I2867" s="35">
        <f t="shared" si="977"/>
        <v>-26475</v>
      </c>
      <c r="J2867" s="35">
        <f t="shared" si="984"/>
        <v>0</v>
      </c>
      <c r="K2867" s="101">
        <f t="shared" si="985"/>
        <v>0</v>
      </c>
      <c r="L2867">
        <f t="shared" si="985"/>
        <v>0</v>
      </c>
      <c r="M2867" s="35">
        <f t="shared" si="979"/>
        <v>-402252</v>
      </c>
      <c r="N2867">
        <f t="shared" si="986"/>
        <v>3.534341410092913E-2</v>
      </c>
      <c r="O2867" s="303">
        <f t="shared" si="975"/>
        <v>-26475</v>
      </c>
      <c r="P2867" s="521">
        <f t="shared" si="987"/>
        <v>0</v>
      </c>
      <c r="Q2867" s="521">
        <f t="shared" si="987"/>
        <v>0</v>
      </c>
    </row>
    <row r="2868" spans="1:17">
      <c r="A2868" s="595"/>
      <c r="B2868" s="3" t="s">
        <v>5</v>
      </c>
      <c r="C2868" s="18">
        <v>499486</v>
      </c>
      <c r="D2868" s="16">
        <v>717993</v>
      </c>
      <c r="E2868" s="16">
        <v>535925</v>
      </c>
      <c r="F2868" s="18">
        <v>430567</v>
      </c>
      <c r="G2868" s="18">
        <f t="shared" si="981"/>
        <v>930053</v>
      </c>
      <c r="H2868" s="16">
        <f t="shared" si="973"/>
        <v>1253918</v>
      </c>
      <c r="I2868" s="35">
        <f t="shared" si="977"/>
        <v>-218507</v>
      </c>
      <c r="J2868" s="35">
        <f t="shared" si="984"/>
        <v>105358</v>
      </c>
      <c r="K2868" s="101">
        <f t="shared" si="985"/>
        <v>70810</v>
      </c>
      <c r="L2868">
        <f t="shared" si="985"/>
        <v>117627</v>
      </c>
      <c r="M2868" s="35">
        <f t="shared" si="979"/>
        <v>-1208108</v>
      </c>
      <c r="N2868">
        <f t="shared" si="986"/>
        <v>0.7417175604784364</v>
      </c>
      <c r="O2868" s="20">
        <f t="shared" si="975"/>
        <v>-323865</v>
      </c>
      <c r="P2868" s="521">
        <f t="shared" si="987"/>
        <v>8.9811055600158798E-2</v>
      </c>
      <c r="Q2868" s="522">
        <f t="shared" si="987"/>
        <v>0.11547183369589972</v>
      </c>
    </row>
    <row r="2869" spans="1:17">
      <c r="A2869" s="596"/>
      <c r="B2869" s="3" t="s">
        <v>6</v>
      </c>
      <c r="C2869" s="18">
        <v>1173317</v>
      </c>
      <c r="D2869" s="16">
        <v>1333774</v>
      </c>
      <c r="E2869" s="16">
        <v>1155339</v>
      </c>
      <c r="F2869" s="18">
        <v>1232946</v>
      </c>
      <c r="G2869" s="18">
        <f t="shared" si="981"/>
        <v>2406263</v>
      </c>
      <c r="H2869" s="16">
        <f t="shared" si="973"/>
        <v>2489113</v>
      </c>
      <c r="I2869" s="35">
        <f t="shared" si="977"/>
        <v>-160457</v>
      </c>
      <c r="J2869" s="35">
        <f t="shared" si="984"/>
        <v>-77607</v>
      </c>
      <c r="K2869" s="101">
        <f t="shared" si="985"/>
        <v>121079</v>
      </c>
      <c r="L2869">
        <f t="shared" si="985"/>
        <v>347713</v>
      </c>
      <c r="M2869" s="35">
        <f t="shared" si="979"/>
        <v>296412</v>
      </c>
      <c r="N2869">
        <f t="shared" si="986"/>
        <v>0.9667150507028005</v>
      </c>
      <c r="O2869" s="20">
        <f t="shared" si="975"/>
        <v>-82850</v>
      </c>
      <c r="P2869" s="521">
        <f t="shared" si="987"/>
        <v>5.5948764038713461E-2</v>
      </c>
      <c r="Q2869" s="522">
        <f t="shared" si="987"/>
        <v>0.19385377716402025</v>
      </c>
    </row>
    <row r="2870" spans="1:17">
      <c r="A2870" s="597">
        <v>45916</v>
      </c>
      <c r="B2870" s="3" t="s">
        <v>3</v>
      </c>
      <c r="C2870" s="18">
        <v>1425706</v>
      </c>
      <c r="D2870" s="16">
        <v>1642876</v>
      </c>
      <c r="E2870" s="16">
        <v>1470393</v>
      </c>
      <c r="F2870" s="18">
        <v>1942718</v>
      </c>
      <c r="G2870" s="18">
        <f t="shared" si="981"/>
        <v>3368424</v>
      </c>
      <c r="H2870" s="16">
        <f t="shared" si="973"/>
        <v>3113269</v>
      </c>
      <c r="I2870" s="35">
        <f t="shared" si="977"/>
        <v>-217170</v>
      </c>
      <c r="J2870" s="35">
        <f t="shared" si="984"/>
        <v>-472325</v>
      </c>
      <c r="K2870" s="101">
        <f t="shared" si="985"/>
        <v>-2556240</v>
      </c>
      <c r="L2870">
        <f t="shared" si="985"/>
        <v>-2378205</v>
      </c>
      <c r="M2870" s="35">
        <f t="shared" si="979"/>
        <v>2378205</v>
      </c>
      <c r="N2870">
        <f t="shared" si="986"/>
        <v>1.0819572610012176</v>
      </c>
      <c r="O2870" s="34">
        <f t="shared" si="975"/>
        <v>255155</v>
      </c>
      <c r="P2870" s="521">
        <f t="shared" si="987"/>
        <v>-0.30141126464820261</v>
      </c>
      <c r="Q2870" s="521">
        <f t="shared" si="987"/>
        <v>-0.30219847594800248</v>
      </c>
    </row>
    <row r="2871" spans="1:17">
      <c r="A2871" s="598"/>
      <c r="B2871" s="3" t="s">
        <v>4</v>
      </c>
      <c r="C2871" s="18">
        <v>970</v>
      </c>
      <c r="D2871" s="16">
        <v>27445</v>
      </c>
      <c r="E2871" s="16">
        <v>0</v>
      </c>
      <c r="F2871" s="18">
        <v>0</v>
      </c>
      <c r="G2871" s="18">
        <f t="shared" si="981"/>
        <v>970</v>
      </c>
      <c r="H2871" s="16">
        <f t="shared" ref="H2871:H2925" si="988">SUM(D2871+E2871)</f>
        <v>27445</v>
      </c>
      <c r="I2871" s="35">
        <f t="shared" si="977"/>
        <v>-26475</v>
      </c>
      <c r="J2871" s="35">
        <f t="shared" si="984"/>
        <v>0</v>
      </c>
      <c r="K2871" s="101">
        <f t="shared" si="985"/>
        <v>0</v>
      </c>
      <c r="L2871">
        <f t="shared" si="985"/>
        <v>0</v>
      </c>
      <c r="M2871" s="35">
        <f t="shared" si="979"/>
        <v>152633</v>
      </c>
      <c r="N2871">
        <f t="shared" si="986"/>
        <v>3.534341410092913E-2</v>
      </c>
      <c r="O2871" s="303">
        <f t="shared" si="975"/>
        <v>-26475</v>
      </c>
      <c r="P2871" s="521">
        <f t="shared" si="987"/>
        <v>0</v>
      </c>
      <c r="Q2871" s="521">
        <f t="shared" si="987"/>
        <v>0</v>
      </c>
    </row>
    <row r="2872" spans="1:17">
      <c r="A2872" s="598"/>
      <c r="B2872" s="3" t="s">
        <v>5</v>
      </c>
      <c r="C2872" s="18">
        <v>298333</v>
      </c>
      <c r="D2872" s="16">
        <v>490570</v>
      </c>
      <c r="E2872" s="16">
        <v>308570</v>
      </c>
      <c r="F2872" s="18">
        <v>229468</v>
      </c>
      <c r="G2872" s="18">
        <f t="shared" si="981"/>
        <v>527801</v>
      </c>
      <c r="H2872" s="16">
        <f t="shared" si="988"/>
        <v>799140</v>
      </c>
      <c r="I2872" s="35">
        <f t="shared" si="977"/>
        <v>-192237</v>
      </c>
      <c r="J2872" s="35">
        <f t="shared" si="984"/>
        <v>79102</v>
      </c>
      <c r="K2872" s="101">
        <f t="shared" si="985"/>
        <v>-402252</v>
      </c>
      <c r="L2872">
        <f t="shared" si="985"/>
        <v>-454778</v>
      </c>
      <c r="M2872" s="35">
        <f t="shared" si="979"/>
        <v>855181</v>
      </c>
      <c r="N2872">
        <f t="shared" si="986"/>
        <v>0.66046124583927723</v>
      </c>
      <c r="O2872" s="20">
        <f t="shared" si="975"/>
        <v>-271339</v>
      </c>
      <c r="P2872" s="521">
        <f t="shared" si="987"/>
        <v>-0.30192185723239046</v>
      </c>
      <c r="Q2872" s="521">
        <f t="shared" si="987"/>
        <v>-0.26615500943409476</v>
      </c>
    </row>
    <row r="2873" spans="1:17">
      <c r="A2873" s="599"/>
      <c r="B2873" s="3" t="s">
        <v>6</v>
      </c>
      <c r="C2873" s="18">
        <v>602238</v>
      </c>
      <c r="D2873" s="16">
        <v>724840</v>
      </c>
      <c r="E2873" s="16">
        <v>548283</v>
      </c>
      <c r="F2873" s="18">
        <v>713544</v>
      </c>
      <c r="G2873" s="18">
        <f t="shared" si="981"/>
        <v>1315782</v>
      </c>
      <c r="H2873" s="16">
        <f t="shared" si="988"/>
        <v>1273123</v>
      </c>
      <c r="I2873" s="35">
        <f t="shared" si="977"/>
        <v>-122602</v>
      </c>
      <c r="J2873" s="35">
        <f t="shared" si="984"/>
        <v>-165261</v>
      </c>
      <c r="K2873" s="101">
        <f t="shared" si="985"/>
        <v>-1090481</v>
      </c>
      <c r="L2873">
        <f t="shared" si="985"/>
        <v>-1215990</v>
      </c>
      <c r="M2873" s="35">
        <f t="shared" si="979"/>
        <v>2074006</v>
      </c>
      <c r="N2873">
        <f t="shared" si="986"/>
        <v>1.0335073673164337</v>
      </c>
      <c r="O2873" s="34">
        <f t="shared" si="975"/>
        <v>42659</v>
      </c>
      <c r="P2873" s="521">
        <f t="shared" si="987"/>
        <v>-0.31185611528896595</v>
      </c>
      <c r="Q2873" s="521">
        <f t="shared" si="987"/>
        <v>-0.32819330528732937</v>
      </c>
    </row>
    <row r="2874" spans="1:17">
      <c r="A2874" s="594">
        <v>45917</v>
      </c>
      <c r="B2874" s="3" t="s">
        <v>3</v>
      </c>
      <c r="C2874" s="18">
        <v>1750202</v>
      </c>
      <c r="D2874" s="16">
        <v>1938105</v>
      </c>
      <c r="E2874" s="16">
        <v>1852984</v>
      </c>
      <c r="F2874" s="18">
        <v>2262347</v>
      </c>
      <c r="G2874" s="18">
        <f t="shared" si="981"/>
        <v>4012549</v>
      </c>
      <c r="H2874" s="16">
        <f t="shared" si="988"/>
        <v>3791089</v>
      </c>
      <c r="I2874" s="35">
        <f t="shared" si="977"/>
        <v>-187903</v>
      </c>
      <c r="J2874" s="35">
        <f t="shared" si="984"/>
        <v>-409363</v>
      </c>
      <c r="K2874" s="101">
        <f t="shared" si="985"/>
        <v>644125</v>
      </c>
      <c r="L2874">
        <f t="shared" si="985"/>
        <v>677820</v>
      </c>
      <c r="M2874" s="35">
        <f t="shared" si="979"/>
        <v>-677827</v>
      </c>
      <c r="N2874">
        <f t="shared" si="986"/>
        <v>1.0584159327306746</v>
      </c>
      <c r="O2874" s="34">
        <f t="shared" si="975"/>
        <v>221460</v>
      </c>
      <c r="P2874" s="521">
        <f t="shared" si="987"/>
        <v>0.2364369696571485</v>
      </c>
      <c r="Q2874" s="522">
        <f t="shared" si="987"/>
        <v>0.27831418354480014</v>
      </c>
    </row>
    <row r="2875" spans="1:17">
      <c r="A2875" s="595"/>
      <c r="B2875" s="3" t="s">
        <v>4</v>
      </c>
      <c r="C2875" s="18">
        <v>970</v>
      </c>
      <c r="D2875" s="16">
        <v>37845</v>
      </c>
      <c r="E2875" s="16">
        <v>0</v>
      </c>
      <c r="F2875" s="18">
        <v>0</v>
      </c>
      <c r="G2875" s="18">
        <f t="shared" si="981"/>
        <v>970</v>
      </c>
      <c r="H2875" s="16">
        <f t="shared" si="988"/>
        <v>37845</v>
      </c>
      <c r="I2875" s="35">
        <f t="shared" si="977"/>
        <v>-36875</v>
      </c>
      <c r="J2875" s="35">
        <f t="shared" si="984"/>
        <v>0</v>
      </c>
      <c r="K2875" s="101">
        <f t="shared" ref="K2875:L2890" si="989">G2875-G2871</f>
        <v>0</v>
      </c>
      <c r="L2875">
        <f t="shared" si="989"/>
        <v>10400</v>
      </c>
      <c r="M2875" s="35">
        <f t="shared" si="979"/>
        <v>80683</v>
      </c>
      <c r="N2875">
        <f t="shared" si="986"/>
        <v>2.5630862729554761E-2</v>
      </c>
      <c r="O2875" s="303">
        <f t="shared" si="975"/>
        <v>-36875</v>
      </c>
      <c r="P2875" s="521">
        <f t="shared" si="987"/>
        <v>0</v>
      </c>
      <c r="Q2875" s="521">
        <f t="shared" si="987"/>
        <v>0.61014960398943974</v>
      </c>
    </row>
    <row r="2876" spans="1:17">
      <c r="A2876" s="595"/>
      <c r="B2876" s="3" t="s">
        <v>5</v>
      </c>
      <c r="C2876" s="18">
        <v>375596</v>
      </c>
      <c r="D2876" s="16">
        <v>547466</v>
      </c>
      <c r="E2876" s="16">
        <v>386440</v>
      </c>
      <c r="F2876" s="18">
        <v>304838</v>
      </c>
      <c r="G2876" s="18">
        <f t="shared" si="981"/>
        <v>680434</v>
      </c>
      <c r="H2876" s="16">
        <f t="shared" si="988"/>
        <v>933906</v>
      </c>
      <c r="I2876" s="35">
        <f t="shared" si="977"/>
        <v>-171870</v>
      </c>
      <c r="J2876" s="35">
        <f t="shared" si="984"/>
        <v>81602</v>
      </c>
      <c r="K2876" s="101">
        <f t="shared" si="989"/>
        <v>152633</v>
      </c>
      <c r="L2876">
        <f t="shared" si="989"/>
        <v>134766</v>
      </c>
      <c r="M2876" s="35">
        <f t="shared" si="979"/>
        <v>106681</v>
      </c>
      <c r="N2876">
        <f t="shared" si="986"/>
        <v>0.72858938694044151</v>
      </c>
      <c r="O2876" s="20">
        <f t="shared" si="975"/>
        <v>-253472</v>
      </c>
      <c r="P2876" s="531">
        <f t="shared" si="987"/>
        <v>0.40683906943022857</v>
      </c>
      <c r="Q2876" s="521">
        <f t="shared" si="987"/>
        <v>0.20284658942101888</v>
      </c>
    </row>
    <row r="2877" spans="1:17">
      <c r="A2877" s="596"/>
      <c r="B2877" s="3" t="s">
        <v>6</v>
      </c>
      <c r="C2877" s="18">
        <v>809404</v>
      </c>
      <c r="D2877" s="16">
        <v>950549</v>
      </c>
      <c r="E2877" s="16">
        <v>696749</v>
      </c>
      <c r="F2877" s="18">
        <v>906781</v>
      </c>
      <c r="G2877" s="18">
        <f t="shared" si="981"/>
        <v>1716185</v>
      </c>
      <c r="H2877" s="16">
        <f t="shared" si="988"/>
        <v>1647298</v>
      </c>
      <c r="I2877" s="35">
        <f t="shared" si="977"/>
        <v>-141145</v>
      </c>
      <c r="J2877" s="35">
        <f t="shared" si="984"/>
        <v>-210032</v>
      </c>
      <c r="K2877" s="101">
        <f t="shared" si="989"/>
        <v>400403</v>
      </c>
      <c r="L2877">
        <f t="shared" si="989"/>
        <v>374175</v>
      </c>
      <c r="M2877" s="35">
        <f t="shared" si="979"/>
        <v>229625</v>
      </c>
      <c r="N2877">
        <f t="shared" si="986"/>
        <v>1.0418181774032385</v>
      </c>
      <c r="O2877" s="34">
        <f t="shared" si="975"/>
        <v>68887</v>
      </c>
      <c r="P2877" s="531">
        <f t="shared" si="987"/>
        <v>0.43741772533562601</v>
      </c>
      <c r="Q2877" s="521">
        <f t="shared" si="987"/>
        <v>0.4162365342600462</v>
      </c>
    </row>
    <row r="2878" spans="1:17">
      <c r="A2878" s="594">
        <v>45918</v>
      </c>
      <c r="B2878" s="3" t="s">
        <v>3</v>
      </c>
      <c r="C2878" s="18">
        <v>2157714</v>
      </c>
      <c r="D2878" s="16">
        <v>2298331</v>
      </c>
      <c r="E2878" s="16">
        <v>2307126</v>
      </c>
      <c r="F2878" s="18">
        <v>2712851</v>
      </c>
      <c r="G2878" s="18">
        <f t="shared" si="981"/>
        <v>4870565</v>
      </c>
      <c r="H2878" s="16">
        <f t="shared" si="988"/>
        <v>4605457</v>
      </c>
      <c r="I2878" s="35">
        <f t="shared" si="977"/>
        <v>-140617</v>
      </c>
      <c r="J2878" s="35">
        <f t="shared" si="984"/>
        <v>-405725</v>
      </c>
      <c r="K2878" s="101">
        <f t="shared" si="989"/>
        <v>858016</v>
      </c>
      <c r="L2878">
        <f t="shared" si="989"/>
        <v>814368</v>
      </c>
      <c r="M2878" s="35">
        <f t="shared" si="979"/>
        <v>-814368</v>
      </c>
      <c r="N2878">
        <f t="shared" si="986"/>
        <v>1.0575638856252485</v>
      </c>
      <c r="O2878" s="34">
        <f t="shared" si="975"/>
        <v>265108</v>
      </c>
      <c r="P2878" s="524">
        <f t="shared" si="987"/>
        <v>0.27199461853783113</v>
      </c>
      <c r="Q2878" s="524">
        <f t="shared" si="987"/>
        <v>0.2735788809230022</v>
      </c>
    </row>
    <row r="2879" spans="1:17">
      <c r="A2879" s="595"/>
      <c r="B2879" s="3" t="s">
        <v>4</v>
      </c>
      <c r="C2879" s="18">
        <v>963</v>
      </c>
      <c r="D2879" s="16">
        <v>41245</v>
      </c>
      <c r="E2879" s="16">
        <v>0</v>
      </c>
      <c r="F2879" s="18">
        <v>0</v>
      </c>
      <c r="G2879" s="18">
        <f t="shared" si="981"/>
        <v>963</v>
      </c>
      <c r="H2879" s="16">
        <f t="shared" si="988"/>
        <v>41245</v>
      </c>
      <c r="I2879" s="35">
        <f t="shared" si="977"/>
        <v>-40282</v>
      </c>
      <c r="J2879" s="35">
        <f t="shared" si="984"/>
        <v>0</v>
      </c>
      <c r="K2879" s="101">
        <f t="shared" si="989"/>
        <v>-7</v>
      </c>
      <c r="L2879">
        <f t="shared" si="989"/>
        <v>3400</v>
      </c>
      <c r="M2879" s="35">
        <f t="shared" si="979"/>
        <v>117186</v>
      </c>
      <c r="N2879">
        <f t="shared" si="986"/>
        <v>2.3348284640562492E-2</v>
      </c>
      <c r="O2879" s="303">
        <f t="shared" ref="O2879:O2925" si="990">G2879-H2879</f>
        <v>-40282</v>
      </c>
      <c r="P2879" s="521">
        <f t="shared" ref="P2879:Q2894" si="991">K2879/(G2875-K2879)</f>
        <v>-7.164790174002047E-3</v>
      </c>
      <c r="Q2879" s="521">
        <f t="shared" si="991"/>
        <v>9.8708085353462038E-2</v>
      </c>
    </row>
    <row r="2880" spans="1:17">
      <c r="A2880" s="595"/>
      <c r="B2880" s="3" t="s">
        <v>5</v>
      </c>
      <c r="C2880" s="18">
        <v>431295</v>
      </c>
      <c r="D2880" s="16">
        <v>616493</v>
      </c>
      <c r="E2880" s="16">
        <v>419058</v>
      </c>
      <c r="F2880" s="18">
        <v>340222</v>
      </c>
      <c r="G2880" s="18">
        <f t="shared" si="981"/>
        <v>771517</v>
      </c>
      <c r="H2880" s="16">
        <f t="shared" si="988"/>
        <v>1035551</v>
      </c>
      <c r="I2880" s="35">
        <f t="shared" si="977"/>
        <v>-185198</v>
      </c>
      <c r="J2880" s="35">
        <f t="shared" si="984"/>
        <v>78836</v>
      </c>
      <c r="K2880" s="101">
        <f t="shared" si="989"/>
        <v>91083</v>
      </c>
      <c r="L2880">
        <f t="shared" si="989"/>
        <v>101645</v>
      </c>
      <c r="M2880" s="35">
        <f t="shared" si="979"/>
        <v>53360</v>
      </c>
      <c r="N2880">
        <f t="shared" si="986"/>
        <v>0.74503042341709869</v>
      </c>
      <c r="O2880" s="20">
        <f t="shared" si="990"/>
        <v>-264034</v>
      </c>
      <c r="P2880" s="531">
        <f t="shared" si="991"/>
        <v>0.15454796886744912</v>
      </c>
      <c r="Q2880" s="521">
        <f t="shared" si="991"/>
        <v>0.12213115837459643</v>
      </c>
    </row>
    <row r="2881" spans="1:17">
      <c r="A2881" s="596"/>
      <c r="B2881" s="3" t="s">
        <v>6</v>
      </c>
      <c r="C2881" s="18">
        <v>949095</v>
      </c>
      <c r="D2881" s="16">
        <v>1105542</v>
      </c>
      <c r="E2881" s="16">
        <v>812883</v>
      </c>
      <c r="F2881" s="18">
        <v>1008537</v>
      </c>
      <c r="G2881" s="18">
        <f t="shared" si="981"/>
        <v>1957632</v>
      </c>
      <c r="H2881" s="16">
        <f t="shared" si="988"/>
        <v>1918425</v>
      </c>
      <c r="I2881" s="35">
        <f t="shared" si="977"/>
        <v>-156447</v>
      </c>
      <c r="J2881" s="35">
        <f t="shared" si="984"/>
        <v>-195654</v>
      </c>
      <c r="K2881" s="101">
        <f t="shared" si="989"/>
        <v>241447</v>
      </c>
      <c r="L2881">
        <f t="shared" si="989"/>
        <v>271127</v>
      </c>
      <c r="M2881" s="35">
        <f t="shared" si="979"/>
        <v>316798</v>
      </c>
      <c r="N2881">
        <f t="shared" si="986"/>
        <v>1.0204370772899645</v>
      </c>
      <c r="O2881" s="34">
        <f t="shared" si="990"/>
        <v>39207</v>
      </c>
      <c r="P2881" s="521">
        <f t="shared" si="991"/>
        <v>0.16372196281644605</v>
      </c>
      <c r="Q2881" s="522">
        <f t="shared" si="991"/>
        <v>0.19701548717419565</v>
      </c>
    </row>
    <row r="2882" spans="1:17">
      <c r="A2882" s="594">
        <v>45919</v>
      </c>
      <c r="B2882" s="3" t="s">
        <v>3</v>
      </c>
      <c r="C2882" s="18">
        <v>2735289</v>
      </c>
      <c r="D2882" s="16">
        <v>2364189</v>
      </c>
      <c r="E2882" s="16">
        <v>2791042</v>
      </c>
      <c r="F2882" s="18">
        <v>2739076</v>
      </c>
      <c r="G2882" s="18">
        <f t="shared" si="981"/>
        <v>5474365</v>
      </c>
      <c r="H2882" s="16">
        <f t="shared" si="988"/>
        <v>5155231</v>
      </c>
      <c r="I2882" s="35">
        <f t="shared" si="977"/>
        <v>371100</v>
      </c>
      <c r="J2882" s="35">
        <f t="shared" si="984"/>
        <v>51966</v>
      </c>
      <c r="K2882" s="101">
        <f t="shared" si="989"/>
        <v>603800</v>
      </c>
      <c r="L2882">
        <f t="shared" si="989"/>
        <v>549774</v>
      </c>
      <c r="M2882" s="35">
        <f t="shared" si="979"/>
        <v>-549774</v>
      </c>
      <c r="N2882">
        <f t="shared" si="986"/>
        <v>1.0619048884521372</v>
      </c>
      <c r="O2882" s="34">
        <f t="shared" si="990"/>
        <v>319134</v>
      </c>
      <c r="P2882" s="524">
        <f t="shared" si="991"/>
        <v>0.14151236358224556</v>
      </c>
      <c r="Q2882" s="524">
        <f t="shared" si="991"/>
        <v>0.13555645251367032</v>
      </c>
    </row>
    <row r="2883" spans="1:17">
      <c r="A2883" s="595"/>
      <c r="B2883" s="3" t="s">
        <v>4</v>
      </c>
      <c r="C2883" s="18">
        <v>963</v>
      </c>
      <c r="D2883" s="16">
        <v>40045</v>
      </c>
      <c r="E2883" s="16">
        <v>0</v>
      </c>
      <c r="F2883" s="18">
        <v>0</v>
      </c>
      <c r="G2883" s="18">
        <f t="shared" si="981"/>
        <v>963</v>
      </c>
      <c r="H2883" s="16">
        <f t="shared" si="988"/>
        <v>40045</v>
      </c>
      <c r="I2883" s="35">
        <f t="shared" si="977"/>
        <v>-39082</v>
      </c>
      <c r="J2883" s="35">
        <f t="shared" si="984"/>
        <v>0</v>
      </c>
      <c r="K2883" s="101">
        <f t="shared" si="989"/>
        <v>0</v>
      </c>
      <c r="L2883">
        <f t="shared" si="989"/>
        <v>-1200</v>
      </c>
      <c r="M2883" s="35">
        <f t="shared" si="979"/>
        <v>73373</v>
      </c>
      <c r="N2883">
        <f t="shared" si="986"/>
        <v>2.4047946060681735E-2</v>
      </c>
      <c r="O2883" s="303">
        <f t="shared" si="990"/>
        <v>-39082</v>
      </c>
      <c r="P2883" s="521">
        <f t="shared" si="991"/>
        <v>0</v>
      </c>
      <c r="Q2883" s="521">
        <f t="shared" si="991"/>
        <v>-2.8271881258098715E-2</v>
      </c>
    </row>
    <row r="2884" spans="1:17">
      <c r="A2884" s="595"/>
      <c r="B2884" s="3" t="s">
        <v>5</v>
      </c>
      <c r="C2884" s="18">
        <v>524961</v>
      </c>
      <c r="D2884" s="16">
        <v>635317</v>
      </c>
      <c r="E2884" s="16">
        <v>490990</v>
      </c>
      <c r="F2884" s="18">
        <v>367142</v>
      </c>
      <c r="G2884" s="18">
        <f t="shared" si="981"/>
        <v>892103</v>
      </c>
      <c r="H2884" s="16">
        <f t="shared" si="988"/>
        <v>1126307</v>
      </c>
      <c r="I2884" s="35">
        <f t="shared" si="977"/>
        <v>-110356</v>
      </c>
      <c r="J2884" s="35">
        <f t="shared" si="984"/>
        <v>123848</v>
      </c>
      <c r="K2884" s="101">
        <f t="shared" si="989"/>
        <v>120586</v>
      </c>
      <c r="L2884">
        <f t="shared" si="989"/>
        <v>90756</v>
      </c>
      <c r="M2884" s="35">
        <f t="shared" si="979"/>
        <v>277642</v>
      </c>
      <c r="N2884">
        <f t="shared" si="986"/>
        <v>0.79206024645145601</v>
      </c>
      <c r="O2884" s="34">
        <f t="shared" si="990"/>
        <v>-234204</v>
      </c>
      <c r="P2884" s="531">
        <f t="shared" si="991"/>
        <v>0.18525158580556159</v>
      </c>
      <c r="Q2884" s="521">
        <f t="shared" si="991"/>
        <v>9.6058933419419026E-2</v>
      </c>
    </row>
    <row r="2885" spans="1:17">
      <c r="A2885" s="596"/>
      <c r="B2885" s="3" t="s">
        <v>6</v>
      </c>
      <c r="C2885" s="18">
        <v>1074220</v>
      </c>
      <c r="D2885" s="16">
        <v>1105083</v>
      </c>
      <c r="E2885" s="16">
        <v>1053401</v>
      </c>
      <c r="F2885" s="18">
        <v>1038417</v>
      </c>
      <c r="G2885" s="18">
        <f t="shared" si="981"/>
        <v>2112637</v>
      </c>
      <c r="H2885" s="16">
        <f t="shared" si="988"/>
        <v>2158484</v>
      </c>
      <c r="I2885" s="35">
        <f t="shared" si="977"/>
        <v>-30863</v>
      </c>
      <c r="J2885" s="35">
        <f t="shared" si="984"/>
        <v>14984</v>
      </c>
      <c r="K2885" s="101">
        <f t="shared" si="989"/>
        <v>155005</v>
      </c>
      <c r="L2885">
        <f t="shared" si="989"/>
        <v>240059</v>
      </c>
      <c r="M2885" s="35">
        <f t="shared" si="979"/>
        <v>-2627499</v>
      </c>
      <c r="N2885">
        <f t="shared" si="986"/>
        <v>0.97875962944362804</v>
      </c>
      <c r="O2885" s="34">
        <f t="shared" si="990"/>
        <v>-45847</v>
      </c>
      <c r="P2885" s="521">
        <f t="shared" si="991"/>
        <v>8.5988393605554561E-2</v>
      </c>
      <c r="Q2885" s="522">
        <f t="shared" si="991"/>
        <v>0.14303137694638715</v>
      </c>
    </row>
    <row r="2886" spans="1:17">
      <c r="A2886" s="594">
        <v>45922</v>
      </c>
      <c r="B2886" s="3" t="s">
        <v>3</v>
      </c>
      <c r="C2886" s="18">
        <v>3346119</v>
      </c>
      <c r="D2886" s="16">
        <v>2284800</v>
      </c>
      <c r="E2886" s="16">
        <v>3326349</v>
      </c>
      <c r="F2886" s="18">
        <v>2716171</v>
      </c>
      <c r="G2886" s="18">
        <f t="shared" si="981"/>
        <v>6062290</v>
      </c>
      <c r="H2886" s="16">
        <f t="shared" si="988"/>
        <v>5611149</v>
      </c>
      <c r="I2886" s="35">
        <f t="shared" si="977"/>
        <v>1061319</v>
      </c>
      <c r="J2886" s="35">
        <f t="shared" si="984"/>
        <v>610178</v>
      </c>
      <c r="K2886" s="101">
        <f t="shared" si="989"/>
        <v>587925</v>
      </c>
      <c r="L2886">
        <f t="shared" si="989"/>
        <v>455918</v>
      </c>
      <c r="M2886" s="35">
        <f t="shared" si="979"/>
        <v>-455918</v>
      </c>
      <c r="N2886">
        <f t="shared" si="986"/>
        <v>1.0804008234320635</v>
      </c>
      <c r="O2886" s="20">
        <f t="shared" si="990"/>
        <v>451141</v>
      </c>
      <c r="P2886" s="531">
        <f t="shared" si="991"/>
        <v>0.12031765457060764</v>
      </c>
      <c r="Q2886" s="521">
        <f t="shared" si="991"/>
        <v>9.7018010930533888E-2</v>
      </c>
    </row>
    <row r="2887" spans="1:17">
      <c r="A2887" s="595"/>
      <c r="B2887" s="3" t="s">
        <v>4</v>
      </c>
      <c r="C2887" s="18">
        <v>963</v>
      </c>
      <c r="D2887" s="16">
        <v>36595</v>
      </c>
      <c r="E2887" s="16">
        <v>0</v>
      </c>
      <c r="F2887" s="18">
        <v>0</v>
      </c>
      <c r="G2887" s="18">
        <f t="shared" si="981"/>
        <v>963</v>
      </c>
      <c r="H2887" s="16">
        <f t="shared" si="988"/>
        <v>36595</v>
      </c>
      <c r="I2887" s="35">
        <f t="shared" ref="I2887:I2933" si="992">SUM(C2887-D2887)</f>
        <v>-35632</v>
      </c>
      <c r="J2887" s="35">
        <f t="shared" si="984"/>
        <v>0</v>
      </c>
      <c r="K2887" s="101">
        <f t="shared" si="989"/>
        <v>0</v>
      </c>
      <c r="L2887">
        <f t="shared" si="989"/>
        <v>-3450</v>
      </c>
      <c r="M2887" s="35">
        <f t="shared" si="979"/>
        <v>-408845</v>
      </c>
      <c r="N2887">
        <f t="shared" si="986"/>
        <v>2.6315070364803936E-2</v>
      </c>
      <c r="O2887" s="303">
        <f t="shared" si="990"/>
        <v>-35632</v>
      </c>
      <c r="P2887" s="521">
        <f t="shared" si="991"/>
        <v>0</v>
      </c>
      <c r="Q2887" s="521">
        <f t="shared" si="991"/>
        <v>-7.931946200712725E-2</v>
      </c>
    </row>
    <row r="2888" spans="1:17">
      <c r="A2888" s="595"/>
      <c r="B2888" s="3" t="s">
        <v>5</v>
      </c>
      <c r="C2888" s="18">
        <v>582366</v>
      </c>
      <c r="D2888" s="16">
        <v>667889</v>
      </c>
      <c r="E2888" s="16">
        <v>616549</v>
      </c>
      <c r="F2888" s="18">
        <v>381910</v>
      </c>
      <c r="G2888" s="18">
        <f t="shared" si="981"/>
        <v>964276</v>
      </c>
      <c r="H2888" s="16">
        <f t="shared" si="988"/>
        <v>1284438</v>
      </c>
      <c r="I2888" s="35">
        <f t="shared" si="992"/>
        <v>-85523</v>
      </c>
      <c r="J2888" s="35">
        <f t="shared" si="984"/>
        <v>234639</v>
      </c>
      <c r="K2888" s="101">
        <f t="shared" si="989"/>
        <v>72173</v>
      </c>
      <c r="L2888">
        <f t="shared" si="989"/>
        <v>158131</v>
      </c>
      <c r="M2888" s="35">
        <f t="shared" si="979"/>
        <v>-1302795</v>
      </c>
      <c r="N2888">
        <f t="shared" si="986"/>
        <v>0.7507376767115268</v>
      </c>
      <c r="O2888" s="20">
        <f t="shared" si="990"/>
        <v>-320162</v>
      </c>
      <c r="P2888" s="521">
        <f t="shared" si="991"/>
        <v>8.8023367848474865E-2</v>
      </c>
      <c r="Q2888" s="522">
        <f t="shared" si="991"/>
        <v>0.16332877493348316</v>
      </c>
    </row>
    <row r="2889" spans="1:17">
      <c r="A2889" s="596"/>
      <c r="B2889" s="3" t="s">
        <v>6</v>
      </c>
      <c r="C2889" s="18">
        <v>1482043</v>
      </c>
      <c r="D2889" s="16">
        <v>1107789</v>
      </c>
      <c r="E2889" s="16">
        <v>1468593</v>
      </c>
      <c r="F2889" s="18">
        <v>998992</v>
      </c>
      <c r="G2889" s="18">
        <f t="shared" si="981"/>
        <v>2481035</v>
      </c>
      <c r="H2889" s="16">
        <f t="shared" si="988"/>
        <v>2576382</v>
      </c>
      <c r="I2889" s="35">
        <f t="shared" si="992"/>
        <v>374254</v>
      </c>
      <c r="J2889" s="35">
        <f t="shared" si="984"/>
        <v>469601</v>
      </c>
      <c r="K2889" s="101">
        <f t="shared" si="989"/>
        <v>368398</v>
      </c>
      <c r="L2889">
        <f t="shared" si="989"/>
        <v>417898</v>
      </c>
      <c r="M2889" s="35">
        <f t="shared" si="979"/>
        <v>452216</v>
      </c>
      <c r="N2889">
        <f t="shared" si="986"/>
        <v>0.96299190104573007</v>
      </c>
      <c r="O2889" s="20">
        <f t="shared" si="990"/>
        <v>-95347</v>
      </c>
      <c r="P2889" s="521">
        <f t="shared" si="991"/>
        <v>0.2112084410450632</v>
      </c>
      <c r="Q2889" s="522">
        <f t="shared" si="991"/>
        <v>0.24009040633441842</v>
      </c>
    </row>
    <row r="2890" spans="1:17">
      <c r="A2890" s="597">
        <v>45923</v>
      </c>
      <c r="B2890" s="3" t="s">
        <v>3</v>
      </c>
      <c r="C2890" s="18">
        <v>1774611</v>
      </c>
      <c r="D2890" s="16">
        <v>1551988</v>
      </c>
      <c r="E2890" s="16">
        <v>1803938</v>
      </c>
      <c r="F2890" s="18">
        <v>1900239</v>
      </c>
      <c r="G2890" s="18">
        <f t="shared" si="981"/>
        <v>3674850</v>
      </c>
      <c r="H2890" s="16">
        <f t="shared" si="988"/>
        <v>3355926</v>
      </c>
      <c r="I2890" s="35">
        <f t="shared" si="992"/>
        <v>222623</v>
      </c>
      <c r="J2890" s="35">
        <f t="shared" si="984"/>
        <v>-96301</v>
      </c>
      <c r="K2890" s="101">
        <f t="shared" si="989"/>
        <v>-2387440</v>
      </c>
      <c r="L2890">
        <f t="shared" si="989"/>
        <v>-2255223</v>
      </c>
      <c r="M2890" s="35">
        <f t="shared" si="979"/>
        <v>2255223</v>
      </c>
      <c r="N2890">
        <f t="shared" si="986"/>
        <v>1.0950330847581264</v>
      </c>
      <c r="O2890" s="34">
        <f t="shared" si="990"/>
        <v>318924</v>
      </c>
      <c r="P2890" s="521">
        <f t="shared" si="991"/>
        <v>-0.28254630621333465</v>
      </c>
      <c r="Q2890" s="521">
        <f t="shared" si="991"/>
        <v>-0.28669162861863129</v>
      </c>
    </row>
    <row r="2891" spans="1:17">
      <c r="A2891" s="598"/>
      <c r="B2891" s="3" t="s">
        <v>4</v>
      </c>
      <c r="C2891" s="18">
        <v>963</v>
      </c>
      <c r="D2891" s="16">
        <v>36845</v>
      </c>
      <c r="E2891" s="16">
        <v>0</v>
      </c>
      <c r="F2891" s="18">
        <v>0</v>
      </c>
      <c r="G2891" s="18">
        <f t="shared" si="981"/>
        <v>963</v>
      </c>
      <c r="H2891" s="16">
        <f t="shared" si="988"/>
        <v>36845</v>
      </c>
      <c r="I2891" s="35">
        <f t="shared" si="992"/>
        <v>-35882</v>
      </c>
      <c r="J2891" s="35">
        <f t="shared" si="984"/>
        <v>0</v>
      </c>
      <c r="K2891" s="101">
        <f t="shared" ref="K2891:L2906" si="993">G2891-G2887</f>
        <v>0</v>
      </c>
      <c r="L2891">
        <f t="shared" si="993"/>
        <v>250</v>
      </c>
      <c r="M2891" s="35">
        <f t="shared" ref="M2891:M2925" si="994">K2896-L2891</f>
        <v>152474</v>
      </c>
      <c r="N2891">
        <f t="shared" si="986"/>
        <v>2.6136517845026463E-2</v>
      </c>
      <c r="O2891" s="303">
        <f t="shared" si="990"/>
        <v>-35882</v>
      </c>
      <c r="P2891" s="521">
        <f t="shared" si="991"/>
        <v>0</v>
      </c>
      <c r="Q2891" s="521">
        <f t="shared" si="991"/>
        <v>6.8785252441876466E-3</v>
      </c>
    </row>
    <row r="2892" spans="1:17">
      <c r="A2892" s="598"/>
      <c r="B2892" s="3" t="s">
        <v>5</v>
      </c>
      <c r="C2892" s="18">
        <v>313723</v>
      </c>
      <c r="D2892" s="16">
        <v>505629</v>
      </c>
      <c r="E2892" s="16">
        <v>346177</v>
      </c>
      <c r="F2892" s="18">
        <v>238258</v>
      </c>
      <c r="G2892" s="18">
        <f t="shared" si="981"/>
        <v>551981</v>
      </c>
      <c r="H2892" s="16">
        <f t="shared" si="988"/>
        <v>851806</v>
      </c>
      <c r="I2892" s="35">
        <f t="shared" si="992"/>
        <v>-191906</v>
      </c>
      <c r="J2892" s="35">
        <f t="shared" si="984"/>
        <v>107919</v>
      </c>
      <c r="K2892" s="101">
        <f t="shared" si="993"/>
        <v>-412295</v>
      </c>
      <c r="L2892">
        <f t="shared" si="993"/>
        <v>-432632</v>
      </c>
      <c r="M2892" s="35">
        <f t="shared" si="994"/>
        <v>809099</v>
      </c>
      <c r="N2892">
        <f t="shared" si="986"/>
        <v>0.64801257563341885</v>
      </c>
      <c r="O2892" s="20">
        <f t="shared" si="990"/>
        <v>-299825</v>
      </c>
      <c r="P2892" s="521">
        <f t="shared" si="991"/>
        <v>-0.29950870677938152</v>
      </c>
      <c r="Q2892" s="521">
        <f t="shared" si="991"/>
        <v>-0.25195944253874331</v>
      </c>
    </row>
    <row r="2893" spans="1:17">
      <c r="A2893" s="599"/>
      <c r="B2893" s="3" t="s">
        <v>6</v>
      </c>
      <c r="C2893" s="18">
        <v>683097</v>
      </c>
      <c r="D2893" s="16">
        <v>697310</v>
      </c>
      <c r="E2893" s="16">
        <v>622279</v>
      </c>
      <c r="F2893" s="18">
        <v>653274</v>
      </c>
      <c r="G2893" s="18">
        <f t="shared" si="981"/>
        <v>1336371</v>
      </c>
      <c r="H2893" s="16">
        <f t="shared" si="988"/>
        <v>1319589</v>
      </c>
      <c r="I2893" s="35">
        <f t="shared" si="992"/>
        <v>-14213</v>
      </c>
      <c r="J2893" s="35">
        <f t="shared" si="984"/>
        <v>-30995</v>
      </c>
      <c r="K2893" s="101">
        <f t="shared" si="993"/>
        <v>-1144664</v>
      </c>
      <c r="L2893">
        <f t="shared" si="993"/>
        <v>-1256793</v>
      </c>
      <c r="M2893" s="35">
        <f t="shared" si="994"/>
        <v>2105650</v>
      </c>
      <c r="N2893">
        <f t="shared" si="986"/>
        <v>1.0127175961606227</v>
      </c>
      <c r="O2893" s="34">
        <f t="shared" si="990"/>
        <v>16782</v>
      </c>
      <c r="P2893" s="521">
        <f t="shared" si="991"/>
        <v>-0.31570850200195877</v>
      </c>
      <c r="Q2893" s="521">
        <f t="shared" si="991"/>
        <v>-0.32787258604159736</v>
      </c>
    </row>
    <row r="2894" spans="1:17">
      <c r="A2894" s="594">
        <v>45924</v>
      </c>
      <c r="B2894" s="3" t="s">
        <v>3</v>
      </c>
      <c r="C2894" s="18">
        <v>2346866</v>
      </c>
      <c r="D2894" s="16">
        <v>1724656</v>
      </c>
      <c r="E2894" s="16">
        <v>2384327</v>
      </c>
      <c r="F2894" s="18">
        <v>2198098</v>
      </c>
      <c r="G2894" s="18">
        <f t="shared" si="981"/>
        <v>4544964</v>
      </c>
      <c r="H2894" s="16">
        <f t="shared" si="988"/>
        <v>4108983</v>
      </c>
      <c r="I2894" s="35">
        <f t="shared" si="992"/>
        <v>622210</v>
      </c>
      <c r="J2894" s="35">
        <f t="shared" si="984"/>
        <v>186229</v>
      </c>
      <c r="K2894" s="101">
        <f t="shared" si="993"/>
        <v>870114</v>
      </c>
      <c r="L2894">
        <f t="shared" si="993"/>
        <v>753057</v>
      </c>
      <c r="M2894" s="35">
        <f t="shared" si="994"/>
        <v>-753057</v>
      </c>
      <c r="N2894">
        <f t="shared" si="986"/>
        <v>1.1061043572095577</v>
      </c>
      <c r="O2894" s="20">
        <f t="shared" si="990"/>
        <v>435981</v>
      </c>
      <c r="P2894" s="531">
        <f t="shared" si="991"/>
        <v>0.31023026766155531</v>
      </c>
      <c r="Q2894" s="521">
        <f t="shared" si="991"/>
        <v>0.28931805634474883</v>
      </c>
    </row>
    <row r="2895" spans="1:17">
      <c r="A2895" s="595"/>
      <c r="B2895" s="3" t="s">
        <v>4</v>
      </c>
      <c r="C2895" s="18">
        <v>963</v>
      </c>
      <c r="D2895" s="16">
        <v>31495</v>
      </c>
      <c r="E2895" s="16">
        <v>0</v>
      </c>
      <c r="F2895" s="18">
        <v>0</v>
      </c>
      <c r="G2895" s="18">
        <f t="shared" si="981"/>
        <v>963</v>
      </c>
      <c r="H2895" s="16">
        <f t="shared" si="988"/>
        <v>31495</v>
      </c>
      <c r="I2895" s="35">
        <f t="shared" si="992"/>
        <v>-30532</v>
      </c>
      <c r="J2895" s="35">
        <f t="shared" si="984"/>
        <v>0</v>
      </c>
      <c r="K2895" s="101">
        <f t="shared" si="993"/>
        <v>0</v>
      </c>
      <c r="L2895">
        <f t="shared" si="993"/>
        <v>-5350</v>
      </c>
      <c r="M2895" s="35">
        <f t="shared" si="994"/>
        <v>132996</v>
      </c>
      <c r="N2895">
        <f t="shared" si="986"/>
        <v>3.0576281949515796E-2</v>
      </c>
      <c r="O2895" s="303">
        <f t="shared" si="990"/>
        <v>-30532</v>
      </c>
      <c r="P2895" s="521">
        <f t="shared" ref="P2895:Q2910" si="995">K2895/(G2891-K2895)</f>
        <v>0</v>
      </c>
      <c r="Q2895" s="521">
        <f t="shared" si="995"/>
        <v>-0.12679227396610973</v>
      </c>
    </row>
    <row r="2896" spans="1:17">
      <c r="A2896" s="595"/>
      <c r="B2896" s="3" t="s">
        <v>5</v>
      </c>
      <c r="C2896" s="18">
        <v>387894</v>
      </c>
      <c r="D2896" s="16">
        <v>591874</v>
      </c>
      <c r="E2896" s="16">
        <v>446592</v>
      </c>
      <c r="F2896" s="18">
        <v>316811</v>
      </c>
      <c r="G2896" s="18">
        <f t="shared" si="981"/>
        <v>704705</v>
      </c>
      <c r="H2896" s="16">
        <f t="shared" si="988"/>
        <v>1038466</v>
      </c>
      <c r="I2896" s="35">
        <f t="shared" si="992"/>
        <v>-203980</v>
      </c>
      <c r="J2896" s="35">
        <f t="shared" si="984"/>
        <v>129781</v>
      </c>
      <c r="K2896" s="101">
        <f t="shared" si="993"/>
        <v>152724</v>
      </c>
      <c r="L2896">
        <f t="shared" si="993"/>
        <v>186660</v>
      </c>
      <c r="M2896" s="35">
        <f t="shared" si="994"/>
        <v>176816</v>
      </c>
      <c r="N2896">
        <f t="shared" si="986"/>
        <v>0.67860189933998805</v>
      </c>
      <c r="O2896" s="20">
        <f t="shared" si="990"/>
        <v>-333761</v>
      </c>
      <c r="P2896" s="531">
        <f t="shared" si="995"/>
        <v>0.38252053188798191</v>
      </c>
      <c r="Q2896" s="521">
        <f t="shared" si="995"/>
        <v>0.28063011729755571</v>
      </c>
    </row>
    <row r="2897" spans="1:17">
      <c r="A2897" s="596"/>
      <c r="B2897" s="3" t="s">
        <v>6</v>
      </c>
      <c r="C2897" s="18">
        <v>999122</v>
      </c>
      <c r="D2897" s="16">
        <v>880599</v>
      </c>
      <c r="E2897" s="16">
        <v>903926</v>
      </c>
      <c r="F2897" s="18">
        <v>713716</v>
      </c>
      <c r="G2897" s="18">
        <f t="shared" si="981"/>
        <v>1712838</v>
      </c>
      <c r="H2897" s="16">
        <f t="shared" si="988"/>
        <v>1784525</v>
      </c>
      <c r="I2897" s="35">
        <f t="shared" si="992"/>
        <v>118523</v>
      </c>
      <c r="J2897" s="35">
        <f t="shared" si="984"/>
        <v>190210</v>
      </c>
      <c r="K2897" s="101">
        <f t="shared" si="993"/>
        <v>376467</v>
      </c>
      <c r="L2897">
        <f t="shared" si="993"/>
        <v>464936</v>
      </c>
      <c r="M2897" s="35">
        <f t="shared" si="994"/>
        <v>93915</v>
      </c>
      <c r="N2897">
        <f t="shared" si="986"/>
        <v>0.95982852579818156</v>
      </c>
      <c r="O2897" s="20">
        <f t="shared" si="990"/>
        <v>-71687</v>
      </c>
      <c r="P2897" s="521">
        <f t="shared" si="995"/>
        <v>0.39219234423442345</v>
      </c>
      <c r="Q2897" s="522">
        <f t="shared" si="995"/>
        <v>0.54400557887236112</v>
      </c>
    </row>
    <row r="2898" spans="1:17">
      <c r="A2898" s="594">
        <v>45925</v>
      </c>
      <c r="B2898" s="3" t="s">
        <v>3</v>
      </c>
      <c r="C2898" s="18">
        <v>3069240</v>
      </c>
      <c r="D2898" s="16">
        <v>1813250</v>
      </c>
      <c r="E2898" s="16">
        <v>3052700</v>
      </c>
      <c r="F2898" s="18">
        <v>2324581</v>
      </c>
      <c r="G2898" s="18">
        <f t="shared" si="981"/>
        <v>5393821</v>
      </c>
      <c r="H2898" s="16">
        <f t="shared" si="988"/>
        <v>4865950</v>
      </c>
      <c r="I2898" s="35">
        <f t="shared" si="992"/>
        <v>1255990</v>
      </c>
      <c r="J2898" s="35">
        <f t="shared" si="984"/>
        <v>728119</v>
      </c>
      <c r="K2898" s="101">
        <f t="shared" si="993"/>
        <v>848857</v>
      </c>
      <c r="L2898">
        <f t="shared" si="993"/>
        <v>756967</v>
      </c>
      <c r="M2898" s="35">
        <f t="shared" si="994"/>
        <v>-732867</v>
      </c>
      <c r="N2898">
        <f t="shared" si="986"/>
        <v>1.1084826190158139</v>
      </c>
      <c r="O2898" s="20">
        <f t="shared" si="990"/>
        <v>527871</v>
      </c>
      <c r="P2898" s="524">
        <f t="shared" si="995"/>
        <v>0.22966245295387822</v>
      </c>
      <c r="Q2898" s="524">
        <f t="shared" si="995"/>
        <v>0.22582439940620808</v>
      </c>
    </row>
    <row r="2899" spans="1:17">
      <c r="A2899" s="595"/>
      <c r="B2899" s="3" t="s">
        <v>4</v>
      </c>
      <c r="C2899" s="18">
        <v>963</v>
      </c>
      <c r="D2899" s="16">
        <v>25645</v>
      </c>
      <c r="E2899" s="16">
        <v>0</v>
      </c>
      <c r="F2899" s="18">
        <v>0</v>
      </c>
      <c r="G2899" s="18">
        <f t="shared" si="981"/>
        <v>963</v>
      </c>
      <c r="H2899" s="16">
        <f t="shared" si="988"/>
        <v>25645</v>
      </c>
      <c r="I2899" s="35">
        <f t="shared" si="992"/>
        <v>-24682</v>
      </c>
      <c r="J2899" s="35">
        <f t="shared" si="984"/>
        <v>0</v>
      </c>
      <c r="K2899" s="101">
        <f t="shared" si="993"/>
        <v>0</v>
      </c>
      <c r="L2899">
        <f t="shared" si="993"/>
        <v>-5850</v>
      </c>
      <c r="M2899" s="35">
        <f t="shared" si="994"/>
        <v>217376</v>
      </c>
      <c r="N2899">
        <f t="shared" si="986"/>
        <v>3.7551179567167088E-2</v>
      </c>
      <c r="O2899" s="303">
        <f t="shared" si="990"/>
        <v>-24682</v>
      </c>
      <c r="P2899" s="521">
        <f t="shared" si="995"/>
        <v>0</v>
      </c>
      <c r="Q2899" s="521">
        <f t="shared" si="995"/>
        <v>-0.15664747623510511</v>
      </c>
    </row>
    <row r="2900" spans="1:17">
      <c r="A2900" s="595"/>
      <c r="B2900" s="3" t="s">
        <v>5</v>
      </c>
      <c r="C2900" s="18">
        <v>490236</v>
      </c>
      <c r="D2900" s="16">
        <v>661734</v>
      </c>
      <c r="E2900" s="16">
        <v>565970</v>
      </c>
      <c r="F2900" s="18">
        <v>342115</v>
      </c>
      <c r="G2900" s="18">
        <f t="shared" si="981"/>
        <v>832351</v>
      </c>
      <c r="H2900" s="16">
        <f t="shared" si="988"/>
        <v>1227704</v>
      </c>
      <c r="I2900" s="35">
        <f t="shared" si="992"/>
        <v>-171498</v>
      </c>
      <c r="J2900" s="35">
        <f t="shared" si="984"/>
        <v>223855</v>
      </c>
      <c r="K2900" s="101">
        <f t="shared" si="993"/>
        <v>127646</v>
      </c>
      <c r="L2900">
        <f t="shared" si="993"/>
        <v>189238</v>
      </c>
      <c r="M2900" s="35">
        <f t="shared" si="994"/>
        <v>142611</v>
      </c>
      <c r="N2900">
        <f t="shared" si="986"/>
        <v>0.67797368095241195</v>
      </c>
      <c r="O2900" s="20">
        <f t="shared" si="990"/>
        <v>-395353</v>
      </c>
      <c r="P2900" s="524">
        <f t="shared" si="995"/>
        <v>0.22120095172244086</v>
      </c>
      <c r="Q2900" s="524">
        <f t="shared" si="995"/>
        <v>0.22283532808621478</v>
      </c>
    </row>
    <row r="2901" spans="1:17">
      <c r="A2901" s="596"/>
      <c r="B2901" s="3" t="s">
        <v>6</v>
      </c>
      <c r="C2901" s="18">
        <v>1301421</v>
      </c>
      <c r="D2901" s="16">
        <v>940960</v>
      </c>
      <c r="E2901" s="16">
        <v>1243190</v>
      </c>
      <c r="F2901" s="18">
        <v>774893</v>
      </c>
      <c r="G2901" s="18">
        <f t="shared" si="981"/>
        <v>2076314</v>
      </c>
      <c r="H2901" s="16">
        <f t="shared" si="988"/>
        <v>2184150</v>
      </c>
      <c r="I2901" s="35">
        <f t="shared" si="992"/>
        <v>360461</v>
      </c>
      <c r="J2901" s="35">
        <f t="shared" si="984"/>
        <v>468297</v>
      </c>
      <c r="K2901" s="101">
        <f t="shared" si="993"/>
        <v>363476</v>
      </c>
      <c r="L2901">
        <f t="shared" si="993"/>
        <v>399625</v>
      </c>
      <c r="M2901" s="35">
        <f t="shared" si="994"/>
        <v>-150264</v>
      </c>
      <c r="N2901">
        <f t="shared" si="986"/>
        <v>0.95062793306320537</v>
      </c>
      <c r="O2901" s="20">
        <f t="shared" si="990"/>
        <v>-107836</v>
      </c>
      <c r="P2901" s="521">
        <f t="shared" si="995"/>
        <v>0.26936878317308477</v>
      </c>
      <c r="Q2901" s="522">
        <f t="shared" si="995"/>
        <v>0.2885587407032999</v>
      </c>
    </row>
    <row r="2902" spans="1:17">
      <c r="A2902" s="594">
        <v>45926</v>
      </c>
      <c r="B2902" s="3" t="s">
        <v>3</v>
      </c>
      <c r="C2902" s="18">
        <v>3573150</v>
      </c>
      <c r="D2902" s="16">
        <v>1928506</v>
      </c>
      <c r="E2902" s="16">
        <v>3586252</v>
      </c>
      <c r="F2902" s="18">
        <v>2379522</v>
      </c>
      <c r="G2902" s="18">
        <f t="shared" si="981"/>
        <v>5952672</v>
      </c>
      <c r="H2902" s="16">
        <f t="shared" si="988"/>
        <v>5514758</v>
      </c>
      <c r="I2902" s="35">
        <f t="shared" si="992"/>
        <v>1644644</v>
      </c>
      <c r="J2902" s="35">
        <f t="shared" si="984"/>
        <v>1206730</v>
      </c>
      <c r="K2902" s="101">
        <f t="shared" si="993"/>
        <v>558851</v>
      </c>
      <c r="L2902">
        <f t="shared" si="993"/>
        <v>648808</v>
      </c>
      <c r="M2902" s="35">
        <f t="shared" si="994"/>
        <v>-660508</v>
      </c>
      <c r="N2902">
        <f t="shared" si="986"/>
        <v>1.0794076548780562</v>
      </c>
      <c r="O2902" s="20">
        <f t="shared" si="990"/>
        <v>437914</v>
      </c>
      <c r="P2902" s="521">
        <f t="shared" si="995"/>
        <v>0.11558520528565844</v>
      </c>
      <c r="Q2902" s="522">
        <f t="shared" si="995"/>
        <v>0.15385016677171412</v>
      </c>
    </row>
    <row r="2903" spans="1:17">
      <c r="A2903" s="595"/>
      <c r="B2903" s="3" t="s">
        <v>4</v>
      </c>
      <c r="C2903" s="18">
        <v>25063</v>
      </c>
      <c r="D2903" s="16">
        <v>25645</v>
      </c>
      <c r="E2903" s="16">
        <v>0</v>
      </c>
      <c r="F2903" s="18">
        <v>0</v>
      </c>
      <c r="G2903" s="18">
        <f t="shared" si="981"/>
        <v>25063</v>
      </c>
      <c r="H2903" s="16">
        <f t="shared" si="988"/>
        <v>25645</v>
      </c>
      <c r="I2903" s="35">
        <f t="shared" si="992"/>
        <v>-582</v>
      </c>
      <c r="J2903" s="35">
        <f t="shared" si="984"/>
        <v>0</v>
      </c>
      <c r="K2903" s="101">
        <f t="shared" si="993"/>
        <v>24100</v>
      </c>
      <c r="L2903">
        <f t="shared" si="993"/>
        <v>0</v>
      </c>
      <c r="M2903" s="35">
        <f t="shared" si="994"/>
        <v>127047</v>
      </c>
      <c r="N2903">
        <f t="shared" si="986"/>
        <v>0.97730551764476503</v>
      </c>
      <c r="O2903" s="303">
        <f t="shared" si="990"/>
        <v>-582</v>
      </c>
      <c r="P2903" s="521">
        <f t="shared" si="995"/>
        <v>-1.0416216449842244</v>
      </c>
      <c r="Q2903" s="521">
        <f t="shared" si="995"/>
        <v>0</v>
      </c>
    </row>
    <row r="2904" spans="1:17">
      <c r="A2904" s="595"/>
      <c r="B2904" s="3" t="s">
        <v>5</v>
      </c>
      <c r="C2904" s="18">
        <v>625853</v>
      </c>
      <c r="D2904" s="16">
        <v>753826</v>
      </c>
      <c r="E2904" s="16">
        <v>682758</v>
      </c>
      <c r="F2904" s="18">
        <v>418024</v>
      </c>
      <c r="G2904" s="18">
        <f t="shared" si="981"/>
        <v>1043877</v>
      </c>
      <c r="H2904" s="16">
        <f t="shared" si="988"/>
        <v>1436584</v>
      </c>
      <c r="I2904" s="35">
        <f t="shared" si="992"/>
        <v>-127973</v>
      </c>
      <c r="J2904" s="35">
        <f t="shared" si="984"/>
        <v>264734</v>
      </c>
      <c r="K2904" s="101">
        <f t="shared" si="993"/>
        <v>211526</v>
      </c>
      <c r="L2904">
        <f t="shared" si="993"/>
        <v>208880</v>
      </c>
      <c r="M2904" s="35">
        <f t="shared" si="994"/>
        <v>-54878</v>
      </c>
      <c r="N2904">
        <f t="shared" si="986"/>
        <v>0.72663833092948271</v>
      </c>
      <c r="O2904" s="20">
        <f t="shared" si="990"/>
        <v>-392707</v>
      </c>
      <c r="P2904" s="531">
        <f t="shared" si="995"/>
        <v>0.34071759352474529</v>
      </c>
      <c r="Q2904" s="521">
        <f t="shared" si="995"/>
        <v>0.205020690521621</v>
      </c>
    </row>
    <row r="2905" spans="1:17">
      <c r="A2905" s="596"/>
      <c r="B2905" s="3" t="s">
        <v>6</v>
      </c>
      <c r="C2905" s="18">
        <v>1513648</v>
      </c>
      <c r="D2905" s="16">
        <v>984084</v>
      </c>
      <c r="E2905" s="16">
        <v>1468704</v>
      </c>
      <c r="F2905" s="18">
        <v>894515</v>
      </c>
      <c r="G2905" s="18">
        <f t="shared" si="981"/>
        <v>2408163</v>
      </c>
      <c r="H2905" s="16">
        <f t="shared" si="988"/>
        <v>2452788</v>
      </c>
      <c r="I2905" s="35">
        <f t="shared" si="992"/>
        <v>529564</v>
      </c>
      <c r="J2905" s="35">
        <f t="shared" si="984"/>
        <v>574189</v>
      </c>
      <c r="K2905" s="101">
        <f t="shared" si="993"/>
        <v>331849</v>
      </c>
      <c r="L2905">
        <f t="shared" si="993"/>
        <v>268638</v>
      </c>
      <c r="M2905" s="35">
        <f t="shared" si="994"/>
        <v>-3582910</v>
      </c>
      <c r="N2905">
        <f t="shared" si="986"/>
        <v>0.98180641783961764</v>
      </c>
      <c r="O2905" s="20">
        <f t="shared" si="990"/>
        <v>-44625</v>
      </c>
      <c r="P2905" s="531">
        <f t="shared" si="995"/>
        <v>0.19022966926822837</v>
      </c>
      <c r="Q2905" s="521">
        <f t="shared" si="995"/>
        <v>0.14024344405046796</v>
      </c>
    </row>
    <row r="2906" spans="1:17">
      <c r="A2906" s="594">
        <v>45929</v>
      </c>
      <c r="B2906" s="3" t="s">
        <v>3</v>
      </c>
      <c r="C2906" s="18">
        <v>3487694</v>
      </c>
      <c r="D2906" s="16">
        <v>2219030</v>
      </c>
      <c r="E2906" s="16">
        <v>3546637</v>
      </c>
      <c r="F2906" s="18">
        <v>2714339</v>
      </c>
      <c r="G2906" s="18">
        <f t="shared" si="981"/>
        <v>6202033</v>
      </c>
      <c r="H2906" s="16">
        <f t="shared" si="988"/>
        <v>5765667</v>
      </c>
      <c r="I2906" s="35">
        <f t="shared" si="992"/>
        <v>1268664</v>
      </c>
      <c r="J2906" s="35">
        <f t="shared" si="984"/>
        <v>832298</v>
      </c>
      <c r="K2906" s="101">
        <f t="shared" si="993"/>
        <v>249361</v>
      </c>
      <c r="L2906">
        <f t="shared" si="993"/>
        <v>250909</v>
      </c>
      <c r="M2906" s="35">
        <f t="shared" si="994"/>
        <v>-254809</v>
      </c>
      <c r="N2906">
        <f t="shared" si="986"/>
        <v>1.0756835245601246</v>
      </c>
      <c r="O2906" s="20">
        <f t="shared" si="990"/>
        <v>436366</v>
      </c>
      <c r="P2906" s="521">
        <f t="shared" si="995"/>
        <v>4.3722146661825036E-2</v>
      </c>
      <c r="Q2906" s="522">
        <f t="shared" si="995"/>
        <v>4.7666450918329911E-2</v>
      </c>
    </row>
    <row r="2907" spans="1:17">
      <c r="A2907" s="595"/>
      <c r="B2907" s="3" t="s">
        <v>4</v>
      </c>
      <c r="C2907" s="18">
        <v>13363</v>
      </c>
      <c r="D2907" s="16">
        <v>25645</v>
      </c>
      <c r="E2907" s="16">
        <v>0</v>
      </c>
      <c r="F2907" s="18">
        <v>0</v>
      </c>
      <c r="G2907" s="18">
        <f t="shared" ref="G2907:G2925" si="996">SUM(C2907+F2907)</f>
        <v>13363</v>
      </c>
      <c r="H2907" s="16">
        <f t="shared" si="988"/>
        <v>25645</v>
      </c>
      <c r="I2907" s="35">
        <f t="shared" si="992"/>
        <v>-12282</v>
      </c>
      <c r="J2907" s="35">
        <f t="shared" si="984"/>
        <v>0</v>
      </c>
      <c r="K2907" s="101">
        <f t="shared" ref="K2907:L2922" si="997">G2907-G2903</f>
        <v>-11700</v>
      </c>
      <c r="L2907">
        <f t="shared" si="997"/>
        <v>0</v>
      </c>
      <c r="M2907" s="35">
        <f t="shared" si="994"/>
        <v>-758515</v>
      </c>
      <c r="N2907">
        <f t="shared" si="986"/>
        <v>0.52107623318385654</v>
      </c>
      <c r="O2907" s="303">
        <f t="shared" si="990"/>
        <v>-12282</v>
      </c>
      <c r="P2907" s="521">
        <f t="shared" si="995"/>
        <v>-0.31825476702118977</v>
      </c>
      <c r="Q2907" s="521">
        <f t="shared" si="995"/>
        <v>0</v>
      </c>
    </row>
    <row r="2908" spans="1:17">
      <c r="A2908" s="595"/>
      <c r="B2908" s="3" t="s">
        <v>5</v>
      </c>
      <c r="C2908" s="18">
        <v>673693</v>
      </c>
      <c r="D2908" s="16">
        <v>819160</v>
      </c>
      <c r="E2908" s="16">
        <v>699252</v>
      </c>
      <c r="F2908" s="18">
        <v>497231</v>
      </c>
      <c r="G2908" s="18">
        <f t="shared" si="996"/>
        <v>1170924</v>
      </c>
      <c r="H2908" s="16">
        <f t="shared" si="988"/>
        <v>1518412</v>
      </c>
      <c r="I2908" s="35">
        <f t="shared" si="992"/>
        <v>-145467</v>
      </c>
      <c r="J2908" s="35">
        <f t="shared" si="984"/>
        <v>202021</v>
      </c>
      <c r="K2908" s="101">
        <f t="shared" si="997"/>
        <v>127047</v>
      </c>
      <c r="L2908">
        <f t="shared" si="997"/>
        <v>81828</v>
      </c>
      <c r="M2908" s="35">
        <f t="shared" si="994"/>
        <v>-1702833</v>
      </c>
      <c r="N2908">
        <f t="shared" si="986"/>
        <v>0.7711503860612271</v>
      </c>
      <c r="O2908" s="20">
        <f t="shared" si="990"/>
        <v>-347488</v>
      </c>
      <c r="P2908" s="531">
        <f t="shared" si="995"/>
        <v>0.13857203625535813</v>
      </c>
      <c r="Q2908" s="521">
        <f t="shared" si="995"/>
        <v>6.0400544452285133E-2</v>
      </c>
    </row>
    <row r="2909" spans="1:17">
      <c r="A2909" s="596"/>
      <c r="B2909" s="3" t="s">
        <v>6</v>
      </c>
      <c r="C2909" s="18">
        <v>1542036</v>
      </c>
      <c r="D2909" s="16">
        <v>1167865</v>
      </c>
      <c r="E2909" s="16">
        <v>1470896</v>
      </c>
      <c r="F2909" s="18">
        <v>1020129</v>
      </c>
      <c r="G2909" s="18">
        <f t="shared" si="996"/>
        <v>2562165</v>
      </c>
      <c r="H2909" s="16">
        <f t="shared" si="988"/>
        <v>2638761</v>
      </c>
      <c r="I2909" s="35">
        <f t="shared" si="992"/>
        <v>374171</v>
      </c>
      <c r="J2909" s="35">
        <f t="shared" si="984"/>
        <v>450767</v>
      </c>
      <c r="K2909" s="101">
        <f t="shared" si="997"/>
        <v>154002</v>
      </c>
      <c r="L2909">
        <f t="shared" si="997"/>
        <v>185973</v>
      </c>
      <c r="M2909" s="35">
        <f t="shared" si="994"/>
        <v>1094830</v>
      </c>
      <c r="N2909">
        <f t="shared" si="986"/>
        <v>0.97097274061576622</v>
      </c>
      <c r="O2909" s="20">
        <f t="shared" si="990"/>
        <v>-76596</v>
      </c>
      <c r="P2909" s="521">
        <f t="shared" si="995"/>
        <v>6.8318988750138074E-2</v>
      </c>
      <c r="Q2909" s="522">
        <f t="shared" si="995"/>
        <v>8.2041542869621037E-2</v>
      </c>
    </row>
    <row r="2910" spans="1:17">
      <c r="A2910" s="597">
        <v>45930</v>
      </c>
      <c r="B2910" s="3" t="s">
        <v>3</v>
      </c>
      <c r="C2910" s="18">
        <v>1471677</v>
      </c>
      <c r="D2910" s="16">
        <v>1025223</v>
      </c>
      <c r="E2910" s="16">
        <v>1425886</v>
      </c>
      <c r="F2910" s="18">
        <v>1416084</v>
      </c>
      <c r="G2910" s="18">
        <f t="shared" si="996"/>
        <v>2887761</v>
      </c>
      <c r="H2910" s="16">
        <f t="shared" si="988"/>
        <v>2451109</v>
      </c>
      <c r="I2910" s="35">
        <f t="shared" si="992"/>
        <v>446454</v>
      </c>
      <c r="J2910" s="35">
        <f t="shared" si="984"/>
        <v>9802</v>
      </c>
      <c r="K2910" s="101">
        <f t="shared" si="997"/>
        <v>-3314272</v>
      </c>
      <c r="L2910">
        <f t="shared" si="997"/>
        <v>-3314558</v>
      </c>
      <c r="M2910" s="35">
        <f t="shared" si="994"/>
        <v>3315698</v>
      </c>
      <c r="N2910">
        <f t="shared" si="986"/>
        <v>1.1781446683929602</v>
      </c>
      <c r="O2910" s="20">
        <f t="shared" si="990"/>
        <v>436652</v>
      </c>
      <c r="P2910" s="521">
        <f t="shared" si="995"/>
        <v>-0.34827299040961801</v>
      </c>
      <c r="Q2910" s="521">
        <f t="shared" si="995"/>
        <v>-0.36503038195639426</v>
      </c>
    </row>
    <row r="2911" spans="1:17">
      <c r="A2911" s="598"/>
      <c r="B2911" s="3" t="s">
        <v>4</v>
      </c>
      <c r="C2911" s="18">
        <v>9463</v>
      </c>
      <c r="D2911" s="16">
        <v>25645</v>
      </c>
      <c r="E2911" s="16">
        <v>0</v>
      </c>
      <c r="F2911" s="18">
        <v>0</v>
      </c>
      <c r="G2911" s="18">
        <f t="shared" si="996"/>
        <v>9463</v>
      </c>
      <c r="H2911" s="16">
        <f t="shared" si="988"/>
        <v>25645</v>
      </c>
      <c r="I2911" s="35">
        <f t="shared" si="992"/>
        <v>-16182</v>
      </c>
      <c r="J2911" s="35">
        <f t="shared" si="984"/>
        <v>0</v>
      </c>
      <c r="K2911" s="101">
        <f t="shared" si="997"/>
        <v>-3900</v>
      </c>
      <c r="L2911">
        <f t="shared" si="997"/>
        <v>0</v>
      </c>
      <c r="M2911" s="35">
        <f t="shared" si="994"/>
        <v>239443</v>
      </c>
      <c r="N2911">
        <f t="shared" si="986"/>
        <v>0.36899980503022034</v>
      </c>
      <c r="O2911" s="303">
        <f t="shared" si="990"/>
        <v>-16182</v>
      </c>
      <c r="P2911" s="521">
        <f t="shared" ref="P2911:Q2925" si="998">K2911/(G2907-K2911)</f>
        <v>-0.22591670045762613</v>
      </c>
      <c r="Q2911" s="521">
        <f t="shared" si="998"/>
        <v>0</v>
      </c>
    </row>
    <row r="2912" spans="1:17">
      <c r="A2912" s="598"/>
      <c r="B2912" s="3" t="s">
        <v>5</v>
      </c>
      <c r="C2912" s="18">
        <v>243003</v>
      </c>
      <c r="D2912" s="16">
        <v>440915</v>
      </c>
      <c r="E2912" s="16">
        <v>306297</v>
      </c>
      <c r="F2912" s="18">
        <v>169406</v>
      </c>
      <c r="G2912" s="18">
        <f t="shared" si="996"/>
        <v>412409</v>
      </c>
      <c r="H2912" s="16">
        <f t="shared" si="988"/>
        <v>747212</v>
      </c>
      <c r="I2912" s="35">
        <f t="shared" si="992"/>
        <v>-197912</v>
      </c>
      <c r="J2912" s="35">
        <f t="shared" si="984"/>
        <v>136891</v>
      </c>
      <c r="K2912" s="101">
        <f t="shared" si="997"/>
        <v>-758515</v>
      </c>
      <c r="L2912">
        <f t="shared" si="997"/>
        <v>-771200</v>
      </c>
      <c r="M2912" s="35">
        <f t="shared" si="994"/>
        <v>1330190</v>
      </c>
      <c r="N2912">
        <f t="shared" si="986"/>
        <v>0.55193037585049487</v>
      </c>
      <c r="O2912" s="20">
        <f t="shared" si="990"/>
        <v>-334803</v>
      </c>
      <c r="P2912" s="521">
        <f t="shared" si="998"/>
        <v>-0.39312722506386572</v>
      </c>
      <c r="Q2912" s="521">
        <f t="shared" si="998"/>
        <v>-0.3368256280976864</v>
      </c>
    </row>
    <row r="2913" spans="1:17">
      <c r="A2913" s="599"/>
      <c r="B2913" s="3" t="s">
        <v>6</v>
      </c>
      <c r="C2913" s="18">
        <v>486304</v>
      </c>
      <c r="D2913" s="16">
        <v>548564</v>
      </c>
      <c r="E2913" s="16">
        <v>478264</v>
      </c>
      <c r="F2913" s="18">
        <v>454856</v>
      </c>
      <c r="G2913" s="18">
        <f t="shared" si="996"/>
        <v>941160</v>
      </c>
      <c r="H2913" s="16">
        <f t="shared" si="988"/>
        <v>1026828</v>
      </c>
      <c r="I2913" s="35">
        <f t="shared" si="992"/>
        <v>-62260</v>
      </c>
      <c r="J2913" s="35">
        <f t="shared" si="984"/>
        <v>23408</v>
      </c>
      <c r="K2913" s="101">
        <f t="shared" si="997"/>
        <v>-1621005</v>
      </c>
      <c r="L2913">
        <f t="shared" si="997"/>
        <v>-1611933</v>
      </c>
      <c r="M2913" s="35">
        <f t="shared" si="994"/>
        <v>2784064</v>
      </c>
      <c r="N2913">
        <f t="shared" si="986"/>
        <v>0.91657025324591845</v>
      </c>
      <c r="O2913" s="20">
        <f t="shared" si="990"/>
        <v>-85668</v>
      </c>
      <c r="P2913" s="521">
        <f t="shared" si="998"/>
        <v>-0.38750636479033845</v>
      </c>
      <c r="Q2913" s="521">
        <f t="shared" si="998"/>
        <v>-0.37921642912898457</v>
      </c>
    </row>
    <row r="2914" spans="1:17">
      <c r="A2914" s="594">
        <v>45931</v>
      </c>
      <c r="B2914" s="3" t="s">
        <v>3</v>
      </c>
      <c r="C2914" s="18">
        <v>1835402</v>
      </c>
      <c r="D2914" s="16">
        <v>1989232</v>
      </c>
      <c r="E2914" s="16">
        <v>1925285</v>
      </c>
      <c r="F2914" s="18">
        <v>2333162</v>
      </c>
      <c r="G2914" s="18">
        <f t="shared" si="996"/>
        <v>4168564</v>
      </c>
      <c r="H2914" s="16">
        <f t="shared" si="988"/>
        <v>3914517</v>
      </c>
      <c r="I2914" s="35">
        <f t="shared" si="992"/>
        <v>-153830</v>
      </c>
      <c r="J2914" s="35">
        <f t="shared" si="984"/>
        <v>-407877</v>
      </c>
      <c r="K2914" s="101">
        <f t="shared" si="997"/>
        <v>1280803</v>
      </c>
      <c r="L2914">
        <f t="shared" si="997"/>
        <v>1463408</v>
      </c>
      <c r="M2914" s="35">
        <f t="shared" si="994"/>
        <v>-1463408</v>
      </c>
      <c r="N2914">
        <f t="shared" si="986"/>
        <v>1.0648986835412899</v>
      </c>
      <c r="O2914" s="34">
        <f t="shared" si="990"/>
        <v>254047</v>
      </c>
      <c r="P2914" s="521">
        <f t="shared" si="998"/>
        <v>0.79703576571385193</v>
      </c>
      <c r="Q2914" s="522">
        <f t="shared" si="998"/>
        <v>1.4816305744349758</v>
      </c>
    </row>
    <row r="2915" spans="1:17">
      <c r="A2915" s="595"/>
      <c r="B2915" s="3" t="s">
        <v>4</v>
      </c>
      <c r="C2915" s="18">
        <v>10603</v>
      </c>
      <c r="D2915" s="16">
        <v>25645</v>
      </c>
      <c r="E2915" s="16">
        <v>0</v>
      </c>
      <c r="F2915" s="18">
        <v>0</v>
      </c>
      <c r="G2915" s="18">
        <f t="shared" si="996"/>
        <v>10603</v>
      </c>
      <c r="H2915" s="16">
        <f t="shared" si="988"/>
        <v>25645</v>
      </c>
      <c r="I2915" s="35">
        <f t="shared" si="992"/>
        <v>-15042</v>
      </c>
      <c r="J2915" s="35">
        <f t="shared" si="984"/>
        <v>0</v>
      </c>
      <c r="K2915" s="101">
        <f t="shared" si="997"/>
        <v>1140</v>
      </c>
      <c r="L2915">
        <f t="shared" si="997"/>
        <v>0</v>
      </c>
      <c r="M2915" s="35">
        <f t="shared" si="994"/>
        <v>207867</v>
      </c>
      <c r="N2915">
        <f t="shared" si="986"/>
        <v>0.41345291479820628</v>
      </c>
      <c r="O2915" s="303">
        <f t="shared" si="990"/>
        <v>-15042</v>
      </c>
      <c r="P2915" s="521">
        <f t="shared" si="998"/>
        <v>0.13696984260483</v>
      </c>
      <c r="Q2915" s="521">
        <f t="shared" si="998"/>
        <v>0</v>
      </c>
    </row>
    <row r="2916" spans="1:17">
      <c r="A2916" s="595"/>
      <c r="B2916" s="3" t="s">
        <v>5</v>
      </c>
      <c r="C2916" s="18">
        <v>357533</v>
      </c>
      <c r="D2916" s="16">
        <v>575568</v>
      </c>
      <c r="E2916" s="16">
        <v>372340</v>
      </c>
      <c r="F2916" s="18">
        <v>294319</v>
      </c>
      <c r="G2916" s="18">
        <f t="shared" si="996"/>
        <v>651852</v>
      </c>
      <c r="H2916" s="16">
        <f t="shared" si="988"/>
        <v>947908</v>
      </c>
      <c r="I2916" s="35">
        <f t="shared" si="992"/>
        <v>-218035</v>
      </c>
      <c r="J2916" s="35">
        <f t="shared" si="984"/>
        <v>78021</v>
      </c>
      <c r="K2916" s="101">
        <f t="shared" si="997"/>
        <v>239443</v>
      </c>
      <c r="L2916">
        <f t="shared" si="997"/>
        <v>200696</v>
      </c>
      <c r="M2916" s="35">
        <f t="shared" si="994"/>
        <v>400337</v>
      </c>
      <c r="N2916">
        <f t="shared" si="986"/>
        <v>0.68767433126421551</v>
      </c>
      <c r="O2916" s="20">
        <f t="shared" si="990"/>
        <v>-296056</v>
      </c>
      <c r="P2916" s="531">
        <f t="shared" si="998"/>
        <v>1.3843356497808819</v>
      </c>
      <c r="Q2916" s="521">
        <f t="shared" si="998"/>
        <v>0.36722804089907707</v>
      </c>
    </row>
    <row r="2917" spans="1:17">
      <c r="A2917" s="596"/>
      <c r="B2917" s="3" t="s">
        <v>6</v>
      </c>
      <c r="C2917" s="18">
        <v>704037</v>
      </c>
      <c r="D2917" s="16">
        <v>833149</v>
      </c>
      <c r="E2917" s="16">
        <v>609951</v>
      </c>
      <c r="F2917" s="18">
        <v>796113</v>
      </c>
      <c r="G2917" s="18">
        <f t="shared" si="996"/>
        <v>1500150</v>
      </c>
      <c r="H2917" s="16">
        <f t="shared" si="988"/>
        <v>1443100</v>
      </c>
      <c r="I2917" s="35">
        <f t="shared" si="992"/>
        <v>-129112</v>
      </c>
      <c r="J2917" s="35">
        <f t="shared" si="984"/>
        <v>-186162</v>
      </c>
      <c r="K2917" s="101">
        <f t="shared" si="997"/>
        <v>558990</v>
      </c>
      <c r="L2917">
        <f t="shared" si="997"/>
        <v>416272</v>
      </c>
      <c r="M2917" s="35">
        <f t="shared" si="994"/>
        <v>-96407</v>
      </c>
      <c r="N2917">
        <f t="shared" si="986"/>
        <v>1.0395329498995218</v>
      </c>
      <c r="O2917" s="34">
        <f t="shared" si="990"/>
        <v>57050</v>
      </c>
      <c r="P2917" s="531">
        <f t="shared" si="998"/>
        <v>1.4626736792526887</v>
      </c>
      <c r="Q2917" s="521">
        <f t="shared" si="998"/>
        <v>0.68179167840460175</v>
      </c>
    </row>
    <row r="2918" spans="1:17">
      <c r="A2918" s="594">
        <v>45933</v>
      </c>
      <c r="B2918" s="3" t="s">
        <v>3</v>
      </c>
      <c r="C2918" s="18">
        <v>2382986</v>
      </c>
      <c r="D2918" s="16">
        <v>2551188</v>
      </c>
      <c r="E2918" s="16">
        <v>2592184</v>
      </c>
      <c r="F2918" s="18">
        <v>2957709</v>
      </c>
      <c r="G2918" s="18">
        <f t="shared" si="996"/>
        <v>5340695</v>
      </c>
      <c r="H2918" s="16">
        <f t="shared" si="988"/>
        <v>5143372</v>
      </c>
      <c r="I2918" s="35">
        <f t="shared" si="992"/>
        <v>-168202</v>
      </c>
      <c r="J2918" s="35">
        <f t="shared" si="984"/>
        <v>-365525</v>
      </c>
      <c r="K2918" s="101">
        <f t="shared" si="997"/>
        <v>1172131</v>
      </c>
      <c r="L2918">
        <f t="shared" si="997"/>
        <v>1228855</v>
      </c>
      <c r="M2918" s="35">
        <f t="shared" si="994"/>
        <v>-1228855</v>
      </c>
      <c r="N2918">
        <f t="shared" si="986"/>
        <v>1.038364520396347</v>
      </c>
      <c r="O2918" s="34">
        <f t="shared" si="990"/>
        <v>197323</v>
      </c>
      <c r="P2918" s="521">
        <f t="shared" si="998"/>
        <v>0.3911754409326022</v>
      </c>
      <c r="Q2918" s="522">
        <f t="shared" si="998"/>
        <v>0.45756130145937945</v>
      </c>
    </row>
    <row r="2919" spans="1:17">
      <c r="A2919" s="595"/>
      <c r="B2919" s="3" t="s">
        <v>4</v>
      </c>
      <c r="C2919" s="18">
        <v>10603</v>
      </c>
      <c r="D2919" s="16">
        <v>25645</v>
      </c>
      <c r="E2919" s="16">
        <v>0</v>
      </c>
      <c r="F2919" s="18">
        <v>0</v>
      </c>
      <c r="G2919" s="18">
        <f t="shared" si="996"/>
        <v>10603</v>
      </c>
      <c r="H2919" s="16">
        <f t="shared" si="988"/>
        <v>25645</v>
      </c>
      <c r="I2919" s="35">
        <f t="shared" si="992"/>
        <v>-15042</v>
      </c>
      <c r="J2919" s="35">
        <f t="shared" si="984"/>
        <v>0</v>
      </c>
      <c r="K2919" s="101">
        <f t="shared" si="997"/>
        <v>0</v>
      </c>
      <c r="L2919">
        <f t="shared" si="997"/>
        <v>0</v>
      </c>
      <c r="M2919" s="35">
        <f t="shared" si="994"/>
        <v>75911</v>
      </c>
      <c r="N2919">
        <f t="shared" si="986"/>
        <v>0.41345291479820628</v>
      </c>
      <c r="O2919" s="303">
        <f t="shared" si="990"/>
        <v>-15042</v>
      </c>
      <c r="P2919" s="521">
        <f t="shared" si="998"/>
        <v>0</v>
      </c>
      <c r="Q2919" s="521">
        <f t="shared" si="998"/>
        <v>0</v>
      </c>
    </row>
    <row r="2920" spans="1:17">
      <c r="A2920" s="595"/>
      <c r="B2920" s="3" t="s">
        <v>5</v>
      </c>
      <c r="C2920" s="18">
        <v>435776</v>
      </c>
      <c r="D2920" s="16">
        <v>714678</v>
      </c>
      <c r="E2920" s="16">
        <v>440435</v>
      </c>
      <c r="F2920" s="18">
        <v>423943</v>
      </c>
      <c r="G2920" s="18">
        <f t="shared" si="996"/>
        <v>859719</v>
      </c>
      <c r="H2920" s="16">
        <f t="shared" si="988"/>
        <v>1155113</v>
      </c>
      <c r="I2920" s="35">
        <f t="shared" si="992"/>
        <v>-278902</v>
      </c>
      <c r="J2920" s="35">
        <f t="shared" si="984"/>
        <v>16492</v>
      </c>
      <c r="K2920" s="101">
        <f t="shared" si="997"/>
        <v>207867</v>
      </c>
      <c r="L2920">
        <f t="shared" si="997"/>
        <v>207205</v>
      </c>
      <c r="M2920" s="35">
        <f t="shared" si="994"/>
        <v>41947</v>
      </c>
      <c r="N2920">
        <f t="shared" si="986"/>
        <v>0.74427263826136492</v>
      </c>
      <c r="O2920" s="20">
        <f t="shared" si="990"/>
        <v>-295394</v>
      </c>
      <c r="P2920" s="531">
        <f t="shared" si="998"/>
        <v>0.46818473597080984</v>
      </c>
      <c r="Q2920" s="521">
        <f t="shared" si="998"/>
        <v>0.27974100280409286</v>
      </c>
    </row>
    <row r="2921" spans="1:17">
      <c r="A2921" s="596"/>
      <c r="B2921" s="3" t="s">
        <v>6</v>
      </c>
      <c r="C2921" s="18">
        <v>1000103</v>
      </c>
      <c r="D2921" s="16">
        <v>1191221</v>
      </c>
      <c r="E2921" s="16">
        <v>796849</v>
      </c>
      <c r="F2921" s="18">
        <v>1101080</v>
      </c>
      <c r="G2921" s="18">
        <f t="shared" si="996"/>
        <v>2101183</v>
      </c>
      <c r="H2921" s="16">
        <f t="shared" si="988"/>
        <v>1988070</v>
      </c>
      <c r="I2921" s="35">
        <f t="shared" si="992"/>
        <v>-191118</v>
      </c>
      <c r="J2921" s="35">
        <f t="shared" si="984"/>
        <v>-304231</v>
      </c>
      <c r="K2921" s="101">
        <f t="shared" si="997"/>
        <v>601033</v>
      </c>
      <c r="L2921">
        <f t="shared" si="997"/>
        <v>544970</v>
      </c>
      <c r="M2921" s="35">
        <f t="shared" si="994"/>
        <v>-2923969</v>
      </c>
      <c r="N2921">
        <f t="shared" si="986"/>
        <v>1.0568958839477482</v>
      </c>
      <c r="O2921" s="34">
        <f t="shared" si="990"/>
        <v>113113</v>
      </c>
      <c r="P2921" s="531">
        <f t="shared" si="998"/>
        <v>0.66847028807151909</v>
      </c>
      <c r="Q2921" s="521">
        <f t="shared" si="998"/>
        <v>0.60678298241902617</v>
      </c>
    </row>
    <row r="2922" spans="1:17">
      <c r="A2922" s="594">
        <v>45936</v>
      </c>
      <c r="B2922" s="3" t="s">
        <v>3</v>
      </c>
      <c r="C2922" s="18">
        <v>2367230</v>
      </c>
      <c r="D2922" s="16">
        <v>2998759</v>
      </c>
      <c r="E2922" s="16">
        <v>2463803</v>
      </c>
      <c r="F2922" s="18">
        <v>3293330</v>
      </c>
      <c r="G2922" s="18">
        <f t="shared" si="996"/>
        <v>5660560</v>
      </c>
      <c r="H2922" s="16">
        <f t="shared" si="988"/>
        <v>5462562</v>
      </c>
      <c r="I2922" s="35">
        <f t="shared" si="992"/>
        <v>-631529</v>
      </c>
      <c r="J2922" s="35">
        <f t="shared" si="984"/>
        <v>-829527</v>
      </c>
      <c r="K2922" s="101">
        <f t="shared" si="997"/>
        <v>319865</v>
      </c>
      <c r="L2922">
        <f t="shared" si="997"/>
        <v>319190</v>
      </c>
      <c r="M2922" s="35">
        <f t="shared" si="994"/>
        <v>-319340</v>
      </c>
      <c r="N2922">
        <f t="shared" si="986"/>
        <v>1.0362463620550211</v>
      </c>
      <c r="O2922" s="34">
        <f t="shared" si="990"/>
        <v>197998</v>
      </c>
      <c r="P2922" s="521">
        <f t="shared" si="998"/>
        <v>6.3707594162718123E-2</v>
      </c>
      <c r="Q2922" s="522">
        <f t="shared" si="998"/>
        <v>6.6164585001146303E-2</v>
      </c>
    </row>
    <row r="2923" spans="1:17">
      <c r="A2923" s="595"/>
      <c r="B2923" s="3" t="s">
        <v>4</v>
      </c>
      <c r="C2923" s="18">
        <v>10603</v>
      </c>
      <c r="D2923" s="16">
        <v>25645</v>
      </c>
      <c r="E2923" s="16">
        <v>0</v>
      </c>
      <c r="F2923" s="18">
        <v>0</v>
      </c>
      <c r="G2923" s="18">
        <f t="shared" si="996"/>
        <v>10603</v>
      </c>
      <c r="H2923" s="16">
        <f t="shared" si="988"/>
        <v>25645</v>
      </c>
      <c r="I2923" s="35">
        <f t="shared" si="992"/>
        <v>-15042</v>
      </c>
      <c r="J2923" s="35">
        <f t="shared" ref="J2923:J2925" si="999">SUM(E2923-F2923)</f>
        <v>0</v>
      </c>
      <c r="K2923" s="101">
        <f t="shared" ref="K2923:L2925" si="1000">G2923-G2919</f>
        <v>0</v>
      </c>
      <c r="L2923">
        <f t="shared" si="1000"/>
        <v>0</v>
      </c>
      <c r="M2923" s="35">
        <f t="shared" si="994"/>
        <v>-440101</v>
      </c>
      <c r="N2923">
        <f t="shared" si="986"/>
        <v>0.41345291479820628</v>
      </c>
      <c r="O2923" s="303">
        <f t="shared" si="990"/>
        <v>-15042</v>
      </c>
      <c r="P2923" s="521">
        <f t="shared" si="998"/>
        <v>0</v>
      </c>
      <c r="Q2923" s="521">
        <f t="shared" si="998"/>
        <v>0</v>
      </c>
    </row>
    <row r="2924" spans="1:17">
      <c r="A2924" s="595"/>
      <c r="B2924" s="3" t="s">
        <v>5</v>
      </c>
      <c r="C2924" s="18">
        <v>467977</v>
      </c>
      <c r="D2924" s="16">
        <v>749022</v>
      </c>
      <c r="E2924" s="16">
        <v>441453</v>
      </c>
      <c r="F2924" s="18">
        <v>467653</v>
      </c>
      <c r="G2924" s="18">
        <f t="shared" si="996"/>
        <v>935630</v>
      </c>
      <c r="H2924" s="16">
        <f t="shared" si="988"/>
        <v>1190475</v>
      </c>
      <c r="I2924" s="35">
        <f t="shared" si="992"/>
        <v>-281045</v>
      </c>
      <c r="J2924" s="35">
        <f t="shared" si="999"/>
        <v>-26200</v>
      </c>
      <c r="K2924" s="101">
        <f t="shared" si="1000"/>
        <v>75911</v>
      </c>
      <c r="L2924">
        <f t="shared" si="1000"/>
        <v>35362</v>
      </c>
      <c r="M2924" s="35">
        <f t="shared" si="994"/>
        <v>-1172695</v>
      </c>
      <c r="N2924">
        <f t="shared" si="986"/>
        <v>0.78592998592998597</v>
      </c>
      <c r="O2924" s="34">
        <f t="shared" si="990"/>
        <v>-254845</v>
      </c>
      <c r="P2924" s="531">
        <f t="shared" si="998"/>
        <v>9.6848973217930928E-2</v>
      </c>
      <c r="Q2924" s="521">
        <f t="shared" si="998"/>
        <v>3.1580235248729403E-2</v>
      </c>
    </row>
    <row r="2925" spans="1:17">
      <c r="A2925" s="596"/>
      <c r="B2925" s="3" t="s">
        <v>6</v>
      </c>
      <c r="C2925" s="18">
        <v>1034279</v>
      </c>
      <c r="D2925" s="16">
        <v>1303614</v>
      </c>
      <c r="E2925" s="16">
        <v>974833</v>
      </c>
      <c r="F2925" s="18">
        <v>1316056</v>
      </c>
      <c r="G2925" s="18">
        <f t="shared" si="996"/>
        <v>2350335</v>
      </c>
      <c r="H2925" s="16">
        <f t="shared" si="988"/>
        <v>2278447</v>
      </c>
      <c r="I2925" s="35">
        <f t="shared" si="992"/>
        <v>-269335</v>
      </c>
      <c r="J2925" s="35">
        <f t="shared" si="999"/>
        <v>-341223</v>
      </c>
      <c r="K2925" s="101">
        <f t="shared" si="1000"/>
        <v>249152</v>
      </c>
      <c r="L2925">
        <f t="shared" si="1000"/>
        <v>290377</v>
      </c>
      <c r="M2925" s="35">
        <f t="shared" si="994"/>
        <v>822453</v>
      </c>
      <c r="N2925">
        <f t="shared" si="986"/>
        <v>1.0315513154354699</v>
      </c>
      <c r="O2925" s="34">
        <f t="shared" si="990"/>
        <v>71888</v>
      </c>
      <c r="P2925" s="531">
        <f t="shared" si="998"/>
        <v>0.13452906565818823</v>
      </c>
      <c r="Q2925" s="522">
        <f t="shared" si="998"/>
        <v>0.1710421142102842</v>
      </c>
    </row>
    <row r="2926" spans="1:17">
      <c r="A2926" s="597">
        <v>45937</v>
      </c>
      <c r="B2926" s="3" t="s">
        <v>3</v>
      </c>
      <c r="C2926" s="18">
        <v>1522387</v>
      </c>
      <c r="D2926" s="16">
        <v>1435898</v>
      </c>
      <c r="E2926" s="16">
        <v>1542950</v>
      </c>
      <c r="F2926" s="18">
        <v>1759174</v>
      </c>
      <c r="G2926" s="18">
        <f t="shared" ref="G2926:G2949" si="1001">SUM(C2926+F2926)</f>
        <v>3281561</v>
      </c>
      <c r="H2926" s="16">
        <f t="shared" ref="H2926:H2949" si="1002">SUM(D2926+E2926)</f>
        <v>2978848</v>
      </c>
      <c r="I2926" s="35">
        <f t="shared" si="992"/>
        <v>86489</v>
      </c>
      <c r="J2926" s="35">
        <f t="shared" ref="J2926:J2933" si="1003">SUM(E2926-F2926)</f>
        <v>-216224</v>
      </c>
      <c r="K2926" s="101">
        <f t="shared" ref="K2926:K2933" si="1004">G2926-G2922</f>
        <v>-2378999</v>
      </c>
      <c r="L2926">
        <f t="shared" ref="L2926:L2933" si="1005">H2926-H2922</f>
        <v>-2483714</v>
      </c>
      <c r="M2926" s="35">
        <f t="shared" ref="M2926:M2933" si="1006">K2931-L2926</f>
        <v>2483714</v>
      </c>
      <c r="N2926">
        <f t="shared" ref="N2926:N2933" si="1007">SUM(G2926/H2926)</f>
        <v>1.1016208279173694</v>
      </c>
      <c r="O2926" s="34">
        <f t="shared" ref="O2926:O2933" si="1008">G2926-H2926</f>
        <v>302713</v>
      </c>
      <c r="P2926" s="521">
        <f t="shared" ref="P2926:P2933" si="1009">K2926/(G2922-K2926)</f>
        <v>-0.29591162898362955</v>
      </c>
      <c r="Q2926" s="521">
        <f t="shared" ref="Q2926:Q2933" si="1010">L2926/(H2922-L2926)</f>
        <v>-0.31256326863048806</v>
      </c>
    </row>
    <row r="2927" spans="1:17">
      <c r="A2927" s="598"/>
      <c r="B2927" s="3" t="s">
        <v>4</v>
      </c>
      <c r="C2927" s="18">
        <v>10453</v>
      </c>
      <c r="D2927" s="16">
        <v>26845</v>
      </c>
      <c r="E2927" s="16">
        <v>0</v>
      </c>
      <c r="F2927" s="18">
        <v>0</v>
      </c>
      <c r="G2927" s="18">
        <f t="shared" si="1001"/>
        <v>10453</v>
      </c>
      <c r="H2927" s="16">
        <f t="shared" si="1002"/>
        <v>26845</v>
      </c>
      <c r="I2927" s="35">
        <f t="shared" si="992"/>
        <v>-16392</v>
      </c>
      <c r="J2927" s="35">
        <f t="shared" si="1003"/>
        <v>0</v>
      </c>
      <c r="K2927" s="101">
        <f t="shared" si="1004"/>
        <v>-150</v>
      </c>
      <c r="L2927">
        <f t="shared" si="1005"/>
        <v>1200</v>
      </c>
      <c r="M2927" s="35">
        <f t="shared" si="1006"/>
        <v>136356</v>
      </c>
      <c r="N2927">
        <f t="shared" si="1007"/>
        <v>0.38938349785807413</v>
      </c>
      <c r="O2927" s="303">
        <f t="shared" si="1008"/>
        <v>-16392</v>
      </c>
      <c r="P2927" s="521">
        <f t="shared" si="1009"/>
        <v>-1.394959546173161E-2</v>
      </c>
      <c r="Q2927" s="521">
        <f t="shared" si="1010"/>
        <v>4.9089793413786054E-2</v>
      </c>
    </row>
    <row r="2928" spans="1:17">
      <c r="A2928" s="598"/>
      <c r="B2928" s="3" t="s">
        <v>5</v>
      </c>
      <c r="C2928" s="18">
        <v>279900</v>
      </c>
      <c r="D2928" s="16">
        <v>473007</v>
      </c>
      <c r="E2928" s="16">
        <v>302475</v>
      </c>
      <c r="F2928" s="18">
        <v>215629</v>
      </c>
      <c r="G2928" s="18">
        <f t="shared" si="1001"/>
        <v>495529</v>
      </c>
      <c r="H2928" s="16">
        <f t="shared" si="1002"/>
        <v>775482</v>
      </c>
      <c r="I2928" s="35">
        <f t="shared" si="992"/>
        <v>-193107</v>
      </c>
      <c r="J2928" s="35">
        <f t="shared" si="1003"/>
        <v>86846</v>
      </c>
      <c r="K2928" s="101">
        <f t="shared" si="1004"/>
        <v>-440101</v>
      </c>
      <c r="L2928">
        <f t="shared" si="1005"/>
        <v>-414993</v>
      </c>
      <c r="M2928" s="35">
        <f t="shared" si="1006"/>
        <v>943810</v>
      </c>
      <c r="N2928">
        <f t="shared" si="1007"/>
        <v>0.63899484449671307</v>
      </c>
      <c r="O2928" s="20">
        <f t="shared" si="1008"/>
        <v>-279953</v>
      </c>
      <c r="P2928" s="521">
        <f t="shared" si="1009"/>
        <v>-0.31990338227458709</v>
      </c>
      <c r="Q2928" s="521">
        <f t="shared" si="1010"/>
        <v>-0.25848724484075669</v>
      </c>
    </row>
    <row r="2929" spans="1:17">
      <c r="A2929" s="599"/>
      <c r="B2929" s="3" t="s">
        <v>6</v>
      </c>
      <c r="C2929" s="18">
        <v>629649</v>
      </c>
      <c r="D2929" s="16">
        <v>622407</v>
      </c>
      <c r="E2929" s="16">
        <v>596964</v>
      </c>
      <c r="F2929" s="18">
        <v>583353</v>
      </c>
      <c r="G2929" s="18">
        <f t="shared" si="1001"/>
        <v>1213002</v>
      </c>
      <c r="H2929" s="16">
        <f t="shared" si="1002"/>
        <v>1219371</v>
      </c>
      <c r="I2929" s="35">
        <f t="shared" si="992"/>
        <v>7242</v>
      </c>
      <c r="J2929" s="35">
        <f t="shared" si="1003"/>
        <v>13611</v>
      </c>
      <c r="K2929" s="101">
        <f t="shared" si="1004"/>
        <v>-1137333</v>
      </c>
      <c r="L2929">
        <f t="shared" si="1005"/>
        <v>-1059076</v>
      </c>
      <c r="M2929" s="35">
        <f t="shared" si="1006"/>
        <v>1516190</v>
      </c>
      <c r="N2929">
        <f t="shared" si="1007"/>
        <v>0.99477681525967077</v>
      </c>
      <c r="O2929" s="20">
        <f t="shared" si="1008"/>
        <v>-6369</v>
      </c>
      <c r="P2929" s="521">
        <f t="shared" si="1009"/>
        <v>-0.3261012802824122</v>
      </c>
      <c r="Q2929" s="521">
        <f t="shared" si="1010"/>
        <v>-0.31732395552030651</v>
      </c>
    </row>
    <row r="2930" spans="1:17">
      <c r="A2930" s="594">
        <v>45938</v>
      </c>
      <c r="B2930" s="3" t="s">
        <v>3</v>
      </c>
      <c r="C2930" s="18">
        <v>2307775</v>
      </c>
      <c r="D2930" s="16">
        <v>1673450</v>
      </c>
      <c r="E2930" s="16">
        <v>2338095</v>
      </c>
      <c r="F2930" s="18">
        <v>2086616</v>
      </c>
      <c r="G2930" s="18">
        <f t="shared" si="1001"/>
        <v>4394391</v>
      </c>
      <c r="H2930" s="16">
        <f t="shared" si="1002"/>
        <v>4011545</v>
      </c>
      <c r="I2930" s="35">
        <f t="shared" si="992"/>
        <v>634325</v>
      </c>
      <c r="J2930" s="35">
        <f t="shared" si="1003"/>
        <v>251479</v>
      </c>
      <c r="K2930" s="101">
        <f t="shared" si="1004"/>
        <v>1112830</v>
      </c>
      <c r="L2930">
        <f t="shared" si="1005"/>
        <v>1032697</v>
      </c>
      <c r="M2930" s="35">
        <f t="shared" si="1006"/>
        <v>-1031997</v>
      </c>
      <c r="N2930">
        <f t="shared" si="1007"/>
        <v>1.0954360477073048</v>
      </c>
      <c r="O2930" s="20">
        <f t="shared" si="1008"/>
        <v>382846</v>
      </c>
      <c r="P2930" s="521">
        <f t="shared" si="1009"/>
        <v>0.51312495648376866</v>
      </c>
      <c r="Q2930" s="522">
        <f t="shared" si="1010"/>
        <v>0.53063559816273254</v>
      </c>
    </row>
    <row r="2931" spans="1:17">
      <c r="A2931" s="595"/>
      <c r="B2931" s="3" t="s">
        <v>4</v>
      </c>
      <c r="C2931" s="18">
        <v>10453</v>
      </c>
      <c r="D2931" s="16">
        <v>28820</v>
      </c>
      <c r="E2931" s="16">
        <v>0</v>
      </c>
      <c r="F2931" s="18">
        <v>0</v>
      </c>
      <c r="G2931" s="18">
        <f t="shared" si="1001"/>
        <v>10453</v>
      </c>
      <c r="H2931" s="16">
        <f t="shared" si="1002"/>
        <v>28820</v>
      </c>
      <c r="I2931" s="35">
        <f t="shared" si="992"/>
        <v>-18367</v>
      </c>
      <c r="J2931" s="35">
        <f t="shared" si="1003"/>
        <v>0</v>
      </c>
      <c r="K2931" s="101">
        <f t="shared" si="1004"/>
        <v>0</v>
      </c>
      <c r="L2931">
        <f t="shared" si="1005"/>
        <v>1975</v>
      </c>
      <c r="M2931" s="35">
        <f t="shared" si="1006"/>
        <v>62274</v>
      </c>
      <c r="N2931">
        <f t="shared" si="1007"/>
        <v>0.36269951422623176</v>
      </c>
      <c r="O2931" s="303">
        <f t="shared" si="1008"/>
        <v>-18367</v>
      </c>
      <c r="P2931" s="521">
        <f t="shared" si="1009"/>
        <v>0</v>
      </c>
      <c r="Q2931" s="521">
        <f t="shared" si="1010"/>
        <v>7.9412947326095704E-2</v>
      </c>
    </row>
    <row r="2932" spans="1:17">
      <c r="A2932" s="595"/>
      <c r="B2932" s="3" t="s">
        <v>5</v>
      </c>
      <c r="C2932" s="18">
        <v>355775</v>
      </c>
      <c r="D2932" s="16">
        <v>561138</v>
      </c>
      <c r="E2932" s="16">
        <v>399689</v>
      </c>
      <c r="F2932" s="18">
        <v>277310</v>
      </c>
      <c r="G2932" s="18">
        <f t="shared" si="1001"/>
        <v>633085</v>
      </c>
      <c r="H2932" s="16">
        <f t="shared" si="1002"/>
        <v>960827</v>
      </c>
      <c r="I2932" s="35">
        <f t="shared" si="992"/>
        <v>-205363</v>
      </c>
      <c r="J2932" s="35">
        <f t="shared" si="1003"/>
        <v>122379</v>
      </c>
      <c r="K2932" s="101">
        <f t="shared" si="1004"/>
        <v>137556</v>
      </c>
      <c r="L2932">
        <f t="shared" si="1005"/>
        <v>185345</v>
      </c>
      <c r="M2932" s="35">
        <f t="shared" si="1006"/>
        <v>90551</v>
      </c>
      <c r="N2932">
        <f t="shared" si="1007"/>
        <v>0.65889593027673032</v>
      </c>
      <c r="O2932" s="20">
        <f t="shared" si="1008"/>
        <v>-327742</v>
      </c>
      <c r="P2932" s="531">
        <f t="shared" si="1009"/>
        <v>0.38426361764714101</v>
      </c>
      <c r="Q2932" s="521">
        <f t="shared" si="1010"/>
        <v>0.31407113941339043</v>
      </c>
    </row>
    <row r="2933" spans="1:17">
      <c r="A2933" s="596"/>
      <c r="B2933" s="3" t="s">
        <v>6</v>
      </c>
      <c r="C2933" s="18">
        <v>1023062</v>
      </c>
      <c r="D2933" s="16">
        <v>819276</v>
      </c>
      <c r="E2933" s="16">
        <v>959281</v>
      </c>
      <c r="F2933" s="18">
        <v>718757</v>
      </c>
      <c r="G2933" s="18">
        <f t="shared" si="1001"/>
        <v>1741819</v>
      </c>
      <c r="H2933" s="16">
        <f t="shared" si="1002"/>
        <v>1778557</v>
      </c>
      <c r="I2933" s="35">
        <f t="shared" si="992"/>
        <v>203786</v>
      </c>
      <c r="J2933" s="35">
        <f t="shared" si="1003"/>
        <v>240524</v>
      </c>
      <c r="K2933" s="101">
        <f t="shared" si="1004"/>
        <v>528817</v>
      </c>
      <c r="L2933">
        <f t="shared" si="1005"/>
        <v>559186</v>
      </c>
      <c r="M2933" s="35">
        <f t="shared" si="1006"/>
        <v>106668</v>
      </c>
      <c r="N2933">
        <f t="shared" si="1007"/>
        <v>0.97934392881420163</v>
      </c>
      <c r="O2933" s="20">
        <f t="shared" si="1008"/>
        <v>-36738</v>
      </c>
      <c r="P2933" s="521">
        <f t="shared" si="1009"/>
        <v>0.77291522029860349</v>
      </c>
      <c r="Q2933" s="522">
        <f t="shared" si="1010"/>
        <v>0.84701409453410781</v>
      </c>
    </row>
    <row r="2934" spans="1:17">
      <c r="A2934" s="594">
        <v>45939</v>
      </c>
      <c r="B2934" s="3" t="s">
        <v>3</v>
      </c>
      <c r="C2934" s="18">
        <v>2249199</v>
      </c>
      <c r="D2934" s="16">
        <v>2298435</v>
      </c>
      <c r="E2934" s="16">
        <v>2406912</v>
      </c>
      <c r="F2934" s="18">
        <v>2602306</v>
      </c>
      <c r="G2934" s="18">
        <f t="shared" si="1001"/>
        <v>4851505</v>
      </c>
      <c r="H2934" s="16">
        <f t="shared" si="1002"/>
        <v>4705347</v>
      </c>
      <c r="I2934" s="35">
        <f t="shared" ref="I2934:I2937" si="1011">SUM(C2934-D2934)</f>
        <v>-49236</v>
      </c>
      <c r="J2934" s="35">
        <f t="shared" ref="J2934:J2937" si="1012">SUM(E2934-F2934)</f>
        <v>-195394</v>
      </c>
      <c r="K2934" s="101">
        <f t="shared" ref="K2934:K2937" si="1013">G2934-G2930</f>
        <v>457114</v>
      </c>
      <c r="L2934">
        <f t="shared" ref="L2934:L2937" si="1014">H2934-H2930</f>
        <v>693802</v>
      </c>
      <c r="M2934" s="35">
        <f t="shared" ref="M2934:M2937" si="1015">K2939-L2934</f>
        <v>-693802</v>
      </c>
      <c r="N2934">
        <f t="shared" ref="N2934:N2937" si="1016">SUM(G2934/H2934)</f>
        <v>1.0310621087031413</v>
      </c>
      <c r="O2934" s="34">
        <f t="shared" ref="O2934:O2937" si="1017">G2934-H2934</f>
        <v>146158</v>
      </c>
      <c r="P2934" s="521">
        <f t="shared" ref="P2934:P2937" si="1018">K2934/(G2930-K2934)</f>
        <v>0.11609901970321113</v>
      </c>
      <c r="Q2934" s="522">
        <f t="shared" ref="Q2934:Q2937" si="1019">L2934/(H2930-L2934)</f>
        <v>0.20911866892643582</v>
      </c>
    </row>
    <row r="2935" spans="1:17">
      <c r="A2935" s="595"/>
      <c r="B2935" s="3" t="s">
        <v>4</v>
      </c>
      <c r="C2935" s="18">
        <v>11153</v>
      </c>
      <c r="D2935" s="16">
        <v>30920</v>
      </c>
      <c r="E2935" s="16">
        <v>0</v>
      </c>
      <c r="F2935" s="18">
        <v>0</v>
      </c>
      <c r="G2935" s="18">
        <f t="shared" si="1001"/>
        <v>11153</v>
      </c>
      <c r="H2935" s="16">
        <f t="shared" si="1002"/>
        <v>30920</v>
      </c>
      <c r="I2935" s="35">
        <f t="shared" si="1011"/>
        <v>-19767</v>
      </c>
      <c r="J2935" s="35">
        <f t="shared" si="1012"/>
        <v>0</v>
      </c>
      <c r="K2935" s="101">
        <f t="shared" si="1013"/>
        <v>700</v>
      </c>
      <c r="L2935">
        <f t="shared" si="1014"/>
        <v>2100</v>
      </c>
      <c r="M2935" s="35">
        <f t="shared" si="1015"/>
        <v>193152</v>
      </c>
      <c r="N2935">
        <f t="shared" si="1016"/>
        <v>0.36070504527813713</v>
      </c>
      <c r="O2935" s="303">
        <f t="shared" si="1017"/>
        <v>-19767</v>
      </c>
      <c r="P2935" s="521">
        <f t="shared" si="1018"/>
        <v>7.1772787860145598E-2</v>
      </c>
      <c r="Q2935" s="521">
        <f t="shared" si="1019"/>
        <v>7.859281437125748E-2</v>
      </c>
    </row>
    <row r="2936" spans="1:17">
      <c r="A2936" s="595"/>
      <c r="B2936" s="3" t="s">
        <v>5</v>
      </c>
      <c r="C2936" s="18">
        <v>372613</v>
      </c>
      <c r="D2936" s="16">
        <v>585061</v>
      </c>
      <c r="E2936" s="16">
        <v>393230</v>
      </c>
      <c r="F2936" s="18">
        <v>324721</v>
      </c>
      <c r="G2936" s="18">
        <f t="shared" si="1001"/>
        <v>697334</v>
      </c>
      <c r="H2936" s="16">
        <f t="shared" si="1002"/>
        <v>978291</v>
      </c>
      <c r="I2936" s="35">
        <f t="shared" si="1011"/>
        <v>-212448</v>
      </c>
      <c r="J2936" s="35">
        <f t="shared" si="1012"/>
        <v>68509</v>
      </c>
      <c r="K2936" s="101">
        <f t="shared" si="1013"/>
        <v>64249</v>
      </c>
      <c r="L2936">
        <f t="shared" si="1014"/>
        <v>17464</v>
      </c>
      <c r="M2936" s="35">
        <f t="shared" si="1015"/>
        <v>206096</v>
      </c>
      <c r="N2936">
        <f t="shared" si="1016"/>
        <v>0.71280835661372743</v>
      </c>
      <c r="O2936" s="20">
        <f t="shared" si="1017"/>
        <v>-280957</v>
      </c>
      <c r="P2936" s="531">
        <f t="shared" si="1018"/>
        <v>0.11294819596509363</v>
      </c>
      <c r="Q2936" s="521">
        <f t="shared" si="1019"/>
        <v>1.851249200996859E-2</v>
      </c>
    </row>
    <row r="2937" spans="1:17">
      <c r="A2937" s="596"/>
      <c r="B2937" s="3" t="s">
        <v>6</v>
      </c>
      <c r="C2937" s="18">
        <v>1043477</v>
      </c>
      <c r="D2937" s="16">
        <v>986849</v>
      </c>
      <c r="E2937" s="16">
        <v>876300</v>
      </c>
      <c r="F2937" s="18">
        <v>974238</v>
      </c>
      <c r="G2937" s="18">
        <f t="shared" si="1001"/>
        <v>2017715</v>
      </c>
      <c r="H2937" s="16">
        <f t="shared" si="1002"/>
        <v>1863149</v>
      </c>
      <c r="I2937" s="35">
        <f t="shared" si="1011"/>
        <v>56628</v>
      </c>
      <c r="J2937" s="35">
        <f t="shared" si="1012"/>
        <v>-97938</v>
      </c>
      <c r="K2937" s="101">
        <f t="shared" si="1013"/>
        <v>275896</v>
      </c>
      <c r="L2937">
        <f t="shared" si="1014"/>
        <v>84592</v>
      </c>
      <c r="M2937" s="35">
        <f t="shared" si="1015"/>
        <v>418263</v>
      </c>
      <c r="N2937">
        <f t="shared" si="1016"/>
        <v>1.0829595485921952</v>
      </c>
      <c r="O2937" s="34">
        <f t="shared" si="1017"/>
        <v>154566</v>
      </c>
      <c r="P2937" s="531">
        <f t="shared" si="1018"/>
        <v>0.18820633825924007</v>
      </c>
      <c r="Q2937" s="521">
        <f t="shared" si="1019"/>
        <v>4.9937277334537608E-2</v>
      </c>
    </row>
    <row r="2938" spans="1:17">
      <c r="A2938" s="594">
        <v>45940</v>
      </c>
      <c r="B2938" s="3" t="s">
        <v>3</v>
      </c>
      <c r="C2938" s="18">
        <v>2310910</v>
      </c>
      <c r="D2938" s="16">
        <v>2881227</v>
      </c>
      <c r="E2938" s="16">
        <v>2456521</v>
      </c>
      <c r="F2938" s="18">
        <v>3206449</v>
      </c>
      <c r="G2938" s="18">
        <f t="shared" si="1001"/>
        <v>5517359</v>
      </c>
      <c r="H2938" s="16">
        <f t="shared" si="1002"/>
        <v>5337748</v>
      </c>
      <c r="I2938" s="35">
        <f t="shared" ref="I2938:I2949" si="1020">SUM(C2938-D2938)</f>
        <v>-570317</v>
      </c>
      <c r="J2938" s="35">
        <f t="shared" ref="J2938:J2949" si="1021">SUM(E2938-F2938)</f>
        <v>-749928</v>
      </c>
      <c r="K2938" s="101">
        <f t="shared" ref="K2938:K2949" si="1022">G2938-G2934</f>
        <v>665854</v>
      </c>
      <c r="L2938">
        <f t="shared" ref="L2938:L2949" si="1023">H2938-H2934</f>
        <v>632401</v>
      </c>
      <c r="M2938" s="35">
        <f t="shared" ref="M2938:M2949" si="1024">K2943-L2938</f>
        <v>-632401</v>
      </c>
      <c r="N2938">
        <f t="shared" ref="N2938:N2949" si="1025">SUM(G2938/H2938)</f>
        <v>1.0336492093669465</v>
      </c>
      <c r="O2938" s="34">
        <f t="shared" ref="O2938:O2949" si="1026">G2938-H2938</f>
        <v>179611</v>
      </c>
      <c r="P2938" s="524">
        <f t="shared" ref="P2938:P2949" si="1027">K2938/(G2934-K2938)</f>
        <v>0.15908015264531133</v>
      </c>
      <c r="Q2938" s="524">
        <f t="shared" ref="Q2938:Q2949" si="1028">L2938/(H2934-L2938)</f>
        <v>0.15526869248941674</v>
      </c>
    </row>
    <row r="2939" spans="1:17">
      <c r="A2939" s="595"/>
      <c r="B2939" s="3" t="s">
        <v>4</v>
      </c>
      <c r="C2939" s="18">
        <v>11153</v>
      </c>
      <c r="D2939" s="16">
        <v>30920</v>
      </c>
      <c r="E2939" s="16">
        <v>0</v>
      </c>
      <c r="F2939" s="18">
        <v>0</v>
      </c>
      <c r="G2939" s="18">
        <f t="shared" si="1001"/>
        <v>11153</v>
      </c>
      <c r="H2939" s="16">
        <f t="shared" si="1002"/>
        <v>30920</v>
      </c>
      <c r="I2939" s="35">
        <f t="shared" si="1020"/>
        <v>-19767</v>
      </c>
      <c r="J2939" s="35">
        <f t="shared" si="1021"/>
        <v>0</v>
      </c>
      <c r="K2939" s="101">
        <f t="shared" si="1022"/>
        <v>0</v>
      </c>
      <c r="L2939">
        <f t="shared" si="1023"/>
        <v>0</v>
      </c>
      <c r="M2939" s="35">
        <f t="shared" si="1024"/>
        <v>-42569</v>
      </c>
      <c r="N2939">
        <f t="shared" si="1025"/>
        <v>0.36070504527813713</v>
      </c>
      <c r="O2939" s="303">
        <f t="shared" si="1026"/>
        <v>-19767</v>
      </c>
      <c r="P2939" s="521">
        <f t="shared" si="1027"/>
        <v>0</v>
      </c>
      <c r="Q2939" s="521">
        <f t="shared" si="1028"/>
        <v>0</v>
      </c>
    </row>
    <row r="2940" spans="1:17">
      <c r="A2940" s="595"/>
      <c r="B2940" s="3" t="s">
        <v>5</v>
      </c>
      <c r="C2940" s="18">
        <v>467200</v>
      </c>
      <c r="D2940" s="16">
        <v>705720</v>
      </c>
      <c r="E2940" s="16">
        <v>454751</v>
      </c>
      <c r="F2940" s="18">
        <v>425386</v>
      </c>
      <c r="G2940" s="18">
        <f t="shared" si="1001"/>
        <v>892586</v>
      </c>
      <c r="H2940" s="16">
        <f t="shared" si="1002"/>
        <v>1160471</v>
      </c>
      <c r="I2940" s="35">
        <f t="shared" si="1020"/>
        <v>-238520</v>
      </c>
      <c r="J2940" s="35">
        <f t="shared" si="1021"/>
        <v>29365</v>
      </c>
      <c r="K2940" s="101">
        <f t="shared" si="1022"/>
        <v>195252</v>
      </c>
      <c r="L2940">
        <f t="shared" si="1023"/>
        <v>182180</v>
      </c>
      <c r="M2940" s="35">
        <f t="shared" si="1024"/>
        <v>96123</v>
      </c>
      <c r="N2940">
        <f t="shared" si="1025"/>
        <v>0.76915838482822918</v>
      </c>
      <c r="O2940" s="20">
        <f t="shared" si="1026"/>
        <v>-267885</v>
      </c>
      <c r="P2940" s="531">
        <f t="shared" si="1027"/>
        <v>0.38888468417509492</v>
      </c>
      <c r="Q2940" s="521">
        <f t="shared" si="1028"/>
        <v>0.2288374359856854</v>
      </c>
    </row>
    <row r="2941" spans="1:17">
      <c r="A2941" s="596"/>
      <c r="B2941" s="3" t="s">
        <v>6</v>
      </c>
      <c r="C2941" s="18">
        <v>989413</v>
      </c>
      <c r="D2941" s="16">
        <v>1265831</v>
      </c>
      <c r="E2941" s="16">
        <v>867405</v>
      </c>
      <c r="F2941" s="18">
        <v>1251862</v>
      </c>
      <c r="G2941" s="18">
        <f t="shared" si="1001"/>
        <v>2241275</v>
      </c>
      <c r="H2941" s="16">
        <f t="shared" si="1002"/>
        <v>2133236</v>
      </c>
      <c r="I2941" s="35">
        <f t="shared" si="1020"/>
        <v>-276418</v>
      </c>
      <c r="J2941" s="35">
        <f t="shared" si="1021"/>
        <v>-384457</v>
      </c>
      <c r="K2941" s="101">
        <f t="shared" si="1022"/>
        <v>223560</v>
      </c>
      <c r="L2941">
        <f t="shared" si="1023"/>
        <v>270087</v>
      </c>
      <c r="M2941" s="35">
        <f t="shared" si="1024"/>
        <v>-2541843</v>
      </c>
      <c r="N2941">
        <f t="shared" si="1025"/>
        <v>1.050645591955133</v>
      </c>
      <c r="O2941" s="34">
        <f t="shared" si="1026"/>
        <v>108039</v>
      </c>
      <c r="P2941" s="521">
        <f t="shared" si="1027"/>
        <v>0.12460461888744284</v>
      </c>
      <c r="Q2941" s="522">
        <f t="shared" si="1028"/>
        <v>0.16953954083394118</v>
      </c>
    </row>
    <row r="2942" spans="1:17">
      <c r="A2942" s="594">
        <v>45943</v>
      </c>
      <c r="B2942" s="3" t="s">
        <v>3</v>
      </c>
      <c r="C2942" s="18">
        <v>2862090</v>
      </c>
      <c r="D2942" s="16">
        <v>2704895</v>
      </c>
      <c r="E2942" s="16">
        <v>2910126</v>
      </c>
      <c r="F2942" s="18">
        <v>3158124</v>
      </c>
      <c r="G2942" s="18">
        <f t="shared" si="1001"/>
        <v>6020214</v>
      </c>
      <c r="H2942" s="16">
        <f t="shared" si="1002"/>
        <v>5615021</v>
      </c>
      <c r="I2942" s="35">
        <f t="shared" si="1020"/>
        <v>157195</v>
      </c>
      <c r="J2942" s="35">
        <f t="shared" si="1021"/>
        <v>-247998</v>
      </c>
      <c r="K2942" s="101">
        <f t="shared" si="1022"/>
        <v>502855</v>
      </c>
      <c r="L2942">
        <f t="shared" si="1023"/>
        <v>277273</v>
      </c>
      <c r="M2942" s="35">
        <f t="shared" si="1024"/>
        <v>-277273</v>
      </c>
      <c r="N2942">
        <f t="shared" si="1025"/>
        <v>1.0721623302922643</v>
      </c>
      <c r="O2942" s="34">
        <f t="shared" si="1026"/>
        <v>405193</v>
      </c>
      <c r="P2942" s="531">
        <f t="shared" si="1027"/>
        <v>0.10028010746426766</v>
      </c>
      <c r="Q2942" s="521">
        <f t="shared" si="1028"/>
        <v>5.479189206546816E-2</v>
      </c>
    </row>
    <row r="2943" spans="1:17">
      <c r="A2943" s="595"/>
      <c r="B2943" s="3" t="s">
        <v>4</v>
      </c>
      <c r="C2943" s="18">
        <v>11153</v>
      </c>
      <c r="D2943" s="16">
        <v>29320</v>
      </c>
      <c r="E2943" s="16">
        <v>0</v>
      </c>
      <c r="F2943" s="18">
        <v>0</v>
      </c>
      <c r="G2943" s="18">
        <f t="shared" si="1001"/>
        <v>11153</v>
      </c>
      <c r="H2943" s="16">
        <f t="shared" si="1002"/>
        <v>29320</v>
      </c>
      <c r="I2943" s="35">
        <f t="shared" si="1020"/>
        <v>-18167</v>
      </c>
      <c r="J2943" s="35">
        <f t="shared" si="1021"/>
        <v>0</v>
      </c>
      <c r="K2943" s="101">
        <f t="shared" si="1022"/>
        <v>0</v>
      </c>
      <c r="L2943">
        <f t="shared" si="1023"/>
        <v>-1600</v>
      </c>
      <c r="M2943" s="35">
        <f t="shared" si="1024"/>
        <v>-339458</v>
      </c>
      <c r="N2943">
        <f t="shared" si="1025"/>
        <v>0.38038881309686223</v>
      </c>
      <c r="O2943" s="34">
        <f t="shared" si="1026"/>
        <v>-18167</v>
      </c>
      <c r="P2943" s="521">
        <f t="shared" si="1027"/>
        <v>0</v>
      </c>
      <c r="Q2943" s="521">
        <f t="shared" si="1028"/>
        <v>-4.9200492004920049E-2</v>
      </c>
    </row>
    <row r="2944" spans="1:17">
      <c r="A2944" s="595"/>
      <c r="B2944" s="3" t="s">
        <v>5</v>
      </c>
      <c r="C2944" s="18">
        <v>471899</v>
      </c>
      <c r="D2944" s="16">
        <v>696850</v>
      </c>
      <c r="E2944" s="16">
        <v>507414</v>
      </c>
      <c r="F2944" s="18">
        <v>378118</v>
      </c>
      <c r="G2944" s="18">
        <f t="shared" si="1001"/>
        <v>850017</v>
      </c>
      <c r="H2944" s="16">
        <f t="shared" si="1002"/>
        <v>1204264</v>
      </c>
      <c r="I2944" s="35">
        <f t="shared" si="1020"/>
        <v>-224951</v>
      </c>
      <c r="J2944" s="35">
        <f t="shared" si="1021"/>
        <v>129296</v>
      </c>
      <c r="K2944" s="101">
        <f t="shared" si="1022"/>
        <v>-42569</v>
      </c>
      <c r="L2944">
        <f t="shared" si="1023"/>
        <v>43793</v>
      </c>
      <c r="M2944" s="35">
        <f t="shared" si="1024"/>
        <v>-1189055</v>
      </c>
      <c r="N2944">
        <f t="shared" si="1025"/>
        <v>0.70583941727063171</v>
      </c>
      <c r="O2944" s="34">
        <f t="shared" si="1026"/>
        <v>-354247</v>
      </c>
      <c r="P2944" s="521">
        <f t="shared" si="1027"/>
        <v>-4.5520796017772452E-2</v>
      </c>
      <c r="Q2944" s="522">
        <f t="shared" si="1028"/>
        <v>3.9217213914843847E-2</v>
      </c>
    </row>
    <row r="2945" spans="1:17">
      <c r="A2945" s="596"/>
      <c r="B2945" s="3" t="s">
        <v>6</v>
      </c>
      <c r="C2945" s="18">
        <v>1224421</v>
      </c>
      <c r="D2945" s="16">
        <v>1400334</v>
      </c>
      <c r="E2945" s="16">
        <v>1152023</v>
      </c>
      <c r="F2945" s="18">
        <v>1295157</v>
      </c>
      <c r="G2945" s="18">
        <f t="shared" si="1001"/>
        <v>2519578</v>
      </c>
      <c r="H2945" s="16">
        <f t="shared" si="1002"/>
        <v>2552357</v>
      </c>
      <c r="I2945" s="35">
        <f t="shared" si="1020"/>
        <v>-175913</v>
      </c>
      <c r="J2945" s="35">
        <f t="shared" si="1021"/>
        <v>-143134</v>
      </c>
      <c r="K2945" s="101">
        <f t="shared" si="1022"/>
        <v>278303</v>
      </c>
      <c r="L2945">
        <f t="shared" si="1023"/>
        <v>419121</v>
      </c>
      <c r="M2945" s="35">
        <f t="shared" si="1024"/>
        <v>247975</v>
      </c>
      <c r="N2945">
        <f t="shared" si="1025"/>
        <v>0.98715736082374061</v>
      </c>
      <c r="O2945" s="34">
        <f t="shared" si="1026"/>
        <v>-32779</v>
      </c>
      <c r="P2945" s="521">
        <f t="shared" si="1027"/>
        <v>0.14177634729379737</v>
      </c>
      <c r="Q2945" s="522">
        <f t="shared" si="1028"/>
        <v>0.24451159928009497</v>
      </c>
    </row>
    <row r="2946" spans="1:17">
      <c r="A2946" s="597">
        <v>45944</v>
      </c>
      <c r="B2946" s="3" t="s">
        <v>3</v>
      </c>
      <c r="C2946" s="18">
        <v>1929369</v>
      </c>
      <c r="D2946" s="16">
        <v>1415287</v>
      </c>
      <c r="E2946" s="16">
        <v>1875338</v>
      </c>
      <c r="F2946" s="18">
        <v>1819089</v>
      </c>
      <c r="G2946" s="18">
        <f t="shared" si="1001"/>
        <v>3748458</v>
      </c>
      <c r="H2946" s="16">
        <f t="shared" si="1002"/>
        <v>3290625</v>
      </c>
      <c r="I2946" s="35">
        <f t="shared" si="1020"/>
        <v>514082</v>
      </c>
      <c r="J2946" s="35">
        <f t="shared" si="1021"/>
        <v>56249</v>
      </c>
      <c r="K2946" s="101">
        <f t="shared" si="1022"/>
        <v>-2271756</v>
      </c>
      <c r="L2946">
        <f t="shared" si="1023"/>
        <v>-2324396</v>
      </c>
      <c r="M2946" s="35">
        <f t="shared" si="1024"/>
        <v>2324896</v>
      </c>
      <c r="N2946">
        <f t="shared" si="1025"/>
        <v>1.1391325356125357</v>
      </c>
      <c r="O2946" s="20">
        <f t="shared" si="1026"/>
        <v>457833</v>
      </c>
      <c r="P2946" s="521">
        <f t="shared" si="1027"/>
        <v>-0.27397060047250532</v>
      </c>
      <c r="Q2946" s="521">
        <f t="shared" si="1028"/>
        <v>-0.29276658475049239</v>
      </c>
    </row>
    <row r="2947" spans="1:17">
      <c r="A2947" s="598"/>
      <c r="B2947" s="3" t="s">
        <v>4</v>
      </c>
      <c r="C2947" s="18">
        <v>11153</v>
      </c>
      <c r="D2947" s="16">
        <v>28520</v>
      </c>
      <c r="E2947" s="16">
        <v>0</v>
      </c>
      <c r="F2947" s="18">
        <v>0</v>
      </c>
      <c r="G2947" s="18">
        <f t="shared" si="1001"/>
        <v>11153</v>
      </c>
      <c r="H2947" s="16">
        <f t="shared" si="1002"/>
        <v>28520</v>
      </c>
      <c r="I2947" s="35">
        <f t="shared" si="1020"/>
        <v>-17367</v>
      </c>
      <c r="J2947" s="35">
        <f t="shared" si="1021"/>
        <v>0</v>
      </c>
      <c r="K2947" s="101">
        <f t="shared" si="1022"/>
        <v>0</v>
      </c>
      <c r="L2947">
        <f t="shared" si="1023"/>
        <v>-800</v>
      </c>
      <c r="M2947" s="35">
        <f t="shared" si="1024"/>
        <v>225213</v>
      </c>
      <c r="N2947">
        <f t="shared" si="1025"/>
        <v>0.39105890603085552</v>
      </c>
      <c r="O2947" s="303">
        <f t="shared" si="1026"/>
        <v>-17367</v>
      </c>
      <c r="P2947" s="521">
        <f t="shared" si="1027"/>
        <v>0</v>
      </c>
      <c r="Q2947" s="521">
        <f t="shared" si="1028"/>
        <v>-2.6560424966799469E-2</v>
      </c>
    </row>
    <row r="2948" spans="1:17">
      <c r="A2948" s="598"/>
      <c r="B2948" s="3" t="s">
        <v>5</v>
      </c>
      <c r="C2948" s="18">
        <v>294716</v>
      </c>
      <c r="D2948" s="16">
        <v>505650</v>
      </c>
      <c r="E2948" s="16">
        <v>325879</v>
      </c>
      <c r="F2948" s="18">
        <v>214243</v>
      </c>
      <c r="G2948" s="18">
        <f t="shared" si="1001"/>
        <v>508959</v>
      </c>
      <c r="H2948" s="16">
        <f t="shared" si="1002"/>
        <v>831529</v>
      </c>
      <c r="I2948" s="35">
        <f t="shared" si="1020"/>
        <v>-210934</v>
      </c>
      <c r="J2948" s="35">
        <f t="shared" si="1021"/>
        <v>111636</v>
      </c>
      <c r="K2948" s="101">
        <f t="shared" si="1022"/>
        <v>-341058</v>
      </c>
      <c r="L2948">
        <f t="shared" si="1023"/>
        <v>-372735</v>
      </c>
      <c r="M2948" s="35">
        <f t="shared" si="1024"/>
        <v>1015215</v>
      </c>
      <c r="N2948">
        <f t="shared" si="1025"/>
        <v>0.61207606710048601</v>
      </c>
      <c r="O2948" s="20">
        <f t="shared" si="1026"/>
        <v>-322570</v>
      </c>
      <c r="P2948" s="521">
        <f t="shared" si="1027"/>
        <v>-0.28634468862162332</v>
      </c>
      <c r="Q2948" s="521">
        <f t="shared" si="1028"/>
        <v>-0.2363571568529847</v>
      </c>
    </row>
    <row r="2949" spans="1:17">
      <c r="A2949" s="599"/>
      <c r="B2949" s="3" t="s">
        <v>6</v>
      </c>
      <c r="C2949" s="18">
        <v>696612</v>
      </c>
      <c r="D2949" s="16">
        <v>761578</v>
      </c>
      <c r="E2949" s="16">
        <v>730632</v>
      </c>
      <c r="F2949" s="18">
        <v>677704</v>
      </c>
      <c r="G2949" s="18">
        <f t="shared" si="1001"/>
        <v>1374316</v>
      </c>
      <c r="H2949" s="16">
        <f t="shared" si="1002"/>
        <v>1492210</v>
      </c>
      <c r="I2949" s="35">
        <f t="shared" si="1020"/>
        <v>-64966</v>
      </c>
      <c r="J2949" s="35">
        <f t="shared" si="1021"/>
        <v>52928</v>
      </c>
      <c r="K2949" s="101">
        <f t="shared" si="1022"/>
        <v>-1145262</v>
      </c>
      <c r="L2949">
        <f t="shared" si="1023"/>
        <v>-1060147</v>
      </c>
      <c r="M2949" s="35">
        <f t="shared" si="1024"/>
        <v>1681082</v>
      </c>
      <c r="N2949">
        <f t="shared" si="1025"/>
        <v>0.92099369391707597</v>
      </c>
      <c r="O2949" s="20">
        <f t="shared" si="1026"/>
        <v>-117894</v>
      </c>
      <c r="P2949" s="521">
        <f t="shared" si="1027"/>
        <v>-0.31249986356839587</v>
      </c>
      <c r="Q2949" s="521">
        <f t="shared" si="1028"/>
        <v>-0.29346597263283308</v>
      </c>
    </row>
    <row r="2950" spans="1:17">
      <c r="A2950" s="594">
        <v>45945</v>
      </c>
      <c r="B2950" s="3" t="s">
        <v>3</v>
      </c>
      <c r="C2950" s="18">
        <v>1941400</v>
      </c>
      <c r="D2950" s="16">
        <v>2109695</v>
      </c>
      <c r="E2950" s="16">
        <v>2103096</v>
      </c>
      <c r="F2950" s="18">
        <v>2474154</v>
      </c>
      <c r="G2950" s="18">
        <f t="shared" ref="G2950:G2953" si="1029">SUM(C2950+F2950)</f>
        <v>4415554</v>
      </c>
      <c r="H2950" s="16">
        <f t="shared" ref="H2950:H2953" si="1030">SUM(D2950+E2950)</f>
        <v>4212791</v>
      </c>
      <c r="I2950" s="35">
        <f t="shared" ref="I2950:I2953" si="1031">SUM(C2950-D2950)</f>
        <v>-168295</v>
      </c>
      <c r="J2950" s="35">
        <f t="shared" ref="J2950:J2953" si="1032">SUM(E2950-F2950)</f>
        <v>-371058</v>
      </c>
      <c r="K2950" s="101">
        <f t="shared" ref="K2950:K2953" si="1033">G2950-G2946</f>
        <v>667096</v>
      </c>
      <c r="L2950">
        <f t="shared" ref="L2950:L2953" si="1034">H2950-H2946</f>
        <v>922166</v>
      </c>
      <c r="M2950" s="35">
        <f t="shared" ref="M2950:M2953" si="1035">K2955-L2950</f>
        <v>-921429</v>
      </c>
      <c r="N2950">
        <f t="shared" ref="N2950:N2953" si="1036">SUM(G2950/H2950)</f>
        <v>1.048130325003068</v>
      </c>
      <c r="O2950" s="34">
        <f t="shared" ref="O2950:O2953" si="1037">G2950-H2950</f>
        <v>202763</v>
      </c>
      <c r="P2950" s="521">
        <f t="shared" ref="P2950:P2953" si="1038">K2950/(G2946-K2950)</f>
        <v>0.21649387511107102</v>
      </c>
      <c r="Q2950" s="522">
        <f t="shared" ref="Q2950:Q2953" si="1039">L2950/(H2946-L2950)</f>
        <v>0.38935273948166299</v>
      </c>
    </row>
    <row r="2951" spans="1:17">
      <c r="A2951" s="595"/>
      <c r="B2951" s="3" t="s">
        <v>4</v>
      </c>
      <c r="C2951" s="18">
        <v>11653</v>
      </c>
      <c r="D2951" s="16">
        <v>28520</v>
      </c>
      <c r="E2951" s="16">
        <v>0</v>
      </c>
      <c r="F2951" s="18">
        <v>0</v>
      </c>
      <c r="G2951" s="18">
        <f t="shared" si="1029"/>
        <v>11653</v>
      </c>
      <c r="H2951" s="16">
        <f t="shared" si="1030"/>
        <v>28520</v>
      </c>
      <c r="I2951" s="35">
        <f t="shared" si="1031"/>
        <v>-16867</v>
      </c>
      <c r="J2951" s="35">
        <f t="shared" si="1032"/>
        <v>0</v>
      </c>
      <c r="K2951" s="101">
        <f t="shared" si="1033"/>
        <v>500</v>
      </c>
      <c r="L2951">
        <f t="shared" si="1034"/>
        <v>0</v>
      </c>
      <c r="M2951" s="35">
        <f t="shared" si="1035"/>
        <v>208811</v>
      </c>
      <c r="N2951">
        <f t="shared" si="1036"/>
        <v>0.40859046283309958</v>
      </c>
      <c r="O2951" s="303">
        <f t="shared" si="1037"/>
        <v>-16867</v>
      </c>
      <c r="P2951" s="521">
        <f t="shared" si="1038"/>
        <v>4.6935135642542009E-2</v>
      </c>
      <c r="Q2951" s="521">
        <f t="shared" si="1039"/>
        <v>0</v>
      </c>
    </row>
    <row r="2952" spans="1:17">
      <c r="A2952" s="595"/>
      <c r="B2952" s="3" t="s">
        <v>5</v>
      </c>
      <c r="C2952" s="18">
        <v>388724</v>
      </c>
      <c r="D2952" s="16">
        <v>603176</v>
      </c>
      <c r="E2952" s="16">
        <v>391091</v>
      </c>
      <c r="F2952" s="18">
        <v>344648</v>
      </c>
      <c r="G2952" s="18">
        <f t="shared" si="1029"/>
        <v>733372</v>
      </c>
      <c r="H2952" s="16">
        <f t="shared" si="1030"/>
        <v>994267</v>
      </c>
      <c r="I2952" s="35">
        <f t="shared" si="1031"/>
        <v>-214452</v>
      </c>
      <c r="J2952" s="35">
        <f t="shared" si="1032"/>
        <v>46443</v>
      </c>
      <c r="K2952" s="101">
        <f t="shared" si="1033"/>
        <v>224413</v>
      </c>
      <c r="L2952">
        <f t="shared" si="1034"/>
        <v>162738</v>
      </c>
      <c r="M2952" s="35">
        <f t="shared" si="1035"/>
        <v>-63914</v>
      </c>
      <c r="N2952">
        <f t="shared" si="1036"/>
        <v>0.73760066461021034</v>
      </c>
      <c r="O2952" s="20">
        <f t="shared" si="1037"/>
        <v>-260895</v>
      </c>
      <c r="P2952" s="531">
        <f t="shared" si="1038"/>
        <v>0.78867037315583421</v>
      </c>
      <c r="Q2952" s="521">
        <f t="shared" si="1039"/>
        <v>0.2433316237808224</v>
      </c>
    </row>
    <row r="2953" spans="1:17">
      <c r="A2953" s="596"/>
      <c r="B2953" s="3" t="s">
        <v>6</v>
      </c>
      <c r="C2953" s="18">
        <v>935780</v>
      </c>
      <c r="D2953" s="16">
        <v>1158426</v>
      </c>
      <c r="E2953" s="16">
        <v>783369</v>
      </c>
      <c r="F2953" s="18">
        <v>1081016</v>
      </c>
      <c r="G2953" s="18">
        <f t="shared" si="1029"/>
        <v>2016796</v>
      </c>
      <c r="H2953" s="16">
        <f t="shared" si="1030"/>
        <v>1941795</v>
      </c>
      <c r="I2953" s="35">
        <f t="shared" si="1031"/>
        <v>-222646</v>
      </c>
      <c r="J2953" s="35">
        <f t="shared" si="1032"/>
        <v>-297647</v>
      </c>
      <c r="K2953" s="101">
        <f t="shared" si="1033"/>
        <v>642480</v>
      </c>
      <c r="L2953">
        <f t="shared" si="1034"/>
        <v>449585</v>
      </c>
      <c r="M2953" s="35">
        <f t="shared" si="1035"/>
        <v>191074</v>
      </c>
      <c r="N2953">
        <f t="shared" si="1036"/>
        <v>1.0386245715948388</v>
      </c>
      <c r="O2953" s="34">
        <f t="shared" si="1037"/>
        <v>75001</v>
      </c>
      <c r="P2953" s="531">
        <f t="shared" si="1038"/>
        <v>0.87790160637082626</v>
      </c>
      <c r="Q2953" s="521">
        <f t="shared" si="1039"/>
        <v>0.43120489149982016</v>
      </c>
    </row>
    <row r="2954" spans="1:17">
      <c r="A2954" s="594">
        <v>45946</v>
      </c>
      <c r="B2954" s="3" t="s">
        <v>3</v>
      </c>
      <c r="C2954" s="18">
        <v>2037054</v>
      </c>
      <c r="D2954" s="16">
        <v>2749384</v>
      </c>
      <c r="E2954" s="16">
        <v>2166280</v>
      </c>
      <c r="F2954" s="18">
        <v>2999435</v>
      </c>
      <c r="G2954" s="18">
        <f t="shared" ref="G2954:G2957" si="1040">SUM(C2954+F2954)</f>
        <v>5036489</v>
      </c>
      <c r="H2954" s="16">
        <f t="shared" ref="H2954:H2957" si="1041">SUM(D2954+E2954)</f>
        <v>4915664</v>
      </c>
      <c r="I2954" s="35">
        <f t="shared" ref="I2954:I2957" si="1042">SUM(C2954-D2954)</f>
        <v>-712330</v>
      </c>
      <c r="J2954" s="35">
        <f t="shared" ref="J2954:J2957" si="1043">SUM(E2954-F2954)</f>
        <v>-833155</v>
      </c>
      <c r="K2954" s="101">
        <f t="shared" ref="K2954:K2957" si="1044">G2954-G2950</f>
        <v>620935</v>
      </c>
      <c r="L2954">
        <f t="shared" ref="L2954:L2957" si="1045">H2954-H2950</f>
        <v>702873</v>
      </c>
      <c r="M2954" s="35">
        <f t="shared" ref="M2954:M2957" si="1046">K2959-L2954</f>
        <v>-704073</v>
      </c>
      <c r="N2954">
        <f t="shared" ref="N2954:N2957" si="1047">SUM(G2954/H2954)</f>
        <v>1.0245795888408973</v>
      </c>
      <c r="O2954" s="34">
        <f t="shared" ref="O2954:O2957" si="1048">G2954-H2954</f>
        <v>120825</v>
      </c>
      <c r="P2954" s="521">
        <f t="shared" ref="P2954:P2957" si="1049">K2954/(G2950-K2954)</f>
        <v>0.16363566408116334</v>
      </c>
      <c r="Q2954" s="522">
        <f t="shared" ref="Q2954:Q2957" si="1050">L2954/(H2950-L2954)</f>
        <v>0.20025339623318836</v>
      </c>
    </row>
    <row r="2955" spans="1:17">
      <c r="A2955" s="595"/>
      <c r="B2955" s="3" t="s">
        <v>4</v>
      </c>
      <c r="C2955" s="18">
        <v>12390</v>
      </c>
      <c r="D2955" s="16">
        <v>28520</v>
      </c>
      <c r="E2955" s="16">
        <v>0</v>
      </c>
      <c r="F2955" s="18">
        <v>0</v>
      </c>
      <c r="G2955" s="18">
        <f t="shared" si="1040"/>
        <v>12390</v>
      </c>
      <c r="H2955" s="16">
        <f t="shared" si="1041"/>
        <v>28520</v>
      </c>
      <c r="I2955" s="35">
        <f t="shared" si="1042"/>
        <v>-16130</v>
      </c>
      <c r="J2955" s="35">
        <f t="shared" si="1043"/>
        <v>0</v>
      </c>
      <c r="K2955" s="101">
        <f t="shared" si="1044"/>
        <v>737</v>
      </c>
      <c r="L2955">
        <f t="shared" si="1045"/>
        <v>0</v>
      </c>
      <c r="M2955" s="35">
        <f t="shared" si="1046"/>
        <v>144315</v>
      </c>
      <c r="N2955">
        <f t="shared" si="1047"/>
        <v>0.43443197755960727</v>
      </c>
      <c r="O2955" s="303">
        <f t="shared" si="1048"/>
        <v>-16130</v>
      </c>
      <c r="P2955" s="521">
        <f t="shared" si="1049"/>
        <v>6.7515573470135579E-2</v>
      </c>
      <c r="Q2955" s="521">
        <f t="shared" si="1050"/>
        <v>0</v>
      </c>
    </row>
    <row r="2956" spans="1:17">
      <c r="A2956" s="595"/>
      <c r="B2956" s="3" t="s">
        <v>5</v>
      </c>
      <c r="C2956" s="18">
        <v>513127</v>
      </c>
      <c r="D2956" s="16">
        <v>717269</v>
      </c>
      <c r="E2956" s="16">
        <v>421816</v>
      </c>
      <c r="F2956" s="18">
        <v>429056</v>
      </c>
      <c r="G2956" s="18">
        <f t="shared" si="1040"/>
        <v>942183</v>
      </c>
      <c r="H2956" s="16">
        <f t="shared" si="1041"/>
        <v>1139085</v>
      </c>
      <c r="I2956" s="35">
        <f t="shared" si="1042"/>
        <v>-204142</v>
      </c>
      <c r="J2956" s="35">
        <f t="shared" si="1043"/>
        <v>-7240</v>
      </c>
      <c r="K2956" s="101">
        <f t="shared" si="1044"/>
        <v>208811</v>
      </c>
      <c r="L2956">
        <f t="shared" si="1045"/>
        <v>144818</v>
      </c>
      <c r="M2956" s="35">
        <f t="shared" si="1046"/>
        <v>-64325</v>
      </c>
      <c r="N2956">
        <f t="shared" si="1047"/>
        <v>0.82714020463793303</v>
      </c>
      <c r="O2956" s="34">
        <f t="shared" si="1048"/>
        <v>-196902</v>
      </c>
      <c r="P2956" s="531">
        <f t="shared" si="1049"/>
        <v>0.39806809884837036</v>
      </c>
      <c r="Q2956" s="521">
        <f t="shared" si="1050"/>
        <v>0.17048463180249784</v>
      </c>
    </row>
    <row r="2957" spans="1:17">
      <c r="A2957" s="596"/>
      <c r="B2957" s="3" t="s">
        <v>6</v>
      </c>
      <c r="C2957" s="18">
        <v>890353</v>
      </c>
      <c r="D2957" s="16">
        <v>1158585</v>
      </c>
      <c r="E2957" s="16">
        <v>864827</v>
      </c>
      <c r="F2957" s="18">
        <v>1225267</v>
      </c>
      <c r="G2957" s="18">
        <f t="shared" si="1040"/>
        <v>2115620</v>
      </c>
      <c r="H2957" s="16">
        <f t="shared" si="1041"/>
        <v>2023412</v>
      </c>
      <c r="I2957" s="35">
        <f t="shared" si="1042"/>
        <v>-268232</v>
      </c>
      <c r="J2957" s="35">
        <f t="shared" si="1043"/>
        <v>-360440</v>
      </c>
      <c r="K2957" s="101">
        <f t="shared" si="1044"/>
        <v>98824</v>
      </c>
      <c r="L2957">
        <f t="shared" si="1045"/>
        <v>81617</v>
      </c>
      <c r="M2957" s="35">
        <f t="shared" si="1046"/>
        <v>-1944765</v>
      </c>
      <c r="N2957">
        <f t="shared" si="1047"/>
        <v>1.0455705511284898</v>
      </c>
      <c r="O2957" s="34">
        <f t="shared" si="1048"/>
        <v>92208</v>
      </c>
      <c r="P2957" s="531">
        <f t="shared" si="1049"/>
        <v>5.1525256885919087E-2</v>
      </c>
      <c r="Q2957" s="521">
        <f t="shared" si="1050"/>
        <v>4.3875908649602349E-2</v>
      </c>
    </row>
    <row r="2958" spans="1:17">
      <c r="A2958" s="594">
        <v>45947</v>
      </c>
      <c r="B2958" s="3" t="s">
        <v>3</v>
      </c>
      <c r="C2958" s="18">
        <v>2458638</v>
      </c>
      <c r="D2958" s="16">
        <v>2769673</v>
      </c>
      <c r="E2958" s="16">
        <v>2508213</v>
      </c>
      <c r="F2958" s="18">
        <v>3218510</v>
      </c>
      <c r="G2958" s="18">
        <f t="shared" ref="G2958:G2961" si="1051">SUM(C2958+F2958)</f>
        <v>5677148</v>
      </c>
      <c r="H2958" s="16">
        <f t="shared" ref="H2958:H2961" si="1052">SUM(D2958+E2958)</f>
        <v>5277886</v>
      </c>
      <c r="I2958" s="35">
        <f t="shared" ref="I2958:I2961" si="1053">SUM(C2958-D2958)</f>
        <v>-311035</v>
      </c>
      <c r="J2958" s="35">
        <f t="shared" ref="J2958:J2961" si="1054">SUM(E2958-F2958)</f>
        <v>-710297</v>
      </c>
      <c r="K2958" s="101">
        <f t="shared" ref="K2958:K2961" si="1055">G2958-G2954</f>
        <v>640659</v>
      </c>
      <c r="L2958">
        <f t="shared" ref="L2958:L2961" si="1056">H2958-H2954</f>
        <v>362222</v>
      </c>
      <c r="M2958" s="35">
        <f t="shared" ref="M2958:M2961" si="1057">K2963-L2958</f>
        <v>-362222</v>
      </c>
      <c r="N2958">
        <f t="shared" ref="N2958:N2961" si="1058">SUM(G2958/H2958)</f>
        <v>1.0756480909212514</v>
      </c>
      <c r="O2958" s="34">
        <f t="shared" ref="O2958:O2961" si="1059">G2958-H2958</f>
        <v>399262</v>
      </c>
      <c r="P2958" s="531">
        <f t="shared" ref="P2958:P2961" si="1060">K2958/(G2954-K2958)</f>
        <v>0.14574244226915054</v>
      </c>
      <c r="Q2958" s="521">
        <f t="shared" ref="Q2958:Q2961" si="1061">L2958/(H2954-L2958)</f>
        <v>7.9549053221716667E-2</v>
      </c>
    </row>
    <row r="2959" spans="1:17">
      <c r="A2959" s="595"/>
      <c r="B2959" s="3" t="s">
        <v>4</v>
      </c>
      <c r="C2959" s="18">
        <v>11190</v>
      </c>
      <c r="D2959" s="16">
        <v>44820</v>
      </c>
      <c r="E2959" s="16">
        <v>0</v>
      </c>
      <c r="F2959" s="18">
        <v>0</v>
      </c>
      <c r="G2959" s="18">
        <f t="shared" si="1051"/>
        <v>11190</v>
      </c>
      <c r="H2959" s="16">
        <f t="shared" si="1052"/>
        <v>44820</v>
      </c>
      <c r="I2959" s="35">
        <f t="shared" si="1053"/>
        <v>-33630</v>
      </c>
      <c r="J2959" s="35">
        <f t="shared" si="1054"/>
        <v>0</v>
      </c>
      <c r="K2959" s="101">
        <f t="shared" si="1055"/>
        <v>-1200</v>
      </c>
      <c r="L2959">
        <f t="shared" si="1056"/>
        <v>16300</v>
      </c>
      <c r="M2959" s="35">
        <f t="shared" si="1057"/>
        <v>-382109</v>
      </c>
      <c r="N2959">
        <f t="shared" si="1058"/>
        <v>0.24966532797858099</v>
      </c>
      <c r="O2959" s="303">
        <f t="shared" si="1059"/>
        <v>-33630</v>
      </c>
      <c r="P2959" s="521">
        <f t="shared" si="1060"/>
        <v>-8.8300220750551883E-2</v>
      </c>
      <c r="Q2959" s="521">
        <f t="shared" si="1061"/>
        <v>1.3338788870703764</v>
      </c>
    </row>
    <row r="2960" spans="1:17">
      <c r="A2960" s="595"/>
      <c r="B2960" s="3" t="s">
        <v>5</v>
      </c>
      <c r="C2960" s="18">
        <v>576956</v>
      </c>
      <c r="D2960" s="16">
        <v>789945</v>
      </c>
      <c r="E2960" s="16">
        <v>494668</v>
      </c>
      <c r="F2960" s="18">
        <v>509542</v>
      </c>
      <c r="G2960" s="18">
        <f t="shared" si="1051"/>
        <v>1086498</v>
      </c>
      <c r="H2960" s="16">
        <f t="shared" si="1052"/>
        <v>1284613</v>
      </c>
      <c r="I2960" s="35">
        <f t="shared" si="1053"/>
        <v>-212989</v>
      </c>
      <c r="J2960" s="35">
        <f t="shared" si="1054"/>
        <v>-14874</v>
      </c>
      <c r="K2960" s="101">
        <f t="shared" si="1055"/>
        <v>144315</v>
      </c>
      <c r="L2960">
        <f t="shared" si="1056"/>
        <v>145528</v>
      </c>
      <c r="M2960" s="35">
        <f t="shared" si="1057"/>
        <v>-984901</v>
      </c>
      <c r="N2960">
        <f t="shared" si="1058"/>
        <v>0.84577845623545767</v>
      </c>
      <c r="O2960" s="34">
        <f t="shared" si="1059"/>
        <v>-198115</v>
      </c>
      <c r="P2960" s="531">
        <f t="shared" si="1060"/>
        <v>0.18087578396426476</v>
      </c>
      <c r="Q2960" s="521">
        <f t="shared" si="1061"/>
        <v>0.14647171727439895</v>
      </c>
    </row>
    <row r="2961" spans="1:17">
      <c r="A2961" s="596"/>
      <c r="B2961" s="3" t="s">
        <v>6</v>
      </c>
      <c r="C2961" s="18">
        <v>1019787</v>
      </c>
      <c r="D2961" s="16">
        <v>1299939</v>
      </c>
      <c r="E2961" s="16">
        <v>1063689</v>
      </c>
      <c r="F2961" s="18">
        <v>1176326</v>
      </c>
      <c r="G2961" s="18">
        <f t="shared" si="1051"/>
        <v>2196113</v>
      </c>
      <c r="H2961" s="16">
        <f t="shared" si="1052"/>
        <v>2363628</v>
      </c>
      <c r="I2961" s="35">
        <f t="shared" si="1053"/>
        <v>-280152</v>
      </c>
      <c r="J2961" s="35">
        <f t="shared" si="1054"/>
        <v>-112637</v>
      </c>
      <c r="K2961" s="101">
        <f t="shared" si="1055"/>
        <v>80493</v>
      </c>
      <c r="L2961">
        <f t="shared" si="1056"/>
        <v>340216</v>
      </c>
      <c r="M2961" s="35">
        <f t="shared" si="1057"/>
        <v>105275</v>
      </c>
      <c r="N2961">
        <f t="shared" si="1058"/>
        <v>0.92912801845298842</v>
      </c>
      <c r="O2961" s="34">
        <f t="shared" si="1059"/>
        <v>-167515</v>
      </c>
      <c r="P2961" s="521">
        <f t="shared" si="1060"/>
        <v>3.9551831409047201E-2</v>
      </c>
      <c r="Q2961" s="522">
        <f t="shared" si="1061"/>
        <v>0.20212500504991696</v>
      </c>
    </row>
    <row r="2962" spans="1:17">
      <c r="A2962" s="597">
        <v>45950</v>
      </c>
      <c r="B2962" s="3" t="s">
        <v>3</v>
      </c>
      <c r="C2962" s="18">
        <v>1747238</v>
      </c>
      <c r="D2962" s="16">
        <v>1760612</v>
      </c>
      <c r="E2962" s="16">
        <v>1751276</v>
      </c>
      <c r="F2962" s="18">
        <v>2066762</v>
      </c>
      <c r="G2962" s="18">
        <f t="shared" ref="G2962:G2965" si="1062">SUM(C2962+F2962)</f>
        <v>3814000</v>
      </c>
      <c r="H2962" s="16">
        <f t="shared" ref="H2962:H2965" si="1063">SUM(D2962+E2962)</f>
        <v>3511888</v>
      </c>
      <c r="I2962" s="35">
        <f t="shared" ref="I2962:I2965" si="1064">SUM(C2962-D2962)</f>
        <v>-13374</v>
      </c>
      <c r="J2962" s="35">
        <f t="shared" ref="J2962:J2965" si="1065">SUM(E2962-F2962)</f>
        <v>-315486</v>
      </c>
      <c r="K2962" s="101">
        <f t="shared" ref="K2962:K2965" si="1066">G2962-G2958</f>
        <v>-1863148</v>
      </c>
      <c r="L2962">
        <f t="shared" ref="L2962:L2965" si="1067">H2962-H2958</f>
        <v>-1765998</v>
      </c>
      <c r="M2962" s="35">
        <f t="shared" ref="M2962:M2965" si="1068">K2967-L2962</f>
        <v>1765998</v>
      </c>
      <c r="N2962">
        <f t="shared" ref="N2962:N2965" si="1069">SUM(G2962/H2962)</f>
        <v>1.086025522454019</v>
      </c>
      <c r="O2962" s="34">
        <f t="shared" ref="O2962:O2965" si="1070">G2962-H2962</f>
        <v>302112</v>
      </c>
      <c r="P2962" s="521">
        <f t="shared" ref="P2962:P2965" si="1071">K2962/(G2958-K2962)</f>
        <v>-0.24709215659438302</v>
      </c>
      <c r="Q2962" s="521">
        <f t="shared" ref="Q2962:Q2965" si="1072">L2962/(H2958-L2962)</f>
        <v>-0.25071366876569801</v>
      </c>
    </row>
    <row r="2963" spans="1:17">
      <c r="A2963" s="598"/>
      <c r="B2963" s="3" t="s">
        <v>4</v>
      </c>
      <c r="C2963" s="18">
        <v>11190</v>
      </c>
      <c r="D2963" s="16">
        <v>48720</v>
      </c>
      <c r="E2963" s="16">
        <v>0</v>
      </c>
      <c r="F2963" s="18">
        <v>0</v>
      </c>
      <c r="G2963" s="18">
        <f t="shared" si="1062"/>
        <v>11190</v>
      </c>
      <c r="H2963" s="16">
        <f t="shared" si="1063"/>
        <v>48720</v>
      </c>
      <c r="I2963" s="35">
        <f t="shared" si="1064"/>
        <v>-37530</v>
      </c>
      <c r="J2963" s="35">
        <f t="shared" si="1065"/>
        <v>0</v>
      </c>
      <c r="K2963" s="101">
        <f t="shared" si="1066"/>
        <v>0</v>
      </c>
      <c r="L2963">
        <f t="shared" si="1067"/>
        <v>3900</v>
      </c>
      <c r="M2963" s="35">
        <f t="shared" si="1068"/>
        <v>61185</v>
      </c>
      <c r="N2963">
        <f t="shared" si="1069"/>
        <v>0.22967980295566504</v>
      </c>
      <c r="O2963" s="303">
        <f t="shared" si="1070"/>
        <v>-37530</v>
      </c>
      <c r="P2963" s="521">
        <f t="shared" si="1071"/>
        <v>0</v>
      </c>
      <c r="Q2963" s="521">
        <f t="shared" si="1072"/>
        <v>9.5307917888563048E-2</v>
      </c>
    </row>
    <row r="2964" spans="1:17">
      <c r="A2964" s="598"/>
      <c r="B2964" s="3" t="s">
        <v>5</v>
      </c>
      <c r="C2964" s="18">
        <v>399981</v>
      </c>
      <c r="D2964" s="16">
        <v>580985</v>
      </c>
      <c r="E2964" s="16">
        <v>354254</v>
      </c>
      <c r="F2964" s="18">
        <v>320708</v>
      </c>
      <c r="G2964" s="18">
        <f t="shared" si="1062"/>
        <v>720689</v>
      </c>
      <c r="H2964" s="16">
        <f t="shared" si="1063"/>
        <v>935239</v>
      </c>
      <c r="I2964" s="35">
        <f t="shared" si="1064"/>
        <v>-181004</v>
      </c>
      <c r="J2964" s="35">
        <f t="shared" si="1065"/>
        <v>33546</v>
      </c>
      <c r="K2964" s="101">
        <f t="shared" si="1066"/>
        <v>-365809</v>
      </c>
      <c r="L2964">
        <f t="shared" si="1067"/>
        <v>-349374</v>
      </c>
      <c r="M2964" s="35">
        <f t="shared" si="1068"/>
        <v>540538</v>
      </c>
      <c r="N2964">
        <f t="shared" si="1069"/>
        <v>0.77059339912043878</v>
      </c>
      <c r="O2964" s="20">
        <f t="shared" si="1070"/>
        <v>-214550</v>
      </c>
      <c r="P2964" s="521">
        <f t="shared" si="1071"/>
        <v>-0.25188131710444139</v>
      </c>
      <c r="Q2964" s="521">
        <f t="shared" si="1072"/>
        <v>-0.21381687859205734</v>
      </c>
    </row>
    <row r="2965" spans="1:17">
      <c r="A2965" s="599"/>
      <c r="B2965" s="3" t="s">
        <v>6</v>
      </c>
      <c r="C2965" s="18">
        <v>594069</v>
      </c>
      <c r="D2965" s="16">
        <v>759824</v>
      </c>
      <c r="E2965" s="16">
        <v>646949</v>
      </c>
      <c r="F2965" s="18">
        <v>762671</v>
      </c>
      <c r="G2965" s="18">
        <f t="shared" si="1062"/>
        <v>1356740</v>
      </c>
      <c r="H2965" s="16">
        <f t="shared" si="1063"/>
        <v>1406773</v>
      </c>
      <c r="I2965" s="35">
        <f t="shared" si="1064"/>
        <v>-165755</v>
      </c>
      <c r="J2965" s="35">
        <f t="shared" si="1065"/>
        <v>-115722</v>
      </c>
      <c r="K2965" s="101">
        <f t="shared" si="1066"/>
        <v>-839373</v>
      </c>
      <c r="L2965">
        <f t="shared" si="1067"/>
        <v>-956855</v>
      </c>
      <c r="M2965" s="35">
        <f t="shared" si="1068"/>
        <v>1985122</v>
      </c>
      <c r="N2965">
        <f t="shared" si="1069"/>
        <v>0.96443420509207956</v>
      </c>
      <c r="O2965" s="34">
        <f t="shared" si="1070"/>
        <v>-50033</v>
      </c>
      <c r="P2965" s="521">
        <f t="shared" si="1071"/>
        <v>-0.27652013549065951</v>
      </c>
      <c r="Q2965" s="521">
        <f t="shared" si="1072"/>
        <v>-0.28816741419847652</v>
      </c>
    </row>
    <row r="2966" spans="1:17">
      <c r="A2966" s="594">
        <v>45951</v>
      </c>
      <c r="B2966" s="3" t="s">
        <v>3</v>
      </c>
      <c r="C2966" s="18">
        <v>2003334</v>
      </c>
      <c r="D2966" s="16">
        <v>1924986</v>
      </c>
      <c r="E2966" s="16">
        <v>2010888</v>
      </c>
      <c r="F2966" s="18">
        <v>2256157</v>
      </c>
      <c r="G2966" s="18">
        <f t="shared" ref="G2966:G2969" si="1073">SUM(C2966+F2966)</f>
        <v>4259491</v>
      </c>
      <c r="H2966" s="16">
        <f t="shared" ref="H2966:H2969" si="1074">SUM(D2966+E2966)</f>
        <v>3935874</v>
      </c>
      <c r="I2966" s="35">
        <f t="shared" ref="I2966:I2969" si="1075">SUM(C2966-D2966)</f>
        <v>78348</v>
      </c>
      <c r="J2966" s="35">
        <f t="shared" ref="J2966:J2969" si="1076">SUM(E2966-F2966)</f>
        <v>-245269</v>
      </c>
      <c r="K2966" s="101">
        <f t="shared" ref="K2966:K2969" si="1077">G2966-G2962</f>
        <v>445491</v>
      </c>
      <c r="L2966">
        <f t="shared" ref="L2966:L2969" si="1078">H2966-H2962</f>
        <v>423986</v>
      </c>
      <c r="M2966" s="35">
        <f t="shared" ref="M2966:M2969" si="1079">K2971-L2966</f>
        <v>-423086</v>
      </c>
      <c r="N2966">
        <f t="shared" ref="N2966:N2969" si="1080">SUM(G2966/H2966)</f>
        <v>1.0822223983796229</v>
      </c>
      <c r="O2966" s="34">
        <f t="shared" ref="O2966:O2969" si="1081">G2966-H2966</f>
        <v>323617</v>
      </c>
      <c r="P2966" s="521">
        <f t="shared" ref="P2966:P2969" si="1082">K2966/(G2962-K2966)</f>
        <v>0.13225168761609365</v>
      </c>
      <c r="Q2966" s="522">
        <f t="shared" ref="Q2966:Q2969" si="1083">L2966/(H2962-L2966)</f>
        <v>0.13730552329704765</v>
      </c>
    </row>
    <row r="2967" spans="1:17">
      <c r="A2967" s="595"/>
      <c r="B2967" s="3" t="s">
        <v>4</v>
      </c>
      <c r="C2967" s="18">
        <v>11190</v>
      </c>
      <c r="D2967" s="16">
        <v>48720</v>
      </c>
      <c r="E2967" s="16">
        <v>0</v>
      </c>
      <c r="F2967" s="18">
        <v>0</v>
      </c>
      <c r="G2967" s="18">
        <f t="shared" si="1073"/>
        <v>11190</v>
      </c>
      <c r="H2967" s="16">
        <f t="shared" si="1074"/>
        <v>48720</v>
      </c>
      <c r="I2967" s="35">
        <f t="shared" si="1075"/>
        <v>-37530</v>
      </c>
      <c r="J2967" s="35">
        <f t="shared" si="1076"/>
        <v>0</v>
      </c>
      <c r="K2967" s="101">
        <f t="shared" si="1077"/>
        <v>0</v>
      </c>
      <c r="L2967">
        <f t="shared" si="1078"/>
        <v>0</v>
      </c>
      <c r="M2967" s="35">
        <f t="shared" si="1079"/>
        <v>242319</v>
      </c>
      <c r="N2967">
        <f t="shared" si="1080"/>
        <v>0.22967980295566504</v>
      </c>
      <c r="O2967" s="303">
        <f t="shared" si="1081"/>
        <v>-37530</v>
      </c>
      <c r="P2967" s="521">
        <f t="shared" si="1082"/>
        <v>0</v>
      </c>
      <c r="Q2967" s="521">
        <f t="shared" si="1083"/>
        <v>0</v>
      </c>
    </row>
    <row r="2968" spans="1:17">
      <c r="A2968" s="595"/>
      <c r="B2968" s="3" t="s">
        <v>5</v>
      </c>
      <c r="C2968" s="18">
        <v>427163</v>
      </c>
      <c r="D2968" s="16">
        <v>603637</v>
      </c>
      <c r="E2968" s="16">
        <v>387691</v>
      </c>
      <c r="F2968" s="18">
        <v>358611</v>
      </c>
      <c r="G2968" s="18">
        <f t="shared" si="1073"/>
        <v>785774</v>
      </c>
      <c r="H2968" s="16">
        <f t="shared" si="1074"/>
        <v>991328</v>
      </c>
      <c r="I2968" s="35">
        <f t="shared" si="1075"/>
        <v>-176474</v>
      </c>
      <c r="J2968" s="35">
        <f t="shared" si="1076"/>
        <v>29080</v>
      </c>
      <c r="K2968" s="101">
        <f t="shared" si="1077"/>
        <v>65085</v>
      </c>
      <c r="L2968">
        <f t="shared" si="1078"/>
        <v>56089</v>
      </c>
      <c r="M2968" s="35">
        <f t="shared" si="1079"/>
        <v>290912</v>
      </c>
      <c r="N2968">
        <f t="shared" si="1080"/>
        <v>0.79264784208657479</v>
      </c>
      <c r="O2968" s="20">
        <f t="shared" si="1081"/>
        <v>-205554</v>
      </c>
      <c r="P2968" s="531">
        <f t="shared" si="1082"/>
        <v>9.927486714541095E-2</v>
      </c>
      <c r="Q2968" s="521">
        <f t="shared" si="1083"/>
        <v>6.3799124154012399E-2</v>
      </c>
    </row>
    <row r="2969" spans="1:17">
      <c r="A2969" s="596"/>
      <c r="B2969" s="3" t="s">
        <v>6</v>
      </c>
      <c r="C2969" s="18">
        <v>711233</v>
      </c>
      <c r="D2969" s="16">
        <v>874096</v>
      </c>
      <c r="E2969" s="16">
        <v>754342</v>
      </c>
      <c r="F2969" s="18">
        <v>836671</v>
      </c>
      <c r="G2969" s="18">
        <f t="shared" si="1073"/>
        <v>1547904</v>
      </c>
      <c r="H2969" s="16">
        <f t="shared" si="1074"/>
        <v>1628438</v>
      </c>
      <c r="I2969" s="35">
        <f t="shared" si="1075"/>
        <v>-162863</v>
      </c>
      <c r="J2969" s="35">
        <f t="shared" si="1076"/>
        <v>-82329</v>
      </c>
      <c r="K2969" s="101">
        <f t="shared" si="1077"/>
        <v>191164</v>
      </c>
      <c r="L2969">
        <f t="shared" si="1078"/>
        <v>221665</v>
      </c>
      <c r="M2969" s="35">
        <f t="shared" si="1079"/>
        <v>485664</v>
      </c>
      <c r="N2969">
        <f t="shared" si="1080"/>
        <v>0.95054524642632998</v>
      </c>
      <c r="O2969" s="34">
        <f t="shared" si="1081"/>
        <v>-80534</v>
      </c>
      <c r="P2969" s="521">
        <f t="shared" si="1082"/>
        <v>0.16400818136269107</v>
      </c>
      <c r="Q2969" s="522">
        <f t="shared" si="1083"/>
        <v>0.18704202486186913</v>
      </c>
    </row>
    <row r="2970" spans="1:17">
      <c r="A2970" s="594">
        <v>45953</v>
      </c>
      <c r="B2970" s="3" t="s">
        <v>3</v>
      </c>
      <c r="C2970" s="18">
        <v>2605967</v>
      </c>
      <c r="D2970" s="16">
        <v>2277170</v>
      </c>
      <c r="E2970" s="16">
        <v>2598758</v>
      </c>
      <c r="F2970" s="18">
        <v>2681791</v>
      </c>
      <c r="G2970" s="18">
        <f t="shared" ref="G2970:G2973" si="1084">SUM(C2970+F2970)</f>
        <v>5287758</v>
      </c>
      <c r="H2970" s="16">
        <f t="shared" ref="H2970:H2973" si="1085">SUM(D2970+E2970)</f>
        <v>4875928</v>
      </c>
      <c r="I2970" s="35">
        <f t="shared" ref="I2970:I2973" si="1086">SUM(C2970-D2970)</f>
        <v>328797</v>
      </c>
      <c r="J2970" s="35">
        <f t="shared" ref="J2970:J2973" si="1087">SUM(E2970-F2970)</f>
        <v>-83033</v>
      </c>
      <c r="K2970" s="101">
        <f t="shared" ref="K2970:K2973" si="1088">G2970-G2966</f>
        <v>1028267</v>
      </c>
      <c r="L2970">
        <f t="shared" ref="L2970:L2973" si="1089">H2970-H2966</f>
        <v>940054</v>
      </c>
      <c r="M2970" s="35">
        <f t="shared" ref="M2970:M2973" si="1090">K2975-L2970</f>
        <v>-940018</v>
      </c>
      <c r="N2970">
        <f t="shared" ref="N2970:N2973" si="1091">SUM(G2970/H2970)</f>
        <v>1.0844618706428808</v>
      </c>
      <c r="O2970" s="34">
        <f t="shared" ref="O2970:O2973" si="1092">G2970-H2970</f>
        <v>411830</v>
      </c>
      <c r="P2970" s="531">
        <f t="shared" ref="P2970:P2973" si="1093">K2970/(G2966-K2970)</f>
        <v>0.31822832462249601</v>
      </c>
      <c r="Q2970" s="521">
        <f t="shared" ref="Q2970:Q2973" si="1094">L2970/(H2966-L2970)</f>
        <v>0.31378854537322004</v>
      </c>
    </row>
    <row r="2971" spans="1:17">
      <c r="A2971" s="595"/>
      <c r="B2971" s="3" t="s">
        <v>4</v>
      </c>
      <c r="C2971" s="18">
        <v>12090</v>
      </c>
      <c r="D2971" s="16">
        <v>50420</v>
      </c>
      <c r="E2971" s="16">
        <v>0</v>
      </c>
      <c r="F2971" s="18">
        <v>0</v>
      </c>
      <c r="G2971" s="18">
        <f t="shared" si="1084"/>
        <v>12090</v>
      </c>
      <c r="H2971" s="16">
        <f t="shared" si="1085"/>
        <v>50420</v>
      </c>
      <c r="I2971" s="35">
        <f t="shared" si="1086"/>
        <v>-38330</v>
      </c>
      <c r="J2971" s="35">
        <f t="shared" si="1087"/>
        <v>0</v>
      </c>
      <c r="K2971" s="101">
        <f t="shared" si="1088"/>
        <v>900</v>
      </c>
      <c r="L2971">
        <f t="shared" si="1089"/>
        <v>1700</v>
      </c>
      <c r="M2971" s="35">
        <f t="shared" si="1090"/>
        <v>179908</v>
      </c>
      <c r="N2971">
        <f t="shared" si="1091"/>
        <v>0.23978579928599761</v>
      </c>
      <c r="O2971" s="303">
        <f t="shared" si="1092"/>
        <v>-38330</v>
      </c>
      <c r="P2971" s="521">
        <f t="shared" si="1093"/>
        <v>8.7463556851311949E-2</v>
      </c>
      <c r="Q2971" s="521">
        <f t="shared" si="1094"/>
        <v>3.6154827732879626E-2</v>
      </c>
    </row>
    <row r="2972" spans="1:17">
      <c r="A2972" s="595"/>
      <c r="B2972" s="3" t="s">
        <v>5</v>
      </c>
      <c r="C2972" s="18">
        <v>593204</v>
      </c>
      <c r="D2972" s="16">
        <v>689573</v>
      </c>
      <c r="E2972" s="16">
        <v>520977</v>
      </c>
      <c r="F2972" s="18">
        <v>434889</v>
      </c>
      <c r="G2972" s="18">
        <f t="shared" si="1084"/>
        <v>1028093</v>
      </c>
      <c r="H2972" s="16">
        <f t="shared" si="1085"/>
        <v>1210550</v>
      </c>
      <c r="I2972" s="35">
        <f t="shared" si="1086"/>
        <v>-96369</v>
      </c>
      <c r="J2972" s="35">
        <f t="shared" si="1087"/>
        <v>86088</v>
      </c>
      <c r="K2972" s="101">
        <f t="shared" si="1088"/>
        <v>242319</v>
      </c>
      <c r="L2972">
        <f t="shared" si="1089"/>
        <v>219222</v>
      </c>
      <c r="M2972" s="35">
        <f t="shared" si="1090"/>
        <v>314026</v>
      </c>
      <c r="N2972">
        <f t="shared" si="1091"/>
        <v>0.8492776010904135</v>
      </c>
      <c r="O2972" s="20">
        <f t="shared" si="1092"/>
        <v>-182457</v>
      </c>
      <c r="P2972" s="531">
        <f t="shared" si="1093"/>
        <v>0.44588604392267989</v>
      </c>
      <c r="Q2972" s="521">
        <f t="shared" si="1094"/>
        <v>0.28392733640199663</v>
      </c>
    </row>
    <row r="2973" spans="1:17">
      <c r="A2973" s="596"/>
      <c r="B2973" s="3" t="s">
        <v>6</v>
      </c>
      <c r="C2973" s="18">
        <v>933598</v>
      </c>
      <c r="D2973" s="16">
        <v>1060824</v>
      </c>
      <c r="E2973" s="16">
        <v>1025125</v>
      </c>
      <c r="F2973" s="18">
        <v>961307</v>
      </c>
      <c r="G2973" s="18">
        <f t="shared" si="1084"/>
        <v>1894905</v>
      </c>
      <c r="H2973" s="16">
        <f t="shared" si="1085"/>
        <v>2085949</v>
      </c>
      <c r="I2973" s="35">
        <f t="shared" si="1086"/>
        <v>-127226</v>
      </c>
      <c r="J2973" s="35">
        <f t="shared" si="1087"/>
        <v>63818</v>
      </c>
      <c r="K2973" s="101">
        <f t="shared" si="1088"/>
        <v>347001</v>
      </c>
      <c r="L2973">
        <f t="shared" si="1089"/>
        <v>457511</v>
      </c>
      <c r="M2973" s="35">
        <f t="shared" si="1090"/>
        <v>-316725</v>
      </c>
      <c r="N2973">
        <f t="shared" si="1091"/>
        <v>0.90841386822017223</v>
      </c>
      <c r="O2973" s="20">
        <f t="shared" si="1092"/>
        <v>-191044</v>
      </c>
      <c r="P2973" s="521">
        <f t="shared" si="1093"/>
        <v>0.28895006507603027</v>
      </c>
      <c r="Q2973" s="522">
        <f t="shared" si="1094"/>
        <v>0.39072546794121238</v>
      </c>
    </row>
    <row r="2974" spans="1:17">
      <c r="A2974" s="594">
        <v>45954</v>
      </c>
      <c r="B2974" s="3" t="s">
        <v>3</v>
      </c>
      <c r="C2974" s="18">
        <v>3217776</v>
      </c>
      <c r="D2974" s="16">
        <v>2365927</v>
      </c>
      <c r="E2974" s="16">
        <v>3324000</v>
      </c>
      <c r="F2974" s="18">
        <v>2777311</v>
      </c>
      <c r="G2974" s="18">
        <f t="shared" ref="G2974:G2977" si="1095">SUM(C2974+F2974)</f>
        <v>5995087</v>
      </c>
      <c r="H2974" s="16">
        <f t="shared" ref="H2974:H2977" si="1096">SUM(D2974+E2974)</f>
        <v>5689927</v>
      </c>
      <c r="I2974" s="35">
        <f t="shared" ref="I2974:I2977" si="1097">SUM(C2974-D2974)</f>
        <v>851849</v>
      </c>
      <c r="J2974" s="35">
        <f t="shared" ref="J2974:J2977" si="1098">SUM(E2974-F2974)</f>
        <v>546689</v>
      </c>
      <c r="K2974" s="101">
        <f t="shared" ref="K2974:K2977" si="1099">G2974-G2970</f>
        <v>707329</v>
      </c>
      <c r="L2974">
        <f t="shared" ref="L2974:L2977" si="1100">H2974-H2970</f>
        <v>813999</v>
      </c>
      <c r="M2974" s="35">
        <f t="shared" ref="M2974:M2977" si="1101">K2979-L2974</f>
        <v>-813963</v>
      </c>
      <c r="N2974">
        <f t="shared" ref="N2974:N2977" si="1102">SUM(G2974/H2974)</f>
        <v>1.0536316195269289</v>
      </c>
      <c r="O2974" s="20">
        <f t="shared" ref="O2974:O2977" si="1103">G2974-H2974</f>
        <v>305160</v>
      </c>
      <c r="P2974" s="521">
        <f t="shared" ref="P2974:P2977" si="1104">K2974/(G2970-K2974)</f>
        <v>0.15442418166507985</v>
      </c>
      <c r="Q2974" s="522">
        <f t="shared" ref="Q2974:Q2977" si="1105">L2974/(H2970-L2974)</f>
        <v>0.20039715120574486</v>
      </c>
    </row>
    <row r="2975" spans="1:17">
      <c r="A2975" s="595"/>
      <c r="B2975" s="3" t="s">
        <v>4</v>
      </c>
      <c r="C2975" s="18">
        <v>12126</v>
      </c>
      <c r="D2975" s="16">
        <v>48820</v>
      </c>
      <c r="E2975" s="16">
        <v>0</v>
      </c>
      <c r="F2975" s="18">
        <v>0</v>
      </c>
      <c r="G2975" s="18">
        <f t="shared" si="1095"/>
        <v>12126</v>
      </c>
      <c r="H2975" s="16">
        <f t="shared" si="1096"/>
        <v>48820</v>
      </c>
      <c r="I2975" s="35">
        <f t="shared" si="1097"/>
        <v>-36694</v>
      </c>
      <c r="J2975" s="35">
        <f t="shared" si="1098"/>
        <v>0</v>
      </c>
      <c r="K2975" s="101">
        <f t="shared" si="1099"/>
        <v>36</v>
      </c>
      <c r="L2975">
        <f t="shared" si="1100"/>
        <v>-1600</v>
      </c>
      <c r="M2975" s="35">
        <f t="shared" si="1101"/>
        <v>-26111</v>
      </c>
      <c r="N2975">
        <f t="shared" si="1102"/>
        <v>0.24838181073330604</v>
      </c>
      <c r="O2975" s="303">
        <f t="shared" si="1103"/>
        <v>-36694</v>
      </c>
      <c r="P2975" s="521">
        <f t="shared" si="1104"/>
        <v>2.9865604778496766E-3</v>
      </c>
      <c r="Q2975" s="521">
        <f t="shared" si="1105"/>
        <v>-3.0757400999615533E-2</v>
      </c>
    </row>
    <row r="2976" spans="1:17">
      <c r="A2976" s="595"/>
      <c r="B2976" s="3" t="s">
        <v>5</v>
      </c>
      <c r="C2976" s="18">
        <v>727466</v>
      </c>
      <c r="D2976" s="16">
        <v>744535</v>
      </c>
      <c r="E2976" s="16">
        <v>674020</v>
      </c>
      <c r="F2976" s="18">
        <v>482235</v>
      </c>
      <c r="G2976" s="18">
        <f t="shared" si="1095"/>
        <v>1209701</v>
      </c>
      <c r="H2976" s="16">
        <f t="shared" si="1096"/>
        <v>1418555</v>
      </c>
      <c r="I2976" s="35">
        <f t="shared" si="1097"/>
        <v>-17069</v>
      </c>
      <c r="J2976" s="35">
        <f t="shared" si="1098"/>
        <v>191785</v>
      </c>
      <c r="K2976" s="101">
        <f t="shared" si="1099"/>
        <v>181608</v>
      </c>
      <c r="L2976">
        <f t="shared" si="1100"/>
        <v>208005</v>
      </c>
      <c r="M2976" s="35">
        <f t="shared" si="1101"/>
        <v>41846</v>
      </c>
      <c r="N2976">
        <f t="shared" si="1102"/>
        <v>0.8527698961266923</v>
      </c>
      <c r="O2976" s="20">
        <f t="shared" si="1103"/>
        <v>-208854</v>
      </c>
      <c r="P2976" s="524">
        <f t="shared" si="1104"/>
        <v>0.21454367177209283</v>
      </c>
      <c r="Q2976" s="524">
        <f t="shared" si="1105"/>
        <v>0.20747697110852881</v>
      </c>
    </row>
    <row r="2977" spans="1:17">
      <c r="A2977" s="596"/>
      <c r="B2977" s="3" t="s">
        <v>6</v>
      </c>
      <c r="C2977" s="18">
        <v>1459801</v>
      </c>
      <c r="D2977" s="16">
        <v>1068615</v>
      </c>
      <c r="E2977" s="16">
        <v>1419149</v>
      </c>
      <c r="F2977" s="18">
        <v>968352</v>
      </c>
      <c r="G2977" s="18">
        <f t="shared" si="1095"/>
        <v>2428153</v>
      </c>
      <c r="H2977" s="16">
        <f t="shared" si="1096"/>
        <v>2487764</v>
      </c>
      <c r="I2977" s="35">
        <f t="shared" si="1097"/>
        <v>391186</v>
      </c>
      <c r="J2977" s="35">
        <f t="shared" si="1098"/>
        <v>450797</v>
      </c>
      <c r="K2977" s="101">
        <f t="shared" si="1099"/>
        <v>533248</v>
      </c>
      <c r="L2977">
        <f t="shared" si="1100"/>
        <v>401815</v>
      </c>
      <c r="M2977" s="35">
        <f t="shared" si="1101"/>
        <v>-3552683</v>
      </c>
      <c r="N2977">
        <f t="shared" si="1102"/>
        <v>0.97603832196301576</v>
      </c>
      <c r="O2977" s="20">
        <f t="shared" si="1103"/>
        <v>-59611</v>
      </c>
      <c r="P2977" s="531">
        <f t="shared" si="1104"/>
        <v>0.39161697843142584</v>
      </c>
      <c r="Q2977" s="521">
        <f t="shared" si="1105"/>
        <v>0.23858849711483765</v>
      </c>
    </row>
    <row r="2978" spans="1:17">
      <c r="A2978" s="594">
        <v>45957</v>
      </c>
      <c r="B2978" s="3" t="s">
        <v>3</v>
      </c>
      <c r="C2978" s="18">
        <v>2813486</v>
      </c>
      <c r="D2978" s="16">
        <v>2947457</v>
      </c>
      <c r="E2978" s="16">
        <v>3006870</v>
      </c>
      <c r="F2978" s="18">
        <v>3322387</v>
      </c>
      <c r="G2978" s="18">
        <f t="shared" ref="G2978:G2981" si="1106">SUM(C2978+F2978)</f>
        <v>6135873</v>
      </c>
      <c r="H2978" s="16">
        <f t="shared" ref="H2978:H2981" si="1107">SUM(D2978+E2978)</f>
        <v>5954327</v>
      </c>
      <c r="I2978" s="35">
        <f t="shared" ref="I2978:I2981" si="1108">SUM(C2978-D2978)</f>
        <v>-133971</v>
      </c>
      <c r="J2978" s="35">
        <f t="shared" ref="J2978:J2981" si="1109">SUM(E2978-F2978)</f>
        <v>-315517</v>
      </c>
      <c r="K2978" s="101">
        <f t="shared" ref="K2978:K2981" si="1110">G2978-G2974</f>
        <v>140786</v>
      </c>
      <c r="L2978">
        <f t="shared" ref="L2978:L2981" si="1111">H2978-H2974</f>
        <v>264400</v>
      </c>
      <c r="M2978" s="35">
        <f t="shared" ref="M2978:M2981" si="1112">K2983-L2978</f>
        <v>-275590</v>
      </c>
      <c r="N2978">
        <f t="shared" ref="N2978:N2981" si="1113">SUM(G2978/H2978)</f>
        <v>1.0304897597998901</v>
      </c>
      <c r="O2978" s="34">
        <f t="shared" ref="O2978:O2981" si="1114">G2978-H2978</f>
        <v>181546</v>
      </c>
      <c r="P2978" s="521">
        <f t="shared" ref="P2978:P2981" si="1115">K2978/(G2974-K2978)</f>
        <v>2.4048302265291793E-2</v>
      </c>
      <c r="Q2978" s="522">
        <f t="shared" ref="Q2978:Q2981" si="1116">L2978/(H2974-L2978)</f>
        <v>4.8732593165604007E-2</v>
      </c>
    </row>
    <row r="2979" spans="1:17">
      <c r="A2979" s="595"/>
      <c r="B2979" s="3" t="s">
        <v>4</v>
      </c>
      <c r="C2979" s="18">
        <v>12162</v>
      </c>
      <c r="D2979" s="16">
        <v>55620</v>
      </c>
      <c r="E2979" s="16">
        <v>0</v>
      </c>
      <c r="F2979" s="18">
        <v>0</v>
      </c>
      <c r="G2979" s="18">
        <f t="shared" si="1106"/>
        <v>12162</v>
      </c>
      <c r="H2979" s="16">
        <f t="shared" si="1107"/>
        <v>55620</v>
      </c>
      <c r="I2979" s="35">
        <f t="shared" si="1108"/>
        <v>-43458</v>
      </c>
      <c r="J2979" s="35">
        <f t="shared" si="1109"/>
        <v>0</v>
      </c>
      <c r="K2979" s="101">
        <f t="shared" si="1110"/>
        <v>36</v>
      </c>
      <c r="L2979">
        <f t="shared" si="1111"/>
        <v>6800</v>
      </c>
      <c r="M2979" s="35">
        <f t="shared" si="1112"/>
        <v>-715715</v>
      </c>
      <c r="N2979">
        <f t="shared" si="1113"/>
        <v>0.21866235167206041</v>
      </c>
      <c r="O2979" s="303">
        <f t="shared" si="1114"/>
        <v>-43458</v>
      </c>
      <c r="P2979" s="521">
        <f t="shared" si="1115"/>
        <v>2.9776674937965261E-3</v>
      </c>
      <c r="Q2979" s="521">
        <f t="shared" si="1116"/>
        <v>0.16182770109471681</v>
      </c>
    </row>
    <row r="2980" spans="1:17">
      <c r="A2980" s="595"/>
      <c r="B2980" s="3" t="s">
        <v>5</v>
      </c>
      <c r="C2980" s="18">
        <v>637647</v>
      </c>
      <c r="D2980" s="16">
        <v>776267</v>
      </c>
      <c r="E2980" s="16">
        <v>587943</v>
      </c>
      <c r="F2980" s="18">
        <v>544343</v>
      </c>
      <c r="G2980" s="18">
        <f t="shared" si="1106"/>
        <v>1181990</v>
      </c>
      <c r="H2980" s="16">
        <f t="shared" si="1107"/>
        <v>1364210</v>
      </c>
      <c r="I2980" s="35">
        <f t="shared" si="1108"/>
        <v>-138620</v>
      </c>
      <c r="J2980" s="35">
        <f t="shared" si="1109"/>
        <v>43600</v>
      </c>
      <c r="K2980" s="101">
        <f t="shared" si="1110"/>
        <v>-27711</v>
      </c>
      <c r="L2980">
        <f t="shared" si="1111"/>
        <v>-54345</v>
      </c>
      <c r="M2980" s="35">
        <f t="shared" si="1112"/>
        <v>-1570988</v>
      </c>
      <c r="N2980">
        <f t="shared" si="1113"/>
        <v>0.86642818920840636</v>
      </c>
      <c r="O2980" s="20">
        <f t="shared" si="1114"/>
        <v>-182220</v>
      </c>
      <c r="P2980" s="521">
        <f t="shared" si="1115"/>
        <v>-2.2394319757687818E-2</v>
      </c>
      <c r="Q2980" s="521">
        <f t="shared" si="1116"/>
        <v>-3.6896598547083985E-2</v>
      </c>
    </row>
    <row r="2981" spans="1:17">
      <c r="A2981" s="596"/>
      <c r="B2981" s="3" t="s">
        <v>6</v>
      </c>
      <c r="C2981" s="18">
        <v>1357152</v>
      </c>
      <c r="D2981" s="16">
        <v>1408237</v>
      </c>
      <c r="E2981" s="16">
        <v>1225632</v>
      </c>
      <c r="F2981" s="18">
        <v>1320852</v>
      </c>
      <c r="G2981" s="18">
        <f t="shared" si="1106"/>
        <v>2678004</v>
      </c>
      <c r="H2981" s="16">
        <f t="shared" si="1107"/>
        <v>2633869</v>
      </c>
      <c r="I2981" s="35">
        <f t="shared" si="1108"/>
        <v>-51085</v>
      </c>
      <c r="J2981" s="35">
        <f t="shared" si="1109"/>
        <v>-95220</v>
      </c>
      <c r="K2981" s="101">
        <f t="shared" si="1110"/>
        <v>249851</v>
      </c>
      <c r="L2981">
        <f t="shared" si="1111"/>
        <v>146105</v>
      </c>
      <c r="M2981" s="35">
        <f t="shared" si="1112"/>
        <v>634687</v>
      </c>
      <c r="N2981">
        <f t="shared" si="1113"/>
        <v>1.0167567179688892</v>
      </c>
      <c r="O2981" s="34">
        <f t="shared" si="1114"/>
        <v>44135</v>
      </c>
      <c r="P2981" s="531">
        <f t="shared" si="1115"/>
        <v>0.11469989009788358</v>
      </c>
      <c r="Q2981" s="521">
        <f t="shared" si="1116"/>
        <v>6.2393798584678639E-2</v>
      </c>
    </row>
    <row r="2982" spans="1:17">
      <c r="A2982" s="597">
        <v>45958</v>
      </c>
      <c r="B2982" s="3" t="s">
        <v>3</v>
      </c>
      <c r="C2982" s="18">
        <v>1469814</v>
      </c>
      <c r="D2982" s="16">
        <v>1226253</v>
      </c>
      <c r="E2982" s="16">
        <v>1436054</v>
      </c>
      <c r="F2982" s="18">
        <v>1515191</v>
      </c>
      <c r="G2982" s="18">
        <f t="shared" ref="G2982:G2985" si="1117">SUM(C2982+F2982)</f>
        <v>2985005</v>
      </c>
      <c r="H2982" s="16">
        <f t="shared" ref="H2982:H2985" si="1118">SUM(D2982+E2982)</f>
        <v>2662307</v>
      </c>
      <c r="I2982" s="35">
        <f t="shared" ref="I2982:I2985" si="1119">SUM(C2982-D2982)</f>
        <v>243561</v>
      </c>
      <c r="J2982" s="35">
        <f t="shared" ref="J2982:J2985" si="1120">SUM(E2982-F2982)</f>
        <v>-79137</v>
      </c>
      <c r="K2982" s="101">
        <f t="shared" ref="K2982:K2985" si="1121">G2982-G2978</f>
        <v>-3150868</v>
      </c>
      <c r="L2982">
        <f t="shared" ref="L2982:L2985" si="1122">H2982-H2978</f>
        <v>-3292020</v>
      </c>
      <c r="M2982" s="35">
        <f t="shared" ref="M2982:M2985" si="1123">K2987-L2982</f>
        <v>3292061</v>
      </c>
      <c r="N2982">
        <f t="shared" ref="N2982:N2985" si="1124">SUM(G2982/H2982)</f>
        <v>1.1212099130566084</v>
      </c>
      <c r="O2982" s="34">
        <f t="shared" ref="O2982:O2985" si="1125">G2982-H2982</f>
        <v>322698</v>
      </c>
      <c r="P2982" s="521">
        <f t="shared" ref="P2982:P2985" si="1126">K2982/(G2978-K2982)</f>
        <v>-0.33928673148093608</v>
      </c>
      <c r="Q2982" s="521">
        <f t="shared" ref="Q2982:Q2985" si="1127">L2982/(H2978-L2982)</f>
        <v>-0.35603465887663527</v>
      </c>
    </row>
    <row r="2983" spans="1:17">
      <c r="A2983" s="598"/>
      <c r="B2983" s="3" t="s">
        <v>4</v>
      </c>
      <c r="C2983" s="18">
        <v>972</v>
      </c>
      <c r="D2983" s="16">
        <v>35957</v>
      </c>
      <c r="E2983" s="16">
        <v>0</v>
      </c>
      <c r="F2983" s="18">
        <v>0</v>
      </c>
      <c r="G2983" s="18">
        <f t="shared" si="1117"/>
        <v>972</v>
      </c>
      <c r="H2983" s="16">
        <f t="shared" si="1118"/>
        <v>35957</v>
      </c>
      <c r="I2983" s="35">
        <f t="shared" si="1119"/>
        <v>-34985</v>
      </c>
      <c r="J2983" s="35">
        <f t="shared" si="1120"/>
        <v>0</v>
      </c>
      <c r="K2983" s="101">
        <f t="shared" si="1121"/>
        <v>-11190</v>
      </c>
      <c r="L2983">
        <f t="shared" si="1122"/>
        <v>-19663</v>
      </c>
      <c r="M2983" s="35">
        <f t="shared" si="1123"/>
        <v>211010</v>
      </c>
      <c r="N2983">
        <f t="shared" si="1124"/>
        <v>2.7032288566899352E-2</v>
      </c>
      <c r="O2983" s="303">
        <f t="shared" si="1125"/>
        <v>-34985</v>
      </c>
      <c r="P2983" s="521">
        <f t="shared" si="1126"/>
        <v>-0.47918807810894143</v>
      </c>
      <c r="Q2983" s="521">
        <f t="shared" si="1127"/>
        <v>-0.2611877847588433</v>
      </c>
    </row>
    <row r="2984" spans="1:17">
      <c r="A2984" s="598"/>
      <c r="B2984" s="3" t="s">
        <v>5</v>
      </c>
      <c r="C2984" s="18">
        <v>270517</v>
      </c>
      <c r="D2984" s="16">
        <v>380878</v>
      </c>
      <c r="E2984" s="16">
        <v>284650</v>
      </c>
      <c r="F2984" s="18">
        <v>202558</v>
      </c>
      <c r="G2984" s="18">
        <f t="shared" si="1117"/>
        <v>473075</v>
      </c>
      <c r="H2984" s="16">
        <f t="shared" si="1118"/>
        <v>665528</v>
      </c>
      <c r="I2984" s="35">
        <f t="shared" si="1119"/>
        <v>-110361</v>
      </c>
      <c r="J2984" s="35">
        <f t="shared" si="1120"/>
        <v>82092</v>
      </c>
      <c r="K2984" s="101">
        <f t="shared" si="1121"/>
        <v>-708915</v>
      </c>
      <c r="L2984">
        <f t="shared" si="1122"/>
        <v>-698682</v>
      </c>
      <c r="M2984" s="35">
        <f t="shared" si="1123"/>
        <v>1117570</v>
      </c>
      <c r="N2984">
        <f t="shared" si="1124"/>
        <v>0.71082659181882657</v>
      </c>
      <c r="O2984" s="20">
        <f t="shared" si="1125"/>
        <v>-192453</v>
      </c>
      <c r="P2984" s="521">
        <f t="shared" si="1126"/>
        <v>-0.3749077822524135</v>
      </c>
      <c r="Q2984" s="521">
        <f t="shared" si="1127"/>
        <v>-0.33869053736211108</v>
      </c>
    </row>
    <row r="2985" spans="1:17">
      <c r="A2985" s="599"/>
      <c r="B2985" s="3" t="s">
        <v>6</v>
      </c>
      <c r="C2985" s="18">
        <v>529874</v>
      </c>
      <c r="D2985" s="16">
        <v>597457</v>
      </c>
      <c r="E2985" s="16">
        <v>550471</v>
      </c>
      <c r="F2985" s="18">
        <v>522797</v>
      </c>
      <c r="G2985" s="18">
        <f t="shared" si="1117"/>
        <v>1052671</v>
      </c>
      <c r="H2985" s="16">
        <f t="shared" si="1118"/>
        <v>1147928</v>
      </c>
      <c r="I2985" s="35">
        <f t="shared" si="1119"/>
        <v>-67583</v>
      </c>
      <c r="J2985" s="35">
        <f t="shared" si="1120"/>
        <v>27674</v>
      </c>
      <c r="K2985" s="101">
        <f t="shared" si="1121"/>
        <v>-1625333</v>
      </c>
      <c r="L2985">
        <f t="shared" si="1122"/>
        <v>-1485941</v>
      </c>
      <c r="M2985" s="35">
        <f t="shared" si="1123"/>
        <v>2606683</v>
      </c>
      <c r="N2985">
        <f t="shared" si="1124"/>
        <v>0.91701831473750972</v>
      </c>
      <c r="O2985" s="20">
        <f t="shared" si="1125"/>
        <v>-95257</v>
      </c>
      <c r="P2985" s="521">
        <f t="shared" si="1126"/>
        <v>-0.37769131257905203</v>
      </c>
      <c r="Q2985" s="521">
        <f t="shared" si="1127"/>
        <v>-0.36068192465186499</v>
      </c>
    </row>
    <row r="2986" spans="1:17">
      <c r="A2986" s="594">
        <v>45959</v>
      </c>
      <c r="B2986" s="3" t="s">
        <v>3</v>
      </c>
      <c r="C2986" s="18">
        <v>1695458</v>
      </c>
      <c r="D2986" s="16">
        <v>1842550</v>
      </c>
      <c r="E2986" s="16">
        <v>1783425</v>
      </c>
      <c r="F2986" s="18">
        <v>2070339</v>
      </c>
      <c r="G2986" s="18">
        <f t="shared" ref="G2986:G2989" si="1128">SUM(C2986+F2986)</f>
        <v>3765797</v>
      </c>
      <c r="H2986" s="16">
        <f t="shared" ref="H2986:H2989" si="1129">SUM(D2986+E2986)</f>
        <v>3625975</v>
      </c>
      <c r="I2986" s="35">
        <f t="shared" ref="I2986:I2989" si="1130">SUM(C2986-D2986)</f>
        <v>-147092</v>
      </c>
      <c r="J2986" s="35">
        <f t="shared" ref="J2986:J2989" si="1131">SUM(E2986-F2986)</f>
        <v>-286914</v>
      </c>
      <c r="K2986" s="101">
        <f t="shared" ref="K2986:K2989" si="1132">G2986-G2982</f>
        <v>780792</v>
      </c>
      <c r="L2986">
        <f t="shared" ref="L2986:L2989" si="1133">H2986-H2982</f>
        <v>963668</v>
      </c>
      <c r="M2986" s="35">
        <f t="shared" ref="M2986:M2989" si="1134">K2991-L2986</f>
        <v>-963418</v>
      </c>
      <c r="N2986">
        <f t="shared" ref="N2986:N2989" si="1135">SUM(G2986/H2986)</f>
        <v>1.0385612145698744</v>
      </c>
      <c r="O2986" s="34">
        <f t="shared" ref="O2986:O2989" si="1136">G2986-H2986</f>
        <v>139822</v>
      </c>
      <c r="P2986" s="521">
        <f t="shared" ref="P2986:P2989" si="1137">K2986/(G2982-K2986)</f>
        <v>0.35422710963051213</v>
      </c>
      <c r="Q2986" s="522">
        <f t="shared" ref="Q2986:Q2989" si="1138">L2986/(H2982-L2986)</f>
        <v>0.5673177173019105</v>
      </c>
    </row>
    <row r="2987" spans="1:17">
      <c r="A2987" s="595"/>
      <c r="B2987" s="3" t="s">
        <v>4</v>
      </c>
      <c r="C2987" s="18">
        <v>1013</v>
      </c>
      <c r="D2987" s="16">
        <v>41727</v>
      </c>
      <c r="E2987" s="16">
        <v>0</v>
      </c>
      <c r="F2987" s="18">
        <v>0</v>
      </c>
      <c r="G2987" s="18">
        <f t="shared" si="1128"/>
        <v>1013</v>
      </c>
      <c r="H2987" s="16">
        <f t="shared" si="1129"/>
        <v>41727</v>
      </c>
      <c r="I2987" s="35">
        <f t="shared" si="1130"/>
        <v>-40714</v>
      </c>
      <c r="J2987" s="35">
        <f t="shared" si="1131"/>
        <v>0</v>
      </c>
      <c r="K2987" s="101">
        <f t="shared" si="1132"/>
        <v>41</v>
      </c>
      <c r="L2987">
        <f t="shared" si="1133"/>
        <v>5770</v>
      </c>
      <c r="M2987" s="35">
        <f t="shared" si="1134"/>
        <v>160655</v>
      </c>
      <c r="N2987">
        <f t="shared" si="1135"/>
        <v>2.4276847125362475E-2</v>
      </c>
      <c r="O2987" s="303">
        <f t="shared" si="1136"/>
        <v>-40714</v>
      </c>
      <c r="P2987" s="521">
        <f t="shared" si="1137"/>
        <v>4.4038668098818477E-2</v>
      </c>
      <c r="Q2987" s="521">
        <f t="shared" si="1138"/>
        <v>0.19114188226720111</v>
      </c>
    </row>
    <row r="2988" spans="1:17">
      <c r="A2988" s="595"/>
      <c r="B2988" s="3" t="s">
        <v>5</v>
      </c>
      <c r="C2988" s="18">
        <v>357309</v>
      </c>
      <c r="D2988" s="16">
        <v>454756</v>
      </c>
      <c r="E2988" s="16">
        <v>352202</v>
      </c>
      <c r="F2988" s="18">
        <v>307113</v>
      </c>
      <c r="G2988" s="18">
        <f t="shared" si="1128"/>
        <v>664422</v>
      </c>
      <c r="H2988" s="16">
        <f t="shared" si="1129"/>
        <v>806958</v>
      </c>
      <c r="I2988" s="35">
        <f t="shared" si="1130"/>
        <v>-97447</v>
      </c>
      <c r="J2988" s="35">
        <f t="shared" si="1131"/>
        <v>45089</v>
      </c>
      <c r="K2988" s="101">
        <f t="shared" si="1132"/>
        <v>191347</v>
      </c>
      <c r="L2988">
        <f t="shared" si="1133"/>
        <v>141430</v>
      </c>
      <c r="M2988" s="35">
        <f t="shared" si="1134"/>
        <v>159959</v>
      </c>
      <c r="N2988">
        <f t="shared" si="1135"/>
        <v>0.82336627185057953</v>
      </c>
      <c r="O2988" s="20">
        <f t="shared" si="1136"/>
        <v>-142536</v>
      </c>
      <c r="P2988" s="531">
        <f t="shared" si="1137"/>
        <v>0.67919056678782375</v>
      </c>
      <c r="Q2988" s="521">
        <f t="shared" si="1138"/>
        <v>0.2698541112540021</v>
      </c>
    </row>
    <row r="2989" spans="1:17">
      <c r="A2989" s="596"/>
      <c r="B2989" s="3" t="s">
        <v>6</v>
      </c>
      <c r="C2989" s="18">
        <v>719122</v>
      </c>
      <c r="D2989" s="16">
        <v>790856</v>
      </c>
      <c r="E2989" s="16">
        <v>637275</v>
      </c>
      <c r="F2989" s="18">
        <v>752437</v>
      </c>
      <c r="G2989" s="18">
        <f t="shared" si="1128"/>
        <v>1471559</v>
      </c>
      <c r="H2989" s="16">
        <f t="shared" si="1129"/>
        <v>1428131</v>
      </c>
      <c r="I2989" s="35">
        <f t="shared" si="1130"/>
        <v>-71734</v>
      </c>
      <c r="J2989" s="35">
        <f t="shared" si="1131"/>
        <v>-115162</v>
      </c>
      <c r="K2989" s="101">
        <f t="shared" si="1132"/>
        <v>418888</v>
      </c>
      <c r="L2989">
        <f t="shared" si="1133"/>
        <v>280203</v>
      </c>
      <c r="M2989" s="35">
        <f t="shared" si="1134"/>
        <v>577523</v>
      </c>
      <c r="N2989">
        <f t="shared" si="1135"/>
        <v>1.0304089750870193</v>
      </c>
      <c r="O2989" s="34">
        <f t="shared" si="1136"/>
        <v>43428</v>
      </c>
      <c r="P2989" s="531">
        <f t="shared" si="1137"/>
        <v>0.66093284294466714</v>
      </c>
      <c r="Q2989" s="521">
        <f t="shared" si="1138"/>
        <v>0.32291682272609412</v>
      </c>
    </row>
    <row r="2990" spans="1:17">
      <c r="A2990" s="594">
        <v>45960</v>
      </c>
      <c r="B2990" s="3" t="s">
        <v>3</v>
      </c>
      <c r="C2990" s="18">
        <v>2705788</v>
      </c>
      <c r="D2990" s="16">
        <v>1779761</v>
      </c>
      <c r="E2990" s="16">
        <v>2649215</v>
      </c>
      <c r="F2990" s="18">
        <v>2180751</v>
      </c>
      <c r="G2990" s="18">
        <f t="shared" ref="G2990:G2993" si="1139">SUM(C2990+F2990)</f>
        <v>4886539</v>
      </c>
      <c r="H2990" s="16">
        <f t="shared" ref="H2990:H2993" si="1140">SUM(D2990+E2990)</f>
        <v>4428976</v>
      </c>
      <c r="I2990" s="35">
        <f t="shared" ref="I2990:I2993" si="1141">SUM(C2990-D2990)</f>
        <v>926027</v>
      </c>
      <c r="J2990" s="35">
        <f t="shared" ref="J2990:J2993" si="1142">SUM(E2990-F2990)</f>
        <v>468464</v>
      </c>
      <c r="K2990" s="101">
        <f t="shared" ref="K2990:K2993" si="1143">G2990-G2986</f>
        <v>1120742</v>
      </c>
      <c r="L2990">
        <f t="shared" ref="L2990:L2993" si="1144">H2990-H2986</f>
        <v>803001</v>
      </c>
      <c r="M2990" s="35">
        <f t="shared" ref="M2990:M2993" si="1145">K2995-L2990</f>
        <v>-803001</v>
      </c>
      <c r="N2990">
        <f t="shared" ref="N2990:N2993" si="1146">SUM(G2990/H2990)</f>
        <v>1.1033112394377391</v>
      </c>
      <c r="O2990" s="20">
        <f t="shared" ref="O2990:O2993" si="1147">G2990-H2990</f>
        <v>457563</v>
      </c>
      <c r="P2990" s="531">
        <f t="shared" ref="P2990:P2993" si="1148">K2990/(G2986-K2990)</f>
        <v>0.42371217233668107</v>
      </c>
      <c r="Q2990" s="521">
        <f t="shared" ref="Q2990:Q2993" si="1149">L2990/(H2986-L2990)</f>
        <v>0.28445214160668852</v>
      </c>
    </row>
    <row r="2991" spans="1:17">
      <c r="A2991" s="595"/>
      <c r="B2991" s="3" t="s">
        <v>4</v>
      </c>
      <c r="C2991" s="18">
        <v>1263</v>
      </c>
      <c r="D2991" s="16">
        <v>41727</v>
      </c>
      <c r="E2991" s="16">
        <v>0</v>
      </c>
      <c r="F2991" s="18">
        <v>0</v>
      </c>
      <c r="G2991" s="18">
        <f t="shared" si="1139"/>
        <v>1263</v>
      </c>
      <c r="H2991" s="16">
        <f t="shared" si="1140"/>
        <v>41727</v>
      </c>
      <c r="I2991" s="35">
        <f t="shared" si="1141"/>
        <v>-40464</v>
      </c>
      <c r="J2991" s="35">
        <f t="shared" si="1142"/>
        <v>0</v>
      </c>
      <c r="K2991" s="101">
        <f t="shared" si="1143"/>
        <v>250</v>
      </c>
      <c r="L2991">
        <f t="shared" si="1144"/>
        <v>0</v>
      </c>
      <c r="M2991" s="35">
        <f t="shared" si="1145"/>
        <v>200979</v>
      </c>
      <c r="N2991">
        <f t="shared" si="1146"/>
        <v>3.026817168739665E-2</v>
      </c>
      <c r="O2991" s="303">
        <f t="shared" si="1147"/>
        <v>-40464</v>
      </c>
      <c r="P2991" s="521">
        <f t="shared" si="1148"/>
        <v>0.32765399737876805</v>
      </c>
      <c r="Q2991" s="521">
        <f t="shared" si="1149"/>
        <v>0</v>
      </c>
    </row>
    <row r="2992" spans="1:17">
      <c r="A2992" s="595"/>
      <c r="B2992" s="3" t="s">
        <v>5</v>
      </c>
      <c r="C2992" s="18">
        <v>510212</v>
      </c>
      <c r="D2992" s="16">
        <v>542950</v>
      </c>
      <c r="E2992" s="16">
        <v>532779</v>
      </c>
      <c r="F2992" s="18">
        <v>320635</v>
      </c>
      <c r="G2992" s="18">
        <f t="shared" si="1139"/>
        <v>830847</v>
      </c>
      <c r="H2992" s="16">
        <f t="shared" si="1140"/>
        <v>1075729</v>
      </c>
      <c r="I2992" s="35">
        <f t="shared" si="1141"/>
        <v>-32738</v>
      </c>
      <c r="J2992" s="35">
        <f t="shared" si="1142"/>
        <v>212144</v>
      </c>
      <c r="K2992" s="101">
        <f t="shared" si="1143"/>
        <v>166425</v>
      </c>
      <c r="L2992">
        <f t="shared" si="1144"/>
        <v>268771</v>
      </c>
      <c r="M2992" s="35">
        <f t="shared" si="1145"/>
        <v>129723</v>
      </c>
      <c r="N2992">
        <f t="shared" si="1146"/>
        <v>0.77235716430439261</v>
      </c>
      <c r="O2992" s="20">
        <f t="shared" si="1147"/>
        <v>-244882</v>
      </c>
      <c r="P2992" s="521">
        <f t="shared" si="1148"/>
        <v>0.33418876017325405</v>
      </c>
      <c r="Q2992" s="522">
        <f t="shared" si="1149"/>
        <v>0.49940076590478771</v>
      </c>
    </row>
    <row r="2993" spans="1:17">
      <c r="A2993" s="596"/>
      <c r="B2993" s="3" t="s">
        <v>6</v>
      </c>
      <c r="C2993" s="18">
        <v>1013147</v>
      </c>
      <c r="D2993" s="16">
        <v>896749</v>
      </c>
      <c r="E2993" s="16">
        <v>1048415</v>
      </c>
      <c r="F2993" s="18">
        <v>759801</v>
      </c>
      <c r="G2993" s="18">
        <f t="shared" si="1139"/>
        <v>1772948</v>
      </c>
      <c r="H2993" s="16">
        <f t="shared" si="1140"/>
        <v>1945164</v>
      </c>
      <c r="I2993" s="35">
        <f t="shared" si="1141"/>
        <v>116398</v>
      </c>
      <c r="J2993" s="35">
        <f t="shared" si="1142"/>
        <v>288614</v>
      </c>
      <c r="K2993" s="101">
        <f t="shared" si="1143"/>
        <v>301389</v>
      </c>
      <c r="L2993">
        <f t="shared" si="1144"/>
        <v>517033</v>
      </c>
      <c r="M2993" s="35">
        <f t="shared" si="1145"/>
        <v>-232828</v>
      </c>
      <c r="N2993">
        <f t="shared" si="1146"/>
        <v>0.91146453460993515</v>
      </c>
      <c r="O2993" s="20">
        <f t="shared" si="1147"/>
        <v>-172216</v>
      </c>
      <c r="P2993" s="521">
        <f t="shared" si="1148"/>
        <v>0.25756001264773493</v>
      </c>
      <c r="Q2993" s="522">
        <f t="shared" si="1149"/>
        <v>0.56748341012712133</v>
      </c>
    </row>
    <row r="2994" spans="1:17">
      <c r="A2994" s="594">
        <v>45961</v>
      </c>
      <c r="B2994" s="3" t="s">
        <v>3</v>
      </c>
      <c r="C2994" s="18">
        <v>3381816</v>
      </c>
      <c r="D2994" s="16">
        <v>1903497</v>
      </c>
      <c r="E2994" s="16">
        <v>3342468</v>
      </c>
      <c r="F2994" s="18">
        <v>2362449</v>
      </c>
      <c r="G2994" s="18">
        <f t="shared" ref="G2994:G2997" si="1150">SUM(C2994+F2994)</f>
        <v>5744265</v>
      </c>
      <c r="H2994" s="16">
        <f t="shared" ref="H2994:H2997" si="1151">SUM(D2994+E2994)</f>
        <v>5245965</v>
      </c>
      <c r="I2994" s="35">
        <f t="shared" ref="I2994:I2997" si="1152">SUM(C2994-D2994)</f>
        <v>1478319</v>
      </c>
      <c r="J2994" s="35">
        <f t="shared" ref="J2994:J2997" si="1153">SUM(E2994-F2994)</f>
        <v>980019</v>
      </c>
      <c r="K2994" s="101">
        <f t="shared" ref="K2994:K2997" si="1154">G2994-G2990</f>
        <v>857726</v>
      </c>
      <c r="L2994">
        <f t="shared" ref="L2994:L2997" si="1155">H2994-H2990</f>
        <v>816989</v>
      </c>
      <c r="M2994" s="35">
        <f t="shared" ref="M2994:M2997" si="1156">K2999-L2994</f>
        <v>-816989</v>
      </c>
      <c r="N2994">
        <f t="shared" ref="N2994:N2997" si="1157">SUM(G2994/H2994)</f>
        <v>1.0949872902316351</v>
      </c>
      <c r="O2994" s="20">
        <f t="shared" ref="O2994:O2997" si="1158">G2994-H2994</f>
        <v>498300</v>
      </c>
      <c r="P2994" s="521">
        <f t="shared" ref="P2994:P2997" si="1159">K2994/(G2990-K2994)</f>
        <v>0.21289794289285702</v>
      </c>
      <c r="Q2994" s="522">
        <f t="shared" ref="Q2994:Q2997" si="1160">L2994/(H2990-L2994)</f>
        <v>0.22618824486356126</v>
      </c>
    </row>
    <row r="2995" spans="1:17">
      <c r="A2995" s="595"/>
      <c r="B2995" s="3" t="s">
        <v>4</v>
      </c>
      <c r="C2995" s="18">
        <v>1263</v>
      </c>
      <c r="D2995" s="16">
        <v>40027</v>
      </c>
      <c r="E2995" s="16">
        <v>0</v>
      </c>
      <c r="F2995" s="18">
        <v>0</v>
      </c>
      <c r="G2995" s="18">
        <f t="shared" si="1150"/>
        <v>1263</v>
      </c>
      <c r="H2995" s="16">
        <f t="shared" si="1151"/>
        <v>40027</v>
      </c>
      <c r="I2995" s="35">
        <f t="shared" si="1152"/>
        <v>-38764</v>
      </c>
      <c r="J2995" s="35">
        <f t="shared" si="1153"/>
        <v>0</v>
      </c>
      <c r="K2995" s="101">
        <f t="shared" si="1154"/>
        <v>0</v>
      </c>
      <c r="L2995">
        <f t="shared" si="1155"/>
        <v>-1700</v>
      </c>
      <c r="M2995" s="35">
        <f t="shared" si="1156"/>
        <v>171</v>
      </c>
      <c r="N2995">
        <f t="shared" si="1157"/>
        <v>3.1553701251655131E-2</v>
      </c>
      <c r="O2995" s="303">
        <f t="shared" si="1158"/>
        <v>-38764</v>
      </c>
      <c r="P2995" s="521">
        <f t="shared" si="1159"/>
        <v>0</v>
      </c>
      <c r="Q2995" s="521">
        <f t="shared" si="1160"/>
        <v>-3.9146153314758098E-2</v>
      </c>
    </row>
    <row r="2996" spans="1:17">
      <c r="A2996" s="595"/>
      <c r="B2996" s="3" t="s">
        <v>5</v>
      </c>
      <c r="C2996" s="18">
        <v>672848</v>
      </c>
      <c r="D2996" s="16">
        <v>599062</v>
      </c>
      <c r="E2996" s="16">
        <v>661992</v>
      </c>
      <c r="F2996" s="18">
        <v>358978</v>
      </c>
      <c r="G2996" s="18">
        <f t="shared" si="1150"/>
        <v>1031826</v>
      </c>
      <c r="H2996" s="16">
        <f t="shared" si="1151"/>
        <v>1261054</v>
      </c>
      <c r="I2996" s="35">
        <f t="shared" si="1152"/>
        <v>73786</v>
      </c>
      <c r="J2996" s="35">
        <f t="shared" si="1153"/>
        <v>303014</v>
      </c>
      <c r="K2996" s="101">
        <f t="shared" si="1154"/>
        <v>200979</v>
      </c>
      <c r="L2996">
        <f t="shared" si="1155"/>
        <v>185325</v>
      </c>
      <c r="M2996" s="35">
        <f t="shared" si="1156"/>
        <v>-153355</v>
      </c>
      <c r="N2996">
        <f t="shared" si="1157"/>
        <v>0.81822507204291017</v>
      </c>
      <c r="O2996" s="20">
        <f t="shared" si="1158"/>
        <v>-229228</v>
      </c>
      <c r="P2996" s="531">
        <f t="shared" si="1159"/>
        <v>0.31908114081045552</v>
      </c>
      <c r="Q2996" s="521">
        <f t="shared" si="1160"/>
        <v>0.20813585743100885</v>
      </c>
    </row>
    <row r="2997" spans="1:17">
      <c r="A2997" s="596"/>
      <c r="B2997" s="3" t="s">
        <v>6</v>
      </c>
      <c r="C2997" s="18">
        <v>1326494</v>
      </c>
      <c r="D2997" s="16">
        <v>1023790</v>
      </c>
      <c r="E2997" s="16">
        <v>1377961</v>
      </c>
      <c r="F2997" s="18">
        <v>844948</v>
      </c>
      <c r="G2997" s="18">
        <f t="shared" si="1150"/>
        <v>2171442</v>
      </c>
      <c r="H2997" s="16">
        <f t="shared" si="1151"/>
        <v>2401751</v>
      </c>
      <c r="I2997" s="35">
        <f t="shared" si="1152"/>
        <v>302704</v>
      </c>
      <c r="J2997" s="35">
        <f t="shared" si="1153"/>
        <v>533013</v>
      </c>
      <c r="K2997" s="101">
        <f t="shared" si="1154"/>
        <v>398494</v>
      </c>
      <c r="L2997">
        <f t="shared" si="1155"/>
        <v>456587</v>
      </c>
      <c r="M2997" s="35">
        <f t="shared" si="1156"/>
        <v>-2923991</v>
      </c>
      <c r="N2997">
        <f t="shared" si="1157"/>
        <v>0.90410787796070446</v>
      </c>
      <c r="O2997" s="20">
        <f t="shared" si="1158"/>
        <v>-230309</v>
      </c>
      <c r="P2997" s="521">
        <f t="shared" si="1159"/>
        <v>0.28992894633068839</v>
      </c>
      <c r="Q2997" s="522">
        <f t="shared" si="1160"/>
        <v>0.3067271629213672</v>
      </c>
    </row>
    <row r="2998" spans="1:17">
      <c r="A2998" s="594">
        <v>45964</v>
      </c>
      <c r="B2998" s="3" t="s">
        <v>3</v>
      </c>
      <c r="C2998" s="18">
        <v>3323142</v>
      </c>
      <c r="D2998" s="16">
        <v>2367559</v>
      </c>
      <c r="E2998" s="16">
        <v>3262502</v>
      </c>
      <c r="F2998" s="18">
        <v>2705328</v>
      </c>
      <c r="G2998" s="18">
        <f t="shared" ref="G2998:G3001" si="1161">SUM(C2998+F2998)</f>
        <v>6028470</v>
      </c>
      <c r="H2998" s="16">
        <f t="shared" ref="H2998:H3001" si="1162">SUM(D2998+E2998)</f>
        <v>5630061</v>
      </c>
      <c r="I2998" s="35">
        <f t="shared" ref="I2998:I3001" si="1163">SUM(C2998-D2998)</f>
        <v>955583</v>
      </c>
      <c r="J2998" s="35">
        <f t="shared" ref="J2998:J3001" si="1164">SUM(E2998-F2998)</f>
        <v>557174</v>
      </c>
      <c r="K2998" s="101">
        <f t="shared" ref="K2998:K3001" si="1165">G2998-G2994</f>
        <v>284205</v>
      </c>
      <c r="L2998">
        <f t="shared" ref="L2998:L3001" si="1166">H2998-H2994</f>
        <v>384096</v>
      </c>
      <c r="M2998" s="35">
        <f t="shared" ref="M2998:M3001" si="1167">K3003-L2998</f>
        <v>-384096</v>
      </c>
      <c r="N2998">
        <f t="shared" ref="N2998:N3001" si="1168">SUM(G2998/H2998)</f>
        <v>1.0707645973995663</v>
      </c>
      <c r="O2998" s="20">
        <f t="shared" ref="O2998:O3001" si="1169">G2998-H2998</f>
        <v>398409</v>
      </c>
      <c r="P2998" s="521">
        <f t="shared" ref="P2998:P3001" si="1170">K2998/(G2994-K2998)</f>
        <v>5.2051625806309822E-2</v>
      </c>
      <c r="Q2998" s="522">
        <f t="shared" ref="Q2998:Q3001" si="1171">L2998/(H2994-L2998)</f>
        <v>7.9001717240838862E-2</v>
      </c>
    </row>
    <row r="2999" spans="1:17">
      <c r="A2999" s="595"/>
      <c r="B2999" s="3" t="s">
        <v>4</v>
      </c>
      <c r="C2999" s="18">
        <v>1263</v>
      </c>
      <c r="D2999" s="16">
        <v>40027</v>
      </c>
      <c r="E2999" s="16">
        <v>0</v>
      </c>
      <c r="F2999" s="18">
        <v>0</v>
      </c>
      <c r="G2999" s="18">
        <f t="shared" si="1161"/>
        <v>1263</v>
      </c>
      <c r="H2999" s="16">
        <f t="shared" si="1162"/>
        <v>40027</v>
      </c>
      <c r="I2999" s="35">
        <f t="shared" si="1163"/>
        <v>-38764</v>
      </c>
      <c r="J2999" s="35">
        <f t="shared" si="1164"/>
        <v>0</v>
      </c>
      <c r="K2999" s="101">
        <f t="shared" si="1165"/>
        <v>0</v>
      </c>
      <c r="L2999">
        <f t="shared" si="1166"/>
        <v>0</v>
      </c>
      <c r="M2999" s="35">
        <f t="shared" si="1167"/>
        <v>-430774</v>
      </c>
      <c r="N2999">
        <f t="shared" si="1168"/>
        <v>3.1553701251655131E-2</v>
      </c>
      <c r="O2999" s="303">
        <f t="shared" si="1169"/>
        <v>-38764</v>
      </c>
      <c r="P2999" s="521">
        <f t="shared" si="1170"/>
        <v>0</v>
      </c>
      <c r="Q2999" s="521">
        <f t="shared" si="1171"/>
        <v>0</v>
      </c>
    </row>
    <row r="3000" spans="1:17">
      <c r="A3000" s="595"/>
      <c r="B3000" s="3" t="s">
        <v>5</v>
      </c>
      <c r="C3000" s="18">
        <v>618499</v>
      </c>
      <c r="D3000" s="16">
        <v>630742</v>
      </c>
      <c r="E3000" s="16">
        <v>608823</v>
      </c>
      <c r="F3000" s="18">
        <v>411798</v>
      </c>
      <c r="G3000" s="18">
        <f t="shared" si="1161"/>
        <v>1030297</v>
      </c>
      <c r="H3000" s="16">
        <f t="shared" si="1162"/>
        <v>1239565</v>
      </c>
      <c r="I3000" s="35">
        <f t="shared" si="1163"/>
        <v>-12243</v>
      </c>
      <c r="J3000" s="35">
        <f t="shared" si="1164"/>
        <v>197025</v>
      </c>
      <c r="K3000" s="101">
        <f t="shared" si="1165"/>
        <v>-1529</v>
      </c>
      <c r="L3000">
        <f t="shared" si="1166"/>
        <v>-21489</v>
      </c>
      <c r="M3000" s="35">
        <f t="shared" si="1167"/>
        <v>-955641</v>
      </c>
      <c r="N3000">
        <f t="shared" si="1168"/>
        <v>0.83117625941358464</v>
      </c>
      <c r="O3000" s="20">
        <f t="shared" si="1169"/>
        <v>-209268</v>
      </c>
      <c r="P3000" s="521">
        <f t="shared" si="1170"/>
        <v>-1.4796463945110829E-3</v>
      </c>
      <c r="Q3000" s="521">
        <f t="shared" si="1171"/>
        <v>-1.6754993789681906E-2</v>
      </c>
    </row>
    <row r="3001" spans="1:17">
      <c r="A3001" s="596"/>
      <c r="B3001" s="3" t="s">
        <v>6</v>
      </c>
      <c r="C3001" s="18">
        <v>1208181</v>
      </c>
      <c r="D3001" s="16">
        <v>1074028</v>
      </c>
      <c r="E3001" s="16">
        <v>1279758</v>
      </c>
      <c r="F3001" s="18">
        <v>995231</v>
      </c>
      <c r="G3001" s="18">
        <f t="shared" si="1161"/>
        <v>2203412</v>
      </c>
      <c r="H3001" s="16">
        <f t="shared" si="1162"/>
        <v>2353786</v>
      </c>
      <c r="I3001" s="35">
        <f t="shared" si="1163"/>
        <v>134153</v>
      </c>
      <c r="J3001" s="35">
        <f t="shared" si="1164"/>
        <v>284527</v>
      </c>
      <c r="K3001" s="101">
        <f t="shared" si="1165"/>
        <v>31970</v>
      </c>
      <c r="L3001">
        <f t="shared" si="1166"/>
        <v>-47965</v>
      </c>
      <c r="M3001" s="35">
        <f t="shared" si="1167"/>
        <v>1355569</v>
      </c>
      <c r="N3001">
        <f t="shared" si="1168"/>
        <v>0.9361139882725108</v>
      </c>
      <c r="O3001" s="20">
        <f t="shared" si="1169"/>
        <v>-150374</v>
      </c>
      <c r="P3001" s="531">
        <f t="shared" si="1170"/>
        <v>1.4942939192473657E-2</v>
      </c>
      <c r="Q3001" s="521">
        <f t="shared" si="1171"/>
        <v>-1.9579820681254481E-2</v>
      </c>
    </row>
    <row r="3002" spans="1:17">
      <c r="A3002" s="594">
        <v>45965</v>
      </c>
      <c r="B3002" s="3" t="s">
        <v>3</v>
      </c>
      <c r="C3002" s="18">
        <v>1840477</v>
      </c>
      <c r="D3002" s="16">
        <v>1291866</v>
      </c>
      <c r="E3002" s="16">
        <v>1774224</v>
      </c>
      <c r="F3002" s="18">
        <v>1720589</v>
      </c>
      <c r="G3002" s="18">
        <f t="shared" ref="G3002:G3005" si="1172">SUM(C3002+F3002)</f>
        <v>3561066</v>
      </c>
      <c r="H3002" s="16">
        <f t="shared" ref="H3002:H3005" si="1173">SUM(D3002+E3002)</f>
        <v>3066090</v>
      </c>
      <c r="I3002" s="35">
        <f t="shared" ref="I3002:I3005" si="1174">SUM(C3002-D3002)</f>
        <v>548611</v>
      </c>
      <c r="J3002" s="35">
        <f t="shared" ref="J3002:J3005" si="1175">SUM(E3002-F3002)</f>
        <v>53635</v>
      </c>
      <c r="K3002" s="101">
        <f t="shared" ref="K3002:K3005" si="1176">G3002-G2998</f>
        <v>-2467404</v>
      </c>
      <c r="L3002">
        <f t="shared" ref="L3002:L3005" si="1177">H3002-H2998</f>
        <v>-2563971</v>
      </c>
      <c r="M3002" s="35">
        <f t="shared" ref="M3002:M3005" si="1178">K3007-L3002</f>
        <v>2563971</v>
      </c>
      <c r="N3002">
        <f t="shared" ref="N3002:N3005" si="1179">SUM(G3002/H3002)</f>
        <v>1.1614355742982103</v>
      </c>
      <c r="O3002" s="20">
        <f t="shared" ref="O3002:O3005" si="1180">G3002-H3002</f>
        <v>494976</v>
      </c>
      <c r="P3002" s="521">
        <f t="shared" ref="P3002:P3005" si="1181">K3002/(G2998-K3002)</f>
        <v>-0.29042379865803092</v>
      </c>
      <c r="Q3002" s="521">
        <f t="shared" ref="Q3002:Q3005" si="1182">L3002/(H2998-L3002)</f>
        <v>-0.31290712557627309</v>
      </c>
    </row>
    <row r="3003" spans="1:17">
      <c r="A3003" s="595"/>
      <c r="B3003" s="3" t="s">
        <v>4</v>
      </c>
      <c r="C3003" s="18">
        <v>1263</v>
      </c>
      <c r="D3003" s="16">
        <v>38327</v>
      </c>
      <c r="E3003" s="16">
        <v>0</v>
      </c>
      <c r="F3003" s="18">
        <v>0</v>
      </c>
      <c r="G3003" s="18">
        <f t="shared" si="1172"/>
        <v>1263</v>
      </c>
      <c r="H3003" s="16">
        <f t="shared" si="1173"/>
        <v>38327</v>
      </c>
      <c r="I3003" s="35">
        <f t="shared" si="1174"/>
        <v>-37064</v>
      </c>
      <c r="J3003" s="35">
        <f t="shared" si="1175"/>
        <v>0</v>
      </c>
      <c r="K3003" s="101">
        <f t="shared" si="1176"/>
        <v>0</v>
      </c>
      <c r="L3003">
        <f t="shared" si="1177"/>
        <v>-1700</v>
      </c>
      <c r="M3003" s="35">
        <f t="shared" si="1178"/>
        <v>198236</v>
      </c>
      <c r="N3003">
        <f t="shared" si="1179"/>
        <v>3.2953270540350146E-2</v>
      </c>
      <c r="O3003" s="303">
        <f t="shared" si="1180"/>
        <v>-37064</v>
      </c>
      <c r="P3003" s="521">
        <f t="shared" si="1181"/>
        <v>0</v>
      </c>
      <c r="Q3003" s="521">
        <f t="shared" si="1182"/>
        <v>-4.0741007021832386E-2</v>
      </c>
    </row>
    <row r="3004" spans="1:17">
      <c r="A3004" s="595"/>
      <c r="B3004" s="3" t="s">
        <v>5</v>
      </c>
      <c r="C3004" s="18">
        <v>353860</v>
      </c>
      <c r="D3004" s="16">
        <v>488825</v>
      </c>
      <c r="E3004" s="16">
        <v>342679</v>
      </c>
      <c r="F3004" s="18">
        <v>245663</v>
      </c>
      <c r="G3004" s="18">
        <f t="shared" si="1172"/>
        <v>599523</v>
      </c>
      <c r="H3004" s="16">
        <f t="shared" si="1173"/>
        <v>831504</v>
      </c>
      <c r="I3004" s="35">
        <f t="shared" si="1174"/>
        <v>-134965</v>
      </c>
      <c r="J3004" s="35">
        <f t="shared" si="1175"/>
        <v>97016</v>
      </c>
      <c r="K3004" s="101">
        <f t="shared" si="1176"/>
        <v>-430774</v>
      </c>
      <c r="L3004">
        <f t="shared" si="1177"/>
        <v>-408061</v>
      </c>
      <c r="M3004" s="35">
        <f t="shared" si="1178"/>
        <v>922636</v>
      </c>
      <c r="N3004">
        <f t="shared" si="1179"/>
        <v>0.72101036194654511</v>
      </c>
      <c r="O3004" s="20">
        <f t="shared" si="1180"/>
        <v>-231981</v>
      </c>
      <c r="P3004" s="521">
        <f t="shared" si="1181"/>
        <v>-0.29483440572018743</v>
      </c>
      <c r="Q3004" s="521">
        <f t="shared" si="1182"/>
        <v>-0.2476660358600799</v>
      </c>
    </row>
    <row r="3005" spans="1:17">
      <c r="A3005" s="596"/>
      <c r="B3005" s="3" t="s">
        <v>6</v>
      </c>
      <c r="C3005" s="18">
        <v>605110</v>
      </c>
      <c r="D3005" s="16">
        <v>768406</v>
      </c>
      <c r="E3005" s="16">
        <v>683805</v>
      </c>
      <c r="F3005" s="18">
        <v>621172</v>
      </c>
      <c r="G3005" s="18">
        <f t="shared" si="1172"/>
        <v>1226282</v>
      </c>
      <c r="H3005" s="16">
        <f t="shared" si="1173"/>
        <v>1452211</v>
      </c>
      <c r="I3005" s="35">
        <f t="shared" si="1174"/>
        <v>-163296</v>
      </c>
      <c r="J3005" s="35">
        <f t="shared" si="1175"/>
        <v>62633</v>
      </c>
      <c r="K3005" s="101">
        <f t="shared" si="1176"/>
        <v>-977130</v>
      </c>
      <c r="L3005">
        <f t="shared" si="1177"/>
        <v>-901575</v>
      </c>
      <c r="M3005" s="35">
        <f t="shared" si="1178"/>
        <v>1487807</v>
      </c>
      <c r="N3005">
        <f t="shared" si="1179"/>
        <v>0.84442412294081237</v>
      </c>
      <c r="O3005" s="20">
        <f t="shared" si="1180"/>
        <v>-225929</v>
      </c>
      <c r="P3005" s="521">
        <f t="shared" si="1181"/>
        <v>-0.30722122204328695</v>
      </c>
      <c r="Q3005" s="521">
        <f t="shared" si="1182"/>
        <v>-0.27695085122663815</v>
      </c>
    </row>
    <row r="3006" spans="1:17">
      <c r="A3006" s="594">
        <v>45967</v>
      </c>
      <c r="B3006" s="3" t="s">
        <v>3</v>
      </c>
      <c r="C3006" s="18">
        <v>2727006</v>
      </c>
      <c r="D3006" s="16">
        <v>1677581</v>
      </c>
      <c r="E3006" s="16">
        <v>2680574</v>
      </c>
      <c r="F3006" s="18">
        <v>2141664</v>
      </c>
      <c r="G3006" s="18">
        <f t="shared" ref="G3006:G3009" si="1183">SUM(C3006+F3006)</f>
        <v>4868670</v>
      </c>
      <c r="H3006" s="16">
        <f t="shared" ref="H3006:H3009" si="1184">SUM(D3006+E3006)</f>
        <v>4358155</v>
      </c>
      <c r="I3006" s="35">
        <f t="shared" ref="I3006:I3009" si="1185">SUM(C3006-D3006)</f>
        <v>1049425</v>
      </c>
      <c r="J3006" s="35">
        <f t="shared" ref="J3006:J3009" si="1186">SUM(E3006-F3006)</f>
        <v>538910</v>
      </c>
      <c r="K3006" s="101">
        <f t="shared" ref="K3006:K3009" si="1187">G3006-G3002</f>
        <v>1307604</v>
      </c>
      <c r="L3006">
        <f t="shared" ref="L3006:L3009" si="1188">H3006-H3002</f>
        <v>1292065</v>
      </c>
      <c r="M3006" s="35">
        <f t="shared" ref="M3006:M3009" si="1189">K3011-L3006</f>
        <v>-1291947</v>
      </c>
      <c r="N3006">
        <f t="shared" ref="N3006:N3009" si="1190">SUM(G3006/H3006)</f>
        <v>1.117140165964726</v>
      </c>
      <c r="O3006" s="20">
        <f t="shared" ref="O3006:O3009" si="1191">G3006-H3006</f>
        <v>510515</v>
      </c>
      <c r="P3006" s="521">
        <f t="shared" ref="P3006:P3009" si="1192">K3006/(G3002-K3006)</f>
        <v>0.58026449968981064</v>
      </c>
      <c r="Q3006" s="522">
        <f t="shared" ref="Q3006:Q3009" si="1193">L3006/(H3002-L3006)</f>
        <v>0.72832400896266969</v>
      </c>
    </row>
    <row r="3007" spans="1:17">
      <c r="A3007" s="595"/>
      <c r="B3007" s="3" t="s">
        <v>4</v>
      </c>
      <c r="C3007" s="18">
        <v>1263</v>
      </c>
      <c r="D3007" s="16">
        <v>38327</v>
      </c>
      <c r="E3007" s="16">
        <v>0</v>
      </c>
      <c r="F3007" s="18">
        <v>0</v>
      </c>
      <c r="G3007" s="18">
        <f t="shared" si="1183"/>
        <v>1263</v>
      </c>
      <c r="H3007" s="16">
        <f t="shared" si="1184"/>
        <v>38327</v>
      </c>
      <c r="I3007" s="35">
        <f t="shared" si="1185"/>
        <v>-37064</v>
      </c>
      <c r="J3007" s="35">
        <f t="shared" si="1186"/>
        <v>0</v>
      </c>
      <c r="K3007" s="101">
        <f t="shared" si="1187"/>
        <v>0</v>
      </c>
      <c r="L3007">
        <f t="shared" si="1188"/>
        <v>0</v>
      </c>
      <c r="M3007" s="35">
        <f t="shared" si="1189"/>
        <v>148734</v>
      </c>
      <c r="N3007">
        <f t="shared" si="1190"/>
        <v>3.2953270540350146E-2</v>
      </c>
      <c r="O3007" s="303">
        <f t="shared" si="1191"/>
        <v>-37064</v>
      </c>
      <c r="P3007" s="521">
        <f t="shared" si="1192"/>
        <v>0</v>
      </c>
      <c r="Q3007" s="521">
        <f t="shared" si="1193"/>
        <v>0</v>
      </c>
    </row>
    <row r="3008" spans="1:17">
      <c r="A3008" s="595"/>
      <c r="B3008" s="3" t="s">
        <v>5</v>
      </c>
      <c r="C3008" s="18">
        <v>467761</v>
      </c>
      <c r="D3008" s="16">
        <v>572350</v>
      </c>
      <c r="E3008" s="16">
        <v>488093</v>
      </c>
      <c r="F3008" s="18">
        <v>328298</v>
      </c>
      <c r="G3008" s="18">
        <f t="shared" si="1183"/>
        <v>796059</v>
      </c>
      <c r="H3008" s="16">
        <f t="shared" si="1184"/>
        <v>1060443</v>
      </c>
      <c r="I3008" s="35">
        <f t="shared" si="1185"/>
        <v>-104589</v>
      </c>
      <c r="J3008" s="35">
        <f t="shared" si="1186"/>
        <v>159795</v>
      </c>
      <c r="K3008" s="101">
        <f t="shared" si="1187"/>
        <v>196536</v>
      </c>
      <c r="L3008">
        <f t="shared" si="1188"/>
        <v>228939</v>
      </c>
      <c r="M3008" s="35">
        <f t="shared" si="1189"/>
        <v>-28516</v>
      </c>
      <c r="N3008">
        <f t="shared" si="1190"/>
        <v>0.75068532679267064</v>
      </c>
      <c r="O3008" s="20">
        <f t="shared" si="1191"/>
        <v>-264384</v>
      </c>
      <c r="P3008" s="531">
        <f t="shared" si="1192"/>
        <v>0.4876981143312315</v>
      </c>
      <c r="Q3008" s="521">
        <f t="shared" si="1193"/>
        <v>0.37994075327972915</v>
      </c>
    </row>
    <row r="3009" spans="1:17">
      <c r="A3009" s="596"/>
      <c r="B3009" s="3" t="s">
        <v>6</v>
      </c>
      <c r="C3009" s="18">
        <v>959337</v>
      </c>
      <c r="D3009" s="16">
        <v>963224</v>
      </c>
      <c r="E3009" s="16">
        <v>986699</v>
      </c>
      <c r="F3009" s="18">
        <v>781520</v>
      </c>
      <c r="G3009" s="18">
        <f t="shared" si="1183"/>
        <v>1740857</v>
      </c>
      <c r="H3009" s="16">
        <f t="shared" si="1184"/>
        <v>1949923</v>
      </c>
      <c r="I3009" s="35">
        <f t="shared" si="1185"/>
        <v>-3887</v>
      </c>
      <c r="J3009" s="35">
        <f t="shared" si="1186"/>
        <v>205179</v>
      </c>
      <c r="K3009" s="101">
        <f t="shared" si="1187"/>
        <v>514575</v>
      </c>
      <c r="L3009">
        <f t="shared" si="1188"/>
        <v>497712</v>
      </c>
      <c r="M3009" s="35">
        <f t="shared" si="1189"/>
        <v>52827</v>
      </c>
      <c r="N3009">
        <f t="shared" si="1190"/>
        <v>0.89278243294735227</v>
      </c>
      <c r="O3009" s="20">
        <f t="shared" si="1191"/>
        <v>-209066</v>
      </c>
      <c r="P3009" s="531">
        <f t="shared" si="1192"/>
        <v>0.72301522958183639</v>
      </c>
      <c r="Q3009" s="521">
        <f t="shared" si="1193"/>
        <v>0.5214379480753778</v>
      </c>
    </row>
    <row r="3010" spans="1:17">
      <c r="A3010" s="594">
        <v>45968</v>
      </c>
      <c r="B3010" s="3" t="s">
        <v>3</v>
      </c>
      <c r="C3010" s="18">
        <v>2786457</v>
      </c>
      <c r="D3010" s="16">
        <v>2266140</v>
      </c>
      <c r="E3010" s="16">
        <v>2801755</v>
      </c>
      <c r="F3010" s="18">
        <v>2668445</v>
      </c>
      <c r="G3010" s="18">
        <f t="shared" ref="G3010:G3013" si="1194">SUM(C3010+F3010)</f>
        <v>5454902</v>
      </c>
      <c r="H3010" s="16">
        <f t="shared" ref="H3010:H3013" si="1195">SUM(D3010+E3010)</f>
        <v>5067895</v>
      </c>
      <c r="I3010" s="35">
        <f t="shared" ref="I3010:I3013" si="1196">SUM(C3010-D3010)</f>
        <v>520317</v>
      </c>
      <c r="J3010" s="35">
        <f t="shared" ref="J3010:J3013" si="1197">SUM(E3010-F3010)</f>
        <v>133310</v>
      </c>
      <c r="K3010" s="101">
        <f t="shared" ref="K3010:K3013" si="1198">G3010-G3006</f>
        <v>586232</v>
      </c>
      <c r="L3010">
        <f t="shared" ref="L3010:L3013" si="1199">H3010-H3006</f>
        <v>709740</v>
      </c>
      <c r="M3010" s="35">
        <f t="shared" ref="M3010:M3013" si="1200">K3015-L3010</f>
        <v>-709740</v>
      </c>
      <c r="N3010">
        <f t="shared" ref="N3010:N3013" si="1201">SUM(G3010/H3010)</f>
        <v>1.0763644471718534</v>
      </c>
      <c r="O3010" s="20">
        <f t="shared" ref="O3010:O3013" si="1202">G3010-H3010</f>
        <v>387007</v>
      </c>
      <c r="P3010" s="521">
        <f t="shared" ref="P3010:P3013" si="1203">K3010/(G3006-K3010)</f>
        <v>0.13689211612637475</v>
      </c>
      <c r="Q3010" s="522">
        <f t="shared" ref="Q3010:Q3013" si="1204">L3010/(H3006-L3010)</f>
        <v>0.19453379070089341</v>
      </c>
    </row>
    <row r="3011" spans="1:17">
      <c r="A3011" s="595"/>
      <c r="B3011" s="3" t="s">
        <v>4</v>
      </c>
      <c r="C3011" s="18">
        <v>1381</v>
      </c>
      <c r="D3011" s="16">
        <v>20927</v>
      </c>
      <c r="E3011" s="16">
        <v>0</v>
      </c>
      <c r="F3011" s="18">
        <v>0</v>
      </c>
      <c r="G3011" s="18">
        <f t="shared" si="1194"/>
        <v>1381</v>
      </c>
      <c r="H3011" s="16">
        <f t="shared" si="1195"/>
        <v>20927</v>
      </c>
      <c r="I3011" s="35">
        <f t="shared" si="1196"/>
        <v>-19546</v>
      </c>
      <c r="J3011" s="35">
        <f t="shared" si="1197"/>
        <v>0</v>
      </c>
      <c r="K3011" s="101">
        <f t="shared" si="1198"/>
        <v>118</v>
      </c>
      <c r="L3011">
        <f t="shared" si="1199"/>
        <v>-17400</v>
      </c>
      <c r="M3011" s="35">
        <f t="shared" si="1200"/>
        <v>100164</v>
      </c>
      <c r="N3011">
        <f t="shared" si="1201"/>
        <v>6.5991303101256754E-2</v>
      </c>
      <c r="O3011" s="303">
        <f t="shared" si="1202"/>
        <v>-19546</v>
      </c>
      <c r="P3011" s="521">
        <f t="shared" si="1203"/>
        <v>0.10305676855895196</v>
      </c>
      <c r="Q3011" s="521">
        <f t="shared" si="1204"/>
        <v>-0.31223643835124804</v>
      </c>
    </row>
    <row r="3012" spans="1:17">
      <c r="A3012" s="595"/>
      <c r="B3012" s="3" t="s">
        <v>5</v>
      </c>
      <c r="C3012" s="18">
        <v>538174</v>
      </c>
      <c r="D3012" s="16">
        <v>682286</v>
      </c>
      <c r="E3012" s="16">
        <v>526566</v>
      </c>
      <c r="F3012" s="18">
        <v>406619</v>
      </c>
      <c r="G3012" s="18">
        <f t="shared" si="1194"/>
        <v>944793</v>
      </c>
      <c r="H3012" s="16">
        <f t="shared" si="1195"/>
        <v>1208852</v>
      </c>
      <c r="I3012" s="35">
        <f t="shared" si="1196"/>
        <v>-144112</v>
      </c>
      <c r="J3012" s="35">
        <f t="shared" si="1197"/>
        <v>119947</v>
      </c>
      <c r="K3012" s="101">
        <f t="shared" si="1198"/>
        <v>148734</v>
      </c>
      <c r="L3012">
        <f t="shared" si="1199"/>
        <v>148409</v>
      </c>
      <c r="M3012" s="35">
        <f t="shared" si="1200"/>
        <v>77425</v>
      </c>
      <c r="N3012">
        <f t="shared" si="1201"/>
        <v>0.78156217634582237</v>
      </c>
      <c r="O3012" s="20">
        <f t="shared" si="1202"/>
        <v>-264059</v>
      </c>
      <c r="P3012" s="531">
        <f t="shared" si="1203"/>
        <v>0.22976711852624263</v>
      </c>
      <c r="Q3012" s="521">
        <f t="shared" si="1204"/>
        <v>0.16272310023529823</v>
      </c>
    </row>
    <row r="3013" spans="1:17">
      <c r="A3013" s="596"/>
      <c r="B3013" s="3" t="s">
        <v>6</v>
      </c>
      <c r="C3013" s="18">
        <v>978694</v>
      </c>
      <c r="D3013" s="16">
        <v>1068297</v>
      </c>
      <c r="E3013" s="16">
        <v>976385</v>
      </c>
      <c r="F3013" s="18">
        <v>962586</v>
      </c>
      <c r="G3013" s="18">
        <f t="shared" si="1194"/>
        <v>1941280</v>
      </c>
      <c r="H3013" s="16">
        <f t="shared" si="1195"/>
        <v>2044682</v>
      </c>
      <c r="I3013" s="35">
        <f t="shared" si="1196"/>
        <v>-89603</v>
      </c>
      <c r="J3013" s="35">
        <f t="shared" si="1197"/>
        <v>13799</v>
      </c>
      <c r="K3013" s="101">
        <f t="shared" si="1198"/>
        <v>200423</v>
      </c>
      <c r="L3013">
        <f t="shared" si="1199"/>
        <v>94759</v>
      </c>
      <c r="M3013" s="35">
        <f t="shared" si="1200"/>
        <v>-2673777</v>
      </c>
      <c r="N3013">
        <f t="shared" si="1201"/>
        <v>0.94942881093490328</v>
      </c>
      <c r="O3013" s="20">
        <f t="shared" si="1202"/>
        <v>-103402</v>
      </c>
      <c r="P3013" s="531">
        <f t="shared" si="1203"/>
        <v>0.130108138355814</v>
      </c>
      <c r="Q3013" s="521">
        <f t="shared" si="1204"/>
        <v>5.1078503032615984E-2</v>
      </c>
    </row>
    <row r="3014" spans="1:17">
      <c r="A3014" s="594">
        <v>45971</v>
      </c>
      <c r="B3014" s="3" t="s">
        <v>3</v>
      </c>
      <c r="C3014" s="18">
        <v>2997400</v>
      </c>
      <c r="D3014" s="16">
        <v>2650964</v>
      </c>
      <c r="E3014" s="16">
        <v>2946117</v>
      </c>
      <c r="F3014" s="18">
        <v>3008041</v>
      </c>
      <c r="G3014" s="18">
        <f t="shared" ref="G3014:G3017" si="1205">SUM(C3014+F3014)</f>
        <v>6005441</v>
      </c>
      <c r="H3014" s="16">
        <f t="shared" ref="H3014:H3017" si="1206">SUM(D3014+E3014)</f>
        <v>5597081</v>
      </c>
      <c r="I3014" s="35">
        <f t="shared" ref="I3014:I3017" si="1207">SUM(C3014-D3014)</f>
        <v>346436</v>
      </c>
      <c r="J3014" s="35">
        <f t="shared" ref="J3014:J3017" si="1208">SUM(E3014-F3014)</f>
        <v>-61924</v>
      </c>
      <c r="K3014" s="101">
        <f t="shared" ref="K3014:K3017" si="1209">G3014-G3010</f>
        <v>550539</v>
      </c>
      <c r="L3014">
        <f t="shared" ref="L3014:L3017" si="1210">H3014-H3010</f>
        <v>529186</v>
      </c>
      <c r="M3014" s="35">
        <f t="shared" ref="M3014:M3017" si="1211">K3019-L3014</f>
        <v>-529186</v>
      </c>
      <c r="N3014">
        <f t="shared" ref="N3014:N3017" si="1212">SUM(G3014/H3014)</f>
        <v>1.0729594586892703</v>
      </c>
      <c r="O3014" s="34">
        <f t="shared" ref="O3014:O3017" si="1213">G3014-H3014</f>
        <v>408360</v>
      </c>
      <c r="P3014" s="521">
        <f t="shared" ref="P3014:P3017" si="1214">K3014/(G3010-K3014)</f>
        <v>0.11225494523957545</v>
      </c>
      <c r="Q3014" s="522">
        <f t="shared" ref="Q3014:Q3017" si="1215">L3014/(H3010-L3014)</f>
        <v>0.11659394775034046</v>
      </c>
    </row>
    <row r="3015" spans="1:17">
      <c r="A3015" s="595"/>
      <c r="B3015" s="3" t="s">
        <v>4</v>
      </c>
      <c r="C3015" s="18">
        <v>1381</v>
      </c>
      <c r="D3015" s="16">
        <v>21977</v>
      </c>
      <c r="E3015" s="16">
        <v>0</v>
      </c>
      <c r="F3015" s="18">
        <v>0</v>
      </c>
      <c r="G3015" s="18">
        <f t="shared" si="1205"/>
        <v>1381</v>
      </c>
      <c r="H3015" s="16">
        <f t="shared" si="1206"/>
        <v>21977</v>
      </c>
      <c r="I3015" s="35">
        <f t="shared" si="1207"/>
        <v>-20596</v>
      </c>
      <c r="J3015" s="35">
        <f t="shared" si="1208"/>
        <v>0</v>
      </c>
      <c r="K3015" s="101">
        <f t="shared" si="1209"/>
        <v>0</v>
      </c>
      <c r="L3015">
        <f t="shared" si="1210"/>
        <v>1050</v>
      </c>
      <c r="M3015" s="35">
        <f t="shared" si="1211"/>
        <v>-402068</v>
      </c>
      <c r="N3015">
        <f t="shared" si="1212"/>
        <v>6.2838421986622373E-2</v>
      </c>
      <c r="O3015" s="303">
        <f t="shared" si="1213"/>
        <v>-20596</v>
      </c>
      <c r="P3015" s="521">
        <f t="shared" si="1214"/>
        <v>0</v>
      </c>
      <c r="Q3015" s="521">
        <f t="shared" si="1215"/>
        <v>5.2824872968757861E-2</v>
      </c>
    </row>
    <row r="3016" spans="1:17">
      <c r="A3016" s="595"/>
      <c r="B3016" s="3" t="s">
        <v>5</v>
      </c>
      <c r="C3016" s="18">
        <v>552056</v>
      </c>
      <c r="D3016" s="16">
        <v>727079</v>
      </c>
      <c r="E3016" s="16">
        <v>563100</v>
      </c>
      <c r="F3016" s="18">
        <v>475501</v>
      </c>
      <c r="G3016" s="18">
        <f t="shared" si="1205"/>
        <v>1027557</v>
      </c>
      <c r="H3016" s="16">
        <f t="shared" si="1206"/>
        <v>1290179</v>
      </c>
      <c r="I3016" s="35">
        <f t="shared" si="1207"/>
        <v>-175023</v>
      </c>
      <c r="J3016" s="35">
        <f t="shared" si="1208"/>
        <v>87599</v>
      </c>
      <c r="K3016" s="101">
        <f t="shared" si="1209"/>
        <v>82764</v>
      </c>
      <c r="L3016">
        <f t="shared" si="1210"/>
        <v>81327</v>
      </c>
      <c r="M3016" s="35">
        <f t="shared" si="1211"/>
        <v>-1016670</v>
      </c>
      <c r="N3016">
        <f t="shared" si="1212"/>
        <v>0.79644529945069642</v>
      </c>
      <c r="O3016" s="20">
        <f t="shared" si="1213"/>
        <v>-262622</v>
      </c>
      <c r="P3016" s="531">
        <f t="shared" si="1214"/>
        <v>9.6010691055637337E-2</v>
      </c>
      <c r="Q3016" s="521">
        <f t="shared" si="1215"/>
        <v>7.2128777632425006E-2</v>
      </c>
    </row>
    <row r="3017" spans="1:17">
      <c r="A3017" s="596"/>
      <c r="B3017" s="3" t="s">
        <v>6</v>
      </c>
      <c r="C3017" s="18">
        <v>1083756</v>
      </c>
      <c r="D3017" s="16">
        <v>1166879</v>
      </c>
      <c r="E3017" s="16">
        <v>1125376</v>
      </c>
      <c r="F3017" s="18">
        <v>1083358</v>
      </c>
      <c r="G3017" s="18">
        <f t="shared" si="1205"/>
        <v>2167114</v>
      </c>
      <c r="H3017" s="16">
        <f t="shared" si="1206"/>
        <v>2292255</v>
      </c>
      <c r="I3017" s="35">
        <f t="shared" si="1207"/>
        <v>-83123</v>
      </c>
      <c r="J3017" s="35">
        <f t="shared" si="1208"/>
        <v>42018</v>
      </c>
      <c r="K3017" s="101">
        <f t="shared" si="1209"/>
        <v>225834</v>
      </c>
      <c r="L3017">
        <f t="shared" si="1210"/>
        <v>247573</v>
      </c>
      <c r="M3017" s="35">
        <f t="shared" si="1211"/>
        <v>426515</v>
      </c>
      <c r="N3017">
        <f t="shared" si="1212"/>
        <v>0.94540703368517032</v>
      </c>
      <c r="O3017" s="20">
        <f t="shared" si="1213"/>
        <v>-125141</v>
      </c>
      <c r="P3017" s="521">
        <f t="shared" si="1214"/>
        <v>0.13164739665369823</v>
      </c>
      <c r="Q3017" s="531">
        <f t="shared" si="1215"/>
        <v>0.13776181633946522</v>
      </c>
    </row>
    <row r="3018" spans="1:17">
      <c r="A3018" s="597">
        <v>45972</v>
      </c>
      <c r="B3018" s="3" t="s">
        <v>3</v>
      </c>
      <c r="C3018" s="18">
        <v>1640551</v>
      </c>
      <c r="D3018" s="16">
        <v>1461037</v>
      </c>
      <c r="E3018" s="16">
        <v>1619817</v>
      </c>
      <c r="F3018" s="18">
        <v>1785872</v>
      </c>
      <c r="G3018" s="18">
        <f t="shared" ref="G3018:G3021" si="1216">SUM(C3018+F3018)</f>
        <v>3426423</v>
      </c>
      <c r="H3018" s="16">
        <f t="shared" ref="H3018:H3021" si="1217">SUM(D3018+E3018)</f>
        <v>3080854</v>
      </c>
      <c r="I3018" s="35">
        <f t="shared" ref="I3018:I3021" si="1218">SUM(C3018-D3018)</f>
        <v>179514</v>
      </c>
      <c r="J3018" s="35">
        <f t="shared" ref="J3018:J3021" si="1219">SUM(E3018-F3018)</f>
        <v>-166055</v>
      </c>
      <c r="K3018" s="101">
        <f t="shared" ref="K3018:K3021" si="1220">G3018-G3014</f>
        <v>-2579018</v>
      </c>
      <c r="L3018">
        <f t="shared" ref="L3018:L3021" si="1221">H3018-H3014</f>
        <v>-2516227</v>
      </c>
      <c r="M3018" s="35">
        <f t="shared" ref="M3018:M3021" si="1222">K3023-L3018</f>
        <v>2517227</v>
      </c>
      <c r="N3018">
        <f t="shared" ref="N3018:N3021" si="1223">SUM(G3018/H3018)</f>
        <v>1.1121666265262813</v>
      </c>
      <c r="O3018" s="34">
        <f t="shared" ref="O3018:O3021" si="1224">G3018-H3018</f>
        <v>345569</v>
      </c>
      <c r="P3018" s="521">
        <f t="shared" ref="P3018:P3021" si="1225">K3018/(G3014-K3018)</f>
        <v>-0.30042871659122605</v>
      </c>
      <c r="Q3018" s="521">
        <f t="shared" ref="Q3018:Q3021" si="1226">L3018/(H3014-L3018)</f>
        <v>-0.31013576706320034</v>
      </c>
    </row>
    <row r="3019" spans="1:17">
      <c r="A3019" s="598"/>
      <c r="B3019" s="3" t="s">
        <v>4</v>
      </c>
      <c r="C3019" s="18">
        <v>1381</v>
      </c>
      <c r="D3019" s="16">
        <v>16977</v>
      </c>
      <c r="E3019" s="16">
        <v>0</v>
      </c>
      <c r="F3019" s="18">
        <v>0</v>
      </c>
      <c r="G3019" s="18">
        <f t="shared" si="1216"/>
        <v>1381</v>
      </c>
      <c r="H3019" s="16">
        <f t="shared" si="1217"/>
        <v>16977</v>
      </c>
      <c r="I3019" s="35">
        <f t="shared" si="1218"/>
        <v>-15596</v>
      </c>
      <c r="J3019" s="35">
        <f t="shared" si="1219"/>
        <v>0</v>
      </c>
      <c r="K3019" s="101">
        <f t="shared" si="1220"/>
        <v>0</v>
      </c>
      <c r="L3019">
        <f t="shared" si="1221"/>
        <v>-5000</v>
      </c>
      <c r="M3019" s="35">
        <f t="shared" si="1222"/>
        <v>132332</v>
      </c>
      <c r="N3019">
        <f t="shared" si="1223"/>
        <v>8.1345349590622604E-2</v>
      </c>
      <c r="O3019" s="303">
        <f t="shared" si="1224"/>
        <v>-15596</v>
      </c>
      <c r="P3019" s="521">
        <f t="shared" si="1225"/>
        <v>0</v>
      </c>
      <c r="Q3019" s="521">
        <f t="shared" si="1226"/>
        <v>-0.18534307002261186</v>
      </c>
    </row>
    <row r="3020" spans="1:17">
      <c r="A3020" s="598"/>
      <c r="B3020" s="3" t="s">
        <v>5</v>
      </c>
      <c r="C3020" s="18">
        <v>339473</v>
      </c>
      <c r="D3020" s="16">
        <v>511315</v>
      </c>
      <c r="E3020" s="16">
        <v>337637</v>
      </c>
      <c r="F3020" s="18">
        <v>287066</v>
      </c>
      <c r="G3020" s="18">
        <f t="shared" si="1216"/>
        <v>626539</v>
      </c>
      <c r="H3020" s="16">
        <f t="shared" si="1217"/>
        <v>848952</v>
      </c>
      <c r="I3020" s="35">
        <f t="shared" si="1218"/>
        <v>-171842</v>
      </c>
      <c r="J3020" s="35">
        <f t="shared" si="1219"/>
        <v>50571</v>
      </c>
      <c r="K3020" s="101">
        <f t="shared" si="1220"/>
        <v>-401018</v>
      </c>
      <c r="L3020">
        <f t="shared" si="1221"/>
        <v>-441227</v>
      </c>
      <c r="M3020" s="35">
        <f t="shared" si="1222"/>
        <v>716793</v>
      </c>
      <c r="N3020">
        <f t="shared" si="1223"/>
        <v>0.73801463451408322</v>
      </c>
      <c r="O3020" s="20">
        <f t="shared" si="1224"/>
        <v>-222413</v>
      </c>
      <c r="P3020" s="521">
        <f t="shared" si="1225"/>
        <v>-0.28071189822025444</v>
      </c>
      <c r="Q3020" s="521">
        <f t="shared" si="1226"/>
        <v>-0.25483739804528804</v>
      </c>
    </row>
    <row r="3021" spans="1:17">
      <c r="A3021" s="599"/>
      <c r="B3021" s="3" t="s">
        <v>6</v>
      </c>
      <c r="C3021" s="18">
        <v>579980</v>
      </c>
      <c r="D3021" s="16">
        <v>735400</v>
      </c>
      <c r="E3021" s="16">
        <v>603931</v>
      </c>
      <c r="F3021" s="18">
        <v>651791</v>
      </c>
      <c r="G3021" s="18">
        <f t="shared" si="1216"/>
        <v>1231771</v>
      </c>
      <c r="H3021" s="16">
        <f t="shared" si="1217"/>
        <v>1339331</v>
      </c>
      <c r="I3021" s="35">
        <f t="shared" si="1218"/>
        <v>-155420</v>
      </c>
      <c r="J3021" s="35">
        <f t="shared" si="1219"/>
        <v>-47860</v>
      </c>
      <c r="K3021" s="101">
        <f t="shared" si="1220"/>
        <v>-935343</v>
      </c>
      <c r="L3021">
        <f t="shared" si="1221"/>
        <v>-952924</v>
      </c>
      <c r="M3021" s="35">
        <f t="shared" si="1222"/>
        <v>1281113</v>
      </c>
      <c r="N3021">
        <f t="shared" si="1223"/>
        <v>0.91969124883990594</v>
      </c>
      <c r="O3021" s="34">
        <f t="shared" si="1224"/>
        <v>-107560</v>
      </c>
      <c r="P3021" s="521">
        <f t="shared" si="1225"/>
        <v>-0.30148459753028001</v>
      </c>
      <c r="Q3021" s="521">
        <f t="shared" si="1226"/>
        <v>-0.29364297007961654</v>
      </c>
    </row>
    <row r="3022" spans="1:17">
      <c r="A3022" s="594">
        <v>45973</v>
      </c>
      <c r="B3022" s="3" t="s">
        <v>3</v>
      </c>
      <c r="C3022" s="18">
        <v>1848418</v>
      </c>
      <c r="D3022" s="16">
        <v>2040248</v>
      </c>
      <c r="E3022" s="16">
        <v>1864821</v>
      </c>
      <c r="F3022" s="18">
        <v>2252093</v>
      </c>
      <c r="G3022" s="18">
        <f t="shared" ref="G3022:G3025" si="1227">SUM(C3022+F3022)</f>
        <v>4100511</v>
      </c>
      <c r="H3022" s="16">
        <f t="shared" ref="H3022:H3025" si="1228">SUM(D3022+E3022)</f>
        <v>3905069</v>
      </c>
      <c r="I3022" s="35">
        <f t="shared" ref="I3022:I3025" si="1229">SUM(C3022-D3022)</f>
        <v>-191830</v>
      </c>
      <c r="J3022" s="35">
        <f t="shared" ref="J3022:J3025" si="1230">SUM(E3022-F3022)</f>
        <v>-387272</v>
      </c>
      <c r="K3022" s="101">
        <f t="shared" ref="K3022:K3025" si="1231">G3022-G3018</f>
        <v>674088</v>
      </c>
      <c r="L3022">
        <f t="shared" ref="L3022:L3025" si="1232">H3022-H3018</f>
        <v>824215</v>
      </c>
      <c r="M3022" s="35">
        <f t="shared" ref="M3022:M3025" si="1233">K3027-L3022</f>
        <v>-824215</v>
      </c>
      <c r="N3022">
        <f t="shared" ref="N3022:N3025" si="1234">SUM(G3022/H3022)</f>
        <v>1.0500482833978093</v>
      </c>
      <c r="O3022" s="34">
        <f t="shared" ref="O3022:O3025" si="1235">G3022-H3022</f>
        <v>195442</v>
      </c>
      <c r="P3022" s="521">
        <f t="shared" ref="P3022:P3025" si="1236">K3022/(G3018-K3022)</f>
        <v>0.24491495402994184</v>
      </c>
      <c r="Q3022" s="522">
        <f t="shared" ref="Q3022:Q3025" si="1237">L3022/(H3018-L3022)</f>
        <v>0.36524007606001668</v>
      </c>
    </row>
    <row r="3023" spans="1:17">
      <c r="A3023" s="595"/>
      <c r="B3023" s="3" t="s">
        <v>4</v>
      </c>
      <c r="C3023" s="18">
        <v>2381</v>
      </c>
      <c r="D3023" s="16">
        <v>18677</v>
      </c>
      <c r="E3023" s="16">
        <v>0</v>
      </c>
      <c r="F3023" s="18">
        <v>0</v>
      </c>
      <c r="G3023" s="18">
        <f t="shared" si="1227"/>
        <v>2381</v>
      </c>
      <c r="H3023" s="16">
        <f t="shared" si="1228"/>
        <v>18677</v>
      </c>
      <c r="I3023" s="35">
        <f t="shared" si="1229"/>
        <v>-16296</v>
      </c>
      <c r="J3023" s="35">
        <f t="shared" si="1230"/>
        <v>0</v>
      </c>
      <c r="K3023" s="101">
        <f t="shared" si="1231"/>
        <v>1000</v>
      </c>
      <c r="L3023">
        <f t="shared" si="1232"/>
        <v>1700</v>
      </c>
      <c r="M3023" s="35">
        <f t="shared" si="1233"/>
        <v>88329</v>
      </c>
      <c r="N3023">
        <f t="shared" si="1234"/>
        <v>0.12748300048187611</v>
      </c>
      <c r="O3023" s="303">
        <f t="shared" si="1235"/>
        <v>-16296</v>
      </c>
      <c r="P3023" s="521">
        <f t="shared" si="1236"/>
        <v>2.6246719160104988</v>
      </c>
      <c r="Q3023" s="521">
        <f t="shared" si="1237"/>
        <v>0.11127839235451986</v>
      </c>
    </row>
    <row r="3024" spans="1:17">
      <c r="A3024" s="595"/>
      <c r="B3024" s="3" t="s">
        <v>5</v>
      </c>
      <c r="C3024" s="18">
        <v>396411</v>
      </c>
      <c r="D3024" s="16">
        <v>535568</v>
      </c>
      <c r="E3024" s="16">
        <v>381184</v>
      </c>
      <c r="F3024" s="18">
        <v>357460</v>
      </c>
      <c r="G3024" s="18">
        <f t="shared" si="1227"/>
        <v>753871</v>
      </c>
      <c r="H3024" s="16">
        <f t="shared" si="1228"/>
        <v>916752</v>
      </c>
      <c r="I3024" s="35">
        <f t="shared" si="1229"/>
        <v>-139157</v>
      </c>
      <c r="J3024" s="35">
        <f t="shared" si="1230"/>
        <v>23724</v>
      </c>
      <c r="K3024" s="101">
        <f t="shared" si="1231"/>
        <v>127332</v>
      </c>
      <c r="L3024">
        <f t="shared" si="1232"/>
        <v>67800</v>
      </c>
      <c r="M3024" s="35">
        <f t="shared" si="1233"/>
        <v>117010</v>
      </c>
      <c r="N3024">
        <f t="shared" si="1234"/>
        <v>0.82232817599525276</v>
      </c>
      <c r="O3024" s="20">
        <f t="shared" si="1235"/>
        <v>-162881</v>
      </c>
      <c r="P3024" s="531">
        <f t="shared" si="1236"/>
        <v>0.255068538702382</v>
      </c>
      <c r="Q3024" s="521">
        <f t="shared" si="1237"/>
        <v>8.6794887550694352E-2</v>
      </c>
    </row>
    <row r="3025" spans="1:17">
      <c r="A3025" s="596"/>
      <c r="B3025" s="3" t="s">
        <v>6</v>
      </c>
      <c r="C3025" s="18">
        <v>666973</v>
      </c>
      <c r="D3025" s="16">
        <v>855425</v>
      </c>
      <c r="E3025" s="16">
        <v>668178</v>
      </c>
      <c r="F3025" s="18">
        <v>840364</v>
      </c>
      <c r="G3025" s="18">
        <f t="shared" si="1227"/>
        <v>1507337</v>
      </c>
      <c r="H3025" s="16">
        <f t="shared" si="1228"/>
        <v>1523603</v>
      </c>
      <c r="I3025" s="35">
        <f t="shared" si="1229"/>
        <v>-188452</v>
      </c>
      <c r="J3025" s="35">
        <f t="shared" si="1230"/>
        <v>-172186</v>
      </c>
      <c r="K3025" s="101">
        <f t="shared" si="1231"/>
        <v>275566</v>
      </c>
      <c r="L3025">
        <f t="shared" si="1232"/>
        <v>184272</v>
      </c>
      <c r="M3025" s="35">
        <f t="shared" si="1233"/>
        <v>851562</v>
      </c>
      <c r="N3025">
        <f t="shared" si="1234"/>
        <v>0.98932399056709652</v>
      </c>
      <c r="O3025" s="34">
        <f t="shared" si="1235"/>
        <v>-16266</v>
      </c>
      <c r="P3025" s="531">
        <f t="shared" si="1236"/>
        <v>0.28818715651978394</v>
      </c>
      <c r="Q3025" s="521">
        <f t="shared" si="1237"/>
        <v>0.15953470775085948</v>
      </c>
    </row>
    <row r="3026" spans="1:17">
      <c r="A3026" s="594">
        <v>45974</v>
      </c>
      <c r="B3026" s="3" t="s">
        <v>3</v>
      </c>
      <c r="C3026" s="34">
        <v>2148790</v>
      </c>
      <c r="D3026" s="16">
        <v>2018049</v>
      </c>
      <c r="E3026" s="16">
        <v>2099259</v>
      </c>
      <c r="F3026" s="18">
        <v>2279910</v>
      </c>
      <c r="G3026" s="18">
        <f t="shared" ref="G3026:G3029" si="1238">SUM(C3026+F3026)</f>
        <v>4428700</v>
      </c>
      <c r="H3026" s="16">
        <f t="shared" ref="H3026:H3029" si="1239">SUM(D3026+E3026)</f>
        <v>4117308</v>
      </c>
      <c r="I3026" s="35">
        <f t="shared" ref="I3026:I3029" si="1240">SUM(C3026-D3026)</f>
        <v>130741</v>
      </c>
      <c r="J3026" s="35">
        <f t="shared" ref="J3026:J3029" si="1241">SUM(E3026-F3026)</f>
        <v>-180651</v>
      </c>
      <c r="K3026" s="101">
        <f t="shared" ref="K3026:K3029" si="1242">G3026-G3022</f>
        <v>328189</v>
      </c>
      <c r="L3026">
        <f t="shared" ref="L3026:L3029" si="1243">H3026-H3022</f>
        <v>212239</v>
      </c>
      <c r="M3026" s="35">
        <f t="shared" ref="M3026:M3029" si="1244">K3031-L3026</f>
        <v>-212239</v>
      </c>
      <c r="N3026">
        <f t="shared" ref="N3026:N3029" si="1245">SUM(G3026/H3026)</f>
        <v>1.0756299990187763</v>
      </c>
      <c r="O3026" s="34">
        <f t="shared" ref="O3026:O3029" si="1246">G3026-H3026</f>
        <v>311392</v>
      </c>
      <c r="P3026" s="531">
        <f t="shared" ref="P3026:P3029" si="1247">K3026/(G3022-K3026)</f>
        <v>8.6999201022606235E-2</v>
      </c>
      <c r="Q3026" s="521">
        <f t="shared" ref="Q3026:Q3029" si="1248">L3026/(H3022-L3026)</f>
        <v>5.7473265760947564E-2</v>
      </c>
    </row>
    <row r="3027" spans="1:17">
      <c r="A3027" s="595"/>
      <c r="B3027" s="3" t="s">
        <v>4</v>
      </c>
      <c r="C3027" s="34">
        <v>2381</v>
      </c>
      <c r="D3027" s="16">
        <v>39127</v>
      </c>
      <c r="E3027" s="16">
        <v>0</v>
      </c>
      <c r="F3027" s="18">
        <v>0</v>
      </c>
      <c r="G3027" s="18">
        <f t="shared" si="1238"/>
        <v>2381</v>
      </c>
      <c r="H3027" s="16">
        <f t="shared" si="1239"/>
        <v>39127</v>
      </c>
      <c r="I3027" s="35">
        <f t="shared" si="1240"/>
        <v>-36746</v>
      </c>
      <c r="J3027" s="35">
        <f t="shared" si="1241"/>
        <v>0</v>
      </c>
      <c r="K3027" s="101">
        <f t="shared" si="1242"/>
        <v>0</v>
      </c>
      <c r="L3027">
        <f t="shared" si="1243"/>
        <v>20450</v>
      </c>
      <c r="M3027" s="35">
        <f t="shared" si="1244"/>
        <v>143296</v>
      </c>
      <c r="N3027">
        <f t="shared" si="1245"/>
        <v>6.0853119329363353E-2</v>
      </c>
      <c r="O3027" s="303">
        <f t="shared" si="1246"/>
        <v>-36746</v>
      </c>
      <c r="P3027" s="521">
        <f t="shared" si="1247"/>
        <v>0</v>
      </c>
      <c r="Q3027" s="521">
        <f t="shared" si="1248"/>
        <v>-11.534122955442752</v>
      </c>
    </row>
    <row r="3028" spans="1:17">
      <c r="A3028" s="595"/>
      <c r="B3028" s="3" t="s">
        <v>5</v>
      </c>
      <c r="C3028" s="34">
        <v>448538</v>
      </c>
      <c r="D3028" s="16">
        <v>615249</v>
      </c>
      <c r="E3028" s="16">
        <v>433371</v>
      </c>
      <c r="F3028" s="18">
        <v>395362</v>
      </c>
      <c r="G3028" s="18">
        <f t="shared" si="1238"/>
        <v>843900</v>
      </c>
      <c r="H3028" s="16">
        <f t="shared" si="1239"/>
        <v>1048620</v>
      </c>
      <c r="I3028" s="35">
        <f t="shared" si="1240"/>
        <v>-166711</v>
      </c>
      <c r="J3028" s="35">
        <f t="shared" si="1241"/>
        <v>38009</v>
      </c>
      <c r="K3028" s="101">
        <f t="shared" si="1242"/>
        <v>90029</v>
      </c>
      <c r="L3028">
        <f t="shared" si="1243"/>
        <v>131868</v>
      </c>
      <c r="M3028" s="35">
        <f t="shared" si="1244"/>
        <v>211007</v>
      </c>
      <c r="N3028">
        <f t="shared" si="1245"/>
        <v>0.80477198603879385</v>
      </c>
      <c r="O3028" s="20">
        <f t="shared" si="1246"/>
        <v>-204720</v>
      </c>
      <c r="P3028" s="521">
        <f t="shared" si="1247"/>
        <v>0.13561811394880108</v>
      </c>
      <c r="Q3028" s="522">
        <f t="shared" si="1248"/>
        <v>0.16800954026327458</v>
      </c>
    </row>
    <row r="3029" spans="1:17">
      <c r="A3029" s="596"/>
      <c r="B3029" s="3" t="s">
        <v>6</v>
      </c>
      <c r="C3029" s="34">
        <v>744600</v>
      </c>
      <c r="D3029" s="16">
        <v>950395</v>
      </c>
      <c r="E3029" s="16">
        <v>811678</v>
      </c>
      <c r="F3029" s="18">
        <v>947547</v>
      </c>
      <c r="G3029" s="18">
        <f t="shared" si="1238"/>
        <v>1692147</v>
      </c>
      <c r="H3029" s="16">
        <f t="shared" si="1239"/>
        <v>1762073</v>
      </c>
      <c r="I3029" s="35">
        <f t="shared" si="1240"/>
        <v>-205795</v>
      </c>
      <c r="J3029" s="35">
        <f t="shared" si="1241"/>
        <v>-135869</v>
      </c>
      <c r="K3029" s="101">
        <f t="shared" si="1242"/>
        <v>184810</v>
      </c>
      <c r="L3029">
        <f t="shared" si="1243"/>
        <v>238470</v>
      </c>
      <c r="M3029" s="35">
        <f t="shared" si="1244"/>
        <v>-238470</v>
      </c>
      <c r="N3029">
        <f t="shared" si="1245"/>
        <v>0.96031605955031374</v>
      </c>
      <c r="O3029" s="34">
        <f t="shared" si="1246"/>
        <v>-69926</v>
      </c>
      <c r="P3029" s="521">
        <f t="shared" si="1247"/>
        <v>0.13974005823699628</v>
      </c>
      <c r="Q3029" s="522">
        <f t="shared" si="1248"/>
        <v>0.18556056065792412</v>
      </c>
    </row>
    <row r="3030" spans="1:17">
      <c r="A3030" s="594">
        <v>45975</v>
      </c>
      <c r="B3030" s="3" t="s">
        <v>3</v>
      </c>
      <c r="C3030" s="18">
        <v>2775008</v>
      </c>
      <c r="D3030" s="16">
        <v>2265318</v>
      </c>
      <c r="E3030" s="16">
        <v>2816933</v>
      </c>
      <c r="F3030" s="18">
        <v>2689526</v>
      </c>
      <c r="G3030" s="18">
        <f t="shared" ref="G3030:G3033" si="1249">SUM(C3030+F3030)</f>
        <v>5464534</v>
      </c>
      <c r="H3030" s="16">
        <f t="shared" ref="H3030:H3033" si="1250">SUM(D3030+E3030)</f>
        <v>5082251</v>
      </c>
      <c r="I3030" s="35">
        <f t="shared" ref="I3030:I3033" si="1251">SUM(C3030-D3030)</f>
        <v>509690</v>
      </c>
      <c r="J3030" s="35">
        <f t="shared" ref="J3030:J3033" si="1252">SUM(E3030-F3030)</f>
        <v>127407</v>
      </c>
      <c r="K3030" s="101">
        <f t="shared" ref="K3030:K3033" si="1253">G3030-G3026</f>
        <v>1035834</v>
      </c>
      <c r="L3030">
        <f t="shared" ref="L3030:L3033" si="1254">H3030-H3026</f>
        <v>964943</v>
      </c>
      <c r="M3030" s="35">
        <f t="shared" ref="M3030:M3033" si="1255">K3035-L3030</f>
        <v>-964943</v>
      </c>
      <c r="N3030">
        <f t="shared" ref="N3030:N3033" si="1256">SUM(G3030/H3030)</f>
        <v>1.0752192286449449</v>
      </c>
      <c r="O3030" s="20">
        <f t="shared" ref="O3030:O3033" si="1257">G3030-H3030</f>
        <v>382283</v>
      </c>
      <c r="P3030" s="524">
        <f t="shared" ref="P3030:P3033" si="1258">K3030/(G3026-K3030)</f>
        <v>0.30529764511772645</v>
      </c>
      <c r="Q3030" s="524">
        <f t="shared" ref="Q3030:Q3033" si="1259">L3030/(H3026-L3030)</f>
        <v>0.30610129220442428</v>
      </c>
    </row>
    <row r="3031" spans="1:17">
      <c r="A3031" s="595"/>
      <c r="B3031" s="3" t="s">
        <v>4</v>
      </c>
      <c r="C3031" s="18">
        <v>2381</v>
      </c>
      <c r="D3031" s="16">
        <v>24427</v>
      </c>
      <c r="E3031" s="16">
        <v>0</v>
      </c>
      <c r="F3031" s="18">
        <v>0</v>
      </c>
      <c r="G3031" s="18">
        <f t="shared" si="1249"/>
        <v>2381</v>
      </c>
      <c r="H3031" s="16">
        <f t="shared" si="1250"/>
        <v>24427</v>
      </c>
      <c r="I3031" s="35">
        <f t="shared" si="1251"/>
        <v>-22046</v>
      </c>
      <c r="J3031" s="35">
        <f t="shared" si="1252"/>
        <v>0</v>
      </c>
      <c r="K3031" s="101">
        <f t="shared" si="1253"/>
        <v>0</v>
      </c>
      <c r="L3031">
        <f t="shared" si="1254"/>
        <v>-14700</v>
      </c>
      <c r="M3031" s="35">
        <f t="shared" si="1255"/>
        <v>14700</v>
      </c>
      <c r="N3031">
        <f t="shared" si="1256"/>
        <v>9.7474106521472148E-2</v>
      </c>
      <c r="O3031" s="303">
        <f t="shared" si="1257"/>
        <v>-22046</v>
      </c>
      <c r="P3031" s="521">
        <f t="shared" si="1258"/>
        <v>0</v>
      </c>
      <c r="Q3031" s="521">
        <f t="shared" si="1259"/>
        <v>-0.27309714455570622</v>
      </c>
    </row>
    <row r="3032" spans="1:17">
      <c r="A3032" s="595"/>
      <c r="B3032" s="3" t="s">
        <v>5</v>
      </c>
      <c r="C3032" s="18">
        <v>573126</v>
      </c>
      <c r="D3032" s="16">
        <v>701210</v>
      </c>
      <c r="E3032" s="16">
        <v>552924</v>
      </c>
      <c r="F3032" s="18">
        <v>434520</v>
      </c>
      <c r="G3032" s="18">
        <f t="shared" si="1249"/>
        <v>1007646</v>
      </c>
      <c r="H3032" s="16">
        <f t="shared" si="1250"/>
        <v>1254134</v>
      </c>
      <c r="I3032" s="35">
        <f t="shared" si="1251"/>
        <v>-128084</v>
      </c>
      <c r="J3032" s="35">
        <f t="shared" si="1252"/>
        <v>118404</v>
      </c>
      <c r="K3032" s="101">
        <f t="shared" si="1253"/>
        <v>163746</v>
      </c>
      <c r="L3032">
        <f t="shared" si="1254"/>
        <v>205514</v>
      </c>
      <c r="M3032" s="35">
        <f t="shared" si="1255"/>
        <v>-205514</v>
      </c>
      <c r="N3032">
        <f t="shared" si="1256"/>
        <v>0.80345959841611825</v>
      </c>
      <c r="O3032" s="20">
        <f t="shared" si="1257"/>
        <v>-246488</v>
      </c>
      <c r="P3032" s="521">
        <f t="shared" si="1258"/>
        <v>0.24074841874046171</v>
      </c>
      <c r="Q3032" s="521">
        <f t="shared" si="1259"/>
        <v>0.24375819885044112</v>
      </c>
    </row>
    <row r="3033" spans="1:17">
      <c r="A3033" s="596"/>
      <c r="B3033" s="3" t="s">
        <v>6</v>
      </c>
      <c r="C3033" s="18">
        <v>1066791</v>
      </c>
      <c r="D3033" s="16">
        <v>1101323</v>
      </c>
      <c r="E3033" s="16">
        <v>1047449</v>
      </c>
      <c r="F3033" s="18">
        <v>968231</v>
      </c>
      <c r="G3033" s="18">
        <f t="shared" si="1249"/>
        <v>2035022</v>
      </c>
      <c r="H3033" s="16">
        <f t="shared" si="1250"/>
        <v>2148772</v>
      </c>
      <c r="I3033" s="35">
        <f t="shared" si="1251"/>
        <v>-34532</v>
      </c>
      <c r="J3033" s="35">
        <f t="shared" si="1252"/>
        <v>79218</v>
      </c>
      <c r="K3033" s="101">
        <f t="shared" si="1253"/>
        <v>342875</v>
      </c>
      <c r="L3033">
        <f t="shared" si="1254"/>
        <v>386699</v>
      </c>
      <c r="M3033" s="35">
        <f t="shared" si="1255"/>
        <v>-386699</v>
      </c>
      <c r="N3033">
        <f t="shared" si="1256"/>
        <v>0.9470627874897849</v>
      </c>
      <c r="O3033" s="20">
        <f t="shared" si="1257"/>
        <v>-113750</v>
      </c>
      <c r="P3033" s="521">
        <f t="shared" si="1258"/>
        <v>0.25411851724485501</v>
      </c>
      <c r="Q3033" s="522">
        <f t="shared" si="1259"/>
        <v>0.28115916107182481</v>
      </c>
    </row>
  </sheetData>
  <mergeCells count="761">
    <mergeCell ref="A3018:A3021"/>
    <mergeCell ref="A3010:A3013"/>
    <mergeCell ref="A3002:A3005"/>
    <mergeCell ref="A2950:A2953"/>
    <mergeCell ref="A2954:A2957"/>
    <mergeCell ref="A2958:A2961"/>
    <mergeCell ref="A2962:A2965"/>
    <mergeCell ref="A2966:A2969"/>
    <mergeCell ref="A2970:A2973"/>
    <mergeCell ref="A2974:A2977"/>
    <mergeCell ref="A2978:A2981"/>
    <mergeCell ref="A2982:A2985"/>
    <mergeCell ref="A2986:A2989"/>
    <mergeCell ref="A2990:A2993"/>
    <mergeCell ref="A2994:A2997"/>
    <mergeCell ref="A2998:A3001"/>
    <mergeCell ref="A3006:A3009"/>
    <mergeCell ref="A3014:A3017"/>
    <mergeCell ref="A2942:A2945"/>
    <mergeCell ref="A2946:A2949"/>
    <mergeCell ref="A2614:A2617"/>
    <mergeCell ref="A2602:A2605"/>
    <mergeCell ref="A2590:A2593"/>
    <mergeCell ref="A2578:A2581"/>
    <mergeCell ref="A2582:A2585"/>
    <mergeCell ref="A2230:A2233"/>
    <mergeCell ref="A2238:A2241"/>
    <mergeCell ref="A2234:A2237"/>
    <mergeCell ref="A2346:A2349"/>
    <mergeCell ref="A2450:A2453"/>
    <mergeCell ref="A2382:A2385"/>
    <mergeCell ref="A2562:A2565"/>
    <mergeCell ref="A2574:A2577"/>
    <mergeCell ref="A2570:A2573"/>
    <mergeCell ref="A2538:A2541"/>
    <mergeCell ref="A2350:A2353"/>
    <mergeCell ref="A2478:A2481"/>
    <mergeCell ref="A2470:A2473"/>
    <mergeCell ref="A2242:A2245"/>
    <mergeCell ref="A2566:A2569"/>
    <mergeCell ref="A2458:A2461"/>
    <mergeCell ref="A2518:A2521"/>
    <mergeCell ref="A2262:A2265"/>
    <mergeCell ref="A2250:A2253"/>
    <mergeCell ref="A2258:A2261"/>
    <mergeCell ref="A2254:A2257"/>
    <mergeCell ref="A2246:A2249"/>
    <mergeCell ref="A2934:A2937"/>
    <mergeCell ref="A2926:A2929"/>
    <mergeCell ref="A2918:A2921"/>
    <mergeCell ref="A2914:A2917"/>
    <mergeCell ref="A2910:A2913"/>
    <mergeCell ref="A2294:A2297"/>
    <mergeCell ref="A2526:A2529"/>
    <mergeCell ref="A2282:A2285"/>
    <mergeCell ref="A2594:A2597"/>
    <mergeCell ref="A2598:A2601"/>
    <mergeCell ref="A2586:A2589"/>
    <mergeCell ref="A2550:A2553"/>
    <mergeCell ref="A2542:A2545"/>
    <mergeCell ref="A2486:A2489"/>
    <mergeCell ref="A2334:A2337"/>
    <mergeCell ref="A2338:A2341"/>
    <mergeCell ref="A2430:A2433"/>
    <mergeCell ref="A2374:A2377"/>
    <mergeCell ref="A2266:A2269"/>
    <mergeCell ref="A2278:A2281"/>
    <mergeCell ref="A2270:A2273"/>
    <mergeCell ref="A2274:A2277"/>
    <mergeCell ref="A2310:A2313"/>
    <mergeCell ref="A2302:A2305"/>
    <mergeCell ref="A2286:A2289"/>
    <mergeCell ref="A2402:A2405"/>
    <mergeCell ref="A2390:A2393"/>
    <mergeCell ref="A2394:A2397"/>
    <mergeCell ref="A2290:A2293"/>
    <mergeCell ref="A2306:A2309"/>
    <mergeCell ref="A2298:A2301"/>
    <mergeCell ref="A2322:A2325"/>
    <mergeCell ref="A2314:A2317"/>
    <mergeCell ref="A2378:A2381"/>
    <mergeCell ref="A2370:A2373"/>
    <mergeCell ref="A2358:A2361"/>
    <mergeCell ref="A2330:A2333"/>
    <mergeCell ref="A2078:A2081"/>
    <mergeCell ref="A2174:A2177"/>
    <mergeCell ref="A2170:A2173"/>
    <mergeCell ref="A2182:A2185"/>
    <mergeCell ref="A2226:A2229"/>
    <mergeCell ref="A2218:A2221"/>
    <mergeCell ref="A2162:A2165"/>
    <mergeCell ref="A2166:A2169"/>
    <mergeCell ref="A2154:A2157"/>
    <mergeCell ref="A2194:A2197"/>
    <mergeCell ref="A2198:A2201"/>
    <mergeCell ref="A2206:A2209"/>
    <mergeCell ref="A2186:A2189"/>
    <mergeCell ref="A2178:A2181"/>
    <mergeCell ref="A2214:A2217"/>
    <mergeCell ref="A2150:A2153"/>
    <mergeCell ref="A2222:A2225"/>
    <mergeCell ref="A2190:A2193"/>
    <mergeCell ref="A2202:A2205"/>
    <mergeCell ref="A2210:A2213"/>
    <mergeCell ref="A2138:A2141"/>
    <mergeCell ref="A2130:A2133"/>
    <mergeCell ref="A2134:A2137"/>
    <mergeCell ref="A2142:A2145"/>
    <mergeCell ref="A2070:A2073"/>
    <mergeCell ref="A2062:A2065"/>
    <mergeCell ref="A1966:A1969"/>
    <mergeCell ref="A1918:A1921"/>
    <mergeCell ref="A2034:A2037"/>
    <mergeCell ref="A1946:A1949"/>
    <mergeCell ref="A2014:A2017"/>
    <mergeCell ref="A2006:A2009"/>
    <mergeCell ref="A2074:A2077"/>
    <mergeCell ref="A1994:A1997"/>
    <mergeCell ref="A1998:A2001"/>
    <mergeCell ref="A2022:A2025"/>
    <mergeCell ref="A2066:A2069"/>
    <mergeCell ref="A1974:A1977"/>
    <mergeCell ref="A2042:A2045"/>
    <mergeCell ref="A2058:A2061"/>
    <mergeCell ref="A2046:A2049"/>
    <mergeCell ref="A2026:A2029"/>
    <mergeCell ref="A2030:A2033"/>
    <mergeCell ref="A2018:A2021"/>
    <mergeCell ref="A2010:A2013"/>
    <mergeCell ref="A2038:A2041"/>
    <mergeCell ref="A2050:A2053"/>
    <mergeCell ref="A2054:A2057"/>
    <mergeCell ref="A2158:A2161"/>
    <mergeCell ref="A2082:A2085"/>
    <mergeCell ref="A2098:A2101"/>
    <mergeCell ref="A2094:A2097"/>
    <mergeCell ref="A2086:A2089"/>
    <mergeCell ref="A2090:A2093"/>
    <mergeCell ref="A2146:A2149"/>
    <mergeCell ref="A2106:A2109"/>
    <mergeCell ref="A2102:A2105"/>
    <mergeCell ref="A2110:A2113"/>
    <mergeCell ref="A2118:A2121"/>
    <mergeCell ref="A2122:A2125"/>
    <mergeCell ref="A2114:A2117"/>
    <mergeCell ref="A2126:A2129"/>
    <mergeCell ref="A1858:A1861"/>
    <mergeCell ref="A1962:A1965"/>
    <mergeCell ref="A1942:A1945"/>
    <mergeCell ref="A1934:A1937"/>
    <mergeCell ref="A1926:A1929"/>
    <mergeCell ref="A1954:A1957"/>
    <mergeCell ref="A1938:A1941"/>
    <mergeCell ref="A1930:A1933"/>
    <mergeCell ref="A1846:A1849"/>
    <mergeCell ref="A1890:A1893"/>
    <mergeCell ref="A1910:A1913"/>
    <mergeCell ref="A1978:A1981"/>
    <mergeCell ref="A1970:A1973"/>
    <mergeCell ref="A1958:A1961"/>
    <mergeCell ref="A1950:A1953"/>
    <mergeCell ref="A2002:A2005"/>
    <mergeCell ref="A1990:A1993"/>
    <mergeCell ref="A1862:A1865"/>
    <mergeCell ref="A1870:A1873"/>
    <mergeCell ref="A1898:A1901"/>
    <mergeCell ref="A1878:A1881"/>
    <mergeCell ref="A1906:A1909"/>
    <mergeCell ref="A1986:A1989"/>
    <mergeCell ref="A1922:A1925"/>
    <mergeCell ref="A1902:A1905"/>
    <mergeCell ref="A1886:A1889"/>
    <mergeCell ref="A1894:A1897"/>
    <mergeCell ref="A1882:A1885"/>
    <mergeCell ref="A1874:A1877"/>
    <mergeCell ref="A1866:A1869"/>
    <mergeCell ref="A1982:A1985"/>
    <mergeCell ref="A1842:A1845"/>
    <mergeCell ref="A1834:A1837"/>
    <mergeCell ref="A1766:A1769"/>
    <mergeCell ref="A1826:A1829"/>
    <mergeCell ref="A1822:A1825"/>
    <mergeCell ref="A1850:A1853"/>
    <mergeCell ref="A1726:A1729"/>
    <mergeCell ref="A1734:A1737"/>
    <mergeCell ref="A1790:A1793"/>
    <mergeCell ref="A1730:A1733"/>
    <mergeCell ref="A1782:A1785"/>
    <mergeCell ref="A1754:A1757"/>
    <mergeCell ref="A1738:A1741"/>
    <mergeCell ref="A1810:A1813"/>
    <mergeCell ref="A1814:A1817"/>
    <mergeCell ref="A1762:A1765"/>
    <mergeCell ref="A1770:A1773"/>
    <mergeCell ref="A1794:A1797"/>
    <mergeCell ref="A1786:A1789"/>
    <mergeCell ref="A1778:A1781"/>
    <mergeCell ref="A1774:A1777"/>
    <mergeCell ref="A1806:A1809"/>
    <mergeCell ref="A1830:A1833"/>
    <mergeCell ref="A1818:A1821"/>
    <mergeCell ref="A1694:A1697"/>
    <mergeCell ref="A1606:A1609"/>
    <mergeCell ref="A1678:A1681"/>
    <mergeCell ref="A1714:A1717"/>
    <mergeCell ref="A1638:A1641"/>
    <mergeCell ref="A1686:A1689"/>
    <mergeCell ref="A1802:A1805"/>
    <mergeCell ref="A1742:A1745"/>
    <mergeCell ref="A1746:A1749"/>
    <mergeCell ref="A1798:A1801"/>
    <mergeCell ref="A1758:A1761"/>
    <mergeCell ref="A1750:A1753"/>
    <mergeCell ref="A1718:A1721"/>
    <mergeCell ref="A1610:A1613"/>
    <mergeCell ref="A1490:A1493"/>
    <mergeCell ref="A1454:A1457"/>
    <mergeCell ref="A1510:A1513"/>
    <mergeCell ref="A1450:A1453"/>
    <mergeCell ref="A1854:A1857"/>
    <mergeCell ref="A1838:A1841"/>
    <mergeCell ref="A1914:A1917"/>
    <mergeCell ref="A1646:A1649"/>
    <mergeCell ref="A1614:A1617"/>
    <mergeCell ref="A1574:A1577"/>
    <mergeCell ref="A1590:A1593"/>
    <mergeCell ref="A1598:A1601"/>
    <mergeCell ref="A1558:A1561"/>
    <mergeCell ref="A1570:A1573"/>
    <mergeCell ref="A1594:A1597"/>
    <mergeCell ref="A1586:A1589"/>
    <mergeCell ref="A1662:A1665"/>
    <mergeCell ref="A1658:A1661"/>
    <mergeCell ref="A1650:A1653"/>
    <mergeCell ref="A1722:A1725"/>
    <mergeCell ref="A1690:A1693"/>
    <mergeCell ref="A1682:A1685"/>
    <mergeCell ref="A1654:A1657"/>
    <mergeCell ref="A1602:A1605"/>
    <mergeCell ref="A1442:A1445"/>
    <mergeCell ref="A1710:A1713"/>
    <mergeCell ref="A1626:A1629"/>
    <mergeCell ref="A1622:A1625"/>
    <mergeCell ref="A1634:A1637"/>
    <mergeCell ref="A1670:A1673"/>
    <mergeCell ref="A1698:A1701"/>
    <mergeCell ref="A1630:A1633"/>
    <mergeCell ref="A1666:A1669"/>
    <mergeCell ref="A1706:A1709"/>
    <mergeCell ref="A1526:A1529"/>
    <mergeCell ref="A1542:A1545"/>
    <mergeCell ref="A1494:A1497"/>
    <mergeCell ref="A1522:A1525"/>
    <mergeCell ref="A1554:A1557"/>
    <mergeCell ref="A1562:A1565"/>
    <mergeCell ref="A1702:A1705"/>
    <mergeCell ref="A1530:A1533"/>
    <mergeCell ref="A1534:A1537"/>
    <mergeCell ref="A1582:A1585"/>
    <mergeCell ref="A1546:A1549"/>
    <mergeCell ref="A1538:A1541"/>
    <mergeCell ref="A1642:A1645"/>
    <mergeCell ref="A1674:A1677"/>
    <mergeCell ref="A1406:A1409"/>
    <mergeCell ref="A1410:A1413"/>
    <mergeCell ref="A1486:A1489"/>
    <mergeCell ref="A1462:A1465"/>
    <mergeCell ref="A1618:A1621"/>
    <mergeCell ref="A1426:A1429"/>
    <mergeCell ref="A1418:A1421"/>
    <mergeCell ref="A1434:A1437"/>
    <mergeCell ref="A1398:A1401"/>
    <mergeCell ref="A1414:A1417"/>
    <mergeCell ref="A1566:A1569"/>
    <mergeCell ref="A1422:A1425"/>
    <mergeCell ref="A1478:A1481"/>
    <mergeCell ref="A1466:A1469"/>
    <mergeCell ref="A1474:A1477"/>
    <mergeCell ref="A1550:A1553"/>
    <mergeCell ref="A1514:A1517"/>
    <mergeCell ref="A1518:A1521"/>
    <mergeCell ref="A1578:A1581"/>
    <mergeCell ref="A1402:A1405"/>
    <mergeCell ref="A1458:A1461"/>
    <mergeCell ref="A1430:A1433"/>
    <mergeCell ref="A1498:A1501"/>
    <mergeCell ref="A1502:A1505"/>
    <mergeCell ref="A1390:A1393"/>
    <mergeCell ref="A1382:A1385"/>
    <mergeCell ref="A1282:A1285"/>
    <mergeCell ref="A1258:A1261"/>
    <mergeCell ref="A1274:A1277"/>
    <mergeCell ref="A1470:A1473"/>
    <mergeCell ref="A1506:A1509"/>
    <mergeCell ref="A1374:A1377"/>
    <mergeCell ref="A1370:A1373"/>
    <mergeCell ref="A1286:A1289"/>
    <mergeCell ref="A1278:A1281"/>
    <mergeCell ref="A1366:A1369"/>
    <mergeCell ref="A1482:A1485"/>
    <mergeCell ref="A1446:A1449"/>
    <mergeCell ref="A1438:A1441"/>
    <mergeCell ref="A1290:A1293"/>
    <mergeCell ref="A1298:A1301"/>
    <mergeCell ref="A1322:A1325"/>
    <mergeCell ref="A1326:A1329"/>
    <mergeCell ref="A1318:A1321"/>
    <mergeCell ref="A1310:A1313"/>
    <mergeCell ref="A1302:A1305"/>
    <mergeCell ref="A1314:A1317"/>
    <mergeCell ref="A1330:A1333"/>
    <mergeCell ref="A1334:A1337"/>
    <mergeCell ref="A1350:A1353"/>
    <mergeCell ref="A1342:A1345"/>
    <mergeCell ref="A1346:A1349"/>
    <mergeCell ref="A1338:A1341"/>
    <mergeCell ref="A1386:A1389"/>
    <mergeCell ref="A1378:A1381"/>
    <mergeCell ref="A1246:A1249"/>
    <mergeCell ref="A1250:A1253"/>
    <mergeCell ref="A1362:A1365"/>
    <mergeCell ref="A810:A813"/>
    <mergeCell ref="A1166:A1169"/>
    <mergeCell ref="A1306:A1309"/>
    <mergeCell ref="A1270:A1273"/>
    <mergeCell ref="A1242:A1245"/>
    <mergeCell ref="A1262:A1265"/>
    <mergeCell ref="A1194:A1197"/>
    <mergeCell ref="A1174:A1177"/>
    <mergeCell ref="A1122:A1125"/>
    <mergeCell ref="A1110:A1113"/>
    <mergeCell ref="A1042:A1045"/>
    <mergeCell ref="A1090:A1093"/>
    <mergeCell ref="A1078:A1081"/>
    <mergeCell ref="A1130:A1133"/>
    <mergeCell ref="A1094:A1097"/>
    <mergeCell ref="A842:A845"/>
    <mergeCell ref="A902:A905"/>
    <mergeCell ref="A898:A901"/>
    <mergeCell ref="A890:A893"/>
    <mergeCell ref="A886:A889"/>
    <mergeCell ref="A814:A817"/>
    <mergeCell ref="A1294:A1297"/>
    <mergeCell ref="A1058:A1061"/>
    <mergeCell ref="A1070:A1073"/>
    <mergeCell ref="A834:A837"/>
    <mergeCell ref="A1022:A1025"/>
    <mergeCell ref="A1002:A1005"/>
    <mergeCell ref="A998:A1001"/>
    <mergeCell ref="A1014:A1017"/>
    <mergeCell ref="A874:A877"/>
    <mergeCell ref="A914:A917"/>
    <mergeCell ref="A894:A897"/>
    <mergeCell ref="A870:A873"/>
    <mergeCell ref="A866:A869"/>
    <mergeCell ref="A910:A913"/>
    <mergeCell ref="A930:A933"/>
    <mergeCell ref="A954:A957"/>
    <mergeCell ref="A974:A977"/>
    <mergeCell ref="A970:A973"/>
    <mergeCell ref="A958:A961"/>
    <mergeCell ref="A966:A969"/>
    <mergeCell ref="A1006:A1009"/>
    <mergeCell ref="A854:A857"/>
    <mergeCell ref="A846:A849"/>
    <mergeCell ref="A850:A853"/>
    <mergeCell ref="A858:A861"/>
    <mergeCell ref="A918:A921"/>
    <mergeCell ref="A838:A841"/>
    <mergeCell ref="A830:A833"/>
    <mergeCell ref="A806:A809"/>
    <mergeCell ref="A826:A829"/>
    <mergeCell ref="A818:A821"/>
    <mergeCell ref="A802:A805"/>
    <mergeCell ref="A822:A825"/>
    <mergeCell ref="A650:A653"/>
    <mergeCell ref="A682:A685"/>
    <mergeCell ref="A746:A749"/>
    <mergeCell ref="A774:A777"/>
    <mergeCell ref="A770:A773"/>
    <mergeCell ref="A758:A761"/>
    <mergeCell ref="A762:A765"/>
    <mergeCell ref="A718:A721"/>
    <mergeCell ref="A738:A741"/>
    <mergeCell ref="A742:A745"/>
    <mergeCell ref="A750:A753"/>
    <mergeCell ref="A714:A717"/>
    <mergeCell ref="A766:A769"/>
    <mergeCell ref="A730:A733"/>
    <mergeCell ref="A734:A737"/>
    <mergeCell ref="A754:A757"/>
    <mergeCell ref="A658:A661"/>
    <mergeCell ref="A706:A709"/>
    <mergeCell ref="A642:A645"/>
    <mergeCell ref="A478:A481"/>
    <mergeCell ref="A554:A557"/>
    <mergeCell ref="A486:A489"/>
    <mergeCell ref="A470:A473"/>
    <mergeCell ref="A790:A793"/>
    <mergeCell ref="A794:A797"/>
    <mergeCell ref="A782:A785"/>
    <mergeCell ref="A798:A801"/>
    <mergeCell ref="A698:A701"/>
    <mergeCell ref="A726:A729"/>
    <mergeCell ref="A722:A725"/>
    <mergeCell ref="A674:A677"/>
    <mergeCell ref="A666:A669"/>
    <mergeCell ref="A678:A681"/>
    <mergeCell ref="A662:A665"/>
    <mergeCell ref="A710:A713"/>
    <mergeCell ref="A702:A705"/>
    <mergeCell ref="A694:A697"/>
    <mergeCell ref="A686:A689"/>
    <mergeCell ref="A786:A789"/>
    <mergeCell ref="A778:A781"/>
    <mergeCell ref="A638:A641"/>
    <mergeCell ref="A610:A613"/>
    <mergeCell ref="A614:A617"/>
    <mergeCell ref="A606:A609"/>
    <mergeCell ref="A630:A633"/>
    <mergeCell ref="A622:A625"/>
    <mergeCell ref="A626:A629"/>
    <mergeCell ref="A598:A601"/>
    <mergeCell ref="A590:A593"/>
    <mergeCell ref="A594:A597"/>
    <mergeCell ref="A82:A85"/>
    <mergeCell ref="A230:A233"/>
    <mergeCell ref="A238:A241"/>
    <mergeCell ref="A254:A257"/>
    <mergeCell ref="A250:A253"/>
    <mergeCell ref="A242:A245"/>
    <mergeCell ref="A234:A237"/>
    <mergeCell ref="A246:A249"/>
    <mergeCell ref="A102:A105"/>
    <mergeCell ref="A178:A181"/>
    <mergeCell ref="A226:A229"/>
    <mergeCell ref="A218:A221"/>
    <mergeCell ref="A222:A225"/>
    <mergeCell ref="A114:A117"/>
    <mergeCell ref="A134:A137"/>
    <mergeCell ref="A206:A209"/>
    <mergeCell ref="A110:A113"/>
    <mergeCell ref="A118:A121"/>
    <mergeCell ref="A130:A133"/>
    <mergeCell ref="A86:A89"/>
    <mergeCell ref="A126:A129"/>
    <mergeCell ref="A214:A217"/>
    <mergeCell ref="A210:A213"/>
    <mergeCell ref="A190:A193"/>
    <mergeCell ref="A74:A77"/>
    <mergeCell ref="A106:A109"/>
    <mergeCell ref="A146:A149"/>
    <mergeCell ref="A162:A165"/>
    <mergeCell ref="A186:A189"/>
    <mergeCell ref="A98:A101"/>
    <mergeCell ref="A122:A125"/>
    <mergeCell ref="A158:A161"/>
    <mergeCell ref="A142:A145"/>
    <mergeCell ref="A170:A173"/>
    <mergeCell ref="A154:A157"/>
    <mergeCell ref="A198:A201"/>
    <mergeCell ref="A194:A197"/>
    <mergeCell ref="A174:A177"/>
    <mergeCell ref="A150:A153"/>
    <mergeCell ref="A138:A141"/>
    <mergeCell ref="A2:A5"/>
    <mergeCell ref="A6:A9"/>
    <mergeCell ref="A10:A13"/>
    <mergeCell ref="A14:A17"/>
    <mergeCell ref="A18:A21"/>
    <mergeCell ref="A22:A25"/>
    <mergeCell ref="A42:A45"/>
    <mergeCell ref="A38:A41"/>
    <mergeCell ref="A34:A37"/>
    <mergeCell ref="A30:A33"/>
    <mergeCell ref="A26:A29"/>
    <mergeCell ref="A46:A49"/>
    <mergeCell ref="A66:A69"/>
    <mergeCell ref="A54:A57"/>
    <mergeCell ref="A50:A53"/>
    <mergeCell ref="A62:A65"/>
    <mergeCell ref="A78:A81"/>
    <mergeCell ref="A58:A61"/>
    <mergeCell ref="A70:A73"/>
    <mergeCell ref="A94:A97"/>
    <mergeCell ref="A90:A93"/>
    <mergeCell ref="A570:A573"/>
    <mergeCell ref="A574:A577"/>
    <mergeCell ref="A534:A537"/>
    <mergeCell ref="A562:A565"/>
    <mergeCell ref="A558:A561"/>
    <mergeCell ref="A542:A545"/>
    <mergeCell ref="A550:A553"/>
    <mergeCell ref="A490:A493"/>
    <mergeCell ref="A258:A261"/>
    <mergeCell ref="A270:A273"/>
    <mergeCell ref="A282:A285"/>
    <mergeCell ref="A274:A277"/>
    <mergeCell ref="A286:A289"/>
    <mergeCell ref="A262:A265"/>
    <mergeCell ref="A266:A269"/>
    <mergeCell ref="A302:A305"/>
    <mergeCell ref="A355:N355"/>
    <mergeCell ref="A318:A321"/>
    <mergeCell ref="A310:A313"/>
    <mergeCell ref="A290:A293"/>
    <mergeCell ref="A278:A281"/>
    <mergeCell ref="A294:A297"/>
    <mergeCell ref="A314:A317"/>
    <mergeCell ref="A298:A301"/>
    <mergeCell ref="A364:A367"/>
    <mergeCell ref="A360:A363"/>
    <mergeCell ref="A339:A342"/>
    <mergeCell ref="A326:A329"/>
    <mergeCell ref="A202:A205"/>
    <mergeCell ref="A546:A549"/>
    <mergeCell ref="A526:A529"/>
    <mergeCell ref="A482:A485"/>
    <mergeCell ref="A462:A465"/>
    <mergeCell ref="A474:A477"/>
    <mergeCell ref="A322:A325"/>
    <mergeCell ref="A166:A169"/>
    <mergeCell ref="A182:A185"/>
    <mergeCell ref="A978:A981"/>
    <mergeCell ref="A434:A437"/>
    <mergeCell ref="A343:A346"/>
    <mergeCell ref="A351:A354"/>
    <mergeCell ref="A406:A409"/>
    <mergeCell ref="A426:A429"/>
    <mergeCell ref="A347:A350"/>
    <mergeCell ref="A446:A449"/>
    <mergeCell ref="A442:A445"/>
    <mergeCell ref="A454:A457"/>
    <mergeCell ref="A356:A359"/>
    <mergeCell ref="A381:A384"/>
    <mergeCell ref="A372:N372"/>
    <mergeCell ref="A418:A421"/>
    <mergeCell ref="A377:A380"/>
    <mergeCell ref="A430:A433"/>
    <mergeCell ref="A414:A417"/>
    <mergeCell ref="A402:A405"/>
    <mergeCell ref="A306:A309"/>
    <mergeCell ref="A670:A673"/>
    <mergeCell ref="A654:A657"/>
    <mergeCell ref="A690:A693"/>
    <mergeCell ref="A582:A585"/>
    <mergeCell ref="A502:A505"/>
    <mergeCell ref="A566:A569"/>
    <mergeCell ref="A538:A541"/>
    <mergeCell ref="A330:A333"/>
    <mergeCell ref="A410:A413"/>
    <mergeCell ref="A394:A397"/>
    <mergeCell ref="A398:A401"/>
    <mergeCell ref="A458:A461"/>
    <mergeCell ref="A438:A441"/>
    <mergeCell ref="A422:A425"/>
    <mergeCell ref="A530:A533"/>
    <mergeCell ref="A450:A453"/>
    <mergeCell ref="A393:N393"/>
    <mergeCell ref="A514:A517"/>
    <mergeCell ref="A578:A581"/>
    <mergeCell ref="A494:A497"/>
    <mergeCell ref="A518:A521"/>
    <mergeCell ref="A506:A509"/>
    <mergeCell ref="A522:A525"/>
    <mergeCell ref="A385:A388"/>
    <mergeCell ref="A335:A338"/>
    <mergeCell ref="A334:N334"/>
    <mergeCell ref="A373:A376"/>
    <mergeCell ref="A1038:A1041"/>
    <mergeCell ref="A1026:A1029"/>
    <mergeCell ref="A1034:A1037"/>
    <mergeCell ref="A942:A945"/>
    <mergeCell ref="A946:A949"/>
    <mergeCell ref="A938:A941"/>
    <mergeCell ref="A962:A965"/>
    <mergeCell ref="A1046:A1049"/>
    <mergeCell ref="A368:A371"/>
    <mergeCell ref="A389:A392"/>
    <mergeCell ref="A646:A649"/>
    <mergeCell ref="A634:A637"/>
    <mergeCell ref="A586:A589"/>
    <mergeCell ref="A1030:A1033"/>
    <mergeCell ref="A922:A925"/>
    <mergeCell ref="A510:A513"/>
    <mergeCell ref="A498:A501"/>
    <mergeCell ref="A466:A469"/>
    <mergeCell ref="A602:A605"/>
    <mergeCell ref="A618:A621"/>
    <mergeCell ref="A862:A865"/>
    <mergeCell ref="A882:A885"/>
    <mergeCell ref="A878:A881"/>
    <mergeCell ref="A906:A909"/>
    <mergeCell ref="A926:A929"/>
    <mergeCell ref="A950:A953"/>
    <mergeCell ref="A934:A937"/>
    <mergeCell ref="A990:A993"/>
    <mergeCell ref="A986:A989"/>
    <mergeCell ref="A982:A985"/>
    <mergeCell ref="A994:A997"/>
    <mergeCell ref="A1018:A1021"/>
    <mergeCell ref="A1010:A1013"/>
    <mergeCell ref="A1050:A1053"/>
    <mergeCell ref="A1138:A1141"/>
    <mergeCell ref="A1126:A1129"/>
    <mergeCell ref="A1114:A1117"/>
    <mergeCell ref="A1142:A1145"/>
    <mergeCell ref="A1062:A1065"/>
    <mergeCell ref="A1074:A1077"/>
    <mergeCell ref="A1066:A1069"/>
    <mergeCell ref="A1146:A1149"/>
    <mergeCell ref="A1054:A1057"/>
    <mergeCell ref="A1082:A1085"/>
    <mergeCell ref="A1134:A1137"/>
    <mergeCell ref="A1086:A1089"/>
    <mergeCell ref="A1106:A1109"/>
    <mergeCell ref="A1098:A1101"/>
    <mergeCell ref="A1102:A1105"/>
    <mergeCell ref="A1118:A1121"/>
    <mergeCell ref="A1150:A1153"/>
    <mergeCell ref="A1154:A1157"/>
    <mergeCell ref="A1182:A1185"/>
    <mergeCell ref="A1202:A1205"/>
    <mergeCell ref="A1198:A1201"/>
    <mergeCell ref="A2410:A2413"/>
    <mergeCell ref="A2398:A2401"/>
    <mergeCell ref="A2554:A2557"/>
    <mergeCell ref="A2326:A2329"/>
    <mergeCell ref="A2318:A2321"/>
    <mergeCell ref="A2522:A2525"/>
    <mergeCell ref="A2514:A2517"/>
    <mergeCell ref="A2506:A2509"/>
    <mergeCell ref="A2498:A2501"/>
    <mergeCell ref="A2490:A2493"/>
    <mergeCell ref="A2482:A2485"/>
    <mergeCell ref="A2474:A2477"/>
    <mergeCell ref="A2466:A2469"/>
    <mergeCell ref="A2342:A2345"/>
    <mergeCell ref="A2462:A2465"/>
    <mergeCell ref="A2454:A2457"/>
    <mergeCell ref="A2510:A2513"/>
    <mergeCell ref="A2502:A2505"/>
    <mergeCell ref="A2494:A2497"/>
    <mergeCell ref="A1158:A1161"/>
    <mergeCell ref="A2386:A2389"/>
    <mergeCell ref="A2354:A2357"/>
    <mergeCell ref="A2362:A2365"/>
    <mergeCell ref="A1186:A1189"/>
    <mergeCell ref="A1206:A1209"/>
    <mergeCell ref="A1210:A1213"/>
    <mergeCell ref="A1178:A1181"/>
    <mergeCell ref="A1254:A1257"/>
    <mergeCell ref="A1222:A1225"/>
    <mergeCell ref="A1214:A1217"/>
    <mergeCell ref="A1162:A1165"/>
    <mergeCell ref="A1190:A1193"/>
    <mergeCell ref="A1170:A1173"/>
    <mergeCell ref="A1358:A1361"/>
    <mergeCell ref="A1394:A1397"/>
    <mergeCell ref="A2366:A2369"/>
    <mergeCell ref="A1238:A1241"/>
    <mergeCell ref="A1226:A1229"/>
    <mergeCell ref="A1230:A1233"/>
    <mergeCell ref="A1218:A1221"/>
    <mergeCell ref="A1354:A1357"/>
    <mergeCell ref="A1266:A1269"/>
    <mergeCell ref="A1234:A1237"/>
    <mergeCell ref="A2426:A2429"/>
    <mergeCell ref="A2418:A2421"/>
    <mergeCell ref="A2606:A2609"/>
    <mergeCell ref="A2610:A2613"/>
    <mergeCell ref="A2558:A2561"/>
    <mergeCell ref="A2546:A2549"/>
    <mergeCell ref="A2534:A2537"/>
    <mergeCell ref="A2530:A2533"/>
    <mergeCell ref="A2406:A2409"/>
    <mergeCell ref="A2446:A2449"/>
    <mergeCell ref="A2438:A2441"/>
    <mergeCell ref="A2442:A2445"/>
    <mergeCell ref="A2434:A2437"/>
    <mergeCell ref="A2422:A2425"/>
    <mergeCell ref="A2414:A2417"/>
    <mergeCell ref="A2618:A2621"/>
    <mergeCell ref="A2622:A2625"/>
    <mergeCell ref="A2626:A2629"/>
    <mergeCell ref="A2630:A2633"/>
    <mergeCell ref="A2634:A2637"/>
    <mergeCell ref="A2638:A2641"/>
    <mergeCell ref="A2642:A2645"/>
    <mergeCell ref="A2646:A2649"/>
    <mergeCell ref="A2650:A2653"/>
    <mergeCell ref="A2654:A2657"/>
    <mergeCell ref="A2658:A2661"/>
    <mergeCell ref="A2666:A2669"/>
    <mergeCell ref="A2678:A2681"/>
    <mergeCell ref="A2686:A2689"/>
    <mergeCell ref="A2698:A2701"/>
    <mergeCell ref="A2706:A2709"/>
    <mergeCell ref="A2690:A2693"/>
    <mergeCell ref="A2694:A2697"/>
    <mergeCell ref="A2702:A2705"/>
    <mergeCell ref="A2682:A2685"/>
    <mergeCell ref="A2670:A2673"/>
    <mergeCell ref="A2674:A2677"/>
    <mergeCell ref="A2662:A2665"/>
    <mergeCell ref="A2722:A2725"/>
    <mergeCell ref="A2730:A2733"/>
    <mergeCell ref="A2714:A2717"/>
    <mergeCell ref="A2710:A2713"/>
    <mergeCell ref="A2718:A2721"/>
    <mergeCell ref="A2746:A2749"/>
    <mergeCell ref="A2738:A2741"/>
    <mergeCell ref="A2790:A2793"/>
    <mergeCell ref="A2782:A2785"/>
    <mergeCell ref="A2774:A2777"/>
    <mergeCell ref="A2766:A2769"/>
    <mergeCell ref="A2750:A2753"/>
    <mergeCell ref="A2742:A2745"/>
    <mergeCell ref="A2734:A2737"/>
    <mergeCell ref="A2726:A2729"/>
    <mergeCell ref="A2786:A2789"/>
    <mergeCell ref="A2758:A2761"/>
    <mergeCell ref="A2754:A2757"/>
    <mergeCell ref="A2770:A2773"/>
    <mergeCell ref="A2778:A2781"/>
    <mergeCell ref="A2762:A2765"/>
    <mergeCell ref="A2814:A2817"/>
    <mergeCell ref="A2798:A2801"/>
    <mergeCell ref="A2806:A2809"/>
    <mergeCell ref="A2858:A2861"/>
    <mergeCell ref="A2850:A2853"/>
    <mergeCell ref="A2842:A2845"/>
    <mergeCell ref="A2826:A2829"/>
    <mergeCell ref="A2830:A2833"/>
    <mergeCell ref="A2818:A2821"/>
    <mergeCell ref="A2810:A2813"/>
    <mergeCell ref="A2802:A2805"/>
    <mergeCell ref="A3030:A3033"/>
    <mergeCell ref="A3026:A3029"/>
    <mergeCell ref="A3022:A3025"/>
    <mergeCell ref="A2938:A2941"/>
    <mergeCell ref="A2930:A2933"/>
    <mergeCell ref="A2922:A2925"/>
    <mergeCell ref="A2794:A2797"/>
    <mergeCell ref="A2854:A2857"/>
    <mergeCell ref="A2906:A2909"/>
    <mergeCell ref="A2898:A2901"/>
    <mergeCell ref="A2890:A2893"/>
    <mergeCell ref="A2882:A2885"/>
    <mergeCell ref="A2874:A2877"/>
    <mergeCell ref="A2866:A2869"/>
    <mergeCell ref="A2846:A2849"/>
    <mergeCell ref="A2838:A2841"/>
    <mergeCell ref="A2834:A2837"/>
    <mergeCell ref="A2862:A2865"/>
    <mergeCell ref="A2870:A2873"/>
    <mergeCell ref="A2878:A2881"/>
    <mergeCell ref="A2902:A2905"/>
    <mergeCell ref="A2894:A2897"/>
    <mergeCell ref="A2886:A2889"/>
    <mergeCell ref="A2822:A28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769"/>
  <sheetViews>
    <sheetView zoomScale="124" zoomScaleNormal="124" workbookViewId="0">
      <pane ySplit="1" topLeftCell="A758" activePane="bottomLeft" state="frozen"/>
      <selection pane="bottomLeft" activeCell="N770" sqref="N770"/>
    </sheetView>
  </sheetViews>
  <sheetFormatPr defaultRowHeight="14.4"/>
  <cols>
    <col min="1" max="1" width="10.33203125" bestFit="1" customWidth="1"/>
    <col min="5" max="5" width="17.33203125" bestFit="1" customWidth="1"/>
    <col min="6" max="7" width="12" bestFit="1" customWidth="1"/>
    <col min="9" max="9" width="13.33203125" bestFit="1" customWidth="1"/>
    <col min="10" max="10" width="11.5546875" customWidth="1"/>
    <col min="11" max="11" width="11.5546875" style="52" customWidth="1"/>
    <col min="12" max="13" width="12.44140625" style="52" customWidth="1"/>
    <col min="14" max="16" width="12.5546875" style="52" customWidth="1"/>
    <col min="17" max="17" width="11.6640625" style="52" customWidth="1"/>
    <col min="18" max="18" width="13.5546875" style="52" bestFit="1" customWidth="1"/>
    <col min="19" max="19" width="11.109375" style="52" customWidth="1"/>
    <col min="20" max="20" width="10.5546875" style="52" bestFit="1" customWidth="1"/>
    <col min="21" max="21" width="10.5546875" style="52" customWidth="1"/>
    <col min="24" max="24" width="25.44140625" customWidth="1"/>
    <col min="27" max="27" width="11.5546875" bestFit="1" customWidth="1"/>
  </cols>
  <sheetData>
    <row r="1" spans="1:21">
      <c r="A1" s="607" t="s">
        <v>14</v>
      </c>
      <c r="B1" s="607"/>
      <c r="C1" s="607"/>
      <c r="F1" s="607" t="s">
        <v>48</v>
      </c>
      <c r="G1" s="607"/>
      <c r="H1" s="607"/>
      <c r="I1" s="53"/>
      <c r="J1" s="607" t="s">
        <v>128</v>
      </c>
      <c r="K1" s="607"/>
      <c r="L1" s="607"/>
      <c r="M1" s="608" t="s">
        <v>129</v>
      </c>
      <c r="N1" s="608"/>
      <c r="O1" s="608"/>
      <c r="P1" s="608"/>
      <c r="Q1" s="607" t="s">
        <v>48</v>
      </c>
      <c r="R1" s="607"/>
      <c r="S1" s="607"/>
      <c r="T1" s="152"/>
      <c r="U1" s="152"/>
    </row>
    <row r="2" spans="1:21">
      <c r="A2" s="33" t="s">
        <v>49</v>
      </c>
      <c r="B2" s="42" t="s">
        <v>45</v>
      </c>
      <c r="C2" s="43" t="s">
        <v>46</v>
      </c>
      <c r="D2" s="43" t="s">
        <v>47</v>
      </c>
      <c r="E2" s="43" t="s">
        <v>51</v>
      </c>
      <c r="F2" s="42" t="s">
        <v>45</v>
      </c>
      <c r="G2" s="43" t="s">
        <v>46</v>
      </c>
      <c r="H2" s="43" t="s">
        <v>47</v>
      </c>
      <c r="I2" s="43" t="s">
        <v>50</v>
      </c>
      <c r="J2" s="60" t="s">
        <v>96</v>
      </c>
      <c r="K2" s="77" t="s">
        <v>12</v>
      </c>
      <c r="L2" s="17" t="s">
        <v>13</v>
      </c>
      <c r="M2" s="77" t="s">
        <v>12</v>
      </c>
      <c r="N2" s="17" t="s">
        <v>13</v>
      </c>
      <c r="O2" s="30" t="s">
        <v>130</v>
      </c>
      <c r="P2" s="86" t="s">
        <v>131</v>
      </c>
      <c r="Q2" s="125" t="s">
        <v>96</v>
      </c>
      <c r="R2" s="154" t="s">
        <v>162</v>
      </c>
      <c r="S2" s="126" t="s">
        <v>129</v>
      </c>
      <c r="T2" s="154" t="s">
        <v>469</v>
      </c>
      <c r="U2" s="154"/>
    </row>
    <row r="3" spans="1:21">
      <c r="A3" s="44">
        <v>44862</v>
      </c>
      <c r="B3" s="18" t="s">
        <v>22</v>
      </c>
      <c r="C3" s="16" t="s">
        <v>23</v>
      </c>
      <c r="D3" s="9">
        <v>-623.87999999999965</v>
      </c>
      <c r="E3" s="47">
        <v>-1254.3000000000015</v>
      </c>
      <c r="F3" s="18">
        <v>626579.01</v>
      </c>
      <c r="G3" s="16" t="s">
        <v>24</v>
      </c>
      <c r="H3" s="15">
        <v>4246.8200000000652</v>
      </c>
      <c r="I3" s="16">
        <v>-21673.489999999525</v>
      </c>
      <c r="K3" s="175"/>
      <c r="L3" s="175">
        <v>5879</v>
      </c>
      <c r="M3" s="175">
        <v>-12</v>
      </c>
      <c r="N3" s="175"/>
      <c r="O3" s="175"/>
      <c r="P3" s="175"/>
      <c r="S3" s="175"/>
    </row>
    <row r="4" spans="1:21">
      <c r="A4" s="44">
        <v>44865</v>
      </c>
      <c r="B4" s="18" t="s">
        <v>52</v>
      </c>
      <c r="C4" s="16" t="s">
        <v>53</v>
      </c>
      <c r="D4">
        <f>SUM(B4-C4)</f>
        <v>1553.25</v>
      </c>
      <c r="E4" s="48">
        <f>SUM(D4-E3)</f>
        <v>2807.5500000000015</v>
      </c>
      <c r="F4" s="18" t="s">
        <v>54</v>
      </c>
      <c r="G4" s="16" t="s">
        <v>55</v>
      </c>
      <c r="H4" s="16">
        <f>SUM(F4-G4)</f>
        <v>-1106.6800000000512</v>
      </c>
      <c r="I4" s="18">
        <f>SUM(H4-I3)</f>
        <v>20566.809999999474</v>
      </c>
      <c r="J4" t="s">
        <v>85</v>
      </c>
      <c r="K4" s="176">
        <v>5904</v>
      </c>
      <c r="L4" s="179"/>
      <c r="M4" s="175"/>
      <c r="N4" s="181">
        <v>-10506</v>
      </c>
      <c r="O4" s="175"/>
      <c r="P4" s="175"/>
      <c r="Q4" s="182" t="s">
        <v>86</v>
      </c>
      <c r="R4" s="185">
        <f>Q5-Q4</f>
        <v>475719</v>
      </c>
      <c r="S4" s="181"/>
    </row>
    <row r="5" spans="1:21">
      <c r="A5" s="44">
        <v>44866</v>
      </c>
      <c r="B5" s="45" t="s">
        <v>56</v>
      </c>
      <c r="C5" s="46" t="s">
        <v>57</v>
      </c>
      <c r="D5">
        <f>SUM(B5-C5)</f>
        <v>948.65000000000009</v>
      </c>
      <c r="E5" s="47">
        <f t="shared" ref="E5:E75" si="0">SUM(D5-E4)</f>
        <v>-1858.9000000000015</v>
      </c>
      <c r="F5" s="45" t="s">
        <v>58</v>
      </c>
      <c r="G5" s="46" t="s">
        <v>59</v>
      </c>
      <c r="H5" s="15">
        <f t="shared" ref="H5:H75" si="1">SUM(F5-G5)</f>
        <v>10957.479999999981</v>
      </c>
      <c r="I5" s="16">
        <f t="shared" ref="I5:I54" si="2">SUM(H5-I4)</f>
        <v>-9609.3299999994924</v>
      </c>
      <c r="J5" s="55" t="s">
        <v>87</v>
      </c>
      <c r="K5" s="177">
        <v>13503</v>
      </c>
      <c r="L5" s="179">
        <v>2126</v>
      </c>
      <c r="M5" s="175"/>
      <c r="N5" s="181"/>
      <c r="O5" s="175"/>
      <c r="P5" s="175"/>
      <c r="Q5" s="183" t="s">
        <v>88</v>
      </c>
      <c r="R5" s="185"/>
      <c r="S5" s="188">
        <f>Q6-Q5</f>
        <v>-59714</v>
      </c>
    </row>
    <row r="6" spans="1:21">
      <c r="A6" s="44">
        <v>44867</v>
      </c>
      <c r="B6" s="45" t="s">
        <v>60</v>
      </c>
      <c r="C6" s="46" t="s">
        <v>61</v>
      </c>
      <c r="D6">
        <f t="shared" ref="D6:D75" si="3">SUM(B6-C6)</f>
        <v>-629.20000000000027</v>
      </c>
      <c r="E6" s="48">
        <f t="shared" si="0"/>
        <v>1229.7000000000012</v>
      </c>
      <c r="F6" s="45" t="s">
        <v>62</v>
      </c>
      <c r="G6" s="46" t="s">
        <v>63</v>
      </c>
      <c r="H6" s="15">
        <f t="shared" si="1"/>
        <v>2201.3399999999674</v>
      </c>
      <c r="I6" s="18">
        <f t="shared" si="2"/>
        <v>11810.66999999946</v>
      </c>
      <c r="J6" s="56" t="s">
        <v>89</v>
      </c>
      <c r="K6" s="177"/>
      <c r="L6" s="179"/>
      <c r="M6" s="175">
        <v>-9680</v>
      </c>
      <c r="N6" s="181">
        <v>-2631</v>
      </c>
      <c r="O6" s="175"/>
      <c r="P6" s="175"/>
      <c r="Q6" s="183" t="s">
        <v>90</v>
      </c>
      <c r="R6" s="185"/>
      <c r="S6" s="188">
        <f>Q7-Q6</f>
        <v>-563783</v>
      </c>
    </row>
    <row r="7" spans="1:21">
      <c r="A7" s="44">
        <v>44868</v>
      </c>
      <c r="B7" s="45" t="s">
        <v>64</v>
      </c>
      <c r="C7" s="46" t="s">
        <v>65</v>
      </c>
      <c r="D7">
        <f t="shared" si="3"/>
        <v>-1007.8299999999999</v>
      </c>
      <c r="E7" s="47">
        <f t="shared" si="0"/>
        <v>-2237.5300000000011</v>
      </c>
      <c r="F7" s="45" t="s">
        <v>66</v>
      </c>
      <c r="G7" s="46" t="s">
        <v>67</v>
      </c>
      <c r="H7" s="16">
        <f t="shared" si="1"/>
        <v>6867.1000000000931</v>
      </c>
      <c r="I7" s="16">
        <f t="shared" si="2"/>
        <v>-4943.5699999993667</v>
      </c>
      <c r="J7" s="61">
        <v>149786</v>
      </c>
      <c r="K7" s="177">
        <v>3737</v>
      </c>
      <c r="L7" s="179">
        <v>15095</v>
      </c>
      <c r="M7" s="175"/>
      <c r="N7" s="181"/>
      <c r="O7" s="175"/>
      <c r="P7" s="175"/>
      <c r="Q7" s="183" t="s">
        <v>91</v>
      </c>
      <c r="R7" s="185">
        <f t="shared" ref="R7:R56" si="4">Q8-Q7</f>
        <v>639177</v>
      </c>
      <c r="S7" s="188"/>
    </row>
    <row r="8" spans="1:21">
      <c r="A8" s="44">
        <v>44869</v>
      </c>
      <c r="B8" s="45" t="s">
        <v>68</v>
      </c>
      <c r="C8" s="46" t="s">
        <v>69</v>
      </c>
      <c r="D8">
        <f t="shared" si="3"/>
        <v>-245.5</v>
      </c>
      <c r="E8" s="48">
        <f t="shared" si="0"/>
        <v>1992.0300000000011</v>
      </c>
      <c r="F8" s="45" t="s">
        <v>70</v>
      </c>
      <c r="G8" s="46">
        <v>603014.27</v>
      </c>
      <c r="H8" s="15">
        <f t="shared" si="1"/>
        <v>9452.0899999999674</v>
      </c>
      <c r="I8" s="18">
        <f t="shared" si="2"/>
        <v>14395.659999999334</v>
      </c>
      <c r="J8" s="57" t="s">
        <v>92</v>
      </c>
      <c r="K8" s="177">
        <v>2064</v>
      </c>
      <c r="L8" s="179">
        <v>4028</v>
      </c>
      <c r="M8" s="175"/>
      <c r="N8" s="181"/>
      <c r="O8" s="175"/>
      <c r="P8" s="175"/>
      <c r="Q8" s="183" t="s">
        <v>93</v>
      </c>
      <c r="R8" s="185"/>
      <c r="S8" s="188">
        <f>Q9-Q8</f>
        <v>-60926</v>
      </c>
    </row>
    <row r="9" spans="1:21">
      <c r="A9" s="44">
        <v>44872</v>
      </c>
      <c r="B9" s="51" t="s">
        <v>74</v>
      </c>
      <c r="C9" s="50" t="s">
        <v>75</v>
      </c>
      <c r="D9">
        <f t="shared" si="3"/>
        <v>-108.2800000000002</v>
      </c>
      <c r="E9" s="47">
        <f t="shared" si="0"/>
        <v>-2100.3100000000013</v>
      </c>
      <c r="F9" s="51" t="s">
        <v>76</v>
      </c>
      <c r="G9" s="50" t="s">
        <v>77</v>
      </c>
      <c r="H9" s="16">
        <f t="shared" si="1"/>
        <v>-1657.6799999999348</v>
      </c>
      <c r="I9" s="16">
        <f t="shared" si="2"/>
        <v>-16053.339999999269</v>
      </c>
      <c r="J9" s="58" t="s">
        <v>94</v>
      </c>
      <c r="K9" s="177">
        <v>2671</v>
      </c>
      <c r="L9" s="179">
        <v>4268</v>
      </c>
      <c r="M9" s="175"/>
      <c r="N9" s="181"/>
      <c r="O9" s="175"/>
      <c r="P9" s="175"/>
      <c r="Q9" s="183" t="s">
        <v>95</v>
      </c>
      <c r="R9" s="185">
        <f t="shared" si="4"/>
        <v>242606</v>
      </c>
      <c r="S9" s="189"/>
    </row>
    <row r="10" spans="1:21">
      <c r="A10" s="44">
        <v>44874</v>
      </c>
      <c r="B10" s="51" t="s">
        <v>79</v>
      </c>
      <c r="C10" s="50" t="s">
        <v>80</v>
      </c>
      <c r="D10">
        <f t="shared" si="3"/>
        <v>405.22000000000025</v>
      </c>
      <c r="E10" s="47">
        <f t="shared" si="0"/>
        <v>2505.5300000000016</v>
      </c>
      <c r="F10" s="51" t="s">
        <v>81</v>
      </c>
      <c r="G10" s="50" t="s">
        <v>82</v>
      </c>
      <c r="H10" s="15">
        <f t="shared" si="1"/>
        <v>4276.5600000000559</v>
      </c>
      <c r="I10" s="16">
        <f t="shared" si="2"/>
        <v>20329.899999999325</v>
      </c>
      <c r="J10" s="54" t="s">
        <v>84</v>
      </c>
      <c r="K10" s="176">
        <v>3187</v>
      </c>
      <c r="L10" s="179"/>
      <c r="M10" s="175"/>
      <c r="N10" s="181">
        <v>-1025</v>
      </c>
      <c r="O10" s="175"/>
      <c r="P10" s="175"/>
      <c r="Q10" s="183" t="s">
        <v>83</v>
      </c>
      <c r="R10" s="185"/>
      <c r="S10" s="188">
        <f>Q11-Q10</f>
        <v>-610760</v>
      </c>
    </row>
    <row r="11" spans="1:21">
      <c r="A11" s="44">
        <v>44875</v>
      </c>
      <c r="B11" s="51" t="s">
        <v>98</v>
      </c>
      <c r="C11" s="50" t="s">
        <v>99</v>
      </c>
      <c r="D11">
        <f t="shared" si="3"/>
        <v>-1519.7200000000003</v>
      </c>
      <c r="E11" s="47">
        <f t="shared" si="0"/>
        <v>-4025.2500000000018</v>
      </c>
      <c r="F11" s="51" t="s">
        <v>101</v>
      </c>
      <c r="G11" s="50" t="s">
        <v>102</v>
      </c>
      <c r="H11" s="15">
        <f t="shared" si="1"/>
        <v>5149.5200000000186</v>
      </c>
      <c r="I11" s="16">
        <f t="shared" si="2"/>
        <v>-15180.379999999306</v>
      </c>
      <c r="J11" s="59" t="s">
        <v>100</v>
      </c>
      <c r="K11" s="177"/>
      <c r="L11" s="179">
        <v>11060</v>
      </c>
      <c r="M11" s="175">
        <v>-4426</v>
      </c>
      <c r="N11" s="181"/>
      <c r="O11" s="175"/>
      <c r="P11" s="175"/>
      <c r="Q11" s="183" t="s">
        <v>103</v>
      </c>
      <c r="R11" s="185">
        <f t="shared" si="4"/>
        <v>434332</v>
      </c>
      <c r="S11" s="188"/>
    </row>
    <row r="12" spans="1:21" s="83" customFormat="1">
      <c r="A12" s="80">
        <v>44876</v>
      </c>
      <c r="B12" s="81" t="s">
        <v>105</v>
      </c>
      <c r="C12" s="82" t="s">
        <v>106</v>
      </c>
      <c r="D12" s="83">
        <f t="shared" si="3"/>
        <v>2981.7599999999998</v>
      </c>
      <c r="E12" s="84">
        <f t="shared" si="0"/>
        <v>7007.010000000002</v>
      </c>
      <c r="F12" s="81" t="s">
        <v>108</v>
      </c>
      <c r="G12" s="82" t="s">
        <v>109</v>
      </c>
      <c r="H12" s="93">
        <f t="shared" si="1"/>
        <v>3004.3000000000466</v>
      </c>
      <c r="I12" s="84">
        <f t="shared" si="2"/>
        <v>18184.679999999353</v>
      </c>
      <c r="J12" s="85" t="s">
        <v>107</v>
      </c>
      <c r="K12" s="177">
        <v>16482</v>
      </c>
      <c r="L12" s="179"/>
      <c r="M12" s="175"/>
      <c r="N12" s="181">
        <v>-14418</v>
      </c>
      <c r="O12" s="175"/>
      <c r="P12" s="175"/>
      <c r="Q12" s="53" t="s">
        <v>110</v>
      </c>
      <c r="R12" s="185">
        <f t="shared" si="4"/>
        <v>49477</v>
      </c>
      <c r="S12" s="188"/>
      <c r="T12" s="168"/>
      <c r="U12" s="168"/>
    </row>
    <row r="13" spans="1:21">
      <c r="A13" s="44">
        <v>44879</v>
      </c>
      <c r="B13" s="51" t="s">
        <v>113</v>
      </c>
      <c r="C13" s="50" t="s">
        <v>114</v>
      </c>
      <c r="D13">
        <f t="shared" si="3"/>
        <v>-696.44999999999982</v>
      </c>
      <c r="E13" s="47">
        <f t="shared" si="0"/>
        <v>-7703.4600000000019</v>
      </c>
      <c r="F13" s="51" t="s">
        <v>115</v>
      </c>
      <c r="G13" s="50" t="s">
        <v>116</v>
      </c>
      <c r="H13" s="16">
        <f t="shared" si="1"/>
        <v>-1672.2700000000186</v>
      </c>
      <c r="I13" s="16">
        <f t="shared" si="2"/>
        <v>-19856.949999999371</v>
      </c>
      <c r="J13" s="75" t="s">
        <v>117</v>
      </c>
      <c r="K13" s="176"/>
      <c r="L13" s="179">
        <v>2208</v>
      </c>
      <c r="M13" s="175">
        <v>-4720</v>
      </c>
      <c r="N13" s="181"/>
      <c r="O13" s="175"/>
      <c r="P13" s="175"/>
      <c r="Q13" s="184" t="s">
        <v>118</v>
      </c>
      <c r="R13" s="185">
        <f t="shared" si="4"/>
        <v>36471</v>
      </c>
      <c r="S13" s="188"/>
    </row>
    <row r="14" spans="1:21">
      <c r="A14" s="44">
        <v>44880</v>
      </c>
      <c r="B14" s="51" t="s">
        <v>122</v>
      </c>
      <c r="C14" s="50" t="s">
        <v>123</v>
      </c>
      <c r="D14">
        <f t="shared" si="3"/>
        <v>109.84999999999991</v>
      </c>
      <c r="E14" s="74">
        <f t="shared" si="0"/>
        <v>7813.3100000000013</v>
      </c>
      <c r="F14" s="51" t="s">
        <v>124</v>
      </c>
      <c r="G14" s="50" t="s">
        <v>125</v>
      </c>
      <c r="H14" s="16">
        <f t="shared" si="1"/>
        <v>-2010.140000000014</v>
      </c>
      <c r="I14" s="18">
        <f t="shared" si="2"/>
        <v>17846.809999999357</v>
      </c>
      <c r="J14" s="76" t="s">
        <v>126</v>
      </c>
      <c r="K14" s="177">
        <v>3404</v>
      </c>
      <c r="L14" s="179">
        <v>2829</v>
      </c>
      <c r="M14" s="175">
        <f t="shared" ref="M14:M15" si="5">J14-J13</f>
        <v>6233</v>
      </c>
      <c r="N14" s="181"/>
      <c r="O14" s="175"/>
      <c r="P14" s="175"/>
      <c r="Q14" s="184" t="s">
        <v>127</v>
      </c>
      <c r="R14" s="185">
        <f t="shared" si="4"/>
        <v>108673</v>
      </c>
      <c r="S14" s="188"/>
    </row>
    <row r="15" spans="1:21">
      <c r="A15" s="44">
        <v>44881</v>
      </c>
      <c r="B15" s="51" t="s">
        <v>132</v>
      </c>
      <c r="C15" s="50" t="s">
        <v>133</v>
      </c>
      <c r="D15">
        <f t="shared" si="3"/>
        <v>1845.1100000000001</v>
      </c>
      <c r="E15" s="47">
        <f t="shared" si="0"/>
        <v>-5968.2000000000007</v>
      </c>
      <c r="F15" s="51" t="s">
        <v>135</v>
      </c>
      <c r="G15" s="50" t="s">
        <v>136</v>
      </c>
      <c r="H15" s="15">
        <f t="shared" si="1"/>
        <v>4967.3000000000466</v>
      </c>
      <c r="I15" s="16">
        <f t="shared" si="2"/>
        <v>-12879.509999999311</v>
      </c>
      <c r="J15" s="88" t="s">
        <v>134</v>
      </c>
      <c r="K15" s="176">
        <v>12713</v>
      </c>
      <c r="L15" s="180"/>
      <c r="M15" s="175">
        <f t="shared" si="5"/>
        <v>6967</v>
      </c>
      <c r="N15" s="175">
        <v>-5746</v>
      </c>
      <c r="Q15" s="184" t="s">
        <v>137</v>
      </c>
      <c r="R15" s="185"/>
      <c r="S15" s="188">
        <f>Q16-Q15</f>
        <v>-610444</v>
      </c>
    </row>
    <row r="16" spans="1:21">
      <c r="A16" s="44">
        <v>44882</v>
      </c>
      <c r="B16" s="51" t="s">
        <v>141</v>
      </c>
      <c r="C16" s="50" t="s">
        <v>142</v>
      </c>
      <c r="D16">
        <f t="shared" si="3"/>
        <v>-408.11999999999989</v>
      </c>
      <c r="E16" s="74">
        <f t="shared" si="0"/>
        <v>5560.0800000000008</v>
      </c>
      <c r="F16" s="51" t="s">
        <v>143</v>
      </c>
      <c r="G16" s="50" t="s">
        <v>144</v>
      </c>
      <c r="H16" s="15">
        <f t="shared" si="1"/>
        <v>6861.9799999999814</v>
      </c>
      <c r="I16" s="18">
        <f t="shared" si="2"/>
        <v>19741.489999999292</v>
      </c>
      <c r="J16" s="89" t="s">
        <v>145</v>
      </c>
      <c r="K16" s="178"/>
      <c r="L16" s="179">
        <v>1062</v>
      </c>
      <c r="M16" s="175">
        <v>-2926</v>
      </c>
      <c r="N16" s="181"/>
      <c r="Q16" s="184" t="s">
        <v>146</v>
      </c>
      <c r="R16" s="185">
        <f t="shared" si="4"/>
        <v>542162</v>
      </c>
      <c r="S16" s="188"/>
    </row>
    <row r="17" spans="1:25">
      <c r="A17" s="44">
        <v>44883</v>
      </c>
      <c r="B17" s="51" t="s">
        <v>148</v>
      </c>
      <c r="C17" s="50" t="s">
        <v>149</v>
      </c>
      <c r="D17">
        <f t="shared" si="3"/>
        <v>85</v>
      </c>
      <c r="E17" s="47">
        <f t="shared" si="0"/>
        <v>-5475.0800000000008</v>
      </c>
      <c r="F17" s="51" t="s">
        <v>151</v>
      </c>
      <c r="G17" s="50" t="s">
        <v>152</v>
      </c>
      <c r="H17" s="15">
        <f t="shared" si="1"/>
        <v>6045.1700000000419</v>
      </c>
      <c r="I17" s="16">
        <f t="shared" si="2"/>
        <v>-13696.31999999925</v>
      </c>
      <c r="J17" s="90" t="s">
        <v>150</v>
      </c>
      <c r="K17" s="178"/>
      <c r="L17" s="180"/>
      <c r="M17" s="175">
        <v>-1287</v>
      </c>
      <c r="N17" s="175">
        <v>-2312</v>
      </c>
      <c r="Q17" s="184" t="s">
        <v>153</v>
      </c>
      <c r="R17" s="185">
        <f t="shared" si="4"/>
        <v>127936</v>
      </c>
      <c r="S17" s="188"/>
      <c r="W17" s="93" t="s">
        <v>172</v>
      </c>
      <c r="X17" s="93"/>
      <c r="Y17" s="93"/>
    </row>
    <row r="18" spans="1:25">
      <c r="A18" s="44">
        <v>44886</v>
      </c>
      <c r="B18" s="18" t="s">
        <v>156</v>
      </c>
      <c r="C18" s="16" t="s">
        <v>157</v>
      </c>
      <c r="D18">
        <f t="shared" si="3"/>
        <v>-761.05000000000018</v>
      </c>
      <c r="E18" s="74">
        <f t="shared" si="0"/>
        <v>4714.0300000000007</v>
      </c>
      <c r="F18" s="18" t="s">
        <v>158</v>
      </c>
      <c r="G18" s="16" t="s">
        <v>159</v>
      </c>
      <c r="H18" s="16">
        <f t="shared" si="1"/>
        <v>-1068.0799999999581</v>
      </c>
      <c r="I18" s="18">
        <f t="shared" si="2"/>
        <v>12628.239999999292</v>
      </c>
      <c r="J18" t="s">
        <v>160</v>
      </c>
      <c r="K18" s="178"/>
      <c r="L18" s="180"/>
      <c r="M18" s="175">
        <v>-8623</v>
      </c>
      <c r="N18" s="175">
        <v>-49</v>
      </c>
      <c r="Q18" s="52" t="s">
        <v>161</v>
      </c>
      <c r="R18" s="186">
        <f t="shared" si="4"/>
        <v>34801</v>
      </c>
      <c r="S18" s="188"/>
    </row>
    <row r="19" spans="1:25">
      <c r="A19" s="44">
        <v>44887</v>
      </c>
      <c r="B19" s="18" t="s">
        <v>166</v>
      </c>
      <c r="C19" s="16" t="s">
        <v>167</v>
      </c>
      <c r="D19">
        <f t="shared" si="3"/>
        <v>1521.35</v>
      </c>
      <c r="E19" s="47">
        <f t="shared" si="0"/>
        <v>-3192.6800000000007</v>
      </c>
      <c r="F19" s="18" t="s">
        <v>168</v>
      </c>
      <c r="G19" s="16" t="s">
        <v>169</v>
      </c>
      <c r="H19" s="16">
        <f t="shared" si="1"/>
        <v>-2586.2299999999814</v>
      </c>
      <c r="I19" s="16">
        <f t="shared" si="2"/>
        <v>-15214.469999999274</v>
      </c>
      <c r="J19" t="s">
        <v>170</v>
      </c>
      <c r="K19" s="176">
        <v>5297</v>
      </c>
      <c r="L19" s="180"/>
      <c r="N19" s="175">
        <v>-10805</v>
      </c>
      <c r="Q19" s="52" t="s">
        <v>171</v>
      </c>
      <c r="R19" s="187">
        <f t="shared" si="4"/>
        <v>223229</v>
      </c>
      <c r="S19" s="188"/>
    </row>
    <row r="20" spans="1:25">
      <c r="A20" s="44">
        <v>44888</v>
      </c>
      <c r="B20" s="18" t="s">
        <v>174</v>
      </c>
      <c r="C20" s="16" t="s">
        <v>175</v>
      </c>
      <c r="D20">
        <f t="shared" si="3"/>
        <v>282.82999999999993</v>
      </c>
      <c r="E20" s="74">
        <f t="shared" si="0"/>
        <v>3475.5100000000007</v>
      </c>
      <c r="F20" s="18" t="s">
        <v>176</v>
      </c>
      <c r="G20" s="16" t="s">
        <v>177</v>
      </c>
      <c r="H20" s="15">
        <f t="shared" si="1"/>
        <v>13082.349999999977</v>
      </c>
      <c r="I20" s="18">
        <f t="shared" si="2"/>
        <v>28296.81999999925</v>
      </c>
      <c r="J20" t="s">
        <v>179</v>
      </c>
      <c r="K20" s="176">
        <v>11162</v>
      </c>
      <c r="L20" s="179">
        <v>8327</v>
      </c>
      <c r="M20" s="175"/>
      <c r="Q20" s="52" t="s">
        <v>178</v>
      </c>
      <c r="R20" s="187"/>
      <c r="S20" s="188">
        <v>-1060600</v>
      </c>
      <c r="W20" s="93" t="s">
        <v>188</v>
      </c>
      <c r="X20" s="93"/>
      <c r="Y20" s="93"/>
    </row>
    <row r="21" spans="1:25">
      <c r="A21" s="44">
        <v>44889</v>
      </c>
      <c r="B21" s="18" t="s">
        <v>182</v>
      </c>
      <c r="C21" s="16" t="s">
        <v>183</v>
      </c>
      <c r="D21">
        <f t="shared" si="3"/>
        <v>3226.37</v>
      </c>
      <c r="E21" s="47">
        <f t="shared" si="0"/>
        <v>-249.14000000000078</v>
      </c>
      <c r="F21" s="18" t="s">
        <v>184</v>
      </c>
      <c r="G21" s="16" t="s">
        <v>185</v>
      </c>
      <c r="H21" s="15">
        <f t="shared" si="1"/>
        <v>8527.5500000000466</v>
      </c>
      <c r="I21" s="16">
        <f t="shared" si="2"/>
        <v>-19769.269999999204</v>
      </c>
      <c r="J21" t="s">
        <v>186</v>
      </c>
      <c r="K21" s="176">
        <v>3279</v>
      </c>
      <c r="L21" s="179"/>
      <c r="M21" s="175"/>
      <c r="Q21" s="52" t="s">
        <v>187</v>
      </c>
      <c r="R21" s="187">
        <f t="shared" si="4"/>
        <v>503651</v>
      </c>
      <c r="S21" s="189"/>
      <c r="W21" s="62"/>
    </row>
    <row r="22" spans="1:25">
      <c r="A22" s="44">
        <v>44890</v>
      </c>
      <c r="B22" s="18" t="s">
        <v>191</v>
      </c>
      <c r="C22" s="16" t="s">
        <v>192</v>
      </c>
      <c r="D22">
        <f t="shared" si="3"/>
        <v>-1657.4800000000005</v>
      </c>
      <c r="E22" s="47">
        <f t="shared" si="0"/>
        <v>-1408.3399999999997</v>
      </c>
      <c r="F22" s="18" t="s">
        <v>193</v>
      </c>
      <c r="G22" s="16" t="s">
        <v>194</v>
      </c>
      <c r="H22" s="15">
        <f t="shared" si="1"/>
        <v>6625.5200000000186</v>
      </c>
      <c r="I22" s="18">
        <f t="shared" si="2"/>
        <v>26394.789999999222</v>
      </c>
      <c r="J22" t="s">
        <v>195</v>
      </c>
      <c r="K22" s="178"/>
      <c r="L22" s="179">
        <v>13324</v>
      </c>
      <c r="M22" s="175">
        <v>-2407</v>
      </c>
      <c r="Q22" s="52" t="s">
        <v>196</v>
      </c>
      <c r="R22" s="187">
        <f t="shared" si="4"/>
        <v>229384</v>
      </c>
      <c r="S22" s="189"/>
    </row>
    <row r="23" spans="1:25">
      <c r="A23" s="44">
        <v>44893</v>
      </c>
      <c r="B23" s="94">
        <v>3726.47</v>
      </c>
      <c r="C23" s="16" t="s">
        <v>198</v>
      </c>
      <c r="D23">
        <f t="shared" si="3"/>
        <v>1414.1999999999998</v>
      </c>
      <c r="E23" s="74">
        <f t="shared" si="0"/>
        <v>2822.5399999999995</v>
      </c>
      <c r="F23" s="18" t="s">
        <v>200</v>
      </c>
      <c r="G23" s="16" t="s">
        <v>201</v>
      </c>
      <c r="H23" s="15">
        <f t="shared" si="1"/>
        <v>2537.9299999999348</v>
      </c>
      <c r="I23" s="16">
        <f t="shared" si="2"/>
        <v>-23856.859999999288</v>
      </c>
      <c r="J23" t="s">
        <v>199</v>
      </c>
      <c r="K23" s="176">
        <v>15807</v>
      </c>
      <c r="L23" s="179">
        <v>707</v>
      </c>
      <c r="Q23" s="52" t="s">
        <v>202</v>
      </c>
      <c r="R23" s="187"/>
      <c r="S23" s="188">
        <v>-84693</v>
      </c>
    </row>
    <row r="24" spans="1:25">
      <c r="A24" s="44">
        <v>44894</v>
      </c>
      <c r="B24" s="18" t="s">
        <v>204</v>
      </c>
      <c r="C24" s="16" t="s">
        <v>205</v>
      </c>
      <c r="D24">
        <f t="shared" si="3"/>
        <v>339.98</v>
      </c>
      <c r="E24" s="47">
        <f t="shared" si="0"/>
        <v>-2482.5599999999995</v>
      </c>
      <c r="F24" s="18" t="s">
        <v>207</v>
      </c>
      <c r="G24" s="16" t="s">
        <v>208</v>
      </c>
      <c r="H24" s="15">
        <f t="shared" si="1"/>
        <v>-5327.6000000000931</v>
      </c>
      <c r="I24" s="18">
        <f t="shared" si="2"/>
        <v>18529.259999999194</v>
      </c>
      <c r="J24" t="s">
        <v>206</v>
      </c>
      <c r="K24" s="176">
        <v>4980</v>
      </c>
      <c r="L24" s="179">
        <v>1389</v>
      </c>
      <c r="Q24" s="52" t="s">
        <v>209</v>
      </c>
      <c r="R24" s="187">
        <f t="shared" si="4"/>
        <v>115839</v>
      </c>
      <c r="S24" s="188"/>
    </row>
    <row r="25" spans="1:25">
      <c r="A25" s="44">
        <v>44895</v>
      </c>
      <c r="B25" s="18" t="s">
        <v>211</v>
      </c>
      <c r="C25" s="16" t="s">
        <v>212</v>
      </c>
      <c r="D25">
        <f t="shared" si="3"/>
        <v>1109.0299999999997</v>
      </c>
      <c r="E25" s="74">
        <f t="shared" si="0"/>
        <v>3591.5899999999992</v>
      </c>
      <c r="F25" s="18" t="s">
        <v>214</v>
      </c>
      <c r="G25" s="16" t="s">
        <v>215</v>
      </c>
      <c r="H25" s="15">
        <f t="shared" si="1"/>
        <v>2474.8699999998789</v>
      </c>
      <c r="I25" s="16">
        <f t="shared" si="2"/>
        <v>-16054.389999999315</v>
      </c>
      <c r="J25" t="s">
        <v>213</v>
      </c>
      <c r="K25" s="176">
        <v>7154</v>
      </c>
      <c r="L25" s="179"/>
      <c r="N25" s="175">
        <v>-4592</v>
      </c>
      <c r="Q25" s="52" t="s">
        <v>216</v>
      </c>
      <c r="R25" s="187"/>
      <c r="S25" s="190">
        <f>Q26-Q25</f>
        <v>-616787</v>
      </c>
    </row>
    <row r="26" spans="1:25">
      <c r="A26" s="44">
        <v>44896</v>
      </c>
      <c r="B26" s="18" t="s">
        <v>217</v>
      </c>
      <c r="C26" s="16" t="s">
        <v>218</v>
      </c>
      <c r="D26">
        <f t="shared" si="3"/>
        <v>-526.09000000000015</v>
      </c>
      <c r="E26" s="47">
        <f t="shared" si="0"/>
        <v>-4117.6799999999994</v>
      </c>
      <c r="F26" s="18" t="s">
        <v>220</v>
      </c>
      <c r="G26" s="16" t="s">
        <v>221</v>
      </c>
      <c r="H26" s="15">
        <f t="shared" si="1"/>
        <v>8088.8300000000745</v>
      </c>
      <c r="I26" s="18">
        <f t="shared" si="2"/>
        <v>24143.21999999939</v>
      </c>
      <c r="J26" t="s">
        <v>219</v>
      </c>
      <c r="K26" s="178"/>
      <c r="L26" s="180"/>
      <c r="M26" s="175">
        <v>-7083</v>
      </c>
      <c r="N26" s="175">
        <v>-1361</v>
      </c>
      <c r="Q26" s="52" t="s">
        <v>222</v>
      </c>
      <c r="R26" s="187">
        <f t="shared" si="4"/>
        <v>353416</v>
      </c>
      <c r="S26" s="188"/>
    </row>
    <row r="27" spans="1:25">
      <c r="A27" s="44">
        <v>44897</v>
      </c>
      <c r="B27" s="18" t="s">
        <v>226</v>
      </c>
      <c r="C27" s="16" t="s">
        <v>227</v>
      </c>
      <c r="D27">
        <f t="shared" si="3"/>
        <v>-3917.8300000000004</v>
      </c>
      <c r="E27" s="74">
        <f t="shared" si="0"/>
        <v>199.849999999999</v>
      </c>
      <c r="F27" s="18" t="s">
        <v>229</v>
      </c>
      <c r="G27" s="16" t="s">
        <v>230</v>
      </c>
      <c r="H27" s="15">
        <f t="shared" si="1"/>
        <v>-1109.3199999999488</v>
      </c>
      <c r="I27" s="16">
        <f t="shared" si="2"/>
        <v>-25252.539999999339</v>
      </c>
      <c r="J27" t="s">
        <v>228</v>
      </c>
      <c r="K27" s="178"/>
      <c r="L27" s="179">
        <v>12701</v>
      </c>
      <c r="M27" s="175">
        <v>-28337</v>
      </c>
      <c r="Q27" s="52" t="s">
        <v>231</v>
      </c>
      <c r="R27" s="187">
        <f t="shared" si="4"/>
        <v>153736</v>
      </c>
      <c r="S27" s="188"/>
      <c r="W27" s="610" t="s">
        <v>244</v>
      </c>
      <c r="X27" s="610"/>
      <c r="Y27" s="610"/>
    </row>
    <row r="28" spans="1:25">
      <c r="A28" s="44">
        <v>44900</v>
      </c>
      <c r="B28" s="18" t="s">
        <v>233</v>
      </c>
      <c r="C28" s="16" t="s">
        <v>234</v>
      </c>
      <c r="D28">
        <f t="shared" si="3"/>
        <v>239.65999999999985</v>
      </c>
      <c r="E28" s="74">
        <f t="shared" si="0"/>
        <v>39.810000000000855</v>
      </c>
      <c r="F28" s="18" t="s">
        <v>236</v>
      </c>
      <c r="G28" s="16" t="s">
        <v>237</v>
      </c>
      <c r="H28" s="15">
        <f t="shared" si="1"/>
        <v>2266.2700000000186</v>
      </c>
      <c r="I28" s="18">
        <f t="shared" si="2"/>
        <v>27518.809999999357</v>
      </c>
      <c r="J28" t="s">
        <v>235</v>
      </c>
      <c r="K28" s="178"/>
      <c r="L28" s="180"/>
      <c r="M28" s="175">
        <v>-1297</v>
      </c>
      <c r="N28" s="175">
        <v>-2633</v>
      </c>
      <c r="Q28" s="52" t="s">
        <v>238</v>
      </c>
      <c r="R28" s="187">
        <f t="shared" si="4"/>
        <v>66132</v>
      </c>
      <c r="S28" s="190"/>
    </row>
    <row r="29" spans="1:25">
      <c r="A29" s="44">
        <v>44901</v>
      </c>
      <c r="B29" s="94">
        <v>1864.89</v>
      </c>
      <c r="C29" s="16" t="s">
        <v>239</v>
      </c>
      <c r="D29">
        <f t="shared" si="3"/>
        <v>-1533.4199999999998</v>
      </c>
      <c r="E29" s="47">
        <f t="shared" si="0"/>
        <v>-1573.2300000000007</v>
      </c>
      <c r="F29" s="18" t="s">
        <v>240</v>
      </c>
      <c r="G29" s="16" t="s">
        <v>241</v>
      </c>
      <c r="H29" s="15">
        <f t="shared" si="1"/>
        <v>1936.8100000000559</v>
      </c>
      <c r="I29" s="16">
        <f t="shared" si="2"/>
        <v>-25581.999999999302</v>
      </c>
      <c r="J29" t="s">
        <v>242</v>
      </c>
      <c r="K29" s="178"/>
      <c r="L29" s="179">
        <v>9855</v>
      </c>
      <c r="M29" s="175">
        <v>-5606</v>
      </c>
      <c r="Q29" s="52" t="s">
        <v>243</v>
      </c>
      <c r="R29" s="187">
        <f t="shared" si="4"/>
        <v>124208</v>
      </c>
      <c r="S29" s="188"/>
    </row>
    <row r="30" spans="1:25">
      <c r="A30" s="44">
        <v>44902</v>
      </c>
      <c r="B30" s="18" t="s">
        <v>247</v>
      </c>
      <c r="C30" s="16" t="s">
        <v>248</v>
      </c>
      <c r="D30">
        <f t="shared" si="3"/>
        <v>-1218.4100000000001</v>
      </c>
      <c r="E30" s="74">
        <f t="shared" si="0"/>
        <v>354.82000000000062</v>
      </c>
      <c r="F30" s="18" t="s">
        <v>250</v>
      </c>
      <c r="G30" s="16" t="s">
        <v>251</v>
      </c>
      <c r="H30" s="15">
        <f t="shared" si="1"/>
        <v>-1036.5800000000745</v>
      </c>
      <c r="I30" s="18">
        <f t="shared" si="2"/>
        <v>24545.419999999227</v>
      </c>
      <c r="J30" t="s">
        <v>249</v>
      </c>
      <c r="K30" s="178"/>
      <c r="L30" s="179">
        <v>6974</v>
      </c>
      <c r="M30" s="175">
        <v>-5559</v>
      </c>
      <c r="Q30" s="52" t="s">
        <v>252</v>
      </c>
      <c r="R30" s="187"/>
      <c r="S30" s="191">
        <v>-645982</v>
      </c>
    </row>
    <row r="31" spans="1:25">
      <c r="A31" s="44">
        <v>44903</v>
      </c>
      <c r="B31" s="18" t="s">
        <v>255</v>
      </c>
      <c r="C31" s="16" t="s">
        <v>256</v>
      </c>
      <c r="D31">
        <f t="shared" si="3"/>
        <v>769.86000000000013</v>
      </c>
      <c r="E31" s="74">
        <f t="shared" si="0"/>
        <v>415.03999999999951</v>
      </c>
      <c r="F31" s="18" t="s">
        <v>258</v>
      </c>
      <c r="G31" s="16" t="s">
        <v>259</v>
      </c>
      <c r="H31" s="15">
        <f t="shared" si="1"/>
        <v>11170.479999999981</v>
      </c>
      <c r="I31" s="18">
        <f t="shared" si="2"/>
        <v>-13374.939999999246</v>
      </c>
      <c r="J31" t="s">
        <v>257</v>
      </c>
      <c r="K31" s="176">
        <v>3682</v>
      </c>
      <c r="L31" s="179">
        <v>3229</v>
      </c>
      <c r="M31" s="175">
        <v>-6652</v>
      </c>
      <c r="N31" s="175">
        <v>-3489</v>
      </c>
      <c r="Q31" s="52" t="s">
        <v>260</v>
      </c>
      <c r="R31" s="187">
        <f t="shared" si="4"/>
        <v>630714</v>
      </c>
      <c r="S31" s="189"/>
    </row>
    <row r="32" spans="1:25">
      <c r="A32" s="44">
        <v>44904</v>
      </c>
      <c r="B32" s="18" t="s">
        <v>262</v>
      </c>
      <c r="C32" s="16" t="s">
        <v>263</v>
      </c>
      <c r="D32">
        <f t="shared" si="3"/>
        <v>-979.57000000000016</v>
      </c>
      <c r="E32" s="74">
        <f t="shared" si="0"/>
        <v>-1394.6099999999997</v>
      </c>
      <c r="F32" s="18" t="s">
        <v>265</v>
      </c>
      <c r="G32" s="16" t="s">
        <v>266</v>
      </c>
      <c r="H32" s="15">
        <f t="shared" si="1"/>
        <v>3173.1699999999255</v>
      </c>
      <c r="I32" s="18">
        <f t="shared" si="2"/>
        <v>16548.109999999171</v>
      </c>
      <c r="J32" t="s">
        <v>264</v>
      </c>
      <c r="K32" s="178"/>
      <c r="L32" s="180"/>
      <c r="Q32" s="52" t="s">
        <v>267</v>
      </c>
      <c r="R32" s="187">
        <f t="shared" si="4"/>
        <v>215842</v>
      </c>
      <c r="S32" s="189"/>
      <c r="W32" s="610" t="s">
        <v>188</v>
      </c>
      <c r="X32" s="610"/>
      <c r="Y32" s="610"/>
    </row>
    <row r="33" spans="1:26">
      <c r="A33" s="44">
        <v>44907</v>
      </c>
      <c r="B33" s="18" t="s">
        <v>269</v>
      </c>
      <c r="C33" s="16" t="s">
        <v>270</v>
      </c>
      <c r="D33">
        <f t="shared" si="3"/>
        <v>657.63000000000011</v>
      </c>
      <c r="E33" s="74">
        <f t="shared" si="0"/>
        <v>2052.2399999999998</v>
      </c>
      <c r="F33" s="18" t="s">
        <v>272</v>
      </c>
      <c r="G33" s="16" t="s">
        <v>273</v>
      </c>
      <c r="H33" s="15">
        <f t="shared" si="1"/>
        <v>4810.890000000014</v>
      </c>
      <c r="I33" s="18">
        <f t="shared" si="2"/>
        <v>-11737.219999999157</v>
      </c>
      <c r="J33" t="s">
        <v>271</v>
      </c>
      <c r="K33" s="178"/>
      <c r="L33" s="180"/>
      <c r="N33" s="175">
        <v>-6132</v>
      </c>
      <c r="Q33" s="52" t="s">
        <v>274</v>
      </c>
      <c r="R33" s="187"/>
      <c r="S33" s="191">
        <f>Q34-Q33</f>
        <v>-32946</v>
      </c>
    </row>
    <row r="34" spans="1:26">
      <c r="A34" s="44">
        <v>44908</v>
      </c>
      <c r="B34" s="18" t="s">
        <v>276</v>
      </c>
      <c r="C34" s="16" t="s">
        <v>277</v>
      </c>
      <c r="D34">
        <f t="shared" si="3"/>
        <v>556.82999999999993</v>
      </c>
      <c r="E34" s="74">
        <f t="shared" si="0"/>
        <v>-1495.4099999999999</v>
      </c>
      <c r="F34" s="18" t="s">
        <v>279</v>
      </c>
      <c r="G34" s="16" t="s">
        <v>280</v>
      </c>
      <c r="H34" s="15">
        <f t="shared" si="1"/>
        <v>-5034.1500000000233</v>
      </c>
      <c r="I34" s="18">
        <f t="shared" si="2"/>
        <v>6703.0699999991339</v>
      </c>
      <c r="J34" t="s">
        <v>278</v>
      </c>
      <c r="K34" s="176">
        <v>2836</v>
      </c>
      <c r="L34" s="180"/>
      <c r="N34" s="175">
        <v>-2611</v>
      </c>
      <c r="Q34" s="52" t="s">
        <v>281</v>
      </c>
      <c r="R34" s="187"/>
      <c r="S34" s="188">
        <v>-134242</v>
      </c>
    </row>
    <row r="35" spans="1:26">
      <c r="A35" s="44">
        <v>44909</v>
      </c>
      <c r="B35" s="18" t="s">
        <v>284</v>
      </c>
      <c r="C35" s="16" t="s">
        <v>285</v>
      </c>
      <c r="D35">
        <f t="shared" si="3"/>
        <v>-635.95000000000027</v>
      </c>
      <c r="E35" s="74">
        <f t="shared" si="0"/>
        <v>859.45999999999958</v>
      </c>
      <c r="F35" s="18" t="s">
        <v>286</v>
      </c>
      <c r="G35" s="16" t="s">
        <v>287</v>
      </c>
      <c r="H35" s="15">
        <f t="shared" si="1"/>
        <v>-4242.3299999999581</v>
      </c>
      <c r="I35" s="18">
        <f t="shared" si="2"/>
        <v>-10945.399999999092</v>
      </c>
      <c r="J35" t="s">
        <v>288</v>
      </c>
      <c r="K35" s="178"/>
      <c r="L35" s="179">
        <v>4790</v>
      </c>
      <c r="M35" s="175">
        <v>-821</v>
      </c>
      <c r="Q35" s="52" t="s">
        <v>289</v>
      </c>
      <c r="R35" s="187"/>
      <c r="S35" s="188">
        <v>-682174</v>
      </c>
    </row>
    <row r="36" spans="1:26">
      <c r="A36" s="44">
        <v>44910</v>
      </c>
      <c r="B36" s="18" t="s">
        <v>292</v>
      </c>
      <c r="C36" s="16" t="s">
        <v>293</v>
      </c>
      <c r="D36">
        <f t="shared" si="3"/>
        <v>-1934.63</v>
      </c>
      <c r="E36" s="74">
        <f t="shared" si="0"/>
        <v>-2794.0899999999997</v>
      </c>
      <c r="F36" s="18" t="s">
        <v>294</v>
      </c>
      <c r="G36" s="16" t="s">
        <v>295</v>
      </c>
      <c r="H36" s="15">
        <f t="shared" si="1"/>
        <v>7117.7200000002049</v>
      </c>
      <c r="I36" s="18">
        <f t="shared" si="2"/>
        <v>18063.119999999297</v>
      </c>
      <c r="J36" t="s">
        <v>297</v>
      </c>
      <c r="K36" s="178"/>
      <c r="L36" s="179">
        <v>10154</v>
      </c>
      <c r="M36" s="175">
        <v>-9687</v>
      </c>
      <c r="Q36" s="52" t="s">
        <v>296</v>
      </c>
      <c r="R36" s="187">
        <f t="shared" si="4"/>
        <v>474844</v>
      </c>
      <c r="S36" s="189"/>
    </row>
    <row r="37" spans="1:26">
      <c r="A37" s="44">
        <v>44911</v>
      </c>
      <c r="B37" s="18" t="s">
        <v>299</v>
      </c>
      <c r="C37" s="16" t="s">
        <v>300</v>
      </c>
      <c r="D37">
        <f t="shared" si="3"/>
        <v>513.77999999999975</v>
      </c>
      <c r="E37" s="74">
        <f t="shared" si="0"/>
        <v>3307.8699999999994</v>
      </c>
      <c r="F37" s="18" t="s">
        <v>301</v>
      </c>
      <c r="G37" s="16" t="s">
        <v>302</v>
      </c>
      <c r="H37" s="15">
        <f t="shared" si="1"/>
        <v>1834.8200000000652</v>
      </c>
      <c r="I37" s="18">
        <f t="shared" si="2"/>
        <v>-16228.299999999232</v>
      </c>
      <c r="J37" t="s">
        <v>303</v>
      </c>
      <c r="K37" s="178"/>
      <c r="L37" s="180"/>
      <c r="M37" s="175">
        <v>-435</v>
      </c>
      <c r="N37" s="175">
        <v>-4973</v>
      </c>
      <c r="Q37" s="52" t="s">
        <v>304</v>
      </c>
      <c r="R37" s="187">
        <f t="shared" si="4"/>
        <v>247063</v>
      </c>
      <c r="S37" s="189"/>
    </row>
    <row r="38" spans="1:26">
      <c r="A38" s="44">
        <v>44914</v>
      </c>
      <c r="B38" s="18" t="s">
        <v>306</v>
      </c>
      <c r="C38" s="16" t="s">
        <v>307</v>
      </c>
      <c r="D38">
        <f t="shared" si="3"/>
        <v>1155.8100000000002</v>
      </c>
      <c r="E38" s="74">
        <f t="shared" si="0"/>
        <v>-2152.0599999999995</v>
      </c>
      <c r="F38" s="18" t="s">
        <v>308</v>
      </c>
      <c r="G38" s="16" t="s">
        <v>309</v>
      </c>
      <c r="H38" s="15">
        <f t="shared" si="1"/>
        <v>3583.6600000000326</v>
      </c>
      <c r="I38" s="18">
        <f t="shared" si="2"/>
        <v>19811.959999999264</v>
      </c>
      <c r="J38" t="s">
        <v>310</v>
      </c>
      <c r="K38" s="178"/>
      <c r="L38" s="180"/>
      <c r="M38" s="175">
        <v>-1613</v>
      </c>
      <c r="N38" s="175">
        <v>-13096</v>
      </c>
      <c r="Q38" s="52" t="s">
        <v>311</v>
      </c>
      <c r="R38" s="187"/>
      <c r="S38" s="188">
        <v>-18613</v>
      </c>
    </row>
    <row r="39" spans="1:26">
      <c r="A39" s="44">
        <v>44915</v>
      </c>
      <c r="B39" s="18" t="s">
        <v>314</v>
      </c>
      <c r="C39" s="16" t="s">
        <v>315</v>
      </c>
      <c r="D39">
        <f t="shared" si="3"/>
        <v>-2986.45</v>
      </c>
      <c r="E39" s="74">
        <f t="shared" si="0"/>
        <v>-834.39000000000033</v>
      </c>
      <c r="F39" s="18" t="s">
        <v>316</v>
      </c>
      <c r="G39" s="16" t="s">
        <v>317</v>
      </c>
      <c r="H39" s="15">
        <f t="shared" si="1"/>
        <v>2333.4000000001397</v>
      </c>
      <c r="I39" s="18">
        <f t="shared" si="2"/>
        <v>-17478.559999999125</v>
      </c>
      <c r="J39" t="s">
        <v>318</v>
      </c>
      <c r="K39" s="178"/>
      <c r="L39" s="179">
        <v>16824</v>
      </c>
      <c r="M39" s="175">
        <v>-13696</v>
      </c>
      <c r="Q39" s="52" t="s">
        <v>319</v>
      </c>
      <c r="R39" s="187">
        <f t="shared" si="4"/>
        <v>350945</v>
      </c>
      <c r="S39" s="192"/>
    </row>
    <row r="40" spans="1:26">
      <c r="A40" s="44">
        <v>44916</v>
      </c>
      <c r="B40" s="18" t="s">
        <v>321</v>
      </c>
      <c r="C40" s="16" t="s">
        <v>322</v>
      </c>
      <c r="D40">
        <f t="shared" si="3"/>
        <v>-585.48000000000047</v>
      </c>
      <c r="E40" s="74">
        <f t="shared" si="0"/>
        <v>248.90999999999985</v>
      </c>
      <c r="F40" s="18" t="s">
        <v>323</v>
      </c>
      <c r="G40" s="16" t="s">
        <v>324</v>
      </c>
      <c r="H40" s="15">
        <f t="shared" si="1"/>
        <v>3739.3199999998324</v>
      </c>
      <c r="I40" s="18">
        <f t="shared" si="2"/>
        <v>21217.879999998957</v>
      </c>
      <c r="J40" t="s">
        <v>325</v>
      </c>
      <c r="K40" s="178"/>
      <c r="L40" s="179">
        <v>2062</v>
      </c>
      <c r="M40" s="175">
        <v>-3467</v>
      </c>
      <c r="Q40" s="52" t="s">
        <v>326</v>
      </c>
      <c r="R40" s="187"/>
      <c r="S40" s="188">
        <v>-886034</v>
      </c>
    </row>
    <row r="41" spans="1:26">
      <c r="A41" s="44">
        <v>44917</v>
      </c>
      <c r="B41" s="18" t="s">
        <v>328</v>
      </c>
      <c r="C41" s="16" t="s">
        <v>329</v>
      </c>
      <c r="D41">
        <f t="shared" si="3"/>
        <v>-650.59000000000015</v>
      </c>
      <c r="E41" s="74">
        <f t="shared" si="0"/>
        <v>-899.5</v>
      </c>
      <c r="F41" s="18" t="s">
        <v>330</v>
      </c>
      <c r="G41" s="16" t="s">
        <v>331</v>
      </c>
      <c r="H41" s="15">
        <f t="shared" si="1"/>
        <v>10198.199999999721</v>
      </c>
      <c r="I41" s="18">
        <f t="shared" si="2"/>
        <v>-11019.679999999236</v>
      </c>
      <c r="J41" t="s">
        <v>332</v>
      </c>
      <c r="K41" s="178"/>
      <c r="L41" s="179">
        <v>5011</v>
      </c>
      <c r="M41" s="175">
        <v>-1252</v>
      </c>
      <c r="Q41" s="52" t="s">
        <v>333</v>
      </c>
      <c r="R41" s="187">
        <f t="shared" si="4"/>
        <v>490031</v>
      </c>
      <c r="S41" s="192"/>
      <c r="W41" s="84" t="s">
        <v>356</v>
      </c>
      <c r="X41" s="84"/>
      <c r="Y41" s="84" t="s">
        <v>357</v>
      </c>
      <c r="Z41" s="84"/>
    </row>
    <row r="42" spans="1:26">
      <c r="A42" s="44">
        <v>44918</v>
      </c>
      <c r="B42" s="18" t="s">
        <v>335</v>
      </c>
      <c r="C42" s="16" t="s">
        <v>336</v>
      </c>
      <c r="D42">
        <f t="shared" si="3"/>
        <v>-550.84999999999945</v>
      </c>
      <c r="E42" s="74">
        <f t="shared" si="0"/>
        <v>348.65000000000055</v>
      </c>
      <c r="F42" s="18">
        <v>768044.72</v>
      </c>
      <c r="G42" s="16" t="s">
        <v>337</v>
      </c>
      <c r="H42" s="15">
        <f t="shared" si="1"/>
        <v>5649.1799999999348</v>
      </c>
      <c r="I42" s="18">
        <f t="shared" si="2"/>
        <v>16668.859999999171</v>
      </c>
      <c r="J42" t="s">
        <v>338</v>
      </c>
      <c r="K42" s="178"/>
      <c r="L42" s="179">
        <v>6012</v>
      </c>
      <c r="M42" s="175">
        <v>-570</v>
      </c>
      <c r="Q42" s="52" t="s">
        <v>339</v>
      </c>
      <c r="R42" s="187">
        <f t="shared" si="4"/>
        <v>17431</v>
      </c>
      <c r="S42" s="193"/>
      <c r="W42" s="84" t="s">
        <v>358</v>
      </c>
      <c r="X42" s="84"/>
    </row>
    <row r="43" spans="1:26">
      <c r="A43" s="44">
        <v>44921</v>
      </c>
      <c r="B43" s="18" t="s">
        <v>343</v>
      </c>
      <c r="C43" s="16" t="s">
        <v>344</v>
      </c>
      <c r="D43">
        <f t="shared" si="3"/>
        <v>1032.1199999999999</v>
      </c>
      <c r="E43" s="74">
        <f t="shared" si="0"/>
        <v>683.46999999999935</v>
      </c>
      <c r="F43" s="18" t="s">
        <v>345</v>
      </c>
      <c r="G43" s="16" t="s">
        <v>346</v>
      </c>
      <c r="H43" s="15">
        <f t="shared" si="1"/>
        <v>-12740.949999999953</v>
      </c>
      <c r="I43" s="18">
        <f t="shared" si="2"/>
        <v>-29409.809999999125</v>
      </c>
      <c r="J43" t="s">
        <v>347</v>
      </c>
      <c r="K43" s="178"/>
      <c r="L43" s="180"/>
      <c r="M43" s="175">
        <v>-1847</v>
      </c>
      <c r="N43" s="175">
        <v>-11794</v>
      </c>
      <c r="Q43" s="52" t="s">
        <v>348</v>
      </c>
      <c r="R43" s="187">
        <f t="shared" si="4"/>
        <v>27819</v>
      </c>
      <c r="S43" s="193"/>
    </row>
    <row r="44" spans="1:26">
      <c r="A44" s="44">
        <v>44922</v>
      </c>
      <c r="B44" s="18" t="s">
        <v>350</v>
      </c>
      <c r="C44" s="16" t="s">
        <v>351</v>
      </c>
      <c r="D44">
        <f t="shared" si="3"/>
        <v>43.229999999999563</v>
      </c>
      <c r="E44" s="74">
        <f t="shared" si="0"/>
        <v>-640.23999999999978</v>
      </c>
      <c r="F44" s="18" t="s">
        <v>352</v>
      </c>
      <c r="G44" s="16" t="s">
        <v>353</v>
      </c>
      <c r="H44" s="15">
        <f t="shared" si="1"/>
        <v>-3858.4599999999627</v>
      </c>
      <c r="I44" s="18">
        <f t="shared" si="2"/>
        <v>25551.349999999162</v>
      </c>
      <c r="J44" t="s">
        <v>354</v>
      </c>
      <c r="K44" s="178"/>
      <c r="L44" s="180"/>
      <c r="M44" s="175">
        <v>-4645</v>
      </c>
      <c r="N44" s="175">
        <v>-6102</v>
      </c>
      <c r="Q44" s="52" t="s">
        <v>355</v>
      </c>
      <c r="R44" s="187">
        <f t="shared" si="4"/>
        <v>20084</v>
      </c>
      <c r="S44" s="193"/>
    </row>
    <row r="45" spans="1:26">
      <c r="A45" s="44">
        <v>44923</v>
      </c>
      <c r="B45" s="18" t="s">
        <v>360</v>
      </c>
      <c r="C45" s="16" t="s">
        <v>361</v>
      </c>
      <c r="D45">
        <f t="shared" si="3"/>
        <v>384.93000000000029</v>
      </c>
      <c r="E45" s="105">
        <f t="shared" si="0"/>
        <v>1025.17</v>
      </c>
      <c r="F45" s="18" t="s">
        <v>362</v>
      </c>
      <c r="G45" s="16" t="s">
        <v>363</v>
      </c>
      <c r="H45" s="15">
        <f t="shared" si="1"/>
        <v>-908.05000000004657</v>
      </c>
      <c r="I45" s="18">
        <f t="shared" si="2"/>
        <v>-26459.399999999208</v>
      </c>
      <c r="J45" t="s">
        <v>364</v>
      </c>
      <c r="K45" s="176">
        <v>580</v>
      </c>
      <c r="L45" s="180"/>
      <c r="N45" s="175">
        <v>-2845</v>
      </c>
      <c r="Q45" s="52" t="s">
        <v>365</v>
      </c>
      <c r="R45" s="187"/>
      <c r="S45" s="181">
        <v>-1267725</v>
      </c>
      <c r="W45" s="124" t="s">
        <v>470</v>
      </c>
      <c r="X45" s="124"/>
      <c r="Y45" s="124" t="s">
        <v>380</v>
      </c>
      <c r="Z45" s="124"/>
    </row>
    <row r="46" spans="1:26">
      <c r="A46" s="44">
        <v>44924</v>
      </c>
      <c r="B46" s="18" t="s">
        <v>366</v>
      </c>
      <c r="C46" s="16" t="s">
        <v>367</v>
      </c>
      <c r="D46">
        <f t="shared" si="3"/>
        <v>-14.389999999999418</v>
      </c>
      <c r="E46" s="108">
        <f t="shared" si="0"/>
        <v>-1039.5599999999995</v>
      </c>
      <c r="F46" s="18" t="s">
        <v>368</v>
      </c>
      <c r="G46" s="16" t="s">
        <v>369</v>
      </c>
      <c r="H46" s="15">
        <f t="shared" si="1"/>
        <v>15824.169999999925</v>
      </c>
      <c r="I46" s="18">
        <f t="shared" si="2"/>
        <v>42283.569999999134</v>
      </c>
      <c r="J46" t="s">
        <v>370</v>
      </c>
      <c r="K46" s="178"/>
      <c r="L46" s="180"/>
      <c r="M46" s="175">
        <v>-5049</v>
      </c>
      <c r="N46" s="175">
        <v>-25064</v>
      </c>
      <c r="Q46" s="52" t="s">
        <v>371</v>
      </c>
      <c r="R46" s="187">
        <f t="shared" si="4"/>
        <v>638958</v>
      </c>
      <c r="S46" s="185"/>
    </row>
    <row r="47" spans="1:26">
      <c r="A47" s="44">
        <v>44925</v>
      </c>
      <c r="B47" s="18" t="s">
        <v>374</v>
      </c>
      <c r="C47" s="16" t="s">
        <v>375</v>
      </c>
      <c r="D47">
        <f t="shared" si="3"/>
        <v>-1309.7100000000005</v>
      </c>
      <c r="E47" s="109">
        <f t="shared" si="0"/>
        <v>-270.150000000001</v>
      </c>
      <c r="F47" s="18" t="s">
        <v>376</v>
      </c>
      <c r="G47" s="16" t="s">
        <v>377</v>
      </c>
      <c r="H47" s="15">
        <f t="shared" si="1"/>
        <v>5333.140000000014</v>
      </c>
      <c r="I47" s="18">
        <f t="shared" si="2"/>
        <v>-36950.42999999912</v>
      </c>
      <c r="J47" t="s">
        <v>378</v>
      </c>
      <c r="K47" s="178"/>
      <c r="L47" s="179">
        <v>11970</v>
      </c>
      <c r="Q47" s="52" t="s">
        <v>379</v>
      </c>
      <c r="R47" s="187">
        <f t="shared" si="4"/>
        <v>200555</v>
      </c>
      <c r="S47" s="185"/>
      <c r="W47" s="124" t="s">
        <v>470</v>
      </c>
      <c r="X47" s="124"/>
      <c r="Y47" s="124" t="s">
        <v>380</v>
      </c>
      <c r="Z47" s="124"/>
    </row>
    <row r="48" spans="1:26">
      <c r="A48" s="44">
        <v>44928</v>
      </c>
      <c r="B48" s="18" t="s">
        <v>382</v>
      </c>
      <c r="C48" s="16" t="s">
        <v>383</v>
      </c>
      <c r="D48">
        <f t="shared" si="3"/>
        <v>-716.88000000000011</v>
      </c>
      <c r="E48" s="110">
        <f t="shared" si="0"/>
        <v>-446.72999999999911</v>
      </c>
      <c r="F48" s="18" t="s">
        <v>384</v>
      </c>
      <c r="G48" s="16" t="s">
        <v>385</v>
      </c>
      <c r="H48" s="15">
        <f t="shared" si="1"/>
        <v>-1379.9699999999721</v>
      </c>
      <c r="I48" s="18">
        <f t="shared" si="2"/>
        <v>35570.459999999148</v>
      </c>
      <c r="J48" t="s">
        <v>386</v>
      </c>
      <c r="K48" s="178"/>
      <c r="L48" s="179">
        <v>5703</v>
      </c>
      <c r="Q48" s="52" t="s">
        <v>387</v>
      </c>
      <c r="R48" s="187">
        <f t="shared" si="4"/>
        <v>144778</v>
      </c>
      <c r="S48" s="185"/>
    </row>
    <row r="49" spans="1:26">
      <c r="A49" s="44">
        <v>44929</v>
      </c>
      <c r="B49" s="18" t="s">
        <v>389</v>
      </c>
      <c r="C49" s="16" t="s">
        <v>390</v>
      </c>
      <c r="D49">
        <f t="shared" si="3"/>
        <v>-666.1899999999996</v>
      </c>
      <c r="E49" s="111">
        <f t="shared" si="0"/>
        <v>-219.46000000000049</v>
      </c>
      <c r="F49" s="18" t="s">
        <v>391</v>
      </c>
      <c r="G49" s="16" t="s">
        <v>392</v>
      </c>
      <c r="H49" s="15">
        <f t="shared" si="1"/>
        <v>9964.3800000001211</v>
      </c>
      <c r="I49" s="18">
        <f t="shared" si="2"/>
        <v>-25606.079999999027</v>
      </c>
      <c r="J49" t="s">
        <v>393</v>
      </c>
      <c r="K49" s="176">
        <v>664</v>
      </c>
      <c r="L49" s="179">
        <v>8071</v>
      </c>
      <c r="Q49" s="52" t="s">
        <v>394</v>
      </c>
      <c r="R49" s="187">
        <f t="shared" si="4"/>
        <v>241065</v>
      </c>
      <c r="S49" s="185"/>
      <c r="W49" s="124" t="s">
        <v>470</v>
      </c>
      <c r="X49" s="124"/>
      <c r="Y49" s="124" t="s">
        <v>380</v>
      </c>
      <c r="Z49" s="124"/>
    </row>
    <row r="50" spans="1:26">
      <c r="A50" s="44">
        <v>44930</v>
      </c>
      <c r="B50" s="18" t="s">
        <v>396</v>
      </c>
      <c r="C50" s="16" t="s">
        <v>397</v>
      </c>
      <c r="D50">
        <f t="shared" si="3"/>
        <v>-2604.5899999999997</v>
      </c>
      <c r="E50" s="112">
        <f t="shared" si="0"/>
        <v>-2385.1299999999992</v>
      </c>
      <c r="F50" s="18" t="s">
        <v>398</v>
      </c>
      <c r="G50" s="16" t="s">
        <v>399</v>
      </c>
      <c r="H50" s="15">
        <f t="shared" si="1"/>
        <v>779.31000000005588</v>
      </c>
      <c r="I50" s="18">
        <f t="shared" si="2"/>
        <v>26385.389999999083</v>
      </c>
      <c r="J50" t="s">
        <v>400</v>
      </c>
      <c r="K50" s="178"/>
      <c r="L50" s="179">
        <v>22046</v>
      </c>
      <c r="Q50" s="52" t="s">
        <v>401</v>
      </c>
      <c r="R50" s="187"/>
      <c r="S50" s="181">
        <v>-845565</v>
      </c>
      <c r="W50" s="124" t="s">
        <v>470</v>
      </c>
      <c r="X50" s="124"/>
      <c r="Y50" s="124" t="s">
        <v>416</v>
      </c>
      <c r="Z50" s="124"/>
    </row>
    <row r="51" spans="1:26">
      <c r="A51" s="44">
        <v>44931</v>
      </c>
      <c r="B51" s="18" t="s">
        <v>403</v>
      </c>
      <c r="C51" s="16" t="s">
        <v>404</v>
      </c>
      <c r="D51">
        <f t="shared" si="3"/>
        <v>1478.9499999999998</v>
      </c>
      <c r="E51" s="113">
        <f t="shared" si="0"/>
        <v>3864.079999999999</v>
      </c>
      <c r="F51" s="18" t="s">
        <v>405</v>
      </c>
      <c r="G51" s="16" t="s">
        <v>406</v>
      </c>
      <c r="H51" s="15">
        <f t="shared" si="1"/>
        <v>11150.939999999944</v>
      </c>
      <c r="I51" s="18">
        <f t="shared" si="2"/>
        <v>-15234.449999999139</v>
      </c>
      <c r="J51" t="s">
        <v>407</v>
      </c>
      <c r="K51" s="176">
        <v>4995</v>
      </c>
      <c r="L51" s="180"/>
      <c r="N51" s="175">
        <v>-11538</v>
      </c>
      <c r="Q51" s="52" t="s">
        <v>408</v>
      </c>
      <c r="R51" s="187">
        <f t="shared" si="4"/>
        <v>747247</v>
      </c>
      <c r="S51" s="185"/>
    </row>
    <row r="52" spans="1:26">
      <c r="A52" s="44">
        <v>44932</v>
      </c>
      <c r="B52" s="18" t="s">
        <v>410</v>
      </c>
      <c r="C52" s="16" t="s">
        <v>411</v>
      </c>
      <c r="D52">
        <f t="shared" si="3"/>
        <v>-72.380000000000109</v>
      </c>
      <c r="E52" s="114">
        <f t="shared" si="0"/>
        <v>-3936.4599999999991</v>
      </c>
      <c r="F52" s="18" t="s">
        <v>413</v>
      </c>
      <c r="G52" s="16" t="s">
        <v>414</v>
      </c>
      <c r="H52" s="15">
        <f t="shared" si="1"/>
        <v>13518.939999999944</v>
      </c>
      <c r="I52" s="18">
        <f t="shared" si="2"/>
        <v>28753.389999999083</v>
      </c>
      <c r="J52" t="s">
        <v>412</v>
      </c>
      <c r="K52" s="176">
        <v>2372</v>
      </c>
      <c r="L52" s="179">
        <v>3169</v>
      </c>
      <c r="N52" s="175"/>
      <c r="Q52" s="52" t="s">
        <v>415</v>
      </c>
      <c r="R52" s="187">
        <f t="shared" si="4"/>
        <v>40584</v>
      </c>
      <c r="S52" s="185"/>
    </row>
    <row r="53" spans="1:26">
      <c r="A53" s="44">
        <v>44935</v>
      </c>
      <c r="B53" s="18" t="s">
        <v>417</v>
      </c>
      <c r="C53" s="16" t="s">
        <v>418</v>
      </c>
      <c r="D53">
        <f t="shared" si="3"/>
        <v>2178.9699999999998</v>
      </c>
      <c r="E53" s="115">
        <f t="shared" si="0"/>
        <v>6115.4299999999985</v>
      </c>
      <c r="F53" s="18" t="s">
        <v>419</v>
      </c>
      <c r="G53" s="16" t="s">
        <v>420</v>
      </c>
      <c r="H53" s="15">
        <f t="shared" si="1"/>
        <v>169.53000000002794</v>
      </c>
      <c r="I53" s="18">
        <f t="shared" si="2"/>
        <v>-28583.859999999055</v>
      </c>
      <c r="J53" t="s">
        <v>421</v>
      </c>
      <c r="K53" s="176">
        <v>7176</v>
      </c>
      <c r="L53" s="180"/>
      <c r="N53" s="175">
        <v>-16241</v>
      </c>
      <c r="Q53" s="52" t="s">
        <v>422</v>
      </c>
      <c r="R53" s="187">
        <f t="shared" si="4"/>
        <v>232833</v>
      </c>
      <c r="S53" s="185"/>
      <c r="W53" s="124" t="s">
        <v>470</v>
      </c>
      <c r="X53" s="124"/>
      <c r="Y53" s="124" t="s">
        <v>416</v>
      </c>
      <c r="Z53" s="124"/>
    </row>
    <row r="54" spans="1:26">
      <c r="A54" s="44">
        <v>44936</v>
      </c>
      <c r="B54" s="18" t="s">
        <v>426</v>
      </c>
      <c r="C54" s="16" t="s">
        <v>427</v>
      </c>
      <c r="D54">
        <f t="shared" si="3"/>
        <v>-2453.96</v>
      </c>
      <c r="E54" s="116">
        <f t="shared" si="0"/>
        <v>-8569.39</v>
      </c>
      <c r="F54" s="18" t="s">
        <v>428</v>
      </c>
      <c r="G54" s="16" t="s">
        <v>429</v>
      </c>
      <c r="H54" s="15">
        <f t="shared" si="1"/>
        <v>3504.8800000001211</v>
      </c>
      <c r="I54" s="18">
        <f t="shared" si="2"/>
        <v>32088.739999999176</v>
      </c>
      <c r="J54" t="s">
        <v>430</v>
      </c>
      <c r="K54" s="178"/>
      <c r="L54" s="179">
        <v>26555</v>
      </c>
      <c r="Q54" s="52" t="s">
        <v>431</v>
      </c>
      <c r="R54" s="187">
        <f t="shared" si="4"/>
        <v>45417</v>
      </c>
      <c r="S54" s="185"/>
    </row>
    <row r="55" spans="1:26">
      <c r="A55" s="44">
        <v>44937</v>
      </c>
      <c r="B55" s="18" t="s">
        <v>433</v>
      </c>
      <c r="C55" s="16" t="s">
        <v>434</v>
      </c>
      <c r="D55">
        <f t="shared" si="3"/>
        <v>-102.13000000000011</v>
      </c>
      <c r="E55" s="118">
        <f t="shared" si="0"/>
        <v>8467.2599999999984</v>
      </c>
      <c r="F55" s="18" t="s">
        <v>436</v>
      </c>
      <c r="G55" s="16" t="s">
        <v>437</v>
      </c>
      <c r="H55" s="15">
        <f t="shared" si="1"/>
        <v>-1224.9399999999441</v>
      </c>
      <c r="I55" s="18">
        <f t="shared" ref="I55:I62" si="6">SUM(H55-I54)</f>
        <v>-33313.67999999912</v>
      </c>
      <c r="J55" t="s">
        <v>435</v>
      </c>
      <c r="K55" s="178"/>
      <c r="L55" s="180"/>
      <c r="M55" s="175">
        <v>-4174</v>
      </c>
      <c r="N55" s="175">
        <v>-2291</v>
      </c>
      <c r="Q55" s="52" t="s">
        <v>438</v>
      </c>
      <c r="R55" s="187"/>
      <c r="S55" s="181">
        <v>-912612</v>
      </c>
      <c r="W55" s="142" t="s">
        <v>446</v>
      </c>
      <c r="X55" s="142"/>
      <c r="Y55" s="142"/>
      <c r="Z55" s="142"/>
    </row>
    <row r="56" spans="1:26">
      <c r="A56" s="44">
        <v>44938</v>
      </c>
      <c r="B56" s="18" t="s">
        <v>440</v>
      </c>
      <c r="C56" s="16" t="s">
        <v>441</v>
      </c>
      <c r="D56">
        <f t="shared" si="3"/>
        <v>-555.7800000000002</v>
      </c>
      <c r="E56" s="119">
        <f t="shared" si="0"/>
        <v>-9023.0399999999991</v>
      </c>
      <c r="F56" s="18" t="s">
        <v>442</v>
      </c>
      <c r="G56" s="16" t="s">
        <v>443</v>
      </c>
      <c r="H56" s="15">
        <f t="shared" si="1"/>
        <v>11888.600000000093</v>
      </c>
      <c r="I56" s="18">
        <f t="shared" si="6"/>
        <v>45202.279999999213</v>
      </c>
      <c r="J56" t="s">
        <v>444</v>
      </c>
      <c r="K56" s="178"/>
      <c r="L56" s="179">
        <v>3078</v>
      </c>
      <c r="M56" s="175">
        <v>-2669</v>
      </c>
      <c r="Q56" s="52" t="s">
        <v>445</v>
      </c>
      <c r="R56" s="187">
        <f t="shared" si="4"/>
        <v>625167</v>
      </c>
      <c r="S56" s="185"/>
      <c r="W56" s="84" t="s">
        <v>461</v>
      </c>
      <c r="X56" s="84"/>
      <c r="Y56" s="84"/>
      <c r="Z56" s="84"/>
    </row>
    <row r="57" spans="1:26">
      <c r="A57" s="44">
        <v>44939</v>
      </c>
      <c r="B57" s="18" t="s">
        <v>448</v>
      </c>
      <c r="C57" s="16" t="s">
        <v>449</v>
      </c>
      <c r="D57">
        <f t="shared" si="3"/>
        <v>1507.7400000000002</v>
      </c>
      <c r="E57" s="120">
        <f t="shared" si="0"/>
        <v>10530.779999999999</v>
      </c>
      <c r="F57" s="18" t="s">
        <v>450</v>
      </c>
      <c r="G57" s="16" t="s">
        <v>451</v>
      </c>
      <c r="H57" s="15">
        <f t="shared" si="1"/>
        <v>305.86999999999534</v>
      </c>
      <c r="I57" s="18">
        <f t="shared" si="6"/>
        <v>-44896.409999999218</v>
      </c>
      <c r="J57" t="s">
        <v>452</v>
      </c>
      <c r="K57" s="178">
        <v>5913</v>
      </c>
      <c r="L57" s="180"/>
      <c r="N57" s="175">
        <v>-10484</v>
      </c>
      <c r="Q57" s="52" t="s">
        <v>453</v>
      </c>
      <c r="R57" s="187">
        <f>Q58-Q57</f>
        <v>257824</v>
      </c>
      <c r="S57" s="185"/>
      <c r="W57" s="84" t="s">
        <v>356</v>
      </c>
      <c r="X57" s="84"/>
      <c r="Y57" s="84"/>
      <c r="Z57" s="84" t="s">
        <v>470</v>
      </c>
    </row>
    <row r="58" spans="1:26">
      <c r="A58" s="44">
        <v>44942</v>
      </c>
      <c r="B58" s="18" t="s">
        <v>455</v>
      </c>
      <c r="C58" s="16" t="s">
        <v>456</v>
      </c>
      <c r="D58">
        <f t="shared" si="3"/>
        <v>-1165.2700000000004</v>
      </c>
      <c r="E58" s="121">
        <f t="shared" si="0"/>
        <v>-11696.05</v>
      </c>
      <c r="F58" s="18" t="s">
        <v>457</v>
      </c>
      <c r="G58" s="49" t="s">
        <v>458</v>
      </c>
      <c r="H58" s="15">
        <f t="shared" si="1"/>
        <v>-2632.0700000000652</v>
      </c>
      <c r="I58" s="18">
        <f t="shared" si="6"/>
        <v>42264.339999999152</v>
      </c>
      <c r="J58" t="s">
        <v>459</v>
      </c>
      <c r="K58" s="178"/>
      <c r="L58" s="179">
        <v>10043</v>
      </c>
      <c r="M58" s="175">
        <v>-2585</v>
      </c>
      <c r="Q58" s="52" t="s">
        <v>460</v>
      </c>
      <c r="R58" s="187"/>
      <c r="S58" s="175">
        <v>-73397</v>
      </c>
    </row>
    <row r="59" spans="1:26">
      <c r="A59" s="44">
        <v>44943</v>
      </c>
      <c r="B59" s="18" t="s">
        <v>463</v>
      </c>
      <c r="C59" s="16" t="s">
        <v>464</v>
      </c>
      <c r="D59">
        <f t="shared" si="3"/>
        <v>1488.4499999999998</v>
      </c>
      <c r="E59" s="122">
        <f t="shared" si="0"/>
        <v>13184.5</v>
      </c>
      <c r="F59" s="18" t="s">
        <v>465</v>
      </c>
      <c r="G59" s="16" t="s">
        <v>466</v>
      </c>
      <c r="H59" s="15">
        <f t="shared" si="1"/>
        <v>494.20000000018626</v>
      </c>
      <c r="I59" s="18">
        <f t="shared" si="6"/>
        <v>-41770.139999998966</v>
      </c>
      <c r="J59" t="s">
        <v>467</v>
      </c>
      <c r="K59" s="176">
        <v>4295</v>
      </c>
      <c r="L59" s="180"/>
      <c r="N59" s="175">
        <v>-11856</v>
      </c>
      <c r="Q59" s="52" t="s">
        <v>468</v>
      </c>
      <c r="R59" s="187">
        <f t="shared" ref="R59:R73" si="7">Q60-Q59</f>
        <v>205580</v>
      </c>
      <c r="T59" s="195">
        <v>956388</v>
      </c>
      <c r="U59" s="195"/>
      <c r="W59" s="609" t="s">
        <v>356</v>
      </c>
      <c r="X59" s="609"/>
      <c r="Y59" s="609"/>
      <c r="Z59" s="84" t="s">
        <v>470</v>
      </c>
    </row>
    <row r="60" spans="1:26">
      <c r="A60" s="44">
        <v>44944</v>
      </c>
      <c r="B60" s="18" t="s">
        <v>472</v>
      </c>
      <c r="C60" s="16" t="s">
        <v>473</v>
      </c>
      <c r="D60">
        <f t="shared" si="3"/>
        <v>1926.83</v>
      </c>
      <c r="E60" s="123">
        <f t="shared" si="0"/>
        <v>-11257.67</v>
      </c>
      <c r="F60" s="18" t="s">
        <v>474</v>
      </c>
      <c r="G60" s="16" t="s">
        <v>475</v>
      </c>
      <c r="H60" s="15">
        <f t="shared" si="1"/>
        <v>-7092.25</v>
      </c>
      <c r="I60" s="18">
        <f t="shared" si="6"/>
        <v>34677.889999998966</v>
      </c>
      <c r="J60" t="s">
        <v>476</v>
      </c>
      <c r="K60" s="176">
        <v>9913</v>
      </c>
      <c r="L60" s="180"/>
      <c r="N60" s="175">
        <v>-10045</v>
      </c>
      <c r="Q60" s="52" t="s">
        <v>477</v>
      </c>
      <c r="R60" s="187"/>
      <c r="S60" s="175">
        <v>-1197661</v>
      </c>
      <c r="T60" s="195">
        <f>R59+T59</f>
        <v>1161968</v>
      </c>
      <c r="U60" s="195"/>
      <c r="W60" s="609" t="s">
        <v>478</v>
      </c>
      <c r="X60" s="609"/>
      <c r="Y60" s="609"/>
      <c r="Z60" s="84" t="s">
        <v>470</v>
      </c>
    </row>
    <row r="61" spans="1:26">
      <c r="A61" s="44">
        <v>44945</v>
      </c>
      <c r="B61" s="18" t="s">
        <v>480</v>
      </c>
      <c r="C61" s="16" t="s">
        <v>481</v>
      </c>
      <c r="D61">
        <f t="shared" si="3"/>
        <v>-382.57999999999993</v>
      </c>
      <c r="E61" s="127">
        <f t="shared" si="0"/>
        <v>10875.09</v>
      </c>
      <c r="F61" s="18" t="s">
        <v>482</v>
      </c>
      <c r="G61" s="16" t="s">
        <v>483</v>
      </c>
      <c r="H61" s="15">
        <f t="shared" si="1"/>
        <v>15440.239999999991</v>
      </c>
      <c r="I61" s="18">
        <f t="shared" si="6"/>
        <v>-19237.649999998976</v>
      </c>
      <c r="J61" t="s">
        <v>484</v>
      </c>
      <c r="K61" s="178"/>
      <c r="L61" s="179">
        <v>2230</v>
      </c>
      <c r="M61" s="175">
        <v>-2320</v>
      </c>
      <c r="Q61" s="52" t="s">
        <v>485</v>
      </c>
      <c r="R61" s="187"/>
      <c r="W61" s="142" t="s">
        <v>446</v>
      </c>
      <c r="X61" s="142"/>
      <c r="Y61" s="142"/>
      <c r="Z61" s="142"/>
    </row>
    <row r="62" spans="1:26">
      <c r="A62" s="44">
        <v>44946</v>
      </c>
      <c r="B62" s="18" t="s">
        <v>487</v>
      </c>
      <c r="C62" s="16" t="s">
        <v>488</v>
      </c>
      <c r="D62">
        <f t="shared" si="3"/>
        <v>1026.5699999999997</v>
      </c>
      <c r="E62" s="128">
        <f t="shared" si="0"/>
        <v>-9848.52</v>
      </c>
      <c r="F62" s="18" t="s">
        <v>489</v>
      </c>
      <c r="G62" s="16" t="s">
        <v>490</v>
      </c>
      <c r="H62" s="15">
        <f t="shared" si="1"/>
        <v>13499.859999999986</v>
      </c>
      <c r="I62" s="18">
        <f t="shared" si="6"/>
        <v>32737.509999998962</v>
      </c>
      <c r="J62" t="s">
        <v>491</v>
      </c>
      <c r="K62" s="176">
        <v>9433</v>
      </c>
      <c r="L62" s="180"/>
      <c r="Q62" s="52" t="s">
        <v>492</v>
      </c>
      <c r="R62" s="187">
        <f t="shared" si="7"/>
        <v>309644</v>
      </c>
      <c r="W62" s="124" t="s">
        <v>470</v>
      </c>
      <c r="X62" s="124"/>
      <c r="Y62" s="124" t="s">
        <v>493</v>
      </c>
      <c r="Z62" s="124"/>
    </row>
    <row r="63" spans="1:26">
      <c r="A63" s="44">
        <v>44949</v>
      </c>
      <c r="B63" s="18" t="s">
        <v>495</v>
      </c>
      <c r="C63" s="16" t="s">
        <v>496</v>
      </c>
      <c r="D63">
        <f t="shared" si="3"/>
        <v>858.51000000000022</v>
      </c>
      <c r="E63" s="129">
        <f t="shared" si="0"/>
        <v>10707.03</v>
      </c>
      <c r="F63" s="18" t="s">
        <v>497</v>
      </c>
      <c r="G63" s="16" t="s">
        <v>498</v>
      </c>
      <c r="H63" s="15">
        <f t="shared" si="1"/>
        <v>6395.8499999999767</v>
      </c>
      <c r="I63" s="18">
        <f t="shared" ref="I63:I75" si="8">SUM(H63-I62)</f>
        <v>-26341.659999998985</v>
      </c>
      <c r="J63" t="s">
        <v>499</v>
      </c>
      <c r="K63" s="178"/>
      <c r="L63" s="180"/>
      <c r="M63" s="175">
        <v>-487</v>
      </c>
      <c r="N63" s="175">
        <v>-9623</v>
      </c>
      <c r="Q63" s="52" t="s">
        <v>500</v>
      </c>
      <c r="R63" s="187">
        <f t="shared" si="7"/>
        <v>36251</v>
      </c>
      <c r="W63" s="18" t="s">
        <v>470</v>
      </c>
      <c r="X63" s="84" t="s">
        <v>478</v>
      </c>
      <c r="Y63" s="84"/>
      <c r="Z63" s="84"/>
    </row>
    <row r="64" spans="1:26">
      <c r="A64" s="44">
        <v>44950</v>
      </c>
      <c r="B64" s="18" t="s">
        <v>502</v>
      </c>
      <c r="C64" s="16" t="s">
        <v>503</v>
      </c>
      <c r="D64">
        <f t="shared" si="3"/>
        <v>475.30000000000018</v>
      </c>
      <c r="E64" s="130">
        <f t="shared" si="0"/>
        <v>-10231.73</v>
      </c>
      <c r="F64" s="18" t="s">
        <v>504</v>
      </c>
      <c r="G64" s="16" t="s">
        <v>505</v>
      </c>
      <c r="H64" s="15">
        <f t="shared" si="1"/>
        <v>10651.329999999842</v>
      </c>
      <c r="I64" s="18">
        <f t="shared" si="8"/>
        <v>36992.989999998827</v>
      </c>
      <c r="J64" t="s">
        <v>515</v>
      </c>
      <c r="K64" s="176">
        <v>1491</v>
      </c>
      <c r="L64" s="180"/>
      <c r="N64" s="175">
        <v>-4257</v>
      </c>
      <c r="Q64" s="52" t="s">
        <v>506</v>
      </c>
      <c r="R64" s="187"/>
      <c r="S64" s="175">
        <v>-956142</v>
      </c>
      <c r="T64" s="52">
        <f>R62+R63</f>
        <v>345895</v>
      </c>
      <c r="W64" s="16" t="s">
        <v>507</v>
      </c>
      <c r="X64" s="16"/>
      <c r="Y64" s="16"/>
      <c r="Z64" s="16"/>
    </row>
    <row r="65" spans="1:27">
      <c r="A65" s="44">
        <v>44951</v>
      </c>
      <c r="B65" s="18" t="s">
        <v>510</v>
      </c>
      <c r="C65" s="16" t="s">
        <v>511</v>
      </c>
      <c r="D65">
        <f t="shared" si="3"/>
        <v>-3615.7300000000005</v>
      </c>
      <c r="E65" s="131">
        <f t="shared" si="0"/>
        <v>6615.9999999999991</v>
      </c>
      <c r="F65" s="18" t="s">
        <v>512</v>
      </c>
      <c r="G65" s="16" t="s">
        <v>513</v>
      </c>
      <c r="H65" s="15">
        <f t="shared" si="1"/>
        <v>23035.379999999888</v>
      </c>
      <c r="I65" s="18">
        <f t="shared" si="8"/>
        <v>-13957.609999998938</v>
      </c>
      <c r="J65" t="s">
        <v>514</v>
      </c>
      <c r="K65" s="178"/>
      <c r="L65" s="180"/>
      <c r="M65" s="175">
        <v>-33962</v>
      </c>
      <c r="Q65" s="52" t="s">
        <v>516</v>
      </c>
      <c r="R65" s="187">
        <f t="shared" si="7"/>
        <v>739045</v>
      </c>
      <c r="W65" s="142" t="s">
        <v>446</v>
      </c>
      <c r="X65" s="35"/>
      <c r="Y65" s="35"/>
      <c r="Z65" s="35"/>
    </row>
    <row r="66" spans="1:27">
      <c r="A66" s="44">
        <v>44953</v>
      </c>
      <c r="B66" s="18" t="s">
        <v>517</v>
      </c>
      <c r="C66" s="16" t="s">
        <v>518</v>
      </c>
      <c r="D66">
        <f t="shared" si="3"/>
        <v>-3072.87</v>
      </c>
      <c r="E66" s="131">
        <f t="shared" si="0"/>
        <v>-9688.869999999999</v>
      </c>
      <c r="F66" s="18" t="s">
        <v>519</v>
      </c>
      <c r="G66" s="16" t="s">
        <v>520</v>
      </c>
      <c r="H66" s="15">
        <f t="shared" si="1"/>
        <v>6187.6500000000233</v>
      </c>
      <c r="I66" s="18">
        <f t="shared" si="8"/>
        <v>20145.259999998962</v>
      </c>
      <c r="J66" t="s">
        <v>521</v>
      </c>
      <c r="K66" s="178"/>
      <c r="L66" s="179">
        <v>26769</v>
      </c>
      <c r="Q66" s="52" t="s">
        <v>522</v>
      </c>
      <c r="R66" s="187">
        <f t="shared" si="7"/>
        <v>42911</v>
      </c>
      <c r="V66" s="151" t="s">
        <v>129</v>
      </c>
      <c r="W66" s="612" t="s">
        <v>523</v>
      </c>
      <c r="X66" s="612"/>
      <c r="Y66" s="612"/>
      <c r="Z66" s="612"/>
    </row>
    <row r="67" spans="1:27">
      <c r="A67" s="44">
        <v>44956</v>
      </c>
      <c r="B67" s="18" t="s">
        <v>525</v>
      </c>
      <c r="C67" s="16" t="s">
        <v>526</v>
      </c>
      <c r="D67">
        <f t="shared" si="3"/>
        <v>-1607.3999999999996</v>
      </c>
      <c r="E67" s="132">
        <f t="shared" si="0"/>
        <v>8081.4699999999993</v>
      </c>
      <c r="F67" s="18" t="s">
        <v>527</v>
      </c>
      <c r="G67" s="16" t="s">
        <v>528</v>
      </c>
      <c r="H67" s="15">
        <f t="shared" si="1"/>
        <v>6353.9499999999534</v>
      </c>
      <c r="I67" s="18">
        <f t="shared" si="8"/>
        <v>-13791.309999999008</v>
      </c>
      <c r="J67" t="s">
        <v>530</v>
      </c>
      <c r="K67" s="178"/>
      <c r="L67" s="179">
        <v>8628</v>
      </c>
      <c r="Q67" s="52" t="s">
        <v>529</v>
      </c>
      <c r="R67" s="187">
        <f t="shared" si="7"/>
        <v>7475</v>
      </c>
      <c r="V67" s="151" t="s">
        <v>129</v>
      </c>
      <c r="W67" s="612" t="s">
        <v>523</v>
      </c>
      <c r="X67" s="612"/>
      <c r="Y67" s="612"/>
      <c r="Z67" s="612"/>
    </row>
    <row r="68" spans="1:27">
      <c r="A68" s="44">
        <v>44957</v>
      </c>
      <c r="B68" s="94">
        <v>6970.35</v>
      </c>
      <c r="C68" s="16">
        <v>8586.18</v>
      </c>
      <c r="D68">
        <f t="shared" si="3"/>
        <v>-1615.83</v>
      </c>
      <c r="E68" s="133">
        <f t="shared" si="0"/>
        <v>-9697.2999999999993</v>
      </c>
      <c r="F68" s="18">
        <v>1178326.25</v>
      </c>
      <c r="G68" s="16">
        <v>1182294.95</v>
      </c>
      <c r="H68" s="15">
        <f t="shared" si="1"/>
        <v>-3968.6999999999534</v>
      </c>
      <c r="I68" s="18">
        <f t="shared" si="8"/>
        <v>9822.6099999990547</v>
      </c>
      <c r="J68" s="65">
        <v>144462</v>
      </c>
      <c r="K68" s="176">
        <v>3495</v>
      </c>
      <c r="L68" s="179">
        <v>21488</v>
      </c>
      <c r="Q68" s="175">
        <v>2241788</v>
      </c>
      <c r="R68" s="187"/>
      <c r="S68" s="175">
        <v>-19978</v>
      </c>
      <c r="T68" s="52">
        <f>R65+R66+R67</f>
        <v>789431</v>
      </c>
      <c r="V68" s="151" t="s">
        <v>129</v>
      </c>
      <c r="W68" s="612" t="s">
        <v>523</v>
      </c>
      <c r="X68" s="612"/>
      <c r="Y68" s="612"/>
      <c r="Z68" s="612"/>
    </row>
    <row r="69" spans="1:27">
      <c r="A69" s="44">
        <v>44958</v>
      </c>
      <c r="B69" s="137">
        <v>11101.68</v>
      </c>
      <c r="C69" s="16">
        <v>10304.82</v>
      </c>
      <c r="D69">
        <f t="shared" si="3"/>
        <v>796.86000000000058</v>
      </c>
      <c r="E69" s="135">
        <f t="shared" si="0"/>
        <v>10494.16</v>
      </c>
      <c r="F69" s="18">
        <v>1628872.44</v>
      </c>
      <c r="G69" s="16">
        <v>1642981.25</v>
      </c>
      <c r="H69" s="15">
        <f t="shared" si="1"/>
        <v>-14108.810000000056</v>
      </c>
      <c r="I69" s="18">
        <f t="shared" si="8"/>
        <v>-23931.419999999111</v>
      </c>
      <c r="J69" s="65">
        <v>137946</v>
      </c>
      <c r="K69" s="178"/>
      <c r="L69" s="180"/>
      <c r="N69" s="175">
        <v>-7171</v>
      </c>
      <c r="Q69" s="175">
        <v>2221810</v>
      </c>
      <c r="R69" s="187"/>
      <c r="S69" s="175">
        <v>-624304</v>
      </c>
      <c r="T69" s="52">
        <f>T68+S68</f>
        <v>769453</v>
      </c>
      <c r="V69" s="151" t="s">
        <v>129</v>
      </c>
      <c r="W69" s="612" t="s">
        <v>523</v>
      </c>
      <c r="X69" s="612"/>
      <c r="Y69" s="612"/>
      <c r="Z69" s="612"/>
    </row>
    <row r="70" spans="1:27">
      <c r="A70" s="44">
        <v>44959</v>
      </c>
      <c r="B70" s="94">
        <v>4453.1899999999996</v>
      </c>
      <c r="C70" s="16">
        <v>6917.29</v>
      </c>
      <c r="D70">
        <f t="shared" si="3"/>
        <v>-2464.1000000000004</v>
      </c>
      <c r="E70" s="136">
        <f t="shared" si="0"/>
        <v>-12958.26</v>
      </c>
      <c r="F70" s="18">
        <v>2656615.66</v>
      </c>
      <c r="G70" s="16">
        <v>2638483.81</v>
      </c>
      <c r="H70" s="15">
        <f t="shared" si="1"/>
        <v>18131.850000000093</v>
      </c>
      <c r="I70" s="18">
        <f t="shared" si="8"/>
        <v>42063.269999999204</v>
      </c>
      <c r="J70" s="65">
        <v>168463</v>
      </c>
      <c r="K70" s="176">
        <v>1811</v>
      </c>
      <c r="L70" s="179">
        <v>28706</v>
      </c>
      <c r="Q70" s="175">
        <v>1597506</v>
      </c>
      <c r="R70" s="187"/>
      <c r="T70" s="152">
        <f>T69+S69</f>
        <v>145149</v>
      </c>
      <c r="U70" s="152"/>
      <c r="V70" s="152"/>
      <c r="W70" s="611" t="s">
        <v>523</v>
      </c>
      <c r="X70" s="611"/>
      <c r="Y70" s="611"/>
      <c r="Z70" s="611"/>
    </row>
    <row r="71" spans="1:27">
      <c r="A71" s="44">
        <v>44960</v>
      </c>
      <c r="B71" s="137">
        <v>6653.23</v>
      </c>
      <c r="C71" s="16">
        <v>4309.13</v>
      </c>
      <c r="D71">
        <f t="shared" si="3"/>
        <v>2344.0999999999995</v>
      </c>
      <c r="E71" s="137">
        <f t="shared" si="0"/>
        <v>15302.36</v>
      </c>
      <c r="F71" s="18">
        <v>866318.02</v>
      </c>
      <c r="G71" s="16">
        <v>881991.51</v>
      </c>
      <c r="H71" s="15">
        <f t="shared" si="1"/>
        <v>-15673.489999999991</v>
      </c>
      <c r="I71" s="18">
        <f t="shared" si="8"/>
        <v>-57736.759999999194</v>
      </c>
      <c r="J71" s="65">
        <v>140199</v>
      </c>
      <c r="K71" s="178"/>
      <c r="L71" s="180"/>
      <c r="M71" s="175">
        <v>-1667</v>
      </c>
      <c r="N71" s="175">
        <v>-26597</v>
      </c>
      <c r="Q71" s="175">
        <v>1819723</v>
      </c>
      <c r="R71" s="187">
        <f t="shared" si="7"/>
        <v>325762</v>
      </c>
      <c r="T71" s="195">
        <v>222217</v>
      </c>
      <c r="U71" s="195"/>
      <c r="V71" s="151" t="s">
        <v>129</v>
      </c>
      <c r="W71" s="609" t="s">
        <v>534</v>
      </c>
      <c r="X71" s="609"/>
      <c r="Y71" s="609"/>
      <c r="Z71" s="84" t="s">
        <v>470</v>
      </c>
    </row>
    <row r="72" spans="1:27">
      <c r="A72" s="44">
        <v>44963</v>
      </c>
      <c r="B72" s="18" t="s">
        <v>538</v>
      </c>
      <c r="C72" s="16" t="s">
        <v>539</v>
      </c>
      <c r="D72">
        <f t="shared" si="3"/>
        <v>-2191.69</v>
      </c>
      <c r="E72" s="138">
        <f t="shared" si="0"/>
        <v>-17494.05</v>
      </c>
      <c r="F72" s="18" t="s">
        <v>540</v>
      </c>
      <c r="G72" s="16" t="s">
        <v>541</v>
      </c>
      <c r="H72" s="15">
        <f t="shared" si="1"/>
        <v>1527.3400000000838</v>
      </c>
      <c r="I72" s="18">
        <f t="shared" si="8"/>
        <v>59264.099999999278</v>
      </c>
      <c r="J72" t="s">
        <v>542</v>
      </c>
      <c r="K72" s="178"/>
      <c r="L72" s="179">
        <v>22196</v>
      </c>
      <c r="Q72" s="52" t="s">
        <v>543</v>
      </c>
      <c r="R72" s="187">
        <f t="shared" si="7"/>
        <v>116649</v>
      </c>
      <c r="T72" s="100">
        <v>325762</v>
      </c>
      <c r="U72" s="100"/>
      <c r="V72" s="151" t="s">
        <v>129</v>
      </c>
      <c r="W72" s="124" t="s">
        <v>470</v>
      </c>
      <c r="X72" s="124" t="s">
        <v>545</v>
      </c>
      <c r="Y72" s="124" t="s">
        <v>544</v>
      </c>
      <c r="Z72" s="124"/>
    </row>
    <row r="73" spans="1:27">
      <c r="A73" s="44">
        <v>44964</v>
      </c>
      <c r="B73" s="18" t="s">
        <v>547</v>
      </c>
      <c r="C73" s="16" t="s">
        <v>548</v>
      </c>
      <c r="D73">
        <f t="shared" si="3"/>
        <v>89.380000000000109</v>
      </c>
      <c r="E73" s="139">
        <f t="shared" si="0"/>
        <v>17583.43</v>
      </c>
      <c r="F73" s="18" t="s">
        <v>549</v>
      </c>
      <c r="G73" s="16" t="s">
        <v>550</v>
      </c>
      <c r="H73" s="15">
        <f t="shared" si="1"/>
        <v>11396.199999999953</v>
      </c>
      <c r="I73" s="18">
        <f t="shared" si="8"/>
        <v>-47867.899999999325</v>
      </c>
      <c r="J73" t="s">
        <v>551</v>
      </c>
      <c r="K73" s="178"/>
      <c r="L73" s="180"/>
      <c r="Q73" s="52" t="s">
        <v>552</v>
      </c>
      <c r="R73" s="187">
        <f t="shared" si="7"/>
        <v>254016</v>
      </c>
      <c r="T73" s="100">
        <v>116649</v>
      </c>
      <c r="U73" s="100"/>
      <c r="V73" s="151" t="s">
        <v>129</v>
      </c>
      <c r="W73" s="612" t="s">
        <v>523</v>
      </c>
      <c r="X73" s="612"/>
      <c r="Y73" s="612"/>
      <c r="Z73" s="612"/>
    </row>
    <row r="74" spans="1:27">
      <c r="A74" s="44">
        <v>44965</v>
      </c>
      <c r="B74" s="18" t="s">
        <v>554</v>
      </c>
      <c r="C74" s="16" t="s">
        <v>555</v>
      </c>
      <c r="D74">
        <f t="shared" si="3"/>
        <v>1265.52</v>
      </c>
      <c r="E74" s="140">
        <f t="shared" si="0"/>
        <v>-16317.91</v>
      </c>
      <c r="F74" s="18" t="s">
        <v>556</v>
      </c>
      <c r="G74" s="16" t="s">
        <v>557</v>
      </c>
      <c r="H74" s="15">
        <f t="shared" si="1"/>
        <v>-6892.5900000000838</v>
      </c>
      <c r="I74" s="18">
        <f t="shared" si="8"/>
        <v>40975.309999999241</v>
      </c>
      <c r="J74" t="s">
        <v>558</v>
      </c>
      <c r="K74" s="176">
        <v>3766</v>
      </c>
      <c r="L74" s="180"/>
      <c r="N74" s="175">
        <v>-10230</v>
      </c>
      <c r="Q74" s="52" t="s">
        <v>559</v>
      </c>
      <c r="R74" s="187"/>
      <c r="T74" s="100">
        <v>254016</v>
      </c>
      <c r="U74" s="100"/>
      <c r="V74" s="151" t="s">
        <v>129</v>
      </c>
      <c r="W74" s="142" t="s">
        <v>446</v>
      </c>
      <c r="X74" s="35"/>
      <c r="Y74" s="35"/>
      <c r="Z74" s="35"/>
    </row>
    <row r="75" spans="1:27">
      <c r="A75" s="44">
        <v>44966</v>
      </c>
      <c r="B75" s="18" t="s">
        <v>562</v>
      </c>
      <c r="C75" s="16" t="s">
        <v>563</v>
      </c>
      <c r="D75">
        <f t="shared" si="3"/>
        <v>104</v>
      </c>
      <c r="E75" s="141">
        <f t="shared" si="0"/>
        <v>16421.91</v>
      </c>
      <c r="F75" s="18" t="s">
        <v>564</v>
      </c>
      <c r="G75" s="16" t="s">
        <v>565</v>
      </c>
      <c r="H75" s="15">
        <f t="shared" si="1"/>
        <v>6800.5200000000186</v>
      </c>
      <c r="I75" s="18">
        <f t="shared" si="8"/>
        <v>-34174.789999999222</v>
      </c>
      <c r="J75" t="s">
        <v>566</v>
      </c>
      <c r="K75" s="178"/>
      <c r="L75" s="180"/>
      <c r="Q75" s="52" t="s">
        <v>567</v>
      </c>
      <c r="R75" s="160" t="s">
        <v>625</v>
      </c>
      <c r="S75" s="161">
        <v>-965042</v>
      </c>
      <c r="T75" s="151">
        <f>SUM(T70:T74)</f>
        <v>1063793</v>
      </c>
      <c r="U75" s="151"/>
      <c r="V75" s="151" t="s">
        <v>129</v>
      </c>
      <c r="W75" s="142">
        <f>T75+S75</f>
        <v>98751</v>
      </c>
      <c r="X75" s="612" t="s">
        <v>523</v>
      </c>
      <c r="Y75" s="612"/>
      <c r="Z75" s="612"/>
      <c r="AA75" s="612"/>
    </row>
    <row r="76" spans="1:27">
      <c r="A76" s="44">
        <v>44967</v>
      </c>
      <c r="B76" s="18" t="s">
        <v>569</v>
      </c>
      <c r="C76" s="16" t="s">
        <v>570</v>
      </c>
      <c r="D76">
        <f t="shared" ref="D76:D108" si="9">SUM(B76-C76)</f>
        <v>-920.92999999999938</v>
      </c>
      <c r="E76" s="143">
        <f t="shared" ref="E76:E84" si="10">SUM(D76-E75)</f>
        <v>-17342.84</v>
      </c>
      <c r="F76" s="18" t="s">
        <v>571</v>
      </c>
      <c r="G76" s="16" t="s">
        <v>572</v>
      </c>
      <c r="H76" s="15">
        <f t="shared" ref="H76:H108" si="11">SUM(F76-G76)</f>
        <v>-2534.1500000000233</v>
      </c>
      <c r="I76" s="18">
        <f t="shared" ref="I76:I85" si="12">SUM(H76-I75)</f>
        <v>31640.639999999199</v>
      </c>
      <c r="J76" t="s">
        <v>573</v>
      </c>
      <c r="K76" s="178"/>
      <c r="L76" s="179">
        <v>9897</v>
      </c>
      <c r="Q76" s="52" t="s">
        <v>574</v>
      </c>
      <c r="R76" s="187">
        <f>Q76-Q75</f>
        <v>460449</v>
      </c>
      <c r="T76" s="52">
        <v>460449</v>
      </c>
      <c r="V76" s="151" t="s">
        <v>129</v>
      </c>
      <c r="W76" s="124" t="s">
        <v>470</v>
      </c>
      <c r="X76" s="145" t="s">
        <v>545</v>
      </c>
      <c r="Y76" s="145" t="s">
        <v>575</v>
      </c>
      <c r="Z76" s="124"/>
      <c r="AA76" s="16"/>
    </row>
    <row r="77" spans="1:27">
      <c r="A77" s="44">
        <v>44970</v>
      </c>
      <c r="B77" s="18" t="s">
        <v>577</v>
      </c>
      <c r="C77" s="16" t="s">
        <v>578</v>
      </c>
      <c r="D77">
        <f t="shared" si="9"/>
        <v>89.070000000000164</v>
      </c>
      <c r="E77" s="143">
        <f t="shared" si="10"/>
        <v>17431.91</v>
      </c>
      <c r="F77" s="18" t="s">
        <v>580</v>
      </c>
      <c r="G77" s="16" t="s">
        <v>581</v>
      </c>
      <c r="H77" s="15">
        <f t="shared" si="11"/>
        <v>11655.970000000088</v>
      </c>
      <c r="I77" s="18">
        <f t="shared" si="12"/>
        <v>-19984.669999999111</v>
      </c>
      <c r="J77" t="s">
        <v>579</v>
      </c>
      <c r="K77" s="178"/>
      <c r="L77" s="180"/>
      <c r="Q77" s="52" t="s">
        <v>582</v>
      </c>
      <c r="R77" s="187">
        <f>Q77-Q76</f>
        <v>449865</v>
      </c>
      <c r="T77" s="52">
        <v>449865</v>
      </c>
      <c r="V77" s="151" t="s">
        <v>129</v>
      </c>
      <c r="W77" s="124" t="s">
        <v>470</v>
      </c>
      <c r="X77" s="145" t="s">
        <v>545</v>
      </c>
      <c r="Y77" s="145" t="s">
        <v>416</v>
      </c>
      <c r="Z77" s="124"/>
      <c r="AA77" s="16"/>
    </row>
    <row r="78" spans="1:27">
      <c r="A78" s="44">
        <v>44971</v>
      </c>
      <c r="B78" s="18" t="s">
        <v>596</v>
      </c>
      <c r="C78" s="16" t="s">
        <v>597</v>
      </c>
      <c r="D78">
        <f t="shared" si="9"/>
        <v>3773.5199999999995</v>
      </c>
      <c r="E78" s="144">
        <f t="shared" si="10"/>
        <v>-13658.39</v>
      </c>
      <c r="F78" s="18" t="s">
        <v>598</v>
      </c>
      <c r="G78" s="16" t="s">
        <v>599</v>
      </c>
      <c r="H78" s="15">
        <f t="shared" si="11"/>
        <v>-13709.090000000084</v>
      </c>
      <c r="I78" s="18">
        <f t="shared" si="12"/>
        <v>6275.5799999990268</v>
      </c>
      <c r="J78" t="s">
        <v>592</v>
      </c>
      <c r="K78" s="176">
        <v>7033</v>
      </c>
      <c r="L78" s="180"/>
      <c r="N78" s="175">
        <v>-33789</v>
      </c>
      <c r="Q78" s="52" t="s">
        <v>593</v>
      </c>
      <c r="R78" s="187">
        <f>Q78-Q77</f>
        <v>-246363</v>
      </c>
      <c r="S78" s="52">
        <v>-246363</v>
      </c>
      <c r="T78" s="52">
        <f>T76+T77+S78</f>
        <v>663951</v>
      </c>
      <c r="V78" s="151" t="s">
        <v>129</v>
      </c>
      <c r="W78" s="84" t="s">
        <v>470</v>
      </c>
      <c r="X78" s="150" t="s">
        <v>594</v>
      </c>
      <c r="Y78" s="150" t="s">
        <v>595</v>
      </c>
      <c r="Z78" s="84"/>
      <c r="AA78" s="18"/>
    </row>
    <row r="79" spans="1:27">
      <c r="A79" s="44">
        <v>44972</v>
      </c>
      <c r="B79" s="18" t="s">
        <v>601</v>
      </c>
      <c r="C79" s="16" t="s">
        <v>602</v>
      </c>
      <c r="D79">
        <f t="shared" si="9"/>
        <v>-262.37999999999965</v>
      </c>
      <c r="E79" s="146">
        <f t="shared" si="10"/>
        <v>13396.01</v>
      </c>
      <c r="F79" s="18" t="s">
        <v>604</v>
      </c>
      <c r="G79" s="16" t="s">
        <v>605</v>
      </c>
      <c r="H79" s="15">
        <f t="shared" si="11"/>
        <v>1810.5300000000279</v>
      </c>
      <c r="I79" s="18">
        <f t="shared" si="12"/>
        <v>-4465.0499999989988</v>
      </c>
      <c r="J79" t="s">
        <v>603</v>
      </c>
      <c r="K79" s="178"/>
      <c r="L79" s="180"/>
      <c r="Q79" s="52" t="s">
        <v>606</v>
      </c>
      <c r="R79" s="187">
        <f>Q79-Q78</f>
        <v>148480</v>
      </c>
      <c r="T79" s="52">
        <f>T78+R79</f>
        <v>812431</v>
      </c>
      <c r="V79" s="151" t="s">
        <v>129</v>
      </c>
      <c r="W79" s="84" t="s">
        <v>470</v>
      </c>
      <c r="X79" s="150" t="s">
        <v>594</v>
      </c>
      <c r="Y79" s="150" t="s">
        <v>607</v>
      </c>
      <c r="Z79" s="84"/>
      <c r="AA79" s="18"/>
    </row>
    <row r="80" spans="1:27">
      <c r="A80" s="44">
        <v>44973</v>
      </c>
      <c r="B80" s="18" t="s">
        <v>611</v>
      </c>
      <c r="C80" s="16" t="s">
        <v>612</v>
      </c>
      <c r="D80">
        <f t="shared" si="9"/>
        <v>-350.73</v>
      </c>
      <c r="E80" s="157">
        <f t="shared" si="10"/>
        <v>-13746.74</v>
      </c>
      <c r="F80" s="18" t="s">
        <v>613</v>
      </c>
      <c r="G80" s="16" t="s">
        <v>614</v>
      </c>
      <c r="H80" s="15">
        <f t="shared" si="11"/>
        <v>19961.589999999851</v>
      </c>
      <c r="I80" s="18">
        <f t="shared" si="12"/>
        <v>24426.63999999885</v>
      </c>
      <c r="J80" t="s">
        <v>610</v>
      </c>
      <c r="K80" s="178"/>
      <c r="L80" s="179">
        <v>4437</v>
      </c>
      <c r="Q80" s="52" t="s">
        <v>615</v>
      </c>
      <c r="R80" s="160" t="s">
        <v>625</v>
      </c>
      <c r="S80" s="134">
        <v>-517191</v>
      </c>
      <c r="T80" s="151">
        <f>T79+S80</f>
        <v>295240</v>
      </c>
      <c r="U80" s="151"/>
      <c r="V80" s="151" t="s">
        <v>129</v>
      </c>
      <c r="W80" s="612" t="s">
        <v>523</v>
      </c>
      <c r="X80" s="612"/>
      <c r="Y80" s="612"/>
      <c r="Z80" s="612"/>
      <c r="AA80" s="18"/>
    </row>
    <row r="81" spans="1:27">
      <c r="A81" s="44">
        <v>44974</v>
      </c>
      <c r="B81" s="18" t="s">
        <v>619</v>
      </c>
      <c r="C81" s="16" t="s">
        <v>620</v>
      </c>
      <c r="D81">
        <f t="shared" si="9"/>
        <v>-1079.29</v>
      </c>
      <c r="E81" s="157">
        <f t="shared" si="10"/>
        <v>12667.45</v>
      </c>
      <c r="F81" s="18" t="s">
        <v>621</v>
      </c>
      <c r="G81" s="16" t="s">
        <v>622</v>
      </c>
      <c r="H81" s="15">
        <f t="shared" si="11"/>
        <v>792.51000000000931</v>
      </c>
      <c r="I81" s="18">
        <f t="shared" si="12"/>
        <v>-23634.129999998841</v>
      </c>
      <c r="J81" t="s">
        <v>623</v>
      </c>
      <c r="K81" s="178"/>
      <c r="L81" s="179">
        <v>9804</v>
      </c>
      <c r="Q81" s="52" t="s">
        <v>624</v>
      </c>
      <c r="R81" s="52">
        <f>Q81-Q80</f>
        <v>619709</v>
      </c>
      <c r="T81" s="52">
        <v>619709</v>
      </c>
      <c r="V81" s="151" t="s">
        <v>129</v>
      </c>
      <c r="W81" s="124" t="s">
        <v>470</v>
      </c>
      <c r="X81" s="145" t="s">
        <v>545</v>
      </c>
      <c r="Y81" s="145" t="s">
        <v>626</v>
      </c>
      <c r="Z81" s="124"/>
      <c r="AA81" s="16"/>
    </row>
    <row r="82" spans="1:27">
      <c r="A82" s="44">
        <v>44977</v>
      </c>
      <c r="B82" s="18" t="s">
        <v>629</v>
      </c>
      <c r="C82" s="16" t="s">
        <v>630</v>
      </c>
      <c r="D82">
        <f t="shared" si="9"/>
        <v>-689.23999999999978</v>
      </c>
      <c r="E82" s="159">
        <f t="shared" si="10"/>
        <v>-13356.69</v>
      </c>
      <c r="F82" s="18" t="s">
        <v>631</v>
      </c>
      <c r="G82" s="16" t="s">
        <v>632</v>
      </c>
      <c r="H82" s="15">
        <f t="shared" si="11"/>
        <v>4697.5900000000838</v>
      </c>
      <c r="I82" s="18">
        <f t="shared" si="12"/>
        <v>28331.719999998924</v>
      </c>
      <c r="J82" t="s">
        <v>628</v>
      </c>
      <c r="K82" s="178"/>
      <c r="L82" s="179">
        <v>7319</v>
      </c>
      <c r="Q82" s="52" t="s">
        <v>633</v>
      </c>
      <c r="R82" s="187">
        <f>Q82-Q81</f>
        <v>338665</v>
      </c>
      <c r="T82" s="52">
        <v>338665</v>
      </c>
      <c r="V82" s="151" t="s">
        <v>129</v>
      </c>
      <c r="W82" s="612" t="s">
        <v>523</v>
      </c>
      <c r="X82" s="612"/>
      <c r="Y82" s="612"/>
      <c r="Z82" s="612"/>
      <c r="AA82" s="35"/>
    </row>
    <row r="83" spans="1:27">
      <c r="A83" s="44">
        <v>44978</v>
      </c>
      <c r="B83" s="18" t="s">
        <v>636</v>
      </c>
      <c r="C83" s="16" t="s">
        <v>637</v>
      </c>
      <c r="D83">
        <f t="shared" si="9"/>
        <v>966</v>
      </c>
      <c r="E83" s="162">
        <f t="shared" si="10"/>
        <v>14322.69</v>
      </c>
      <c r="F83" s="18" t="s">
        <v>638</v>
      </c>
      <c r="G83" s="16" t="s">
        <v>639</v>
      </c>
      <c r="H83" s="15">
        <f t="shared" si="11"/>
        <v>-3978.6700000001583</v>
      </c>
      <c r="I83" s="18">
        <f t="shared" si="12"/>
        <v>-32310.389999999083</v>
      </c>
      <c r="J83" t="s">
        <v>635</v>
      </c>
      <c r="K83" s="178"/>
      <c r="L83" s="180"/>
      <c r="N83" s="175">
        <v>-10623</v>
      </c>
      <c r="Q83" s="52" t="s">
        <v>640</v>
      </c>
      <c r="R83" s="187"/>
      <c r="S83" s="52">
        <v>-327569</v>
      </c>
      <c r="V83" s="151" t="s">
        <v>129</v>
      </c>
      <c r="W83" s="612" t="s">
        <v>523</v>
      </c>
      <c r="X83" s="612"/>
      <c r="Y83" s="612"/>
      <c r="Z83" s="612"/>
      <c r="AA83" s="35"/>
    </row>
    <row r="84" spans="1:27">
      <c r="A84" s="44">
        <v>44979</v>
      </c>
      <c r="B84" s="18" t="s">
        <v>642</v>
      </c>
      <c r="C84" s="16" t="s">
        <v>643</v>
      </c>
      <c r="D84">
        <f t="shared" si="9"/>
        <v>-2732.33</v>
      </c>
      <c r="E84" s="163">
        <f t="shared" si="10"/>
        <v>-17055.02</v>
      </c>
      <c r="F84" s="18" t="s">
        <v>644</v>
      </c>
      <c r="G84" s="16" t="s">
        <v>645</v>
      </c>
      <c r="H84" s="15">
        <f t="shared" si="11"/>
        <v>8831.1200000001118</v>
      </c>
      <c r="I84" s="18">
        <f t="shared" si="12"/>
        <v>41141.509999999194</v>
      </c>
      <c r="J84" t="s">
        <v>646</v>
      </c>
      <c r="K84" s="176">
        <v>10461</v>
      </c>
      <c r="L84" s="179">
        <v>40715</v>
      </c>
      <c r="N84" s="175"/>
      <c r="Q84" s="52" t="s">
        <v>647</v>
      </c>
      <c r="R84" s="187">
        <f>Q84-Q83</f>
        <v>492677</v>
      </c>
      <c r="T84" s="52">
        <v>492677</v>
      </c>
      <c r="V84" s="151" t="s">
        <v>129</v>
      </c>
      <c r="W84" s="164"/>
      <c r="X84" s="164"/>
      <c r="Y84" s="164"/>
      <c r="Z84" s="164"/>
      <c r="AA84" s="35"/>
    </row>
    <row r="85" spans="1:27">
      <c r="A85" s="44">
        <v>44980</v>
      </c>
      <c r="B85" s="18" t="s">
        <v>649</v>
      </c>
      <c r="C85" s="16" t="s">
        <v>650</v>
      </c>
      <c r="D85">
        <f t="shared" si="9"/>
        <v>-1245.7800000000007</v>
      </c>
      <c r="E85" s="163"/>
      <c r="F85" s="18" t="s">
        <v>651</v>
      </c>
      <c r="G85" s="16" t="s">
        <v>652</v>
      </c>
      <c r="H85" s="15">
        <f t="shared" si="11"/>
        <v>28361.350000000093</v>
      </c>
      <c r="I85" s="18">
        <f t="shared" si="12"/>
        <v>-12780.159999999101</v>
      </c>
      <c r="J85" t="s">
        <v>653</v>
      </c>
      <c r="K85" s="178"/>
      <c r="L85" s="180"/>
      <c r="M85" s="52">
        <v>-11671</v>
      </c>
      <c r="N85" s="175">
        <v>-15324</v>
      </c>
      <c r="Q85" s="52" t="s">
        <v>654</v>
      </c>
      <c r="R85" s="187"/>
      <c r="S85" s="52">
        <v>-1149025</v>
      </c>
      <c r="V85" s="151" t="s">
        <v>129</v>
      </c>
      <c r="W85" s="164"/>
      <c r="X85" s="164"/>
      <c r="Y85" s="164"/>
      <c r="Z85" s="164"/>
      <c r="AA85" s="35"/>
    </row>
    <row r="86" spans="1:27">
      <c r="A86" s="167"/>
      <c r="B86" s="13"/>
      <c r="C86" s="13"/>
      <c r="D86" s="13"/>
      <c r="E86" s="165"/>
      <c r="F86" s="13"/>
      <c r="G86" s="13"/>
      <c r="H86" s="13"/>
      <c r="I86" s="13"/>
      <c r="K86" s="178"/>
      <c r="L86" s="180"/>
      <c r="N86" s="175"/>
      <c r="Q86" s="606" t="s">
        <v>655</v>
      </c>
      <c r="R86" s="606"/>
      <c r="S86" s="172">
        <f>SUM(S81:S85)</f>
        <v>-1476594</v>
      </c>
      <c r="T86" s="172">
        <f>SUM(T81:T85)</f>
        <v>1451051</v>
      </c>
      <c r="U86" s="172"/>
      <c r="V86" s="151" t="s">
        <v>129</v>
      </c>
      <c r="W86" s="164"/>
      <c r="X86" s="164"/>
      <c r="Y86" s="164"/>
      <c r="Z86" s="164"/>
      <c r="AA86" s="35"/>
    </row>
    <row r="87" spans="1:27">
      <c r="A87" s="44">
        <v>44981</v>
      </c>
      <c r="B87" s="18" t="s">
        <v>659</v>
      </c>
      <c r="C87" s="16" t="s">
        <v>660</v>
      </c>
      <c r="D87">
        <f t="shared" si="9"/>
        <v>-260.25</v>
      </c>
      <c r="E87" s="164"/>
      <c r="F87" s="18" t="s">
        <v>661</v>
      </c>
      <c r="G87" s="16" t="s">
        <v>662</v>
      </c>
      <c r="H87" s="35">
        <f t="shared" si="11"/>
        <v>-3046.0600000000559</v>
      </c>
      <c r="I87" s="35"/>
      <c r="J87" t="s">
        <v>664</v>
      </c>
      <c r="K87" s="178"/>
      <c r="L87" s="180"/>
      <c r="M87" s="52">
        <v>-2691</v>
      </c>
      <c r="N87" s="175"/>
      <c r="Q87" s="52" t="s">
        <v>663</v>
      </c>
      <c r="R87" s="187">
        <f>Q87-Q85</f>
        <v>344575</v>
      </c>
      <c r="T87" s="52">
        <v>344575</v>
      </c>
      <c r="V87" s="151" t="s">
        <v>129</v>
      </c>
      <c r="W87" s="124" t="s">
        <v>470</v>
      </c>
      <c r="X87" s="145" t="s">
        <v>665</v>
      </c>
      <c r="Y87" s="124"/>
      <c r="Z87" s="16"/>
      <c r="AA87" s="16"/>
    </row>
    <row r="88" spans="1:27">
      <c r="A88" s="44">
        <v>44984</v>
      </c>
      <c r="B88" s="18" t="s">
        <v>667</v>
      </c>
      <c r="C88" s="16" t="s">
        <v>668</v>
      </c>
      <c r="D88">
        <f t="shared" si="9"/>
        <v>-682.67000000000007</v>
      </c>
      <c r="E88" s="164"/>
      <c r="F88" s="18" t="s">
        <v>669</v>
      </c>
      <c r="G88" s="16" t="s">
        <v>670</v>
      </c>
      <c r="H88" s="35">
        <f t="shared" si="11"/>
        <v>7589.1100000001024</v>
      </c>
      <c r="I88" s="35"/>
      <c r="J88" t="s">
        <v>671</v>
      </c>
      <c r="K88" s="178"/>
      <c r="L88" s="179">
        <v>9228</v>
      </c>
      <c r="N88" s="175"/>
      <c r="Q88" s="52" t="s">
        <v>672</v>
      </c>
      <c r="R88" s="187">
        <f>Q88-Q87</f>
        <v>336064</v>
      </c>
      <c r="T88" s="52">
        <v>336064</v>
      </c>
      <c r="V88" s="151" t="s">
        <v>162</v>
      </c>
      <c r="W88" s="84" t="s">
        <v>470</v>
      </c>
      <c r="X88" s="150" t="s">
        <v>677</v>
      </c>
    </row>
    <row r="89" spans="1:27">
      <c r="A89" s="44">
        <v>44985</v>
      </c>
      <c r="B89" s="18" t="s">
        <v>679</v>
      </c>
      <c r="C89" s="16" t="s">
        <v>680</v>
      </c>
      <c r="D89">
        <f t="shared" si="9"/>
        <v>-1357.9700000000003</v>
      </c>
      <c r="E89" s="166"/>
      <c r="F89" s="18" t="s">
        <v>682</v>
      </c>
      <c r="G89" s="16" t="s">
        <v>683</v>
      </c>
      <c r="H89" s="35">
        <f t="shared" si="11"/>
        <v>4445.9299999999348</v>
      </c>
      <c r="I89" s="35"/>
      <c r="J89" t="s">
        <v>681</v>
      </c>
      <c r="K89" s="178"/>
      <c r="L89" s="179">
        <v>13080</v>
      </c>
      <c r="N89" s="175"/>
      <c r="Q89" s="52" t="s">
        <v>684</v>
      </c>
      <c r="R89" s="187">
        <f>Q89-Q88</f>
        <v>122920</v>
      </c>
      <c r="T89" s="52">
        <v>122920</v>
      </c>
      <c r="V89" s="151" t="s">
        <v>162</v>
      </c>
      <c r="W89" s="145" t="s">
        <v>523</v>
      </c>
      <c r="X89" s="124"/>
      <c r="Y89" s="16"/>
      <c r="Z89" s="166"/>
      <c r="AA89" s="35"/>
    </row>
    <row r="90" spans="1:27">
      <c r="A90" s="44">
        <v>44986</v>
      </c>
      <c r="B90" s="18" t="s">
        <v>686</v>
      </c>
      <c r="C90" s="16" t="s">
        <v>687</v>
      </c>
      <c r="D90">
        <f t="shared" si="9"/>
        <v>638.42999999999984</v>
      </c>
      <c r="E90" s="164"/>
      <c r="F90" s="18" t="s">
        <v>688</v>
      </c>
      <c r="G90" s="16" t="s">
        <v>689</v>
      </c>
      <c r="H90" s="35">
        <f t="shared" si="11"/>
        <v>2353.5200000000186</v>
      </c>
      <c r="I90" s="35"/>
      <c r="J90" t="s">
        <v>690</v>
      </c>
      <c r="K90" s="176">
        <v>7082</v>
      </c>
      <c r="L90" s="180"/>
      <c r="N90" s="175"/>
      <c r="Q90" s="52" t="s">
        <v>691</v>
      </c>
      <c r="R90" s="187">
        <f>Q90-Q89</f>
        <v>115154</v>
      </c>
      <c r="T90" s="52">
        <v>115154</v>
      </c>
      <c r="V90" s="151" t="s">
        <v>129</v>
      </c>
      <c r="W90" s="124" t="s">
        <v>470</v>
      </c>
      <c r="X90" s="145" t="s">
        <v>692</v>
      </c>
      <c r="Y90" s="124"/>
      <c r="Z90" s="16"/>
      <c r="AA90" s="16"/>
    </row>
    <row r="91" spans="1:27">
      <c r="A91" s="44">
        <v>44987</v>
      </c>
      <c r="B91" s="18" t="s">
        <v>695</v>
      </c>
      <c r="C91" s="16" t="s">
        <v>696</v>
      </c>
      <c r="D91">
        <f t="shared" si="9"/>
        <v>-532.36000000000058</v>
      </c>
      <c r="E91" s="166"/>
      <c r="F91" s="18" t="s">
        <v>697</v>
      </c>
      <c r="G91" s="16" t="s">
        <v>698</v>
      </c>
      <c r="H91" s="35">
        <f t="shared" si="11"/>
        <v>18252.199999999721</v>
      </c>
      <c r="I91" s="35"/>
      <c r="J91" t="s">
        <v>699</v>
      </c>
      <c r="K91" s="178"/>
      <c r="L91" s="180"/>
      <c r="M91" s="52">
        <v>-8177</v>
      </c>
      <c r="N91" s="175"/>
      <c r="Q91" s="52" t="s">
        <v>700</v>
      </c>
      <c r="R91" s="187">
        <f>Q91-Q90</f>
        <v>-839591</v>
      </c>
      <c r="S91" s="52">
        <v>-839591</v>
      </c>
      <c r="V91" s="151" t="s">
        <v>129</v>
      </c>
      <c r="W91" s="166"/>
      <c r="X91" s="166"/>
      <c r="Y91" s="166"/>
      <c r="Z91" s="166"/>
      <c r="AA91" s="35"/>
    </row>
    <row r="92" spans="1:27">
      <c r="A92" s="44">
        <v>44988</v>
      </c>
      <c r="B92" s="18" t="s">
        <v>706</v>
      </c>
      <c r="C92" s="16" t="s">
        <v>707</v>
      </c>
      <c r="D92">
        <f t="shared" si="9"/>
        <v>3938.3100000000004</v>
      </c>
      <c r="E92" s="166"/>
      <c r="F92" s="18" t="s">
        <v>708</v>
      </c>
      <c r="G92" s="16" t="s">
        <v>709</v>
      </c>
      <c r="H92" s="35">
        <f t="shared" si="11"/>
        <v>-5501.1999999999534</v>
      </c>
      <c r="I92" s="35"/>
      <c r="J92" t="s">
        <v>711</v>
      </c>
      <c r="K92" s="176">
        <v>11134</v>
      </c>
      <c r="L92" s="180"/>
      <c r="N92" s="175">
        <v>-31143</v>
      </c>
      <c r="Q92" s="606" t="s">
        <v>701</v>
      </c>
      <c r="R92" s="606"/>
      <c r="S92" s="172">
        <v>-839591</v>
      </c>
      <c r="T92" s="172">
        <f>SUM(T87:T91)</f>
        <v>918713</v>
      </c>
      <c r="U92" s="172"/>
      <c r="V92" s="151" t="s">
        <v>129</v>
      </c>
      <c r="W92" s="166"/>
      <c r="X92" s="166"/>
      <c r="Y92" s="166"/>
      <c r="Z92" s="166"/>
      <c r="AA92" s="35"/>
    </row>
    <row r="93" spans="1:27">
      <c r="A93" s="44">
        <v>44991</v>
      </c>
      <c r="B93" s="18" t="s">
        <v>716</v>
      </c>
      <c r="C93" s="16" t="s">
        <v>717</v>
      </c>
      <c r="D93">
        <f t="shared" si="9"/>
        <v>1446.6400000000003</v>
      </c>
      <c r="E93" s="171"/>
      <c r="F93" s="18" t="s">
        <v>718</v>
      </c>
      <c r="G93" s="16" t="s">
        <v>719</v>
      </c>
      <c r="H93" s="35">
        <f t="shared" si="11"/>
        <v>-910.71000000019558</v>
      </c>
      <c r="I93" s="35"/>
      <c r="J93" t="s">
        <v>715</v>
      </c>
      <c r="K93" s="178"/>
      <c r="L93" s="180"/>
      <c r="N93" s="175">
        <v>-15882</v>
      </c>
      <c r="Q93" s="52" t="s">
        <v>710</v>
      </c>
      <c r="R93" s="173">
        <f>Q93-Q91</f>
        <v>562399</v>
      </c>
      <c r="S93" s="173"/>
      <c r="T93" s="155">
        <v>562399</v>
      </c>
      <c r="U93" s="155"/>
      <c r="V93" s="151" t="s">
        <v>129</v>
      </c>
      <c r="W93" s="197" t="s">
        <v>470</v>
      </c>
      <c r="X93" s="198" t="s">
        <v>712</v>
      </c>
      <c r="Y93" s="30"/>
      <c r="Z93" s="30"/>
      <c r="AA93" s="35"/>
    </row>
    <row r="94" spans="1:27">
      <c r="A94" s="44">
        <v>44993</v>
      </c>
      <c r="B94" s="18" t="s">
        <v>724</v>
      </c>
      <c r="C94" s="16" t="s">
        <v>725</v>
      </c>
      <c r="D94">
        <f t="shared" si="9"/>
        <v>-576.57999999999993</v>
      </c>
      <c r="E94" s="171"/>
      <c r="F94" s="18" t="s">
        <v>726</v>
      </c>
      <c r="G94" s="16" t="s">
        <v>727</v>
      </c>
      <c r="H94" s="35">
        <f t="shared" si="11"/>
        <v>4548.4300000001676</v>
      </c>
      <c r="I94" s="35"/>
      <c r="J94" t="s">
        <v>728</v>
      </c>
      <c r="K94" s="178"/>
      <c r="L94" s="179">
        <v>5914</v>
      </c>
      <c r="M94" s="155">
        <v>-2205</v>
      </c>
      <c r="N94" s="175"/>
      <c r="Q94" s="52" t="s">
        <v>720</v>
      </c>
      <c r="R94" s="173">
        <f>Q94-Q93</f>
        <v>-207757</v>
      </c>
      <c r="S94" s="155">
        <v>-207757</v>
      </c>
      <c r="T94" s="155"/>
      <c r="U94" s="155"/>
      <c r="V94" s="151" t="s">
        <v>129</v>
      </c>
      <c r="W94" s="124" t="s">
        <v>470</v>
      </c>
      <c r="X94" s="200" t="s">
        <v>721</v>
      </c>
      <c r="Y94" s="124"/>
      <c r="Z94" s="16"/>
      <c r="AA94" s="16"/>
    </row>
    <row r="95" spans="1:27" s="35" customFormat="1">
      <c r="A95" s="44">
        <v>44994</v>
      </c>
      <c r="B95" s="18">
        <v>2545.71</v>
      </c>
      <c r="C95" s="16" t="s">
        <v>735</v>
      </c>
      <c r="D95">
        <f t="shared" si="9"/>
        <v>-2253.37</v>
      </c>
      <c r="E95" s="201"/>
      <c r="F95" s="18" t="s">
        <v>736</v>
      </c>
      <c r="G95" s="16" t="s">
        <v>737</v>
      </c>
      <c r="H95" s="35">
        <f t="shared" si="11"/>
        <v>8654.75</v>
      </c>
      <c r="J95" t="s">
        <v>738</v>
      </c>
      <c r="K95" s="202"/>
      <c r="L95" s="203">
        <v>21006</v>
      </c>
      <c r="M95" s="155">
        <v>-3398</v>
      </c>
      <c r="N95" s="204"/>
      <c r="O95" s="155"/>
      <c r="P95" s="155"/>
      <c r="Q95" s="175">
        <v>2814683</v>
      </c>
      <c r="R95" s="173">
        <f>Q95-Q94</f>
        <v>560114</v>
      </c>
      <c r="S95" s="194"/>
      <c r="T95" s="52">
        <v>560114</v>
      </c>
      <c r="U95" s="52"/>
      <c r="V95" s="151" t="s">
        <v>129</v>
      </c>
      <c r="W95" s="197" t="s">
        <v>470</v>
      </c>
      <c r="X95" s="198" t="s">
        <v>729</v>
      </c>
      <c r="Y95" s="30"/>
      <c r="Z95" s="30"/>
    </row>
    <row r="96" spans="1:27" s="35" customFormat="1">
      <c r="A96" s="44">
        <v>44995</v>
      </c>
      <c r="B96" s="18" t="s">
        <v>742</v>
      </c>
      <c r="C96" s="16" t="s">
        <v>743</v>
      </c>
      <c r="D96">
        <f t="shared" si="9"/>
        <v>-1603.29</v>
      </c>
      <c r="E96" s="201"/>
      <c r="F96" s="18" t="s">
        <v>744</v>
      </c>
      <c r="G96" s="16" t="s">
        <v>745</v>
      </c>
      <c r="H96" s="35">
        <f t="shared" si="11"/>
        <v>3459.1199999999953</v>
      </c>
      <c r="J96" t="s">
        <v>746</v>
      </c>
      <c r="K96" s="202"/>
      <c r="L96" s="203">
        <v>11022</v>
      </c>
      <c r="M96" s="155">
        <v>-6797</v>
      </c>
      <c r="N96" s="204"/>
      <c r="O96" s="155"/>
      <c r="P96" s="155"/>
      <c r="Q96" t="s">
        <v>739</v>
      </c>
      <c r="R96" s="173">
        <f>Q96-Q95</f>
        <v>-1080797</v>
      </c>
      <c r="S96" s="155">
        <v>-1080797</v>
      </c>
      <c r="T96" s="155"/>
      <c r="U96" s="155"/>
      <c r="V96" s="151" t="s">
        <v>129</v>
      </c>
      <c r="W96" s="142"/>
      <c r="X96" s="205"/>
      <c r="Y96" s="142"/>
    </row>
    <row r="97" spans="1:27" s="35" customFormat="1">
      <c r="A97" s="44">
        <v>44998</v>
      </c>
      <c r="B97" s="18" t="s">
        <v>750</v>
      </c>
      <c r="C97" s="16" t="s">
        <v>751</v>
      </c>
      <c r="D97">
        <f t="shared" si="9"/>
        <v>-619.93000000000029</v>
      </c>
      <c r="E97" s="201"/>
      <c r="F97" s="18" t="s">
        <v>752</v>
      </c>
      <c r="G97" s="16" t="s">
        <v>753</v>
      </c>
      <c r="H97" s="35">
        <f t="shared" si="11"/>
        <v>8011.5300000000279</v>
      </c>
      <c r="J97" t="s">
        <v>754</v>
      </c>
      <c r="K97" s="202"/>
      <c r="L97" s="203">
        <v>8637</v>
      </c>
      <c r="M97" s="155">
        <v>-3207</v>
      </c>
      <c r="N97" s="204"/>
      <c r="O97" s="155"/>
      <c r="P97" s="155"/>
      <c r="Q97" s="606" t="s">
        <v>701</v>
      </c>
      <c r="R97" s="606"/>
      <c r="S97" s="172">
        <f>SUM(S93:S96)</f>
        <v>-1288554</v>
      </c>
      <c r="T97" s="172">
        <f>SUM(T93:T96)</f>
        <v>1122513</v>
      </c>
      <c r="U97" s="172"/>
      <c r="V97" s="151" t="s">
        <v>162</v>
      </c>
      <c r="W97" s="155">
        <v>-166041</v>
      </c>
      <c r="X97" s="145" t="s">
        <v>523</v>
      </c>
      <c r="Y97" s="124"/>
      <c r="Z97" s="16"/>
    </row>
    <row r="98" spans="1:27" s="35" customFormat="1">
      <c r="A98" s="44">
        <v>44999</v>
      </c>
      <c r="B98" s="18" t="s">
        <v>758</v>
      </c>
      <c r="C98" s="16" t="s">
        <v>759</v>
      </c>
      <c r="D98">
        <f t="shared" si="9"/>
        <v>-1479.6499999999996</v>
      </c>
      <c r="E98" s="201"/>
      <c r="F98" s="18" t="s">
        <v>760</v>
      </c>
      <c r="G98" s="16" t="s">
        <v>761</v>
      </c>
      <c r="H98" s="35">
        <f t="shared" si="11"/>
        <v>13780.65000000014</v>
      </c>
      <c r="J98" t="s">
        <v>762</v>
      </c>
      <c r="K98" s="202"/>
      <c r="L98" s="203">
        <v>12318</v>
      </c>
      <c r="M98" s="155">
        <v>-3902</v>
      </c>
      <c r="N98" s="204"/>
      <c r="O98" s="155"/>
      <c r="P98" s="155"/>
      <c r="Q98" t="s">
        <v>747</v>
      </c>
      <c r="R98" s="173">
        <f>Q98-Q96</f>
        <v>644707</v>
      </c>
      <c r="S98" s="155"/>
      <c r="T98" s="155">
        <v>644707</v>
      </c>
      <c r="U98" s="155"/>
      <c r="V98" s="151" t="s">
        <v>129</v>
      </c>
      <c r="W98" s="124" t="s">
        <v>470</v>
      </c>
      <c r="X98" s="200" t="s">
        <v>748</v>
      </c>
      <c r="Y98" s="124"/>
      <c r="Z98" s="16"/>
      <c r="AA98" s="16"/>
    </row>
    <row r="99" spans="1:27" s="35" customFormat="1">
      <c r="A99" s="44">
        <v>45000</v>
      </c>
      <c r="B99" s="18" t="s">
        <v>767</v>
      </c>
      <c r="C99" s="16" t="s">
        <v>768</v>
      </c>
      <c r="D99">
        <f t="shared" si="9"/>
        <v>81.589999999999236</v>
      </c>
      <c r="E99" s="206"/>
      <c r="F99" s="18" t="s">
        <v>769</v>
      </c>
      <c r="G99" s="16" t="s">
        <v>770</v>
      </c>
      <c r="H99" s="35">
        <f t="shared" si="11"/>
        <v>-11989.060000000056</v>
      </c>
      <c r="J99" t="s">
        <v>771</v>
      </c>
      <c r="K99" s="202"/>
      <c r="L99" s="203"/>
      <c r="M99" s="155"/>
      <c r="N99" s="204">
        <v>-4554</v>
      </c>
      <c r="O99" s="155"/>
      <c r="P99" s="155"/>
      <c r="Q99" t="s">
        <v>755</v>
      </c>
      <c r="R99" s="173">
        <v>457122</v>
      </c>
      <c r="S99" s="155"/>
      <c r="T99" s="155">
        <v>457122</v>
      </c>
      <c r="U99" s="155"/>
      <c r="V99" s="151" t="s">
        <v>129</v>
      </c>
      <c r="W99" s="16"/>
      <c r="X99" s="200" t="s">
        <v>757</v>
      </c>
      <c r="Y99" s="124"/>
      <c r="Z99" s="16"/>
      <c r="AA99" s="200" t="s">
        <v>756</v>
      </c>
    </row>
    <row r="100" spans="1:27" s="35" customFormat="1">
      <c r="A100" s="44">
        <v>45001</v>
      </c>
      <c r="B100" s="18" t="s">
        <v>776</v>
      </c>
      <c r="C100" s="16" t="s">
        <v>777</v>
      </c>
      <c r="D100">
        <f t="shared" si="9"/>
        <v>-1814.6799999999994</v>
      </c>
      <c r="E100" s="206"/>
      <c r="F100" s="18" t="s">
        <v>778</v>
      </c>
      <c r="G100" s="16" t="s">
        <v>779</v>
      </c>
      <c r="H100" s="35">
        <f t="shared" si="11"/>
        <v>20333.959999999963</v>
      </c>
      <c r="J100" t="s">
        <v>781</v>
      </c>
      <c r="K100" s="202"/>
      <c r="L100" s="203">
        <v>21166</v>
      </c>
      <c r="M100" s="155"/>
      <c r="N100" s="204"/>
      <c r="O100" s="155"/>
      <c r="P100" s="155"/>
      <c r="Q100" t="s">
        <v>763</v>
      </c>
      <c r="R100" s="173">
        <v>284505</v>
      </c>
      <c r="S100" s="155"/>
      <c r="T100" s="155">
        <v>284505</v>
      </c>
      <c r="U100" s="155"/>
      <c r="V100" s="151" t="s">
        <v>129</v>
      </c>
      <c r="W100" s="124"/>
      <c r="X100" s="200" t="s">
        <v>756</v>
      </c>
      <c r="Y100" s="124"/>
      <c r="Z100" s="16"/>
      <c r="AA100" s="16"/>
    </row>
    <row r="101" spans="1:27" s="35" customFormat="1">
      <c r="A101" s="44">
        <v>45002</v>
      </c>
      <c r="B101" s="18" t="s">
        <v>784</v>
      </c>
      <c r="C101" s="16" t="s">
        <v>785</v>
      </c>
      <c r="D101">
        <f t="shared" si="9"/>
        <v>-691.91000000000076</v>
      </c>
      <c r="E101" s="207"/>
      <c r="F101" s="18" t="s">
        <v>786</v>
      </c>
      <c r="G101" s="16" t="s">
        <v>787</v>
      </c>
      <c r="H101" s="35">
        <f t="shared" si="11"/>
        <v>-5290.2099999999627</v>
      </c>
      <c r="J101" t="s">
        <v>788</v>
      </c>
      <c r="K101" s="202"/>
      <c r="L101" s="203">
        <v>6335</v>
      </c>
      <c r="M101" s="155"/>
      <c r="N101" s="204"/>
      <c r="O101" s="155"/>
      <c r="P101" s="155"/>
      <c r="Q101" t="s">
        <v>772</v>
      </c>
      <c r="R101" s="173"/>
      <c r="S101" s="155">
        <v>-31500</v>
      </c>
      <c r="T101" s="155"/>
      <c r="U101" s="155"/>
      <c r="V101" s="151" t="s">
        <v>129</v>
      </c>
      <c r="W101" s="16"/>
      <c r="X101" s="200" t="s">
        <v>773</v>
      </c>
      <c r="Y101" s="200" t="s">
        <v>774</v>
      </c>
      <c r="Z101" s="16"/>
      <c r="AA101" s="16"/>
    </row>
    <row r="102" spans="1:27" s="35" customFormat="1">
      <c r="A102" s="44">
        <v>45005</v>
      </c>
      <c r="B102" s="18" t="s">
        <v>792</v>
      </c>
      <c r="C102" s="16" t="s">
        <v>793</v>
      </c>
      <c r="D102">
        <f t="shared" si="9"/>
        <v>-1996.4099999999999</v>
      </c>
      <c r="E102" s="207"/>
      <c r="F102" s="18" t="s">
        <v>794</v>
      </c>
      <c r="G102" s="16" t="s">
        <v>795</v>
      </c>
      <c r="H102" s="35">
        <f t="shared" si="11"/>
        <v>-8420.1399999998976</v>
      </c>
      <c r="J102" t="s">
        <v>796</v>
      </c>
      <c r="K102" s="202"/>
      <c r="L102" s="203">
        <v>21229</v>
      </c>
      <c r="M102" s="155"/>
      <c r="N102" s="204"/>
      <c r="O102" s="155"/>
      <c r="P102" s="155"/>
      <c r="Q102" t="s">
        <v>780</v>
      </c>
      <c r="R102" s="173"/>
      <c r="S102" s="155">
        <v>-598336</v>
      </c>
      <c r="T102" s="155"/>
      <c r="U102" s="155"/>
      <c r="V102" s="151" t="s">
        <v>129</v>
      </c>
      <c r="W102" s="142"/>
      <c r="X102" s="205"/>
      <c r="Y102" s="142"/>
    </row>
    <row r="103" spans="1:27" s="35" customFormat="1">
      <c r="A103" s="44">
        <v>45006</v>
      </c>
      <c r="B103" s="18" t="s">
        <v>800</v>
      </c>
      <c r="C103" s="16" t="s">
        <v>801</v>
      </c>
      <c r="D103">
        <f t="shared" si="9"/>
        <v>-129.07999999999993</v>
      </c>
      <c r="E103" s="207"/>
      <c r="F103" s="18" t="s">
        <v>802</v>
      </c>
      <c r="G103" s="16" t="s">
        <v>803</v>
      </c>
      <c r="H103" s="35">
        <f t="shared" si="11"/>
        <v>-2441.1899999999441</v>
      </c>
      <c r="J103" t="s">
        <v>804</v>
      </c>
      <c r="K103" s="202"/>
      <c r="L103" s="203"/>
      <c r="M103" s="155"/>
      <c r="N103" s="204"/>
      <c r="O103" s="155"/>
      <c r="P103" s="155"/>
      <c r="Q103" s="606" t="s">
        <v>701</v>
      </c>
      <c r="R103" s="606"/>
      <c r="S103" s="172">
        <f>SUM(S98:S102)</f>
        <v>-629836</v>
      </c>
      <c r="T103" s="172">
        <f>SUM(T98:T102)</f>
        <v>1386334</v>
      </c>
      <c r="U103" s="172"/>
      <c r="V103" s="151" t="s">
        <v>162</v>
      </c>
      <c r="W103" s="152">
        <f>T103+S103</f>
        <v>756498</v>
      </c>
      <c r="X103" s="145" t="s">
        <v>523</v>
      </c>
      <c r="Y103" s="124"/>
      <c r="Z103" s="16"/>
    </row>
    <row r="104" spans="1:27" s="35" customFormat="1">
      <c r="A104" s="44">
        <v>45007</v>
      </c>
      <c r="B104" s="18" t="s">
        <v>807</v>
      </c>
      <c r="C104" s="16" t="s">
        <v>808</v>
      </c>
      <c r="D104">
        <f t="shared" si="9"/>
        <v>-100.91999999999962</v>
      </c>
      <c r="E104" s="207"/>
      <c r="F104" s="18" t="s">
        <v>809</v>
      </c>
      <c r="G104" s="16" t="s">
        <v>810</v>
      </c>
      <c r="H104" s="35">
        <f t="shared" si="11"/>
        <v>-13038.359999999986</v>
      </c>
      <c r="J104" t="s">
        <v>811</v>
      </c>
      <c r="K104" s="202"/>
      <c r="L104" s="203"/>
      <c r="M104" s="155"/>
      <c r="N104" s="204"/>
      <c r="O104" s="155"/>
      <c r="P104" s="155"/>
      <c r="Q104" t="s">
        <v>789</v>
      </c>
      <c r="R104" s="173">
        <f>Q104-Q102</f>
        <v>266596</v>
      </c>
      <c r="S104" s="155"/>
      <c r="T104" s="155">
        <v>266596</v>
      </c>
      <c r="U104" s="155"/>
      <c r="V104" s="151" t="s">
        <v>162</v>
      </c>
      <c r="W104" s="124" t="s">
        <v>470</v>
      </c>
      <c r="X104" s="200" t="s">
        <v>790</v>
      </c>
      <c r="Y104" s="124"/>
      <c r="Z104" s="16"/>
    </row>
    <row r="105" spans="1:27" s="35" customFormat="1">
      <c r="A105" s="44">
        <v>45008</v>
      </c>
      <c r="B105" s="18" t="s">
        <v>817</v>
      </c>
      <c r="C105" s="16" t="s">
        <v>818</v>
      </c>
      <c r="D105">
        <f t="shared" si="9"/>
        <v>1014.6100000000001</v>
      </c>
      <c r="E105" s="207"/>
      <c r="F105" s="18" t="s">
        <v>819</v>
      </c>
      <c r="G105" s="16" t="s">
        <v>820</v>
      </c>
      <c r="H105" s="35">
        <f t="shared" si="11"/>
        <v>8638.5</v>
      </c>
      <c r="J105" t="s">
        <v>821</v>
      </c>
      <c r="K105" s="213">
        <v>8460</v>
      </c>
      <c r="L105" s="203"/>
      <c r="M105" s="155"/>
      <c r="N105" s="204"/>
      <c r="O105" s="155"/>
      <c r="P105" s="155"/>
      <c r="Q105" t="s">
        <v>797</v>
      </c>
      <c r="R105" s="173">
        <f>Q105-Q104</f>
        <v>152537</v>
      </c>
      <c r="S105" s="155"/>
      <c r="T105" s="155">
        <v>152537</v>
      </c>
      <c r="U105" s="155"/>
      <c r="V105" s="151" t="s">
        <v>129</v>
      </c>
      <c r="W105" s="124" t="s">
        <v>470</v>
      </c>
      <c r="X105" s="200" t="s">
        <v>798</v>
      </c>
      <c r="Y105" s="124"/>
      <c r="Z105" s="16"/>
    </row>
    <row r="106" spans="1:27" s="35" customFormat="1">
      <c r="A106" s="44">
        <v>45009</v>
      </c>
      <c r="B106" s="18" t="s">
        <v>824</v>
      </c>
      <c r="C106" s="16" t="s">
        <v>825</v>
      </c>
      <c r="D106">
        <f t="shared" si="9"/>
        <v>213.9399999999996</v>
      </c>
      <c r="E106" s="212"/>
      <c r="F106" s="18" t="s">
        <v>826</v>
      </c>
      <c r="G106" s="16" t="s">
        <v>827</v>
      </c>
      <c r="H106" s="35">
        <f t="shared" si="11"/>
        <v>3732.6300000001211</v>
      </c>
      <c r="J106" t="s">
        <v>828</v>
      </c>
      <c r="K106" s="213">
        <v>6806</v>
      </c>
      <c r="L106" s="203">
        <v>4791</v>
      </c>
      <c r="M106" s="155"/>
      <c r="N106" s="204"/>
      <c r="O106" s="155"/>
      <c r="P106" s="155"/>
      <c r="Q106" t="s">
        <v>805</v>
      </c>
      <c r="R106" s="211">
        <v>161304</v>
      </c>
      <c r="S106" s="155"/>
      <c r="T106" s="155">
        <v>161304</v>
      </c>
      <c r="U106" s="155"/>
      <c r="V106" s="151" t="s">
        <v>129</v>
      </c>
      <c r="W106" s="124" t="s">
        <v>470</v>
      </c>
      <c r="X106" s="200" t="s">
        <v>813</v>
      </c>
      <c r="Y106" s="124"/>
      <c r="Z106" s="16"/>
    </row>
    <row r="107" spans="1:27" s="35" customFormat="1">
      <c r="A107" s="44">
        <v>45012</v>
      </c>
      <c r="B107" s="18" t="s">
        <v>831</v>
      </c>
      <c r="C107" s="16" t="s">
        <v>832</v>
      </c>
      <c r="D107">
        <f t="shared" si="9"/>
        <v>3248.8999999999996</v>
      </c>
      <c r="E107" s="212"/>
      <c r="F107" s="18" t="s">
        <v>833</v>
      </c>
      <c r="G107" s="16" t="s">
        <v>834</v>
      </c>
      <c r="H107" s="35">
        <f t="shared" si="11"/>
        <v>14303.069999999832</v>
      </c>
      <c r="J107" t="s">
        <v>835</v>
      </c>
      <c r="K107" s="213">
        <v>5609</v>
      </c>
      <c r="L107" s="203"/>
      <c r="M107" s="155"/>
      <c r="N107" s="204">
        <v>-31290</v>
      </c>
      <c r="O107" s="155"/>
      <c r="P107" s="155"/>
      <c r="Q107" t="s">
        <v>812</v>
      </c>
      <c r="R107" s="211"/>
      <c r="S107" s="155">
        <v>-126667</v>
      </c>
      <c r="T107" s="155"/>
      <c r="U107" s="155"/>
      <c r="V107" s="151" t="s">
        <v>129</v>
      </c>
      <c r="W107" s="124"/>
      <c r="X107" s="200"/>
      <c r="Y107" s="124"/>
      <c r="Z107" s="16"/>
    </row>
    <row r="108" spans="1:27" s="35" customFormat="1">
      <c r="A108" s="44">
        <v>45013</v>
      </c>
      <c r="B108" s="18" t="s">
        <v>840</v>
      </c>
      <c r="C108" s="16" t="s">
        <v>841</v>
      </c>
      <c r="D108">
        <f t="shared" si="9"/>
        <v>-930.93000000000029</v>
      </c>
      <c r="E108" s="212"/>
      <c r="F108" s="18" t="s">
        <v>842</v>
      </c>
      <c r="G108" s="16" t="s">
        <v>843</v>
      </c>
      <c r="H108" s="35">
        <f t="shared" si="11"/>
        <v>-8580.6899999999441</v>
      </c>
      <c r="J108" t="s">
        <v>844</v>
      </c>
      <c r="K108" s="213"/>
      <c r="L108" s="203">
        <v>7538</v>
      </c>
      <c r="M108" s="155"/>
      <c r="N108" s="204"/>
      <c r="O108" s="155"/>
      <c r="P108" s="155"/>
      <c r="Q108" t="s">
        <v>822</v>
      </c>
      <c r="R108" s="211"/>
      <c r="S108" s="155">
        <v>-626092</v>
      </c>
      <c r="T108" s="155"/>
      <c r="U108" s="155"/>
      <c r="V108" s="151" t="s">
        <v>129</v>
      </c>
      <c r="W108" s="124"/>
      <c r="X108" s="200"/>
      <c r="Y108" s="124"/>
      <c r="Z108" s="16"/>
    </row>
    <row r="109" spans="1:27" s="35" customFormat="1">
      <c r="K109" s="213"/>
      <c r="L109" s="203"/>
      <c r="O109" s="155"/>
      <c r="P109" s="155"/>
      <c r="Q109" s="606" t="s">
        <v>701</v>
      </c>
      <c r="R109" s="606"/>
      <c r="S109" s="172">
        <f>SUM(S104:S108)</f>
        <v>-752759</v>
      </c>
      <c r="T109" s="172">
        <f>SUM(T104:T108)</f>
        <v>580437</v>
      </c>
      <c r="U109" s="172"/>
      <c r="V109" s="151" t="s">
        <v>129</v>
      </c>
      <c r="W109" s="214">
        <v>584176</v>
      </c>
      <c r="X109" s="145" t="s">
        <v>523</v>
      </c>
      <c r="Y109" s="124"/>
      <c r="Z109" s="16"/>
    </row>
    <row r="110" spans="1:27" s="35" customFormat="1">
      <c r="A110" s="44"/>
      <c r="B110"/>
      <c r="C110"/>
      <c r="E110" s="216"/>
      <c r="F110"/>
      <c r="G110"/>
      <c r="J110"/>
      <c r="K110" s="213"/>
      <c r="L110" s="203"/>
      <c r="M110" s="155"/>
      <c r="N110" s="204"/>
      <c r="O110" s="155"/>
      <c r="P110" s="155"/>
      <c r="Q110" t="s">
        <v>829</v>
      </c>
      <c r="R110" s="211">
        <v>341497</v>
      </c>
      <c r="S110" s="155"/>
      <c r="T110" s="155">
        <v>341497</v>
      </c>
      <c r="U110" s="155"/>
      <c r="V110" s="151" t="s">
        <v>129</v>
      </c>
      <c r="W110" s="124" t="s">
        <v>470</v>
      </c>
      <c r="X110" s="200" t="s">
        <v>830</v>
      </c>
      <c r="Y110" s="124"/>
      <c r="Z110" s="16"/>
    </row>
    <row r="111" spans="1:27" s="35" customFormat="1">
      <c r="A111" s="44"/>
      <c r="B111"/>
      <c r="C111"/>
      <c r="E111" s="216"/>
      <c r="F111"/>
      <c r="G111"/>
      <c r="J111"/>
      <c r="K111" s="213"/>
      <c r="L111" s="203"/>
      <c r="M111" s="155"/>
      <c r="N111" s="204"/>
      <c r="O111" s="155"/>
      <c r="P111" s="155"/>
      <c r="Q111" t="s">
        <v>836</v>
      </c>
      <c r="R111" s="210">
        <v>597496</v>
      </c>
      <c r="S111" s="155"/>
      <c r="T111" s="52">
        <v>597496</v>
      </c>
      <c r="U111" s="52"/>
      <c r="V111" s="151" t="s">
        <v>129</v>
      </c>
      <c r="W111" s="124" t="s">
        <v>470</v>
      </c>
      <c r="X111" s="200" t="s">
        <v>830</v>
      </c>
      <c r="Y111" s="124"/>
      <c r="Z111" s="16"/>
    </row>
    <row r="112" spans="1:27" s="35" customFormat="1">
      <c r="A112" s="44"/>
      <c r="B112"/>
      <c r="C112"/>
      <c r="E112" s="216"/>
      <c r="F112"/>
      <c r="G112"/>
      <c r="J112"/>
      <c r="K112" s="213"/>
      <c r="L112" s="203"/>
      <c r="M112" s="155"/>
      <c r="N112" s="204"/>
      <c r="O112" s="155"/>
      <c r="P112" s="155"/>
      <c r="Q112" s="65">
        <v>3159989</v>
      </c>
      <c r="R112" s="215"/>
      <c r="S112" s="52">
        <v>-97066</v>
      </c>
      <c r="T112" s="155"/>
      <c r="U112" s="155"/>
      <c r="V112" s="151" t="s">
        <v>129</v>
      </c>
      <c r="W112" s="218"/>
      <c r="X112" s="219"/>
      <c r="Y112" s="142"/>
    </row>
    <row r="113" spans="1:26" s="35" customFormat="1">
      <c r="A113" s="44">
        <v>45014</v>
      </c>
      <c r="B113" s="18" t="s">
        <v>847</v>
      </c>
      <c r="C113" s="16" t="s">
        <v>848</v>
      </c>
      <c r="D113">
        <f t="shared" ref="D113:D143" si="13">SUM(B113-C113)</f>
        <v>2026.6099999999988</v>
      </c>
      <c r="E113" s="212"/>
      <c r="F113" s="18" t="s">
        <v>849</v>
      </c>
      <c r="G113" s="16" t="s">
        <v>850</v>
      </c>
      <c r="H113" s="35">
        <f t="shared" ref="H113:H143" si="14">SUM(F113-G113)</f>
        <v>21614.209999999963</v>
      </c>
      <c r="J113" t="s">
        <v>851</v>
      </c>
      <c r="K113" s="213"/>
      <c r="L113" s="203"/>
      <c r="M113" s="155">
        <v>-20803</v>
      </c>
      <c r="N113" s="204">
        <v>-38486</v>
      </c>
      <c r="O113" s="155"/>
      <c r="P113" s="155"/>
      <c r="Q113" s="220" t="s">
        <v>852</v>
      </c>
      <c r="R113" s="172" t="s">
        <v>853</v>
      </c>
      <c r="S113" s="172">
        <v>-1576980</v>
      </c>
      <c r="T113" s="172">
        <f>T110+T111+W109</f>
        <v>1523169</v>
      </c>
      <c r="U113" s="172"/>
      <c r="V113" s="151" t="s">
        <v>129</v>
      </c>
    </row>
    <row r="114" spans="1:26" s="35" customFormat="1">
      <c r="A114" s="44">
        <v>45016</v>
      </c>
      <c r="B114" s="18" t="s">
        <v>855</v>
      </c>
      <c r="C114" s="16" t="s">
        <v>856</v>
      </c>
      <c r="D114">
        <f t="shared" si="13"/>
        <v>267.26000000000022</v>
      </c>
      <c r="E114" s="216"/>
      <c r="F114" s="18" t="s">
        <v>857</v>
      </c>
      <c r="G114" s="16" t="s">
        <v>858</v>
      </c>
      <c r="H114" s="35">
        <f t="shared" si="14"/>
        <v>-16654.849999999977</v>
      </c>
      <c r="J114" t="s">
        <v>859</v>
      </c>
      <c r="K114" s="213">
        <v>3990</v>
      </c>
      <c r="L114" s="203"/>
      <c r="M114" s="155"/>
      <c r="N114" s="204"/>
      <c r="O114" s="155"/>
      <c r="P114" s="155"/>
      <c r="Q114" t="s">
        <v>860</v>
      </c>
      <c r="R114" s="215">
        <f>Q114-Q113</f>
        <v>684576</v>
      </c>
      <c r="S114" s="155"/>
      <c r="T114" s="155">
        <v>684576</v>
      </c>
      <c r="U114" s="155"/>
      <c r="V114" s="151" t="s">
        <v>129</v>
      </c>
      <c r="W114" s="200" t="s">
        <v>861</v>
      </c>
      <c r="X114" s="16"/>
      <c r="Y114" s="16"/>
      <c r="Z114" s="16"/>
    </row>
    <row r="115" spans="1:26" s="35" customFormat="1">
      <c r="A115" s="44">
        <v>45019</v>
      </c>
      <c r="B115" s="18" t="s">
        <v>863</v>
      </c>
      <c r="C115" s="16" t="s">
        <v>864</v>
      </c>
      <c r="D115">
        <f t="shared" si="13"/>
        <v>-511.5</v>
      </c>
      <c r="E115" s="221"/>
      <c r="F115" s="18" t="s">
        <v>865</v>
      </c>
      <c r="G115" s="16" t="s">
        <v>866</v>
      </c>
      <c r="H115" s="35">
        <f t="shared" si="14"/>
        <v>-2429.8899999998976</v>
      </c>
      <c r="J115" t="s">
        <v>867</v>
      </c>
      <c r="K115" s="213">
        <v>2392</v>
      </c>
      <c r="L115" s="203">
        <v>7957</v>
      </c>
      <c r="M115" s="155"/>
      <c r="N115" s="204"/>
      <c r="O115" s="155"/>
      <c r="P115" s="155"/>
      <c r="Q115" t="s">
        <v>868</v>
      </c>
      <c r="R115" s="215">
        <f>Q115-Q114</f>
        <v>100715</v>
      </c>
      <c r="S115" s="155"/>
      <c r="T115" s="155">
        <v>100715</v>
      </c>
      <c r="U115" s="155"/>
      <c r="V115" s="151" t="s">
        <v>129</v>
      </c>
      <c r="W115" s="200" t="s">
        <v>861</v>
      </c>
      <c r="X115" s="16"/>
      <c r="Y115" s="16"/>
      <c r="Z115" s="16"/>
    </row>
    <row r="116" spans="1:26" s="35" customFormat="1">
      <c r="A116" s="44">
        <v>45021</v>
      </c>
      <c r="B116" s="18" t="s">
        <v>871</v>
      </c>
      <c r="C116" s="16" t="s">
        <v>872</v>
      </c>
      <c r="D116">
        <f t="shared" si="13"/>
        <v>2789.0400000000004</v>
      </c>
      <c r="E116" s="221"/>
      <c r="F116" s="18" t="s">
        <v>873</v>
      </c>
      <c r="G116" s="16" t="s">
        <v>874</v>
      </c>
      <c r="H116" s="35">
        <f t="shared" si="14"/>
        <v>9506.4699999999721</v>
      </c>
      <c r="J116" t="s">
        <v>875</v>
      </c>
      <c r="K116" s="213">
        <v>6187</v>
      </c>
      <c r="L116" s="203"/>
      <c r="M116" s="155"/>
      <c r="N116" s="204">
        <v>-25159</v>
      </c>
      <c r="O116" s="155"/>
      <c r="P116" s="155"/>
      <c r="Q116" t="s">
        <v>876</v>
      </c>
      <c r="R116" s="215">
        <f>Q116-Q115</f>
        <v>645528</v>
      </c>
      <c r="S116" s="155"/>
      <c r="T116" s="224">
        <v>645528</v>
      </c>
      <c r="U116" s="224"/>
      <c r="V116" s="151" t="s">
        <v>129</v>
      </c>
      <c r="W116" s="198" t="s">
        <v>877</v>
      </c>
      <c r="X116" s="18"/>
      <c r="Y116" s="18"/>
      <c r="Z116" s="18"/>
    </row>
    <row r="117" spans="1:26" s="35" customFormat="1">
      <c r="A117" s="44">
        <v>45022</v>
      </c>
      <c r="B117" s="18" t="s">
        <v>879</v>
      </c>
      <c r="C117" s="16" t="s">
        <v>880</v>
      </c>
      <c r="D117">
        <f t="shared" si="13"/>
        <v>291.10000000000036</v>
      </c>
      <c r="E117" s="221"/>
      <c r="F117" s="18" t="s">
        <v>881</v>
      </c>
      <c r="G117" s="16" t="s">
        <v>882</v>
      </c>
      <c r="H117" s="35">
        <f t="shared" si="14"/>
        <v>-5051.8999999999069</v>
      </c>
      <c r="J117" t="s">
        <v>883</v>
      </c>
      <c r="K117" s="213">
        <v>2109</v>
      </c>
      <c r="L117" s="203"/>
      <c r="M117" s="155"/>
      <c r="N117" s="204"/>
      <c r="O117" s="155"/>
      <c r="P117" s="155"/>
      <c r="Q117" s="13" t="s">
        <v>884</v>
      </c>
      <c r="R117" s="225" t="s">
        <v>885</v>
      </c>
      <c r="S117" s="172">
        <v>-1497214</v>
      </c>
      <c r="T117" s="172">
        <f>SUM(T114:T116)</f>
        <v>1430819</v>
      </c>
      <c r="U117" s="172"/>
      <c r="V117" s="151" t="s">
        <v>129</v>
      </c>
    </row>
    <row r="118" spans="1:26" s="35" customFormat="1">
      <c r="A118" s="44">
        <v>45026</v>
      </c>
      <c r="B118" s="18" t="s">
        <v>889</v>
      </c>
      <c r="C118" s="229">
        <v>1533.2</v>
      </c>
      <c r="D118">
        <f t="shared" si="13"/>
        <v>1849.0800000000002</v>
      </c>
      <c r="E118" s="221"/>
      <c r="F118" s="18" t="s">
        <v>890</v>
      </c>
      <c r="G118" s="16" t="s">
        <v>891</v>
      </c>
      <c r="H118" s="35">
        <f t="shared" si="14"/>
        <v>2295.3199999999488</v>
      </c>
      <c r="J118" t="s">
        <v>892</v>
      </c>
      <c r="K118" s="213">
        <v>2892</v>
      </c>
      <c r="L118" s="203"/>
      <c r="M118" s="155"/>
      <c r="N118" s="204">
        <v>-18246</v>
      </c>
      <c r="O118" s="155"/>
      <c r="P118" s="155"/>
      <c r="Q118" t="s">
        <v>893</v>
      </c>
      <c r="R118" s="215">
        <f>Q118-Q117</f>
        <v>863840</v>
      </c>
      <c r="S118" s="155"/>
      <c r="T118" s="155">
        <v>863840</v>
      </c>
      <c r="U118" s="155"/>
      <c r="V118" s="151" t="s">
        <v>129</v>
      </c>
      <c r="W118" s="200" t="s">
        <v>897</v>
      </c>
      <c r="X118" s="16"/>
      <c r="Y118" s="16"/>
      <c r="Z118" s="16"/>
    </row>
    <row r="119" spans="1:26" s="35" customFormat="1">
      <c r="A119" s="44">
        <v>45027</v>
      </c>
      <c r="B119" s="18" t="s">
        <v>900</v>
      </c>
      <c r="C119" s="16" t="s">
        <v>901</v>
      </c>
      <c r="D119">
        <f t="shared" si="13"/>
        <v>2193.4499999999998</v>
      </c>
      <c r="E119" s="227"/>
      <c r="F119" s="18" t="s">
        <v>902</v>
      </c>
      <c r="G119" s="16" t="s">
        <v>903</v>
      </c>
      <c r="H119" s="35">
        <f t="shared" si="14"/>
        <v>-15596.320000000065</v>
      </c>
      <c r="J119" t="s">
        <v>904</v>
      </c>
      <c r="K119" s="213">
        <v>6661</v>
      </c>
      <c r="L119" s="203"/>
      <c r="M119" s="155"/>
      <c r="N119" s="204">
        <v>-17759</v>
      </c>
      <c r="O119" s="155"/>
      <c r="P119" s="155"/>
      <c r="Q119" t="s">
        <v>905</v>
      </c>
      <c r="R119" s="215">
        <f>Q119-Q118</f>
        <v>142067</v>
      </c>
      <c r="S119" s="155"/>
      <c r="T119" s="155">
        <v>142067</v>
      </c>
      <c r="U119" s="155"/>
      <c r="V119" s="151" t="s">
        <v>129</v>
      </c>
      <c r="W119" s="198" t="s">
        <v>898</v>
      </c>
      <c r="X119" s="18"/>
      <c r="Y119" s="18"/>
      <c r="Z119" s="18"/>
    </row>
    <row r="120" spans="1:26" s="35" customFormat="1">
      <c r="A120" s="44">
        <v>45028</v>
      </c>
      <c r="B120" s="18" t="s">
        <v>906</v>
      </c>
      <c r="C120" s="16" t="s">
        <v>907</v>
      </c>
      <c r="D120">
        <f t="shared" si="13"/>
        <v>1673.64</v>
      </c>
      <c r="E120" s="227"/>
      <c r="F120" s="18" t="s">
        <v>908</v>
      </c>
      <c r="G120" s="16" t="s">
        <v>909</v>
      </c>
      <c r="H120" s="35">
        <f t="shared" si="14"/>
        <v>-685.57999999995809</v>
      </c>
      <c r="J120" t="s">
        <v>910</v>
      </c>
      <c r="K120" s="213">
        <v>7717</v>
      </c>
      <c r="L120" s="203"/>
      <c r="M120" s="155"/>
      <c r="N120" s="204">
        <v>-11004</v>
      </c>
      <c r="O120" s="155"/>
      <c r="P120" s="155"/>
      <c r="Q120" t="s">
        <v>911</v>
      </c>
      <c r="R120" s="215">
        <f>Q120-Q119</f>
        <v>371092</v>
      </c>
      <c r="S120" s="155"/>
      <c r="T120" s="155">
        <v>371092</v>
      </c>
      <c r="U120" s="155"/>
      <c r="V120" s="151" t="s">
        <v>129</v>
      </c>
      <c r="W120" s="198" t="s">
        <v>899</v>
      </c>
      <c r="X120" s="18"/>
      <c r="Y120" s="18"/>
      <c r="Z120" s="18"/>
    </row>
    <row r="121" spans="1:26" s="35" customFormat="1">
      <c r="A121" s="44">
        <v>45029</v>
      </c>
      <c r="B121" s="18" t="s">
        <v>913</v>
      </c>
      <c r="C121" s="16" t="s">
        <v>914</v>
      </c>
      <c r="D121">
        <f t="shared" si="13"/>
        <v>1249.6799999999994</v>
      </c>
      <c r="E121" s="227"/>
      <c r="F121" s="18" t="s">
        <v>915</v>
      </c>
      <c r="G121" s="16" t="s">
        <v>916</v>
      </c>
      <c r="H121" s="35">
        <f t="shared" si="14"/>
        <v>14520.070000000298</v>
      </c>
      <c r="J121" t="s">
        <v>917</v>
      </c>
      <c r="K121" s="213">
        <v>5052</v>
      </c>
      <c r="L121" s="203"/>
      <c r="M121" s="155"/>
      <c r="N121" s="204">
        <v>-8229</v>
      </c>
      <c r="O121" s="155"/>
      <c r="P121" s="155"/>
      <c r="Q121" s="13" t="s">
        <v>918</v>
      </c>
      <c r="R121" s="228"/>
      <c r="S121" s="172">
        <v>-776747</v>
      </c>
      <c r="T121" s="172">
        <f>SUM(T118:T120)</f>
        <v>1376999</v>
      </c>
      <c r="U121" s="172"/>
      <c r="V121" s="151" t="s">
        <v>129</v>
      </c>
      <c r="W121" s="214">
        <f>T121+S121</f>
        <v>600252</v>
      </c>
      <c r="X121" s="145" t="s">
        <v>523</v>
      </c>
      <c r="Y121" s="124"/>
    </row>
    <row r="122" spans="1:26" s="35" customFormat="1">
      <c r="A122" s="44">
        <v>45033</v>
      </c>
      <c r="B122" s="18" t="s">
        <v>920</v>
      </c>
      <c r="C122" s="16" t="s">
        <v>921</v>
      </c>
      <c r="D122">
        <f t="shared" si="13"/>
        <v>-747.09999999999991</v>
      </c>
      <c r="E122" s="227"/>
      <c r="F122" s="18" t="s">
        <v>922</v>
      </c>
      <c r="G122" s="16" t="s">
        <v>923</v>
      </c>
      <c r="H122" s="35">
        <f t="shared" si="14"/>
        <v>2533.5700000000652</v>
      </c>
      <c r="J122" t="s">
        <v>924</v>
      </c>
      <c r="K122" s="213"/>
      <c r="L122" s="203">
        <v>4015</v>
      </c>
      <c r="M122" s="155">
        <v>-3406</v>
      </c>
      <c r="N122" s="204"/>
      <c r="O122" s="155"/>
      <c r="P122" s="155"/>
      <c r="Q122" t="s">
        <v>925</v>
      </c>
      <c r="R122" s="215">
        <f>Q122-Q121</f>
        <v>926064</v>
      </c>
      <c r="S122" s="155"/>
      <c r="T122" s="155">
        <f>R122-W121</f>
        <v>325812</v>
      </c>
      <c r="U122" s="155"/>
      <c r="V122" s="151" t="s">
        <v>129</v>
      </c>
      <c r="W122" s="142"/>
      <c r="X122" s="205"/>
      <c r="Y122" s="142"/>
    </row>
    <row r="123" spans="1:26" s="35" customFormat="1">
      <c r="A123" s="44">
        <v>45034</v>
      </c>
      <c r="B123" s="18" t="s">
        <v>928</v>
      </c>
      <c r="C123" s="16" t="s">
        <v>929</v>
      </c>
      <c r="D123">
        <f t="shared" si="13"/>
        <v>71.7800000000002</v>
      </c>
      <c r="E123" s="227"/>
      <c r="F123" s="18" t="s">
        <v>930</v>
      </c>
      <c r="G123" s="16" t="s">
        <v>931</v>
      </c>
      <c r="H123" s="35">
        <f t="shared" si="14"/>
        <v>4742.309999999823</v>
      </c>
      <c r="J123" t="s">
        <v>932</v>
      </c>
      <c r="K123" s="213"/>
      <c r="L123" s="203"/>
      <c r="M123" s="155"/>
      <c r="N123" s="204"/>
      <c r="O123" s="155"/>
      <c r="P123" s="155"/>
      <c r="Q123" t="s">
        <v>933</v>
      </c>
      <c r="R123" s="215"/>
      <c r="S123" s="224">
        <v>-143582</v>
      </c>
      <c r="T123" s="155"/>
      <c r="U123" s="155"/>
      <c r="V123" s="151" t="s">
        <v>129</v>
      </c>
      <c r="W123" s="214">
        <f>W121+S123</f>
        <v>456670</v>
      </c>
      <c r="X123" s="145" t="s">
        <v>523</v>
      </c>
      <c r="Y123" s="124"/>
    </row>
    <row r="124" spans="1:26" s="35" customFormat="1">
      <c r="A124" s="44">
        <v>45035</v>
      </c>
      <c r="B124" s="18" t="s">
        <v>935</v>
      </c>
      <c r="C124" s="16" t="s">
        <v>936</v>
      </c>
      <c r="D124">
        <f t="shared" si="13"/>
        <v>-292.38000000000011</v>
      </c>
      <c r="E124" s="227"/>
      <c r="F124" s="18" t="s">
        <v>937</v>
      </c>
      <c r="G124" s="16" t="s">
        <v>938</v>
      </c>
      <c r="H124" s="35">
        <f t="shared" si="14"/>
        <v>-1101.8900000001304</v>
      </c>
      <c r="J124" t="s">
        <v>939</v>
      </c>
      <c r="K124" s="213"/>
      <c r="L124" s="203">
        <v>3553</v>
      </c>
      <c r="M124" s="155"/>
      <c r="N124" s="204"/>
      <c r="O124" s="155"/>
      <c r="P124" s="155"/>
      <c r="Q124" t="s">
        <v>940</v>
      </c>
      <c r="R124" s="215">
        <f>Q124-Q123</f>
        <v>213912</v>
      </c>
      <c r="S124" s="155"/>
      <c r="T124" s="155">
        <v>213912</v>
      </c>
      <c r="U124" s="155"/>
      <c r="V124" s="151" t="s">
        <v>129</v>
      </c>
      <c r="W124" s="142"/>
      <c r="X124" s="205"/>
      <c r="Y124" s="142"/>
    </row>
    <row r="125" spans="1:26" s="35" customFormat="1">
      <c r="A125" s="44">
        <v>45036</v>
      </c>
      <c r="B125" s="18" t="s">
        <v>944</v>
      </c>
      <c r="C125" s="16" t="s">
        <v>945</v>
      </c>
      <c r="D125">
        <f t="shared" si="13"/>
        <v>475.7199999999998</v>
      </c>
      <c r="E125" s="231"/>
      <c r="F125" s="18" t="s">
        <v>946</v>
      </c>
      <c r="G125" s="16" t="s">
        <v>947</v>
      </c>
      <c r="H125" s="35">
        <f t="shared" si="14"/>
        <v>-8131.3900000001304</v>
      </c>
      <c r="J125" t="s">
        <v>948</v>
      </c>
      <c r="K125" s="213">
        <v>3095</v>
      </c>
      <c r="L125" s="203"/>
      <c r="M125" s="155"/>
      <c r="N125" s="204">
        <v>-1801</v>
      </c>
      <c r="O125" s="155"/>
      <c r="P125" s="155"/>
      <c r="Q125" t="s">
        <v>949</v>
      </c>
      <c r="R125" s="215"/>
      <c r="S125" s="155">
        <v>-914714</v>
      </c>
      <c r="T125" s="155">
        <v>456670</v>
      </c>
      <c r="U125" s="155"/>
      <c r="V125" s="151" t="s">
        <v>129</v>
      </c>
      <c r="W125" s="142"/>
      <c r="X125" s="205"/>
      <c r="Y125" s="142"/>
    </row>
    <row r="126" spans="1:26" s="35" customFormat="1">
      <c r="A126" s="44">
        <v>45037</v>
      </c>
      <c r="B126" s="18" t="s">
        <v>950</v>
      </c>
      <c r="C126" s="16" t="s">
        <v>951</v>
      </c>
      <c r="D126">
        <f t="shared" si="13"/>
        <v>104.5300000000002</v>
      </c>
      <c r="E126" s="231"/>
      <c r="F126" s="18" t="s">
        <v>952</v>
      </c>
      <c r="G126" s="16" t="s">
        <v>953</v>
      </c>
      <c r="H126" s="35">
        <f t="shared" si="14"/>
        <v>-3895.859999999986</v>
      </c>
      <c r="J126" t="s">
        <v>954</v>
      </c>
      <c r="K126" s="213">
        <v>4949</v>
      </c>
      <c r="L126" s="203">
        <v>2624</v>
      </c>
      <c r="M126" s="155"/>
      <c r="N126" s="204"/>
      <c r="O126" s="155"/>
      <c r="P126" s="155"/>
      <c r="Q126" s="606" t="s">
        <v>701</v>
      </c>
      <c r="R126" s="606"/>
      <c r="S126" s="172">
        <f>SUM(S123:S125)</f>
        <v>-1058296</v>
      </c>
      <c r="T126" s="172">
        <f>SUM(T122:T125)</f>
        <v>996394</v>
      </c>
      <c r="U126" s="172"/>
      <c r="V126" s="151" t="s">
        <v>129</v>
      </c>
      <c r="W126" s="142"/>
      <c r="X126" s="219"/>
      <c r="Y126" s="142"/>
    </row>
    <row r="127" spans="1:26" s="35" customFormat="1">
      <c r="A127" s="44">
        <v>45040</v>
      </c>
      <c r="B127" s="18" t="s">
        <v>957</v>
      </c>
      <c r="C127" s="16" t="s">
        <v>958</v>
      </c>
      <c r="D127">
        <f t="shared" si="13"/>
        <v>1113.2200000000003</v>
      </c>
      <c r="E127" s="231"/>
      <c r="F127" s="18" t="s">
        <v>959</v>
      </c>
      <c r="G127" s="16" t="s">
        <v>960</v>
      </c>
      <c r="H127" s="35">
        <f t="shared" si="14"/>
        <v>-11765.459999999963</v>
      </c>
      <c r="J127" t="s">
        <v>961</v>
      </c>
      <c r="K127" s="213">
        <v>10170</v>
      </c>
      <c r="L127" s="203"/>
      <c r="M127" s="155"/>
      <c r="N127" s="204">
        <v>-2024</v>
      </c>
      <c r="O127" s="155"/>
      <c r="P127" s="155"/>
      <c r="Q127" t="s">
        <v>955</v>
      </c>
      <c r="R127" s="215">
        <f>Q127-Q125</f>
        <v>770712</v>
      </c>
      <c r="S127" s="155"/>
      <c r="T127" s="155">
        <v>770712</v>
      </c>
      <c r="U127" s="155"/>
      <c r="V127" s="151" t="s">
        <v>129</v>
      </c>
      <c r="W127" s="200" t="s">
        <v>963</v>
      </c>
      <c r="X127" s="16"/>
      <c r="Y127" s="16"/>
      <c r="Z127" s="16"/>
    </row>
    <row r="128" spans="1:26" s="35" customFormat="1">
      <c r="A128" s="44">
        <v>45041</v>
      </c>
      <c r="B128" s="18" t="s">
        <v>965</v>
      </c>
      <c r="C128" s="16" t="s">
        <v>966</v>
      </c>
      <c r="D128">
        <f t="shared" si="13"/>
        <v>527.13000000000011</v>
      </c>
      <c r="E128" s="231"/>
      <c r="F128" s="18" t="s">
        <v>967</v>
      </c>
      <c r="G128" s="16" t="s">
        <v>968</v>
      </c>
      <c r="H128" s="35">
        <f t="shared" si="14"/>
        <v>-14797.449999999953</v>
      </c>
      <c r="J128" t="s">
        <v>969</v>
      </c>
      <c r="K128" s="213"/>
      <c r="L128" s="203"/>
      <c r="M128" s="155"/>
      <c r="N128" s="204">
        <v>-6786</v>
      </c>
      <c r="O128" s="155"/>
      <c r="P128" s="155"/>
      <c r="Q128" t="s">
        <v>962</v>
      </c>
      <c r="R128" s="215">
        <f>Q128-Q127</f>
        <v>368792</v>
      </c>
      <c r="S128" s="155"/>
      <c r="T128" s="155">
        <v>368792</v>
      </c>
      <c r="U128" s="155"/>
      <c r="V128" s="151" t="s">
        <v>129</v>
      </c>
      <c r="W128" s="200" t="s">
        <v>963</v>
      </c>
      <c r="X128" s="16"/>
      <c r="Y128" s="16"/>
      <c r="Z128" s="16"/>
    </row>
    <row r="129" spans="1:26" s="35" customFormat="1">
      <c r="A129" s="44">
        <v>45042</v>
      </c>
      <c r="B129" s="18" t="s">
        <v>973</v>
      </c>
      <c r="C129" s="16" t="s">
        <v>974</v>
      </c>
      <c r="D129">
        <f t="shared" si="13"/>
        <v>53.510000000000218</v>
      </c>
      <c r="E129" s="231"/>
      <c r="F129" s="18" t="s">
        <v>975</v>
      </c>
      <c r="G129" s="16" t="s">
        <v>976</v>
      </c>
      <c r="H129" s="35">
        <f t="shared" si="14"/>
        <v>3897.3800000001211</v>
      </c>
      <c r="J129" t="s">
        <v>977</v>
      </c>
      <c r="K129" s="213">
        <v>8251</v>
      </c>
      <c r="L129" s="203">
        <v>7619</v>
      </c>
      <c r="M129" s="155"/>
      <c r="N129" s="204"/>
      <c r="O129" s="155"/>
      <c r="P129" s="155"/>
      <c r="Q129" t="s">
        <v>970</v>
      </c>
      <c r="R129" s="215"/>
      <c r="S129" s="155">
        <v>-224562</v>
      </c>
      <c r="T129" s="155"/>
      <c r="U129" s="155"/>
      <c r="V129" s="151" t="s">
        <v>129</v>
      </c>
      <c r="W129" s="198" t="s">
        <v>971</v>
      </c>
      <c r="X129" s="198"/>
      <c r="Y129" s="84"/>
    </row>
    <row r="130" spans="1:26" s="35" customFormat="1">
      <c r="A130" s="167">
        <v>45043</v>
      </c>
      <c r="B130" s="18" t="s">
        <v>982</v>
      </c>
      <c r="C130" s="16" t="s">
        <v>983</v>
      </c>
      <c r="D130">
        <f t="shared" si="13"/>
        <v>-305.42999999999938</v>
      </c>
      <c r="E130" s="232"/>
      <c r="F130" s="18" t="s">
        <v>984</v>
      </c>
      <c r="G130" s="16" t="s">
        <v>985</v>
      </c>
      <c r="H130" s="13">
        <f t="shared" si="14"/>
        <v>15645.219999999739</v>
      </c>
      <c r="I130" s="13"/>
      <c r="J130" s="13" t="s">
        <v>986</v>
      </c>
      <c r="K130" s="234"/>
      <c r="L130" s="235"/>
      <c r="M130" s="172">
        <v>-28209</v>
      </c>
      <c r="N130" s="223">
        <v>-20971</v>
      </c>
      <c r="O130" s="172"/>
      <c r="P130" s="172"/>
      <c r="Q130" t="s">
        <v>978</v>
      </c>
      <c r="R130" s="215">
        <v>317706</v>
      </c>
      <c r="S130" s="155"/>
      <c r="T130" s="155">
        <v>317706</v>
      </c>
      <c r="U130" s="155"/>
      <c r="V130" s="151" t="s">
        <v>129</v>
      </c>
      <c r="W130" s="198" t="s">
        <v>979</v>
      </c>
      <c r="X130" s="198"/>
      <c r="Y130" s="84"/>
    </row>
    <row r="131" spans="1:26" s="35" customFormat="1">
      <c r="A131" s="44">
        <v>45044</v>
      </c>
      <c r="B131" s="18" t="s">
        <v>990</v>
      </c>
      <c r="C131" s="16" t="s">
        <v>991</v>
      </c>
      <c r="D131">
        <f t="shared" si="13"/>
        <v>183.68000000000029</v>
      </c>
      <c r="E131" s="232"/>
      <c r="F131" s="18" t="s">
        <v>992</v>
      </c>
      <c r="G131" s="16" t="s">
        <v>993</v>
      </c>
      <c r="H131" s="35">
        <f t="shared" si="14"/>
        <v>-1094.6300000000047</v>
      </c>
      <c r="J131" t="s">
        <v>994</v>
      </c>
      <c r="K131" s="213">
        <v>6815</v>
      </c>
      <c r="L131" s="203">
        <v>5031</v>
      </c>
      <c r="M131" s="155"/>
      <c r="N131" s="204"/>
      <c r="O131" s="155"/>
      <c r="P131" s="155"/>
      <c r="Q131" t="s">
        <v>987</v>
      </c>
      <c r="R131" s="215"/>
      <c r="S131" s="155">
        <v>-1782290</v>
      </c>
      <c r="T131" s="155">
        <v>456670</v>
      </c>
      <c r="U131" s="155"/>
      <c r="V131" s="151" t="s">
        <v>129</v>
      </c>
      <c r="W131" s="205"/>
      <c r="X131" s="205"/>
      <c r="Y131" s="142"/>
    </row>
    <row r="132" spans="1:26" s="35" customFormat="1">
      <c r="A132" s="44">
        <v>45048</v>
      </c>
      <c r="B132" s="18" t="s">
        <v>998</v>
      </c>
      <c r="C132" s="16" t="s">
        <v>999</v>
      </c>
      <c r="D132">
        <f t="shared" si="13"/>
        <v>1982.8799999999997</v>
      </c>
      <c r="E132" s="232"/>
      <c r="F132" s="18" t="s">
        <v>1000</v>
      </c>
      <c r="G132" s="16" t="s">
        <v>1001</v>
      </c>
      <c r="H132" s="35">
        <f t="shared" si="14"/>
        <v>-15942.090000000084</v>
      </c>
      <c r="J132" t="s">
        <v>1002</v>
      </c>
      <c r="K132" s="213">
        <v>22687</v>
      </c>
      <c r="L132" s="203"/>
      <c r="M132" s="155"/>
      <c r="N132" s="204"/>
      <c r="O132" s="155"/>
      <c r="P132" s="155"/>
      <c r="Q132" s="606" t="s">
        <v>655</v>
      </c>
      <c r="R132" s="606"/>
      <c r="S132" s="172">
        <f>SUM(S127:S131)</f>
        <v>-2006852</v>
      </c>
      <c r="T132" s="172">
        <f>SUM(T127:T131)</f>
        <v>1913880</v>
      </c>
      <c r="U132" s="172"/>
      <c r="V132" s="151" t="s">
        <v>129</v>
      </c>
      <c r="W132" s="205"/>
      <c r="X132" s="205"/>
      <c r="Y132" s="142"/>
    </row>
    <row r="133" spans="1:26" s="35" customFormat="1">
      <c r="A133" s="44">
        <v>45049</v>
      </c>
      <c r="B133" s="18" t="s">
        <v>1006</v>
      </c>
      <c r="C133" s="16" t="s">
        <v>1007</v>
      </c>
      <c r="D133">
        <f t="shared" si="13"/>
        <v>-1451.96</v>
      </c>
      <c r="E133" s="232"/>
      <c r="F133" s="18" t="s">
        <v>1008</v>
      </c>
      <c r="G133" s="16" t="s">
        <v>1009</v>
      </c>
      <c r="H133" s="35">
        <f t="shared" si="14"/>
        <v>8309.3999999999069</v>
      </c>
      <c r="J133" t="s">
        <v>1010</v>
      </c>
      <c r="K133" s="213">
        <v>-7147</v>
      </c>
      <c r="L133" s="203">
        <v>8810</v>
      </c>
      <c r="M133" s="155"/>
      <c r="N133" s="204"/>
      <c r="O133" s="155"/>
      <c r="P133" s="155"/>
      <c r="Q133" t="s">
        <v>995</v>
      </c>
      <c r="R133" s="215">
        <f>Q133-Q131</f>
        <v>902605</v>
      </c>
      <c r="S133" s="155"/>
      <c r="T133" s="155">
        <v>902605</v>
      </c>
      <c r="U133" s="155"/>
      <c r="V133" s="151" t="s">
        <v>129</v>
      </c>
      <c r="W133" s="198" t="s">
        <v>996</v>
      </c>
      <c r="X133" s="198"/>
      <c r="Y133" s="84"/>
    </row>
    <row r="134" spans="1:26" s="35" customFormat="1">
      <c r="A134" s="44">
        <v>45050</v>
      </c>
      <c r="B134" s="18" t="s">
        <v>1013</v>
      </c>
      <c r="C134" s="16" t="s">
        <v>1014</v>
      </c>
      <c r="D134">
        <f t="shared" si="13"/>
        <v>415.10999999999967</v>
      </c>
      <c r="E134" s="232"/>
      <c r="F134" s="18" t="s">
        <v>1015</v>
      </c>
      <c r="G134" s="16" t="s">
        <v>1016</v>
      </c>
      <c r="H134" s="35">
        <f t="shared" si="14"/>
        <v>-7.590000000083819</v>
      </c>
      <c r="J134" t="s">
        <v>1017</v>
      </c>
      <c r="K134" s="213">
        <v>1124</v>
      </c>
      <c r="L134" s="203"/>
      <c r="M134" s="155"/>
      <c r="N134" s="204">
        <v>-3257</v>
      </c>
      <c r="O134" s="155"/>
      <c r="P134" s="155"/>
      <c r="Q134" t="s">
        <v>1003</v>
      </c>
      <c r="R134" s="215">
        <f>Q134-Q133</f>
        <v>14214</v>
      </c>
      <c r="S134" s="155"/>
      <c r="T134" s="155">
        <v>14214</v>
      </c>
      <c r="U134" s="155"/>
      <c r="V134" s="151" t="s">
        <v>129</v>
      </c>
      <c r="W134" s="198" t="s">
        <v>1004</v>
      </c>
      <c r="X134" s="198"/>
      <c r="Y134" s="84"/>
    </row>
    <row r="135" spans="1:26" s="35" customFormat="1">
      <c r="A135" s="44">
        <v>45051</v>
      </c>
      <c r="B135" s="18" t="s">
        <v>1022</v>
      </c>
      <c r="C135" s="16" t="s">
        <v>1023</v>
      </c>
      <c r="D135">
        <f t="shared" si="13"/>
        <v>-804.31999999999971</v>
      </c>
      <c r="E135" s="221"/>
      <c r="F135" s="18" t="s">
        <v>1024</v>
      </c>
      <c r="G135" s="16" t="s">
        <v>1025</v>
      </c>
      <c r="H135" s="35">
        <f t="shared" si="14"/>
        <v>20290.419999999925</v>
      </c>
      <c r="J135" t="s">
        <v>1026</v>
      </c>
      <c r="K135" s="213">
        <v>2292</v>
      </c>
      <c r="L135" s="203">
        <v>9969</v>
      </c>
      <c r="M135" s="155"/>
      <c r="N135" s="204"/>
      <c r="O135" s="155"/>
      <c r="P135" s="155"/>
      <c r="Q135" t="s">
        <v>1011</v>
      </c>
      <c r="R135" s="215">
        <f>Q135-Q134</f>
        <v>215871</v>
      </c>
      <c r="S135" s="155"/>
      <c r="T135" s="155">
        <v>215871</v>
      </c>
      <c r="U135" s="155"/>
      <c r="V135" s="151" t="s">
        <v>129</v>
      </c>
      <c r="W135" s="198" t="s">
        <v>1019</v>
      </c>
      <c r="X135" s="198"/>
      <c r="Y135" s="84"/>
    </row>
    <row r="136" spans="1:26" s="35" customFormat="1">
      <c r="A136" s="44">
        <v>45054</v>
      </c>
      <c r="B136" s="94">
        <v>3439.16</v>
      </c>
      <c r="C136" s="16" t="s">
        <v>1030</v>
      </c>
      <c r="D136">
        <f t="shared" si="13"/>
        <v>1306.9899999999998</v>
      </c>
      <c r="E136" s="237"/>
      <c r="F136" s="18" t="s">
        <v>1031</v>
      </c>
      <c r="G136" s="16" t="s">
        <v>1032</v>
      </c>
      <c r="H136" s="35">
        <f t="shared" si="14"/>
        <v>-21092.300000000047</v>
      </c>
      <c r="J136" t="s">
        <v>1033</v>
      </c>
      <c r="K136" s="213">
        <v>11374</v>
      </c>
      <c r="L136" s="203"/>
      <c r="M136" s="155"/>
      <c r="N136" s="204">
        <v>-1963</v>
      </c>
      <c r="O136" s="155"/>
      <c r="P136" s="155"/>
      <c r="Q136" s="13" t="s">
        <v>1018</v>
      </c>
      <c r="R136" s="241" t="s">
        <v>885</v>
      </c>
      <c r="S136" s="172">
        <v>-1068584</v>
      </c>
      <c r="T136" s="172">
        <f>SUM(T133:T135)</f>
        <v>1132690</v>
      </c>
      <c r="U136" s="172"/>
      <c r="V136" s="151" t="s">
        <v>129</v>
      </c>
      <c r="W136" s="149">
        <v>64106</v>
      </c>
      <c r="X136" s="238" t="s">
        <v>756</v>
      </c>
      <c r="Y136" s="239"/>
    </row>
    <row r="137" spans="1:26" s="35" customFormat="1">
      <c r="A137" s="44">
        <v>45055</v>
      </c>
      <c r="B137" s="18" t="s">
        <v>1041</v>
      </c>
      <c r="C137" s="16" t="s">
        <v>1042</v>
      </c>
      <c r="D137">
        <f t="shared" si="13"/>
        <v>-515.82999999999993</v>
      </c>
      <c r="E137" s="237"/>
      <c r="F137" s="18" t="s">
        <v>1043</v>
      </c>
      <c r="G137" s="16" t="s">
        <v>1044</v>
      </c>
      <c r="H137" s="35">
        <f t="shared" si="14"/>
        <v>-10573</v>
      </c>
      <c r="J137" t="s">
        <v>1045</v>
      </c>
      <c r="K137" s="213"/>
      <c r="L137" s="203">
        <v>5698</v>
      </c>
      <c r="M137" s="155"/>
      <c r="N137" s="204"/>
      <c r="O137" s="155"/>
      <c r="P137" s="155"/>
      <c r="Q137" t="s">
        <v>1027</v>
      </c>
      <c r="R137" s="215">
        <f>Q137-Q136</f>
        <v>1393995</v>
      </c>
      <c r="S137" s="155"/>
      <c r="T137" s="155">
        <v>1393995</v>
      </c>
      <c r="U137" s="155"/>
      <c r="V137" s="151" t="s">
        <v>129</v>
      </c>
      <c r="W137" s="200" t="s">
        <v>1028</v>
      </c>
      <c r="X137" s="16"/>
      <c r="Y137" s="16"/>
    </row>
    <row r="138" spans="1:26" s="35" customFormat="1">
      <c r="A138" s="44">
        <v>45056</v>
      </c>
      <c r="B138" s="94">
        <v>2342.46</v>
      </c>
      <c r="C138" s="16" t="s">
        <v>1047</v>
      </c>
      <c r="D138">
        <f t="shared" si="13"/>
        <v>320.96000000000004</v>
      </c>
      <c r="E138" s="237"/>
      <c r="F138" s="18" t="s">
        <v>1048</v>
      </c>
      <c r="G138" s="16" t="s">
        <v>1049</v>
      </c>
      <c r="H138" s="35">
        <f t="shared" si="14"/>
        <v>2611.8300000000745</v>
      </c>
      <c r="J138" t="s">
        <v>1050</v>
      </c>
      <c r="K138" s="213">
        <v>4377</v>
      </c>
      <c r="L138" s="203"/>
      <c r="M138" s="155"/>
      <c r="N138" s="204"/>
      <c r="O138" s="155"/>
      <c r="P138" s="155"/>
      <c r="Q138" t="s">
        <v>1034</v>
      </c>
      <c r="R138" s="215">
        <f>Q138-Q137</f>
        <v>-26941</v>
      </c>
      <c r="S138" s="155">
        <v>-26941</v>
      </c>
      <c r="T138" s="155"/>
      <c r="U138" s="155"/>
      <c r="V138" s="151" t="s">
        <v>129</v>
      </c>
      <c r="W138" s="200" t="s">
        <v>1035</v>
      </c>
      <c r="X138" s="16"/>
      <c r="Y138" s="16"/>
    </row>
    <row r="139" spans="1:26" s="35" customFormat="1">
      <c r="A139" s="44">
        <v>45057</v>
      </c>
      <c r="B139" s="18" t="s">
        <v>1057</v>
      </c>
      <c r="C139" s="255" t="s">
        <v>1058</v>
      </c>
      <c r="D139">
        <f t="shared" si="13"/>
        <v>-669.20000000000027</v>
      </c>
      <c r="E139" s="237"/>
      <c r="F139" s="18" t="s">
        <v>1059</v>
      </c>
      <c r="G139" s="255" t="s">
        <v>1060</v>
      </c>
      <c r="H139" s="35">
        <f t="shared" si="14"/>
        <v>-4112.9000000003725</v>
      </c>
      <c r="J139" t="s">
        <v>1061</v>
      </c>
      <c r="K139" s="213">
        <v>1000</v>
      </c>
      <c r="L139" s="203">
        <v>7816</v>
      </c>
      <c r="M139" s="155"/>
      <c r="N139" s="204"/>
      <c r="O139" s="155"/>
      <c r="P139" s="155"/>
      <c r="Q139" t="s">
        <v>1046</v>
      </c>
      <c r="R139" s="215"/>
      <c r="S139" s="155">
        <v>-175339</v>
      </c>
      <c r="T139" s="155"/>
      <c r="U139" s="155"/>
      <c r="V139" s="151" t="s">
        <v>129</v>
      </c>
      <c r="W139" s="200" t="s">
        <v>1035</v>
      </c>
      <c r="X139" s="16"/>
      <c r="Y139" s="16"/>
    </row>
    <row r="140" spans="1:26" s="35" customFormat="1">
      <c r="A140" s="44">
        <v>45058</v>
      </c>
      <c r="B140" s="18" t="s">
        <v>1065</v>
      </c>
      <c r="C140" s="16" t="s">
        <v>1066</v>
      </c>
      <c r="D140">
        <f t="shared" si="13"/>
        <v>-245.42999999999984</v>
      </c>
      <c r="E140" s="237"/>
      <c r="F140" s="18" t="s">
        <v>1067</v>
      </c>
      <c r="G140" s="16" t="s">
        <v>1068</v>
      </c>
      <c r="H140" s="35">
        <f t="shared" si="14"/>
        <v>-255</v>
      </c>
      <c r="J140" t="s">
        <v>1069</v>
      </c>
      <c r="K140" s="213"/>
      <c r="L140" s="203"/>
      <c r="M140" s="215">
        <v>-4455</v>
      </c>
      <c r="N140" s="215">
        <v>-1015</v>
      </c>
      <c r="O140" s="155"/>
      <c r="P140" s="155"/>
      <c r="Q140" t="s">
        <v>1051</v>
      </c>
      <c r="R140" s="215">
        <f>Q140-Q139</f>
        <v>111604</v>
      </c>
      <c r="S140" s="155"/>
      <c r="T140" s="155">
        <v>111604</v>
      </c>
      <c r="U140" s="155"/>
      <c r="V140" s="151" t="s">
        <v>129</v>
      </c>
      <c r="W140" s="198" t="s">
        <v>1052</v>
      </c>
      <c r="X140" s="198"/>
      <c r="Y140" s="84"/>
    </row>
    <row r="141" spans="1:26" s="35" customFormat="1">
      <c r="A141" s="44">
        <v>45061</v>
      </c>
      <c r="B141" s="18" t="s">
        <v>1076</v>
      </c>
      <c r="C141" s="16" t="s">
        <v>1077</v>
      </c>
      <c r="D141">
        <f t="shared" si="13"/>
        <v>1290.4900000000002</v>
      </c>
      <c r="E141" s="237"/>
      <c r="F141" s="18" t="s">
        <v>1078</v>
      </c>
      <c r="G141" s="16" t="s">
        <v>1079</v>
      </c>
      <c r="H141" s="35">
        <f t="shared" si="14"/>
        <v>1453.5899999999674</v>
      </c>
      <c r="J141" t="s">
        <v>1080</v>
      </c>
      <c r="K141" s="213">
        <v>10418</v>
      </c>
      <c r="L141" s="203"/>
      <c r="M141" s="155"/>
      <c r="N141" s="215">
        <v>-3629</v>
      </c>
      <c r="O141" s="155"/>
      <c r="P141" s="155"/>
      <c r="Q141" t="s">
        <v>1062</v>
      </c>
      <c r="R141" s="215"/>
      <c r="S141" s="155">
        <v>-1027695</v>
      </c>
      <c r="T141" s="155"/>
      <c r="U141" s="155"/>
      <c r="V141" s="155"/>
      <c r="W141" s="205"/>
      <c r="X141" s="205"/>
      <c r="Y141" s="142"/>
    </row>
    <row r="142" spans="1:26" s="35" customFormat="1">
      <c r="A142" s="44">
        <v>45062</v>
      </c>
      <c r="B142" s="18" t="s">
        <v>1084</v>
      </c>
      <c r="C142" s="16" t="s">
        <v>1085</v>
      </c>
      <c r="D142">
        <f t="shared" si="13"/>
        <v>-346.88999999999987</v>
      </c>
      <c r="E142" s="249"/>
      <c r="F142" s="18" t="s">
        <v>1086</v>
      </c>
      <c r="G142" s="16" t="s">
        <v>1087</v>
      </c>
      <c r="H142" s="35">
        <f t="shared" si="14"/>
        <v>-17413.709999999963</v>
      </c>
      <c r="J142" t="s">
        <v>1088</v>
      </c>
      <c r="K142" s="213">
        <v>3657</v>
      </c>
      <c r="L142" s="203">
        <v>7593</v>
      </c>
      <c r="M142" s="155"/>
      <c r="N142" s="204"/>
      <c r="O142" s="155"/>
      <c r="P142" s="155"/>
      <c r="Q142" s="13"/>
      <c r="R142" s="248" t="s">
        <v>885</v>
      </c>
      <c r="S142" s="172">
        <f>SUM(S138:S141)</f>
        <v>-1229975</v>
      </c>
      <c r="T142" s="172">
        <f>SUM(T137:T141)</f>
        <v>1505599</v>
      </c>
      <c r="U142" s="172"/>
      <c r="V142" s="151" t="s">
        <v>129</v>
      </c>
      <c r="W142" s="200">
        <f>T142+S142</f>
        <v>275624</v>
      </c>
      <c r="X142" s="200" t="s">
        <v>1063</v>
      </c>
      <c r="Y142" s="200"/>
      <c r="Z142" s="142"/>
    </row>
    <row r="143" spans="1:26" s="35" customFormat="1">
      <c r="A143" s="44">
        <v>45063</v>
      </c>
      <c r="B143" s="18" t="s">
        <v>1093</v>
      </c>
      <c r="C143" s="16" t="s">
        <v>1094</v>
      </c>
      <c r="D143">
        <f t="shared" si="13"/>
        <v>-529.65000000000055</v>
      </c>
      <c r="E143" s="249"/>
      <c r="F143" s="18" t="s">
        <v>1095</v>
      </c>
      <c r="G143" s="16" t="s">
        <v>1096</v>
      </c>
      <c r="H143" s="35">
        <f t="shared" si="14"/>
        <v>-889.54999999981374</v>
      </c>
      <c r="J143" t="s">
        <v>1098</v>
      </c>
      <c r="L143" s="203">
        <v>4043</v>
      </c>
      <c r="M143" s="215">
        <v>-2113</v>
      </c>
      <c r="N143" s="204"/>
      <c r="O143" s="155"/>
      <c r="P143" s="155"/>
      <c r="Q143" t="s">
        <v>1070</v>
      </c>
      <c r="R143" s="215">
        <f>Q143-Q141</f>
        <v>797055</v>
      </c>
      <c r="S143" s="155"/>
      <c r="T143" s="155">
        <v>797055</v>
      </c>
      <c r="U143" s="155"/>
      <c r="V143" s="151" t="s">
        <v>129</v>
      </c>
      <c r="W143" s="198" t="s">
        <v>1071</v>
      </c>
      <c r="X143" s="198"/>
      <c r="Y143" s="84"/>
    </row>
    <row r="144" spans="1:26" s="35" customFormat="1">
      <c r="E144" s="237"/>
      <c r="J144"/>
      <c r="M144" s="155"/>
      <c r="O144" s="155"/>
      <c r="P144" s="155"/>
      <c r="Q144" t="s">
        <v>1081</v>
      </c>
      <c r="R144" s="215">
        <f>Q144-Q143</f>
        <v>582062</v>
      </c>
      <c r="S144" s="155"/>
      <c r="T144" s="155">
        <v>582062</v>
      </c>
      <c r="U144" s="155"/>
      <c r="V144" s="151" t="s">
        <v>129</v>
      </c>
      <c r="W144" s="198" t="s">
        <v>1082</v>
      </c>
      <c r="X144" s="198"/>
      <c r="Y144" s="84"/>
    </row>
    <row r="145" spans="1:27">
      <c r="Q145" t="s">
        <v>1089</v>
      </c>
      <c r="R145" s="215"/>
      <c r="S145" s="52">
        <v>-196278</v>
      </c>
      <c r="V145" s="151" t="s">
        <v>129</v>
      </c>
      <c r="W145" s="198" t="s">
        <v>1071</v>
      </c>
      <c r="X145" s="198"/>
      <c r="Y145" s="84"/>
      <c r="Z145" s="35"/>
    </row>
    <row r="146" spans="1:27">
      <c r="Q146" t="s">
        <v>1097</v>
      </c>
      <c r="R146" s="215">
        <f>Q146-Q145</f>
        <v>124159</v>
      </c>
      <c r="T146" s="52">
        <v>124159</v>
      </c>
      <c r="V146" s="151" t="s">
        <v>129</v>
      </c>
      <c r="W146" s="200" t="s">
        <v>1099</v>
      </c>
      <c r="X146" s="200"/>
      <c r="Y146" s="124"/>
      <c r="Z146" s="35"/>
      <c r="AA146" s="52"/>
    </row>
    <row r="147" spans="1:27">
      <c r="Q147" t="s">
        <v>1107</v>
      </c>
      <c r="R147" s="215"/>
      <c r="S147" s="52">
        <v>-1033950</v>
      </c>
      <c r="T147" s="155"/>
      <c r="U147" s="155"/>
      <c r="V147" s="155"/>
      <c r="W147" s="35"/>
      <c r="X147" s="35"/>
      <c r="Y147" s="35"/>
      <c r="Z147" s="35"/>
    </row>
    <row r="148" spans="1:27">
      <c r="A148" s="44">
        <v>45064</v>
      </c>
      <c r="B148" s="18" t="s">
        <v>1102</v>
      </c>
      <c r="C148" s="16" t="s">
        <v>1103</v>
      </c>
      <c r="D148">
        <f t="shared" ref="D148:D282" si="15">SUM(B148-C148)</f>
        <v>656.47000000000025</v>
      </c>
      <c r="F148" s="18" t="s">
        <v>1104</v>
      </c>
      <c r="G148" s="16" t="s">
        <v>1105</v>
      </c>
      <c r="H148" s="35">
        <f t="shared" ref="H148:H224" si="16">SUM(F148-G148)</f>
        <v>11740.050000000279</v>
      </c>
      <c r="J148" t="s">
        <v>1106</v>
      </c>
      <c r="K148" s="213">
        <v>4504</v>
      </c>
      <c r="N148" s="215">
        <v>-2074</v>
      </c>
      <c r="Q148" s="172"/>
      <c r="R148" s="267" t="s">
        <v>885</v>
      </c>
      <c r="S148" s="172">
        <f>SUM(S143:S147)</f>
        <v>-1230228</v>
      </c>
      <c r="T148" s="172">
        <f>SUM(T143:T147)</f>
        <v>1503276</v>
      </c>
      <c r="U148" s="172"/>
      <c r="V148" s="151" t="s">
        <v>129</v>
      </c>
      <c r="W148" s="270">
        <f>T148+S148</f>
        <v>273048</v>
      </c>
      <c r="X148" s="200" t="s">
        <v>1063</v>
      </c>
      <c r="Y148" s="200"/>
    </row>
    <row r="149" spans="1:27">
      <c r="A149" s="44">
        <v>45065</v>
      </c>
      <c r="B149" s="94">
        <v>2576.91</v>
      </c>
      <c r="C149" s="16" t="s">
        <v>1111</v>
      </c>
      <c r="D149">
        <f t="shared" si="15"/>
        <v>-565.27</v>
      </c>
      <c r="F149" s="18" t="s">
        <v>1113</v>
      </c>
      <c r="G149" s="16" t="s">
        <v>1114</v>
      </c>
      <c r="H149" s="35">
        <f t="shared" si="16"/>
        <v>-5630.8600000001024</v>
      </c>
      <c r="J149" t="s">
        <v>1112</v>
      </c>
      <c r="L149" s="179">
        <v>3753</v>
      </c>
      <c r="M149" s="271">
        <v>-2233</v>
      </c>
      <c r="Q149" t="s">
        <v>1115</v>
      </c>
      <c r="R149" s="271">
        <f>Q149-Q147</f>
        <v>314440</v>
      </c>
      <c r="T149" s="52">
        <v>314440</v>
      </c>
      <c r="V149" s="151" t="s">
        <v>129</v>
      </c>
      <c r="W149" s="198" t="s">
        <v>1116</v>
      </c>
      <c r="X149" s="198"/>
      <c r="Y149" s="84"/>
    </row>
    <row r="150" spans="1:27">
      <c r="A150" s="44">
        <v>45068</v>
      </c>
      <c r="B150" s="94">
        <v>4899.41</v>
      </c>
      <c r="C150" s="16" t="s">
        <v>1119</v>
      </c>
      <c r="D150">
        <f t="shared" si="15"/>
        <v>38.579999999999927</v>
      </c>
      <c r="F150" s="18" t="s">
        <v>1121</v>
      </c>
      <c r="G150" s="16" t="s">
        <v>1122</v>
      </c>
      <c r="H150" s="35">
        <f t="shared" si="16"/>
        <v>-942.84000000008382</v>
      </c>
      <c r="J150" t="s">
        <v>1120</v>
      </c>
      <c r="K150" s="176">
        <v>6217</v>
      </c>
      <c r="L150" s="179">
        <v>4601</v>
      </c>
      <c r="Q150" t="s">
        <v>1123</v>
      </c>
      <c r="R150" s="272">
        <f>Q150-Q149</f>
        <v>709748</v>
      </c>
      <c r="T150" s="52">
        <v>709748</v>
      </c>
      <c r="V150" s="151" t="s">
        <v>129</v>
      </c>
      <c r="W150" s="198" t="s">
        <v>1124</v>
      </c>
      <c r="X150" s="198"/>
      <c r="Y150" s="84"/>
    </row>
    <row r="151" spans="1:27">
      <c r="A151" s="44">
        <v>45069</v>
      </c>
      <c r="B151" s="18" t="s">
        <v>1125</v>
      </c>
      <c r="C151" s="16" t="s">
        <v>1126</v>
      </c>
      <c r="D151">
        <f t="shared" si="15"/>
        <v>820.4399999999996</v>
      </c>
      <c r="F151" s="94">
        <v>1195966.33</v>
      </c>
      <c r="G151" s="16" t="s">
        <v>1128</v>
      </c>
      <c r="H151" s="35">
        <f t="shared" si="16"/>
        <v>-19545.839999999851</v>
      </c>
      <c r="J151" t="s">
        <v>1127</v>
      </c>
      <c r="K151" s="213">
        <v>10801</v>
      </c>
      <c r="L151" s="203">
        <v>2359</v>
      </c>
      <c r="Q151" t="s">
        <v>1129</v>
      </c>
      <c r="R151" s="275"/>
      <c r="S151" s="275"/>
      <c r="V151" s="151" t="s">
        <v>129</v>
      </c>
      <c r="W151" s="198" t="s">
        <v>1124</v>
      </c>
      <c r="X151" s="198"/>
      <c r="Y151" s="84"/>
    </row>
    <row r="152" spans="1:27">
      <c r="A152" s="44">
        <v>45070</v>
      </c>
      <c r="B152" s="18" t="s">
        <v>1133</v>
      </c>
      <c r="C152" s="16" t="s">
        <v>1134</v>
      </c>
      <c r="D152">
        <f t="shared" si="15"/>
        <v>-458.22000000000025</v>
      </c>
      <c r="F152" s="18" t="s">
        <v>1136</v>
      </c>
      <c r="G152" s="16" t="s">
        <v>1137</v>
      </c>
      <c r="H152" s="35">
        <f t="shared" si="16"/>
        <v>1953.0200000000186</v>
      </c>
      <c r="J152" t="s">
        <v>1135</v>
      </c>
      <c r="L152" s="179">
        <v>4623</v>
      </c>
      <c r="Q152" t="s">
        <v>1138</v>
      </c>
      <c r="R152" s="276">
        <f>Q152-Q151</f>
        <v>244490</v>
      </c>
      <c r="T152" s="52">
        <v>244490</v>
      </c>
      <c r="V152" s="151" t="s">
        <v>129</v>
      </c>
      <c r="W152" s="200" t="s">
        <v>1139</v>
      </c>
      <c r="X152" s="200"/>
      <c r="Y152" s="124"/>
    </row>
    <row r="153" spans="1:27">
      <c r="A153" s="44">
        <v>45071</v>
      </c>
      <c r="B153" s="18" t="s">
        <v>1141</v>
      </c>
      <c r="C153" s="16" t="s">
        <v>1142</v>
      </c>
      <c r="D153">
        <f t="shared" si="15"/>
        <v>-987.79</v>
      </c>
      <c r="F153" s="18" t="s">
        <v>1144</v>
      </c>
      <c r="G153" s="16" t="s">
        <v>1145</v>
      </c>
      <c r="H153" s="35">
        <f t="shared" si="16"/>
        <v>14144.600000000093</v>
      </c>
      <c r="J153" t="s">
        <v>1143</v>
      </c>
      <c r="M153" s="277">
        <v>-45708</v>
      </c>
      <c r="N153" s="277">
        <v>-68693</v>
      </c>
      <c r="Q153" s="13" t="s">
        <v>1146</v>
      </c>
      <c r="R153" s="278" t="s">
        <v>853</v>
      </c>
      <c r="S153" s="278">
        <v>-1583170</v>
      </c>
      <c r="T153" s="172">
        <v>1541726</v>
      </c>
      <c r="U153" s="172"/>
      <c r="V153" s="151" t="s">
        <v>129</v>
      </c>
      <c r="W153" s="280"/>
      <c r="X153" s="172"/>
      <c r="Y153" s="281"/>
    </row>
    <row r="154" spans="1:27">
      <c r="A154" s="44">
        <v>45072</v>
      </c>
      <c r="B154" s="18" t="s">
        <v>1149</v>
      </c>
      <c r="C154" s="16" t="s">
        <v>1150</v>
      </c>
      <c r="D154">
        <f t="shared" si="15"/>
        <v>1184.83</v>
      </c>
      <c r="E154" s="35"/>
      <c r="F154" s="18" t="s">
        <v>1152</v>
      </c>
      <c r="G154" s="16" t="s">
        <v>1153</v>
      </c>
      <c r="H154" s="35">
        <f t="shared" si="16"/>
        <v>8528.8099999999395</v>
      </c>
      <c r="J154" s="35" t="s">
        <v>1151</v>
      </c>
      <c r="K154" s="213">
        <v>12877</v>
      </c>
      <c r="M154" s="277"/>
      <c r="N154" s="277"/>
      <c r="Q154" t="s">
        <v>1154</v>
      </c>
      <c r="R154" s="279">
        <f>Q154-Q153</f>
        <v>931057</v>
      </c>
      <c r="S154" s="277"/>
      <c r="T154" s="52">
        <v>931057</v>
      </c>
      <c r="V154" s="151" t="s">
        <v>129</v>
      </c>
      <c r="W154" s="198" t="s">
        <v>1082</v>
      </c>
      <c r="X154" s="198"/>
      <c r="Y154" s="84"/>
    </row>
    <row r="155" spans="1:27">
      <c r="A155" s="44">
        <v>45075</v>
      </c>
      <c r="B155" s="18" t="s">
        <v>1156</v>
      </c>
      <c r="C155" s="16" t="s">
        <v>1157</v>
      </c>
      <c r="D155">
        <f t="shared" si="15"/>
        <v>-161.51999999999998</v>
      </c>
      <c r="E155" s="35"/>
      <c r="F155" s="18" t="s">
        <v>1159</v>
      </c>
      <c r="G155" s="16" t="s">
        <v>1160</v>
      </c>
      <c r="H155" s="35">
        <f t="shared" si="16"/>
        <v>-11220.70000000007</v>
      </c>
      <c r="J155" t="s">
        <v>1158</v>
      </c>
      <c r="K155" s="176">
        <v>2917</v>
      </c>
      <c r="L155" s="203">
        <v>5190</v>
      </c>
      <c r="M155" s="277"/>
      <c r="N155" s="277"/>
      <c r="Q155" t="s">
        <v>1161</v>
      </c>
      <c r="R155" s="282">
        <f>Q155-Q154</f>
        <v>200502</v>
      </c>
      <c r="S155" s="277"/>
      <c r="T155" s="52">
        <v>200502</v>
      </c>
      <c r="V155" s="151" t="s">
        <v>129</v>
      </c>
      <c r="W155" s="198" t="s">
        <v>1162</v>
      </c>
      <c r="X155" s="198"/>
      <c r="Y155" s="84"/>
    </row>
    <row r="156" spans="1:27">
      <c r="A156" s="44">
        <v>45076</v>
      </c>
      <c r="B156" s="18" t="s">
        <v>1165</v>
      </c>
      <c r="C156" s="16" t="s">
        <v>1166</v>
      </c>
      <c r="D156">
        <f t="shared" si="15"/>
        <v>240.79999999999995</v>
      </c>
      <c r="E156" s="35"/>
      <c r="F156" s="18" t="s">
        <v>1168</v>
      </c>
      <c r="G156" s="16" t="s">
        <v>1169</v>
      </c>
      <c r="H156" s="35">
        <f t="shared" si="16"/>
        <v>-17237.090000000084</v>
      </c>
      <c r="J156" t="s">
        <v>1167</v>
      </c>
      <c r="K156" s="176">
        <v>4010</v>
      </c>
      <c r="L156" s="203">
        <v>1253</v>
      </c>
      <c r="M156" s="283"/>
      <c r="N156" s="283"/>
      <c r="Q156" t="s">
        <v>1170</v>
      </c>
      <c r="R156" s="283"/>
      <c r="S156" s="283">
        <v>-172257</v>
      </c>
      <c r="V156" s="151" t="s">
        <v>129</v>
      </c>
      <c r="W156" s="198" t="s">
        <v>1171</v>
      </c>
      <c r="X156" s="198"/>
      <c r="Y156" s="84"/>
    </row>
    <row r="157" spans="1:27" s="35" customFormat="1">
      <c r="A157" s="44">
        <v>45077</v>
      </c>
      <c r="B157" s="18" t="s">
        <v>1173</v>
      </c>
      <c r="C157" s="16" t="s">
        <v>1174</v>
      </c>
      <c r="D157">
        <f t="shared" si="15"/>
        <v>-2026.87</v>
      </c>
      <c r="F157" s="18" t="s">
        <v>1176</v>
      </c>
      <c r="G157" s="16" t="s">
        <v>1177</v>
      </c>
      <c r="H157" s="35">
        <f t="shared" si="16"/>
        <v>15795.159999999916</v>
      </c>
      <c r="J157" t="s">
        <v>1175</v>
      </c>
      <c r="K157" s="213"/>
      <c r="L157" s="203">
        <v>3604</v>
      </c>
      <c r="M157" s="215">
        <v>-18148</v>
      </c>
      <c r="O157" s="155"/>
      <c r="P157" s="155"/>
      <c r="Q157" t="s">
        <v>1178</v>
      </c>
      <c r="R157" s="284">
        <f>Q157-Q156</f>
        <v>483377</v>
      </c>
      <c r="S157" s="215">
        <v>-1329280</v>
      </c>
      <c r="T157" s="155">
        <v>483377</v>
      </c>
      <c r="U157" s="155"/>
      <c r="V157" s="151" t="s">
        <v>129</v>
      </c>
      <c r="W157" s="200" t="s">
        <v>1179</v>
      </c>
      <c r="X157" s="200"/>
      <c r="Y157" s="124"/>
    </row>
    <row r="158" spans="1:27" s="35" customFormat="1">
      <c r="A158" s="44">
        <v>45078</v>
      </c>
      <c r="B158" s="18" t="s">
        <v>1181</v>
      </c>
      <c r="C158" s="16" t="s">
        <v>1182</v>
      </c>
      <c r="D158">
        <f t="shared" si="15"/>
        <v>-2182.7599999999998</v>
      </c>
      <c r="F158" s="18" t="s">
        <v>1184</v>
      </c>
      <c r="G158" s="16" t="s">
        <v>1185</v>
      </c>
      <c r="H158" s="35">
        <f t="shared" si="16"/>
        <v>1210.2099999999627</v>
      </c>
      <c r="J158" t="s">
        <v>1183</v>
      </c>
      <c r="K158" s="213"/>
      <c r="L158" s="203">
        <v>11836</v>
      </c>
      <c r="M158" s="215">
        <v>-10857</v>
      </c>
      <c r="O158" s="155"/>
      <c r="P158" s="155"/>
      <c r="Q158" s="13" t="s">
        <v>1186</v>
      </c>
      <c r="R158" s="285" t="s">
        <v>885</v>
      </c>
      <c r="S158" s="285">
        <f>SUM(S156:S157)</f>
        <v>-1501537</v>
      </c>
      <c r="T158" s="172">
        <f>SUM(T154:T157)</f>
        <v>1614936</v>
      </c>
      <c r="U158" s="172"/>
      <c r="V158" s="151" t="s">
        <v>129</v>
      </c>
      <c r="W158" s="200" t="s">
        <v>1187</v>
      </c>
      <c r="X158" s="200"/>
      <c r="Y158" s="124"/>
    </row>
    <row r="159" spans="1:27" s="35" customFormat="1">
      <c r="A159" s="44">
        <v>45079</v>
      </c>
      <c r="B159" s="18" t="s">
        <v>1191</v>
      </c>
      <c r="C159" s="16" t="s">
        <v>1192</v>
      </c>
      <c r="D159">
        <f t="shared" si="15"/>
        <v>475.88000000000011</v>
      </c>
      <c r="F159" s="18" t="s">
        <v>1194</v>
      </c>
      <c r="G159" s="16">
        <v>921379.94</v>
      </c>
      <c r="H159" s="35">
        <f t="shared" si="16"/>
        <v>14246.270000000019</v>
      </c>
      <c r="J159" t="s">
        <v>1193</v>
      </c>
      <c r="K159" s="213">
        <v>6145</v>
      </c>
      <c r="L159" s="203">
        <v>1166</v>
      </c>
      <c r="M159" s="215"/>
      <c r="O159" s="155"/>
      <c r="P159" s="155"/>
      <c r="Q159" t="s">
        <v>1195</v>
      </c>
      <c r="R159" s="286">
        <f>Q159-Q158</f>
        <v>852766</v>
      </c>
      <c r="S159" s="215"/>
      <c r="T159" s="155">
        <v>852766</v>
      </c>
      <c r="U159" s="155"/>
      <c r="V159" s="151" t="s">
        <v>129</v>
      </c>
      <c r="W159" s="200" t="s">
        <v>1187</v>
      </c>
      <c r="X159" s="200"/>
      <c r="Y159" s="124"/>
    </row>
    <row r="160" spans="1:27" s="35" customFormat="1">
      <c r="A160" s="44">
        <v>45082</v>
      </c>
      <c r="B160" s="18" t="s">
        <v>1199</v>
      </c>
      <c r="C160" s="16" t="s">
        <v>1200</v>
      </c>
      <c r="D160">
        <f t="shared" si="15"/>
        <v>746.13000000000011</v>
      </c>
      <c r="F160" s="18" t="s">
        <v>1202</v>
      </c>
      <c r="G160" s="16" t="s">
        <v>1203</v>
      </c>
      <c r="H160" s="35">
        <f t="shared" si="16"/>
        <v>-1406.5300000000279</v>
      </c>
      <c r="J160" t="s">
        <v>1201</v>
      </c>
      <c r="K160" s="213">
        <v>5988</v>
      </c>
      <c r="M160" s="215"/>
      <c r="N160" s="215">
        <v>-1460</v>
      </c>
      <c r="O160" s="155"/>
      <c r="P160" s="155"/>
      <c r="Q160" t="s">
        <v>1204</v>
      </c>
      <c r="R160" s="288">
        <f>Q160-Q159</f>
        <v>424018</v>
      </c>
      <c r="S160" s="215"/>
      <c r="T160" s="155">
        <v>424018</v>
      </c>
      <c r="U160" s="155"/>
      <c r="V160" s="151" t="s">
        <v>129</v>
      </c>
      <c r="W160" s="200" t="s">
        <v>1205</v>
      </c>
      <c r="X160" s="200"/>
      <c r="Y160" s="124"/>
    </row>
    <row r="161" spans="1:25" s="35" customFormat="1">
      <c r="A161" s="44">
        <v>45083</v>
      </c>
      <c r="B161" s="18" t="s">
        <v>1210</v>
      </c>
      <c r="C161" s="16" t="s">
        <v>1211</v>
      </c>
      <c r="D161">
        <f t="shared" si="15"/>
        <v>-919.86000000000013</v>
      </c>
      <c r="F161" s="18" t="s">
        <v>1213</v>
      </c>
      <c r="G161" s="16" t="s">
        <v>1214</v>
      </c>
      <c r="H161" s="35">
        <f t="shared" si="16"/>
        <v>-24474.189999999944</v>
      </c>
      <c r="J161" t="s">
        <v>1212</v>
      </c>
      <c r="K161" s="213"/>
      <c r="M161" s="215">
        <v>-13411</v>
      </c>
      <c r="N161" s="215">
        <v>-2954</v>
      </c>
      <c r="O161" s="155"/>
      <c r="P161" s="155"/>
      <c r="Q161" t="s">
        <v>1215</v>
      </c>
      <c r="R161" s="289"/>
      <c r="S161" s="215">
        <v>-556714</v>
      </c>
      <c r="T161" s="155"/>
      <c r="U161" s="155"/>
      <c r="V161" s="151" t="s">
        <v>129</v>
      </c>
      <c r="W161" s="200"/>
      <c r="X161" s="200"/>
      <c r="Y161" s="124"/>
    </row>
    <row r="162" spans="1:25" s="35" customFormat="1">
      <c r="A162" s="44">
        <v>45084</v>
      </c>
      <c r="B162" s="18" t="s">
        <v>1219</v>
      </c>
      <c r="C162" s="16" t="s">
        <v>1220</v>
      </c>
      <c r="D162">
        <f t="shared" si="15"/>
        <v>806.07999999999993</v>
      </c>
      <c r="F162" s="18" t="s">
        <v>1222</v>
      </c>
      <c r="G162" s="16" t="s">
        <v>1223</v>
      </c>
      <c r="H162" s="35">
        <f t="shared" si="16"/>
        <v>-1668.0300000000279</v>
      </c>
      <c r="J162" t="s">
        <v>1221</v>
      </c>
      <c r="K162" s="213">
        <v>14333</v>
      </c>
      <c r="L162" s="203">
        <v>5754</v>
      </c>
      <c r="M162" s="215"/>
      <c r="N162" s="215"/>
      <c r="O162" s="155"/>
      <c r="P162" s="155"/>
      <c r="Q162" t="s">
        <v>1224</v>
      </c>
      <c r="R162" s="290">
        <f>Q162-Q161</f>
        <v>670307</v>
      </c>
      <c r="S162" s="215">
        <v>-1145998</v>
      </c>
      <c r="T162" s="155">
        <v>670307</v>
      </c>
      <c r="U162" s="155"/>
      <c r="V162" s="151" t="s">
        <v>129</v>
      </c>
      <c r="W162" s="198" t="s">
        <v>1225</v>
      </c>
      <c r="X162" s="198"/>
      <c r="Y162" s="84"/>
    </row>
    <row r="163" spans="1:25" s="35" customFormat="1">
      <c r="A163" s="44">
        <v>45085</v>
      </c>
      <c r="B163" s="18" t="s">
        <v>1228</v>
      </c>
      <c r="C163" s="16" t="s">
        <v>1229</v>
      </c>
      <c r="D163">
        <f t="shared" si="15"/>
        <v>-442.07999999999993</v>
      </c>
      <c r="F163" s="18" t="s">
        <v>1231</v>
      </c>
      <c r="G163" s="16" t="s">
        <v>1232</v>
      </c>
      <c r="H163" s="35">
        <f t="shared" si="16"/>
        <v>-515.39999999990687</v>
      </c>
      <c r="J163" t="s">
        <v>1230</v>
      </c>
      <c r="K163" s="213">
        <v>5457</v>
      </c>
      <c r="L163" s="203">
        <v>9999</v>
      </c>
      <c r="M163" s="215"/>
      <c r="N163" s="215"/>
      <c r="O163" s="155"/>
      <c r="P163" s="155"/>
      <c r="Q163" s="13" t="s">
        <v>1233</v>
      </c>
      <c r="R163" s="291" t="s">
        <v>885</v>
      </c>
      <c r="S163" s="291">
        <f>SUM(S161:S162)</f>
        <v>-1702712</v>
      </c>
      <c r="T163" s="172">
        <f>SUM(T159:T162)</f>
        <v>1947091</v>
      </c>
      <c r="U163" s="172"/>
      <c r="V163" s="151" t="s">
        <v>129</v>
      </c>
      <c r="W163" s="197">
        <f>T163+S163</f>
        <v>244379</v>
      </c>
      <c r="X163" s="198" t="s">
        <v>1063</v>
      </c>
      <c r="Y163" s="84"/>
    </row>
    <row r="164" spans="1:25" s="35" customFormat="1">
      <c r="A164" s="44">
        <v>45086</v>
      </c>
      <c r="B164" s="18" t="s">
        <v>1235</v>
      </c>
      <c r="C164" s="16" t="s">
        <v>1236</v>
      </c>
      <c r="D164">
        <f t="shared" si="15"/>
        <v>-617.74000000000024</v>
      </c>
      <c r="F164" s="18" t="s">
        <v>1238</v>
      </c>
      <c r="G164" s="16" t="s">
        <v>1239</v>
      </c>
      <c r="H164" s="35">
        <f t="shared" si="16"/>
        <v>6692.6199999999953</v>
      </c>
      <c r="J164" t="s">
        <v>1237</v>
      </c>
      <c r="K164" s="213"/>
      <c r="L164" s="203"/>
      <c r="M164" s="215">
        <v>-6707</v>
      </c>
      <c r="N164" s="215"/>
      <c r="O164" s="155"/>
      <c r="P164" s="155"/>
      <c r="Q164" t="s">
        <v>1240</v>
      </c>
      <c r="R164" s="292">
        <f>Q164-Q163</f>
        <v>652627</v>
      </c>
      <c r="S164" s="215"/>
      <c r="T164" s="155">
        <v>652627</v>
      </c>
      <c r="U164" s="155"/>
      <c r="V164" s="151" t="s">
        <v>129</v>
      </c>
      <c r="W164" s="200" t="s">
        <v>1250</v>
      </c>
      <c r="X164" s="200"/>
      <c r="Y164" s="124"/>
    </row>
    <row r="165" spans="1:25" s="35" customFormat="1">
      <c r="A165" s="44">
        <v>45089</v>
      </c>
      <c r="B165" s="18" t="s">
        <v>1244</v>
      </c>
      <c r="C165" s="16" t="s">
        <v>1245</v>
      </c>
      <c r="D165">
        <f t="shared" si="15"/>
        <v>968.7800000000002</v>
      </c>
      <c r="F165" s="18" t="s">
        <v>1247</v>
      </c>
      <c r="G165" s="16" t="s">
        <v>1248</v>
      </c>
      <c r="H165" s="35">
        <f t="shared" si="16"/>
        <v>-282.09999999997672</v>
      </c>
      <c r="J165" t="s">
        <v>1246</v>
      </c>
      <c r="K165" s="213"/>
      <c r="L165" s="203"/>
      <c r="M165" s="215">
        <v>-1492</v>
      </c>
      <c r="N165" s="215">
        <v>-11973</v>
      </c>
      <c r="O165" s="155"/>
      <c r="P165" s="155"/>
      <c r="Q165" t="s">
        <v>1249</v>
      </c>
      <c r="R165" s="293">
        <f>Q165-Q164</f>
        <v>476215</v>
      </c>
      <c r="S165" s="215"/>
      <c r="T165" s="155">
        <v>476215</v>
      </c>
      <c r="U165" s="155"/>
      <c r="V165" s="151" t="s">
        <v>129</v>
      </c>
      <c r="W165" s="200" t="s">
        <v>1250</v>
      </c>
      <c r="X165" s="200"/>
      <c r="Y165" s="124"/>
    </row>
    <row r="166" spans="1:25" s="35" customFormat="1">
      <c r="A166" s="44">
        <v>45090</v>
      </c>
      <c r="B166" s="18" t="s">
        <v>1253</v>
      </c>
      <c r="C166" s="16" t="s">
        <v>1254</v>
      </c>
      <c r="D166">
        <f t="shared" si="15"/>
        <v>615.47000000000025</v>
      </c>
      <c r="F166" s="18" t="s">
        <v>1256</v>
      </c>
      <c r="G166" s="16" t="s">
        <v>1257</v>
      </c>
      <c r="H166" s="35">
        <f t="shared" si="16"/>
        <v>-11559.109999999986</v>
      </c>
      <c r="J166" t="s">
        <v>1255</v>
      </c>
      <c r="K166" s="213">
        <v>4244</v>
      </c>
      <c r="L166" s="203"/>
      <c r="M166" s="215"/>
      <c r="N166" s="215">
        <v>-2144</v>
      </c>
      <c r="O166" s="155"/>
      <c r="P166" s="155"/>
      <c r="Q166" t="s">
        <v>1258</v>
      </c>
      <c r="R166" s="294"/>
      <c r="S166" s="215">
        <v>-502321</v>
      </c>
      <c r="T166" s="155"/>
      <c r="U166" s="155"/>
      <c r="V166" s="151" t="s">
        <v>129</v>
      </c>
      <c r="W166" s="296" t="s">
        <v>446</v>
      </c>
      <c r="X166" s="296"/>
      <c r="Y166" s="297"/>
    </row>
    <row r="167" spans="1:25" s="35" customFormat="1">
      <c r="A167" s="44">
        <v>45091</v>
      </c>
      <c r="B167" s="18">
        <v>2533.89</v>
      </c>
      <c r="C167" s="16" t="s">
        <v>1261</v>
      </c>
      <c r="D167">
        <f t="shared" si="15"/>
        <v>757.95999999999981</v>
      </c>
      <c r="F167" s="18" t="s">
        <v>1263</v>
      </c>
      <c r="G167" s="16" t="s">
        <v>1264</v>
      </c>
      <c r="H167" s="35">
        <f t="shared" si="16"/>
        <v>371.02000000001863</v>
      </c>
      <c r="J167" t="s">
        <v>1262</v>
      </c>
      <c r="K167" s="213">
        <v>11218</v>
      </c>
      <c r="L167" s="203">
        <v>2991</v>
      </c>
      <c r="M167" s="215"/>
      <c r="N167" s="215"/>
      <c r="O167" s="155"/>
      <c r="P167" s="155"/>
      <c r="Q167" t="s">
        <v>1265</v>
      </c>
      <c r="R167" s="295">
        <f>Q167-Q166</f>
        <v>784437</v>
      </c>
      <c r="S167" s="215">
        <v>-1320908</v>
      </c>
      <c r="T167" s="155">
        <v>784437</v>
      </c>
      <c r="U167" s="155"/>
      <c r="V167" s="151" t="s">
        <v>129</v>
      </c>
      <c r="W167" s="198" t="s">
        <v>1266</v>
      </c>
      <c r="X167" s="198"/>
      <c r="Y167" s="84"/>
    </row>
    <row r="168" spans="1:25" s="35" customFormat="1">
      <c r="A168" s="44">
        <v>45092</v>
      </c>
      <c r="B168" s="18" t="s">
        <v>1269</v>
      </c>
      <c r="C168" s="16" t="s">
        <v>1270</v>
      </c>
      <c r="D168">
        <f t="shared" si="15"/>
        <v>-745.55000000000064</v>
      </c>
      <c r="F168" s="18" t="s">
        <v>1272</v>
      </c>
      <c r="G168" s="16" t="s">
        <v>1273</v>
      </c>
      <c r="H168" s="35">
        <f t="shared" si="16"/>
        <v>13022.569999999832</v>
      </c>
      <c r="J168" t="s">
        <v>1271</v>
      </c>
      <c r="K168" s="213">
        <v>2171</v>
      </c>
      <c r="L168" s="203">
        <v>8857</v>
      </c>
      <c r="M168" s="215"/>
      <c r="N168" s="215"/>
      <c r="O168" s="155"/>
      <c r="P168" s="155"/>
      <c r="Q168" s="13" t="s">
        <v>1274</v>
      </c>
      <c r="R168" s="299" t="s">
        <v>885</v>
      </c>
      <c r="S168" s="299">
        <f>S167+S166</f>
        <v>-1823229</v>
      </c>
      <c r="T168" s="172">
        <f>SUM(T164:T167)</f>
        <v>1913279</v>
      </c>
      <c r="U168" s="172"/>
      <c r="V168" s="151" t="s">
        <v>129</v>
      </c>
      <c r="W168" s="198"/>
      <c r="X168" s="198"/>
      <c r="Y168" s="84"/>
    </row>
    <row r="169" spans="1:25" s="35" customFormat="1">
      <c r="A169" s="44">
        <v>45093</v>
      </c>
      <c r="B169" s="18" t="s">
        <v>1275</v>
      </c>
      <c r="C169" s="16" t="s">
        <v>1276</v>
      </c>
      <c r="D169">
        <f t="shared" si="15"/>
        <v>1181.17</v>
      </c>
      <c r="F169" s="18" t="s">
        <v>1278</v>
      </c>
      <c r="G169" s="16" t="s">
        <v>1279</v>
      </c>
      <c r="H169" s="35">
        <f t="shared" si="16"/>
        <v>-2476.9000000000233</v>
      </c>
      <c r="J169" t="s">
        <v>1277</v>
      </c>
      <c r="K169" s="213">
        <v>8362</v>
      </c>
      <c r="N169" s="256">
        <v>-4193</v>
      </c>
      <c r="O169" s="155"/>
      <c r="P169" s="155"/>
      <c r="Q169" t="s">
        <v>1280</v>
      </c>
      <c r="R169" s="298">
        <f>Q169-Q168</f>
        <v>939196</v>
      </c>
      <c r="S169" s="215"/>
      <c r="T169" s="155">
        <v>939196</v>
      </c>
      <c r="U169" s="155"/>
      <c r="V169" s="151" t="s">
        <v>129</v>
      </c>
      <c r="W169" s="198" t="s">
        <v>1281</v>
      </c>
      <c r="X169" s="198"/>
      <c r="Y169" s="84"/>
    </row>
    <row r="170" spans="1:25" s="35" customFormat="1">
      <c r="A170" s="44">
        <v>45096</v>
      </c>
      <c r="B170" s="18" t="s">
        <v>1285</v>
      </c>
      <c r="C170" s="16" t="s">
        <v>1286</v>
      </c>
      <c r="D170">
        <f t="shared" si="15"/>
        <v>-1324.66</v>
      </c>
      <c r="F170" s="18" t="s">
        <v>1288</v>
      </c>
      <c r="G170" s="16" t="s">
        <v>1289</v>
      </c>
      <c r="H170" s="35">
        <f t="shared" si="16"/>
        <v>4100.7700000000186</v>
      </c>
      <c r="J170" t="s">
        <v>1287</v>
      </c>
      <c r="K170" s="213"/>
      <c r="L170" s="203">
        <v>6538</v>
      </c>
      <c r="M170" s="215">
        <v>-7633</v>
      </c>
      <c r="N170" s="203"/>
      <c r="O170" s="155"/>
      <c r="P170" s="155"/>
      <c r="Q170" t="s">
        <v>1290</v>
      </c>
      <c r="R170" s="300">
        <f>Q170-Q169</f>
        <v>29475</v>
      </c>
      <c r="S170" s="215"/>
      <c r="T170" s="155">
        <v>29475</v>
      </c>
      <c r="U170" s="155"/>
      <c r="V170" s="151" t="s">
        <v>129</v>
      </c>
      <c r="W170" s="296" t="s">
        <v>446</v>
      </c>
      <c r="X170" s="296"/>
      <c r="Y170" s="297"/>
    </row>
    <row r="171" spans="1:25" s="35" customFormat="1">
      <c r="A171" s="44">
        <v>45097</v>
      </c>
      <c r="B171" s="18" t="s">
        <v>1293</v>
      </c>
      <c r="C171" s="16" t="s">
        <v>1294</v>
      </c>
      <c r="D171">
        <f t="shared" si="15"/>
        <v>369.94000000000005</v>
      </c>
      <c r="F171" s="18" t="s">
        <v>1296</v>
      </c>
      <c r="G171" s="16" t="s">
        <v>1297</v>
      </c>
      <c r="H171" s="35">
        <f t="shared" si="16"/>
        <v>-26288.030000000028</v>
      </c>
      <c r="J171" t="s">
        <v>1295</v>
      </c>
      <c r="K171" s="213"/>
      <c r="L171" s="203"/>
      <c r="M171" s="215">
        <v>-1160</v>
      </c>
      <c r="N171" s="215">
        <v>-3946</v>
      </c>
      <c r="O171" s="155"/>
      <c r="P171" s="155"/>
      <c r="Q171" t="s">
        <v>1298</v>
      </c>
      <c r="R171" s="301"/>
      <c r="S171" s="215">
        <v>-625476</v>
      </c>
      <c r="T171" s="155"/>
      <c r="U171" s="155"/>
      <c r="V171" s="151" t="s">
        <v>129</v>
      </c>
      <c r="W171" s="296" t="s">
        <v>446</v>
      </c>
      <c r="X171" s="296"/>
      <c r="Y171" s="297"/>
    </row>
    <row r="172" spans="1:25" s="35" customFormat="1">
      <c r="A172" s="44">
        <v>45098</v>
      </c>
      <c r="B172" s="18" t="s">
        <v>1302</v>
      </c>
      <c r="C172" s="16" t="s">
        <v>1303</v>
      </c>
      <c r="D172">
        <f t="shared" si="15"/>
        <v>212.23000000000002</v>
      </c>
      <c r="F172" s="18" t="s">
        <v>1305</v>
      </c>
      <c r="G172" s="16" t="s">
        <v>1306</v>
      </c>
      <c r="H172" s="35">
        <f t="shared" si="16"/>
        <v>-6394.3599999998696</v>
      </c>
      <c r="J172" t="s">
        <v>1304</v>
      </c>
      <c r="K172" s="213"/>
      <c r="L172" s="203"/>
      <c r="M172" s="215">
        <v>-2123</v>
      </c>
      <c r="N172" s="215">
        <v>-4135</v>
      </c>
      <c r="O172" s="155"/>
      <c r="P172" s="155"/>
      <c r="Q172" t="s">
        <v>1307</v>
      </c>
      <c r="R172" s="302">
        <f>Q172-Q171</f>
        <v>460950</v>
      </c>
      <c r="S172" s="215">
        <v>-833664</v>
      </c>
      <c r="T172" s="155">
        <v>460950</v>
      </c>
      <c r="U172" s="155"/>
      <c r="V172" s="151" t="s">
        <v>129</v>
      </c>
      <c r="W172" s="198" t="s">
        <v>1308</v>
      </c>
      <c r="X172" s="198"/>
      <c r="Y172" s="84"/>
    </row>
    <row r="173" spans="1:25" s="35" customFormat="1">
      <c r="A173" s="44">
        <v>45099</v>
      </c>
      <c r="B173" s="18" t="s">
        <v>1309</v>
      </c>
      <c r="C173" s="16" t="s">
        <v>1310</v>
      </c>
      <c r="D173">
        <f t="shared" si="15"/>
        <v>324.98999999999978</v>
      </c>
      <c r="F173" s="18" t="s">
        <v>1312</v>
      </c>
      <c r="G173" s="16" t="s">
        <v>1313</v>
      </c>
      <c r="H173" s="35">
        <f t="shared" si="16"/>
        <v>20807.590000000317</v>
      </c>
      <c r="J173" t="s">
        <v>1311</v>
      </c>
      <c r="K173" s="213">
        <v>6122</v>
      </c>
      <c r="L173" s="203">
        <v>2934</v>
      </c>
      <c r="M173" s="215"/>
      <c r="N173" s="215"/>
      <c r="O173" s="155"/>
      <c r="P173" s="155"/>
      <c r="Q173" s="13" t="s">
        <v>1314</v>
      </c>
      <c r="R173" s="305" t="s">
        <v>885</v>
      </c>
      <c r="S173" s="305">
        <f>SUM(S171:S172)</f>
        <v>-1459140</v>
      </c>
      <c r="T173" s="172">
        <f>SUM(T169:T172)</f>
        <v>1429621</v>
      </c>
      <c r="U173" s="172"/>
      <c r="V173" s="151" t="s">
        <v>129</v>
      </c>
      <c r="W173" s="198"/>
      <c r="X173" s="198"/>
      <c r="Y173" s="84"/>
    </row>
    <row r="174" spans="1:25" s="35" customFormat="1">
      <c r="A174" s="44">
        <v>45100</v>
      </c>
      <c r="B174" s="18" t="s">
        <v>1316</v>
      </c>
      <c r="C174" s="16" t="s">
        <v>1317</v>
      </c>
      <c r="D174">
        <f t="shared" si="15"/>
        <v>-247.90999999999985</v>
      </c>
      <c r="F174" s="18" t="s">
        <v>1319</v>
      </c>
      <c r="G174" s="16" t="s">
        <v>1320</v>
      </c>
      <c r="H174" s="35">
        <f t="shared" si="16"/>
        <v>10107.340000000084</v>
      </c>
      <c r="J174" t="s">
        <v>1318</v>
      </c>
      <c r="K174" s="213"/>
      <c r="L174" s="203"/>
      <c r="M174" s="215">
        <v>-2799</v>
      </c>
      <c r="N174" s="215"/>
      <c r="O174" s="155"/>
      <c r="P174" s="155"/>
      <c r="Q174" t="s">
        <v>1321</v>
      </c>
      <c r="R174" s="306">
        <f>Q174-Q173</f>
        <v>804203</v>
      </c>
      <c r="S174" s="215"/>
      <c r="T174" s="155">
        <v>804203</v>
      </c>
      <c r="U174" s="155"/>
      <c r="V174" s="151" t="s">
        <v>129</v>
      </c>
      <c r="W174" s="200" t="s">
        <v>1322</v>
      </c>
      <c r="X174" s="200"/>
      <c r="Y174" s="124"/>
    </row>
    <row r="175" spans="1:25" s="35" customFormat="1">
      <c r="A175" s="44">
        <v>45103</v>
      </c>
      <c r="B175" s="18" t="s">
        <v>1323</v>
      </c>
      <c r="C175" s="16" t="s">
        <v>1324</v>
      </c>
      <c r="D175">
        <f t="shared" si="15"/>
        <v>262.61000000000013</v>
      </c>
      <c r="F175" s="18" t="s">
        <v>1326</v>
      </c>
      <c r="G175" s="16" t="s">
        <v>1327</v>
      </c>
      <c r="H175" s="35">
        <f t="shared" si="16"/>
        <v>-11719.739999999991</v>
      </c>
      <c r="J175" t="s">
        <v>1325</v>
      </c>
      <c r="K175" s="213">
        <v>2292</v>
      </c>
      <c r="L175" s="203"/>
      <c r="M175" s="215"/>
      <c r="N175" s="215"/>
      <c r="O175" s="155"/>
      <c r="P175" s="155"/>
      <c r="Q175" t="s">
        <v>1328</v>
      </c>
      <c r="R175" s="307">
        <f>Q175-Q174</f>
        <v>241253</v>
      </c>
      <c r="S175" s="215"/>
      <c r="T175" s="155">
        <v>241253</v>
      </c>
      <c r="U175" s="155"/>
      <c r="V175" s="151" t="s">
        <v>129</v>
      </c>
      <c r="W175" s="198" t="s">
        <v>1332</v>
      </c>
      <c r="X175" s="198"/>
      <c r="Y175" s="84"/>
    </row>
    <row r="176" spans="1:25" s="35" customFormat="1">
      <c r="A176" s="44">
        <v>45104</v>
      </c>
      <c r="B176" s="18" t="s">
        <v>1333</v>
      </c>
      <c r="C176" s="16" t="s">
        <v>1334</v>
      </c>
      <c r="D176">
        <f t="shared" si="15"/>
        <v>2860.7799999999997</v>
      </c>
      <c r="F176" s="18" t="s">
        <v>1336</v>
      </c>
      <c r="G176" s="16" t="s">
        <v>1337</v>
      </c>
      <c r="H176" s="35">
        <f t="shared" si="16"/>
        <v>-2055.9899999999907</v>
      </c>
      <c r="J176" t="s">
        <v>1335</v>
      </c>
      <c r="K176" s="213">
        <v>42113</v>
      </c>
      <c r="L176" s="203">
        <v>6650</v>
      </c>
      <c r="M176" s="215"/>
      <c r="N176" s="215"/>
      <c r="O176" s="155"/>
      <c r="P176" s="155"/>
      <c r="Q176" t="s">
        <v>1338</v>
      </c>
      <c r="R176" s="308">
        <f>Q176-Q175</f>
        <v>22016</v>
      </c>
      <c r="S176" s="215"/>
      <c r="T176" s="155">
        <v>22016</v>
      </c>
      <c r="U176" s="155"/>
      <c r="V176" s="151" t="s">
        <v>129</v>
      </c>
      <c r="W176" s="198" t="s">
        <v>1332</v>
      </c>
      <c r="X176" s="198"/>
      <c r="Y176" s="84"/>
    </row>
    <row r="177" spans="1:25" s="35" customFormat="1">
      <c r="A177" s="167">
        <v>45105</v>
      </c>
      <c r="B177" s="18" t="s">
        <v>1339</v>
      </c>
      <c r="C177" s="16" t="s">
        <v>1340</v>
      </c>
      <c r="D177">
        <f t="shared" si="15"/>
        <v>-847.71</v>
      </c>
      <c r="F177" s="18" t="s">
        <v>1342</v>
      </c>
      <c r="G177" s="16" t="s">
        <v>1343</v>
      </c>
      <c r="H177" s="35">
        <f t="shared" si="16"/>
        <v>-3464.9700000002049</v>
      </c>
      <c r="J177" t="s">
        <v>1341</v>
      </c>
      <c r="K177" s="213"/>
      <c r="L177" s="203"/>
      <c r="M177" s="215">
        <v>-22043</v>
      </c>
      <c r="N177" s="215">
        <v>-31235</v>
      </c>
      <c r="O177" s="155"/>
      <c r="P177" s="155"/>
      <c r="Q177" s="13" t="s">
        <v>1344</v>
      </c>
      <c r="R177" s="309" t="s">
        <v>853</v>
      </c>
      <c r="S177" s="309">
        <v>-1465081</v>
      </c>
      <c r="T177" s="172">
        <v>1311851</v>
      </c>
      <c r="U177" s="172"/>
      <c r="V177" s="151" t="s">
        <v>129</v>
      </c>
      <c r="W177" s="198"/>
      <c r="X177" s="198"/>
      <c r="Y177" s="84"/>
    </row>
    <row r="178" spans="1:25" s="35" customFormat="1">
      <c r="A178" s="312">
        <v>45107</v>
      </c>
      <c r="B178" s="18" t="s">
        <v>1345</v>
      </c>
      <c r="C178" s="16" t="s">
        <v>1346</v>
      </c>
      <c r="D178">
        <f t="shared" si="15"/>
        <v>1539.9299999999998</v>
      </c>
      <c r="F178" s="18" t="s">
        <v>1348</v>
      </c>
      <c r="G178" s="16" t="s">
        <v>1349</v>
      </c>
      <c r="H178" s="35">
        <f t="shared" si="16"/>
        <v>-3571.8699999999953</v>
      </c>
      <c r="J178" t="s">
        <v>1347</v>
      </c>
      <c r="K178" s="213">
        <v>17016</v>
      </c>
      <c r="L178" s="203"/>
      <c r="M178" s="215"/>
      <c r="N178" s="215"/>
      <c r="O178" s="155"/>
      <c r="P178" s="155"/>
      <c r="Q178" t="s">
        <v>1350</v>
      </c>
      <c r="R178" s="310">
        <f>Q178-Q177</f>
        <v>1142186</v>
      </c>
      <c r="S178" s="215"/>
      <c r="T178" s="155">
        <v>1142186</v>
      </c>
      <c r="U178" s="155"/>
      <c r="V178" s="151" t="s">
        <v>129</v>
      </c>
      <c r="W178" s="198" t="s">
        <v>1351</v>
      </c>
      <c r="X178" s="198"/>
      <c r="Y178" s="84"/>
    </row>
    <row r="179" spans="1:25" s="35" customFormat="1">
      <c r="A179" s="312">
        <v>45110</v>
      </c>
      <c r="B179" s="18" t="s">
        <v>1372</v>
      </c>
      <c r="C179" s="16" t="s">
        <v>1373</v>
      </c>
      <c r="D179">
        <f t="shared" si="15"/>
        <v>434.39000000000033</v>
      </c>
      <c r="F179" s="18" t="s">
        <v>1375</v>
      </c>
      <c r="G179" s="16" t="s">
        <v>1376</v>
      </c>
      <c r="H179" s="35">
        <f t="shared" si="16"/>
        <v>7093.3799999998882</v>
      </c>
      <c r="J179" t="s">
        <v>1374</v>
      </c>
      <c r="K179" s="213">
        <v>3054</v>
      </c>
      <c r="M179" s="215"/>
      <c r="N179" s="256">
        <v>-1903</v>
      </c>
      <c r="O179" s="155"/>
      <c r="P179" s="155"/>
      <c r="Q179" t="s">
        <v>1377</v>
      </c>
      <c r="R179" s="311">
        <f>Q179-Q178</f>
        <v>387259</v>
      </c>
      <c r="S179" s="215"/>
      <c r="T179" s="155">
        <v>387259</v>
      </c>
      <c r="U179" s="155"/>
      <c r="V179" s="151" t="s">
        <v>129</v>
      </c>
      <c r="W179" s="198" t="s">
        <v>1378</v>
      </c>
      <c r="X179" s="198"/>
      <c r="Y179" s="84"/>
    </row>
    <row r="180" spans="1:25" s="35" customFormat="1">
      <c r="A180" s="312">
        <v>45111</v>
      </c>
      <c r="B180" s="18" t="s">
        <v>1380</v>
      </c>
      <c r="C180" s="16" t="s">
        <v>1381</v>
      </c>
      <c r="D180">
        <f t="shared" si="15"/>
        <v>1172.98</v>
      </c>
      <c r="F180" s="18" t="s">
        <v>1383</v>
      </c>
      <c r="G180" s="16" t="s">
        <v>1384</v>
      </c>
      <c r="H180" s="35">
        <f t="shared" si="16"/>
        <v>9.8100000000558794</v>
      </c>
      <c r="J180" t="s">
        <v>1382</v>
      </c>
      <c r="K180" s="213">
        <v>13820</v>
      </c>
      <c r="L180" s="203">
        <v>1445</v>
      </c>
      <c r="M180" s="215"/>
      <c r="N180" s="256"/>
      <c r="O180" s="155"/>
      <c r="P180" s="155"/>
      <c r="Q180" t="s">
        <v>1385</v>
      </c>
      <c r="R180" s="313">
        <f>Q180-Q179</f>
        <v>-292391</v>
      </c>
      <c r="S180" s="215">
        <v>-292391</v>
      </c>
      <c r="T180" s="155"/>
      <c r="U180" s="155"/>
      <c r="V180" s="151" t="s">
        <v>129</v>
      </c>
      <c r="W180" s="198" t="s">
        <v>1378</v>
      </c>
      <c r="X180" s="198"/>
      <c r="Y180" s="84"/>
    </row>
    <row r="181" spans="1:25" s="35" customFormat="1">
      <c r="A181" s="312">
        <v>45112</v>
      </c>
      <c r="B181" s="18" t="s">
        <v>1387</v>
      </c>
      <c r="C181" s="16" t="s">
        <v>1388</v>
      </c>
      <c r="D181">
        <f t="shared" si="15"/>
        <v>462.71000000000004</v>
      </c>
      <c r="F181" s="18" t="s">
        <v>1390</v>
      </c>
      <c r="G181" s="16" t="s">
        <v>1391</v>
      </c>
      <c r="H181" s="35">
        <f t="shared" si="16"/>
        <v>-12060.200000000186</v>
      </c>
      <c r="J181" t="s">
        <v>1389</v>
      </c>
      <c r="K181" s="213">
        <v>5169</v>
      </c>
      <c r="L181" s="203"/>
      <c r="M181" s="215"/>
      <c r="N181" s="256"/>
      <c r="O181" s="155"/>
      <c r="P181" s="155"/>
      <c r="Q181" t="s">
        <v>1392</v>
      </c>
      <c r="R181" s="314">
        <f>Q181-Q180</f>
        <v>74247</v>
      </c>
      <c r="S181" s="215">
        <v>-1061585</v>
      </c>
      <c r="T181" s="155">
        <v>74247</v>
      </c>
      <c r="U181" s="155"/>
      <c r="V181" s="151" t="s">
        <v>129</v>
      </c>
      <c r="W181" s="198"/>
      <c r="X181" s="198"/>
      <c r="Y181" s="84"/>
    </row>
    <row r="182" spans="1:25" s="35" customFormat="1">
      <c r="A182" s="167">
        <v>45113</v>
      </c>
      <c r="B182" s="18" t="s">
        <v>1394</v>
      </c>
      <c r="C182" s="16" t="s">
        <v>1395</v>
      </c>
      <c r="D182">
        <f t="shared" si="15"/>
        <v>780.40999999999985</v>
      </c>
      <c r="F182" s="18" t="s">
        <v>1397</v>
      </c>
      <c r="G182" s="16" t="s">
        <v>1398</v>
      </c>
      <c r="H182" s="35">
        <f t="shared" si="16"/>
        <v>12018.290000000037</v>
      </c>
      <c r="J182" t="s">
        <v>1396</v>
      </c>
      <c r="K182" s="213">
        <v>10425</v>
      </c>
      <c r="L182" s="203">
        <v>1967</v>
      </c>
      <c r="M182" s="215"/>
      <c r="N182" s="256"/>
      <c r="O182" s="155"/>
      <c r="P182" s="155"/>
      <c r="Q182" s="13" t="s">
        <v>1399</v>
      </c>
      <c r="R182" s="315" t="s">
        <v>885</v>
      </c>
      <c r="S182" s="315">
        <f>SUM(S180:S181)</f>
        <v>-1353976</v>
      </c>
      <c r="T182" s="172">
        <f>SUM(T178:T181)</f>
        <v>1603692</v>
      </c>
      <c r="U182" s="172"/>
      <c r="V182" s="151" t="s">
        <v>129</v>
      </c>
      <c r="W182" s="200">
        <v>249716</v>
      </c>
      <c r="X182" s="200" t="s">
        <v>756</v>
      </c>
      <c r="Y182" s="124"/>
    </row>
    <row r="183" spans="1:25" s="35" customFormat="1">
      <c r="A183" s="312">
        <v>45114</v>
      </c>
      <c r="B183" s="18" t="s">
        <v>1402</v>
      </c>
      <c r="C183" s="16" t="s">
        <v>1403</v>
      </c>
      <c r="D183">
        <f t="shared" si="15"/>
        <v>-975.07999999999993</v>
      </c>
      <c r="F183" s="18" t="s">
        <v>1405</v>
      </c>
      <c r="G183" s="16" t="s">
        <v>1406</v>
      </c>
      <c r="H183" s="35">
        <f t="shared" si="16"/>
        <v>32491.470000000205</v>
      </c>
      <c r="J183" t="s">
        <v>1404</v>
      </c>
      <c r="L183" s="203">
        <v>6080</v>
      </c>
      <c r="M183" s="213">
        <v>-5144</v>
      </c>
      <c r="N183" s="256"/>
      <c r="O183" s="155"/>
      <c r="P183" s="155"/>
      <c r="Q183" t="s">
        <v>1407</v>
      </c>
      <c r="R183" s="316">
        <f>Q183-Q182</f>
        <v>1131060</v>
      </c>
      <c r="S183" s="215"/>
      <c r="T183" s="155">
        <v>1131060</v>
      </c>
      <c r="U183" s="155"/>
      <c r="V183" s="151" t="s">
        <v>129</v>
      </c>
      <c r="W183" s="200" t="s">
        <v>1408</v>
      </c>
      <c r="X183" s="200"/>
      <c r="Y183" s="124"/>
    </row>
    <row r="184" spans="1:25" s="35" customFormat="1">
      <c r="A184" s="312">
        <v>45117</v>
      </c>
      <c r="B184" s="18" t="s">
        <v>1410</v>
      </c>
      <c r="C184" s="16" t="s">
        <v>1411</v>
      </c>
      <c r="D184">
        <f t="shared" si="15"/>
        <v>320.57000000000016</v>
      </c>
      <c r="F184" s="18" t="s">
        <v>1413</v>
      </c>
      <c r="G184" s="16" t="s">
        <v>1414</v>
      </c>
      <c r="H184" s="35">
        <f t="shared" si="16"/>
        <v>-26326.429999999935</v>
      </c>
      <c r="J184" t="s">
        <v>1412</v>
      </c>
      <c r="L184" s="203"/>
      <c r="M184" s="213">
        <v>-2355</v>
      </c>
      <c r="N184" s="256">
        <v>-5334</v>
      </c>
      <c r="O184" s="155"/>
      <c r="P184" s="155"/>
      <c r="Q184" t="s">
        <v>1415</v>
      </c>
      <c r="R184" s="317">
        <f>Q184-Q183</f>
        <v>31933</v>
      </c>
      <c r="S184" s="215"/>
      <c r="T184" s="155">
        <v>31933</v>
      </c>
      <c r="U184" s="155"/>
      <c r="V184" s="151" t="s">
        <v>129</v>
      </c>
      <c r="W184" s="200"/>
      <c r="X184" s="200"/>
      <c r="Y184" s="124"/>
    </row>
    <row r="185" spans="1:25" s="35" customFormat="1">
      <c r="A185" s="312">
        <v>45118</v>
      </c>
      <c r="B185" s="18" t="s">
        <v>1417</v>
      </c>
      <c r="C185" s="16" t="s">
        <v>1418</v>
      </c>
      <c r="D185">
        <f t="shared" si="15"/>
        <v>152.51999999999998</v>
      </c>
      <c r="F185" s="18" t="s">
        <v>1420</v>
      </c>
      <c r="G185" s="16" t="s">
        <v>1421</v>
      </c>
      <c r="H185" s="35">
        <f t="shared" si="16"/>
        <v>1142.7399999999907</v>
      </c>
      <c r="J185" t="s">
        <v>1419</v>
      </c>
      <c r="L185" s="203"/>
      <c r="M185" s="213">
        <v>-1304</v>
      </c>
      <c r="N185" s="256">
        <v>-1314</v>
      </c>
      <c r="O185" s="155"/>
      <c r="P185" s="155"/>
      <c r="Q185" t="s">
        <v>1422</v>
      </c>
      <c r="R185" s="318"/>
      <c r="S185" s="215">
        <v>-44689</v>
      </c>
      <c r="T185" s="155"/>
      <c r="U185" s="155"/>
      <c r="V185" s="151" t="s">
        <v>129</v>
      </c>
      <c r="W185" s="296" t="s">
        <v>446</v>
      </c>
      <c r="X185" s="296"/>
      <c r="Y185" s="297"/>
    </row>
    <row r="186" spans="1:25" s="35" customFormat="1">
      <c r="A186" s="312">
        <v>45119</v>
      </c>
      <c r="B186" s="18" t="s">
        <v>1424</v>
      </c>
      <c r="C186" s="16" t="s">
        <v>1425</v>
      </c>
      <c r="D186">
        <f t="shared" si="15"/>
        <v>74.619999999999891</v>
      </c>
      <c r="F186" s="18" t="s">
        <v>1427</v>
      </c>
      <c r="G186" s="16" t="s">
        <v>1428</v>
      </c>
      <c r="H186" s="35">
        <f t="shared" si="16"/>
        <v>-2591.7399999999907</v>
      </c>
      <c r="J186" t="s">
        <v>1426</v>
      </c>
      <c r="K186" s="213">
        <v>1807</v>
      </c>
      <c r="L186" s="203">
        <v>366</v>
      </c>
      <c r="M186" s="213"/>
      <c r="N186" s="256"/>
      <c r="O186" s="155"/>
      <c r="P186" s="155"/>
      <c r="Q186" t="s">
        <v>1429</v>
      </c>
      <c r="R186" s="319">
        <f>Q186-Q185</f>
        <v>394988</v>
      </c>
      <c r="S186" s="215">
        <v>-1055310</v>
      </c>
      <c r="T186" s="155">
        <v>394988</v>
      </c>
      <c r="U186" s="155"/>
      <c r="V186" s="151" t="s">
        <v>129</v>
      </c>
      <c r="W186" s="200" t="s">
        <v>1430</v>
      </c>
      <c r="X186" s="200"/>
      <c r="Y186" s="124"/>
    </row>
    <row r="187" spans="1:25" s="35" customFormat="1">
      <c r="A187" s="167">
        <v>45120</v>
      </c>
      <c r="B187" s="18" t="s">
        <v>1433</v>
      </c>
      <c r="C187" s="16" t="s">
        <v>1434</v>
      </c>
      <c r="D187">
        <f t="shared" si="15"/>
        <v>-906.75999999999976</v>
      </c>
      <c r="F187" s="18" t="s">
        <v>1436</v>
      </c>
      <c r="G187" s="16" t="s">
        <v>1437</v>
      </c>
      <c r="H187" s="35">
        <f t="shared" si="16"/>
        <v>20189.25</v>
      </c>
      <c r="J187" t="s">
        <v>1435</v>
      </c>
      <c r="K187" s="213"/>
      <c r="L187" s="203">
        <v>9331</v>
      </c>
      <c r="O187" s="155"/>
      <c r="P187" s="155"/>
      <c r="Q187" s="13" t="s">
        <v>1438</v>
      </c>
      <c r="R187" s="321" t="s">
        <v>885</v>
      </c>
      <c r="S187" s="321">
        <f>SUM(S185:S186)</f>
        <v>-1099999</v>
      </c>
      <c r="T187" s="172">
        <f>SUM(T183:T186)</f>
        <v>1557981</v>
      </c>
      <c r="U187" s="172"/>
      <c r="V187" s="151" t="s">
        <v>129</v>
      </c>
      <c r="W187" s="200">
        <v>457982</v>
      </c>
      <c r="X187" s="200" t="s">
        <v>756</v>
      </c>
      <c r="Y187" s="124"/>
    </row>
    <row r="188" spans="1:25" s="35" customFormat="1">
      <c r="A188" s="312">
        <v>45121</v>
      </c>
      <c r="B188" s="18" t="s">
        <v>1440</v>
      </c>
      <c r="C188" s="16" t="s">
        <v>1441</v>
      </c>
      <c r="D188">
        <f t="shared" si="15"/>
        <v>252.2199999999998</v>
      </c>
      <c r="F188" s="18" t="s">
        <v>1443</v>
      </c>
      <c r="G188" s="16" t="s">
        <v>1444</v>
      </c>
      <c r="H188" s="35">
        <f t="shared" si="16"/>
        <v>-15764.979999999981</v>
      </c>
      <c r="J188" t="s">
        <v>1442</v>
      </c>
      <c r="K188" s="213"/>
      <c r="L188" s="203"/>
      <c r="M188" s="213">
        <v>-2191</v>
      </c>
      <c r="N188" s="256">
        <v>-4308</v>
      </c>
      <c r="O188" s="155"/>
      <c r="P188" s="155"/>
      <c r="Q188" t="s">
        <v>1445</v>
      </c>
      <c r="R188" s="320">
        <f>Q188-Q187</f>
        <v>213023</v>
      </c>
      <c r="S188" s="215"/>
      <c r="T188" s="155">
        <v>213023</v>
      </c>
      <c r="U188" s="155"/>
      <c r="V188" s="151"/>
      <c r="W188" s="296" t="s">
        <v>446</v>
      </c>
      <c r="X188" s="296"/>
      <c r="Y188" s="297"/>
    </row>
    <row r="189" spans="1:25" s="35" customFormat="1">
      <c r="A189" s="312">
        <v>45124</v>
      </c>
      <c r="B189" s="18" t="s">
        <v>1447</v>
      </c>
      <c r="C189" s="16" t="s">
        <v>1448</v>
      </c>
      <c r="D189">
        <f t="shared" si="15"/>
        <v>217.84000000000015</v>
      </c>
      <c r="F189" s="18" t="s">
        <v>1450</v>
      </c>
      <c r="G189" s="16" t="s">
        <v>1451</v>
      </c>
      <c r="H189" s="35">
        <f t="shared" si="16"/>
        <v>3793.410000000149</v>
      </c>
      <c r="J189" t="s">
        <v>1449</v>
      </c>
      <c r="K189" s="213">
        <v>4472</v>
      </c>
      <c r="L189" s="203">
        <v>1958</v>
      </c>
      <c r="M189" s="213"/>
      <c r="N189" s="256"/>
      <c r="O189" s="155"/>
      <c r="P189" s="155"/>
      <c r="Q189" t="s">
        <v>1452</v>
      </c>
      <c r="R189" s="322">
        <f>Q189-Q188</f>
        <v>792012</v>
      </c>
      <c r="S189" s="215"/>
      <c r="T189" s="155">
        <v>792012</v>
      </c>
      <c r="U189" s="155"/>
      <c r="V189" s="151" t="s">
        <v>162</v>
      </c>
      <c r="W189" s="198" t="s">
        <v>1453</v>
      </c>
      <c r="X189" s="198"/>
      <c r="Y189" s="84"/>
    </row>
    <row r="190" spans="1:25" s="35" customFormat="1">
      <c r="A190" s="312">
        <v>45125</v>
      </c>
      <c r="B190" s="18" t="s">
        <v>1454</v>
      </c>
      <c r="C190" s="16" t="s">
        <v>1455</v>
      </c>
      <c r="D190">
        <f t="shared" si="15"/>
        <v>500.61999999999989</v>
      </c>
      <c r="F190" s="18" t="s">
        <v>1457</v>
      </c>
      <c r="G190" s="16" t="s">
        <v>1458</v>
      </c>
      <c r="H190" s="35">
        <f t="shared" si="16"/>
        <v>-11307.529999999795</v>
      </c>
      <c r="J190" t="s">
        <v>1456</v>
      </c>
      <c r="K190" s="213">
        <v>4473</v>
      </c>
      <c r="M190" s="213"/>
      <c r="N190" s="256">
        <v>-1117</v>
      </c>
      <c r="O190" s="155"/>
      <c r="P190" s="155"/>
      <c r="Q190" t="s">
        <v>1459</v>
      </c>
      <c r="R190" s="323"/>
      <c r="S190" s="215">
        <v>-502901</v>
      </c>
      <c r="T190" s="155"/>
      <c r="U190" s="155"/>
      <c r="V190" s="151" t="s">
        <v>129</v>
      </c>
      <c r="W190" s="198"/>
      <c r="X190" s="198"/>
      <c r="Y190" s="84"/>
    </row>
    <row r="191" spans="1:25" s="35" customFormat="1">
      <c r="A191" s="312">
        <v>45126</v>
      </c>
      <c r="B191" s="16" t="s">
        <v>1461</v>
      </c>
      <c r="C191" s="18" t="s">
        <v>1462</v>
      </c>
      <c r="D191">
        <f t="shared" si="15"/>
        <v>-459.67000000000007</v>
      </c>
      <c r="F191" s="16" t="s">
        <v>1464</v>
      </c>
      <c r="G191" s="18" t="s">
        <v>1465</v>
      </c>
      <c r="H191" s="35">
        <f t="shared" si="16"/>
        <v>1604.5499999998137</v>
      </c>
      <c r="J191" t="s">
        <v>1463</v>
      </c>
      <c r="L191" s="203">
        <v>2941</v>
      </c>
      <c r="M191" s="213">
        <v>-523</v>
      </c>
      <c r="N191" s="256"/>
      <c r="O191" s="155"/>
      <c r="P191" s="155"/>
      <c r="Q191" t="s">
        <v>1466</v>
      </c>
      <c r="R191" s="324">
        <f>Q191-Q190</f>
        <v>309879</v>
      </c>
      <c r="S191" s="215">
        <v>-1080932</v>
      </c>
      <c r="T191" s="155">
        <v>309879</v>
      </c>
      <c r="U191" s="155"/>
      <c r="V191" s="151" t="s">
        <v>129</v>
      </c>
      <c r="W191" s="198" t="s">
        <v>1467</v>
      </c>
      <c r="X191" s="198"/>
      <c r="Y191" s="84"/>
    </row>
    <row r="192" spans="1:25" s="35" customFormat="1">
      <c r="A192" s="167">
        <v>45127</v>
      </c>
      <c r="B192" s="18" t="s">
        <v>1470</v>
      </c>
      <c r="C192" s="16" t="s">
        <v>1471</v>
      </c>
      <c r="D192">
        <f t="shared" si="15"/>
        <v>996.39000000000033</v>
      </c>
      <c r="F192" s="18" t="s">
        <v>1473</v>
      </c>
      <c r="G192" s="16" t="s">
        <v>1474</v>
      </c>
      <c r="H192" s="35">
        <f t="shared" si="16"/>
        <v>40977.540000000037</v>
      </c>
      <c r="J192" t="s">
        <v>1472</v>
      </c>
      <c r="K192" s="213">
        <v>16306</v>
      </c>
      <c r="L192" s="203">
        <v>5215</v>
      </c>
      <c r="M192" s="213"/>
      <c r="N192" s="256"/>
      <c r="O192" s="155"/>
      <c r="P192" s="155"/>
      <c r="Q192" s="328">
        <v>2231299</v>
      </c>
      <c r="R192" s="326" t="s">
        <v>885</v>
      </c>
      <c r="S192" s="326">
        <f>SUM(S190:S191)</f>
        <v>-1583833</v>
      </c>
      <c r="T192" s="172">
        <f>SUM(T188:T191)</f>
        <v>1314914</v>
      </c>
      <c r="U192" s="172"/>
      <c r="V192" s="151" t="s">
        <v>129</v>
      </c>
      <c r="W192" s="198"/>
      <c r="X192" s="198"/>
      <c r="Y192" s="84"/>
    </row>
    <row r="193" spans="1:25" s="35" customFormat="1">
      <c r="A193" s="312">
        <v>45128</v>
      </c>
      <c r="B193" s="18" t="s">
        <v>1477</v>
      </c>
      <c r="C193" s="16" t="s">
        <v>1478</v>
      </c>
      <c r="D193">
        <f t="shared" si="15"/>
        <v>-1414.88</v>
      </c>
      <c r="F193" s="18" t="s">
        <v>1480</v>
      </c>
      <c r="G193" s="16" t="s">
        <v>1481</v>
      </c>
      <c r="H193" s="35">
        <f t="shared" si="16"/>
        <v>13837.489999999991</v>
      </c>
      <c r="J193" t="s">
        <v>1479</v>
      </c>
      <c r="L193" s="203">
        <v>6869</v>
      </c>
      <c r="M193" s="213">
        <v>-8719</v>
      </c>
      <c r="N193" s="256"/>
      <c r="O193" s="155"/>
      <c r="P193" s="155"/>
      <c r="Q193" t="s">
        <v>1482</v>
      </c>
      <c r="R193" s="327">
        <f>Q193-Q192</f>
        <v>1178417</v>
      </c>
      <c r="S193" s="215"/>
      <c r="T193" s="155">
        <v>1178417</v>
      </c>
      <c r="U193" s="155"/>
      <c r="V193" s="151" t="s">
        <v>129</v>
      </c>
      <c r="W193" s="296" t="s">
        <v>446</v>
      </c>
      <c r="X193" s="296"/>
      <c r="Y193" s="297"/>
    </row>
    <row r="194" spans="1:25" s="35" customFormat="1">
      <c r="A194" s="312">
        <v>45131</v>
      </c>
      <c r="B194" s="18" t="s">
        <v>1485</v>
      </c>
      <c r="C194" s="16" t="s">
        <v>1486</v>
      </c>
      <c r="D194">
        <f t="shared" si="15"/>
        <v>315.52000000000044</v>
      </c>
      <c r="F194" s="18" t="s">
        <v>1488</v>
      </c>
      <c r="G194" s="16" t="s">
        <v>1489</v>
      </c>
      <c r="H194" s="35">
        <f t="shared" si="16"/>
        <v>-11383.440000000177</v>
      </c>
      <c r="J194" t="s">
        <v>1487</v>
      </c>
      <c r="M194" s="213">
        <v>-1635</v>
      </c>
      <c r="N194" s="256">
        <v>-4057</v>
      </c>
      <c r="O194" s="155"/>
      <c r="P194" s="155"/>
      <c r="Q194" t="s">
        <v>1490</v>
      </c>
      <c r="R194" s="329">
        <f>Q194-Q193</f>
        <v>476467</v>
      </c>
      <c r="S194" s="215"/>
      <c r="T194" s="155">
        <v>476467</v>
      </c>
      <c r="U194" s="155"/>
      <c r="V194" s="151" t="s">
        <v>129</v>
      </c>
      <c r="W194" s="200" t="s">
        <v>1491</v>
      </c>
      <c r="X194" s="200"/>
      <c r="Y194" s="124"/>
    </row>
    <row r="195" spans="1:25" s="35" customFormat="1">
      <c r="A195" s="312">
        <v>45132</v>
      </c>
      <c r="B195" s="18" t="s">
        <v>1493</v>
      </c>
      <c r="C195" s="16" t="s">
        <v>1494</v>
      </c>
      <c r="D195">
        <f t="shared" si="15"/>
        <v>-1059.9700000000003</v>
      </c>
      <c r="F195" s="18" t="s">
        <v>1496</v>
      </c>
      <c r="G195" s="16" t="s">
        <v>1497</v>
      </c>
      <c r="H195" s="35">
        <f t="shared" si="16"/>
        <v>30184.010000000009</v>
      </c>
      <c r="J195" t="s">
        <v>1495</v>
      </c>
      <c r="L195" s="203">
        <v>6097</v>
      </c>
      <c r="M195" s="213">
        <v>-4882</v>
      </c>
      <c r="N195" s="256"/>
      <c r="O195" s="155"/>
      <c r="P195" s="155"/>
      <c r="Q195" t="s">
        <v>1498</v>
      </c>
      <c r="R195" s="330">
        <f>Q195-Q194</f>
        <v>56394</v>
      </c>
      <c r="S195" s="215"/>
      <c r="T195" s="155">
        <v>56394</v>
      </c>
      <c r="U195" s="155"/>
      <c r="V195" s="151" t="s">
        <v>129</v>
      </c>
      <c r="W195" s="200" t="s">
        <v>1499</v>
      </c>
      <c r="X195" s="200"/>
      <c r="Y195" s="124"/>
    </row>
    <row r="196" spans="1:25" s="35" customFormat="1">
      <c r="A196" s="312">
        <v>45133</v>
      </c>
      <c r="B196" s="18" t="s">
        <v>1502</v>
      </c>
      <c r="C196" s="16" t="s">
        <v>1503</v>
      </c>
      <c r="D196">
        <f t="shared" si="15"/>
        <v>381.39000000000033</v>
      </c>
      <c r="F196" s="18" t="s">
        <v>1505</v>
      </c>
      <c r="G196" s="16" t="s">
        <v>1506</v>
      </c>
      <c r="H196" s="35">
        <f t="shared" si="16"/>
        <v>-12831.949999999953</v>
      </c>
      <c r="J196" t="s">
        <v>1504</v>
      </c>
      <c r="K196" s="213">
        <v>7028</v>
      </c>
      <c r="L196" s="203">
        <v>2303</v>
      </c>
      <c r="M196" s="213"/>
      <c r="N196" s="256"/>
      <c r="O196" s="155"/>
      <c r="P196" s="155"/>
      <c r="Q196" t="s">
        <v>1507</v>
      </c>
      <c r="R196" s="331">
        <f>Q196-Q195</f>
        <v>90123</v>
      </c>
      <c r="S196" s="215"/>
      <c r="T196" s="155">
        <v>90123</v>
      </c>
      <c r="U196" s="155"/>
      <c r="V196" s="151" t="s">
        <v>129</v>
      </c>
      <c r="W196" s="200" t="s">
        <v>1499</v>
      </c>
      <c r="X196" s="200"/>
      <c r="Y196" s="124"/>
    </row>
    <row r="197" spans="1:25" s="35" customFormat="1">
      <c r="A197" s="167">
        <v>45134</v>
      </c>
      <c r="B197" s="18" t="s">
        <v>1509</v>
      </c>
      <c r="C197" s="16" t="s">
        <v>1510</v>
      </c>
      <c r="D197">
        <f t="shared" si="15"/>
        <v>-3090.33</v>
      </c>
      <c r="F197" s="18" t="s">
        <v>1512</v>
      </c>
      <c r="G197" s="16" t="s">
        <v>1513</v>
      </c>
      <c r="H197" s="35">
        <f t="shared" si="16"/>
        <v>41865.339999999851</v>
      </c>
      <c r="J197" t="s">
        <v>1511</v>
      </c>
      <c r="K197" s="213"/>
      <c r="L197" s="203"/>
      <c r="M197" s="213">
        <v>-56600</v>
      </c>
      <c r="N197" s="256">
        <v>-4933</v>
      </c>
      <c r="O197" s="155"/>
      <c r="P197" s="155"/>
      <c r="Q197" s="13" t="s">
        <v>1514</v>
      </c>
      <c r="R197" s="332" t="s">
        <v>853</v>
      </c>
      <c r="S197" s="332">
        <v>-1778065</v>
      </c>
      <c r="T197" s="172">
        <f>SUM(T193:T196)</f>
        <v>1801401</v>
      </c>
      <c r="U197" s="172"/>
      <c r="V197" s="151" t="s">
        <v>129</v>
      </c>
      <c r="W197" s="200" t="s">
        <v>1499</v>
      </c>
      <c r="X197" s="200"/>
      <c r="Y197" s="124"/>
    </row>
    <row r="198" spans="1:25" s="35" customFormat="1">
      <c r="A198" s="312">
        <v>45135</v>
      </c>
      <c r="B198" s="18" t="s">
        <v>1516</v>
      </c>
      <c r="C198" s="16" t="s">
        <v>1517</v>
      </c>
      <c r="D198">
        <f t="shared" si="15"/>
        <v>-1802.4900000000002</v>
      </c>
      <c r="F198" s="18" t="s">
        <v>1519</v>
      </c>
      <c r="G198" s="16" t="s">
        <v>1520</v>
      </c>
      <c r="H198" s="35">
        <f t="shared" si="16"/>
        <v>33703.669999999925</v>
      </c>
      <c r="J198" t="s">
        <v>1518</v>
      </c>
      <c r="K198" s="213"/>
      <c r="L198" s="203">
        <v>6873</v>
      </c>
      <c r="M198" s="213">
        <v>-12554</v>
      </c>
      <c r="O198" s="155"/>
      <c r="P198" s="155"/>
      <c r="Q198" t="s">
        <v>1521</v>
      </c>
      <c r="R198" s="333">
        <f>Q198-Q197</f>
        <v>1611355</v>
      </c>
      <c r="S198" s="215"/>
      <c r="T198" s="155">
        <v>1611355</v>
      </c>
      <c r="U198" s="155"/>
      <c r="V198" s="151" t="s">
        <v>129</v>
      </c>
      <c r="W198" s="200" t="s">
        <v>1522</v>
      </c>
      <c r="X198" s="200"/>
      <c r="Y198" s="124"/>
    </row>
    <row r="199" spans="1:25" s="35" customFormat="1">
      <c r="A199" s="312">
        <v>45138</v>
      </c>
      <c r="B199" s="18" t="s">
        <v>1524</v>
      </c>
      <c r="C199" s="16" t="s">
        <v>1525</v>
      </c>
      <c r="D199">
        <f t="shared" si="15"/>
        <v>-730.5</v>
      </c>
      <c r="F199" s="18" t="s">
        <v>1527</v>
      </c>
      <c r="G199" s="16" t="s">
        <v>1528</v>
      </c>
      <c r="H199" s="35">
        <f t="shared" si="16"/>
        <v>-9999.5</v>
      </c>
      <c r="J199" t="s">
        <v>1526</v>
      </c>
      <c r="L199" s="203">
        <v>7140</v>
      </c>
      <c r="M199" s="213">
        <v>-1007</v>
      </c>
      <c r="O199" s="155"/>
      <c r="P199" s="155"/>
      <c r="Q199" t="s">
        <v>1529</v>
      </c>
      <c r="R199" s="335">
        <f>Q199-Q198</f>
        <v>365513</v>
      </c>
      <c r="S199" s="215"/>
      <c r="T199" s="155">
        <v>365513</v>
      </c>
      <c r="U199" s="155"/>
      <c r="V199" s="151" t="s">
        <v>129</v>
      </c>
      <c r="W199" s="200" t="s">
        <v>1530</v>
      </c>
      <c r="X199" s="200"/>
      <c r="Y199" s="124"/>
    </row>
    <row r="200" spans="1:25" s="35" customFormat="1">
      <c r="A200" s="312">
        <v>45139</v>
      </c>
      <c r="B200" s="18" t="s">
        <v>1531</v>
      </c>
      <c r="C200" s="16" t="s">
        <v>1532</v>
      </c>
      <c r="D200">
        <f t="shared" si="15"/>
        <v>-44.950000000000273</v>
      </c>
      <c r="F200" s="18" t="s">
        <v>1534</v>
      </c>
      <c r="G200" s="16" t="s">
        <v>1535</v>
      </c>
      <c r="H200" s="35">
        <f t="shared" si="16"/>
        <v>5122.0600000000559</v>
      </c>
      <c r="J200" t="s">
        <v>1533</v>
      </c>
      <c r="L200" s="203"/>
      <c r="M200" s="213">
        <v>-1828</v>
      </c>
      <c r="N200" s="256">
        <v>-1581</v>
      </c>
      <c r="O200" s="155"/>
      <c r="P200" s="155"/>
      <c r="Q200" t="s">
        <v>1536</v>
      </c>
      <c r="R200" s="336"/>
      <c r="S200" s="215">
        <v>-495472</v>
      </c>
      <c r="T200" s="155"/>
      <c r="U200" s="155"/>
      <c r="V200" s="151" t="s">
        <v>129</v>
      </c>
      <c r="W200" s="200" t="s">
        <v>1530</v>
      </c>
      <c r="X200" s="200"/>
      <c r="Y200" s="124"/>
    </row>
    <row r="201" spans="1:25" s="35" customFormat="1">
      <c r="A201" s="312">
        <v>45140</v>
      </c>
      <c r="B201" s="18" t="s">
        <v>1539</v>
      </c>
      <c r="C201" s="16" t="s">
        <v>1540</v>
      </c>
      <c r="D201">
        <f t="shared" si="15"/>
        <v>-860.47000000000025</v>
      </c>
      <c r="F201" s="18" t="s">
        <v>1542</v>
      </c>
      <c r="G201" s="16" t="s">
        <v>1543</v>
      </c>
      <c r="H201" s="35">
        <f t="shared" si="16"/>
        <v>13048.049999999814</v>
      </c>
      <c r="J201" t="s">
        <v>1541</v>
      </c>
      <c r="L201" s="203">
        <v>753</v>
      </c>
      <c r="M201" s="213">
        <v>-9010</v>
      </c>
      <c r="O201" s="155"/>
      <c r="P201" s="155"/>
      <c r="Q201" t="s">
        <v>1544</v>
      </c>
      <c r="R201" s="337">
        <f>Q201-Q200</f>
        <v>611767</v>
      </c>
      <c r="S201" s="215">
        <v>-1960527</v>
      </c>
      <c r="T201" s="155">
        <v>611767</v>
      </c>
      <c r="U201" s="155"/>
      <c r="V201" s="151" t="s">
        <v>129</v>
      </c>
      <c r="W201" s="200" t="s">
        <v>1545</v>
      </c>
      <c r="X201" s="200"/>
      <c r="Y201" s="124"/>
    </row>
    <row r="202" spans="1:25" s="35" customFormat="1">
      <c r="A202" s="312">
        <v>45141</v>
      </c>
      <c r="B202" s="18" t="s">
        <v>1547</v>
      </c>
      <c r="C202" s="16" t="s">
        <v>1548</v>
      </c>
      <c r="D202">
        <f t="shared" si="15"/>
        <v>-3441.8700000000008</v>
      </c>
      <c r="F202" s="18">
        <v>3481643.24</v>
      </c>
      <c r="G202" s="16" t="s">
        <v>1550</v>
      </c>
      <c r="H202" s="35">
        <f t="shared" si="16"/>
        <v>19586.970000000205</v>
      </c>
      <c r="J202" t="s">
        <v>1549</v>
      </c>
      <c r="L202" s="203">
        <v>28665</v>
      </c>
      <c r="M202" s="213">
        <v>-7613</v>
      </c>
      <c r="O202" s="155"/>
      <c r="P202" s="155"/>
      <c r="Q202" s="13" t="s">
        <v>1551</v>
      </c>
      <c r="R202" s="338" t="s">
        <v>885</v>
      </c>
      <c r="S202" s="338">
        <f>SUM(S200:S201)</f>
        <v>-2455999</v>
      </c>
      <c r="T202" s="172">
        <f>SUM(T198:T201)</f>
        <v>2588635</v>
      </c>
      <c r="U202" s="172"/>
      <c r="V202" s="151" t="s">
        <v>129</v>
      </c>
      <c r="W202" s="200"/>
      <c r="X202" s="200"/>
      <c r="Y202" s="124"/>
    </row>
    <row r="203" spans="1:25" s="35" customFormat="1">
      <c r="A203" s="312">
        <v>45142</v>
      </c>
      <c r="B203" s="18" t="s">
        <v>1553</v>
      </c>
      <c r="C203" s="16" t="s">
        <v>1554</v>
      </c>
      <c r="D203">
        <f t="shared" si="15"/>
        <v>1104.9299999999994</v>
      </c>
      <c r="F203" s="18" t="s">
        <v>1556</v>
      </c>
      <c r="G203" s="16" t="s">
        <v>1557</v>
      </c>
      <c r="H203" s="35">
        <f t="shared" si="16"/>
        <v>-1909.25</v>
      </c>
      <c r="J203" t="s">
        <v>1555</v>
      </c>
      <c r="K203" s="213">
        <v>9948</v>
      </c>
      <c r="M203" s="213"/>
      <c r="N203" s="203">
        <v>-5078</v>
      </c>
      <c r="O203" s="155"/>
      <c r="P203" s="155"/>
      <c r="Q203" t="s">
        <v>1558</v>
      </c>
      <c r="R203" s="339">
        <f>Q203-Q202</f>
        <v>1093775</v>
      </c>
      <c r="S203" s="215"/>
      <c r="T203" s="155">
        <v>1093775</v>
      </c>
      <c r="U203" s="155"/>
      <c r="V203" s="151" t="s">
        <v>129</v>
      </c>
      <c r="W203" s="200" t="s">
        <v>1559</v>
      </c>
      <c r="X203" s="200"/>
      <c r="Y203" s="124"/>
    </row>
    <row r="204" spans="1:25" s="35" customFormat="1">
      <c r="A204" s="312">
        <v>45145</v>
      </c>
      <c r="B204" s="18" t="s">
        <v>1561</v>
      </c>
      <c r="C204" s="16" t="s">
        <v>1562</v>
      </c>
      <c r="D204">
        <f t="shared" si="15"/>
        <v>636.25</v>
      </c>
      <c r="F204" s="18" t="s">
        <v>1564</v>
      </c>
      <c r="G204" s="16" t="s">
        <v>1565</v>
      </c>
      <c r="H204" s="35">
        <f t="shared" si="16"/>
        <v>1734.2999999998137</v>
      </c>
      <c r="J204" t="s">
        <v>1563</v>
      </c>
      <c r="K204" s="213"/>
      <c r="M204" s="213">
        <v>-6192</v>
      </c>
      <c r="N204" s="203">
        <v>-13044</v>
      </c>
      <c r="O204" s="155"/>
      <c r="P204" s="155"/>
      <c r="Q204" t="s">
        <v>1566</v>
      </c>
      <c r="R204" s="340">
        <f>Q204-Q203</f>
        <v>758731</v>
      </c>
      <c r="S204" s="215"/>
      <c r="T204" s="155">
        <v>758731</v>
      </c>
      <c r="U204" s="155"/>
      <c r="V204" s="151" t="s">
        <v>129</v>
      </c>
      <c r="W204" s="296" t="s">
        <v>446</v>
      </c>
      <c r="X204" s="296"/>
      <c r="Y204" s="297"/>
    </row>
    <row r="205" spans="1:25" s="35" customFormat="1">
      <c r="A205" s="312">
        <v>45146</v>
      </c>
      <c r="B205" s="18" t="s">
        <v>1568</v>
      </c>
      <c r="C205" s="16" t="s">
        <v>1569</v>
      </c>
      <c r="D205">
        <f t="shared" si="15"/>
        <v>423.78999999999996</v>
      </c>
      <c r="F205" s="18" t="s">
        <v>1571</v>
      </c>
      <c r="G205" s="16" t="s">
        <v>1572</v>
      </c>
      <c r="H205" s="35">
        <f t="shared" si="16"/>
        <v>-936.13999999989755</v>
      </c>
      <c r="J205" t="s">
        <v>1570</v>
      </c>
      <c r="K205" s="213"/>
      <c r="M205" s="213">
        <v>-1144</v>
      </c>
      <c r="N205" s="203">
        <v>-7337</v>
      </c>
      <c r="O205" s="155"/>
      <c r="P205" s="155"/>
      <c r="Q205" t="s">
        <v>1573</v>
      </c>
      <c r="R205" s="341"/>
      <c r="S205" s="215">
        <v>-38924</v>
      </c>
      <c r="T205" s="155"/>
      <c r="U205" s="155"/>
      <c r="V205" s="151" t="s">
        <v>129</v>
      </c>
      <c r="W205" s="200" t="s">
        <v>1545</v>
      </c>
      <c r="X205" s="200"/>
      <c r="Y205" s="124"/>
    </row>
    <row r="206" spans="1:25" s="35" customFormat="1">
      <c r="A206" s="312">
        <v>45147</v>
      </c>
      <c r="B206" s="18" t="s">
        <v>1575</v>
      </c>
      <c r="C206" s="16" t="s">
        <v>1576</v>
      </c>
      <c r="D206">
        <f t="shared" si="15"/>
        <v>-322.73</v>
      </c>
      <c r="F206" s="18" t="s">
        <v>1578</v>
      </c>
      <c r="G206" s="16" t="s">
        <v>1579</v>
      </c>
      <c r="H206" s="35">
        <f t="shared" si="16"/>
        <v>-12407.469999999972</v>
      </c>
      <c r="J206" t="s">
        <v>1577</v>
      </c>
      <c r="K206" s="213"/>
      <c r="M206" s="213">
        <v>-5438</v>
      </c>
      <c r="N206" s="203"/>
      <c r="O206" s="155"/>
      <c r="P206" s="155"/>
      <c r="Q206" t="s">
        <v>1580</v>
      </c>
      <c r="R206" s="342">
        <f>Q206-Q205</f>
        <v>134120</v>
      </c>
      <c r="S206" s="215">
        <v>-2076574</v>
      </c>
      <c r="T206" s="155">
        <v>134120</v>
      </c>
      <c r="U206" s="155"/>
      <c r="V206" s="151" t="s">
        <v>129</v>
      </c>
      <c r="W206" s="200" t="s">
        <v>1581</v>
      </c>
      <c r="X206" s="200"/>
      <c r="Y206" s="124"/>
    </row>
    <row r="207" spans="1:25" s="35" customFormat="1">
      <c r="A207" s="312">
        <v>45148</v>
      </c>
      <c r="B207" s="18" t="s">
        <v>1583</v>
      </c>
      <c r="C207" s="16" t="s">
        <v>1584</v>
      </c>
      <c r="D207">
        <f t="shared" si="15"/>
        <v>-1162.3600000000001</v>
      </c>
      <c r="F207" s="18" t="s">
        <v>1586</v>
      </c>
      <c r="G207" s="16" t="s">
        <v>1587</v>
      </c>
      <c r="H207" s="35">
        <f t="shared" si="16"/>
        <v>-2555.5500000002794</v>
      </c>
      <c r="J207" t="s">
        <v>1585</v>
      </c>
      <c r="K207" s="213"/>
      <c r="L207" s="203">
        <v>11465</v>
      </c>
      <c r="M207" s="213">
        <v>-3488</v>
      </c>
      <c r="O207" s="155"/>
      <c r="P207" s="155"/>
      <c r="Q207" s="13" t="s">
        <v>1588</v>
      </c>
      <c r="R207" s="343" t="s">
        <v>885</v>
      </c>
      <c r="S207" s="343">
        <f>SUM(S205:S206)</f>
        <v>-2115498</v>
      </c>
      <c r="T207" s="172">
        <f>SUM(T203:T206)</f>
        <v>1986626</v>
      </c>
      <c r="U207" s="172"/>
      <c r="V207" s="151" t="s">
        <v>129</v>
      </c>
      <c r="W207" s="296" t="s">
        <v>446</v>
      </c>
      <c r="X207" s="296"/>
      <c r="Y207" s="297"/>
    </row>
    <row r="208" spans="1:25" s="35" customFormat="1">
      <c r="A208" s="312">
        <v>45149</v>
      </c>
      <c r="B208" s="18" t="s">
        <v>1590</v>
      </c>
      <c r="C208" s="16" t="s">
        <v>1591</v>
      </c>
      <c r="D208">
        <f t="shared" si="15"/>
        <v>-99.789999999999964</v>
      </c>
      <c r="F208" s="18" t="s">
        <v>1593</v>
      </c>
      <c r="G208" s="16" t="s">
        <v>1594</v>
      </c>
      <c r="H208" s="35">
        <f t="shared" si="16"/>
        <v>6832.6599999999162</v>
      </c>
      <c r="J208" t="s">
        <v>1592</v>
      </c>
      <c r="L208" s="203">
        <v>1786</v>
      </c>
      <c r="M208" s="213">
        <v>-944</v>
      </c>
      <c r="O208" s="155"/>
      <c r="P208" s="155"/>
      <c r="Q208" t="s">
        <v>1595</v>
      </c>
      <c r="R208" s="344">
        <f>Q208-Q207</f>
        <v>1122812</v>
      </c>
      <c r="S208" s="215"/>
      <c r="T208" s="155">
        <v>1122812</v>
      </c>
      <c r="U208" s="155"/>
      <c r="V208" s="151" t="s">
        <v>129</v>
      </c>
      <c r="W208" s="200" t="s">
        <v>1596</v>
      </c>
      <c r="X208" s="200"/>
      <c r="Y208" s="124"/>
    </row>
    <row r="209" spans="1:25" s="35" customFormat="1">
      <c r="A209" s="312">
        <v>45152</v>
      </c>
      <c r="B209" s="18" t="s">
        <v>1598</v>
      </c>
      <c r="C209" s="16" t="s">
        <v>1599</v>
      </c>
      <c r="D209">
        <f t="shared" si="15"/>
        <v>-439.75</v>
      </c>
      <c r="F209" s="18" t="s">
        <v>1601</v>
      </c>
      <c r="G209" s="16" t="s">
        <v>1602</v>
      </c>
      <c r="H209" s="35">
        <f t="shared" si="16"/>
        <v>-5296.1599999999162</v>
      </c>
      <c r="J209" t="s">
        <v>1600</v>
      </c>
      <c r="L209" s="203">
        <v>6177</v>
      </c>
      <c r="M209" s="213"/>
      <c r="O209" s="155"/>
      <c r="P209" s="155"/>
      <c r="Q209" t="s">
        <v>1603</v>
      </c>
      <c r="R209" s="345"/>
      <c r="S209" s="215">
        <v>-115062</v>
      </c>
      <c r="T209" s="155"/>
      <c r="U209" s="155"/>
      <c r="V209" s="151" t="s">
        <v>129</v>
      </c>
      <c r="W209" s="200" t="s">
        <v>1604</v>
      </c>
      <c r="X209" s="200"/>
      <c r="Y209" s="124"/>
    </row>
    <row r="210" spans="1:25" s="35" customFormat="1">
      <c r="A210" s="312">
        <v>45154</v>
      </c>
      <c r="B210" s="18" t="s">
        <v>1605</v>
      </c>
      <c r="C210" s="16" t="s">
        <v>1606</v>
      </c>
      <c r="D210">
        <f t="shared" si="15"/>
        <v>221.23000000000002</v>
      </c>
      <c r="F210" s="18" t="s">
        <v>1608</v>
      </c>
      <c r="G210" s="16" t="s">
        <v>1609</v>
      </c>
      <c r="H210" s="35">
        <f t="shared" si="16"/>
        <v>-5214.7899999998044</v>
      </c>
      <c r="J210" t="s">
        <v>1607</v>
      </c>
      <c r="K210" s="213">
        <v>1118</v>
      </c>
      <c r="L210" s="203">
        <v>239</v>
      </c>
      <c r="M210" s="213"/>
      <c r="O210" s="155"/>
      <c r="P210" s="155"/>
      <c r="Q210" t="s">
        <v>1610</v>
      </c>
      <c r="R210" s="346">
        <f>Q210-Q209</f>
        <v>581014</v>
      </c>
      <c r="S210" s="215">
        <v>-1813200</v>
      </c>
      <c r="T210" s="155">
        <v>581014</v>
      </c>
      <c r="U210" s="155"/>
      <c r="V210" s="151" t="s">
        <v>129</v>
      </c>
      <c r="W210" s="200" t="s">
        <v>1611</v>
      </c>
      <c r="X210" s="200"/>
      <c r="Y210" s="124"/>
    </row>
    <row r="211" spans="1:25" s="35" customFormat="1">
      <c r="A211" s="312">
        <v>45155</v>
      </c>
      <c r="B211" s="18" t="s">
        <v>1614</v>
      </c>
      <c r="C211" s="16" t="s">
        <v>1615</v>
      </c>
      <c r="D211">
        <f t="shared" si="15"/>
        <v>-216.26999999999998</v>
      </c>
      <c r="F211" s="18" t="s">
        <v>1617</v>
      </c>
      <c r="G211" s="16" t="s">
        <v>1618</v>
      </c>
      <c r="H211" s="35">
        <f t="shared" si="16"/>
        <v>38143.479999999981</v>
      </c>
      <c r="J211" t="s">
        <v>1616</v>
      </c>
      <c r="K211" s="213">
        <v>2545</v>
      </c>
      <c r="L211" s="203">
        <v>3080</v>
      </c>
      <c r="M211" s="213"/>
      <c r="O211" s="155"/>
      <c r="P211" s="155"/>
      <c r="Q211" s="13" t="s">
        <v>1619</v>
      </c>
      <c r="R211" s="347" t="s">
        <v>885</v>
      </c>
      <c r="S211" s="347">
        <f>SUM(S209:S210)</f>
        <v>-1928262</v>
      </c>
      <c r="T211" s="172">
        <f>SUM(T208:T210)</f>
        <v>1703826</v>
      </c>
      <c r="U211" s="172"/>
      <c r="V211" s="151" t="s">
        <v>129</v>
      </c>
      <c r="W211" s="296" t="s">
        <v>446</v>
      </c>
      <c r="X211" s="296"/>
      <c r="Y211" s="297"/>
    </row>
    <row r="212" spans="1:25" s="35" customFormat="1">
      <c r="A212" s="312">
        <v>45156</v>
      </c>
      <c r="B212" s="18" t="s">
        <v>1622</v>
      </c>
      <c r="C212" s="16" t="s">
        <v>1623</v>
      </c>
      <c r="D212">
        <f t="shared" si="15"/>
        <v>1071.06</v>
      </c>
      <c r="F212" s="18" t="s">
        <v>1625</v>
      </c>
      <c r="G212" s="16" t="s">
        <v>1626</v>
      </c>
      <c r="H212" s="35">
        <f t="shared" si="16"/>
        <v>-499.17999999993481</v>
      </c>
      <c r="J212" t="s">
        <v>1624</v>
      </c>
      <c r="K212" s="213">
        <v>1705</v>
      </c>
      <c r="L212" s="203"/>
      <c r="M212" s="213"/>
      <c r="N212" s="203">
        <v>-9804</v>
      </c>
      <c r="O212" s="155"/>
      <c r="P212" s="155"/>
      <c r="Q212" t="s">
        <v>1627</v>
      </c>
      <c r="R212" s="348">
        <f>Q212-Q211</f>
        <v>1772237</v>
      </c>
      <c r="S212" s="215"/>
      <c r="T212" s="155">
        <v>1772237</v>
      </c>
      <c r="U212" s="155"/>
      <c r="V212" s="151" t="s">
        <v>129</v>
      </c>
      <c r="W212" s="296" t="s">
        <v>446</v>
      </c>
      <c r="X212" s="296"/>
      <c r="Y212" s="297"/>
    </row>
    <row r="213" spans="1:25" s="35" customFormat="1">
      <c r="A213" s="312">
        <v>45159</v>
      </c>
      <c r="B213" s="18" t="s">
        <v>1629</v>
      </c>
      <c r="C213" s="16" t="s">
        <v>1630</v>
      </c>
      <c r="D213">
        <f t="shared" si="15"/>
        <v>211.99000000000024</v>
      </c>
      <c r="F213" s="18" t="s">
        <v>1632</v>
      </c>
      <c r="G213" s="16" t="s">
        <v>1633</v>
      </c>
      <c r="H213" s="35">
        <f t="shared" si="16"/>
        <v>-8580.3799999998882</v>
      </c>
      <c r="J213" t="s">
        <v>1631</v>
      </c>
      <c r="K213" s="213">
        <v>1977</v>
      </c>
      <c r="M213" s="213"/>
      <c r="N213" s="203">
        <v>-824</v>
      </c>
      <c r="O213" s="155"/>
      <c r="P213" s="155"/>
      <c r="Q213" t="s">
        <v>1634</v>
      </c>
      <c r="R213" s="349">
        <f>Q213-Q212</f>
        <v>527316</v>
      </c>
      <c r="S213" s="215"/>
      <c r="T213" s="155">
        <v>527316</v>
      </c>
      <c r="U213" s="155"/>
      <c r="V213" s="151" t="s">
        <v>129</v>
      </c>
      <c r="W213" s="296" t="s">
        <v>446</v>
      </c>
      <c r="X213" s="296"/>
      <c r="Y213" s="297"/>
    </row>
    <row r="214" spans="1:25" s="35" customFormat="1">
      <c r="A214" s="312">
        <v>45160</v>
      </c>
      <c r="B214" s="18" t="s">
        <v>1636</v>
      </c>
      <c r="C214" s="16" t="s">
        <v>1637</v>
      </c>
      <c r="D214">
        <f t="shared" si="15"/>
        <v>-48.710000000000036</v>
      </c>
      <c r="F214" s="18" t="s">
        <v>1639</v>
      </c>
      <c r="G214" s="16" t="s">
        <v>1640</v>
      </c>
      <c r="H214" s="35">
        <f t="shared" si="16"/>
        <v>10721.800000000047</v>
      </c>
      <c r="J214" t="s">
        <v>1638</v>
      </c>
      <c r="K214" s="213"/>
      <c r="M214" s="213">
        <v>-2162</v>
      </c>
      <c r="N214" s="203">
        <v>-1557</v>
      </c>
      <c r="O214" s="155"/>
      <c r="P214" s="155"/>
      <c r="Q214" t="s">
        <v>1641</v>
      </c>
      <c r="R214" s="350"/>
      <c r="S214" s="215">
        <v>-154065</v>
      </c>
      <c r="T214" s="155"/>
      <c r="U214" s="155"/>
      <c r="V214" s="151" t="s">
        <v>129</v>
      </c>
      <c r="W214" s="296"/>
      <c r="X214" s="296"/>
      <c r="Y214" s="297"/>
    </row>
    <row r="215" spans="1:25" s="35" customFormat="1">
      <c r="A215" s="312">
        <v>45161</v>
      </c>
      <c r="B215" s="18" t="s">
        <v>1643</v>
      </c>
      <c r="C215" s="16" t="s">
        <v>1644</v>
      </c>
      <c r="D215">
        <f t="shared" si="15"/>
        <v>504.85999999999967</v>
      </c>
      <c r="F215" s="18" t="s">
        <v>1646</v>
      </c>
      <c r="G215" s="16" t="s">
        <v>1647</v>
      </c>
      <c r="H215" s="35">
        <f t="shared" si="16"/>
        <v>-6783.9099999999162</v>
      </c>
      <c r="J215" t="s">
        <v>1645</v>
      </c>
      <c r="K215" s="213">
        <v>6342</v>
      </c>
      <c r="M215" s="213"/>
      <c r="N215" s="203">
        <v>-3271</v>
      </c>
      <c r="O215" s="155"/>
      <c r="P215" s="155"/>
      <c r="Q215" t="s">
        <v>1648</v>
      </c>
      <c r="R215" s="351">
        <f>Q215-Q214</f>
        <v>588254</v>
      </c>
      <c r="S215" s="215">
        <v>-2360506</v>
      </c>
      <c r="T215" s="155">
        <v>588254</v>
      </c>
      <c r="U215" s="155"/>
      <c r="V215" s="151" t="s">
        <v>129</v>
      </c>
      <c r="W215" s="296"/>
      <c r="X215" s="296"/>
      <c r="Y215" s="297"/>
    </row>
    <row r="216" spans="1:25" s="35" customFormat="1">
      <c r="A216" s="312">
        <v>45162</v>
      </c>
      <c r="B216" s="18" t="s">
        <v>1650</v>
      </c>
      <c r="C216" s="16" t="s">
        <v>1651</v>
      </c>
      <c r="D216">
        <f t="shared" si="15"/>
        <v>-439.38000000000011</v>
      </c>
      <c r="F216" s="18" t="s">
        <v>1653</v>
      </c>
      <c r="G216" s="16" t="s">
        <v>1654</v>
      </c>
      <c r="H216" s="35">
        <f t="shared" si="16"/>
        <v>17992.330000000075</v>
      </c>
      <c r="J216" t="s">
        <v>1652</v>
      </c>
      <c r="K216" s="213"/>
      <c r="L216" s="203">
        <v>2029</v>
      </c>
      <c r="M216" s="213">
        <v>-3662</v>
      </c>
      <c r="P216" s="155"/>
      <c r="Q216" s="13" t="s">
        <v>1655</v>
      </c>
      <c r="R216" s="352" t="s">
        <v>885</v>
      </c>
      <c r="S216" s="352">
        <f>SUM(S214:S215)</f>
        <v>-2514571</v>
      </c>
      <c r="T216" s="172">
        <f>SUM(T212:T215)</f>
        <v>2887807</v>
      </c>
      <c r="U216" s="172"/>
      <c r="V216" s="151" t="s">
        <v>129</v>
      </c>
      <c r="W216" s="200" t="s">
        <v>1559</v>
      </c>
      <c r="X216" s="200"/>
      <c r="Y216" s="124"/>
    </row>
    <row r="217" spans="1:25" s="35" customFormat="1">
      <c r="A217" s="312">
        <v>45163</v>
      </c>
      <c r="B217" s="18" t="s">
        <v>1658</v>
      </c>
      <c r="C217" s="16" t="s">
        <v>1659</v>
      </c>
      <c r="D217">
        <f t="shared" si="15"/>
        <v>-1264.4500000000003</v>
      </c>
      <c r="F217" s="18" t="s">
        <v>1661</v>
      </c>
      <c r="G217" s="16" t="s">
        <v>1662</v>
      </c>
      <c r="H217" s="35">
        <f t="shared" si="16"/>
        <v>-1621.7700000000186</v>
      </c>
      <c r="J217" t="s">
        <v>1660</v>
      </c>
      <c r="K217" s="213"/>
      <c r="L217" s="203">
        <v>14897</v>
      </c>
      <c r="M217" s="213"/>
      <c r="P217" s="155"/>
      <c r="Q217" t="s">
        <v>1663</v>
      </c>
      <c r="R217" s="353">
        <f>Q217-Q216</f>
        <v>1042984</v>
      </c>
      <c r="S217" s="215"/>
      <c r="T217" s="155">
        <v>1042984</v>
      </c>
      <c r="U217" s="155"/>
      <c r="V217" s="151" t="s">
        <v>129</v>
      </c>
      <c r="W217" s="200"/>
      <c r="X217" s="200"/>
      <c r="Y217" s="124"/>
    </row>
    <row r="218" spans="1:25" s="35" customFormat="1">
      <c r="A218" s="312">
        <v>45166</v>
      </c>
      <c r="B218" s="18" t="s">
        <v>1665</v>
      </c>
      <c r="C218" s="16" t="s">
        <v>1666</v>
      </c>
      <c r="D218">
        <f t="shared" si="15"/>
        <v>674.46</v>
      </c>
      <c r="F218" s="18" t="s">
        <v>1668</v>
      </c>
      <c r="G218" s="16" t="s">
        <v>1669</v>
      </c>
      <c r="H218" s="35">
        <f t="shared" si="16"/>
        <v>-281.39000000001397</v>
      </c>
      <c r="J218" t="s">
        <v>1667</v>
      </c>
      <c r="K218" s="213">
        <v>15541</v>
      </c>
      <c r="L218" s="203">
        <v>7444</v>
      </c>
      <c r="M218" s="213"/>
      <c r="O218" s="155"/>
      <c r="P218" s="155"/>
      <c r="Q218" t="s">
        <v>1670</v>
      </c>
      <c r="R218" s="354">
        <f>Q218-Q217</f>
        <v>649907</v>
      </c>
      <c r="S218" s="215"/>
      <c r="T218" s="155">
        <v>649907</v>
      </c>
      <c r="U218" s="155"/>
      <c r="V218" s="151" t="s">
        <v>129</v>
      </c>
      <c r="W218" s="198" t="s">
        <v>1671</v>
      </c>
      <c r="X218" s="198"/>
      <c r="Y218" s="84"/>
    </row>
    <row r="219" spans="1:25" s="35" customFormat="1">
      <c r="A219" s="312">
        <v>45167</v>
      </c>
      <c r="B219" s="18" t="s">
        <v>1673</v>
      </c>
      <c r="C219" s="16" t="s">
        <v>1674</v>
      </c>
      <c r="D219">
        <f t="shared" si="15"/>
        <v>559.3100000000004</v>
      </c>
      <c r="F219" s="18" t="s">
        <v>1676</v>
      </c>
      <c r="G219" s="16" t="s">
        <v>1677</v>
      </c>
      <c r="H219" s="35">
        <f t="shared" si="16"/>
        <v>-1643.7700000000186</v>
      </c>
      <c r="J219" t="s">
        <v>1675</v>
      </c>
      <c r="K219" s="213">
        <v>17145</v>
      </c>
      <c r="L219" s="203">
        <v>9024</v>
      </c>
      <c r="M219" s="213"/>
      <c r="P219" s="155"/>
      <c r="Q219" t="s">
        <v>1678</v>
      </c>
      <c r="R219" s="355">
        <f>Q219-Q218</f>
        <v>284996</v>
      </c>
      <c r="S219" s="215"/>
      <c r="T219" s="155">
        <v>284996</v>
      </c>
      <c r="U219" s="155"/>
      <c r="V219" s="151" t="s">
        <v>129</v>
      </c>
      <c r="W219" s="198"/>
      <c r="X219" s="198"/>
      <c r="Y219" s="84"/>
    </row>
    <row r="220" spans="1:25" s="35" customFormat="1">
      <c r="A220" s="312">
        <v>45168</v>
      </c>
      <c r="B220" s="18" t="s">
        <v>1681</v>
      </c>
      <c r="C220" s="16" t="s">
        <v>1682</v>
      </c>
      <c r="D220">
        <f t="shared" si="15"/>
        <v>-12.800000000000182</v>
      </c>
      <c r="F220" s="18" t="s">
        <v>1684</v>
      </c>
      <c r="G220" s="16" t="s">
        <v>1685</v>
      </c>
      <c r="H220" s="35">
        <f t="shared" si="16"/>
        <v>-15114.399999999907</v>
      </c>
      <c r="J220" t="s">
        <v>1683</v>
      </c>
      <c r="K220" s="213">
        <v>8773</v>
      </c>
      <c r="L220" s="203">
        <v>10034</v>
      </c>
      <c r="M220" s="213"/>
      <c r="P220" s="155"/>
      <c r="Q220" t="s">
        <v>1686</v>
      </c>
      <c r="R220" s="356">
        <f>Q220-Q219</f>
        <v>232146</v>
      </c>
      <c r="S220" s="215"/>
      <c r="T220" s="155">
        <v>232146</v>
      </c>
      <c r="U220" s="155"/>
      <c r="V220" s="151" t="s">
        <v>129</v>
      </c>
      <c r="W220" s="198"/>
      <c r="X220" s="198"/>
      <c r="Y220" s="84"/>
    </row>
    <row r="221" spans="1:25" s="35" customFormat="1">
      <c r="A221" s="312">
        <v>45169</v>
      </c>
      <c r="B221" s="18" t="s">
        <v>1688</v>
      </c>
      <c r="C221" s="16" t="s">
        <v>1689</v>
      </c>
      <c r="D221">
        <f t="shared" si="15"/>
        <v>-2489.96</v>
      </c>
      <c r="F221" s="18" t="s">
        <v>1691</v>
      </c>
      <c r="G221" s="16" t="s">
        <v>1692</v>
      </c>
      <c r="H221" s="35">
        <f t="shared" si="16"/>
        <v>6266.3899999996647</v>
      </c>
      <c r="J221" t="s">
        <v>1690</v>
      </c>
      <c r="K221" s="213"/>
      <c r="L221" s="203"/>
      <c r="M221" s="213">
        <v>-38482</v>
      </c>
      <c r="N221" s="203">
        <v>-64274</v>
      </c>
      <c r="P221" s="155"/>
      <c r="Q221" s="13" t="s">
        <v>1693</v>
      </c>
      <c r="R221" s="358" t="s">
        <v>853</v>
      </c>
      <c r="S221" s="358">
        <v>-2277737</v>
      </c>
      <c r="T221" s="172">
        <f>SUM(T217:T220)</f>
        <v>2210033</v>
      </c>
      <c r="U221" s="172"/>
      <c r="V221" s="151" t="s">
        <v>129</v>
      </c>
      <c r="W221" s="198"/>
      <c r="X221" s="198"/>
      <c r="Y221" s="84"/>
    </row>
    <row r="222" spans="1:25" s="35" customFormat="1">
      <c r="A222" s="312">
        <v>45170</v>
      </c>
      <c r="B222" s="18" t="s">
        <v>1695</v>
      </c>
      <c r="C222" s="16" t="s">
        <v>1696</v>
      </c>
      <c r="D222">
        <f t="shared" si="15"/>
        <v>98.539999999999964</v>
      </c>
      <c r="F222" s="18" t="s">
        <v>1698</v>
      </c>
      <c r="G222" s="16" t="s">
        <v>1699</v>
      </c>
      <c r="H222" s="35">
        <f t="shared" si="16"/>
        <v>-4225.0200000000186</v>
      </c>
      <c r="J222" t="s">
        <v>1697</v>
      </c>
      <c r="K222" s="213"/>
      <c r="L222" s="203"/>
      <c r="M222" s="213">
        <v>-1587</v>
      </c>
      <c r="N222" s="203">
        <v>-3102</v>
      </c>
      <c r="P222" s="155"/>
      <c r="Q222" t="s">
        <v>1700</v>
      </c>
      <c r="R222" s="357">
        <f>Q222-Q221</f>
        <v>1062922</v>
      </c>
      <c r="S222" s="215"/>
      <c r="T222" s="155">
        <v>1062922</v>
      </c>
      <c r="U222" s="155"/>
      <c r="V222" s="151" t="s">
        <v>129</v>
      </c>
      <c r="W222" s="198" t="s">
        <v>1701</v>
      </c>
      <c r="X222" s="198"/>
      <c r="Y222" s="84"/>
    </row>
    <row r="223" spans="1:25" s="35" customFormat="1">
      <c r="A223" s="312">
        <v>45171</v>
      </c>
      <c r="B223" s="18" t="s">
        <v>1703</v>
      </c>
      <c r="C223" s="16" t="s">
        <v>1704</v>
      </c>
      <c r="D223">
        <f t="shared" si="15"/>
        <v>149.65000000000009</v>
      </c>
      <c r="F223" s="18" t="s">
        <v>1706</v>
      </c>
      <c r="G223" s="16" t="s">
        <v>1707</v>
      </c>
      <c r="H223" s="35">
        <f t="shared" si="16"/>
        <v>3920.0700000000652</v>
      </c>
      <c r="J223" t="s">
        <v>1705</v>
      </c>
      <c r="K223" s="213"/>
      <c r="L223" s="203"/>
      <c r="M223" s="213">
        <v>-1990</v>
      </c>
      <c r="N223" s="203">
        <v>-4384</v>
      </c>
      <c r="P223" s="155"/>
      <c r="Q223" t="s">
        <v>1708</v>
      </c>
      <c r="R223" s="359">
        <f>Q223-Q222</f>
        <v>450778</v>
      </c>
      <c r="S223" s="215"/>
      <c r="T223" s="155">
        <v>450778</v>
      </c>
      <c r="U223" s="155"/>
      <c r="V223" s="151" t="s">
        <v>129</v>
      </c>
      <c r="W223" s="198" t="s">
        <v>1709</v>
      </c>
      <c r="X223" s="198"/>
      <c r="Y223" s="84"/>
    </row>
    <row r="224" spans="1:25" s="35" customFormat="1">
      <c r="A224" s="312">
        <v>45174</v>
      </c>
      <c r="B224" s="18" t="s">
        <v>1711</v>
      </c>
      <c r="C224" s="16" t="s">
        <v>1712</v>
      </c>
      <c r="D224">
        <f t="shared" si="15"/>
        <v>269.21000000000004</v>
      </c>
      <c r="F224" s="18" t="s">
        <v>1714</v>
      </c>
      <c r="G224" s="16" t="s">
        <v>1715</v>
      </c>
      <c r="H224" s="35">
        <f t="shared" si="16"/>
        <v>3228.8700000001118</v>
      </c>
      <c r="J224" t="s">
        <v>1713</v>
      </c>
      <c r="K224" s="213"/>
      <c r="L224" s="203"/>
      <c r="M224" s="213"/>
      <c r="N224" s="203">
        <v>-1696</v>
      </c>
      <c r="P224" s="155"/>
      <c r="Q224" t="s">
        <v>1716</v>
      </c>
      <c r="R224" s="360">
        <f>Q224-Q223</f>
        <v>429050</v>
      </c>
      <c r="S224" s="215">
        <v>-545213</v>
      </c>
      <c r="T224" s="155">
        <v>429050</v>
      </c>
      <c r="U224" s="155"/>
      <c r="V224" s="151" t="s">
        <v>129</v>
      </c>
      <c r="W224" s="198" t="s">
        <v>1709</v>
      </c>
      <c r="X224" s="198"/>
      <c r="Y224" s="84"/>
    </row>
    <row r="225" spans="1:25" s="35" customFormat="1">
      <c r="A225" s="312">
        <v>45175</v>
      </c>
      <c r="B225" s="18" t="s">
        <v>1717</v>
      </c>
      <c r="C225" s="16" t="s">
        <v>1718</v>
      </c>
      <c r="D225">
        <f t="shared" si="15"/>
        <v>-32.889999999999418</v>
      </c>
      <c r="F225" s="18" t="s">
        <v>1720</v>
      </c>
      <c r="G225" s="16" t="s">
        <v>1721</v>
      </c>
      <c r="H225" s="35">
        <f t="shared" ref="H225:H256" si="17">SUM(F225-G225)</f>
        <v>-5578.8999999999069</v>
      </c>
      <c r="J225" t="s">
        <v>1719</v>
      </c>
      <c r="K225" s="213"/>
      <c r="L225" s="203">
        <v>2474</v>
      </c>
      <c r="M225" s="213"/>
      <c r="N225" s="203"/>
      <c r="P225" s="155"/>
      <c r="Q225" t="s">
        <v>1722</v>
      </c>
      <c r="R225" s="362"/>
      <c r="S225" s="215">
        <v>-1076354</v>
      </c>
      <c r="T225" s="155"/>
      <c r="U225" s="155"/>
      <c r="V225" s="151" t="s">
        <v>129</v>
      </c>
      <c r="W225" s="198" t="s">
        <v>1709</v>
      </c>
      <c r="X225" s="198"/>
      <c r="Y225" s="84"/>
    </row>
    <row r="226" spans="1:25" s="35" customFormat="1">
      <c r="A226" s="167">
        <v>45176</v>
      </c>
      <c r="B226" s="18" t="s">
        <v>1726</v>
      </c>
      <c r="C226" s="16" t="s">
        <v>1727</v>
      </c>
      <c r="D226">
        <f t="shared" si="15"/>
        <v>1366.6099999999997</v>
      </c>
      <c r="F226" s="18" t="s">
        <v>1729</v>
      </c>
      <c r="G226" s="16" t="s">
        <v>1730</v>
      </c>
      <c r="H226" s="35">
        <f t="shared" si="17"/>
        <v>-18190.479999999981</v>
      </c>
      <c r="J226" t="s">
        <v>1728</v>
      </c>
      <c r="K226" s="213">
        <v>9169</v>
      </c>
      <c r="L226" s="203"/>
      <c r="M226" s="213"/>
      <c r="N226" s="203">
        <v>-8313</v>
      </c>
      <c r="P226" s="155"/>
      <c r="Q226" s="13" t="s">
        <v>1731</v>
      </c>
      <c r="R226" s="363" t="s">
        <v>885</v>
      </c>
      <c r="S226" s="363">
        <f>SUM(S224:S225)</f>
        <v>-1621567</v>
      </c>
      <c r="T226" s="172">
        <f>SUM(T222:T225)</f>
        <v>1942750</v>
      </c>
      <c r="U226" s="172"/>
      <c r="V226" s="151" t="s">
        <v>129</v>
      </c>
      <c r="W226" s="198"/>
      <c r="X226" s="198"/>
      <c r="Y226" s="84"/>
    </row>
    <row r="227" spans="1:25" s="35" customFormat="1">
      <c r="A227" s="312">
        <v>45177</v>
      </c>
      <c r="B227" s="18" t="s">
        <v>1734</v>
      </c>
      <c r="C227" s="16" t="s">
        <v>1735</v>
      </c>
      <c r="D227">
        <f t="shared" si="15"/>
        <v>406.85000000000036</v>
      </c>
      <c r="F227" s="18" t="s">
        <v>1737</v>
      </c>
      <c r="G227" s="16" t="s">
        <v>1738</v>
      </c>
      <c r="H227" s="35">
        <f t="shared" si="17"/>
        <v>-12674.209999999963</v>
      </c>
      <c r="J227" t="s">
        <v>1736</v>
      </c>
      <c r="K227" s="213">
        <v>2363</v>
      </c>
      <c r="M227" s="213"/>
      <c r="N227" s="203">
        <v>-2231</v>
      </c>
      <c r="P227" s="155"/>
      <c r="Q227" t="s">
        <v>1739</v>
      </c>
      <c r="R227" s="366">
        <f>Q227-Q226</f>
        <v>1042572</v>
      </c>
      <c r="S227" s="215"/>
      <c r="T227" s="155">
        <v>1042572</v>
      </c>
      <c r="U227" s="155"/>
      <c r="V227" s="151" t="s">
        <v>129</v>
      </c>
      <c r="W227" s="198" t="s">
        <v>1740</v>
      </c>
      <c r="X227" s="198"/>
      <c r="Y227" s="84"/>
    </row>
    <row r="228" spans="1:25" s="35" customFormat="1">
      <c r="A228" s="312">
        <v>45180</v>
      </c>
      <c r="B228" s="18" t="s">
        <v>1742</v>
      </c>
      <c r="C228" s="16" t="s">
        <v>1743</v>
      </c>
      <c r="D228">
        <f t="shared" si="15"/>
        <v>788.39000000000033</v>
      </c>
      <c r="F228" s="18" t="s">
        <v>1745</v>
      </c>
      <c r="G228" s="16" t="s">
        <v>1746</v>
      </c>
      <c r="H228" s="35">
        <f t="shared" si="17"/>
        <v>-12463.890000000014</v>
      </c>
      <c r="J228" t="s">
        <v>1744</v>
      </c>
      <c r="K228" s="213">
        <v>8310</v>
      </c>
      <c r="M228" s="213"/>
      <c r="N228" s="203"/>
      <c r="P228" s="155"/>
      <c r="Q228" t="s">
        <v>1747</v>
      </c>
      <c r="R228" s="367">
        <f>Q228-Q227</f>
        <v>861824</v>
      </c>
      <c r="S228" s="215">
        <v>-9103</v>
      </c>
      <c r="T228" s="155">
        <v>861824</v>
      </c>
      <c r="U228" s="155"/>
      <c r="V228" s="151" t="s">
        <v>129</v>
      </c>
      <c r="W228" s="198" t="s">
        <v>1748</v>
      </c>
      <c r="X228" s="198"/>
      <c r="Y228" s="84"/>
    </row>
    <row r="229" spans="1:25" s="35" customFormat="1">
      <c r="A229" s="312">
        <v>45181</v>
      </c>
      <c r="B229" s="18" t="s">
        <v>1750</v>
      </c>
      <c r="C229" s="16" t="s">
        <v>1751</v>
      </c>
      <c r="D229">
        <f t="shared" si="15"/>
        <v>1106.48</v>
      </c>
      <c r="F229" s="18" t="s">
        <v>1753</v>
      </c>
      <c r="G229" s="16" t="s">
        <v>1754</v>
      </c>
      <c r="H229" s="35">
        <f t="shared" si="17"/>
        <v>27027.619999999879</v>
      </c>
      <c r="J229" t="s">
        <v>1752</v>
      </c>
      <c r="K229" s="213">
        <v>10714</v>
      </c>
      <c r="M229" s="213"/>
      <c r="N229" s="203"/>
      <c r="P229" s="155"/>
      <c r="Q229" t="s">
        <v>1755</v>
      </c>
      <c r="R229" s="368"/>
      <c r="S229" s="215">
        <v>-1055479</v>
      </c>
      <c r="T229" s="155"/>
      <c r="U229" s="155"/>
      <c r="V229" s="151" t="s">
        <v>129</v>
      </c>
      <c r="W229" s="198" t="s">
        <v>1748</v>
      </c>
      <c r="X229" s="198"/>
      <c r="Y229" s="84"/>
    </row>
    <row r="230" spans="1:25" s="35" customFormat="1">
      <c r="A230" s="312">
        <v>45182</v>
      </c>
      <c r="B230" s="18" t="s">
        <v>1757</v>
      </c>
      <c r="C230" s="16" t="s">
        <v>1758</v>
      </c>
      <c r="D230">
        <f t="shared" si="15"/>
        <v>1268.83</v>
      </c>
      <c r="F230" s="18" t="s">
        <v>1760</v>
      </c>
      <c r="G230" s="16" t="s">
        <v>1761</v>
      </c>
      <c r="H230" s="35">
        <f t="shared" si="17"/>
        <v>-31406.75</v>
      </c>
      <c r="J230" t="s">
        <v>1759</v>
      </c>
      <c r="K230" s="213">
        <v>10726</v>
      </c>
      <c r="M230" s="213"/>
      <c r="N230" s="203">
        <v>-3698</v>
      </c>
      <c r="P230" s="155"/>
      <c r="Q230" t="s">
        <v>1762</v>
      </c>
      <c r="R230" s="369"/>
      <c r="S230" s="215">
        <v>-603063</v>
      </c>
      <c r="T230" s="155"/>
      <c r="U230" s="155"/>
      <c r="V230" s="151" t="s">
        <v>129</v>
      </c>
      <c r="W230" s="198" t="s">
        <v>1763</v>
      </c>
      <c r="X230" s="198"/>
      <c r="Y230" s="84"/>
    </row>
    <row r="231" spans="1:25" s="35" customFormat="1">
      <c r="A231" s="167">
        <v>45183</v>
      </c>
      <c r="B231" s="18" t="s">
        <v>1765</v>
      </c>
      <c r="C231" s="16" t="s">
        <v>1766</v>
      </c>
      <c r="D231">
        <f t="shared" si="15"/>
        <v>-185.51000000000022</v>
      </c>
      <c r="F231" s="18" t="s">
        <v>1768</v>
      </c>
      <c r="G231" s="16" t="s">
        <v>1769</v>
      </c>
      <c r="H231" s="35">
        <f t="shared" si="17"/>
        <v>-17197.199999999953</v>
      </c>
      <c r="J231" t="s">
        <v>1767</v>
      </c>
      <c r="K231" s="213">
        <v>4370</v>
      </c>
      <c r="L231" s="203">
        <v>6100</v>
      </c>
      <c r="M231" s="213"/>
      <c r="N231" s="203"/>
      <c r="P231" s="155"/>
      <c r="Q231" s="13" t="s">
        <v>1770</v>
      </c>
      <c r="R231" s="370" t="s">
        <v>885</v>
      </c>
      <c r="S231" s="172">
        <f>SUM(S228:S230)</f>
        <v>-1667645</v>
      </c>
      <c r="T231" s="172">
        <f>SUM(T227:T230)</f>
        <v>1904396</v>
      </c>
      <c r="U231" s="172"/>
      <c r="V231" s="151" t="s">
        <v>129</v>
      </c>
      <c r="W231" s="198" t="s">
        <v>1763</v>
      </c>
      <c r="X231" s="198"/>
      <c r="Y231" s="84"/>
    </row>
    <row r="232" spans="1:25" s="35" customFormat="1">
      <c r="A232" s="312">
        <v>45184</v>
      </c>
      <c r="B232" s="18" t="s">
        <v>1772</v>
      </c>
      <c r="C232" s="16" t="s">
        <v>1773</v>
      </c>
      <c r="D232">
        <f t="shared" si="15"/>
        <v>280.21000000000004</v>
      </c>
      <c r="F232" s="18" t="s">
        <v>1775</v>
      </c>
      <c r="G232" s="16" t="s">
        <v>1776</v>
      </c>
      <c r="H232" s="35">
        <f t="shared" si="17"/>
        <v>-6065.5999999999767</v>
      </c>
      <c r="J232" t="s">
        <v>1774</v>
      </c>
      <c r="K232" s="213">
        <v>2781</v>
      </c>
      <c r="L232" s="203"/>
      <c r="M232" s="213"/>
      <c r="N232" s="203"/>
      <c r="P232" s="155"/>
      <c r="Q232" t="s">
        <v>1777</v>
      </c>
      <c r="R232" s="371">
        <f>Q232-Q231</f>
        <v>693736</v>
      </c>
      <c r="S232" s="155"/>
      <c r="T232" s="155">
        <v>693736</v>
      </c>
      <c r="U232" s="155"/>
      <c r="V232" s="151"/>
      <c r="W232" s="198"/>
      <c r="X232" s="198"/>
      <c r="Y232" s="84"/>
    </row>
    <row r="233" spans="1:25" s="35" customFormat="1">
      <c r="A233" s="312">
        <v>45187</v>
      </c>
      <c r="B233" s="18" t="s">
        <v>1779</v>
      </c>
      <c r="C233" s="16" t="s">
        <v>1780</v>
      </c>
      <c r="D233">
        <f t="shared" si="15"/>
        <v>-331.48</v>
      </c>
      <c r="F233" s="18" t="s">
        <v>1782</v>
      </c>
      <c r="G233" s="16" t="s">
        <v>1783</v>
      </c>
      <c r="H233" s="35">
        <f t="shared" si="17"/>
        <v>-16723.209999999963</v>
      </c>
      <c r="J233" t="s">
        <v>1781</v>
      </c>
      <c r="K233" s="213"/>
      <c r="L233" s="203"/>
      <c r="M233" s="213">
        <v>-3853</v>
      </c>
      <c r="N233" s="203">
        <v>-818</v>
      </c>
      <c r="P233" s="155"/>
      <c r="Q233" t="s">
        <v>1784</v>
      </c>
      <c r="R233" s="372"/>
      <c r="S233" s="155">
        <v>-184200</v>
      </c>
      <c r="T233" s="155"/>
      <c r="U233" s="155"/>
      <c r="V233" s="151" t="s">
        <v>129</v>
      </c>
      <c r="W233" s="200" t="s">
        <v>1785</v>
      </c>
      <c r="X233" s="200"/>
      <c r="Y233" s="124"/>
    </row>
    <row r="234" spans="1:25" s="35" customFormat="1">
      <c r="A234" s="312">
        <v>45189</v>
      </c>
      <c r="B234" s="18" t="s">
        <v>1788</v>
      </c>
      <c r="C234" s="16" t="s">
        <v>1789</v>
      </c>
      <c r="D234">
        <f t="shared" si="15"/>
        <v>-2182.2599999999998</v>
      </c>
      <c r="F234" s="18" t="s">
        <v>1791</v>
      </c>
      <c r="G234" s="16" t="s">
        <v>1792</v>
      </c>
      <c r="H234" s="35">
        <f t="shared" si="17"/>
        <v>-53043.819999999832</v>
      </c>
      <c r="J234" t="s">
        <v>1790</v>
      </c>
      <c r="K234" s="213"/>
      <c r="L234" s="203"/>
      <c r="M234" s="213">
        <v>-30419</v>
      </c>
      <c r="N234" s="203">
        <v>-5337</v>
      </c>
      <c r="P234" s="155"/>
      <c r="Q234" t="s">
        <v>1793</v>
      </c>
      <c r="R234" s="373"/>
      <c r="S234" s="155">
        <v>-390607</v>
      </c>
      <c r="T234" s="155"/>
      <c r="U234" s="155"/>
      <c r="V234" s="151" t="s">
        <v>129</v>
      </c>
      <c r="W234" s="200" t="s">
        <v>1794</v>
      </c>
      <c r="X234" s="200"/>
      <c r="Y234" s="124"/>
    </row>
    <row r="235" spans="1:25" s="35" customFormat="1">
      <c r="A235" s="167">
        <v>45190</v>
      </c>
      <c r="B235" s="18" t="s">
        <v>1797</v>
      </c>
      <c r="C235" s="16" t="s">
        <v>1798</v>
      </c>
      <c r="D235">
        <f t="shared" si="15"/>
        <v>-879.66999999999916</v>
      </c>
      <c r="F235" s="18" t="s">
        <v>1800</v>
      </c>
      <c r="G235" s="16" t="s">
        <v>1801</v>
      </c>
      <c r="H235" s="35">
        <f t="shared" si="17"/>
        <v>-32049.740000000224</v>
      </c>
      <c r="J235" t="s">
        <v>1799</v>
      </c>
      <c r="K235" s="213">
        <v>3060</v>
      </c>
      <c r="L235" s="203">
        <v>14408</v>
      </c>
      <c r="M235" s="213"/>
      <c r="N235" s="203"/>
      <c r="P235" s="155"/>
      <c r="Q235" s="13" t="s">
        <v>1802</v>
      </c>
      <c r="R235" s="374" t="s">
        <v>885</v>
      </c>
      <c r="S235" s="172">
        <f>SUM(S233:S234)</f>
        <v>-574807</v>
      </c>
      <c r="T235" s="172">
        <f>SUM(T232:T234)</f>
        <v>693736</v>
      </c>
      <c r="U235" s="155">
        <v>266010</v>
      </c>
      <c r="V235" s="151" t="s">
        <v>129</v>
      </c>
      <c r="W235" s="200" t="s">
        <v>1803</v>
      </c>
      <c r="X235" s="200"/>
      <c r="Y235" s="124"/>
    </row>
    <row r="236" spans="1:25" s="35" customFormat="1">
      <c r="A236" s="312">
        <v>45191</v>
      </c>
      <c r="B236" s="18" t="s">
        <v>1804</v>
      </c>
      <c r="C236" s="16" t="s">
        <v>1805</v>
      </c>
      <c r="D236">
        <f t="shared" si="15"/>
        <v>-1123.5900000000001</v>
      </c>
      <c r="F236" s="18" t="s">
        <v>1807</v>
      </c>
      <c r="G236" s="16" t="s">
        <v>1808</v>
      </c>
      <c r="H236" s="35">
        <f t="shared" si="17"/>
        <v>-7021.8400000000838</v>
      </c>
      <c r="J236" t="s">
        <v>1806</v>
      </c>
      <c r="L236" s="203">
        <v>9172</v>
      </c>
      <c r="M236" s="213">
        <v>-1301</v>
      </c>
      <c r="N236" s="203"/>
      <c r="P236" s="155"/>
      <c r="Q236" t="s">
        <v>1809</v>
      </c>
      <c r="R236" s="375">
        <f>Q236-Q235</f>
        <v>883891</v>
      </c>
      <c r="S236" s="155"/>
      <c r="T236" s="155">
        <v>883891</v>
      </c>
      <c r="U236" s="155"/>
      <c r="V236" s="151" t="s">
        <v>129</v>
      </c>
      <c r="W236" s="200" t="s">
        <v>1810</v>
      </c>
      <c r="X236" s="200"/>
      <c r="Y236" s="124"/>
    </row>
    <row r="237" spans="1:25" s="35" customFormat="1">
      <c r="A237" s="312">
        <v>45194</v>
      </c>
      <c r="B237" s="18" t="s">
        <v>1813</v>
      </c>
      <c r="C237" s="16" t="s">
        <v>1814</v>
      </c>
      <c r="D237">
        <f t="shared" si="15"/>
        <v>-1466.0200000000004</v>
      </c>
      <c r="F237" s="18" t="s">
        <v>1816</v>
      </c>
      <c r="G237" s="16" t="s">
        <v>1817</v>
      </c>
      <c r="H237" s="35">
        <f t="shared" si="17"/>
        <v>918.69000000017695</v>
      </c>
      <c r="J237" t="s">
        <v>1815</v>
      </c>
      <c r="L237" s="203">
        <v>14691</v>
      </c>
      <c r="M237" s="213">
        <v>-943</v>
      </c>
      <c r="N237" s="203"/>
      <c r="P237" s="155"/>
      <c r="Q237" s="65">
        <v>4485396</v>
      </c>
      <c r="R237" s="377">
        <f>Q237-Q236</f>
        <v>319137</v>
      </c>
      <c r="S237" s="155"/>
      <c r="T237" s="155">
        <v>319137</v>
      </c>
      <c r="U237" s="155"/>
      <c r="V237" s="151" t="s">
        <v>129</v>
      </c>
      <c r="W237" s="200" t="s">
        <v>1818</v>
      </c>
      <c r="X237" s="200"/>
      <c r="Y237" s="124"/>
    </row>
    <row r="238" spans="1:25" s="35" customFormat="1">
      <c r="A238" s="312">
        <v>45195</v>
      </c>
      <c r="B238" s="18" t="s">
        <v>1821</v>
      </c>
      <c r="C238" s="16" t="s">
        <v>1822</v>
      </c>
      <c r="D238">
        <f t="shared" si="15"/>
        <v>-358.72000000000025</v>
      </c>
      <c r="F238" s="18" t="s">
        <v>1824</v>
      </c>
      <c r="G238" s="16" t="s">
        <v>1825</v>
      </c>
      <c r="H238" s="35">
        <f t="shared" si="17"/>
        <v>-30604.679999999935</v>
      </c>
      <c r="J238" t="s">
        <v>1823</v>
      </c>
      <c r="L238" s="203"/>
      <c r="M238" s="213">
        <v>-4388</v>
      </c>
      <c r="N238" s="203">
        <v>-911</v>
      </c>
      <c r="P238" s="155"/>
      <c r="Q238" t="s">
        <v>1826</v>
      </c>
      <c r="R238" s="378"/>
      <c r="S238" s="155">
        <v>-154753</v>
      </c>
      <c r="T238" s="155"/>
      <c r="U238" s="155"/>
      <c r="V238" s="151" t="s">
        <v>129</v>
      </c>
      <c r="W238" s="200" t="s">
        <v>1818</v>
      </c>
      <c r="X238" s="200"/>
      <c r="Y238" s="124"/>
    </row>
    <row r="239" spans="1:25" s="35" customFormat="1">
      <c r="A239" s="312">
        <v>45196</v>
      </c>
      <c r="B239" s="18" t="s">
        <v>1828</v>
      </c>
      <c r="C239" s="16" t="s">
        <v>1829</v>
      </c>
      <c r="D239">
        <f t="shared" si="15"/>
        <v>-1188.92</v>
      </c>
      <c r="F239" s="18" t="s">
        <v>1831</v>
      </c>
      <c r="G239" s="16" t="s">
        <v>1832</v>
      </c>
      <c r="H239" s="35">
        <f t="shared" si="17"/>
        <v>1081.8999999999069</v>
      </c>
      <c r="J239" t="s">
        <v>1830</v>
      </c>
      <c r="L239" s="203">
        <v>13637</v>
      </c>
      <c r="M239" s="213"/>
      <c r="N239" s="203"/>
      <c r="P239" s="155"/>
      <c r="Q239" t="s">
        <v>1833</v>
      </c>
      <c r="R239" s="379">
        <f>Q239-Q238</f>
        <v>705325</v>
      </c>
      <c r="S239" s="155">
        <v>-2541886</v>
      </c>
      <c r="T239" s="155">
        <v>705325</v>
      </c>
      <c r="U239" s="155"/>
      <c r="V239" s="151" t="s">
        <v>129</v>
      </c>
      <c r="W239" s="198" t="s">
        <v>1834</v>
      </c>
      <c r="X239" s="198"/>
      <c r="Y239" s="84"/>
    </row>
    <row r="240" spans="1:25" s="35" customFormat="1">
      <c r="A240" s="167">
        <v>45197</v>
      </c>
      <c r="B240" s="18" t="s">
        <v>1835</v>
      </c>
      <c r="C240" s="16" t="s">
        <v>1836</v>
      </c>
      <c r="D240">
        <f t="shared" si="15"/>
        <v>-3893.3099999999995</v>
      </c>
      <c r="F240" s="18" t="s">
        <v>1838</v>
      </c>
      <c r="G240" s="16" t="s">
        <v>1839</v>
      </c>
      <c r="H240" s="35">
        <f t="shared" si="17"/>
        <v>-2034.7099999999627</v>
      </c>
      <c r="J240" t="s">
        <v>1837</v>
      </c>
      <c r="L240" s="203"/>
      <c r="M240" s="213">
        <v>-46931</v>
      </c>
      <c r="N240" s="203">
        <v>-10500</v>
      </c>
      <c r="P240" s="155"/>
      <c r="Q240" s="13" t="s">
        <v>1840</v>
      </c>
      <c r="R240" s="380" t="s">
        <v>853</v>
      </c>
      <c r="S240" s="172">
        <f>SUM(S238:S239)</f>
        <v>-2696639</v>
      </c>
      <c r="T240" s="172">
        <f>SUM(T236:T239)</f>
        <v>1908353</v>
      </c>
      <c r="U240" s="172"/>
      <c r="V240" s="151" t="s">
        <v>129</v>
      </c>
      <c r="W240" s="198"/>
      <c r="X240" s="198"/>
      <c r="Y240" s="84"/>
    </row>
    <row r="241" spans="1:25" s="35" customFormat="1">
      <c r="A241" s="312">
        <v>45198</v>
      </c>
      <c r="B241" s="18" t="s">
        <v>1843</v>
      </c>
      <c r="C241" s="16" t="s">
        <v>1844</v>
      </c>
      <c r="D241">
        <f t="shared" si="15"/>
        <v>-700.68000000000029</v>
      </c>
      <c r="F241" s="18" t="s">
        <v>1846</v>
      </c>
      <c r="G241" s="16" t="s">
        <v>1847</v>
      </c>
      <c r="H241" s="35">
        <f t="shared" si="17"/>
        <v>-25751.410000000033</v>
      </c>
      <c r="J241" t="s">
        <v>1845</v>
      </c>
      <c r="L241" s="203">
        <v>4278</v>
      </c>
      <c r="M241" s="213">
        <v>-3748</v>
      </c>
      <c r="N241" s="203"/>
      <c r="P241" s="155"/>
      <c r="Q241" t="s">
        <v>1848</v>
      </c>
      <c r="R241" s="381">
        <f>Q241-Q240</f>
        <v>507767</v>
      </c>
      <c r="S241" s="155"/>
      <c r="T241" s="155">
        <v>507767</v>
      </c>
      <c r="U241" s="155"/>
      <c r="V241" s="151" t="s">
        <v>129</v>
      </c>
      <c r="W241" s="296" t="s">
        <v>446</v>
      </c>
      <c r="X241" s="296"/>
      <c r="Y241" s="297"/>
    </row>
    <row r="242" spans="1:25" s="35" customFormat="1">
      <c r="A242" s="312">
        <v>45202</v>
      </c>
      <c r="B242" s="18" t="s">
        <v>1850</v>
      </c>
      <c r="C242" s="16" t="s">
        <v>1851</v>
      </c>
      <c r="D242">
        <f t="shared" si="15"/>
        <v>-1839.33</v>
      </c>
      <c r="F242" s="18" t="s">
        <v>1853</v>
      </c>
      <c r="G242" s="16" t="s">
        <v>1854</v>
      </c>
      <c r="H242" s="35">
        <f t="shared" si="17"/>
        <v>7882.059999999823</v>
      </c>
      <c r="J242" t="s">
        <v>1852</v>
      </c>
      <c r="L242" s="203">
        <v>19261</v>
      </c>
      <c r="M242" s="213">
        <v>-1327</v>
      </c>
      <c r="N242" s="203"/>
      <c r="P242" s="155"/>
      <c r="Q242" t="s">
        <v>1855</v>
      </c>
      <c r="R242" s="382">
        <f>Q242-Q241</f>
        <v>933905</v>
      </c>
      <c r="S242" s="155">
        <v>-599772</v>
      </c>
      <c r="T242" s="155">
        <v>933905</v>
      </c>
      <c r="U242" s="155"/>
      <c r="V242" s="151" t="s">
        <v>129</v>
      </c>
      <c r="W242" s="200" t="s">
        <v>1856</v>
      </c>
      <c r="X242" s="200"/>
      <c r="Y242" s="124"/>
    </row>
    <row r="243" spans="1:25" s="35" customFormat="1">
      <c r="A243" s="312">
        <v>45203</v>
      </c>
      <c r="B243" s="18" t="s">
        <v>1858</v>
      </c>
      <c r="C243" s="16" t="s">
        <v>1859</v>
      </c>
      <c r="D243">
        <f t="shared" si="15"/>
        <v>-559.69000000000005</v>
      </c>
      <c r="F243" s="18" t="s">
        <v>1861</v>
      </c>
      <c r="G243" s="16" t="s">
        <v>1862</v>
      </c>
      <c r="H243" s="35">
        <f t="shared" si="17"/>
        <v>-40306</v>
      </c>
      <c r="J243" t="s">
        <v>1860</v>
      </c>
      <c r="K243" s="213">
        <v>7763</v>
      </c>
      <c r="L243" s="203">
        <v>14098</v>
      </c>
      <c r="M243" s="213"/>
      <c r="N243" s="203"/>
      <c r="P243" s="155"/>
      <c r="Q243" s="35" t="s">
        <v>1863</v>
      </c>
      <c r="R243" s="383"/>
      <c r="S243" s="155">
        <v>-946269</v>
      </c>
      <c r="T243" s="155"/>
      <c r="U243" s="155"/>
      <c r="V243" s="151" t="s">
        <v>129</v>
      </c>
      <c r="W243" s="198" t="s">
        <v>1864</v>
      </c>
      <c r="X243" s="198"/>
      <c r="Y243" s="84"/>
    </row>
    <row r="244" spans="1:25" s="35" customFormat="1">
      <c r="A244" s="312">
        <v>45204</v>
      </c>
      <c r="B244" s="18" t="s">
        <v>1866</v>
      </c>
      <c r="C244" s="16" t="s">
        <v>1867</v>
      </c>
      <c r="D244">
        <f t="shared" si="15"/>
        <v>523.98999999999978</v>
      </c>
      <c r="F244" s="18" t="s">
        <v>1869</v>
      </c>
      <c r="G244" s="16" t="s">
        <v>1870</v>
      </c>
      <c r="H244" s="35">
        <f t="shared" si="17"/>
        <v>-69440.610000000102</v>
      </c>
      <c r="J244" t="s">
        <v>1868</v>
      </c>
      <c r="K244" s="213">
        <v>1716</v>
      </c>
      <c r="L244" s="203"/>
      <c r="M244" s="213"/>
      <c r="N244" s="203">
        <v>-2201</v>
      </c>
      <c r="P244" s="155"/>
      <c r="Q244" s="13" t="s">
        <v>1871</v>
      </c>
      <c r="R244" s="384" t="s">
        <v>885</v>
      </c>
      <c r="S244" s="172">
        <f>SUM(S242:S243)</f>
        <v>-1546041</v>
      </c>
      <c r="T244" s="172">
        <v>1441672</v>
      </c>
      <c r="U244" s="172"/>
      <c r="V244" s="151" t="s">
        <v>129</v>
      </c>
      <c r="W244" s="205"/>
      <c r="X244" s="205"/>
      <c r="Y244" s="142"/>
    </row>
    <row r="245" spans="1:25" s="35" customFormat="1">
      <c r="A245" s="312">
        <v>45205</v>
      </c>
      <c r="B245" s="18" t="s">
        <v>1873</v>
      </c>
      <c r="C245" s="16" t="s">
        <v>1874</v>
      </c>
      <c r="D245">
        <f t="shared" si="15"/>
        <v>404.11000000000013</v>
      </c>
      <c r="F245" s="18" t="s">
        <v>1876</v>
      </c>
      <c r="G245" s="16" t="s">
        <v>1877</v>
      </c>
      <c r="H245" s="35">
        <f t="shared" si="17"/>
        <v>2043.7799999999115</v>
      </c>
      <c r="J245" t="s">
        <v>1875</v>
      </c>
      <c r="K245" s="213"/>
      <c r="L245" s="203"/>
      <c r="M245" s="213"/>
      <c r="N245" s="203">
        <v>-4107</v>
      </c>
      <c r="P245" s="155"/>
      <c r="Q245" s="35" t="s">
        <v>1878</v>
      </c>
      <c r="R245" s="385">
        <f>Q245-Q244</f>
        <v>653112</v>
      </c>
      <c r="S245" s="155"/>
      <c r="T245" s="155">
        <v>653112</v>
      </c>
      <c r="U245" s="155"/>
      <c r="V245" s="151" t="s">
        <v>129</v>
      </c>
      <c r="W245" s="205"/>
      <c r="X245" s="205"/>
      <c r="Y245" s="142"/>
    </row>
    <row r="246" spans="1:25" s="35" customFormat="1">
      <c r="A246" s="312">
        <v>45208</v>
      </c>
      <c r="B246" s="18" t="s">
        <v>1881</v>
      </c>
      <c r="C246" s="16" t="s">
        <v>1882</v>
      </c>
      <c r="D246">
        <f t="shared" si="15"/>
        <v>-290.30000000000018</v>
      </c>
      <c r="F246" s="18" t="s">
        <v>1884</v>
      </c>
      <c r="G246" s="16" t="s">
        <v>1885</v>
      </c>
      <c r="H246" s="35">
        <f t="shared" si="17"/>
        <v>-10345.040000000037</v>
      </c>
      <c r="J246" t="s">
        <v>1883</v>
      </c>
      <c r="K246" s="213"/>
      <c r="L246" s="203">
        <v>4123</v>
      </c>
      <c r="M246" s="213"/>
      <c r="N246" s="203"/>
      <c r="P246" s="155"/>
      <c r="Q246" t="s">
        <v>1886</v>
      </c>
      <c r="R246" s="386">
        <f>Q246-Q245</f>
        <v>252706</v>
      </c>
      <c r="S246" s="155"/>
      <c r="T246" s="155">
        <v>252706</v>
      </c>
      <c r="U246" s="155"/>
      <c r="V246" s="151" t="s">
        <v>129</v>
      </c>
      <c r="W246" s="205"/>
      <c r="X246" s="205"/>
      <c r="Y246" s="142"/>
    </row>
    <row r="247" spans="1:25" s="35" customFormat="1">
      <c r="A247" s="312">
        <v>45209</v>
      </c>
      <c r="B247" s="18" t="s">
        <v>1888</v>
      </c>
      <c r="C247" s="16" t="s">
        <v>1889</v>
      </c>
      <c r="D247">
        <f t="shared" si="15"/>
        <v>303.25999999999976</v>
      </c>
      <c r="F247" s="18" t="s">
        <v>1890</v>
      </c>
      <c r="G247" s="16" t="s">
        <v>1891</v>
      </c>
      <c r="H247" s="35">
        <f t="shared" si="17"/>
        <v>-3626.9099999999162</v>
      </c>
      <c r="J247" s="65">
        <v>179900</v>
      </c>
      <c r="K247" s="213"/>
      <c r="L247" s="203"/>
      <c r="M247" s="213">
        <v>-2711</v>
      </c>
      <c r="N247" s="203">
        <v>-4856</v>
      </c>
      <c r="P247" s="155"/>
      <c r="Q247" t="s">
        <v>1892</v>
      </c>
      <c r="R247" s="386">
        <f>Q247-Q246</f>
        <v>50898</v>
      </c>
      <c r="S247" s="155">
        <v>-280423</v>
      </c>
      <c r="T247" s="155">
        <v>50898</v>
      </c>
      <c r="U247" s="155"/>
      <c r="V247" s="151" t="s">
        <v>129</v>
      </c>
      <c r="W247" s="198" t="s">
        <v>1887</v>
      </c>
      <c r="X247" s="198"/>
      <c r="Y247" s="84"/>
    </row>
    <row r="248" spans="1:25" s="35" customFormat="1">
      <c r="A248" s="312">
        <v>45210</v>
      </c>
      <c r="B248" s="18" t="s">
        <v>1894</v>
      </c>
      <c r="C248" s="16" t="s">
        <v>1895</v>
      </c>
      <c r="D248">
        <f t="shared" si="15"/>
        <v>1120.4899999999998</v>
      </c>
      <c r="F248" s="18" t="s">
        <v>1897</v>
      </c>
      <c r="G248" s="16" t="s">
        <v>1898</v>
      </c>
      <c r="H248" s="35">
        <f t="shared" si="17"/>
        <v>-23154.409999999916</v>
      </c>
      <c r="J248" t="s">
        <v>1896</v>
      </c>
      <c r="K248" s="213">
        <v>1800</v>
      </c>
      <c r="L248" s="203"/>
      <c r="N248" s="203">
        <v>-10081</v>
      </c>
      <c r="P248" s="155"/>
      <c r="Q248" t="s">
        <v>1899</v>
      </c>
      <c r="R248" s="387"/>
      <c r="S248" s="155">
        <v>-535332</v>
      </c>
      <c r="T248" s="155"/>
      <c r="U248" s="155"/>
      <c r="V248" s="151" t="s">
        <v>129</v>
      </c>
      <c r="W248" s="198" t="s">
        <v>1900</v>
      </c>
      <c r="X248" s="198"/>
      <c r="Y248" s="84"/>
    </row>
    <row r="249" spans="1:25" s="35" customFormat="1">
      <c r="A249" s="312">
        <v>45211</v>
      </c>
      <c r="B249" s="18" t="s">
        <v>1902</v>
      </c>
      <c r="C249" s="16" t="s">
        <v>1903</v>
      </c>
      <c r="D249">
        <f t="shared" si="15"/>
        <v>252.69000000000005</v>
      </c>
      <c r="F249" s="18" t="s">
        <v>1905</v>
      </c>
      <c r="G249" s="16" t="s">
        <v>1906</v>
      </c>
      <c r="H249" s="35">
        <f t="shared" si="17"/>
        <v>-29951.080000000075</v>
      </c>
      <c r="J249" t="s">
        <v>1904</v>
      </c>
      <c r="K249" s="213"/>
      <c r="L249" s="203"/>
      <c r="M249" s="213">
        <v>-1825</v>
      </c>
      <c r="N249" s="203">
        <v>-4971</v>
      </c>
      <c r="P249" s="155"/>
      <c r="Q249" s="13" t="s">
        <v>1907</v>
      </c>
      <c r="R249" s="388" t="s">
        <v>885</v>
      </c>
      <c r="S249" s="172">
        <f>SUM(S247:S248)</f>
        <v>-815755</v>
      </c>
      <c r="T249" s="172">
        <f>SUM(T245:T248)</f>
        <v>956716</v>
      </c>
      <c r="U249" s="172">
        <f>T249+S249</f>
        <v>140961</v>
      </c>
      <c r="V249" s="151" t="s">
        <v>129</v>
      </c>
      <c r="W249" s="198"/>
      <c r="X249" s="198"/>
      <c r="Y249" s="84"/>
    </row>
    <row r="250" spans="1:25" s="35" customFormat="1">
      <c r="A250" s="312">
        <v>45212</v>
      </c>
      <c r="B250" s="18" t="s">
        <v>1908</v>
      </c>
      <c r="C250" s="16" t="s">
        <v>1909</v>
      </c>
      <c r="D250">
        <f t="shared" si="15"/>
        <v>-784.47000000000025</v>
      </c>
      <c r="F250" s="18" t="s">
        <v>1911</v>
      </c>
      <c r="G250" s="16" t="s">
        <v>1912</v>
      </c>
      <c r="H250" s="35">
        <f t="shared" si="17"/>
        <v>-10682.809999999939</v>
      </c>
      <c r="J250" t="s">
        <v>1910</v>
      </c>
      <c r="K250" s="213">
        <v>1316</v>
      </c>
      <c r="L250" s="203">
        <v>11746</v>
      </c>
      <c r="M250" s="213"/>
      <c r="N250" s="203"/>
      <c r="P250" s="155"/>
      <c r="Q250" t="s">
        <v>1913</v>
      </c>
      <c r="R250" s="389">
        <f>Q250-Q249</f>
        <v>975344</v>
      </c>
      <c r="S250" s="155"/>
      <c r="T250" s="155">
        <v>975344</v>
      </c>
      <c r="U250" s="155"/>
      <c r="V250" s="151" t="s">
        <v>129</v>
      </c>
      <c r="W250" s="198" t="s">
        <v>1887</v>
      </c>
      <c r="X250" s="198"/>
      <c r="Y250" s="84"/>
    </row>
    <row r="251" spans="1:25" s="35" customFormat="1">
      <c r="A251" s="312">
        <v>45215</v>
      </c>
      <c r="B251" s="18" t="s">
        <v>1916</v>
      </c>
      <c r="C251" s="16" t="s">
        <v>1917</v>
      </c>
      <c r="D251">
        <f t="shared" si="15"/>
        <v>27.740000000000236</v>
      </c>
      <c r="F251" s="18" t="s">
        <v>1919</v>
      </c>
      <c r="G251" s="16" t="s">
        <v>1920</v>
      </c>
      <c r="H251" s="35">
        <f t="shared" si="17"/>
        <v>-21332.570000000065</v>
      </c>
      <c r="J251" t="s">
        <v>1918</v>
      </c>
      <c r="K251" s="213"/>
      <c r="L251" s="203"/>
      <c r="M251" s="213">
        <v>-1339</v>
      </c>
      <c r="N251" s="203">
        <v>-3592</v>
      </c>
      <c r="P251" s="155"/>
      <c r="Q251" t="s">
        <v>1921</v>
      </c>
      <c r="R251" s="390">
        <f>Q251-Q250</f>
        <v>451856</v>
      </c>
      <c r="S251" s="155"/>
      <c r="T251" s="155">
        <v>451856</v>
      </c>
      <c r="U251" s="155"/>
      <c r="V251" s="151" t="s">
        <v>129</v>
      </c>
      <c r="W251" s="200" t="s">
        <v>1810</v>
      </c>
      <c r="X251" s="200"/>
      <c r="Y251" s="124"/>
    </row>
    <row r="252" spans="1:25" s="35" customFormat="1">
      <c r="A252" s="312">
        <v>45216</v>
      </c>
      <c r="B252" s="18" t="s">
        <v>1923</v>
      </c>
      <c r="C252" s="16" t="s">
        <v>1924</v>
      </c>
      <c r="D252">
        <f t="shared" si="15"/>
        <v>464.51</v>
      </c>
      <c r="F252" s="18" t="s">
        <v>1926</v>
      </c>
      <c r="G252" s="16" t="s">
        <v>1927</v>
      </c>
      <c r="H252" s="35">
        <f t="shared" si="17"/>
        <v>8838.4000000001397</v>
      </c>
      <c r="J252" t="s">
        <v>1925</v>
      </c>
      <c r="K252" s="213">
        <v>2319</v>
      </c>
      <c r="M252" s="213"/>
      <c r="N252" s="203">
        <v>-4229</v>
      </c>
      <c r="P252" s="155"/>
      <c r="Q252" s="35" t="s">
        <v>1928</v>
      </c>
      <c r="R252" s="391">
        <f>Q252-Q251</f>
        <v>131866</v>
      </c>
      <c r="S252" s="155">
        <v>-955363</v>
      </c>
      <c r="T252" s="155">
        <v>131866</v>
      </c>
      <c r="U252" s="155"/>
      <c r="V252" s="151" t="s">
        <v>129</v>
      </c>
      <c r="W252" s="200" t="s">
        <v>1929</v>
      </c>
      <c r="X252" s="200"/>
      <c r="Y252" s="124"/>
    </row>
    <row r="253" spans="1:25" s="35" customFormat="1">
      <c r="A253" s="312">
        <v>45217</v>
      </c>
      <c r="B253" s="18" t="s">
        <v>1931</v>
      </c>
      <c r="C253" s="16" t="s">
        <v>1932</v>
      </c>
      <c r="D253">
        <f t="shared" si="15"/>
        <v>-385</v>
      </c>
      <c r="F253" s="18" t="s">
        <v>1934</v>
      </c>
      <c r="G253" s="16" t="s">
        <v>1935</v>
      </c>
      <c r="H253" s="35">
        <f t="shared" si="17"/>
        <v>-28425.930000000168</v>
      </c>
      <c r="J253" t="s">
        <v>1933</v>
      </c>
      <c r="K253" s="213">
        <v>7062</v>
      </c>
      <c r="L253" s="203">
        <v>14996</v>
      </c>
      <c r="M253" s="213"/>
      <c r="N253" s="203"/>
      <c r="P253" s="155"/>
      <c r="Q253" t="s">
        <v>1936</v>
      </c>
      <c r="R253" s="392"/>
      <c r="S253" s="155">
        <v>-143930</v>
      </c>
      <c r="T253" s="155"/>
      <c r="U253" s="155"/>
      <c r="V253" s="151" t="s">
        <v>129</v>
      </c>
      <c r="W253" s="200" t="s">
        <v>1929</v>
      </c>
      <c r="X253" s="200"/>
      <c r="Y253" s="124"/>
    </row>
    <row r="254" spans="1:25" s="35" customFormat="1">
      <c r="A254" s="312">
        <v>45218</v>
      </c>
      <c r="B254" s="18" t="s">
        <v>1939</v>
      </c>
      <c r="C254" s="16" t="s">
        <v>1940</v>
      </c>
      <c r="D254">
        <f t="shared" si="15"/>
        <v>-392.16999999999962</v>
      </c>
      <c r="F254" s="18" t="s">
        <v>1942</v>
      </c>
      <c r="G254" s="16" t="s">
        <v>1943</v>
      </c>
      <c r="H254" s="35">
        <f t="shared" si="17"/>
        <v>29011.610000000102</v>
      </c>
      <c r="J254" t="s">
        <v>1941</v>
      </c>
      <c r="L254" s="203">
        <v>1703</v>
      </c>
      <c r="M254" s="213">
        <v>-1014</v>
      </c>
      <c r="N254" s="203"/>
      <c r="P254" s="155"/>
      <c r="Q254" s="13" t="s">
        <v>1944</v>
      </c>
      <c r="R254" s="393" t="s">
        <v>885</v>
      </c>
      <c r="S254" s="172">
        <f>SUM(S250:S253)</f>
        <v>-1099293</v>
      </c>
      <c r="T254" s="172">
        <f>SUM(T250:T253)</f>
        <v>1559066</v>
      </c>
      <c r="U254" s="172">
        <f>T254+S254</f>
        <v>459773</v>
      </c>
      <c r="V254" s="151" t="s">
        <v>129</v>
      </c>
      <c r="W254" s="200"/>
      <c r="X254" s="200"/>
      <c r="Y254" s="124"/>
    </row>
    <row r="255" spans="1:25" s="35" customFormat="1">
      <c r="A255" s="312">
        <v>45219</v>
      </c>
      <c r="B255" s="18" t="s">
        <v>1946</v>
      </c>
      <c r="C255" s="16" t="s">
        <v>1947</v>
      </c>
      <c r="D255">
        <f t="shared" si="15"/>
        <v>-636.38000000000011</v>
      </c>
      <c r="F255" s="18" t="s">
        <v>1949</v>
      </c>
      <c r="G255" s="16" t="s">
        <v>1950</v>
      </c>
      <c r="H255" s="35">
        <f t="shared" si="17"/>
        <v>8186.4200000000419</v>
      </c>
      <c r="J255" t="s">
        <v>1948</v>
      </c>
      <c r="L255" s="203"/>
      <c r="M255" s="213">
        <v>-7295</v>
      </c>
      <c r="N255" s="203"/>
      <c r="P255" s="155"/>
      <c r="Q255" t="s">
        <v>1951</v>
      </c>
      <c r="R255" s="394">
        <f>Q255-Q254</f>
        <v>737781</v>
      </c>
      <c r="S255" s="155"/>
      <c r="T255" s="155">
        <v>737781</v>
      </c>
      <c r="U255" s="155"/>
      <c r="V255" s="151" t="s">
        <v>129</v>
      </c>
      <c r="W255" s="200" t="s">
        <v>1952</v>
      </c>
      <c r="X255" s="200"/>
      <c r="Y255" s="124"/>
    </row>
    <row r="256" spans="1:25" s="35" customFormat="1">
      <c r="A256" s="312">
        <v>45222</v>
      </c>
      <c r="B256" s="18" t="s">
        <v>1954</v>
      </c>
      <c r="C256" s="16" t="s">
        <v>1955</v>
      </c>
      <c r="D256">
        <f t="shared" si="15"/>
        <v>-327.63000000000011</v>
      </c>
      <c r="F256" s="18" t="s">
        <v>1957</v>
      </c>
      <c r="G256" s="16" t="s">
        <v>1958</v>
      </c>
      <c r="H256" s="35">
        <f t="shared" si="17"/>
        <v>-14610.810000000056</v>
      </c>
      <c r="J256" t="s">
        <v>1956</v>
      </c>
      <c r="K256" s="213">
        <v>1384</v>
      </c>
      <c r="L256" s="203">
        <v>2378</v>
      </c>
      <c r="M256" s="213"/>
      <c r="N256" s="203"/>
      <c r="P256" s="155"/>
      <c r="Q256" s="35" t="s">
        <v>1959</v>
      </c>
      <c r="R256" s="395">
        <f>Q256-Q255</f>
        <v>545565</v>
      </c>
      <c r="S256" s="155"/>
      <c r="T256" s="155">
        <v>545565</v>
      </c>
      <c r="U256" s="155"/>
      <c r="V256" s="151" t="s">
        <v>129</v>
      </c>
      <c r="W256" s="200" t="s">
        <v>1408</v>
      </c>
      <c r="X256" s="200"/>
      <c r="Y256" s="124"/>
    </row>
    <row r="257" spans="1:25" s="35" customFormat="1">
      <c r="A257" s="312">
        <v>45224</v>
      </c>
      <c r="B257" s="18" t="s">
        <v>1961</v>
      </c>
      <c r="C257" s="16" t="s">
        <v>1962</v>
      </c>
      <c r="D257">
        <f t="shared" si="15"/>
        <v>-151.69999999999891</v>
      </c>
      <c r="F257" s="18" t="s">
        <v>1964</v>
      </c>
      <c r="G257" s="16" t="s">
        <v>1965</v>
      </c>
      <c r="H257" s="35">
        <f t="shared" ref="H257:H347" si="18">SUM(F257-G257)</f>
        <v>30189.889999999898</v>
      </c>
      <c r="J257" t="s">
        <v>1963</v>
      </c>
      <c r="K257" s="213">
        <v>1540</v>
      </c>
      <c r="L257" s="203">
        <v>3348</v>
      </c>
      <c r="M257" s="213"/>
      <c r="N257" s="203"/>
      <c r="P257" s="155"/>
      <c r="Q257" t="s">
        <v>1966</v>
      </c>
      <c r="R257" s="396">
        <f>Q257-Q256</f>
        <v>969486</v>
      </c>
      <c r="S257" s="155"/>
      <c r="T257" s="155">
        <v>969486</v>
      </c>
      <c r="U257" s="155"/>
      <c r="V257" s="151" t="s">
        <v>129</v>
      </c>
      <c r="W257" s="200" t="s">
        <v>1967</v>
      </c>
      <c r="X257" s="200"/>
      <c r="Y257" s="124"/>
    </row>
    <row r="258" spans="1:25" s="35" customFormat="1">
      <c r="A258" s="312">
        <v>45225</v>
      </c>
      <c r="B258" s="18" t="s">
        <v>1968</v>
      </c>
      <c r="C258" s="16" t="s">
        <v>1969</v>
      </c>
      <c r="D258">
        <f t="shared" si="15"/>
        <v>-3404.8500000000004</v>
      </c>
      <c r="F258" s="18" t="s">
        <v>1971</v>
      </c>
      <c r="G258" s="16" t="s">
        <v>1972</v>
      </c>
      <c r="H258" s="35">
        <f t="shared" si="18"/>
        <v>-47883.279999999795</v>
      </c>
      <c r="J258" t="s">
        <v>1970</v>
      </c>
      <c r="L258" s="203">
        <v>29817</v>
      </c>
      <c r="M258" s="213">
        <v>-29923</v>
      </c>
      <c r="N258" s="203"/>
      <c r="P258" s="155"/>
      <c r="Q258" s="13" t="s">
        <v>1973</v>
      </c>
      <c r="R258" s="397" t="s">
        <v>853</v>
      </c>
      <c r="S258" s="172">
        <v>-2225450</v>
      </c>
      <c r="T258" s="172">
        <f>SUM(T255:T257)</f>
        <v>2252832</v>
      </c>
      <c r="U258" s="172"/>
      <c r="V258" s="151" t="s">
        <v>129</v>
      </c>
      <c r="W258" s="296" t="s">
        <v>446</v>
      </c>
      <c r="X258" s="296"/>
      <c r="Y258" s="296"/>
    </row>
    <row r="259" spans="1:25" s="35" customFormat="1">
      <c r="A259" s="312">
        <v>45226</v>
      </c>
      <c r="B259" s="18" t="s">
        <v>1977</v>
      </c>
      <c r="C259" s="16" t="s">
        <v>1978</v>
      </c>
      <c r="D259">
        <f t="shared" si="15"/>
        <v>-111.1899999999996</v>
      </c>
      <c r="F259" s="18" t="s">
        <v>1980</v>
      </c>
      <c r="G259" s="16" t="s">
        <v>1981</v>
      </c>
      <c r="H259" s="35">
        <f t="shared" si="18"/>
        <v>-1904.7600000000093</v>
      </c>
      <c r="J259" t="s">
        <v>1979</v>
      </c>
      <c r="K259" s="213">
        <v>3785</v>
      </c>
      <c r="L259" s="203">
        <v>4515</v>
      </c>
      <c r="M259" s="213"/>
      <c r="N259" s="203"/>
      <c r="P259" s="155"/>
      <c r="Q259" t="s">
        <v>1982</v>
      </c>
      <c r="R259" s="398">
        <f>Q259-Q258</f>
        <v>674254</v>
      </c>
      <c r="S259" s="155"/>
      <c r="T259" s="155">
        <v>674254</v>
      </c>
      <c r="U259" s="155"/>
      <c r="V259" s="151" t="s">
        <v>129</v>
      </c>
      <c r="W259" s="296" t="s">
        <v>446</v>
      </c>
      <c r="X259" s="296"/>
      <c r="Y259" s="296"/>
    </row>
    <row r="260" spans="1:25" s="35" customFormat="1">
      <c r="A260" s="312">
        <v>45229</v>
      </c>
      <c r="B260" s="18" t="s">
        <v>1984</v>
      </c>
      <c r="C260" s="16" t="s">
        <v>1985</v>
      </c>
      <c r="D260">
        <f t="shared" si="15"/>
        <v>-297.80999999999995</v>
      </c>
      <c r="F260" s="18" t="s">
        <v>1987</v>
      </c>
      <c r="G260" s="16" t="s">
        <v>1988</v>
      </c>
      <c r="H260" s="35">
        <f t="shared" si="18"/>
        <v>-30623.25</v>
      </c>
      <c r="J260" t="s">
        <v>1986</v>
      </c>
      <c r="K260" s="213">
        <v>1032</v>
      </c>
      <c r="L260" s="203">
        <v>6084</v>
      </c>
      <c r="M260" s="213"/>
      <c r="N260" s="203"/>
      <c r="P260" s="155"/>
      <c r="Q260" t="s">
        <v>1989</v>
      </c>
      <c r="R260" s="401">
        <f>Q260-Q259</f>
        <v>703657</v>
      </c>
      <c r="S260" s="155">
        <v>-124660</v>
      </c>
      <c r="T260" s="155">
        <v>703657</v>
      </c>
      <c r="U260" s="155"/>
      <c r="V260" s="151" t="s">
        <v>129</v>
      </c>
      <c r="W260" s="198" t="s">
        <v>1990</v>
      </c>
      <c r="X260" s="198"/>
      <c r="Y260" s="84"/>
    </row>
    <row r="261" spans="1:25" s="35" customFormat="1">
      <c r="A261" s="312">
        <v>45230</v>
      </c>
      <c r="B261" s="18" t="s">
        <v>1992</v>
      </c>
      <c r="C261" s="16" t="s">
        <v>1993</v>
      </c>
      <c r="D261">
        <f t="shared" si="15"/>
        <v>67.9699999999998</v>
      </c>
      <c r="F261" s="18" t="s">
        <v>1995</v>
      </c>
      <c r="G261" s="16" t="s">
        <v>1996</v>
      </c>
      <c r="H261" s="35">
        <f t="shared" si="18"/>
        <v>8123.7399999999907</v>
      </c>
      <c r="J261" t="s">
        <v>1994</v>
      </c>
      <c r="K261" s="213">
        <v>3098</v>
      </c>
      <c r="L261" s="203">
        <v>2582</v>
      </c>
      <c r="M261" s="213"/>
      <c r="N261" s="203"/>
      <c r="P261" s="155"/>
      <c r="Q261" t="s">
        <v>1997</v>
      </c>
      <c r="R261" s="402"/>
      <c r="S261" s="155">
        <v>-788544</v>
      </c>
      <c r="T261" s="155"/>
      <c r="U261" s="155"/>
      <c r="V261" s="151" t="s">
        <v>129</v>
      </c>
      <c r="W261" s="205"/>
      <c r="X261" s="205"/>
      <c r="Y261" s="142"/>
    </row>
    <row r="262" spans="1:25" s="35" customFormat="1">
      <c r="A262" s="312">
        <v>45231</v>
      </c>
      <c r="B262" s="18" t="s">
        <v>1999</v>
      </c>
      <c r="C262" s="16" t="s">
        <v>2000</v>
      </c>
      <c r="D262">
        <f t="shared" si="15"/>
        <v>-361.58999999999969</v>
      </c>
      <c r="F262" s="18" t="s">
        <v>2002</v>
      </c>
      <c r="G262" s="16" t="s">
        <v>2003</v>
      </c>
      <c r="H262" s="35">
        <f t="shared" si="18"/>
        <v>5321.9899999999907</v>
      </c>
      <c r="J262" t="s">
        <v>2001</v>
      </c>
      <c r="K262" s="213">
        <v>5612</v>
      </c>
      <c r="L262" s="203">
        <v>10455</v>
      </c>
      <c r="M262" s="213"/>
      <c r="N262" s="203"/>
      <c r="P262" s="155"/>
      <c r="Q262" t="s">
        <v>2004</v>
      </c>
      <c r="R262" s="403"/>
      <c r="S262" s="155">
        <v>-672833</v>
      </c>
      <c r="T262" s="155"/>
      <c r="U262" s="155"/>
      <c r="V262" s="151" t="s">
        <v>129</v>
      </c>
      <c r="W262" s="205"/>
      <c r="X262" s="205"/>
      <c r="Y262" s="142"/>
    </row>
    <row r="263" spans="1:25" s="35" customFormat="1">
      <c r="A263" s="312">
        <v>45232</v>
      </c>
      <c r="B263" s="18" t="s">
        <v>2006</v>
      </c>
      <c r="C263" s="16" t="s">
        <v>2007</v>
      </c>
      <c r="D263">
        <f t="shared" si="15"/>
        <v>-900.71000000000049</v>
      </c>
      <c r="F263" s="18" t="s">
        <v>2009</v>
      </c>
      <c r="G263" s="16" t="s">
        <v>2010</v>
      </c>
      <c r="H263" s="35">
        <f t="shared" si="18"/>
        <v>-19641.080000000075</v>
      </c>
      <c r="J263" t="s">
        <v>2008</v>
      </c>
      <c r="K263" s="213">
        <v>6060</v>
      </c>
      <c r="L263" s="203">
        <v>19589</v>
      </c>
      <c r="M263" s="213"/>
      <c r="N263" s="203"/>
      <c r="P263" s="155"/>
      <c r="Q263" s="13" t="s">
        <v>2011</v>
      </c>
      <c r="R263" s="404" t="s">
        <v>885</v>
      </c>
      <c r="S263" s="172">
        <f>SUM(S260:S262)</f>
        <v>-1586037</v>
      </c>
      <c r="T263" s="172">
        <f>SUM(T259:T262)</f>
        <v>1377911</v>
      </c>
      <c r="U263" s="172"/>
      <c r="V263" s="151" t="s">
        <v>129</v>
      </c>
      <c r="W263" s="205"/>
      <c r="X263" s="205"/>
      <c r="Y263" s="142"/>
    </row>
    <row r="264" spans="1:25" s="35" customFormat="1">
      <c r="A264" s="312">
        <v>45233</v>
      </c>
      <c r="B264" s="18" t="s">
        <v>2013</v>
      </c>
      <c r="C264" s="16" t="s">
        <v>2014</v>
      </c>
      <c r="D264">
        <f t="shared" si="15"/>
        <v>1022.3999999999999</v>
      </c>
      <c r="F264" s="18" t="s">
        <v>2016</v>
      </c>
      <c r="G264" s="16" t="s">
        <v>2017</v>
      </c>
      <c r="H264" s="35">
        <f t="shared" si="18"/>
        <v>-5797.0499999999302</v>
      </c>
      <c r="J264" t="s">
        <v>2015</v>
      </c>
      <c r="K264" s="213">
        <v>3791</v>
      </c>
      <c r="M264" s="213"/>
      <c r="N264" s="203">
        <v>-9213</v>
      </c>
      <c r="P264" s="155"/>
      <c r="Q264" t="s">
        <v>2018</v>
      </c>
      <c r="R264" s="405">
        <f>Q264-Q263</f>
        <v>907040</v>
      </c>
      <c r="S264" s="155"/>
      <c r="T264" s="155">
        <v>907040</v>
      </c>
      <c r="U264" s="155"/>
      <c r="V264" s="151" t="s">
        <v>129</v>
      </c>
      <c r="W264" s="205"/>
      <c r="X264" s="205"/>
      <c r="Y264" s="142"/>
    </row>
    <row r="265" spans="1:25" s="35" customFormat="1">
      <c r="A265" s="312">
        <v>45236</v>
      </c>
      <c r="B265" s="18" t="s">
        <v>2020</v>
      </c>
      <c r="C265" s="16" t="s">
        <v>2021</v>
      </c>
      <c r="D265">
        <f t="shared" si="15"/>
        <v>1257.6399999999999</v>
      </c>
      <c r="F265" s="18" t="s">
        <v>2023</v>
      </c>
      <c r="G265" s="16" t="s">
        <v>2024</v>
      </c>
      <c r="H265" s="35">
        <f t="shared" si="18"/>
        <v>-22719.869999999995</v>
      </c>
      <c r="J265" t="s">
        <v>2022</v>
      </c>
      <c r="K265" s="213">
        <v>4085</v>
      </c>
      <c r="M265" s="213"/>
      <c r="N265" s="203">
        <v>-11239</v>
      </c>
      <c r="P265" s="155"/>
      <c r="Q265" t="s">
        <v>2025</v>
      </c>
      <c r="R265" s="406">
        <f>Q265-Q264</f>
        <v>454293</v>
      </c>
      <c r="S265" s="155"/>
      <c r="T265" s="155">
        <v>454293</v>
      </c>
      <c r="U265" s="155"/>
      <c r="V265" s="151" t="s">
        <v>129</v>
      </c>
      <c r="W265" s="198" t="s">
        <v>1864</v>
      </c>
      <c r="X265" s="198"/>
      <c r="Y265" s="84"/>
    </row>
    <row r="266" spans="1:25" s="35" customFormat="1">
      <c r="A266" s="312">
        <v>45237</v>
      </c>
      <c r="B266" s="18" t="s">
        <v>2027</v>
      </c>
      <c r="C266" s="16" t="s">
        <v>2028</v>
      </c>
      <c r="D266">
        <f t="shared" si="15"/>
        <v>125.34000000000015</v>
      </c>
      <c r="F266" s="18" t="s">
        <v>2030</v>
      </c>
      <c r="G266" s="16" t="s">
        <v>2031</v>
      </c>
      <c r="H266" s="35">
        <f t="shared" si="18"/>
        <v>4185.2199999999721</v>
      </c>
      <c r="J266" t="s">
        <v>2029</v>
      </c>
      <c r="K266" s="213"/>
      <c r="M266" s="213">
        <v>-1489</v>
      </c>
      <c r="N266" s="203">
        <v>-2478</v>
      </c>
      <c r="P266" s="155"/>
      <c r="Q266" t="s">
        <v>2032</v>
      </c>
      <c r="R266" s="407">
        <f>Q266-Q265</f>
        <v>427578</v>
      </c>
      <c r="S266" s="155">
        <v>-555471</v>
      </c>
      <c r="T266" s="155">
        <v>427578</v>
      </c>
      <c r="U266" s="155"/>
      <c r="V266" s="151" t="s">
        <v>129</v>
      </c>
      <c r="W266" s="198" t="s">
        <v>1864</v>
      </c>
      <c r="X266" s="198"/>
      <c r="Y266" s="84"/>
    </row>
    <row r="267" spans="1:25" s="35" customFormat="1">
      <c r="A267" s="312">
        <v>45238</v>
      </c>
      <c r="B267" s="18" t="s">
        <v>2034</v>
      </c>
      <c r="C267" s="16" t="s">
        <v>2035</v>
      </c>
      <c r="D267">
        <f t="shared" si="15"/>
        <v>-308.02999999999997</v>
      </c>
      <c r="F267" s="18" t="s">
        <v>2037</v>
      </c>
      <c r="G267" s="16" t="s">
        <v>2038</v>
      </c>
      <c r="H267" s="35">
        <f t="shared" si="18"/>
        <v>-32069.459999999963</v>
      </c>
      <c r="J267" t="s">
        <v>2036</v>
      </c>
      <c r="K267" s="213">
        <v>1132</v>
      </c>
      <c r="L267" s="203">
        <v>6193</v>
      </c>
      <c r="M267" s="213"/>
      <c r="N267" s="203"/>
      <c r="P267" s="155"/>
      <c r="Q267" t="s">
        <v>2039</v>
      </c>
      <c r="R267" s="408"/>
      <c r="S267" s="155">
        <v>-862224</v>
      </c>
      <c r="T267" s="155"/>
      <c r="U267" s="155"/>
      <c r="V267" s="151" t="s">
        <v>129</v>
      </c>
      <c r="W267" s="198"/>
      <c r="X267" s="198"/>
      <c r="Y267" s="84"/>
    </row>
    <row r="268" spans="1:25" s="35" customFormat="1">
      <c r="A268" s="312">
        <v>45239</v>
      </c>
      <c r="B268" s="18" t="s">
        <v>2044</v>
      </c>
      <c r="C268" s="16" t="s">
        <v>2045</v>
      </c>
      <c r="D268">
        <f t="shared" si="15"/>
        <v>-15.329999999999927</v>
      </c>
      <c r="F268" s="18" t="s">
        <v>2047</v>
      </c>
      <c r="G268" s="16" t="s">
        <v>2048</v>
      </c>
      <c r="H268" s="35">
        <f t="shared" si="18"/>
        <v>-45077.829999999842</v>
      </c>
      <c r="J268" t="s">
        <v>2046</v>
      </c>
      <c r="K268" s="213"/>
      <c r="L268" s="203"/>
      <c r="M268" s="213"/>
      <c r="N268" s="203"/>
      <c r="P268" s="155"/>
      <c r="Q268" s="13" t="s">
        <v>2049</v>
      </c>
      <c r="R268" s="410" t="s">
        <v>885</v>
      </c>
      <c r="S268" s="172">
        <f>SUM(S264:S267)</f>
        <v>-1417695</v>
      </c>
      <c r="T268" s="172">
        <f>SUM(T264:T267)</f>
        <v>1788911</v>
      </c>
      <c r="U268" s="172">
        <f>T268+S268</f>
        <v>371216</v>
      </c>
      <c r="V268" s="151" t="s">
        <v>129</v>
      </c>
      <c r="W268" s="198"/>
      <c r="X268" s="198"/>
      <c r="Y268" s="84"/>
    </row>
    <row r="269" spans="1:25" s="35" customFormat="1">
      <c r="A269" s="312">
        <v>45240</v>
      </c>
      <c r="B269" s="18" t="s">
        <v>2050</v>
      </c>
      <c r="C269" s="16" t="s">
        <v>2051</v>
      </c>
      <c r="D269">
        <f t="shared" si="15"/>
        <v>-377.70000000000027</v>
      </c>
      <c r="F269" s="18" t="s">
        <v>2053</v>
      </c>
      <c r="G269" s="16" t="s">
        <v>2054</v>
      </c>
      <c r="H269" s="35">
        <f t="shared" si="18"/>
        <v>-2879.9300000000512</v>
      </c>
      <c r="J269" t="s">
        <v>2052</v>
      </c>
      <c r="K269" s="213"/>
      <c r="L269" s="203"/>
      <c r="M269" s="213">
        <v>-5091</v>
      </c>
      <c r="N269" s="203"/>
      <c r="P269" s="155"/>
      <c r="Q269" t="s">
        <v>2055</v>
      </c>
      <c r="R269" s="409">
        <f>Q269-Q268</f>
        <v>593183</v>
      </c>
      <c r="S269" s="155"/>
      <c r="T269" s="155">
        <v>593183</v>
      </c>
      <c r="U269" s="155"/>
      <c r="V269" s="151" t="s">
        <v>129</v>
      </c>
      <c r="W269" s="198" t="s">
        <v>1864</v>
      </c>
      <c r="X269" s="198"/>
      <c r="Y269" s="84"/>
    </row>
    <row r="270" spans="1:25" s="35" customFormat="1">
      <c r="A270" s="312">
        <v>45242</v>
      </c>
      <c r="B270" s="18" t="s">
        <v>2058</v>
      </c>
      <c r="C270" s="16" t="s">
        <v>2059</v>
      </c>
      <c r="D270">
        <f t="shared" si="15"/>
        <v>21.139999999999986</v>
      </c>
      <c r="F270" s="18" t="s">
        <v>2061</v>
      </c>
      <c r="G270" s="16" t="s">
        <v>2062</v>
      </c>
      <c r="H270" s="35">
        <f t="shared" si="18"/>
        <v>-6182.5499999999884</v>
      </c>
      <c r="J270" t="s">
        <v>2060</v>
      </c>
      <c r="K270" s="213"/>
      <c r="L270" s="203"/>
      <c r="M270" s="213"/>
      <c r="N270" s="203"/>
      <c r="P270" s="155"/>
      <c r="Q270" t="s">
        <v>2063</v>
      </c>
      <c r="R270" s="411">
        <f>Q270-Q269</f>
        <v>418244</v>
      </c>
      <c r="S270" s="224">
        <v>-80309</v>
      </c>
      <c r="T270" s="155">
        <v>418244</v>
      </c>
      <c r="U270" s="155"/>
      <c r="V270" s="151" t="s">
        <v>129</v>
      </c>
      <c r="W270" s="198"/>
      <c r="X270" s="198"/>
      <c r="Y270" s="84"/>
    </row>
    <row r="271" spans="1:25" s="35" customFormat="1">
      <c r="A271" s="312">
        <v>45243</v>
      </c>
      <c r="B271" s="18" t="s">
        <v>2065</v>
      </c>
      <c r="C271" s="16" t="s">
        <v>2066</v>
      </c>
      <c r="D271">
        <f t="shared" si="15"/>
        <v>616.23</v>
      </c>
      <c r="F271" s="18" t="s">
        <v>2068</v>
      </c>
      <c r="G271" s="16" t="s">
        <v>2069</v>
      </c>
      <c r="H271" s="35">
        <f t="shared" si="18"/>
        <v>-18344.610000000102</v>
      </c>
      <c r="J271" t="s">
        <v>2067</v>
      </c>
      <c r="K271" s="213">
        <v>804</v>
      </c>
      <c r="L271" s="203"/>
      <c r="N271" s="203">
        <v>-8265</v>
      </c>
      <c r="P271" s="155"/>
      <c r="Q271" t="s">
        <v>2070</v>
      </c>
      <c r="S271" s="161">
        <f>Q271-Q270</f>
        <v>-373258</v>
      </c>
      <c r="T271" s="155"/>
      <c r="U271" s="155"/>
      <c r="V271" s="151" t="s">
        <v>129</v>
      </c>
      <c r="W271" s="296" t="s">
        <v>446</v>
      </c>
      <c r="X271" s="296"/>
      <c r="Y271" s="296"/>
    </row>
    <row r="272" spans="1:25" s="35" customFormat="1">
      <c r="A272" s="312">
        <v>45245</v>
      </c>
      <c r="B272" s="18" t="s">
        <v>2073</v>
      </c>
      <c r="C272" s="16" t="s">
        <v>2074</v>
      </c>
      <c r="D272">
        <f t="shared" si="15"/>
        <v>347.25</v>
      </c>
      <c r="F272" s="18" t="s">
        <v>2076</v>
      </c>
      <c r="G272" s="16" t="s">
        <v>2077</v>
      </c>
      <c r="H272" s="35">
        <f t="shared" si="18"/>
        <v>-58745.64000000013</v>
      </c>
      <c r="J272" t="s">
        <v>2075</v>
      </c>
      <c r="K272" s="213">
        <v>4588</v>
      </c>
      <c r="L272" s="203"/>
      <c r="N272" s="203"/>
      <c r="P272" s="155"/>
      <c r="Q272" t="s">
        <v>2078</v>
      </c>
      <c r="R272" s="412"/>
      <c r="S272" s="161">
        <v>-521788</v>
      </c>
      <c r="T272" s="155"/>
      <c r="U272" s="155"/>
      <c r="V272" s="151" t="s">
        <v>129</v>
      </c>
      <c r="W272" s="296" t="s">
        <v>446</v>
      </c>
      <c r="X272" s="296"/>
      <c r="Y272" s="296"/>
    </row>
    <row r="273" spans="1:25" s="35" customFormat="1">
      <c r="A273" s="312">
        <v>45246</v>
      </c>
      <c r="B273" s="18" t="s">
        <v>2080</v>
      </c>
      <c r="C273" s="16" t="s">
        <v>2081</v>
      </c>
      <c r="D273">
        <f t="shared" si="15"/>
        <v>1573.5300000000002</v>
      </c>
      <c r="F273" s="18" t="s">
        <v>2083</v>
      </c>
      <c r="G273" s="16" t="s">
        <v>2084</v>
      </c>
      <c r="H273" s="35">
        <f t="shared" si="18"/>
        <v>-630.79000000003725</v>
      </c>
      <c r="J273" t="s">
        <v>2082</v>
      </c>
      <c r="K273" s="213">
        <v>4220</v>
      </c>
      <c r="N273" s="203">
        <v>-11927</v>
      </c>
      <c r="P273" s="155"/>
      <c r="Q273" s="13" t="s">
        <v>2085</v>
      </c>
      <c r="R273" s="413" t="s">
        <v>885</v>
      </c>
      <c r="S273" s="413">
        <f>SUM(S270:S272)</f>
        <v>-975355</v>
      </c>
      <c r="T273" s="172">
        <f>SUM(T269:T272)</f>
        <v>1011427</v>
      </c>
      <c r="U273" s="172"/>
      <c r="V273" s="151" t="s">
        <v>129</v>
      </c>
      <c r="W273" s="296" t="s">
        <v>446</v>
      </c>
      <c r="X273" s="296"/>
      <c r="Y273" s="296"/>
    </row>
    <row r="274" spans="1:25" s="35" customFormat="1">
      <c r="A274" s="312">
        <v>45247</v>
      </c>
      <c r="B274" s="18" t="s">
        <v>2088</v>
      </c>
      <c r="C274" s="16" t="s">
        <v>2089</v>
      </c>
      <c r="D274">
        <f t="shared" si="15"/>
        <v>-638</v>
      </c>
      <c r="F274" s="18" t="s">
        <v>2091</v>
      </c>
      <c r="G274" s="16" t="s">
        <v>2092</v>
      </c>
      <c r="H274" s="35">
        <f t="shared" si="18"/>
        <v>-9670.3000000000466</v>
      </c>
      <c r="J274" t="s">
        <v>2090</v>
      </c>
      <c r="L274" s="203">
        <v>4195</v>
      </c>
      <c r="M274" s="213">
        <v>-5141</v>
      </c>
      <c r="N274" s="203"/>
      <c r="P274" s="155"/>
      <c r="Q274" t="s">
        <v>2093</v>
      </c>
      <c r="R274" s="414">
        <f>Q274-Q273</f>
        <v>1873434</v>
      </c>
      <c r="S274" s="215"/>
      <c r="T274" s="155">
        <v>1873434</v>
      </c>
      <c r="U274" s="155"/>
      <c r="V274" s="151" t="s">
        <v>129</v>
      </c>
      <c r="W274" s="296" t="s">
        <v>446</v>
      </c>
      <c r="X274" s="296"/>
      <c r="Y274" s="296"/>
    </row>
    <row r="275" spans="1:25" s="35" customFormat="1">
      <c r="A275" s="312">
        <v>45250</v>
      </c>
      <c r="B275" s="18" t="s">
        <v>2096</v>
      </c>
      <c r="C275" s="16" t="s">
        <v>2097</v>
      </c>
      <c r="D275">
        <f t="shared" si="15"/>
        <v>26.990000000000236</v>
      </c>
      <c r="F275" s="18" t="s">
        <v>2099</v>
      </c>
      <c r="G275" s="16" t="s">
        <v>2100</v>
      </c>
      <c r="H275" s="35">
        <f t="shared" si="18"/>
        <v>-17464.189999999944</v>
      </c>
      <c r="J275" t="s">
        <v>2098</v>
      </c>
      <c r="L275" s="203"/>
      <c r="M275" s="213">
        <v>-2237</v>
      </c>
      <c r="N275" s="203">
        <v>-2542</v>
      </c>
      <c r="P275" s="155"/>
      <c r="Q275" t="s">
        <v>2101</v>
      </c>
      <c r="R275" s="415">
        <f>Q275-Q274</f>
        <v>80036</v>
      </c>
      <c r="S275" s="215"/>
      <c r="T275" s="155">
        <v>80036</v>
      </c>
      <c r="U275" s="155"/>
      <c r="V275" s="151" t="s">
        <v>129</v>
      </c>
      <c r="W275" s="296" t="s">
        <v>446</v>
      </c>
      <c r="X275" s="296"/>
      <c r="Y275" s="296"/>
    </row>
    <row r="276" spans="1:25" s="35" customFormat="1">
      <c r="A276" s="312">
        <v>45251</v>
      </c>
      <c r="B276" s="18" t="s">
        <v>2103</v>
      </c>
      <c r="C276" s="16" t="s">
        <v>2104</v>
      </c>
      <c r="D276">
        <f t="shared" si="15"/>
        <v>668.19999999999982</v>
      </c>
      <c r="F276" s="18" t="s">
        <v>2106</v>
      </c>
      <c r="G276" s="16" t="s">
        <v>2107</v>
      </c>
      <c r="H276" s="35">
        <f t="shared" si="18"/>
        <v>-17219.340000000084</v>
      </c>
      <c r="J276" t="s">
        <v>2105</v>
      </c>
      <c r="K276" s="213">
        <v>3467</v>
      </c>
      <c r="L276" s="203"/>
      <c r="N276" s="203">
        <v>-2531</v>
      </c>
      <c r="P276" s="155"/>
      <c r="Q276" t="s">
        <v>2108</v>
      </c>
      <c r="R276" s="416">
        <f>Q276-Q275</f>
        <v>2953</v>
      </c>
      <c r="S276" s="215">
        <v>-947546</v>
      </c>
      <c r="T276" s="155">
        <v>2953</v>
      </c>
      <c r="U276" s="155"/>
      <c r="V276" s="151" t="s">
        <v>129</v>
      </c>
      <c r="W276" s="200" t="s">
        <v>1810</v>
      </c>
      <c r="X276" s="200"/>
      <c r="Y276" s="200"/>
    </row>
    <row r="277" spans="1:25" s="35" customFormat="1">
      <c r="A277" s="312">
        <v>45252</v>
      </c>
      <c r="B277" s="18" t="s">
        <v>2109</v>
      </c>
      <c r="C277" s="16" t="s">
        <v>2110</v>
      </c>
      <c r="D277">
        <f t="shared" si="15"/>
        <v>368.53999999999996</v>
      </c>
      <c r="F277" s="18" t="s">
        <v>2112</v>
      </c>
      <c r="G277" s="16" t="s">
        <v>2113</v>
      </c>
      <c r="H277" s="35">
        <f t="shared" si="18"/>
        <v>-23736.549999999814</v>
      </c>
      <c r="J277" t="s">
        <v>2111</v>
      </c>
      <c r="K277" s="213">
        <v>3746</v>
      </c>
      <c r="L277" s="203"/>
      <c r="N277" s="203"/>
      <c r="P277" s="155"/>
      <c r="Q277" t="s">
        <v>2114</v>
      </c>
      <c r="R277" s="417"/>
      <c r="S277" s="215">
        <v>-1278233</v>
      </c>
      <c r="T277" s="155"/>
      <c r="U277" s="155"/>
      <c r="V277" s="151" t="s">
        <v>129</v>
      </c>
      <c r="W277" s="198" t="s">
        <v>2115</v>
      </c>
      <c r="X277" s="198"/>
      <c r="Y277" s="198"/>
    </row>
    <row r="278" spans="1:25" s="35" customFormat="1">
      <c r="A278" s="312">
        <v>45253</v>
      </c>
      <c r="B278" s="18" t="s">
        <v>2118</v>
      </c>
      <c r="C278" s="16" t="s">
        <v>2119</v>
      </c>
      <c r="D278">
        <f t="shared" si="15"/>
        <v>-553.99000000000024</v>
      </c>
      <c r="F278" s="18" t="s">
        <v>2121</v>
      </c>
      <c r="G278" s="16" t="s">
        <v>2122</v>
      </c>
      <c r="H278" s="35">
        <f t="shared" si="18"/>
        <v>-42030.449999999953</v>
      </c>
      <c r="J278" t="s">
        <v>2120</v>
      </c>
      <c r="L278" s="203">
        <v>2274</v>
      </c>
      <c r="M278" s="213">
        <v>-3020</v>
      </c>
      <c r="N278" s="203"/>
      <c r="P278" s="155"/>
      <c r="Q278" s="328">
        <v>2947635</v>
      </c>
      <c r="R278" s="418" t="s">
        <v>885</v>
      </c>
      <c r="S278" s="418">
        <f>SUM(S276:S277)</f>
        <v>-2225779</v>
      </c>
      <c r="T278" s="172">
        <f>SUM(T274:T277)</f>
        <v>1956423</v>
      </c>
      <c r="U278" s="172">
        <v>371216</v>
      </c>
      <c r="V278" s="151" t="s">
        <v>129</v>
      </c>
      <c r="W278" s="296" t="s">
        <v>446</v>
      </c>
      <c r="X278" s="296"/>
      <c r="Y278" s="296"/>
    </row>
    <row r="279" spans="1:25" s="35" customFormat="1">
      <c r="A279" s="312">
        <v>45254</v>
      </c>
      <c r="B279" s="18" t="s">
        <v>2124</v>
      </c>
      <c r="C279" s="16" t="s">
        <v>2125</v>
      </c>
      <c r="D279">
        <f t="shared" si="15"/>
        <v>-1.9499999999998181</v>
      </c>
      <c r="F279" s="18" t="s">
        <v>2127</v>
      </c>
      <c r="G279" s="16" t="s">
        <v>2128</v>
      </c>
      <c r="H279" s="35">
        <f t="shared" si="18"/>
        <v>-10605.920000000042</v>
      </c>
      <c r="J279" t="s">
        <v>2126</v>
      </c>
      <c r="K279" s="213">
        <v>4265</v>
      </c>
      <c r="L279" s="203">
        <v>2252</v>
      </c>
      <c r="M279" s="213"/>
      <c r="N279" s="203"/>
      <c r="P279" s="155"/>
      <c r="Q279" t="s">
        <v>2129</v>
      </c>
      <c r="R279" s="419">
        <f>Q279-Q278</f>
        <v>688041</v>
      </c>
      <c r="S279" s="215"/>
      <c r="T279" s="155">
        <v>688041</v>
      </c>
      <c r="U279" s="155"/>
      <c r="V279" s="151" t="s">
        <v>129</v>
      </c>
      <c r="W279" s="296" t="s">
        <v>446</v>
      </c>
      <c r="X279" s="296"/>
      <c r="Y279" s="296"/>
    </row>
    <row r="280" spans="1:25" s="35" customFormat="1">
      <c r="A280" s="312">
        <v>45258</v>
      </c>
      <c r="B280" s="18" t="s">
        <v>2131</v>
      </c>
      <c r="C280" s="16" t="s">
        <v>2132</v>
      </c>
      <c r="D280">
        <f t="shared" si="15"/>
        <v>31.030000000000655</v>
      </c>
      <c r="F280" s="18" t="s">
        <v>2134</v>
      </c>
      <c r="G280" s="16" t="s">
        <v>2135</v>
      </c>
      <c r="H280" s="35">
        <f t="shared" si="18"/>
        <v>-34538.619999999879</v>
      </c>
      <c r="J280" t="s">
        <v>2133</v>
      </c>
      <c r="K280" s="213">
        <v>5560</v>
      </c>
      <c r="L280" s="203">
        <v>4502</v>
      </c>
      <c r="M280" s="213"/>
      <c r="N280" s="203"/>
      <c r="P280" s="155"/>
      <c r="Q280" t="s">
        <v>2136</v>
      </c>
      <c r="R280" s="420">
        <f>Q280-Q279</f>
        <v>521816</v>
      </c>
      <c r="S280" s="215"/>
      <c r="T280" s="155">
        <v>521816</v>
      </c>
      <c r="U280" s="155"/>
      <c r="V280" s="151" t="s">
        <v>129</v>
      </c>
      <c r="W280" s="198" t="s">
        <v>2137</v>
      </c>
      <c r="X280" s="198"/>
      <c r="Y280" s="198"/>
    </row>
    <row r="281" spans="1:25" s="35" customFormat="1">
      <c r="A281" s="312">
        <v>45259</v>
      </c>
      <c r="B281" s="18" t="s">
        <v>2138</v>
      </c>
      <c r="C281" s="16" t="s">
        <v>2139</v>
      </c>
      <c r="D281">
        <f t="shared" si="15"/>
        <v>1333.7199999999993</v>
      </c>
      <c r="F281" s="18" t="s">
        <v>2141</v>
      </c>
      <c r="G281" s="16" t="s">
        <v>2142</v>
      </c>
      <c r="H281" s="35">
        <f t="shared" si="18"/>
        <v>-4687.0200000000186</v>
      </c>
      <c r="J281" t="s">
        <v>2140</v>
      </c>
      <c r="K281" s="213">
        <v>19528</v>
      </c>
      <c r="L281" s="203">
        <v>6475</v>
      </c>
      <c r="M281" s="213"/>
      <c r="N281" s="203"/>
      <c r="P281" s="155"/>
      <c r="Q281" t="s">
        <v>2143</v>
      </c>
      <c r="R281" s="421">
        <f>Q281-Q280</f>
        <v>1315098</v>
      </c>
      <c r="S281" s="215"/>
      <c r="T281" s="155">
        <v>1315098</v>
      </c>
      <c r="U281" s="155"/>
      <c r="V281" s="151" t="s">
        <v>129</v>
      </c>
      <c r="W281" s="198" t="s">
        <v>1763</v>
      </c>
      <c r="X281" s="198"/>
      <c r="Y281" s="198"/>
    </row>
    <row r="282" spans="1:25" s="35" customFormat="1">
      <c r="A282" s="312">
        <v>45260</v>
      </c>
      <c r="B282" s="18" t="s">
        <v>2155</v>
      </c>
      <c r="C282" s="16" t="s">
        <v>2156</v>
      </c>
      <c r="D282">
        <f t="shared" si="15"/>
        <v>169.93000000000029</v>
      </c>
      <c r="F282" s="18" t="s">
        <v>2158</v>
      </c>
      <c r="G282" s="16" t="s">
        <v>2159</v>
      </c>
      <c r="H282" s="35">
        <f t="shared" si="18"/>
        <v>34364.049999999814</v>
      </c>
      <c r="J282" t="s">
        <v>2157</v>
      </c>
      <c r="K282" s="213"/>
      <c r="L282" s="203"/>
      <c r="M282" s="213">
        <v>-7591</v>
      </c>
      <c r="N282" s="203">
        <v>-66561</v>
      </c>
      <c r="P282" s="155"/>
      <c r="Q282" s="13" t="s">
        <v>2160</v>
      </c>
      <c r="R282" s="423" t="s">
        <v>853</v>
      </c>
      <c r="S282" s="423">
        <v>-3198896</v>
      </c>
      <c r="T282" s="172">
        <f>SUM(T279:T281)</f>
        <v>2524955</v>
      </c>
      <c r="U282" s="172">
        <v>371216</v>
      </c>
      <c r="V282" s="151" t="s">
        <v>129</v>
      </c>
      <c r="W282" s="198"/>
      <c r="X282" s="198"/>
      <c r="Y282" s="198"/>
    </row>
    <row r="283" spans="1:25" s="35" customFormat="1">
      <c r="A283" s="312">
        <v>45261</v>
      </c>
      <c r="B283" s="18" t="s">
        <v>2149</v>
      </c>
      <c r="C283" s="16" t="s">
        <v>2150</v>
      </c>
      <c r="D283">
        <f t="shared" ref="D283:D347" si="19">SUM(B283-C283)</f>
        <v>702.59999999999991</v>
      </c>
      <c r="F283" s="18" t="s">
        <v>2152</v>
      </c>
      <c r="G283" s="16" t="s">
        <v>2153</v>
      </c>
      <c r="H283" s="35">
        <f t="shared" si="18"/>
        <v>-12151.389999999898</v>
      </c>
      <c r="J283" t="s">
        <v>2151</v>
      </c>
      <c r="K283" s="213">
        <v>6932</v>
      </c>
      <c r="M283" s="213"/>
      <c r="N283" s="203">
        <v>-2855</v>
      </c>
      <c r="P283" s="155"/>
      <c r="Q283" t="s">
        <v>2154</v>
      </c>
      <c r="R283" s="422">
        <f>Q283-Q282</f>
        <v>1367130</v>
      </c>
      <c r="S283" s="215"/>
      <c r="T283" s="155">
        <v>1367130</v>
      </c>
      <c r="U283" s="155"/>
      <c r="V283" s="151" t="s">
        <v>129</v>
      </c>
      <c r="W283" s="198" t="s">
        <v>2167</v>
      </c>
      <c r="X283" s="198"/>
      <c r="Y283" s="198"/>
    </row>
    <row r="284" spans="1:25" s="35" customFormat="1">
      <c r="A284" s="312">
        <v>45264</v>
      </c>
      <c r="B284" s="18" t="s">
        <v>2161</v>
      </c>
      <c r="C284" s="16" t="s">
        <v>2162</v>
      </c>
      <c r="D284">
        <f t="shared" si="19"/>
        <v>1988.1999999999998</v>
      </c>
      <c r="F284" s="18" t="s">
        <v>2164</v>
      </c>
      <c r="G284" s="16" t="s">
        <v>2165</v>
      </c>
      <c r="H284" s="35">
        <f t="shared" si="18"/>
        <v>4577.0999999998603</v>
      </c>
      <c r="J284" t="s">
        <v>2163</v>
      </c>
      <c r="K284" s="213">
        <v>22916</v>
      </c>
      <c r="M284" s="213"/>
      <c r="N284" s="203">
        <v>1113</v>
      </c>
      <c r="P284" s="155"/>
      <c r="Q284" t="s">
        <v>2166</v>
      </c>
      <c r="R284" s="422">
        <f>Q284-Q283</f>
        <v>1494182</v>
      </c>
      <c r="S284" s="427">
        <f>Q287-Q286</f>
        <v>-626609</v>
      </c>
      <c r="T284" s="155">
        <v>1494182</v>
      </c>
      <c r="U284" s="155"/>
      <c r="V284" s="151" t="s">
        <v>129</v>
      </c>
      <c r="W284" s="198" t="s">
        <v>2168</v>
      </c>
      <c r="X284" s="198"/>
      <c r="Y284" s="198"/>
    </row>
    <row r="285" spans="1:25" s="35" customFormat="1">
      <c r="A285" s="312">
        <v>45265</v>
      </c>
      <c r="B285" s="18" t="s">
        <v>2170</v>
      </c>
      <c r="C285" s="16" t="s">
        <v>2171</v>
      </c>
      <c r="D285">
        <f t="shared" si="19"/>
        <v>1938.4700000000003</v>
      </c>
      <c r="F285" s="18" t="s">
        <v>2173</v>
      </c>
      <c r="G285" s="16" t="s">
        <v>2174</v>
      </c>
      <c r="H285" s="35">
        <f t="shared" si="18"/>
        <v>-40399.620000000112</v>
      </c>
      <c r="J285" t="s">
        <v>2172</v>
      </c>
      <c r="K285" s="213">
        <v>16777</v>
      </c>
      <c r="L285" s="425"/>
      <c r="M285" s="213"/>
      <c r="N285" s="203">
        <v>-4863</v>
      </c>
      <c r="P285" s="155"/>
      <c r="Q285" t="s">
        <v>2175</v>
      </c>
      <c r="R285" s="424"/>
      <c r="S285" s="215">
        <v>-100611</v>
      </c>
      <c r="T285" s="155"/>
      <c r="U285" s="155"/>
      <c r="V285" s="151" t="s">
        <v>129</v>
      </c>
      <c r="W285" s="198"/>
      <c r="X285" s="198"/>
      <c r="Y285" s="198"/>
    </row>
    <row r="286" spans="1:25" s="35" customFormat="1">
      <c r="A286" s="312">
        <v>45266</v>
      </c>
      <c r="B286" s="18" t="s">
        <v>2177</v>
      </c>
      <c r="C286" s="16" t="s">
        <v>2178</v>
      </c>
      <c r="D286">
        <f t="shared" si="19"/>
        <v>2040.7399999999998</v>
      </c>
      <c r="F286" s="18" t="s">
        <v>2180</v>
      </c>
      <c r="G286" s="16" t="s">
        <v>2181</v>
      </c>
      <c r="H286" s="35">
        <f t="shared" si="18"/>
        <v>-18810.810000000056</v>
      </c>
      <c r="J286" t="s">
        <v>2179</v>
      </c>
      <c r="K286" s="213">
        <v>12028</v>
      </c>
      <c r="M286" s="213"/>
      <c r="N286" s="203">
        <v>-14644</v>
      </c>
      <c r="P286" s="155"/>
      <c r="Q286" t="s">
        <v>2182</v>
      </c>
      <c r="R286" s="426"/>
      <c r="S286" s="215">
        <v>-1305413</v>
      </c>
      <c r="T286" s="155"/>
      <c r="U286" s="155"/>
      <c r="V286" s="151" t="s">
        <v>129</v>
      </c>
      <c r="W286" s="198"/>
      <c r="X286" s="198"/>
      <c r="Y286" s="198"/>
    </row>
    <row r="287" spans="1:25" s="35" customFormat="1">
      <c r="A287" s="312">
        <v>45267</v>
      </c>
      <c r="B287" s="18" t="s">
        <v>2184</v>
      </c>
      <c r="C287" s="16" t="s">
        <v>2185</v>
      </c>
      <c r="D287">
        <f t="shared" si="19"/>
        <v>597.62000000000035</v>
      </c>
      <c r="F287" s="18" t="s">
        <v>2187</v>
      </c>
      <c r="G287" s="16" t="s">
        <v>2188</v>
      </c>
      <c r="H287" s="35">
        <f t="shared" si="18"/>
        <v>-93497.590000000084</v>
      </c>
      <c r="J287" t="s">
        <v>2186</v>
      </c>
      <c r="K287" s="213">
        <v>5399</v>
      </c>
      <c r="M287" s="213"/>
      <c r="N287" s="203">
        <v>-3196</v>
      </c>
      <c r="P287" s="155"/>
      <c r="Q287" s="13" t="s">
        <v>2189</v>
      </c>
      <c r="R287" s="428" t="s">
        <v>885</v>
      </c>
      <c r="S287" s="428">
        <f>SUM(S283:S286)</f>
        <v>-2032633</v>
      </c>
      <c r="T287" s="172">
        <f>SUM(T283:T286)</f>
        <v>2861312</v>
      </c>
      <c r="U287" s="172">
        <f>T287+S287</f>
        <v>828679</v>
      </c>
      <c r="V287" s="151" t="s">
        <v>129</v>
      </c>
      <c r="W287" s="198"/>
      <c r="X287" s="198"/>
      <c r="Y287" s="198"/>
    </row>
    <row r="288" spans="1:25" s="35" customFormat="1">
      <c r="A288" s="312">
        <v>45268</v>
      </c>
      <c r="B288" s="18" t="s">
        <v>2190</v>
      </c>
      <c r="C288" s="16" t="s">
        <v>2191</v>
      </c>
      <c r="D288">
        <f t="shared" si="19"/>
        <v>359.78999999999996</v>
      </c>
      <c r="F288" s="18" t="s">
        <v>2193</v>
      </c>
      <c r="G288" s="16" t="s">
        <v>2194</v>
      </c>
      <c r="H288" s="35">
        <f t="shared" si="18"/>
        <v>12104.340000000084</v>
      </c>
      <c r="J288" t="s">
        <v>2192</v>
      </c>
      <c r="K288" s="213">
        <v>2376</v>
      </c>
      <c r="M288" s="213"/>
      <c r="N288" s="203">
        <v>-2127</v>
      </c>
      <c r="P288" s="155"/>
      <c r="Q288" t="s">
        <v>2195</v>
      </c>
      <c r="R288" s="215">
        <f>Q288-Q287</f>
        <v>846652</v>
      </c>
      <c r="S288" s="215"/>
      <c r="T288" s="155">
        <v>846652</v>
      </c>
      <c r="U288" s="155"/>
      <c r="V288" s="151" t="s">
        <v>129</v>
      </c>
      <c r="W288" s="198"/>
      <c r="X288" s="198"/>
      <c r="Y288" s="198"/>
    </row>
    <row r="289" spans="1:25" s="35" customFormat="1">
      <c r="A289" s="312">
        <v>45271</v>
      </c>
      <c r="B289" s="18" t="s">
        <v>2198</v>
      </c>
      <c r="C289" s="16" t="s">
        <v>2199</v>
      </c>
      <c r="D289">
        <f t="shared" si="19"/>
        <v>-233.54999999999973</v>
      </c>
      <c r="F289" s="18" t="s">
        <v>2201</v>
      </c>
      <c r="G289" s="16" t="s">
        <v>2202</v>
      </c>
      <c r="H289" s="35">
        <f t="shared" si="18"/>
        <v>-19522.790000000037</v>
      </c>
      <c r="J289" t="s">
        <v>2200</v>
      </c>
      <c r="K289" s="213">
        <v>1052</v>
      </c>
      <c r="L289" s="203">
        <v>3910</v>
      </c>
      <c r="M289" s="213"/>
      <c r="N289" s="203"/>
      <c r="P289" s="155"/>
      <c r="Q289" t="s">
        <v>2203</v>
      </c>
      <c r="R289" s="215">
        <f>Q289-Q288</f>
        <v>361060</v>
      </c>
      <c r="S289" s="215"/>
      <c r="T289" s="155">
        <v>361060</v>
      </c>
      <c r="U289" s="155"/>
      <c r="V289" s="151" t="s">
        <v>129</v>
      </c>
      <c r="W289" s="198" t="s">
        <v>2204</v>
      </c>
      <c r="X289" s="198"/>
      <c r="Y289" s="198"/>
    </row>
    <row r="290" spans="1:25" s="35" customFormat="1">
      <c r="A290" s="312">
        <v>45272</v>
      </c>
      <c r="B290" s="18" t="s">
        <v>1211</v>
      </c>
      <c r="C290" s="16" t="s">
        <v>2206</v>
      </c>
      <c r="D290">
        <f t="shared" si="19"/>
        <v>1379.46</v>
      </c>
      <c r="F290" s="18" t="s">
        <v>2208</v>
      </c>
      <c r="G290" s="16" t="s">
        <v>2209</v>
      </c>
      <c r="H290" s="35">
        <f t="shared" si="18"/>
        <v>-26368.370000000112</v>
      </c>
      <c r="J290" t="s">
        <v>2207</v>
      </c>
      <c r="K290" s="213">
        <v>14926</v>
      </c>
      <c r="M290" s="213"/>
      <c r="N290" s="203">
        <v>-2108</v>
      </c>
      <c r="P290" s="155"/>
      <c r="Q290" t="s">
        <v>2210</v>
      </c>
      <c r="R290" s="215">
        <f>Q290-Q289</f>
        <v>170895</v>
      </c>
      <c r="S290" s="215">
        <v>-297440</v>
      </c>
      <c r="T290" s="155">
        <v>170895</v>
      </c>
      <c r="U290" s="155"/>
      <c r="V290" s="151" t="s">
        <v>129</v>
      </c>
      <c r="W290" s="198"/>
      <c r="X290" s="198"/>
      <c r="Y290" s="198"/>
    </row>
    <row r="291" spans="1:25" s="35" customFormat="1">
      <c r="A291" s="312">
        <v>45273</v>
      </c>
      <c r="B291" s="18" t="s">
        <v>2213</v>
      </c>
      <c r="C291" s="16" t="s">
        <v>2214</v>
      </c>
      <c r="D291">
        <f t="shared" si="19"/>
        <v>-860.98</v>
      </c>
      <c r="F291" s="18" t="s">
        <v>2216</v>
      </c>
      <c r="G291" s="16" t="s">
        <v>2217</v>
      </c>
      <c r="H291" s="35">
        <f t="shared" si="18"/>
        <v>-44206.410000000149</v>
      </c>
      <c r="J291" t="s">
        <v>2215</v>
      </c>
      <c r="K291" s="213"/>
      <c r="L291" s="203">
        <v>1871</v>
      </c>
      <c r="M291" s="213">
        <v>-9662</v>
      </c>
      <c r="P291" s="155"/>
      <c r="Q291" t="s">
        <v>2218</v>
      </c>
      <c r="R291" s="215"/>
      <c r="S291" s="215">
        <v>-801295</v>
      </c>
      <c r="T291" s="155"/>
      <c r="U291" s="155"/>
      <c r="V291" s="151" t="s">
        <v>129</v>
      </c>
      <c r="W291" s="198"/>
      <c r="X291" s="198"/>
      <c r="Y291" s="198"/>
    </row>
    <row r="292" spans="1:25" s="35" customFormat="1">
      <c r="A292" s="312">
        <v>45274</v>
      </c>
      <c r="B292" s="18" t="s">
        <v>2220</v>
      </c>
      <c r="C292" s="16" t="s">
        <v>2221</v>
      </c>
      <c r="D292">
        <f t="shared" si="19"/>
        <v>-339.72000000000025</v>
      </c>
      <c r="F292" s="18" t="s">
        <v>2223</v>
      </c>
      <c r="G292" s="16" t="s">
        <v>2224</v>
      </c>
      <c r="H292" s="35">
        <f t="shared" si="18"/>
        <v>-42968.660000000149</v>
      </c>
      <c r="J292" t="s">
        <v>2222</v>
      </c>
      <c r="K292" s="213">
        <v>978</v>
      </c>
      <c r="L292" s="203">
        <v>4310</v>
      </c>
      <c r="M292" s="213"/>
      <c r="P292" s="155"/>
      <c r="Q292" s="13" t="s">
        <v>2225</v>
      </c>
      <c r="R292" s="430" t="s">
        <v>885</v>
      </c>
      <c r="S292" s="430">
        <f>SUM(S288:S291)</f>
        <v>-1098735</v>
      </c>
      <c r="T292" s="172">
        <f>SUM(T288:T291)</f>
        <v>1378607</v>
      </c>
      <c r="U292" s="172">
        <f>T292+S292</f>
        <v>279872</v>
      </c>
      <c r="V292" s="151" t="s">
        <v>129</v>
      </c>
      <c r="W292" s="198"/>
      <c r="X292" s="198"/>
      <c r="Y292" s="198"/>
    </row>
    <row r="293" spans="1:25" s="35" customFormat="1">
      <c r="A293" s="312">
        <v>45275</v>
      </c>
      <c r="B293" s="18" t="s">
        <v>2227</v>
      </c>
      <c r="C293" s="16" t="s">
        <v>2228</v>
      </c>
      <c r="D293">
        <f t="shared" si="19"/>
        <v>1450.5299999999997</v>
      </c>
      <c r="F293" s="18" t="s">
        <v>2230</v>
      </c>
      <c r="G293" s="16" t="s">
        <v>2231</v>
      </c>
      <c r="H293" s="35">
        <f t="shared" si="18"/>
        <v>-6575.4599999999627</v>
      </c>
      <c r="J293" t="s">
        <v>2229</v>
      </c>
      <c r="K293" s="213">
        <v>8236</v>
      </c>
      <c r="M293" s="213"/>
      <c r="N293" s="203">
        <v>-6612</v>
      </c>
      <c r="P293" s="155"/>
      <c r="Q293" t="s">
        <v>2232</v>
      </c>
      <c r="R293" s="215">
        <f>Q293-Q292</f>
        <v>1079343</v>
      </c>
      <c r="S293" s="215"/>
      <c r="T293" s="155">
        <v>1079343</v>
      </c>
      <c r="U293" s="155"/>
      <c r="V293" s="151" t="s">
        <v>129</v>
      </c>
      <c r="W293" s="198" t="s">
        <v>2233</v>
      </c>
      <c r="X293" s="198"/>
      <c r="Y293" s="198"/>
    </row>
    <row r="294" spans="1:25" s="35" customFormat="1">
      <c r="A294" s="312">
        <v>45278</v>
      </c>
      <c r="B294" s="18" t="s">
        <v>2234</v>
      </c>
      <c r="C294" s="16" t="s">
        <v>2235</v>
      </c>
      <c r="D294">
        <f t="shared" si="19"/>
        <v>16.4699999999998</v>
      </c>
      <c r="F294" s="18" t="s">
        <v>2237</v>
      </c>
      <c r="G294" s="16" t="s">
        <v>2238</v>
      </c>
      <c r="H294" s="35">
        <f t="shared" si="18"/>
        <v>-20656.40000000014</v>
      </c>
      <c r="J294" t="s">
        <v>2236</v>
      </c>
      <c r="K294" s="213">
        <v>903</v>
      </c>
      <c r="M294" s="213"/>
      <c r="N294" s="203">
        <v>-291</v>
      </c>
      <c r="P294" s="155"/>
      <c r="Q294" t="s">
        <v>2239</v>
      </c>
      <c r="R294" s="215">
        <f>Q294-Q293</f>
        <v>475754</v>
      </c>
      <c r="S294" s="215"/>
      <c r="T294" s="155">
        <v>475754</v>
      </c>
      <c r="U294" s="155"/>
      <c r="V294" s="151" t="s">
        <v>129</v>
      </c>
      <c r="W294" s="198" t="s">
        <v>2240</v>
      </c>
      <c r="X294" s="198"/>
      <c r="Y294" s="198"/>
    </row>
    <row r="295" spans="1:25" s="35" customFormat="1">
      <c r="A295" s="312">
        <v>45279</v>
      </c>
      <c r="B295" s="18" t="s">
        <v>2243</v>
      </c>
      <c r="C295" s="16" t="s">
        <v>2244</v>
      </c>
      <c r="D295">
        <f t="shared" si="19"/>
        <v>1284.1599999999999</v>
      </c>
      <c r="F295" s="18" t="s">
        <v>2246</v>
      </c>
      <c r="G295" s="16" t="s">
        <v>2247</v>
      </c>
      <c r="H295" s="35">
        <f t="shared" si="18"/>
        <v>9234.2800000002608</v>
      </c>
      <c r="J295" t="s">
        <v>2245</v>
      </c>
      <c r="K295" s="213">
        <v>11203</v>
      </c>
      <c r="M295" s="213"/>
      <c r="N295" s="203">
        <v>-2800</v>
      </c>
      <c r="P295" s="155"/>
      <c r="Q295" t="s">
        <v>2248</v>
      </c>
      <c r="R295" s="215">
        <f>Q295-Q294</f>
        <v>172734</v>
      </c>
      <c r="S295" s="215">
        <v>-704386</v>
      </c>
      <c r="T295" s="155">
        <v>172734</v>
      </c>
      <c r="U295" s="155"/>
      <c r="V295" s="151" t="s">
        <v>129</v>
      </c>
      <c r="W295" s="198" t="s">
        <v>2249</v>
      </c>
      <c r="X295" s="198"/>
      <c r="Y295" s="198"/>
    </row>
    <row r="296" spans="1:25" s="35" customFormat="1">
      <c r="A296" s="312">
        <v>45280</v>
      </c>
      <c r="B296" s="18" t="s">
        <v>2255</v>
      </c>
      <c r="C296" s="16" t="s">
        <v>2256</v>
      </c>
      <c r="D296">
        <f t="shared" si="19"/>
        <v>1639.04</v>
      </c>
      <c r="F296" s="18" t="s">
        <v>2258</v>
      </c>
      <c r="G296" s="16" t="s">
        <v>2259</v>
      </c>
      <c r="H296" s="35">
        <f t="shared" si="18"/>
        <v>-40479.270000000019</v>
      </c>
      <c r="J296" t="s">
        <v>2257</v>
      </c>
      <c r="K296" s="213">
        <v>17601</v>
      </c>
      <c r="M296" s="213"/>
      <c r="N296" s="203">
        <v>-2440</v>
      </c>
      <c r="P296" s="155"/>
      <c r="Q296" t="s">
        <v>2260</v>
      </c>
      <c r="R296" s="215"/>
      <c r="S296" s="215">
        <v>-829069</v>
      </c>
      <c r="T296" s="155"/>
      <c r="U296" s="155"/>
      <c r="V296" s="151" t="s">
        <v>129</v>
      </c>
      <c r="W296" s="198"/>
      <c r="X296" s="198"/>
      <c r="Y296" s="198"/>
    </row>
    <row r="297" spans="1:25" s="35" customFormat="1">
      <c r="A297" s="312">
        <v>45281</v>
      </c>
      <c r="B297" s="18" t="s">
        <v>2261</v>
      </c>
      <c r="C297" s="16" t="s">
        <v>2262</v>
      </c>
      <c r="D297">
        <f t="shared" si="19"/>
        <v>211.8100000000004</v>
      </c>
      <c r="F297" s="18" t="s">
        <v>2264</v>
      </c>
      <c r="G297" s="16" t="s">
        <v>2265</v>
      </c>
      <c r="H297" s="35">
        <f t="shared" si="18"/>
        <v>-23426.879999999888</v>
      </c>
      <c r="J297" t="s">
        <v>2263</v>
      </c>
      <c r="K297" s="213"/>
      <c r="M297" s="213">
        <v>-3219</v>
      </c>
      <c r="N297" s="203">
        <v>-7552</v>
      </c>
      <c r="P297" s="155"/>
      <c r="Q297" s="13" t="s">
        <v>2266</v>
      </c>
      <c r="R297" s="431" t="s">
        <v>885</v>
      </c>
      <c r="S297" s="431">
        <f>SUM(S293:S296)</f>
        <v>-1533455</v>
      </c>
      <c r="T297" s="172">
        <f>SUM(T293:T296)</f>
        <v>1727831</v>
      </c>
      <c r="U297" s="172">
        <f>T297+S297</f>
        <v>194376</v>
      </c>
      <c r="V297" s="151" t="s">
        <v>129</v>
      </c>
      <c r="W297" s="198"/>
      <c r="X297" s="198"/>
      <c r="Y297" s="198"/>
    </row>
    <row r="298" spans="1:25" s="35" customFormat="1">
      <c r="A298" s="312">
        <v>45282</v>
      </c>
      <c r="B298" s="18" t="s">
        <v>2267</v>
      </c>
      <c r="C298" s="16" t="s">
        <v>2268</v>
      </c>
      <c r="D298">
        <f t="shared" si="19"/>
        <v>-225.33999999999924</v>
      </c>
      <c r="F298" s="18" t="s">
        <v>2270</v>
      </c>
      <c r="G298" s="16" t="s">
        <v>2271</v>
      </c>
      <c r="H298" s="35">
        <f t="shared" si="18"/>
        <v>14158.929999999935</v>
      </c>
      <c r="J298" t="s">
        <v>2269</v>
      </c>
      <c r="K298" s="213">
        <v>879</v>
      </c>
      <c r="L298" s="203">
        <v>4213</v>
      </c>
      <c r="M298" s="213"/>
      <c r="N298" s="203"/>
      <c r="P298" s="155"/>
      <c r="Q298" t="s">
        <v>2272</v>
      </c>
      <c r="R298" s="215">
        <f>Q298-Q297</f>
        <v>648768</v>
      </c>
      <c r="S298" s="215"/>
      <c r="T298" s="155">
        <v>648768</v>
      </c>
      <c r="U298" s="155"/>
      <c r="V298" s="151" t="s">
        <v>129</v>
      </c>
      <c r="W298" s="198"/>
      <c r="X298" s="198"/>
      <c r="Y298" s="198"/>
    </row>
    <row r="299" spans="1:25" s="35" customFormat="1">
      <c r="A299" s="312">
        <v>45286</v>
      </c>
      <c r="B299" s="18" t="s">
        <v>2274</v>
      </c>
      <c r="C299" s="16" t="s">
        <v>2275</v>
      </c>
      <c r="D299">
        <f t="shared" si="19"/>
        <v>-777.36999999999989</v>
      </c>
      <c r="F299" s="18" t="s">
        <v>2277</v>
      </c>
      <c r="G299" s="16" t="s">
        <v>2278</v>
      </c>
      <c r="H299" s="35">
        <f t="shared" si="18"/>
        <v>25535.489999999991</v>
      </c>
      <c r="J299" t="s">
        <v>2276</v>
      </c>
      <c r="K299" s="213"/>
      <c r="L299" s="203">
        <v>1386</v>
      </c>
      <c r="M299" s="213">
        <v>-5728</v>
      </c>
      <c r="P299" s="155"/>
      <c r="Q299" t="s">
        <v>2279</v>
      </c>
      <c r="R299" s="215">
        <f>Q299-Q298</f>
        <v>593035</v>
      </c>
      <c r="S299" s="215"/>
      <c r="T299" s="155">
        <v>593035</v>
      </c>
      <c r="U299" s="155"/>
      <c r="V299" s="151" t="s">
        <v>129</v>
      </c>
      <c r="W299" s="198"/>
      <c r="X299" s="198"/>
      <c r="Y299" s="198"/>
    </row>
    <row r="300" spans="1:25" s="35" customFormat="1">
      <c r="A300" s="312">
        <v>45287</v>
      </c>
      <c r="B300" s="18" t="s">
        <v>2282</v>
      </c>
      <c r="C300" s="16" t="s">
        <v>2283</v>
      </c>
      <c r="D300">
        <f t="shared" si="19"/>
        <v>-488.44000000000051</v>
      </c>
      <c r="F300" s="18" t="s">
        <v>2285</v>
      </c>
      <c r="G300" s="16" t="s">
        <v>2286</v>
      </c>
      <c r="H300" s="35">
        <f t="shared" si="18"/>
        <v>19812.540000000037</v>
      </c>
      <c r="J300" t="s">
        <v>2284</v>
      </c>
      <c r="K300" s="213">
        <v>11039</v>
      </c>
      <c r="L300" s="203">
        <v>14363</v>
      </c>
      <c r="M300" s="213"/>
      <c r="P300" s="155"/>
      <c r="Q300" t="s">
        <v>2287</v>
      </c>
      <c r="R300" s="215">
        <f>Q300-Q299</f>
        <v>907159</v>
      </c>
      <c r="S300" s="215"/>
      <c r="T300" s="155">
        <v>907159</v>
      </c>
      <c r="U300" s="155"/>
      <c r="V300" s="151" t="s">
        <v>129</v>
      </c>
      <c r="W300" s="198"/>
      <c r="X300" s="198"/>
      <c r="Y300" s="198"/>
    </row>
    <row r="301" spans="1:25" s="35" customFormat="1">
      <c r="A301" s="312">
        <v>45288</v>
      </c>
      <c r="B301" s="18" t="s">
        <v>2289</v>
      </c>
      <c r="C301" s="16" t="s">
        <v>2290</v>
      </c>
      <c r="D301">
        <f t="shared" si="19"/>
        <v>-903.10999999999967</v>
      </c>
      <c r="F301" s="18" t="s">
        <v>2292</v>
      </c>
      <c r="G301" s="16" t="s">
        <v>2293</v>
      </c>
      <c r="H301" s="35">
        <f t="shared" si="18"/>
        <v>-123811.1799999997</v>
      </c>
      <c r="J301" t="s">
        <v>2291</v>
      </c>
      <c r="K301" s="213"/>
      <c r="L301" s="203"/>
      <c r="M301" s="213">
        <v>-39101</v>
      </c>
      <c r="N301" s="203">
        <v>-46487</v>
      </c>
      <c r="P301" s="155"/>
      <c r="Q301" s="13" t="s">
        <v>2294</v>
      </c>
      <c r="R301" s="433" t="s">
        <v>853</v>
      </c>
      <c r="S301" s="432">
        <f>Q301-Q300</f>
        <v>-3647064</v>
      </c>
      <c r="T301" s="172">
        <f>SUM(T298:T300)</f>
        <v>2148962</v>
      </c>
      <c r="U301" s="172"/>
      <c r="V301" s="429"/>
      <c r="W301" s="198"/>
      <c r="X301" s="198"/>
      <c r="Y301" s="198"/>
    </row>
    <row r="302" spans="1:25" s="35" customFormat="1">
      <c r="A302" s="312">
        <v>45289</v>
      </c>
      <c r="B302" s="18" t="s">
        <v>2296</v>
      </c>
      <c r="C302" s="16" t="s">
        <v>2297</v>
      </c>
      <c r="D302">
        <f t="shared" si="19"/>
        <v>299.71000000000004</v>
      </c>
      <c r="F302" s="18" t="s">
        <v>2299</v>
      </c>
      <c r="G302" s="16" t="s">
        <v>2300</v>
      </c>
      <c r="H302" s="35">
        <f t="shared" si="18"/>
        <v>28610.920000000042</v>
      </c>
      <c r="J302" t="s">
        <v>2298</v>
      </c>
      <c r="K302" s="213">
        <v>4480</v>
      </c>
      <c r="L302" s="203">
        <v>2029</v>
      </c>
      <c r="M302" s="213"/>
      <c r="N302" s="203"/>
      <c r="P302" s="155"/>
      <c r="Q302" t="s">
        <v>2301</v>
      </c>
      <c r="R302" s="215">
        <f>Q302-Q301</f>
        <v>1270383</v>
      </c>
      <c r="S302" s="215"/>
      <c r="T302" s="155">
        <v>1270383</v>
      </c>
      <c r="U302" s="155"/>
      <c r="V302" s="429"/>
      <c r="W302" s="198"/>
      <c r="X302" s="198"/>
      <c r="Y302" s="198"/>
    </row>
    <row r="303" spans="1:25" s="35" customFormat="1">
      <c r="A303" s="312">
        <v>45292</v>
      </c>
      <c r="B303" s="18" t="s">
        <v>2303</v>
      </c>
      <c r="C303" s="16" t="s">
        <v>2304</v>
      </c>
      <c r="D303">
        <f t="shared" si="19"/>
        <v>-285.34999999999991</v>
      </c>
      <c r="F303" s="18" t="s">
        <v>2306</v>
      </c>
      <c r="G303" s="16" t="s">
        <v>2307</v>
      </c>
      <c r="H303" s="35">
        <f t="shared" si="18"/>
        <v>21175.320000000065</v>
      </c>
      <c r="J303" t="s">
        <v>2305</v>
      </c>
      <c r="L303" s="203">
        <v>1673</v>
      </c>
      <c r="M303" s="213">
        <v>-1059</v>
      </c>
      <c r="N303" s="203"/>
      <c r="P303" s="155"/>
      <c r="Q303" t="s">
        <v>2308</v>
      </c>
      <c r="R303" s="215">
        <f>Q303-Q302</f>
        <v>1240892</v>
      </c>
      <c r="S303" s="215"/>
      <c r="T303" s="155">
        <v>1240892</v>
      </c>
      <c r="U303" s="155"/>
      <c r="V303" s="429"/>
      <c r="W303" s="198" t="s">
        <v>2309</v>
      </c>
      <c r="X303" s="198"/>
      <c r="Y303" s="198"/>
    </row>
    <row r="304" spans="1:25" s="35" customFormat="1">
      <c r="A304" s="312">
        <v>45293</v>
      </c>
      <c r="B304" s="18" t="s">
        <v>2311</v>
      </c>
      <c r="C304" s="16" t="s">
        <v>2312</v>
      </c>
      <c r="D304">
        <f t="shared" si="19"/>
        <v>-395.07000000000062</v>
      </c>
      <c r="F304" s="18" t="s">
        <v>2314</v>
      </c>
      <c r="G304" s="16" t="s">
        <v>2315</v>
      </c>
      <c r="H304" s="35">
        <f t="shared" si="18"/>
        <v>-35485.310000000056</v>
      </c>
      <c r="J304" t="s">
        <v>2313</v>
      </c>
      <c r="K304" s="213">
        <v>1373</v>
      </c>
      <c r="L304" s="203">
        <v>3265</v>
      </c>
      <c r="M304" s="213"/>
      <c r="N304" s="203"/>
      <c r="P304" s="155"/>
      <c r="Q304" t="s">
        <v>2316</v>
      </c>
      <c r="R304" s="215">
        <f>Q304-Q303</f>
        <v>482901</v>
      </c>
      <c r="S304" s="215">
        <v>-1000249</v>
      </c>
      <c r="T304" s="155">
        <v>482901</v>
      </c>
      <c r="U304" s="155"/>
      <c r="V304" s="429"/>
      <c r="W304" s="198"/>
      <c r="X304" s="198"/>
      <c r="Y304" s="198"/>
    </row>
    <row r="305" spans="1:25" s="35" customFormat="1">
      <c r="A305" s="312">
        <v>45294</v>
      </c>
      <c r="B305" s="18" t="s">
        <v>2318</v>
      </c>
      <c r="C305" s="16" t="s">
        <v>2319</v>
      </c>
      <c r="D305">
        <f t="shared" si="19"/>
        <v>-618.54</v>
      </c>
      <c r="F305" s="18" t="s">
        <v>2321</v>
      </c>
      <c r="G305" s="16" t="s">
        <v>2322</v>
      </c>
      <c r="H305" s="35">
        <f t="shared" si="18"/>
        <v>-79382.770000000019</v>
      </c>
      <c r="J305" t="s">
        <v>2320</v>
      </c>
      <c r="L305" s="203">
        <v>6986</v>
      </c>
      <c r="M305" s="213">
        <v>-1881</v>
      </c>
      <c r="N305" s="203"/>
      <c r="P305" s="155"/>
      <c r="Q305" t="s">
        <v>2323</v>
      </c>
      <c r="R305" s="215"/>
      <c r="S305" s="215">
        <v>-1394912</v>
      </c>
      <c r="T305" s="155"/>
      <c r="U305" s="155"/>
      <c r="V305" s="429"/>
      <c r="W305" s="198"/>
      <c r="X305" s="198"/>
      <c r="Y305" s="198"/>
    </row>
    <row r="306" spans="1:25" s="35" customFormat="1">
      <c r="A306" s="312">
        <v>45295</v>
      </c>
      <c r="B306" s="18" t="s">
        <v>2325</v>
      </c>
      <c r="C306" s="16" t="s">
        <v>2326</v>
      </c>
      <c r="D306">
        <f t="shared" si="19"/>
        <v>121.92000000000007</v>
      </c>
      <c r="F306" s="18" t="s">
        <v>2328</v>
      </c>
      <c r="G306" s="16" t="s">
        <v>2329</v>
      </c>
      <c r="H306" s="35">
        <f t="shared" si="18"/>
        <v>-98290.949999999953</v>
      </c>
      <c r="J306" t="s">
        <v>2327</v>
      </c>
      <c r="K306" s="213">
        <v>377</v>
      </c>
      <c r="L306" s="203"/>
      <c r="M306" s="213"/>
      <c r="N306" s="203">
        <v>-1092</v>
      </c>
      <c r="P306" s="155"/>
      <c r="Q306" s="13" t="s">
        <v>2330</v>
      </c>
      <c r="R306" s="434" t="s">
        <v>885</v>
      </c>
      <c r="S306" s="434">
        <f>SUM(S304:S305)</f>
        <v>-2395161</v>
      </c>
      <c r="T306" s="172">
        <f>SUM(T302:T305)</f>
        <v>2994176</v>
      </c>
      <c r="U306" s="172">
        <f>T306+S306</f>
        <v>599015</v>
      </c>
      <c r="V306" s="429"/>
      <c r="W306" s="198"/>
      <c r="X306" s="198"/>
      <c r="Y306" s="198"/>
    </row>
    <row r="307" spans="1:25" s="35" customFormat="1">
      <c r="A307" s="312">
        <v>45296</v>
      </c>
      <c r="B307" s="18" t="s">
        <v>2332</v>
      </c>
      <c r="C307" s="16" t="s">
        <v>2333</v>
      </c>
      <c r="D307">
        <f t="shared" si="19"/>
        <v>485.32000000000016</v>
      </c>
      <c r="F307" s="18" t="s">
        <v>2335</v>
      </c>
      <c r="G307" s="16" t="s">
        <v>2336</v>
      </c>
      <c r="H307" s="35">
        <f t="shared" si="18"/>
        <v>26024.540000000037</v>
      </c>
      <c r="J307" t="s">
        <v>2334</v>
      </c>
      <c r="K307" s="213">
        <v>2829</v>
      </c>
      <c r="M307" s="213"/>
      <c r="N307" s="203">
        <v>-1357</v>
      </c>
      <c r="P307" s="155"/>
      <c r="Q307" t="s">
        <v>2337</v>
      </c>
      <c r="R307" s="215">
        <f>Q307-Q306</f>
        <v>1092639</v>
      </c>
      <c r="S307" s="215"/>
      <c r="T307" s="155">
        <v>1092639</v>
      </c>
      <c r="U307" s="155"/>
      <c r="V307" s="429"/>
      <c r="W307" s="198"/>
      <c r="X307" s="198"/>
      <c r="Y307" s="198"/>
    </row>
    <row r="308" spans="1:25" s="35" customFormat="1">
      <c r="A308" s="312">
        <v>45299</v>
      </c>
      <c r="B308" s="18" t="s">
        <v>2339</v>
      </c>
      <c r="C308" s="16" t="s">
        <v>2340</v>
      </c>
      <c r="D308">
        <f t="shared" si="19"/>
        <v>-1419.1999999999998</v>
      </c>
      <c r="F308" s="18" t="s">
        <v>2342</v>
      </c>
      <c r="G308" s="16" t="s">
        <v>2343</v>
      </c>
      <c r="H308" s="35">
        <f t="shared" si="18"/>
        <v>-40858.510000000242</v>
      </c>
      <c r="J308" t="s">
        <v>2341</v>
      </c>
      <c r="K308" s="213">
        <v>1502</v>
      </c>
      <c r="L308" s="203">
        <v>18773</v>
      </c>
      <c r="M308" s="213"/>
      <c r="N308" s="203"/>
      <c r="P308" s="155"/>
      <c r="Q308" s="35" t="s">
        <v>2344</v>
      </c>
      <c r="R308" s="215">
        <f>Q308-Q307</f>
        <v>1024989</v>
      </c>
      <c r="S308" s="215">
        <v>-512642</v>
      </c>
      <c r="T308" s="155">
        <v>1024989</v>
      </c>
      <c r="U308" s="155"/>
      <c r="V308" s="429"/>
      <c r="W308" s="198"/>
      <c r="X308" s="198"/>
      <c r="Y308" s="198"/>
    </row>
    <row r="309" spans="1:25" s="35" customFormat="1">
      <c r="A309" s="312">
        <v>45300</v>
      </c>
      <c r="B309" s="18" t="s">
        <v>2347</v>
      </c>
      <c r="C309" s="16" t="s">
        <v>2348</v>
      </c>
      <c r="D309">
        <f t="shared" si="19"/>
        <v>1435.4699999999998</v>
      </c>
      <c r="F309" s="18" t="s">
        <v>2350</v>
      </c>
      <c r="G309" s="16" t="s">
        <v>2351</v>
      </c>
      <c r="H309" s="35">
        <f t="shared" si="18"/>
        <v>1901.2399999997579</v>
      </c>
      <c r="J309" t="s">
        <v>2349</v>
      </c>
      <c r="K309" s="213">
        <v>11911</v>
      </c>
      <c r="M309" s="213"/>
      <c r="N309" s="203">
        <v>-2995</v>
      </c>
      <c r="P309" s="155"/>
      <c r="Q309" t="s">
        <v>2352</v>
      </c>
      <c r="R309" s="215"/>
      <c r="S309" s="215">
        <v>-171814</v>
      </c>
      <c r="T309" s="155"/>
      <c r="U309" s="155"/>
      <c r="V309" s="429"/>
      <c r="W309" s="198" t="s">
        <v>2353</v>
      </c>
      <c r="X309" s="198"/>
      <c r="Y309" s="198"/>
    </row>
    <row r="310" spans="1:25" s="35" customFormat="1">
      <c r="A310" s="312">
        <v>45301</v>
      </c>
      <c r="B310" s="18" t="s">
        <v>2355</v>
      </c>
      <c r="C310" s="16" t="s">
        <v>2356</v>
      </c>
      <c r="D310">
        <f t="shared" si="19"/>
        <v>-640.82999999999993</v>
      </c>
      <c r="F310" s="18" t="s">
        <v>2358</v>
      </c>
      <c r="G310" s="16" t="s">
        <v>2359</v>
      </c>
      <c r="H310" s="35">
        <f t="shared" si="18"/>
        <v>-68356.410000000149</v>
      </c>
      <c r="J310" t="s">
        <v>2357</v>
      </c>
      <c r="K310" s="213"/>
      <c r="L310" s="203">
        <v>2123</v>
      </c>
      <c r="M310" s="213">
        <v>-5778</v>
      </c>
      <c r="P310" s="155"/>
      <c r="Q310" t="s">
        <v>2360</v>
      </c>
      <c r="R310" s="215"/>
      <c r="S310" s="215">
        <v>-1443860</v>
      </c>
      <c r="T310" s="155"/>
      <c r="U310" s="155"/>
      <c r="V310" s="429"/>
      <c r="W310" s="198"/>
      <c r="X310" s="198"/>
      <c r="Y310" s="198"/>
    </row>
    <row r="311" spans="1:25" s="35" customFormat="1">
      <c r="A311" s="312">
        <v>45302</v>
      </c>
      <c r="B311" s="18" t="s">
        <v>2362</v>
      </c>
      <c r="C311" s="16" t="s">
        <v>2363</v>
      </c>
      <c r="D311">
        <f t="shared" si="19"/>
        <v>74.519999999999982</v>
      </c>
      <c r="F311" s="18" t="s">
        <v>2365</v>
      </c>
      <c r="G311" s="16" t="s">
        <v>2366</v>
      </c>
      <c r="H311" s="35">
        <f t="shared" si="18"/>
        <v>-76149.060000000056</v>
      </c>
      <c r="J311" t="s">
        <v>2364</v>
      </c>
      <c r="K311" s="213"/>
      <c r="L311" s="203"/>
      <c r="M311" s="213">
        <v>-976</v>
      </c>
      <c r="N311" s="203">
        <v>-1609</v>
      </c>
      <c r="P311" s="155"/>
      <c r="Q311" s="13" t="s">
        <v>2367</v>
      </c>
      <c r="R311" s="435" t="s">
        <v>885</v>
      </c>
      <c r="S311" s="435">
        <f>SUM(S308:S310)</f>
        <v>-2128316</v>
      </c>
      <c r="T311" s="172">
        <f>SUM(T307:T310)</f>
        <v>2117628</v>
      </c>
      <c r="U311" s="172"/>
      <c r="V311" s="429"/>
      <c r="W311" s="198"/>
      <c r="X311" s="198"/>
      <c r="Y311" s="198"/>
    </row>
    <row r="312" spans="1:25" s="35" customFormat="1">
      <c r="A312" s="312">
        <v>45303</v>
      </c>
      <c r="B312" s="18" t="s">
        <v>2369</v>
      </c>
      <c r="C312" s="16" t="s">
        <v>2370</v>
      </c>
      <c r="D312">
        <f t="shared" si="19"/>
        <v>63.900000000000091</v>
      </c>
      <c r="F312" s="18" t="s">
        <v>2372</v>
      </c>
      <c r="G312" s="16" t="s">
        <v>2373</v>
      </c>
      <c r="H312" s="35">
        <f t="shared" si="18"/>
        <v>23579.810000000056</v>
      </c>
      <c r="J312" t="s">
        <v>2371</v>
      </c>
      <c r="K312" s="213"/>
      <c r="L312" s="203"/>
      <c r="M312" s="213"/>
      <c r="N312" s="203"/>
      <c r="P312" s="155"/>
      <c r="Q312" t="s">
        <v>2374</v>
      </c>
      <c r="R312" s="215">
        <f>Q312-Q311</f>
        <v>1495300</v>
      </c>
      <c r="S312" s="215"/>
      <c r="T312" s="155">
        <v>1495300</v>
      </c>
      <c r="U312" s="155"/>
      <c r="V312" s="429"/>
      <c r="W312" s="198" t="s">
        <v>2382</v>
      </c>
      <c r="X312" s="198"/>
      <c r="Y312" s="198"/>
    </row>
    <row r="313" spans="1:25" s="35" customFormat="1">
      <c r="A313" s="312">
        <v>45306</v>
      </c>
      <c r="B313" s="18" t="s">
        <v>2375</v>
      </c>
      <c r="C313" s="16" t="s">
        <v>2376</v>
      </c>
      <c r="D313">
        <f t="shared" si="19"/>
        <v>1446.2800000000002</v>
      </c>
      <c r="F313" s="18" t="s">
        <v>2378</v>
      </c>
      <c r="G313" s="16" t="s">
        <v>2379</v>
      </c>
      <c r="H313" s="35">
        <f t="shared" si="18"/>
        <v>-7864.2700000000186</v>
      </c>
      <c r="J313" t="s">
        <v>2377</v>
      </c>
      <c r="K313" s="213">
        <v>10697</v>
      </c>
      <c r="M313" s="213"/>
      <c r="N313" s="203">
        <v>-4379</v>
      </c>
      <c r="P313" s="155"/>
      <c r="Q313" t="s">
        <v>2380</v>
      </c>
      <c r="R313" s="215">
        <f>Q313-Q312</f>
        <v>931541</v>
      </c>
      <c r="S313" s="215"/>
      <c r="T313" s="155">
        <v>931541</v>
      </c>
      <c r="U313" s="155"/>
      <c r="V313" s="429"/>
      <c r="W313" s="198" t="s">
        <v>2381</v>
      </c>
      <c r="X313" s="198"/>
      <c r="Y313" s="198"/>
    </row>
    <row r="314" spans="1:25" s="35" customFormat="1">
      <c r="A314" s="312">
        <v>45307</v>
      </c>
      <c r="B314" s="18" t="s">
        <v>2385</v>
      </c>
      <c r="C314" s="16" t="s">
        <v>2386</v>
      </c>
      <c r="D314">
        <f t="shared" si="19"/>
        <v>-134.59000000000015</v>
      </c>
      <c r="F314" s="18" t="s">
        <v>2388</v>
      </c>
      <c r="G314" s="16" t="s">
        <v>2389</v>
      </c>
      <c r="H314" s="35">
        <f t="shared" si="18"/>
        <v>-2461.8799999998882</v>
      </c>
      <c r="J314" t="s">
        <v>2387</v>
      </c>
      <c r="K314" s="213"/>
      <c r="L314" s="203">
        <v>960</v>
      </c>
      <c r="M314" s="213">
        <v>-1136</v>
      </c>
      <c r="P314" s="155"/>
      <c r="Q314" t="s">
        <v>2390</v>
      </c>
      <c r="R314" s="215">
        <f>Q314-Q313</f>
        <v>271404</v>
      </c>
      <c r="S314" s="215">
        <v>-991646</v>
      </c>
      <c r="T314" s="155">
        <v>271404</v>
      </c>
      <c r="U314" s="155"/>
      <c r="V314" s="429"/>
      <c r="W314" s="198"/>
      <c r="X314" s="198"/>
      <c r="Y314" s="198"/>
    </row>
    <row r="315" spans="1:25" s="35" customFormat="1">
      <c r="A315" s="312">
        <v>45308</v>
      </c>
      <c r="B315" s="18" t="s">
        <v>2392</v>
      </c>
      <c r="C315" s="16" t="s">
        <v>2393</v>
      </c>
      <c r="D315">
        <f t="shared" si="19"/>
        <v>-5048.3999999999996</v>
      </c>
      <c r="F315" s="18" t="s">
        <v>2395</v>
      </c>
      <c r="G315" s="16" t="s">
        <v>2396</v>
      </c>
      <c r="H315" s="35">
        <f t="shared" si="18"/>
        <v>-56898.070000000298</v>
      </c>
      <c r="J315" t="s">
        <v>2394</v>
      </c>
      <c r="L315" s="203">
        <v>24705</v>
      </c>
      <c r="M315" s="213">
        <v>-34240</v>
      </c>
      <c r="P315" s="155"/>
      <c r="Q315" t="s">
        <v>2397</v>
      </c>
      <c r="R315" s="215"/>
      <c r="S315" s="215">
        <v>-762056</v>
      </c>
      <c r="T315" s="155"/>
      <c r="U315" s="155"/>
      <c r="V315" s="429"/>
      <c r="W315" s="198"/>
      <c r="X315" s="198"/>
      <c r="Y315" s="198"/>
    </row>
    <row r="316" spans="1:25" s="35" customFormat="1">
      <c r="A316" s="312">
        <v>45309</v>
      </c>
      <c r="B316" s="18" t="s">
        <v>2399</v>
      </c>
      <c r="C316" s="16" t="s">
        <v>2400</v>
      </c>
      <c r="D316">
        <f t="shared" si="19"/>
        <v>-2508.3899999999994</v>
      </c>
      <c r="F316" s="18" t="s">
        <v>2402</v>
      </c>
      <c r="G316" s="16" t="s">
        <v>2403</v>
      </c>
      <c r="H316" s="35">
        <f t="shared" si="18"/>
        <v>-45354.819999999832</v>
      </c>
      <c r="J316" t="s">
        <v>2401</v>
      </c>
      <c r="L316" s="203">
        <v>17907</v>
      </c>
      <c r="M316" s="213">
        <v>-7406</v>
      </c>
      <c r="P316" s="155"/>
      <c r="Q316" s="13" t="s">
        <v>2404</v>
      </c>
      <c r="R316" s="436" t="s">
        <v>885</v>
      </c>
      <c r="S316" s="436">
        <f>SUM(S312:S315)</f>
        <v>-1753702</v>
      </c>
      <c r="T316" s="172">
        <f>SUM(T312:T315)</f>
        <v>2698245</v>
      </c>
      <c r="U316" s="172">
        <f>T316+S316</f>
        <v>944543</v>
      </c>
      <c r="V316" s="429" t="s">
        <v>129</v>
      </c>
      <c r="W316" s="198"/>
      <c r="X316" s="198"/>
      <c r="Y316" s="198"/>
    </row>
    <row r="317" spans="1:25" s="35" customFormat="1">
      <c r="A317" s="312">
        <v>45310</v>
      </c>
      <c r="B317" s="18" t="s">
        <v>2405</v>
      </c>
      <c r="C317" s="16" t="s">
        <v>2406</v>
      </c>
      <c r="D317">
        <f t="shared" si="19"/>
        <v>-1057.0900000000001</v>
      </c>
      <c r="F317" s="18" t="s">
        <v>2408</v>
      </c>
      <c r="G317" s="16" t="s">
        <v>2409</v>
      </c>
      <c r="H317" s="35">
        <f t="shared" si="18"/>
        <v>267.57999999984168</v>
      </c>
      <c r="J317" t="s">
        <v>2407</v>
      </c>
      <c r="L317" s="203">
        <v>10442</v>
      </c>
      <c r="M317" s="213">
        <v>-1139</v>
      </c>
      <c r="P317" s="155"/>
      <c r="Q317" t="s">
        <v>2410</v>
      </c>
      <c r="R317" s="215">
        <f>Q317-Q316</f>
        <v>1153999</v>
      </c>
      <c r="S317" s="215"/>
      <c r="T317" s="155">
        <v>1153999</v>
      </c>
      <c r="U317" s="155"/>
      <c r="V317" s="429"/>
      <c r="W317" s="198"/>
      <c r="X317" s="198"/>
      <c r="Y317" s="198"/>
    </row>
    <row r="318" spans="1:25" s="35" customFormat="1">
      <c r="A318" s="312">
        <v>45311</v>
      </c>
      <c r="B318" s="18" t="s">
        <v>2413</v>
      </c>
      <c r="C318" s="16" t="s">
        <v>2414</v>
      </c>
      <c r="D318">
        <f t="shared" si="19"/>
        <v>-528.15000000000009</v>
      </c>
      <c r="F318" s="18" t="s">
        <v>2416</v>
      </c>
      <c r="G318" s="16" t="s">
        <v>2417</v>
      </c>
      <c r="H318" s="35">
        <f t="shared" si="18"/>
        <v>-14776.010000000009</v>
      </c>
      <c r="J318" t="s">
        <v>2415</v>
      </c>
      <c r="K318" s="213">
        <v>15</v>
      </c>
      <c r="L318" s="203">
        <v>6339</v>
      </c>
      <c r="M318" s="213"/>
      <c r="P318" s="155"/>
      <c r="Q318" t="s">
        <v>2418</v>
      </c>
      <c r="R318" s="215"/>
      <c r="S318" s="215">
        <v>-210147</v>
      </c>
      <c r="T318" s="155">
        <v>944543</v>
      </c>
      <c r="U318" s="155"/>
      <c r="V318" s="429"/>
      <c r="W318" s="198"/>
      <c r="X318" s="198"/>
      <c r="Y318" s="198"/>
    </row>
    <row r="319" spans="1:25" s="35" customFormat="1">
      <c r="A319" s="312">
        <v>45314</v>
      </c>
      <c r="B319" s="18" t="s">
        <v>2420</v>
      </c>
      <c r="C319" s="16" t="s">
        <v>2421</v>
      </c>
      <c r="D319">
        <f t="shared" si="19"/>
        <v>186.31999999999971</v>
      </c>
      <c r="F319" s="18" t="s">
        <v>2423</v>
      </c>
      <c r="G319" s="16" t="s">
        <v>2424</v>
      </c>
      <c r="H319" s="35">
        <f t="shared" si="18"/>
        <v>-2765.1199999996461</v>
      </c>
      <c r="J319" t="s">
        <v>2422</v>
      </c>
      <c r="K319" s="213">
        <v>1363</v>
      </c>
      <c r="M319" s="213"/>
      <c r="N319" s="203">
        <v>-2372</v>
      </c>
      <c r="P319" s="155"/>
      <c r="Q319" t="s">
        <v>2425</v>
      </c>
      <c r="R319" s="215">
        <f>Q319-Q318</f>
        <v>556475</v>
      </c>
      <c r="S319" s="215"/>
      <c r="T319" s="155">
        <v>556475</v>
      </c>
      <c r="U319" s="155"/>
      <c r="V319" s="429"/>
      <c r="W319" s="198"/>
      <c r="X319" s="198"/>
      <c r="Y319" s="198"/>
    </row>
    <row r="320" spans="1:25" s="35" customFormat="1">
      <c r="A320" s="312">
        <v>45315</v>
      </c>
      <c r="B320" s="18" t="s">
        <v>2427</v>
      </c>
      <c r="C320" s="16" t="s">
        <v>2428</v>
      </c>
      <c r="D320">
        <f t="shared" si="19"/>
        <v>883.84000000000015</v>
      </c>
      <c r="F320" s="18" t="s">
        <v>2430</v>
      </c>
      <c r="G320" s="16" t="s">
        <v>2431</v>
      </c>
      <c r="H320" s="35">
        <f t="shared" si="18"/>
        <v>-9794.7600000002421</v>
      </c>
      <c r="J320" t="s">
        <v>2429</v>
      </c>
      <c r="K320" s="213">
        <v>4871</v>
      </c>
      <c r="M320" s="213"/>
      <c r="N320" s="203">
        <v>-5402</v>
      </c>
      <c r="P320" s="155"/>
      <c r="Q320" t="s">
        <v>2432</v>
      </c>
      <c r="R320" s="215">
        <f>Q320-Q319</f>
        <v>780457</v>
      </c>
      <c r="S320" s="215">
        <v>-3295855</v>
      </c>
      <c r="T320" s="155">
        <v>780457</v>
      </c>
      <c r="U320" s="155"/>
      <c r="V320" s="429"/>
      <c r="W320" s="198"/>
      <c r="X320" s="198"/>
      <c r="Y320" s="198"/>
    </row>
    <row r="321" spans="1:25" s="35" customFormat="1">
      <c r="A321" s="312">
        <v>45316</v>
      </c>
      <c r="B321" s="18" t="s">
        <v>2434</v>
      </c>
      <c r="C321" s="16" t="s">
        <v>2435</v>
      </c>
      <c r="D321">
        <f t="shared" si="19"/>
        <v>-6994.66</v>
      </c>
      <c r="F321" s="18" t="s">
        <v>2437</v>
      </c>
      <c r="G321" s="16" t="s">
        <v>2438</v>
      </c>
      <c r="H321" s="35">
        <f t="shared" si="18"/>
        <v>-29137.009999999776</v>
      </c>
      <c r="J321" t="s">
        <v>2436</v>
      </c>
      <c r="L321" s="203">
        <v>12016</v>
      </c>
      <c r="M321" s="213">
        <v>-88311</v>
      </c>
      <c r="N321" s="203"/>
      <c r="P321" s="155"/>
      <c r="Q321" s="13" t="s">
        <v>2439</v>
      </c>
      <c r="R321" s="437" t="s">
        <v>853</v>
      </c>
      <c r="S321" s="437">
        <f>SUM(S318:S320)</f>
        <v>-3506002</v>
      </c>
      <c r="T321" s="172">
        <f>SUM(T317:T320)</f>
        <v>3435474</v>
      </c>
      <c r="U321" s="172"/>
      <c r="V321" s="429"/>
      <c r="W321" s="198"/>
      <c r="X321" s="198"/>
      <c r="Y321" s="198"/>
    </row>
    <row r="322" spans="1:25" s="35" customFormat="1">
      <c r="A322" s="312">
        <v>45320</v>
      </c>
      <c r="B322" s="18" t="s">
        <v>2442</v>
      </c>
      <c r="C322" s="16" t="s">
        <v>2443</v>
      </c>
      <c r="D322">
        <f t="shared" si="19"/>
        <v>1137.0199999999995</v>
      </c>
      <c r="F322" s="18" t="s">
        <v>2445</v>
      </c>
      <c r="G322" s="16" t="s">
        <v>2446</v>
      </c>
      <c r="H322" s="35">
        <f t="shared" si="18"/>
        <v>-22777.379999999888</v>
      </c>
      <c r="J322" t="s">
        <v>2444</v>
      </c>
      <c r="K322" s="213">
        <v>5396</v>
      </c>
      <c r="M322" s="213"/>
      <c r="N322" s="203">
        <v>-4367</v>
      </c>
      <c r="P322" s="155"/>
      <c r="Q322" t="s">
        <v>2447</v>
      </c>
      <c r="R322" s="215">
        <f>Q322-Q321</f>
        <v>1687878</v>
      </c>
      <c r="S322" s="215"/>
      <c r="T322" s="155">
        <v>1687878</v>
      </c>
      <c r="U322" s="155"/>
      <c r="V322" s="429"/>
      <c r="W322" s="198" t="s">
        <v>2353</v>
      </c>
      <c r="X322" s="198"/>
      <c r="Y322" s="198"/>
    </row>
    <row r="323" spans="1:25" s="35" customFormat="1">
      <c r="A323" s="312">
        <v>45321</v>
      </c>
      <c r="B323" s="18" t="s">
        <v>2449</v>
      </c>
      <c r="C323" s="16" t="s">
        <v>2450</v>
      </c>
      <c r="D323">
        <f t="shared" si="19"/>
        <v>-228.26999999999998</v>
      </c>
      <c r="F323" s="18" t="s">
        <v>2452</v>
      </c>
      <c r="G323" s="16" t="s">
        <v>2453</v>
      </c>
      <c r="H323" s="35">
        <f t="shared" si="18"/>
        <v>-49369.400000000373</v>
      </c>
      <c r="J323" t="s">
        <v>2451</v>
      </c>
      <c r="K323" s="213"/>
      <c r="M323" s="213">
        <v>-1918</v>
      </c>
      <c r="N323" s="203">
        <v>-1082</v>
      </c>
      <c r="P323" s="155"/>
      <c r="Q323" t="s">
        <v>2454</v>
      </c>
      <c r="R323" s="215">
        <f>Q323-Q322</f>
        <v>150450</v>
      </c>
      <c r="S323" s="215"/>
      <c r="T323" s="155">
        <v>150450</v>
      </c>
      <c r="U323" s="155"/>
      <c r="V323" s="429"/>
      <c r="W323" s="200" t="s">
        <v>2455</v>
      </c>
      <c r="X323" s="200"/>
      <c r="Y323" s="198"/>
    </row>
    <row r="324" spans="1:25" s="35" customFormat="1">
      <c r="A324" s="312">
        <v>45322</v>
      </c>
      <c r="B324" s="18" t="s">
        <v>2458</v>
      </c>
      <c r="C324" s="16" t="s">
        <v>2459</v>
      </c>
      <c r="D324">
        <f t="shared" si="19"/>
        <v>801.96999999999935</v>
      </c>
      <c r="F324" s="18" t="s">
        <v>2461</v>
      </c>
      <c r="G324" s="16" t="s">
        <v>2462</v>
      </c>
      <c r="H324" s="35">
        <f t="shared" si="18"/>
        <v>-62503.040000000037</v>
      </c>
      <c r="J324" t="s">
        <v>2460</v>
      </c>
      <c r="K324" s="213">
        <v>18276</v>
      </c>
      <c r="L324" s="203">
        <v>5671</v>
      </c>
      <c r="M324" s="213"/>
      <c r="N324" s="203"/>
      <c r="P324" s="155"/>
      <c r="Q324" t="s">
        <v>2463</v>
      </c>
      <c r="R324" s="215"/>
      <c r="S324" s="215">
        <v>-1584766</v>
      </c>
      <c r="T324" s="224">
        <v>249171</v>
      </c>
      <c r="U324" s="155"/>
      <c r="V324" s="429"/>
      <c r="W324" s="205"/>
      <c r="X324" s="205"/>
      <c r="Y324" s="205"/>
    </row>
    <row r="325" spans="1:25" s="35" customFormat="1">
      <c r="A325" s="312">
        <v>45323</v>
      </c>
      <c r="B325" s="18" t="s">
        <v>2465</v>
      </c>
      <c r="C325" s="16" t="s">
        <v>2466</v>
      </c>
      <c r="D325">
        <f t="shared" si="19"/>
        <v>831.54000000000042</v>
      </c>
      <c r="F325" s="18" t="s">
        <v>2468</v>
      </c>
      <c r="G325" s="16" t="s">
        <v>2469</v>
      </c>
      <c r="H325" s="35">
        <f t="shared" si="18"/>
        <v>-44900.040000000037</v>
      </c>
      <c r="J325" t="s">
        <v>2467</v>
      </c>
      <c r="K325" s="213">
        <v>2998</v>
      </c>
      <c r="M325" s="213"/>
      <c r="N325" s="203">
        <v>-4013</v>
      </c>
      <c r="P325" s="155"/>
      <c r="Q325" s="13" t="s">
        <v>2470</v>
      </c>
      <c r="R325" s="438" t="s">
        <v>885</v>
      </c>
      <c r="S325" s="438">
        <f>SUM(S323:S324)</f>
        <v>-1584766</v>
      </c>
      <c r="T325" s="172">
        <f>SUM(T322:T324)</f>
        <v>2087499</v>
      </c>
      <c r="U325" s="172"/>
      <c r="V325" s="429"/>
      <c r="W325" s="205"/>
      <c r="X325" s="205"/>
      <c r="Y325" s="205"/>
    </row>
    <row r="326" spans="1:25" s="35" customFormat="1">
      <c r="A326" s="312">
        <v>45324</v>
      </c>
      <c r="B326" s="18" t="s">
        <v>2472</v>
      </c>
      <c r="C326" s="16" t="s">
        <v>2473</v>
      </c>
      <c r="D326">
        <f t="shared" si="19"/>
        <v>597.02</v>
      </c>
      <c r="F326" s="18" t="s">
        <v>2475</v>
      </c>
      <c r="G326" s="16" t="s">
        <v>2476</v>
      </c>
      <c r="H326" s="35">
        <f t="shared" si="18"/>
        <v>-3853.8499999998603</v>
      </c>
      <c r="J326" t="s">
        <v>2474</v>
      </c>
      <c r="K326" s="213">
        <v>2034</v>
      </c>
      <c r="M326" s="213"/>
      <c r="N326" s="439">
        <v>-3409</v>
      </c>
      <c r="P326" s="155"/>
      <c r="Q326" t="s">
        <v>2477</v>
      </c>
      <c r="R326" s="215">
        <f>Q326-Q325</f>
        <v>968271</v>
      </c>
      <c r="S326" s="215"/>
      <c r="T326" s="155">
        <v>968271</v>
      </c>
      <c r="U326" s="155"/>
      <c r="V326" s="429"/>
      <c r="W326" s="205"/>
      <c r="X326" s="205"/>
      <c r="Y326" s="205"/>
    </row>
    <row r="327" spans="1:25" s="35" customFormat="1">
      <c r="A327" s="312">
        <v>45327</v>
      </c>
      <c r="B327" s="18" t="s">
        <v>2479</v>
      </c>
      <c r="C327" s="16" t="s">
        <v>2480</v>
      </c>
      <c r="D327">
        <f t="shared" si="19"/>
        <v>1308.4099999999999</v>
      </c>
      <c r="F327" s="18" t="s">
        <v>2482</v>
      </c>
      <c r="G327" s="16" t="s">
        <v>2483</v>
      </c>
      <c r="H327" s="35">
        <f t="shared" si="18"/>
        <v>-21990.319999999832</v>
      </c>
      <c r="J327" t="s">
        <v>2481</v>
      </c>
      <c r="K327" s="213">
        <v>11841</v>
      </c>
      <c r="M327" s="213"/>
      <c r="N327" s="439">
        <v>-1058</v>
      </c>
      <c r="P327" s="155"/>
      <c r="Q327" t="s">
        <v>2484</v>
      </c>
      <c r="R327" s="215">
        <f>Q327-Q326</f>
        <v>355203</v>
      </c>
      <c r="S327" s="215"/>
      <c r="T327" s="155">
        <v>355203</v>
      </c>
      <c r="U327" s="155"/>
      <c r="V327" s="429"/>
      <c r="W327" s="200" t="s">
        <v>2485</v>
      </c>
      <c r="X327" s="200"/>
      <c r="Y327" s="205"/>
    </row>
    <row r="328" spans="1:25" s="35" customFormat="1">
      <c r="A328" s="312">
        <v>45328</v>
      </c>
      <c r="B328" s="18" t="s">
        <v>2487</v>
      </c>
      <c r="C328" s="16" t="s">
        <v>2488</v>
      </c>
      <c r="D328">
        <f t="shared" si="19"/>
        <v>567.91000000000031</v>
      </c>
      <c r="F328" s="18" t="s">
        <v>2490</v>
      </c>
      <c r="G328" s="16" t="s">
        <v>2491</v>
      </c>
      <c r="H328" s="35">
        <f t="shared" si="18"/>
        <v>-18859.970000000205</v>
      </c>
      <c r="J328" t="s">
        <v>2489</v>
      </c>
      <c r="K328" s="213">
        <v>7192</v>
      </c>
      <c r="L328" s="203">
        <v>5469</v>
      </c>
      <c r="M328" s="213"/>
      <c r="N328" s="439"/>
      <c r="P328" s="155"/>
      <c r="Q328" t="s">
        <v>2492</v>
      </c>
      <c r="R328" s="215">
        <f>Q328-Q327</f>
        <v>175487</v>
      </c>
      <c r="S328" s="215"/>
      <c r="T328" s="155">
        <v>175487</v>
      </c>
      <c r="U328" s="155"/>
      <c r="V328" s="429"/>
      <c r="W328" s="205"/>
      <c r="X328" s="205"/>
      <c r="Y328" s="205"/>
    </row>
    <row r="329" spans="1:25" s="35" customFormat="1">
      <c r="A329" s="312">
        <v>45329</v>
      </c>
      <c r="B329" s="18" t="s">
        <v>2494</v>
      </c>
      <c r="C329" s="16" t="s">
        <v>2495</v>
      </c>
      <c r="D329">
        <f t="shared" si="19"/>
        <v>-1253.46</v>
      </c>
      <c r="F329" s="18" t="s">
        <v>2497</v>
      </c>
      <c r="G329" s="16" t="s">
        <v>2498</v>
      </c>
      <c r="H329" s="35">
        <f t="shared" si="18"/>
        <v>-11624.810000000056</v>
      </c>
      <c r="J329" t="s">
        <v>2496</v>
      </c>
      <c r="L329" s="203">
        <v>19767</v>
      </c>
      <c r="M329" s="213">
        <v>-309</v>
      </c>
      <c r="N329" s="439"/>
      <c r="P329" s="155"/>
      <c r="Q329" t="s">
        <v>2499</v>
      </c>
      <c r="R329" s="215"/>
      <c r="T329" s="155">
        <v>480557</v>
      </c>
      <c r="U329" s="155"/>
      <c r="V329" s="429"/>
      <c r="W329" s="205"/>
      <c r="X329" s="205"/>
      <c r="Y329" s="205"/>
    </row>
    <row r="330" spans="1:25" s="35" customFormat="1">
      <c r="A330" s="312">
        <v>45330</v>
      </c>
      <c r="B330" s="18" t="s">
        <v>2501</v>
      </c>
      <c r="C330" s="16" t="s">
        <v>2502</v>
      </c>
      <c r="D330">
        <f t="shared" si="19"/>
        <v>-1204.6600000000008</v>
      </c>
      <c r="F330" s="18" t="s">
        <v>2504</v>
      </c>
      <c r="G330" s="16" t="s">
        <v>2505</v>
      </c>
      <c r="H330" s="35">
        <f t="shared" si="18"/>
        <v>-26255.680000000168</v>
      </c>
      <c r="J330" t="s">
        <v>2503</v>
      </c>
      <c r="L330" s="203">
        <v>11533</v>
      </c>
      <c r="M330" s="213">
        <v>-876</v>
      </c>
      <c r="N330" s="439"/>
      <c r="P330" s="155"/>
      <c r="Q330" s="13" t="s">
        <v>2506</v>
      </c>
      <c r="R330" s="440" t="s">
        <v>885</v>
      </c>
      <c r="S330" s="440">
        <v>-1699976</v>
      </c>
      <c r="T330" s="172">
        <f>SUM(T326:T329)</f>
        <v>1979518</v>
      </c>
      <c r="U330" s="172">
        <f>T330+S330</f>
        <v>279542</v>
      </c>
      <c r="V330" s="429"/>
      <c r="W330" s="205"/>
      <c r="X330" s="205"/>
      <c r="Y330" s="205"/>
    </row>
    <row r="331" spans="1:25" s="35" customFormat="1">
      <c r="A331" s="312">
        <v>45331</v>
      </c>
      <c r="B331" s="18" t="s">
        <v>2508</v>
      </c>
      <c r="C331" s="16" t="s">
        <v>2509</v>
      </c>
      <c r="D331">
        <f t="shared" si="19"/>
        <v>656.73999999999978</v>
      </c>
      <c r="F331" s="18" t="s">
        <v>2511</v>
      </c>
      <c r="G331" s="16" t="s">
        <v>2512</v>
      </c>
      <c r="H331" s="35">
        <f t="shared" si="18"/>
        <v>-6380.9899999999907</v>
      </c>
      <c r="J331" t="s">
        <v>2510</v>
      </c>
      <c r="K331" s="213">
        <v>3471</v>
      </c>
      <c r="M331" s="213"/>
      <c r="N331" s="203">
        <v>-5436</v>
      </c>
      <c r="P331" s="155"/>
      <c r="Q331" t="s">
        <v>2513</v>
      </c>
      <c r="R331" s="215">
        <f>Q331-Q330</f>
        <v>341140</v>
      </c>
      <c r="S331" s="215"/>
      <c r="T331" s="155">
        <v>341140</v>
      </c>
      <c r="V331" s="429"/>
      <c r="W331" s="205"/>
      <c r="X331" s="205"/>
      <c r="Y331" s="205"/>
    </row>
    <row r="332" spans="1:25" s="35" customFormat="1">
      <c r="A332" s="312">
        <v>45334</v>
      </c>
      <c r="B332" s="18" t="s">
        <v>2515</v>
      </c>
      <c r="C332" s="16" t="s">
        <v>2516</v>
      </c>
      <c r="D332">
        <f t="shared" si="19"/>
        <v>-125.70000000000027</v>
      </c>
      <c r="F332" s="18" t="s">
        <v>2518</v>
      </c>
      <c r="G332" s="16" t="s">
        <v>2519</v>
      </c>
      <c r="H332" s="35">
        <f t="shared" si="18"/>
        <v>-12112.570000000065</v>
      </c>
      <c r="J332" t="s">
        <v>2517</v>
      </c>
      <c r="K332" s="213">
        <v>1691</v>
      </c>
      <c r="L332" s="203">
        <v>4173</v>
      </c>
      <c r="M332" s="213"/>
      <c r="N332" s="203"/>
      <c r="P332" s="155"/>
      <c r="Q332" t="s">
        <v>2520</v>
      </c>
      <c r="R332" s="215">
        <f>Q332-Q331</f>
        <v>884613</v>
      </c>
      <c r="S332" s="215"/>
      <c r="T332" s="155">
        <v>884613</v>
      </c>
      <c r="U332" s="155"/>
      <c r="V332" s="429"/>
      <c r="W332" s="205"/>
      <c r="X332" s="205"/>
      <c r="Y332" s="205"/>
    </row>
    <row r="333" spans="1:25" s="35" customFormat="1">
      <c r="A333" s="312">
        <v>45335</v>
      </c>
      <c r="B333" s="18" t="s">
        <v>2522</v>
      </c>
      <c r="C333" s="16" t="s">
        <v>2523</v>
      </c>
      <c r="D333">
        <f t="shared" si="19"/>
        <v>345.54999999999973</v>
      </c>
      <c r="F333" s="18">
        <v>3055336.67</v>
      </c>
      <c r="G333" s="16" t="s">
        <v>2525</v>
      </c>
      <c r="H333" s="35">
        <f t="shared" si="18"/>
        <v>-7492.7299999999814</v>
      </c>
      <c r="J333" t="s">
        <v>2524</v>
      </c>
      <c r="K333" s="213">
        <v>5694</v>
      </c>
      <c r="L333" s="203">
        <v>1634</v>
      </c>
      <c r="M333" s="213"/>
      <c r="N333" s="203"/>
      <c r="P333" s="155"/>
      <c r="Q333" t="s">
        <v>2526</v>
      </c>
      <c r="R333" s="215"/>
      <c r="S333" s="215">
        <v>-304602</v>
      </c>
      <c r="T333" s="155">
        <v>279542</v>
      </c>
      <c r="U333" s="155"/>
      <c r="V333" s="429"/>
      <c r="W333" s="205"/>
      <c r="X333" s="205"/>
      <c r="Y333" s="205"/>
    </row>
    <row r="334" spans="1:25" s="35" customFormat="1">
      <c r="A334" s="312">
        <v>45336</v>
      </c>
      <c r="B334" s="18" t="s">
        <v>2528</v>
      </c>
      <c r="C334" s="16" t="s">
        <v>2529</v>
      </c>
      <c r="D334">
        <f t="shared" si="19"/>
        <v>-87.260000000000218</v>
      </c>
      <c r="F334" s="18" t="s">
        <v>2531</v>
      </c>
      <c r="G334" s="16" t="s">
        <v>2532</v>
      </c>
      <c r="H334" s="35">
        <f t="shared" si="18"/>
        <v>40819.269999999553</v>
      </c>
      <c r="J334" t="s">
        <v>2530</v>
      </c>
      <c r="K334" s="213">
        <v>5198</v>
      </c>
      <c r="L334" s="203">
        <v>3453</v>
      </c>
      <c r="M334" s="213"/>
      <c r="N334" s="203"/>
      <c r="P334" s="155"/>
      <c r="Q334" t="s">
        <v>2533</v>
      </c>
      <c r="R334" s="215"/>
      <c r="S334" s="215">
        <v>-1199646</v>
      </c>
      <c r="T334" s="155">
        <v>11783</v>
      </c>
      <c r="U334" s="155"/>
      <c r="V334" s="429"/>
      <c r="W334" s="205"/>
      <c r="X334" s="205"/>
      <c r="Y334" s="205"/>
    </row>
    <row r="335" spans="1:25" s="35" customFormat="1">
      <c r="A335" s="312">
        <v>45337</v>
      </c>
      <c r="B335" s="18" t="s">
        <v>2536</v>
      </c>
      <c r="C335" s="16" t="s">
        <v>2537</v>
      </c>
      <c r="D335">
        <f t="shared" si="19"/>
        <v>492.18000000000029</v>
      </c>
      <c r="F335" s="18" t="s">
        <v>2539</v>
      </c>
      <c r="G335" s="16" t="s">
        <v>2540</v>
      </c>
      <c r="H335" s="35">
        <f t="shared" si="18"/>
        <v>-77452.810000000056</v>
      </c>
      <c r="J335" t="s">
        <v>2538</v>
      </c>
      <c r="K335" s="213"/>
      <c r="L335" s="203"/>
      <c r="M335" s="213">
        <v>-2116</v>
      </c>
      <c r="N335" s="203">
        <v>-7448</v>
      </c>
      <c r="P335" s="155"/>
      <c r="Q335" s="13" t="s">
        <v>2541</v>
      </c>
      <c r="R335" s="442" t="s">
        <v>885</v>
      </c>
      <c r="S335" s="442">
        <f>SUM(S333:S334)</f>
        <v>-1504248</v>
      </c>
      <c r="T335" s="172">
        <f>SUM(T331:T334)</f>
        <v>1517078</v>
      </c>
      <c r="U335" s="172">
        <f>T335+S335</f>
        <v>12830</v>
      </c>
      <c r="V335" s="429"/>
      <c r="W335" s="205"/>
      <c r="X335" s="205"/>
      <c r="Y335" s="205"/>
    </row>
    <row r="336" spans="1:25" s="35" customFormat="1">
      <c r="A336" s="312">
        <v>45338</v>
      </c>
      <c r="B336" s="18" t="s">
        <v>2543</v>
      </c>
      <c r="C336" s="16" t="s">
        <v>2544</v>
      </c>
      <c r="D336">
        <f t="shared" si="19"/>
        <v>639.97000000000025</v>
      </c>
      <c r="F336" s="18" t="s">
        <v>2546</v>
      </c>
      <c r="G336" s="16" t="s">
        <v>2547</v>
      </c>
      <c r="H336" s="35">
        <f t="shared" si="18"/>
        <v>-5497.4399999999441</v>
      </c>
      <c r="J336" t="s">
        <v>2545</v>
      </c>
      <c r="K336" s="213">
        <v>10499</v>
      </c>
      <c r="L336" s="203">
        <v>4091</v>
      </c>
      <c r="M336" s="213"/>
      <c r="N336" s="203"/>
      <c r="P336" s="155"/>
      <c r="Q336" t="s">
        <v>2548</v>
      </c>
      <c r="R336" s="215">
        <f>Q336-Q335</f>
        <v>971628</v>
      </c>
      <c r="S336" s="215"/>
      <c r="T336" s="155">
        <v>971628</v>
      </c>
      <c r="V336" s="429"/>
      <c r="W336" s="198" t="s">
        <v>2381</v>
      </c>
      <c r="X336" s="198"/>
      <c r="Y336" s="205"/>
    </row>
    <row r="337" spans="1:25" s="35" customFormat="1">
      <c r="A337" s="312">
        <v>45341</v>
      </c>
      <c r="B337" s="18" t="s">
        <v>2550</v>
      </c>
      <c r="C337" s="16" t="s">
        <v>2551</v>
      </c>
      <c r="D337">
        <f t="shared" si="19"/>
        <v>719.97000000000025</v>
      </c>
      <c r="F337" s="18" t="s">
        <v>2553</v>
      </c>
      <c r="G337" s="16" t="s">
        <v>2554</v>
      </c>
      <c r="H337" s="35">
        <f t="shared" si="18"/>
        <v>-25424.310000000056</v>
      </c>
      <c r="J337" t="s">
        <v>2552</v>
      </c>
      <c r="K337" s="213"/>
      <c r="L337" s="203"/>
      <c r="M337" s="213"/>
      <c r="N337" s="203"/>
      <c r="P337" s="155"/>
      <c r="Q337" t="s">
        <v>2555</v>
      </c>
      <c r="R337" s="215">
        <f>Q337-Q336</f>
        <v>377726</v>
      </c>
      <c r="S337" s="215"/>
      <c r="T337" s="155">
        <v>377726</v>
      </c>
      <c r="U337" s="155"/>
      <c r="V337" s="429"/>
      <c r="W337" s="198" t="s">
        <v>2556</v>
      </c>
      <c r="X337" s="198"/>
      <c r="Y337" s="205"/>
    </row>
    <row r="338" spans="1:25" s="35" customFormat="1">
      <c r="A338" s="312">
        <v>45342</v>
      </c>
      <c r="B338" s="18" t="s">
        <v>2559</v>
      </c>
      <c r="C338" s="16" t="s">
        <v>2560</v>
      </c>
      <c r="D338">
        <f t="shared" si="19"/>
        <v>617.63000000000011</v>
      </c>
      <c r="F338" s="18" t="s">
        <v>2562</v>
      </c>
      <c r="G338" s="16" t="s">
        <v>2563</v>
      </c>
      <c r="H338" s="35">
        <f t="shared" si="18"/>
        <v>-17767.370000000112</v>
      </c>
      <c r="J338" t="s">
        <v>2561</v>
      </c>
      <c r="K338" s="213">
        <v>4469</v>
      </c>
      <c r="M338" s="213"/>
      <c r="N338" s="203">
        <v>-4526</v>
      </c>
      <c r="P338" s="155"/>
      <c r="Q338" t="s">
        <v>2564</v>
      </c>
      <c r="R338" s="215">
        <f>Q338-Q337</f>
        <v>366073</v>
      </c>
      <c r="S338" s="215">
        <v>-444981</v>
      </c>
      <c r="T338" s="155">
        <v>366073</v>
      </c>
      <c r="U338" s="155"/>
      <c r="V338" s="429"/>
      <c r="W338" s="198" t="s">
        <v>2556</v>
      </c>
      <c r="X338" s="198"/>
      <c r="Y338" s="205"/>
    </row>
    <row r="339" spans="1:25" s="35" customFormat="1">
      <c r="A339" s="312">
        <v>45343</v>
      </c>
      <c r="B339" s="18" t="s">
        <v>2566</v>
      </c>
      <c r="C339" s="16" t="s">
        <v>2567</v>
      </c>
      <c r="D339">
        <f t="shared" si="19"/>
        <v>627.43000000000029</v>
      </c>
      <c r="F339" s="18" t="s">
        <v>2569</v>
      </c>
      <c r="G339" s="16" t="s">
        <v>2570</v>
      </c>
      <c r="H339" s="35">
        <f t="shared" si="18"/>
        <v>-14792.280000000261</v>
      </c>
      <c r="J339" t="s">
        <v>2568</v>
      </c>
      <c r="K339" s="213">
        <v>9951</v>
      </c>
      <c r="L339" s="203">
        <v>2567</v>
      </c>
      <c r="M339" s="213"/>
      <c r="N339" s="203"/>
      <c r="P339" s="155"/>
      <c r="Q339" t="s">
        <v>2571</v>
      </c>
      <c r="R339" s="215"/>
      <c r="S339" s="215">
        <v>-1521719</v>
      </c>
      <c r="T339" s="155">
        <v>12830</v>
      </c>
      <c r="U339" s="155"/>
      <c r="V339" s="429"/>
      <c r="W339" s="198"/>
      <c r="X339" s="198"/>
      <c r="Y339" s="205"/>
    </row>
    <row r="340" spans="1:25" s="35" customFormat="1">
      <c r="A340" s="312">
        <v>45344</v>
      </c>
      <c r="B340" s="446">
        <v>7286.82</v>
      </c>
      <c r="C340" s="447">
        <v>5924.5</v>
      </c>
      <c r="D340">
        <f t="shared" si="19"/>
        <v>1362.3199999999997</v>
      </c>
      <c r="F340" s="446">
        <v>3650158.81</v>
      </c>
      <c r="G340" s="447">
        <v>3652573.02</v>
      </c>
      <c r="H340" s="35">
        <f t="shared" si="18"/>
        <v>-2414.2099999999627</v>
      </c>
      <c r="J340" s="444">
        <v>303823</v>
      </c>
      <c r="K340" s="213">
        <v>3668</v>
      </c>
      <c r="M340" s="213"/>
      <c r="N340" s="203">
        <v>-9093</v>
      </c>
      <c r="P340" s="155"/>
      <c r="Q340" s="445">
        <v>2860608</v>
      </c>
      <c r="R340" s="443" t="s">
        <v>885</v>
      </c>
      <c r="S340" s="443">
        <f>SUM(S338:S339)</f>
        <v>-1966700</v>
      </c>
      <c r="T340" s="172">
        <f>SUM(T336:T339)</f>
        <v>1728257</v>
      </c>
      <c r="U340" s="172"/>
      <c r="V340" s="429"/>
      <c r="W340" s="198"/>
      <c r="X340" s="198"/>
      <c r="Y340" s="205"/>
    </row>
    <row r="341" spans="1:25" s="35" customFormat="1">
      <c r="A341" s="312">
        <v>45345</v>
      </c>
      <c r="B341" s="18" t="s">
        <v>2573</v>
      </c>
      <c r="C341" s="229" t="s">
        <v>2574</v>
      </c>
      <c r="D341">
        <f t="shared" si="19"/>
        <v>-135.67000000000007</v>
      </c>
      <c r="F341" s="94" t="s">
        <v>2576</v>
      </c>
      <c r="G341" s="229" t="s">
        <v>2577</v>
      </c>
      <c r="H341" s="35">
        <f t="shared" si="18"/>
        <v>-6391.0100000000093</v>
      </c>
      <c r="J341" t="s">
        <v>2575</v>
      </c>
      <c r="K341" s="213"/>
      <c r="M341" s="213">
        <v>-4681</v>
      </c>
      <c r="N341" s="203">
        <v>-2292</v>
      </c>
      <c r="P341" s="155"/>
      <c r="Q341" t="s">
        <v>2578</v>
      </c>
      <c r="R341" s="215">
        <f>Q341-Q340</f>
        <v>1011963</v>
      </c>
      <c r="S341" s="215"/>
      <c r="T341" s="155">
        <v>1011963</v>
      </c>
      <c r="U341" s="155"/>
      <c r="V341" s="429"/>
      <c r="W341" s="198"/>
      <c r="X341" s="198"/>
      <c r="Y341" s="205"/>
    </row>
    <row r="342" spans="1:25" s="35" customFormat="1">
      <c r="A342" s="312">
        <v>45348</v>
      </c>
      <c r="B342" s="18" t="s">
        <v>2581</v>
      </c>
      <c r="C342" s="229" t="s">
        <v>2582</v>
      </c>
      <c r="D342">
        <f t="shared" si="19"/>
        <v>530.91000000000076</v>
      </c>
      <c r="F342" s="94" t="s">
        <v>2584</v>
      </c>
      <c r="G342" s="229" t="s">
        <v>2585</v>
      </c>
      <c r="H342" s="35">
        <f t="shared" si="18"/>
        <v>-25946.850000000093</v>
      </c>
      <c r="J342" t="s">
        <v>2583</v>
      </c>
      <c r="K342" s="213">
        <v>5167</v>
      </c>
      <c r="M342" s="213"/>
      <c r="N342" s="203">
        <v>-2754</v>
      </c>
      <c r="P342" s="155"/>
      <c r="Q342" t="s">
        <v>2586</v>
      </c>
      <c r="R342" s="215">
        <f>Q342-Q341</f>
        <v>537692</v>
      </c>
      <c r="S342" s="215"/>
      <c r="T342" s="155">
        <v>537692</v>
      </c>
      <c r="U342" s="155"/>
      <c r="V342" s="429"/>
      <c r="W342" s="198"/>
      <c r="X342" s="198"/>
      <c r="Y342" s="205"/>
    </row>
    <row r="343" spans="1:25" s="35" customFormat="1">
      <c r="A343" s="312">
        <v>45349</v>
      </c>
      <c r="B343" s="18" t="s">
        <v>2589</v>
      </c>
      <c r="C343" s="16" t="s">
        <v>2590</v>
      </c>
      <c r="D343">
        <f t="shared" si="19"/>
        <v>139.11999999999989</v>
      </c>
      <c r="F343" s="18" t="s">
        <v>2592</v>
      </c>
      <c r="G343" s="16" t="s">
        <v>2593</v>
      </c>
      <c r="H343" s="35">
        <f t="shared" si="18"/>
        <v>-30816.810000000056</v>
      </c>
      <c r="J343" t="s">
        <v>2591</v>
      </c>
      <c r="K343" s="213">
        <v>7271</v>
      </c>
      <c r="L343" s="203">
        <v>5176</v>
      </c>
      <c r="M343" s="213"/>
      <c r="N343" s="203"/>
      <c r="P343" s="155"/>
      <c r="Q343" t="s">
        <v>2594</v>
      </c>
      <c r="R343" s="215">
        <f>Q343-Q342</f>
        <v>239912</v>
      </c>
      <c r="S343" s="215"/>
      <c r="T343" s="155">
        <v>239912</v>
      </c>
      <c r="U343" s="155"/>
      <c r="V343" s="429"/>
      <c r="W343" s="198"/>
      <c r="X343" s="198"/>
      <c r="Y343" s="205"/>
    </row>
    <row r="344" spans="1:25" s="35" customFormat="1">
      <c r="A344" s="312">
        <v>45350</v>
      </c>
      <c r="B344" s="18" t="s">
        <v>2596</v>
      </c>
      <c r="C344" s="16" t="s">
        <v>2597</v>
      </c>
      <c r="D344">
        <f t="shared" si="19"/>
        <v>-242.95999999999913</v>
      </c>
      <c r="F344" s="18" t="s">
        <v>2599</v>
      </c>
      <c r="G344" s="16" t="s">
        <v>2600</v>
      </c>
      <c r="H344" s="35">
        <f t="shared" si="18"/>
        <v>-31106.700000000186</v>
      </c>
      <c r="J344" t="s">
        <v>2598</v>
      </c>
      <c r="L344" s="203">
        <v>2449</v>
      </c>
      <c r="M344" s="213">
        <v>-476</v>
      </c>
      <c r="N344" s="203"/>
      <c r="P344" s="155"/>
      <c r="Q344" t="s">
        <v>2601</v>
      </c>
      <c r="R344" s="215">
        <f>Q344-Q343</f>
        <v>1260262</v>
      </c>
      <c r="S344" s="215">
        <v>-3619194</v>
      </c>
      <c r="T344" s="155">
        <v>1260262</v>
      </c>
      <c r="U344" s="155"/>
      <c r="V344" s="429"/>
      <c r="W344" s="198"/>
      <c r="X344" s="198"/>
      <c r="Y344" s="205"/>
    </row>
    <row r="345" spans="1:25" s="35" customFormat="1">
      <c r="A345" s="167">
        <v>45351</v>
      </c>
      <c r="B345" s="18" t="s">
        <v>2604</v>
      </c>
      <c r="C345" s="16" t="s">
        <v>2605</v>
      </c>
      <c r="D345">
        <f t="shared" si="19"/>
        <v>-896.03999999999905</v>
      </c>
      <c r="F345" s="18" t="s">
        <v>2607</v>
      </c>
      <c r="G345" s="16" t="s">
        <v>2608</v>
      </c>
      <c r="H345" s="35">
        <f t="shared" si="18"/>
        <v>-334.70999999996275</v>
      </c>
      <c r="J345" t="s">
        <v>2606</v>
      </c>
      <c r="L345" s="203"/>
      <c r="M345" s="213">
        <v>-73101</v>
      </c>
      <c r="N345" s="203">
        <v>-44100</v>
      </c>
      <c r="P345" s="155"/>
      <c r="Q345" s="13" t="s">
        <v>2609</v>
      </c>
      <c r="R345" s="450" t="s">
        <v>853</v>
      </c>
      <c r="S345" s="448">
        <f>SUM(S344)</f>
        <v>-3619194</v>
      </c>
      <c r="T345" s="172">
        <f>SUM(T341:T344)</f>
        <v>3049829</v>
      </c>
      <c r="U345" s="172"/>
      <c r="V345" s="429"/>
      <c r="W345" s="198"/>
      <c r="X345" s="198"/>
      <c r="Y345" s="205"/>
    </row>
    <row r="346" spans="1:25" s="35" customFormat="1">
      <c r="A346" s="312">
        <v>45352</v>
      </c>
      <c r="B346" s="18" t="s">
        <v>2613</v>
      </c>
      <c r="C346" s="16" t="s">
        <v>2614</v>
      </c>
      <c r="D346">
        <f t="shared" si="19"/>
        <v>-191.17000000000007</v>
      </c>
      <c r="F346" s="18" t="s">
        <v>2616</v>
      </c>
      <c r="G346" s="16" t="s">
        <v>2617</v>
      </c>
      <c r="H346" s="35">
        <f t="shared" si="18"/>
        <v>-13681.84999999986</v>
      </c>
      <c r="J346" t="s">
        <v>2615</v>
      </c>
      <c r="K346" s="213">
        <v>3327</v>
      </c>
      <c r="L346" s="203">
        <v>7120</v>
      </c>
      <c r="M346" s="213"/>
      <c r="N346" s="203"/>
      <c r="P346" s="155"/>
      <c r="Q346" t="s">
        <v>2659</v>
      </c>
      <c r="R346" s="215">
        <f>Q346-Q345</f>
        <v>1860892</v>
      </c>
      <c r="S346" s="215"/>
      <c r="T346" s="155">
        <v>1860892</v>
      </c>
      <c r="U346" s="155"/>
      <c r="V346" s="429"/>
      <c r="W346" s="198"/>
      <c r="X346" s="198"/>
      <c r="Y346" s="205"/>
    </row>
    <row r="347" spans="1:25" s="35" customFormat="1">
      <c r="A347" s="312">
        <v>45353</v>
      </c>
      <c r="B347" s="18" t="s">
        <v>2619</v>
      </c>
      <c r="C347" s="16" t="s">
        <v>2620</v>
      </c>
      <c r="D347">
        <f t="shared" si="19"/>
        <v>197.23999999999998</v>
      </c>
      <c r="F347" s="94">
        <v>110165.51</v>
      </c>
      <c r="G347" s="16" t="s">
        <v>2622</v>
      </c>
      <c r="H347" s="35">
        <f t="shared" si="18"/>
        <v>1312.7099999999919</v>
      </c>
      <c r="J347" t="s">
        <v>2621</v>
      </c>
      <c r="K347" s="213">
        <v>1244</v>
      </c>
      <c r="M347" s="213"/>
      <c r="N347" s="203">
        <v>-185</v>
      </c>
      <c r="P347" s="155"/>
      <c r="Q347" t="s">
        <v>2623</v>
      </c>
      <c r="R347" s="215">
        <f>Q347-Q346</f>
        <v>160276</v>
      </c>
      <c r="S347" s="215"/>
      <c r="T347" s="155">
        <v>160276</v>
      </c>
      <c r="U347" s="155"/>
      <c r="V347" s="429"/>
      <c r="W347" s="198"/>
      <c r="X347" s="198"/>
      <c r="Y347" s="205"/>
    </row>
    <row r="348" spans="1:25" s="35" customFormat="1">
      <c r="A348" s="312">
        <v>45355</v>
      </c>
      <c r="B348" s="18" t="s">
        <v>2624</v>
      </c>
      <c r="C348" s="16" t="s">
        <v>2625</v>
      </c>
      <c r="D348">
        <f t="shared" ref="D348:D413" si="20">SUM(B348-C348)</f>
        <v>1269.9300000000003</v>
      </c>
      <c r="F348" s="18" t="s">
        <v>2627</v>
      </c>
      <c r="G348" s="16" t="s">
        <v>2628</v>
      </c>
      <c r="H348" s="35">
        <f t="shared" ref="H348:H399" si="21">SUM(F348-G348)</f>
        <v>-19683.489999999991</v>
      </c>
      <c r="J348" t="s">
        <v>2626</v>
      </c>
      <c r="K348" s="213">
        <v>5820</v>
      </c>
      <c r="M348" s="213"/>
      <c r="N348" s="203">
        <v>-5465</v>
      </c>
      <c r="P348" s="155"/>
      <c r="Q348" t="s">
        <v>2629</v>
      </c>
      <c r="R348" s="215">
        <f>Q348-Q347</f>
        <v>120234</v>
      </c>
      <c r="S348" s="215">
        <v>-1331181</v>
      </c>
      <c r="T348" s="155">
        <v>120234</v>
      </c>
      <c r="U348" s="155"/>
      <c r="V348" s="429"/>
      <c r="W348" s="198"/>
      <c r="X348" s="198"/>
      <c r="Y348" s="205"/>
    </row>
    <row r="349" spans="1:25" s="35" customFormat="1">
      <c r="A349" s="312">
        <v>45356</v>
      </c>
      <c r="B349" s="18" t="s">
        <v>2631</v>
      </c>
      <c r="C349" s="16" t="s">
        <v>2632</v>
      </c>
      <c r="D349">
        <f t="shared" si="20"/>
        <v>-1401.3999999999996</v>
      </c>
      <c r="F349" s="18" t="s">
        <v>2634</v>
      </c>
      <c r="G349" s="16" t="s">
        <v>2635</v>
      </c>
      <c r="H349" s="35">
        <f t="shared" si="21"/>
        <v>-16270.069999999832</v>
      </c>
      <c r="J349" t="s">
        <v>2633</v>
      </c>
      <c r="K349" s="213"/>
      <c r="L349" s="203">
        <v>14440</v>
      </c>
      <c r="M349" s="213"/>
      <c r="N349" s="203"/>
      <c r="P349" s="155"/>
      <c r="Q349" t="s">
        <v>2636</v>
      </c>
      <c r="R349" s="215">
        <f>Q349-Q348</f>
        <v>195514</v>
      </c>
      <c r="S349" s="215"/>
      <c r="T349" s="155">
        <v>195514</v>
      </c>
      <c r="U349" s="155"/>
      <c r="V349" s="429"/>
      <c r="W349" s="198"/>
      <c r="X349" s="198"/>
      <c r="Y349" s="205"/>
    </row>
    <row r="350" spans="1:25" s="35" customFormat="1">
      <c r="A350" s="312">
        <v>45357</v>
      </c>
      <c r="B350" s="18" t="s">
        <v>2639</v>
      </c>
      <c r="C350" s="16" t="s">
        <v>2640</v>
      </c>
      <c r="D350">
        <f t="shared" si="20"/>
        <v>1396.4299999999994</v>
      </c>
      <c r="F350" s="18" t="s">
        <v>2642</v>
      </c>
      <c r="G350" s="16" t="s">
        <v>2643</v>
      </c>
      <c r="H350" s="35">
        <f t="shared" si="21"/>
        <v>-2702.9699999997392</v>
      </c>
      <c r="J350" t="s">
        <v>2641</v>
      </c>
      <c r="K350" s="213">
        <v>10627</v>
      </c>
      <c r="M350" s="213"/>
      <c r="N350" s="203">
        <v>-7973</v>
      </c>
      <c r="P350" s="155"/>
      <c r="Q350" t="s">
        <v>2644</v>
      </c>
      <c r="R350" s="215"/>
      <c r="S350" s="215"/>
      <c r="T350" s="155">
        <v>54549</v>
      </c>
      <c r="U350" s="155"/>
      <c r="V350" s="429"/>
      <c r="W350" s="198"/>
      <c r="X350" s="198"/>
      <c r="Y350" s="205"/>
    </row>
    <row r="351" spans="1:25" s="35" customFormat="1">
      <c r="A351" s="167">
        <v>45358</v>
      </c>
      <c r="B351" s="18" t="s">
        <v>2646</v>
      </c>
      <c r="C351" s="16" t="s">
        <v>2647</v>
      </c>
      <c r="D351">
        <f t="shared" si="20"/>
        <v>821.98</v>
      </c>
      <c r="F351" s="18" t="s">
        <v>2649</v>
      </c>
      <c r="G351" s="16" t="s">
        <v>2650</v>
      </c>
      <c r="H351" s="35">
        <f t="shared" si="21"/>
        <v>-21735.290000000037</v>
      </c>
      <c r="J351" t="s">
        <v>2648</v>
      </c>
      <c r="K351" s="213"/>
      <c r="M351" s="213">
        <v>-2392</v>
      </c>
      <c r="N351" s="203">
        <v>-14938</v>
      </c>
      <c r="P351" s="155"/>
      <c r="Q351" s="13" t="s">
        <v>2651</v>
      </c>
      <c r="R351" s="450" t="s">
        <v>885</v>
      </c>
      <c r="S351" s="450">
        <f>SUM(S348:S350)</f>
        <v>-1331181</v>
      </c>
      <c r="T351" s="172">
        <f>SUM(T346:T350)</f>
        <v>2391465</v>
      </c>
      <c r="U351" s="172">
        <f>T351+S351</f>
        <v>1060284</v>
      </c>
      <c r="V351" s="429"/>
      <c r="W351" s="198"/>
      <c r="X351" s="198"/>
      <c r="Y351" s="205"/>
    </row>
    <row r="352" spans="1:25" s="35" customFormat="1">
      <c r="A352" s="312">
        <v>45362</v>
      </c>
      <c r="B352" s="18" t="s">
        <v>2653</v>
      </c>
      <c r="C352" s="16" t="s">
        <v>2654</v>
      </c>
      <c r="D352">
        <f t="shared" si="20"/>
        <v>-173.28000000000065</v>
      </c>
      <c r="F352" s="18" t="s">
        <v>2656</v>
      </c>
      <c r="G352" s="16" t="s">
        <v>2657</v>
      </c>
      <c r="H352" s="35">
        <f t="shared" si="21"/>
        <v>-14363.879999999888</v>
      </c>
      <c r="J352" t="s">
        <v>2655</v>
      </c>
      <c r="K352" s="213"/>
      <c r="M352" s="213">
        <v>-2982</v>
      </c>
      <c r="N352" s="203">
        <v>-1802</v>
      </c>
      <c r="P352" s="155"/>
      <c r="Q352" t="s">
        <v>2658</v>
      </c>
      <c r="R352" s="215">
        <f>Q352-Q351</f>
        <v>1062368</v>
      </c>
      <c r="S352" s="215"/>
      <c r="T352" s="155">
        <v>1062368</v>
      </c>
      <c r="U352" s="155"/>
      <c r="V352" s="429"/>
      <c r="W352" s="198"/>
      <c r="X352" s="198"/>
      <c r="Y352" s="205"/>
    </row>
    <row r="353" spans="1:25" s="35" customFormat="1">
      <c r="A353" s="312">
        <v>45363</v>
      </c>
      <c r="B353" s="18" t="s">
        <v>2663</v>
      </c>
      <c r="C353" s="16" t="s">
        <v>2662</v>
      </c>
      <c r="D353">
        <f t="shared" si="20"/>
        <v>442.18000000000029</v>
      </c>
      <c r="F353" s="18" t="s">
        <v>2664</v>
      </c>
      <c r="G353" s="16" t="s">
        <v>2665</v>
      </c>
      <c r="H353" s="35">
        <f t="shared" si="21"/>
        <v>-7641.9200000003912</v>
      </c>
      <c r="J353" t="s">
        <v>2661</v>
      </c>
      <c r="K353" s="213">
        <v>7561</v>
      </c>
      <c r="L353" s="203">
        <v>2907</v>
      </c>
      <c r="M353" s="213"/>
      <c r="N353" s="203"/>
      <c r="P353" s="155"/>
      <c r="Q353" t="s">
        <v>2666</v>
      </c>
      <c r="R353" s="215"/>
      <c r="S353" s="215">
        <v>-550073</v>
      </c>
      <c r="T353" s="155">
        <v>1060284</v>
      </c>
      <c r="U353" s="155"/>
      <c r="V353" s="429"/>
      <c r="W353" s="198"/>
      <c r="X353" s="198"/>
      <c r="Y353" s="205"/>
    </row>
    <row r="354" spans="1:25" s="35" customFormat="1">
      <c r="A354" s="312">
        <v>45364</v>
      </c>
      <c r="B354" s="18" t="s">
        <v>2668</v>
      </c>
      <c r="C354" s="16" t="s">
        <v>2669</v>
      </c>
      <c r="D354" s="35">
        <f t="shared" si="20"/>
        <v>-1381.5999999999995</v>
      </c>
      <c r="F354" s="18" t="s">
        <v>2673</v>
      </c>
      <c r="G354" s="16" t="s">
        <v>2672</v>
      </c>
      <c r="H354" s="35">
        <f t="shared" si="21"/>
        <v>-16693.910000000149</v>
      </c>
      <c r="J354" t="s">
        <v>2670</v>
      </c>
      <c r="L354" s="203">
        <v>11071</v>
      </c>
      <c r="M354" s="213">
        <v>-2428</v>
      </c>
      <c r="N354" s="203"/>
      <c r="P354" s="155"/>
      <c r="Q354" t="s">
        <v>2671</v>
      </c>
      <c r="R354" s="215">
        <f>Q354-Q353</f>
        <v>178069</v>
      </c>
      <c r="S354" s="215">
        <v>-1231289</v>
      </c>
      <c r="T354" s="155">
        <v>178069</v>
      </c>
      <c r="U354" s="155"/>
      <c r="V354" s="429"/>
      <c r="W354" s="198"/>
      <c r="X354" s="198"/>
      <c r="Y354" s="205"/>
    </row>
    <row r="355" spans="1:25" s="35" customFormat="1">
      <c r="A355" s="312">
        <v>45365</v>
      </c>
      <c r="B355" s="18" t="s">
        <v>2675</v>
      </c>
      <c r="C355" s="16" t="s">
        <v>2676</v>
      </c>
      <c r="D355" s="35">
        <f t="shared" si="20"/>
        <v>-711.42000000000007</v>
      </c>
      <c r="F355" s="18" t="s">
        <v>2678</v>
      </c>
      <c r="G355" s="16" t="s">
        <v>2679</v>
      </c>
      <c r="H355" s="35">
        <f t="shared" si="21"/>
        <v>-13203.780000000261</v>
      </c>
      <c r="J355" t="s">
        <v>2677</v>
      </c>
      <c r="K355" s="213">
        <v>4199</v>
      </c>
      <c r="L355" s="203">
        <v>11370</v>
      </c>
      <c r="M355" s="213"/>
      <c r="N355" s="203"/>
      <c r="P355" s="155"/>
      <c r="Q355" s="13" t="s">
        <v>2680</v>
      </c>
      <c r="R355" s="452" t="s">
        <v>885</v>
      </c>
      <c r="S355" s="452">
        <f>SUM(S353:S354)</f>
        <v>-1781362</v>
      </c>
      <c r="T355" s="172">
        <f>SUM(T352:T354)</f>
        <v>2300721</v>
      </c>
      <c r="U355" s="172"/>
      <c r="V355" s="429"/>
      <c r="W355" s="198"/>
      <c r="X355" s="198"/>
      <c r="Y355" s="205"/>
    </row>
    <row r="356" spans="1:25" s="35" customFormat="1">
      <c r="A356" s="312">
        <v>45366</v>
      </c>
      <c r="B356" s="18" t="s">
        <v>2683</v>
      </c>
      <c r="C356" s="16" t="s">
        <v>2684</v>
      </c>
      <c r="D356" s="35">
        <f t="shared" si="20"/>
        <v>-633.47999999999956</v>
      </c>
      <c r="F356" s="18" t="s">
        <v>2686</v>
      </c>
      <c r="G356" s="16" t="s">
        <v>2687</v>
      </c>
      <c r="H356" s="35">
        <f t="shared" si="21"/>
        <v>-3772.25</v>
      </c>
      <c r="J356" t="s">
        <v>2685</v>
      </c>
      <c r="K356" s="213"/>
      <c r="L356" s="203"/>
      <c r="M356" s="213">
        <v>-6705</v>
      </c>
      <c r="N356" s="203">
        <v>-306</v>
      </c>
      <c r="P356" s="155"/>
      <c r="Q356" t="s">
        <v>2688</v>
      </c>
      <c r="R356" s="215">
        <f>Q356-Q355</f>
        <v>1406560</v>
      </c>
      <c r="S356" s="215"/>
      <c r="T356" s="155">
        <v>1406560</v>
      </c>
      <c r="U356" s="155"/>
      <c r="V356" s="429"/>
      <c r="W356" s="198"/>
      <c r="X356" s="198"/>
      <c r="Y356" s="205"/>
    </row>
    <row r="357" spans="1:25" s="35" customFormat="1">
      <c r="A357" s="312">
        <v>45369</v>
      </c>
      <c r="B357" s="18" t="s">
        <v>2690</v>
      </c>
      <c r="C357" s="16" t="s">
        <v>2691</v>
      </c>
      <c r="D357" s="35">
        <f t="shared" si="20"/>
        <v>-178.61000000000013</v>
      </c>
      <c r="F357" s="18" t="s">
        <v>2693</v>
      </c>
      <c r="G357" s="16" t="s">
        <v>2694</v>
      </c>
      <c r="H357" s="35">
        <f t="shared" si="21"/>
        <v>-17652.980000000214</v>
      </c>
      <c r="J357" t="s">
        <v>2692</v>
      </c>
      <c r="K357" s="213">
        <v>141</v>
      </c>
      <c r="L357" s="203">
        <v>4066</v>
      </c>
      <c r="M357" s="213"/>
      <c r="N357" s="203"/>
      <c r="P357" s="155"/>
      <c r="Q357" t="s">
        <v>2695</v>
      </c>
      <c r="R357" s="215"/>
      <c r="S357" s="215">
        <v>-73816</v>
      </c>
      <c r="T357" s="155"/>
      <c r="U357" s="155"/>
      <c r="V357" s="429"/>
      <c r="W357" s="198"/>
      <c r="X357" s="198"/>
      <c r="Y357" s="205"/>
    </row>
    <row r="358" spans="1:25" s="35" customFormat="1">
      <c r="A358" s="312">
        <v>45370</v>
      </c>
      <c r="B358" s="18" t="s">
        <v>2699</v>
      </c>
      <c r="C358" s="16" t="s">
        <v>2700</v>
      </c>
      <c r="D358" s="35">
        <f t="shared" si="20"/>
        <v>-2142.8899999999994</v>
      </c>
      <c r="F358" s="18" t="s">
        <v>2702</v>
      </c>
      <c r="G358" s="16" t="s">
        <v>2703</v>
      </c>
      <c r="H358" s="35">
        <f t="shared" si="21"/>
        <v>-14545.899999999907</v>
      </c>
      <c r="J358" t="s">
        <v>2701</v>
      </c>
      <c r="L358" s="203">
        <v>16945</v>
      </c>
      <c r="M358" s="213">
        <v>-7099</v>
      </c>
      <c r="N358" s="203"/>
      <c r="P358" s="155"/>
      <c r="Q358" t="s">
        <v>2704</v>
      </c>
      <c r="R358" s="215">
        <f>Q358-Q357</f>
        <v>589797</v>
      </c>
      <c r="S358" s="215">
        <v>-118929</v>
      </c>
      <c r="T358" s="155">
        <v>589797</v>
      </c>
      <c r="U358" s="155"/>
      <c r="V358" s="429"/>
      <c r="W358" s="198"/>
      <c r="X358" s="198"/>
      <c r="Y358" s="205"/>
    </row>
    <row r="359" spans="1:25" s="35" customFormat="1">
      <c r="A359" s="312">
        <v>45371</v>
      </c>
      <c r="B359" s="18" t="s">
        <v>2705</v>
      </c>
      <c r="C359" s="16" t="s">
        <v>2706</v>
      </c>
      <c r="D359" s="35">
        <f t="shared" si="20"/>
        <v>-927.71999999999935</v>
      </c>
      <c r="F359" s="18" t="s">
        <v>2708</v>
      </c>
      <c r="G359" s="16" t="s">
        <v>2709</v>
      </c>
      <c r="H359" s="35">
        <f t="shared" si="21"/>
        <v>4099.1599999992177</v>
      </c>
      <c r="J359" t="s">
        <v>2707</v>
      </c>
      <c r="L359" s="203">
        <v>9547</v>
      </c>
      <c r="M359" s="213">
        <v>-318</v>
      </c>
      <c r="N359" s="203"/>
      <c r="P359" s="155"/>
      <c r="Q359" t="s">
        <v>2710</v>
      </c>
      <c r="R359" s="215"/>
      <c r="S359" s="215">
        <v>-1490653</v>
      </c>
      <c r="T359" s="155">
        <v>519359</v>
      </c>
      <c r="U359" s="155"/>
      <c r="V359" s="429"/>
      <c r="W359" s="198"/>
      <c r="X359" s="198"/>
      <c r="Y359" s="205"/>
    </row>
    <row r="360" spans="1:25" s="35" customFormat="1">
      <c r="A360" s="312">
        <v>45372</v>
      </c>
      <c r="B360" s="18" t="s">
        <v>2713</v>
      </c>
      <c r="C360" s="16" t="s">
        <v>2714</v>
      </c>
      <c r="D360" s="35">
        <f t="shared" si="20"/>
        <v>443.05999999999949</v>
      </c>
      <c r="F360" s="18" t="s">
        <v>2716</v>
      </c>
      <c r="G360" s="16" t="s">
        <v>2717</v>
      </c>
      <c r="H360" s="35">
        <f t="shared" si="21"/>
        <v>-34433.30999999959</v>
      </c>
      <c r="J360" t="s">
        <v>2715</v>
      </c>
      <c r="K360" s="213">
        <v>7658</v>
      </c>
      <c r="L360" s="203">
        <v>1783</v>
      </c>
      <c r="M360" s="213"/>
      <c r="N360" s="203"/>
      <c r="P360" s="155"/>
      <c r="Q360" s="13" t="s">
        <v>2718</v>
      </c>
      <c r="R360" s="454" t="s">
        <v>885</v>
      </c>
      <c r="S360" s="454">
        <f>SUM(S356:S359)</f>
        <v>-1683398</v>
      </c>
      <c r="T360" s="172">
        <f>SUM(T356:T359)</f>
        <v>2515716</v>
      </c>
      <c r="U360" s="172">
        <f>T360+S360</f>
        <v>832318</v>
      </c>
      <c r="V360" s="429"/>
      <c r="W360" s="198"/>
      <c r="X360" s="198"/>
      <c r="Y360" s="205"/>
    </row>
    <row r="361" spans="1:25" s="35" customFormat="1">
      <c r="A361" s="312">
        <v>45373</v>
      </c>
      <c r="B361" s="18" t="s">
        <v>2721</v>
      </c>
      <c r="C361" s="16" t="s">
        <v>2722</v>
      </c>
      <c r="D361" s="35">
        <f t="shared" si="20"/>
        <v>1432.8199999999997</v>
      </c>
      <c r="F361" s="18" t="s">
        <v>2724</v>
      </c>
      <c r="G361" s="16" t="s">
        <v>2725</v>
      </c>
      <c r="H361" s="35">
        <f t="shared" si="21"/>
        <v>-19854.220000000205</v>
      </c>
      <c r="J361" t="s">
        <v>2723</v>
      </c>
      <c r="K361" s="213"/>
      <c r="L361" s="203"/>
      <c r="M361" s="213">
        <v>-5690</v>
      </c>
      <c r="N361" s="203">
        <v>-22660</v>
      </c>
      <c r="P361" s="155"/>
      <c r="Q361" t="s">
        <v>2726</v>
      </c>
      <c r="R361" s="215">
        <f>Q361-Q360</f>
        <v>540094</v>
      </c>
      <c r="S361" s="215"/>
      <c r="T361" s="155">
        <v>540094</v>
      </c>
      <c r="U361" s="155"/>
      <c r="V361" s="429"/>
      <c r="W361" s="198"/>
      <c r="X361" s="198"/>
      <c r="Y361" s="205"/>
    </row>
    <row r="362" spans="1:25" s="35" customFormat="1">
      <c r="A362" s="312">
        <v>45377</v>
      </c>
      <c r="B362" s="18" t="s">
        <v>2728</v>
      </c>
      <c r="C362" s="16" t="s">
        <v>2729</v>
      </c>
      <c r="D362" s="35">
        <f t="shared" si="20"/>
        <v>-881.04000000000087</v>
      </c>
      <c r="F362" s="18" t="s">
        <v>2731</v>
      </c>
      <c r="G362" s="16" t="s">
        <v>2732</v>
      </c>
      <c r="H362" s="35">
        <f t="shared" si="21"/>
        <v>-13345.669999999925</v>
      </c>
      <c r="J362" t="s">
        <v>2730</v>
      </c>
      <c r="K362" s="213"/>
      <c r="L362" s="203"/>
      <c r="M362" s="213">
        <v>-7981</v>
      </c>
      <c r="N362" s="203">
        <v>-4956</v>
      </c>
      <c r="P362" s="155"/>
      <c r="Q362" t="s">
        <v>2733</v>
      </c>
      <c r="R362" s="215">
        <f>Q362-Q361</f>
        <v>646716</v>
      </c>
      <c r="S362" s="215">
        <v>-885310</v>
      </c>
      <c r="T362" s="155">
        <v>646716</v>
      </c>
      <c r="U362" s="155"/>
      <c r="V362" s="429"/>
      <c r="W362" s="198"/>
      <c r="X362" s="198"/>
      <c r="Y362" s="205"/>
    </row>
    <row r="363" spans="1:25" s="35" customFormat="1">
      <c r="A363" s="312">
        <v>45378</v>
      </c>
      <c r="B363" s="18" t="s">
        <v>2736</v>
      </c>
      <c r="C363" s="16" t="s">
        <v>2737</v>
      </c>
      <c r="D363" s="35">
        <f t="shared" si="20"/>
        <v>-1115.8900000000003</v>
      </c>
      <c r="F363" s="18" t="s">
        <v>2739</v>
      </c>
      <c r="G363" s="16" t="s">
        <v>2740</v>
      </c>
      <c r="H363" s="35">
        <f t="shared" si="21"/>
        <v>-14661.509999999776</v>
      </c>
      <c r="J363" t="s">
        <v>2738</v>
      </c>
      <c r="K363" s="213">
        <v>2983</v>
      </c>
      <c r="L363" s="203">
        <v>18375</v>
      </c>
      <c r="M363" s="213"/>
      <c r="N363" s="203"/>
      <c r="P363" s="155"/>
      <c r="Q363" t="s">
        <v>2741</v>
      </c>
      <c r="R363" s="215"/>
      <c r="S363" s="215">
        <v>-602157</v>
      </c>
      <c r="T363" s="155">
        <v>832318</v>
      </c>
      <c r="U363" s="155"/>
      <c r="V363" s="429"/>
      <c r="W363" s="198"/>
      <c r="X363" s="198"/>
      <c r="Y363" s="205"/>
    </row>
    <row r="364" spans="1:25" s="35" customFormat="1">
      <c r="A364" s="312">
        <v>45379</v>
      </c>
      <c r="B364" s="18" t="s">
        <v>2743</v>
      </c>
      <c r="C364" s="16" t="s">
        <v>2744</v>
      </c>
      <c r="D364" s="35">
        <f t="shared" si="20"/>
        <v>67.850000000000364</v>
      </c>
      <c r="F364" s="18" t="s">
        <v>2746</v>
      </c>
      <c r="G364" s="16" t="s">
        <v>2747</v>
      </c>
      <c r="H364" s="35">
        <f t="shared" si="21"/>
        <v>19785.180000000168</v>
      </c>
      <c r="J364" t="s">
        <v>2745</v>
      </c>
      <c r="K364" s="213">
        <v>27202</v>
      </c>
      <c r="M364" s="213"/>
      <c r="N364" s="203">
        <v>-39743</v>
      </c>
      <c r="P364" s="155"/>
      <c r="Q364" s="13" t="s">
        <v>2748</v>
      </c>
      <c r="R364" s="455" t="s">
        <v>853</v>
      </c>
      <c r="S364" s="455">
        <f>SUM(S362:S363)</f>
        <v>-1487467</v>
      </c>
      <c r="T364" s="172">
        <f>SUM(T361:T363)</f>
        <v>2019128</v>
      </c>
      <c r="U364" s="172">
        <f>T364+S364</f>
        <v>531661</v>
      </c>
      <c r="V364" s="429"/>
      <c r="W364" s="198"/>
      <c r="X364" s="198"/>
      <c r="Y364" s="205"/>
    </row>
    <row r="365" spans="1:25" s="35" customFormat="1">
      <c r="A365" s="312">
        <v>45383</v>
      </c>
      <c r="B365" s="18" t="s">
        <v>2750</v>
      </c>
      <c r="C365" s="16" t="s">
        <v>2751</v>
      </c>
      <c r="D365" s="35">
        <f t="shared" si="20"/>
        <v>275.25</v>
      </c>
      <c r="F365" s="18" t="s">
        <v>2753</v>
      </c>
      <c r="G365" s="16" t="s">
        <v>2754</v>
      </c>
      <c r="H365" s="35">
        <f t="shared" si="21"/>
        <v>-7064.2799999997951</v>
      </c>
      <c r="J365" t="s">
        <v>2752</v>
      </c>
      <c r="K365" s="213">
        <v>5349</v>
      </c>
      <c r="L365" s="203">
        <v>3085</v>
      </c>
      <c r="M365" s="213"/>
      <c r="N365" s="203"/>
      <c r="P365" s="155"/>
      <c r="Q365" t="s">
        <v>2755</v>
      </c>
      <c r="R365" s="215">
        <f>Q365-Q364</f>
        <v>706141</v>
      </c>
      <c r="S365" s="215"/>
      <c r="T365" s="155">
        <v>706141</v>
      </c>
      <c r="U365" s="155"/>
      <c r="V365" s="429"/>
      <c r="W365" s="198"/>
      <c r="X365" s="198"/>
      <c r="Y365" s="205"/>
    </row>
    <row r="366" spans="1:25" s="35" customFormat="1">
      <c r="A366" s="312">
        <v>45384</v>
      </c>
      <c r="B366" s="18" t="s">
        <v>2758</v>
      </c>
      <c r="C366" s="16" t="s">
        <v>2759</v>
      </c>
      <c r="D366" s="35">
        <f t="shared" si="20"/>
        <v>677.90999999999985</v>
      </c>
      <c r="F366" s="18" t="s">
        <v>2763</v>
      </c>
      <c r="G366" s="16" t="s">
        <v>2762</v>
      </c>
      <c r="H366" s="35">
        <f t="shared" si="21"/>
        <v>10390.330000000075</v>
      </c>
      <c r="J366" t="s">
        <v>2760</v>
      </c>
      <c r="K366" s="213">
        <v>5250</v>
      </c>
      <c r="M366" s="213"/>
      <c r="N366" s="203">
        <v>-910</v>
      </c>
      <c r="P366" s="155"/>
      <c r="Q366" t="s">
        <v>2761</v>
      </c>
      <c r="R366" s="215">
        <f>Q366-Q365</f>
        <v>484111</v>
      </c>
      <c r="S366" s="215">
        <v>-1358916</v>
      </c>
      <c r="T366" s="155">
        <v>484111</v>
      </c>
      <c r="U366" s="155"/>
      <c r="V366" s="429"/>
      <c r="W366" s="198"/>
      <c r="X366" s="198"/>
      <c r="Y366" s="205"/>
    </row>
    <row r="367" spans="1:25" s="35" customFormat="1">
      <c r="A367" s="312">
        <v>45385</v>
      </c>
      <c r="B367" s="18" t="s">
        <v>2765</v>
      </c>
      <c r="C367" s="16" t="s">
        <v>2766</v>
      </c>
      <c r="D367" s="35">
        <f t="shared" si="20"/>
        <v>-1677.35</v>
      </c>
      <c r="F367" s="18" t="s">
        <v>2768</v>
      </c>
      <c r="G367" s="16" t="s">
        <v>2769</v>
      </c>
      <c r="H367" s="35">
        <f t="shared" si="21"/>
        <v>29005.820000000298</v>
      </c>
      <c r="J367" t="s">
        <v>2767</v>
      </c>
      <c r="K367" s="213"/>
      <c r="L367" s="203">
        <v>14198</v>
      </c>
      <c r="M367" s="213">
        <v>-2132</v>
      </c>
      <c r="N367" s="203"/>
      <c r="P367" s="155"/>
      <c r="Q367" t="s">
        <v>2770</v>
      </c>
      <c r="R367" s="215"/>
      <c r="S367" s="215">
        <v>-494264</v>
      </c>
      <c r="T367" s="155">
        <v>531661</v>
      </c>
      <c r="U367" s="155"/>
      <c r="V367" s="429"/>
      <c r="W367" s="198"/>
      <c r="X367" s="198"/>
      <c r="Y367" s="205"/>
    </row>
    <row r="368" spans="1:25" s="35" customFormat="1">
      <c r="A368" s="312">
        <v>45386</v>
      </c>
      <c r="B368" s="18" t="s">
        <v>2773</v>
      </c>
      <c r="C368" s="16" t="s">
        <v>2774</v>
      </c>
      <c r="D368" s="35">
        <f t="shared" si="20"/>
        <v>-753.89000000000033</v>
      </c>
      <c r="F368" s="18" t="s">
        <v>2776</v>
      </c>
      <c r="G368" s="16" t="s">
        <v>2777</v>
      </c>
      <c r="H368" s="35">
        <f t="shared" si="21"/>
        <v>90860.040000000037</v>
      </c>
      <c r="J368" t="s">
        <v>2775</v>
      </c>
      <c r="K368" s="213"/>
      <c r="L368" s="203"/>
      <c r="M368" s="213">
        <v>-9275</v>
      </c>
      <c r="N368" s="203">
        <v>-7404</v>
      </c>
      <c r="P368" s="155"/>
      <c r="Q368" s="13" t="s">
        <v>2778</v>
      </c>
      <c r="R368" s="456" t="s">
        <v>885</v>
      </c>
      <c r="S368" s="456">
        <f>SUM(S365:S367)</f>
        <v>-1853180</v>
      </c>
      <c r="T368" s="172">
        <f>SUM(T365:T367)</f>
        <v>1721913</v>
      </c>
      <c r="U368" s="172"/>
      <c r="V368" s="429"/>
      <c r="W368" s="198"/>
      <c r="X368" s="198"/>
      <c r="Y368" s="205"/>
    </row>
    <row r="369" spans="1:25" s="35" customFormat="1">
      <c r="A369" s="312">
        <v>45387</v>
      </c>
      <c r="B369" s="18" t="s">
        <v>2780</v>
      </c>
      <c r="C369" s="16" t="s">
        <v>2781</v>
      </c>
      <c r="D369" s="35">
        <f t="shared" si="20"/>
        <v>-220.25</v>
      </c>
      <c r="F369" s="18" t="s">
        <v>2783</v>
      </c>
      <c r="G369" s="16" t="s">
        <v>2784</v>
      </c>
      <c r="H369" s="35">
        <f t="shared" si="21"/>
        <v>11381.570000000065</v>
      </c>
      <c r="J369" t="s">
        <v>2782</v>
      </c>
      <c r="L369" s="203">
        <v>1406</v>
      </c>
      <c r="M369" s="213">
        <v>-156</v>
      </c>
      <c r="N369" s="203"/>
      <c r="P369" s="155"/>
      <c r="Q369" t="s">
        <v>2785</v>
      </c>
      <c r="R369" s="215">
        <f>Q369-Q368</f>
        <v>1808992</v>
      </c>
      <c r="S369" s="215"/>
      <c r="T369" s="155">
        <v>1808992</v>
      </c>
      <c r="U369" s="155"/>
      <c r="V369" s="429"/>
      <c r="W369" s="198"/>
      <c r="X369" s="198"/>
      <c r="Y369" s="205"/>
    </row>
    <row r="370" spans="1:25" s="35" customFormat="1">
      <c r="A370" s="312">
        <v>45390</v>
      </c>
      <c r="B370" s="18" t="s">
        <v>2787</v>
      </c>
      <c r="C370" s="16" t="s">
        <v>2788</v>
      </c>
      <c r="D370" s="35">
        <f t="shared" si="20"/>
        <v>1261.8800000000001</v>
      </c>
      <c r="F370" s="18" t="s">
        <v>2790</v>
      </c>
      <c r="G370" s="16" t="s">
        <v>2791</v>
      </c>
      <c r="H370" s="35">
        <f t="shared" si="21"/>
        <v>-30524.520000000019</v>
      </c>
      <c r="J370" t="s">
        <v>2789</v>
      </c>
      <c r="K370" s="213">
        <v>10349</v>
      </c>
      <c r="M370" s="213"/>
      <c r="N370" s="203">
        <v>-1205</v>
      </c>
      <c r="P370" s="155"/>
      <c r="Q370" t="s">
        <v>2792</v>
      </c>
      <c r="R370" s="215">
        <f>Q370-Q369</f>
        <v>432889</v>
      </c>
      <c r="S370" s="215"/>
      <c r="T370" s="155">
        <v>432889</v>
      </c>
      <c r="U370" s="155"/>
      <c r="V370" s="429"/>
      <c r="W370" s="198"/>
      <c r="X370" s="198"/>
      <c r="Y370" s="205"/>
    </row>
    <row r="371" spans="1:25" s="35" customFormat="1">
      <c r="A371" s="312">
        <v>45391</v>
      </c>
      <c r="B371" s="18" t="s">
        <v>2794</v>
      </c>
      <c r="C371" s="16" t="s">
        <v>2795</v>
      </c>
      <c r="D371" s="35">
        <f t="shared" si="20"/>
        <v>2484.56</v>
      </c>
      <c r="F371" s="18" t="s">
        <v>2797</v>
      </c>
      <c r="G371" s="16" t="s">
        <v>2798</v>
      </c>
      <c r="H371" s="35">
        <f t="shared" si="21"/>
        <v>25598.240000000224</v>
      </c>
      <c r="J371" t="s">
        <v>2796</v>
      </c>
      <c r="K371" s="213">
        <v>20375</v>
      </c>
      <c r="M371" s="213"/>
      <c r="N371" s="203">
        <v>-7284</v>
      </c>
      <c r="P371" s="155"/>
      <c r="Q371" t="s">
        <v>2799</v>
      </c>
      <c r="R371" s="215">
        <f>Q371-Q370</f>
        <v>285714</v>
      </c>
      <c r="S371" s="215"/>
      <c r="T371" s="155">
        <v>285714</v>
      </c>
      <c r="U371" s="155"/>
      <c r="V371" s="429"/>
      <c r="W371" s="198"/>
      <c r="X371" s="198"/>
      <c r="Y371" s="205"/>
    </row>
    <row r="372" spans="1:25" s="35" customFormat="1">
      <c r="A372" s="312">
        <v>45392</v>
      </c>
      <c r="B372" s="18" t="s">
        <v>2801</v>
      </c>
      <c r="C372" s="16" t="s">
        <v>2802</v>
      </c>
      <c r="D372" s="35">
        <f t="shared" si="20"/>
        <v>4006.21</v>
      </c>
      <c r="F372" s="18" t="s">
        <v>2804</v>
      </c>
      <c r="G372" s="16" t="s">
        <v>2805</v>
      </c>
      <c r="H372" s="35">
        <f t="shared" si="21"/>
        <v>10749.220000000205</v>
      </c>
      <c r="J372" t="s">
        <v>2803</v>
      </c>
      <c r="K372" s="213">
        <v>41526</v>
      </c>
      <c r="M372" s="213"/>
      <c r="N372" s="203">
        <v>-5733</v>
      </c>
      <c r="P372" s="155"/>
      <c r="Q372" s="13" t="s">
        <v>2806</v>
      </c>
      <c r="R372" s="457" t="s">
        <v>885</v>
      </c>
      <c r="S372" s="457">
        <v>-2637700</v>
      </c>
      <c r="T372" s="172">
        <f>SUM(T369:T371)</f>
        <v>2527595</v>
      </c>
      <c r="U372" s="172"/>
      <c r="V372" s="429"/>
      <c r="W372" s="198"/>
      <c r="X372" s="198"/>
      <c r="Y372" s="205"/>
    </row>
    <row r="373" spans="1:25" s="35" customFormat="1">
      <c r="A373" s="312">
        <v>45394</v>
      </c>
      <c r="B373" s="18" t="s">
        <v>2808</v>
      </c>
      <c r="C373" s="16" t="s">
        <v>2809</v>
      </c>
      <c r="D373" s="35">
        <f t="shared" si="20"/>
        <v>-1996.7300000000005</v>
      </c>
      <c r="F373" s="18" t="s">
        <v>2811</v>
      </c>
      <c r="G373" s="16" t="s">
        <v>2812</v>
      </c>
      <c r="H373" s="35">
        <f t="shared" si="21"/>
        <v>-8951.2600000000093</v>
      </c>
      <c r="J373" t="s">
        <v>2810</v>
      </c>
      <c r="K373" s="213"/>
      <c r="L373" s="203">
        <v>1483</v>
      </c>
      <c r="M373" s="213">
        <v>-16351</v>
      </c>
      <c r="P373" s="155"/>
      <c r="Q373" s="35" t="s">
        <v>2813</v>
      </c>
      <c r="R373" s="215">
        <f>Q373-Q372</f>
        <v>1412042</v>
      </c>
      <c r="S373" s="215"/>
      <c r="T373" s="155">
        <v>1412042</v>
      </c>
      <c r="U373" s="155"/>
      <c r="V373" s="429"/>
      <c r="W373" s="198"/>
      <c r="X373" s="198"/>
      <c r="Y373" s="205"/>
    </row>
    <row r="374" spans="1:25" s="35" customFormat="1">
      <c r="A374" s="312">
        <v>45397</v>
      </c>
      <c r="B374" s="18" t="s">
        <v>2815</v>
      </c>
      <c r="C374" s="16" t="s">
        <v>2816</v>
      </c>
      <c r="D374" s="35">
        <f t="shared" si="20"/>
        <v>-3850.13</v>
      </c>
      <c r="F374" s="18" t="s">
        <v>2818</v>
      </c>
      <c r="G374" s="16" t="s">
        <v>2819</v>
      </c>
      <c r="H374" s="35">
        <f t="shared" si="21"/>
        <v>-31615.800000000047</v>
      </c>
      <c r="J374" t="s">
        <v>2817</v>
      </c>
      <c r="L374" s="203">
        <v>18603</v>
      </c>
      <c r="M374" s="213">
        <v>-19852</v>
      </c>
      <c r="P374" s="155"/>
      <c r="Q374" t="s">
        <v>2820</v>
      </c>
      <c r="R374" s="215">
        <f>Q374-Q373</f>
        <v>1106620</v>
      </c>
      <c r="S374" s="215">
        <v>-1436370</v>
      </c>
      <c r="T374" s="155">
        <v>1106620</v>
      </c>
      <c r="U374" s="155"/>
      <c r="V374" s="429"/>
      <c r="W374" s="198"/>
      <c r="X374" s="198"/>
      <c r="Y374" s="205"/>
    </row>
    <row r="375" spans="1:25" s="35" customFormat="1">
      <c r="A375" s="312">
        <v>45398</v>
      </c>
      <c r="B375" s="18" t="s">
        <v>2822</v>
      </c>
      <c r="C375" s="16" t="s">
        <v>2823</v>
      </c>
      <c r="D375" s="35">
        <f t="shared" si="20"/>
        <v>-3153.99</v>
      </c>
      <c r="F375" s="18" t="s">
        <v>2825</v>
      </c>
      <c r="G375" s="16" t="s">
        <v>2826</v>
      </c>
      <c r="H375" s="35">
        <f t="shared" si="21"/>
        <v>18447.970000000205</v>
      </c>
      <c r="J375" t="s">
        <v>2824</v>
      </c>
      <c r="L375" s="203">
        <v>18754</v>
      </c>
      <c r="M375" s="213">
        <v>-12630</v>
      </c>
      <c r="P375" s="155"/>
      <c r="Q375" t="s">
        <v>2827</v>
      </c>
      <c r="R375" s="215"/>
      <c r="S375" s="215">
        <v>-74975</v>
      </c>
      <c r="T375" s="155"/>
      <c r="U375" s="155"/>
      <c r="V375" s="429"/>
      <c r="W375" s="198"/>
      <c r="X375" s="198"/>
      <c r="Y375" s="205"/>
    </row>
    <row r="376" spans="1:25" s="35" customFormat="1">
      <c r="A376" s="312">
        <v>45400</v>
      </c>
      <c r="B376" s="18" t="s">
        <v>2829</v>
      </c>
      <c r="C376" s="16" t="s">
        <v>2830</v>
      </c>
      <c r="D376" s="35">
        <f t="shared" si="20"/>
        <v>-7020.8000000000011</v>
      </c>
      <c r="F376" s="18" t="s">
        <v>2832</v>
      </c>
      <c r="G376" s="16" t="s">
        <v>2833</v>
      </c>
      <c r="H376" s="35">
        <f t="shared" si="21"/>
        <v>29646.970000000205</v>
      </c>
      <c r="J376" t="s">
        <v>2831</v>
      </c>
      <c r="L376" s="203">
        <v>44736</v>
      </c>
      <c r="M376" s="213">
        <v>-26359</v>
      </c>
      <c r="P376" s="155"/>
      <c r="Q376" s="13" t="s">
        <v>2834</v>
      </c>
      <c r="R376" s="458" t="s">
        <v>885</v>
      </c>
      <c r="S376" s="458">
        <f>SUM(S374:S375)</f>
        <v>-1511345</v>
      </c>
      <c r="T376" s="172">
        <f>SUM(T373:T375)</f>
        <v>2518662</v>
      </c>
      <c r="U376" s="172">
        <f>T376+S376</f>
        <v>1007317</v>
      </c>
      <c r="V376" s="429"/>
      <c r="W376" s="198"/>
      <c r="X376" s="198"/>
      <c r="Y376" s="205"/>
    </row>
    <row r="377" spans="1:25" s="35" customFormat="1">
      <c r="A377" s="312">
        <v>45401</v>
      </c>
      <c r="B377" s="18" t="s">
        <v>2837</v>
      </c>
      <c r="C377" s="16" t="s">
        <v>2838</v>
      </c>
      <c r="D377" s="35">
        <f t="shared" si="20"/>
        <v>658.5</v>
      </c>
      <c r="F377" s="18" t="s">
        <v>2840</v>
      </c>
      <c r="G377" s="16" t="s">
        <v>2841</v>
      </c>
      <c r="H377" s="35">
        <f t="shared" si="21"/>
        <v>5753.4200000001583</v>
      </c>
      <c r="J377" t="s">
        <v>2839</v>
      </c>
      <c r="K377" s="213">
        <v>24615</v>
      </c>
      <c r="L377" s="203">
        <v>20161</v>
      </c>
      <c r="M377" s="213"/>
      <c r="P377" s="155"/>
      <c r="Q377" t="s">
        <v>2842</v>
      </c>
      <c r="R377" s="215">
        <f>Q377-Q376</f>
        <v>908228</v>
      </c>
      <c r="S377" s="215"/>
      <c r="T377" s="155">
        <v>908228</v>
      </c>
      <c r="U377" s="155"/>
      <c r="V377" s="429"/>
      <c r="W377" s="198"/>
      <c r="X377" s="198"/>
      <c r="Y377" s="205"/>
    </row>
    <row r="378" spans="1:25" s="35" customFormat="1">
      <c r="A378" s="312">
        <v>45404</v>
      </c>
      <c r="B378" s="18" t="s">
        <v>2844</v>
      </c>
      <c r="C378" s="16" t="s">
        <v>2845</v>
      </c>
      <c r="D378" s="35">
        <f t="shared" si="20"/>
        <v>-490.89000000000033</v>
      </c>
      <c r="F378" s="18" t="s">
        <v>2847</v>
      </c>
      <c r="G378" s="16" t="s">
        <v>2848</v>
      </c>
      <c r="H378" s="35">
        <f t="shared" si="21"/>
        <v>-14942.130000000121</v>
      </c>
      <c r="J378" t="s">
        <v>2846</v>
      </c>
      <c r="K378" s="213"/>
      <c r="L378" s="203"/>
      <c r="M378" s="213">
        <v>-7920</v>
      </c>
      <c r="N378" s="203">
        <v>-2019</v>
      </c>
      <c r="P378" s="155"/>
      <c r="Q378" t="s">
        <v>2849</v>
      </c>
      <c r="R378" s="215">
        <f>Q378-Q377</f>
        <v>482933</v>
      </c>
      <c r="S378" s="215">
        <v>-1484759</v>
      </c>
      <c r="T378" s="155">
        <v>482933</v>
      </c>
      <c r="U378" s="155"/>
      <c r="V378" s="429"/>
      <c r="W378" s="198"/>
      <c r="X378" s="198"/>
      <c r="Y378" s="205"/>
    </row>
    <row r="379" spans="1:25" s="35" customFormat="1">
      <c r="A379" s="312">
        <v>45405</v>
      </c>
      <c r="B379" s="18" t="s">
        <v>2851</v>
      </c>
      <c r="C379" s="16" t="s">
        <v>2852</v>
      </c>
      <c r="D379" s="35">
        <f t="shared" si="20"/>
        <v>-309.92999999999938</v>
      </c>
      <c r="F379" s="18" t="s">
        <v>2854</v>
      </c>
      <c r="G379" s="16" t="s">
        <v>2855</v>
      </c>
      <c r="H379" s="35">
        <f t="shared" si="21"/>
        <v>-25314.970000000205</v>
      </c>
      <c r="J379" t="s">
        <v>2853</v>
      </c>
      <c r="K379" s="213">
        <v>2829</v>
      </c>
      <c r="L379" s="203">
        <v>2851</v>
      </c>
      <c r="M379" s="213"/>
      <c r="N379" s="203"/>
      <c r="P379" s="155"/>
      <c r="Q379" t="s">
        <v>2856</v>
      </c>
      <c r="R379" s="215">
        <f>Q379-Q378</f>
        <v>244916</v>
      </c>
      <c r="S379" s="215"/>
      <c r="T379" s="155">
        <v>244916</v>
      </c>
      <c r="U379" s="155"/>
      <c r="V379" s="429"/>
      <c r="W379" s="198"/>
      <c r="X379" s="198"/>
      <c r="Y379" s="205"/>
    </row>
    <row r="380" spans="1:25" s="35" customFormat="1">
      <c r="A380" s="312">
        <v>45406</v>
      </c>
      <c r="B380" s="18" t="s">
        <v>2858</v>
      </c>
      <c r="C380" s="16" t="s">
        <v>2859</v>
      </c>
      <c r="D380" s="35">
        <f t="shared" si="20"/>
        <v>-2257.5899999999992</v>
      </c>
      <c r="F380" s="18" t="s">
        <v>2861</v>
      </c>
      <c r="G380" s="16">
        <v>2994696.29</v>
      </c>
      <c r="H380" s="35">
        <f t="shared" si="21"/>
        <v>-28820.089999999851</v>
      </c>
      <c r="J380" t="s">
        <v>2860</v>
      </c>
      <c r="K380" s="213"/>
      <c r="L380" s="203">
        <v>2110</v>
      </c>
      <c r="M380" s="213">
        <v>-13328</v>
      </c>
      <c r="P380" s="155"/>
      <c r="Q380" t="s">
        <v>2862</v>
      </c>
      <c r="R380" s="215"/>
      <c r="S380" s="215">
        <v>-651177</v>
      </c>
      <c r="T380" s="155">
        <v>1007317</v>
      </c>
      <c r="U380" s="155"/>
      <c r="V380" s="429"/>
      <c r="W380" s="198"/>
      <c r="X380" s="198"/>
      <c r="Y380" s="205"/>
    </row>
    <row r="381" spans="1:25" s="35" customFormat="1">
      <c r="A381" s="312">
        <v>45407</v>
      </c>
      <c r="B381" s="18" t="s">
        <v>2865</v>
      </c>
      <c r="C381" s="16" t="s">
        <v>2866</v>
      </c>
      <c r="D381" s="35">
        <f t="shared" si="20"/>
        <v>-272.10000000000036</v>
      </c>
      <c r="F381" s="18" t="s">
        <v>2868</v>
      </c>
      <c r="G381" s="16" t="s">
        <v>2869</v>
      </c>
      <c r="H381" s="35">
        <f t="shared" si="21"/>
        <v>89371.160000000149</v>
      </c>
      <c r="J381" t="s">
        <v>2867</v>
      </c>
      <c r="K381" s="213"/>
      <c r="L381" s="203"/>
      <c r="M381" s="213">
        <v>-11927</v>
      </c>
      <c r="N381" s="203">
        <v>-82798</v>
      </c>
      <c r="P381" s="155"/>
      <c r="Q381" s="13" t="s">
        <v>2870</v>
      </c>
      <c r="R381" s="460" t="s">
        <v>853</v>
      </c>
      <c r="S381" s="460">
        <f>SUM(S378:S380)</f>
        <v>-2135936</v>
      </c>
      <c r="T381" s="172">
        <f>SUM(T377:T380)</f>
        <v>2643394</v>
      </c>
      <c r="U381" s="172">
        <f>T381+S381</f>
        <v>507458</v>
      </c>
      <c r="V381" s="429"/>
      <c r="W381" s="198"/>
      <c r="X381" s="198"/>
      <c r="Y381" s="205"/>
    </row>
    <row r="382" spans="1:25" s="35" customFormat="1">
      <c r="A382" s="312">
        <v>45408</v>
      </c>
      <c r="B382" s="18" t="s">
        <v>2873</v>
      </c>
      <c r="C382" s="16" t="s">
        <v>2874</v>
      </c>
      <c r="D382" s="35">
        <f t="shared" si="20"/>
        <v>-1971.6999999999998</v>
      </c>
      <c r="F382" s="18" t="s">
        <v>2876</v>
      </c>
      <c r="G382" s="16" t="s">
        <v>2877</v>
      </c>
      <c r="H382" s="35">
        <f t="shared" si="21"/>
        <v>8140.7099999999627</v>
      </c>
      <c r="J382" t="s">
        <v>2875</v>
      </c>
      <c r="K382" s="213">
        <v>22558</v>
      </c>
      <c r="L382" s="203">
        <v>68113</v>
      </c>
      <c r="M382" s="213"/>
      <c r="N382" s="203"/>
      <c r="P382" s="155"/>
      <c r="Q382" t="s">
        <v>2878</v>
      </c>
      <c r="R382" s="215">
        <f>Q382-Q381</f>
        <v>2508592</v>
      </c>
      <c r="S382" s="215"/>
      <c r="T382" s="155">
        <v>2508592</v>
      </c>
      <c r="U382" s="155"/>
      <c r="V382" s="429"/>
      <c r="W382" s="198"/>
      <c r="X382" s="198"/>
      <c r="Y382" s="205"/>
    </row>
    <row r="383" spans="1:25" s="35" customFormat="1">
      <c r="A383" s="312">
        <v>45411</v>
      </c>
      <c r="B383" s="18" t="s">
        <v>2881</v>
      </c>
      <c r="C383" s="16" t="s">
        <v>2882</v>
      </c>
      <c r="D383" s="35">
        <f t="shared" si="20"/>
        <v>3631.1</v>
      </c>
      <c r="F383" s="18" t="s">
        <v>2884</v>
      </c>
      <c r="G383" s="16" t="s">
        <v>2885</v>
      </c>
      <c r="H383" s="35">
        <f t="shared" si="21"/>
        <v>-21820.700000000186</v>
      </c>
      <c r="J383" t="s">
        <v>2883</v>
      </c>
      <c r="K383" s="213">
        <v>37290</v>
      </c>
      <c r="M383" s="213"/>
      <c r="N383" s="203">
        <v>-15803</v>
      </c>
      <c r="P383" s="155"/>
      <c r="Q383" t="s">
        <v>2886</v>
      </c>
      <c r="R383" s="215">
        <f>Q383-Q382</f>
        <v>1183611</v>
      </c>
      <c r="S383" s="215">
        <v>-1287337</v>
      </c>
      <c r="T383" s="155">
        <v>1183611</v>
      </c>
      <c r="U383" s="155"/>
      <c r="V383" s="429"/>
      <c r="W383" s="198"/>
      <c r="X383" s="198"/>
      <c r="Y383" s="205"/>
    </row>
    <row r="384" spans="1:25" s="35" customFormat="1">
      <c r="A384" s="312">
        <v>45412</v>
      </c>
      <c r="B384" s="18" t="s">
        <v>2888</v>
      </c>
      <c r="C384" s="16" t="s">
        <v>2889</v>
      </c>
      <c r="D384" s="35">
        <f t="shared" si="20"/>
        <v>4120.8099999999995</v>
      </c>
      <c r="F384" s="18" t="s">
        <v>2891</v>
      </c>
      <c r="G384" s="16" t="s">
        <v>2892</v>
      </c>
      <c r="H384" s="35">
        <f t="shared" si="21"/>
        <v>62129.330000000075</v>
      </c>
      <c r="J384" t="s">
        <v>2890</v>
      </c>
      <c r="K384" s="213">
        <v>47416</v>
      </c>
      <c r="M384" s="213"/>
      <c r="N384" s="203">
        <v>-14994</v>
      </c>
      <c r="P384" s="155"/>
      <c r="Q384" t="s">
        <v>2893</v>
      </c>
      <c r="R384" s="215"/>
      <c r="S384" s="215">
        <v>-1140097</v>
      </c>
      <c r="T384" s="155">
        <v>507458</v>
      </c>
      <c r="U384" s="155"/>
      <c r="V384" s="429"/>
      <c r="W384" s="198"/>
      <c r="X384" s="198"/>
      <c r="Y384" s="205"/>
    </row>
    <row r="385" spans="1:25" s="35" customFormat="1">
      <c r="A385" s="167">
        <v>45414</v>
      </c>
      <c r="B385" s="18" t="s">
        <v>2894</v>
      </c>
      <c r="C385" s="16" t="s">
        <v>2895</v>
      </c>
      <c r="D385" s="35">
        <f t="shared" si="20"/>
        <v>363.63000000000011</v>
      </c>
      <c r="F385" s="18" t="s">
        <v>2897</v>
      </c>
      <c r="G385" s="16" t="s">
        <v>2898</v>
      </c>
      <c r="H385" s="35">
        <f t="shared" si="21"/>
        <v>-22053.220000000205</v>
      </c>
      <c r="J385" t="s">
        <v>2896</v>
      </c>
      <c r="K385" s="213">
        <v>13340</v>
      </c>
      <c r="L385" s="203">
        <v>4151</v>
      </c>
      <c r="M385" s="213"/>
      <c r="N385" s="203"/>
      <c r="P385" s="155"/>
      <c r="Q385" s="13" t="s">
        <v>2899</v>
      </c>
      <c r="R385" s="461" t="s">
        <v>885</v>
      </c>
      <c r="S385" s="461">
        <f>SUM(S383:S384)</f>
        <v>-2427434</v>
      </c>
      <c r="T385" s="172">
        <f>SUM(T382:T384)</f>
        <v>4199661</v>
      </c>
      <c r="U385" s="172">
        <f>T385+S385</f>
        <v>1772227</v>
      </c>
      <c r="V385" s="429"/>
      <c r="W385" s="198"/>
      <c r="X385" s="198"/>
      <c r="Y385" s="205"/>
    </row>
    <row r="386" spans="1:25" s="35" customFormat="1">
      <c r="A386" s="312">
        <v>45415</v>
      </c>
      <c r="B386" s="18" t="s">
        <v>2900</v>
      </c>
      <c r="C386" s="16" t="s">
        <v>2901</v>
      </c>
      <c r="D386" s="35">
        <f t="shared" si="20"/>
        <v>-4419.2199999999993</v>
      </c>
      <c r="F386" s="18" t="s">
        <v>2903</v>
      </c>
      <c r="G386" s="16" t="s">
        <v>2904</v>
      </c>
      <c r="H386" s="35">
        <f t="shared" si="21"/>
        <v>-4309.8899999998976</v>
      </c>
      <c r="J386" t="s">
        <v>2902</v>
      </c>
      <c r="K386" s="213"/>
      <c r="L386" s="203">
        <v>19574</v>
      </c>
      <c r="M386" s="213">
        <v>-52760</v>
      </c>
      <c r="P386" s="155"/>
      <c r="Q386" t="s">
        <v>2905</v>
      </c>
      <c r="R386" s="215">
        <f>Q386-Q385</f>
        <v>1517419</v>
      </c>
      <c r="S386" s="215"/>
      <c r="T386" s="155">
        <v>1517419</v>
      </c>
      <c r="U386" s="155"/>
      <c r="V386" s="429"/>
      <c r="W386" s="198"/>
      <c r="X386" s="198"/>
      <c r="Y386" s="205"/>
    </row>
    <row r="387" spans="1:25" s="35" customFormat="1">
      <c r="A387" s="312">
        <v>45418</v>
      </c>
      <c r="B387" s="18" t="s">
        <v>2907</v>
      </c>
      <c r="C387" s="16" t="s">
        <v>2908</v>
      </c>
      <c r="D387" s="35">
        <f t="shared" si="20"/>
        <v>535.73</v>
      </c>
      <c r="F387" s="18" t="s">
        <v>2910</v>
      </c>
      <c r="G387" s="16" t="s">
        <v>2911</v>
      </c>
      <c r="H387" s="35">
        <f t="shared" si="21"/>
        <v>-11508.25</v>
      </c>
      <c r="J387" t="s">
        <v>2909</v>
      </c>
      <c r="K387" s="213">
        <v>14180</v>
      </c>
      <c r="L387" s="203">
        <v>2499</v>
      </c>
      <c r="M387" s="213"/>
      <c r="P387" s="155"/>
      <c r="Q387" t="s">
        <v>2912</v>
      </c>
      <c r="R387" s="215">
        <f>Q387-Q386</f>
        <v>423697</v>
      </c>
      <c r="S387" s="215"/>
      <c r="T387" s="155">
        <v>423697</v>
      </c>
      <c r="U387" s="155"/>
      <c r="V387" s="429"/>
      <c r="W387" s="200" t="s">
        <v>2920</v>
      </c>
      <c r="X387" s="200"/>
      <c r="Y387" s="205"/>
    </row>
    <row r="388" spans="1:25" s="35" customFormat="1">
      <c r="A388" s="312">
        <v>45419</v>
      </c>
      <c r="B388" s="18" t="s">
        <v>2914</v>
      </c>
      <c r="C388" s="16" t="s">
        <v>2915</v>
      </c>
      <c r="D388" s="35">
        <f t="shared" si="20"/>
        <v>-1772.2399999999998</v>
      </c>
      <c r="F388" s="18" t="s">
        <v>2917</v>
      </c>
      <c r="G388" s="16" t="s">
        <v>2918</v>
      </c>
      <c r="H388" s="35">
        <f t="shared" si="21"/>
        <v>-1131.1200000001118</v>
      </c>
      <c r="J388" t="s">
        <v>2916</v>
      </c>
      <c r="L388" s="203">
        <v>17699</v>
      </c>
      <c r="M388" s="213">
        <v>-11981</v>
      </c>
      <c r="P388" s="155"/>
      <c r="Q388" t="s">
        <v>2919</v>
      </c>
      <c r="R388" s="215">
        <f>Q388-Q387</f>
        <v>869555</v>
      </c>
      <c r="S388" s="215">
        <v>-1406261</v>
      </c>
      <c r="T388" s="155">
        <v>869555</v>
      </c>
      <c r="U388" s="155"/>
      <c r="V388" s="429"/>
      <c r="W388" s="200" t="s">
        <v>2933</v>
      </c>
      <c r="X388" s="200"/>
      <c r="Y388" s="205"/>
    </row>
    <row r="389" spans="1:25" s="35" customFormat="1">
      <c r="A389" s="312">
        <v>45420</v>
      </c>
      <c r="B389" s="18" t="s">
        <v>2921</v>
      </c>
      <c r="C389" s="16" t="s">
        <v>2922</v>
      </c>
      <c r="D389" s="35">
        <f t="shared" si="20"/>
        <v>-1892.4499999999998</v>
      </c>
      <c r="F389" s="18" t="s">
        <v>2924</v>
      </c>
      <c r="G389" s="16" t="s">
        <v>2925</v>
      </c>
      <c r="H389" s="35">
        <f t="shared" si="21"/>
        <v>-11962.5</v>
      </c>
      <c r="J389" t="s">
        <v>2923</v>
      </c>
      <c r="L389" s="203">
        <v>15514</v>
      </c>
      <c r="M389" s="213">
        <v>-11016</v>
      </c>
      <c r="P389" s="155"/>
      <c r="Q389" t="s">
        <v>2926</v>
      </c>
      <c r="R389" s="215"/>
      <c r="S389" s="215">
        <v>-1160070</v>
      </c>
      <c r="T389" s="155">
        <v>1772227</v>
      </c>
      <c r="U389" s="155"/>
      <c r="V389" s="429"/>
      <c r="W389" s="198"/>
      <c r="X389" s="198"/>
      <c r="Y389" s="205"/>
    </row>
    <row r="390" spans="1:25" s="35" customFormat="1">
      <c r="A390" s="312">
        <v>45421</v>
      </c>
      <c r="B390" s="18" t="s">
        <v>2927</v>
      </c>
      <c r="C390" s="16" t="s">
        <v>2928</v>
      </c>
      <c r="D390" s="35">
        <f t="shared" si="20"/>
        <v>-3882.1499999999996</v>
      </c>
      <c r="F390" s="18" t="s">
        <v>2930</v>
      </c>
      <c r="G390" s="16" t="s">
        <v>2931</v>
      </c>
      <c r="H390" s="35">
        <f t="shared" si="21"/>
        <v>17667.349999999627</v>
      </c>
      <c r="J390" t="s">
        <v>2929</v>
      </c>
      <c r="L390" s="203">
        <v>63709</v>
      </c>
      <c r="M390" s="213">
        <v>-1905</v>
      </c>
      <c r="P390" s="155"/>
      <c r="Q390" s="13" t="s">
        <v>2932</v>
      </c>
      <c r="R390" s="462" t="s">
        <v>885</v>
      </c>
      <c r="S390" s="462">
        <f>SUM(S388:S389)</f>
        <v>-2566331</v>
      </c>
      <c r="T390" s="172">
        <f>SUM(T386:T389)</f>
        <v>4582898</v>
      </c>
      <c r="U390" s="172">
        <f>T390+S390</f>
        <v>2016567</v>
      </c>
      <c r="V390" s="429"/>
      <c r="W390" s="198"/>
      <c r="X390" s="198"/>
      <c r="Y390" s="205"/>
    </row>
    <row r="391" spans="1:25" s="35" customFormat="1">
      <c r="A391" s="312">
        <v>45422</v>
      </c>
      <c r="B391" s="18" t="s">
        <v>2941</v>
      </c>
      <c r="C391" s="16" t="s">
        <v>2942</v>
      </c>
      <c r="D391" s="35">
        <f t="shared" si="20"/>
        <v>-212.78999999999996</v>
      </c>
      <c r="F391" s="18" t="s">
        <v>2944</v>
      </c>
      <c r="G391" s="16" t="s">
        <v>2945</v>
      </c>
      <c r="H391" s="35">
        <f t="shared" si="21"/>
        <v>-5060.1800000001676</v>
      </c>
      <c r="J391" t="s">
        <v>2943</v>
      </c>
      <c r="K391" s="213">
        <v>20181</v>
      </c>
      <c r="L391" s="203">
        <v>22193</v>
      </c>
      <c r="M391" s="203"/>
      <c r="P391" s="155"/>
      <c r="Q391" t="s">
        <v>2946</v>
      </c>
      <c r="R391" s="215">
        <f>Q391-Q390</f>
        <v>1071515</v>
      </c>
      <c r="S391" s="215"/>
      <c r="T391" s="155">
        <v>1071515</v>
      </c>
      <c r="U391" s="155"/>
      <c r="V391" s="429"/>
      <c r="W391" s="198"/>
      <c r="X391" s="198"/>
      <c r="Y391" s="205"/>
    </row>
    <row r="392" spans="1:25" s="35" customFormat="1">
      <c r="A392" s="312">
        <v>45425</v>
      </c>
      <c r="B392" s="18" t="s">
        <v>2951</v>
      </c>
      <c r="C392" s="16" t="s">
        <v>2952</v>
      </c>
      <c r="D392" s="35">
        <f t="shared" si="20"/>
        <v>-951.47999999999956</v>
      </c>
      <c r="F392" s="18" t="s">
        <v>2954</v>
      </c>
      <c r="G392" s="16" t="s">
        <v>2955</v>
      </c>
      <c r="H392" s="35">
        <f t="shared" si="21"/>
        <v>6227.2299999999814</v>
      </c>
      <c r="J392" t="s">
        <v>2953</v>
      </c>
      <c r="K392" s="213">
        <v>16524</v>
      </c>
      <c r="L392" s="203">
        <v>31351</v>
      </c>
      <c r="M392" s="203"/>
      <c r="P392" s="155"/>
      <c r="Q392" t="s">
        <v>2956</v>
      </c>
      <c r="R392" s="215">
        <f>Q392-Q391</f>
        <v>388015</v>
      </c>
      <c r="S392" s="215"/>
      <c r="T392" s="155">
        <v>388015</v>
      </c>
      <c r="U392" s="155"/>
      <c r="V392" s="429"/>
      <c r="W392" s="198"/>
      <c r="X392" s="198"/>
      <c r="Y392" s="205"/>
    </row>
    <row r="393" spans="1:25" s="35" customFormat="1">
      <c r="A393" s="312">
        <v>45426</v>
      </c>
      <c r="B393" s="18" t="s">
        <v>2957</v>
      </c>
      <c r="C393" s="16" t="s">
        <v>2958</v>
      </c>
      <c r="D393" s="35">
        <f t="shared" si="20"/>
        <v>-2363.7799999999997</v>
      </c>
      <c r="F393" s="18" t="s">
        <v>2960</v>
      </c>
      <c r="G393" s="16" t="s">
        <v>2961</v>
      </c>
      <c r="H393" s="35">
        <f t="shared" si="21"/>
        <v>-12903.839999999851</v>
      </c>
      <c r="J393" t="s">
        <v>2959</v>
      </c>
      <c r="L393" s="203">
        <v>18105</v>
      </c>
      <c r="M393" s="213">
        <v>-21418</v>
      </c>
      <c r="P393" s="155"/>
      <c r="Q393" t="s">
        <v>2962</v>
      </c>
      <c r="R393" s="215">
        <f>Q393-Q392</f>
        <v>51995</v>
      </c>
      <c r="S393" s="215">
        <v>-713728</v>
      </c>
      <c r="T393" s="155">
        <v>51995</v>
      </c>
      <c r="U393" s="155"/>
      <c r="V393" s="429"/>
      <c r="W393" s="198"/>
      <c r="X393" s="198"/>
      <c r="Y393" s="205"/>
    </row>
    <row r="394" spans="1:25" s="35" customFormat="1">
      <c r="A394" s="312">
        <v>45427</v>
      </c>
      <c r="B394" s="18" t="s">
        <v>2964</v>
      </c>
      <c r="C394" s="16" t="s">
        <v>2965</v>
      </c>
      <c r="D394" s="35">
        <f t="shared" si="20"/>
        <v>-1967.1399999999994</v>
      </c>
      <c r="F394" s="18" t="s">
        <v>2967</v>
      </c>
      <c r="G394" s="16" t="s">
        <v>2968</v>
      </c>
      <c r="H394" s="35">
        <f t="shared" si="21"/>
        <v>-33118.090000000317</v>
      </c>
      <c r="J394" t="s">
        <v>2966</v>
      </c>
      <c r="L394" s="203">
        <v>16814</v>
      </c>
      <c r="M394" s="213">
        <v>-15294</v>
      </c>
      <c r="P394" s="155"/>
      <c r="Q394" t="s">
        <v>2969</v>
      </c>
      <c r="R394" s="215"/>
      <c r="S394" s="215">
        <f>Q395-Q394</f>
        <v>-621680</v>
      </c>
      <c r="T394" s="155"/>
      <c r="U394" s="155"/>
      <c r="V394" s="429"/>
      <c r="W394" s="198"/>
      <c r="X394" s="198"/>
      <c r="Y394" s="205"/>
    </row>
    <row r="395" spans="1:25" s="35" customFormat="1">
      <c r="A395" s="312">
        <v>45428</v>
      </c>
      <c r="B395" s="465" t="s">
        <v>2971</v>
      </c>
      <c r="C395" s="16" t="s">
        <v>2972</v>
      </c>
      <c r="D395" s="35">
        <f t="shared" si="20"/>
        <v>-740.84000000000015</v>
      </c>
      <c r="F395" s="18" t="s">
        <v>2974</v>
      </c>
      <c r="G395" s="16" t="s">
        <v>2975</v>
      </c>
      <c r="H395" s="35">
        <f t="shared" si="21"/>
        <v>12696.679999999702</v>
      </c>
      <c r="J395" t="s">
        <v>2973</v>
      </c>
      <c r="L395" s="203">
        <v>6591</v>
      </c>
      <c r="M395" s="213">
        <v>-7693</v>
      </c>
      <c r="P395" s="155"/>
      <c r="Q395" s="13" t="s">
        <v>2976</v>
      </c>
      <c r="R395" s="463" t="s">
        <v>885</v>
      </c>
      <c r="S395" s="464">
        <f>SUM(S391:S394)</f>
        <v>-1335408</v>
      </c>
      <c r="T395" s="172">
        <f>SUM(T391:T394)</f>
        <v>1511525</v>
      </c>
      <c r="U395" s="172">
        <f>T395+S395</f>
        <v>176117</v>
      </c>
      <c r="V395" s="429"/>
      <c r="W395" s="198"/>
      <c r="X395" s="198"/>
      <c r="Y395" s="205"/>
    </row>
    <row r="396" spans="1:25" s="35" customFormat="1">
      <c r="A396" s="312">
        <v>45429</v>
      </c>
      <c r="B396" s="465" t="s">
        <v>2978</v>
      </c>
      <c r="C396" s="16" t="s">
        <v>2979</v>
      </c>
      <c r="D396" s="35">
        <f t="shared" si="20"/>
        <v>614.25</v>
      </c>
      <c r="F396" s="18" t="s">
        <v>2981</v>
      </c>
      <c r="G396" s="16" t="s">
        <v>2982</v>
      </c>
      <c r="H396" s="35">
        <f t="shared" si="21"/>
        <v>-15251</v>
      </c>
      <c r="J396" t="s">
        <v>2980</v>
      </c>
      <c r="K396" s="213">
        <v>15424</v>
      </c>
      <c r="L396" s="203">
        <v>4655</v>
      </c>
      <c r="M396" s="213"/>
      <c r="P396" s="155"/>
      <c r="Q396" t="s">
        <v>2983</v>
      </c>
      <c r="R396" s="215">
        <f>Q396-Q395</f>
        <v>657471</v>
      </c>
      <c r="S396" s="215"/>
      <c r="T396" s="155">
        <v>657471</v>
      </c>
      <c r="U396" s="155"/>
      <c r="V396" s="429"/>
      <c r="W396" s="198"/>
      <c r="X396" s="198"/>
      <c r="Y396" s="205"/>
    </row>
    <row r="397" spans="1:25" s="35" customFormat="1">
      <c r="A397" s="312">
        <v>45430</v>
      </c>
      <c r="B397" s="465" t="s">
        <v>2987</v>
      </c>
      <c r="C397" s="16" t="s">
        <v>2988</v>
      </c>
      <c r="D397" s="35">
        <f t="shared" si="20"/>
        <v>133.64999999999998</v>
      </c>
      <c r="F397" s="18" t="s">
        <v>2990</v>
      </c>
      <c r="G397" s="16" t="s">
        <v>2991</v>
      </c>
      <c r="H397" s="35">
        <f t="shared" si="21"/>
        <v>14813.690000000002</v>
      </c>
      <c r="J397" t="s">
        <v>2989</v>
      </c>
      <c r="K397" s="213">
        <v>1917</v>
      </c>
      <c r="M397" s="213"/>
      <c r="N397" s="203">
        <v>-455</v>
      </c>
      <c r="P397" s="155"/>
      <c r="Q397" t="s">
        <v>2992</v>
      </c>
      <c r="R397" s="215">
        <f>Q397-Q396</f>
        <v>240465</v>
      </c>
      <c r="S397" s="215"/>
      <c r="T397" s="155">
        <v>240465</v>
      </c>
      <c r="U397" s="155"/>
      <c r="V397" s="429"/>
      <c r="W397" s="198"/>
      <c r="X397" s="198"/>
      <c r="Y397" s="205"/>
    </row>
    <row r="398" spans="1:25" s="35" customFormat="1">
      <c r="A398" s="312">
        <v>45433</v>
      </c>
      <c r="B398" s="18" t="s">
        <v>2995</v>
      </c>
      <c r="C398" s="16" t="s">
        <v>2996</v>
      </c>
      <c r="D398" s="35">
        <f t="shared" si="20"/>
        <v>2015.0900000000001</v>
      </c>
      <c r="F398" s="18" t="s">
        <v>2998</v>
      </c>
      <c r="G398" s="16" t="s">
        <v>2999</v>
      </c>
      <c r="H398" s="35">
        <f t="shared" si="21"/>
        <v>-30531.350000000093</v>
      </c>
      <c r="J398" t="s">
        <v>2997</v>
      </c>
      <c r="K398" s="213">
        <v>21634</v>
      </c>
      <c r="M398" s="213"/>
      <c r="N398" s="203">
        <v>-12856</v>
      </c>
      <c r="P398" s="155"/>
      <c r="Q398" t="s">
        <v>3000</v>
      </c>
      <c r="R398" s="215">
        <f>Q398-Q397</f>
        <v>963735</v>
      </c>
      <c r="S398" s="215">
        <v>-1105493</v>
      </c>
      <c r="T398" s="155">
        <v>963735</v>
      </c>
      <c r="U398" s="155"/>
      <c r="V398" s="429"/>
      <c r="W398" s="198"/>
      <c r="X398" s="198"/>
      <c r="Y398" s="205"/>
    </row>
    <row r="399" spans="1:25" s="35" customFormat="1">
      <c r="A399" s="312">
        <v>45434</v>
      </c>
      <c r="B399" s="18" t="s">
        <v>3001</v>
      </c>
      <c r="C399" s="16" t="s">
        <v>3002</v>
      </c>
      <c r="D399" s="35">
        <f t="shared" si="20"/>
        <v>-746.60000000000036</v>
      </c>
      <c r="F399" s="18" t="s">
        <v>3004</v>
      </c>
      <c r="G399" s="16" t="s">
        <v>3005</v>
      </c>
      <c r="H399" s="35">
        <f t="shared" si="21"/>
        <v>6049.75</v>
      </c>
      <c r="J399" t="s">
        <v>3003</v>
      </c>
      <c r="K399" s="213"/>
      <c r="L399" s="203">
        <v>1833</v>
      </c>
      <c r="M399" s="213">
        <v>-5948</v>
      </c>
      <c r="P399" s="155"/>
      <c r="Q399" t="s">
        <v>3006</v>
      </c>
      <c r="R399" s="215"/>
      <c r="S399" s="215">
        <v>-940349</v>
      </c>
      <c r="T399" s="155">
        <v>176117</v>
      </c>
      <c r="U399" s="155"/>
      <c r="V399" s="429"/>
      <c r="W399" s="198"/>
      <c r="X399" s="198"/>
      <c r="Y399" s="205"/>
    </row>
    <row r="400" spans="1:25" s="35" customFormat="1">
      <c r="A400" s="312">
        <v>45435</v>
      </c>
      <c r="B400" s="18" t="s">
        <v>3008</v>
      </c>
      <c r="C400" s="16" t="s">
        <v>3009</v>
      </c>
      <c r="D400" s="35">
        <f t="shared" si="20"/>
        <v>7216.34</v>
      </c>
      <c r="F400" s="18" t="s">
        <v>3011</v>
      </c>
      <c r="G400" s="16" t="s">
        <v>3012</v>
      </c>
      <c r="H400" s="35">
        <f>SUM(F400-G400)</f>
        <v>-55248.469999999739</v>
      </c>
      <c r="J400" t="s">
        <v>3010</v>
      </c>
      <c r="K400" s="213">
        <v>86122</v>
      </c>
      <c r="M400" s="213"/>
      <c r="N400" s="203">
        <v>-35293</v>
      </c>
      <c r="P400" s="155"/>
      <c r="Q400" s="13" t="s">
        <v>3013</v>
      </c>
      <c r="R400" s="466" t="s">
        <v>885</v>
      </c>
      <c r="S400" s="466">
        <f>SUM(S398:S399)</f>
        <v>-2045842</v>
      </c>
      <c r="T400" s="172">
        <f>SUM(T396:T399)</f>
        <v>2037788</v>
      </c>
      <c r="U400" s="172"/>
      <c r="V400" s="429"/>
      <c r="W400" s="198"/>
      <c r="X400" s="198"/>
      <c r="Y400" s="205"/>
    </row>
    <row r="401" spans="1:25" s="35" customFormat="1">
      <c r="A401" s="312">
        <v>45436</v>
      </c>
      <c r="B401" s="18" t="s">
        <v>3016</v>
      </c>
      <c r="C401" s="16" t="s">
        <v>3017</v>
      </c>
      <c r="D401" s="35">
        <f t="shared" si="20"/>
        <v>5410.11</v>
      </c>
      <c r="F401" s="18" t="s">
        <v>3019</v>
      </c>
      <c r="G401" s="16" t="s">
        <v>3020</v>
      </c>
      <c r="H401" s="35">
        <f>SUM(F401-G401)</f>
        <v>-4994.5699999999488</v>
      </c>
      <c r="J401" t="s">
        <v>3018</v>
      </c>
      <c r="K401" s="213">
        <v>47788</v>
      </c>
      <c r="M401" s="213"/>
      <c r="N401" s="203">
        <v>-34705</v>
      </c>
      <c r="P401" s="155"/>
      <c r="Q401" t="s">
        <v>3021</v>
      </c>
      <c r="R401" s="215">
        <f>Q401-Q400</f>
        <v>1526146</v>
      </c>
      <c r="S401" s="215"/>
      <c r="T401" s="155">
        <v>1526146</v>
      </c>
      <c r="U401" s="155"/>
      <c r="V401" s="429"/>
      <c r="W401" s="198"/>
      <c r="X401" s="198"/>
      <c r="Y401" s="205"/>
    </row>
    <row r="402" spans="1:25" s="35" customFormat="1">
      <c r="A402" s="312">
        <v>45439</v>
      </c>
      <c r="B402" s="18" t="s">
        <v>3022</v>
      </c>
      <c r="C402" s="16" t="s">
        <v>3023</v>
      </c>
      <c r="D402" s="35">
        <f t="shared" si="20"/>
        <v>2599.4099999999989</v>
      </c>
      <c r="F402" s="18" t="s">
        <v>3025</v>
      </c>
      <c r="G402" s="16" t="s">
        <v>3026</v>
      </c>
      <c r="H402" s="35">
        <f>SUM(F402-G402)</f>
        <v>-12719.300000000047</v>
      </c>
      <c r="J402" t="s">
        <v>3024</v>
      </c>
      <c r="K402" s="213">
        <v>2654</v>
      </c>
      <c r="M402" s="213"/>
      <c r="N402" s="203">
        <v>-35266</v>
      </c>
      <c r="P402" s="155"/>
      <c r="Q402" t="s">
        <v>3027</v>
      </c>
      <c r="R402" s="215">
        <f>Q402-Q401</f>
        <v>956922</v>
      </c>
      <c r="S402" s="215"/>
      <c r="T402" s="155">
        <v>956922</v>
      </c>
      <c r="U402" s="155"/>
      <c r="V402" s="429"/>
      <c r="W402" s="198"/>
      <c r="X402" s="198"/>
      <c r="Y402" s="205"/>
    </row>
    <row r="403" spans="1:25" s="35" customFormat="1">
      <c r="A403" s="312">
        <v>45440</v>
      </c>
      <c r="B403" s="18" t="s">
        <v>3031</v>
      </c>
      <c r="C403" s="16" t="s">
        <v>3032</v>
      </c>
      <c r="D403" s="35">
        <f t="shared" si="20"/>
        <v>1961.92</v>
      </c>
      <c r="F403" s="18" t="s">
        <v>3034</v>
      </c>
      <c r="G403" s="16" t="s">
        <v>3035</v>
      </c>
      <c r="H403" s="35">
        <f t="shared" ref="H403:H466" si="22">SUM(F403-G403)</f>
        <v>-17973.05999999959</v>
      </c>
      <c r="J403" t="s">
        <v>3033</v>
      </c>
      <c r="K403" s="213">
        <v>10634</v>
      </c>
      <c r="M403" s="213"/>
      <c r="N403" s="203">
        <v>-14763</v>
      </c>
      <c r="P403" s="155"/>
      <c r="Q403" t="s">
        <v>3036</v>
      </c>
      <c r="R403" s="215">
        <f>Q403-Q402</f>
        <v>641446</v>
      </c>
      <c r="S403" s="215">
        <v>-1472439</v>
      </c>
      <c r="T403" s="155">
        <v>641446</v>
      </c>
      <c r="U403" s="155"/>
      <c r="V403" s="429"/>
      <c r="W403" s="198"/>
      <c r="X403" s="198"/>
      <c r="Y403" s="205"/>
    </row>
    <row r="404" spans="1:25" s="35" customFormat="1">
      <c r="A404" s="312">
        <v>45441</v>
      </c>
      <c r="B404" s="18" t="s">
        <v>3037</v>
      </c>
      <c r="C404" s="16" t="s">
        <v>3038</v>
      </c>
      <c r="D404" s="35">
        <f t="shared" si="20"/>
        <v>-1716.7599999999984</v>
      </c>
      <c r="F404" s="18" t="s">
        <v>3040</v>
      </c>
      <c r="G404" s="16" t="s">
        <v>3041</v>
      </c>
      <c r="H404" s="35">
        <f t="shared" si="22"/>
        <v>7308.4599999999627</v>
      </c>
      <c r="J404" t="s">
        <v>3039</v>
      </c>
      <c r="K404" s="213"/>
      <c r="M404" s="213">
        <v>-65750</v>
      </c>
      <c r="N404" s="203">
        <v>-13085</v>
      </c>
      <c r="P404" s="155"/>
      <c r="Q404" t="s">
        <v>3042</v>
      </c>
      <c r="R404" s="215"/>
      <c r="S404" s="215">
        <v>-2147027</v>
      </c>
      <c r="T404" s="155">
        <v>2016567</v>
      </c>
      <c r="U404" s="155"/>
      <c r="V404" s="429"/>
      <c r="W404" s="198"/>
      <c r="X404" s="198"/>
      <c r="Y404" s="205"/>
    </row>
    <row r="405" spans="1:25" s="35" customFormat="1">
      <c r="A405" s="312">
        <v>45442</v>
      </c>
      <c r="B405" s="18" t="s">
        <v>3051</v>
      </c>
      <c r="C405" s="16" t="s">
        <v>3052</v>
      </c>
      <c r="D405" s="35">
        <f t="shared" si="20"/>
        <v>-7925.4500000000007</v>
      </c>
      <c r="F405" s="18" t="s">
        <v>3054</v>
      </c>
      <c r="G405" s="16" t="s">
        <v>3055</v>
      </c>
      <c r="H405" s="35">
        <f t="shared" si="22"/>
        <v>-9853.0100000002421</v>
      </c>
      <c r="J405" t="s">
        <v>3053</v>
      </c>
      <c r="K405" s="213"/>
      <c r="L405" s="203">
        <v>86482</v>
      </c>
      <c r="M405" s="213">
        <v>-206110</v>
      </c>
      <c r="P405" s="155"/>
      <c r="Q405" s="13" t="s">
        <v>3056</v>
      </c>
      <c r="R405" s="467" t="s">
        <v>885</v>
      </c>
      <c r="S405" s="467">
        <f>SUM(S401:S404)</f>
        <v>-3619466</v>
      </c>
      <c r="T405" s="172">
        <f>SUM(T401:T404)</f>
        <v>5141081</v>
      </c>
      <c r="U405" s="172">
        <f>T405+S405</f>
        <v>1521615</v>
      </c>
      <c r="V405" s="429"/>
      <c r="W405" s="198"/>
      <c r="X405" s="198"/>
      <c r="Y405" s="205"/>
    </row>
    <row r="406" spans="1:25" s="35" customFormat="1">
      <c r="A406" s="312">
        <v>45443</v>
      </c>
      <c r="B406" s="18" t="s">
        <v>3045</v>
      </c>
      <c r="C406" s="16" t="s">
        <v>3046</v>
      </c>
      <c r="D406" s="35">
        <f t="shared" si="20"/>
        <v>-1050.6999999999998</v>
      </c>
      <c r="F406" s="18" t="s">
        <v>3048</v>
      </c>
      <c r="G406" s="16" t="s">
        <v>3049</v>
      </c>
      <c r="H406" s="35">
        <f t="shared" si="22"/>
        <v>-26451.589999999967</v>
      </c>
      <c r="J406" s="35" t="s">
        <v>3047</v>
      </c>
      <c r="K406" s="213">
        <v>10664</v>
      </c>
      <c r="L406" s="203">
        <v>31233</v>
      </c>
      <c r="M406" s="213"/>
      <c r="P406" s="155"/>
      <c r="Q406" t="s">
        <v>3050</v>
      </c>
      <c r="R406" s="215">
        <f>Q406-Q405</f>
        <v>2187863</v>
      </c>
      <c r="S406" s="215"/>
      <c r="T406" s="155">
        <v>2187863</v>
      </c>
      <c r="U406" s="155"/>
      <c r="V406" s="429"/>
      <c r="W406" s="198"/>
      <c r="X406" s="198"/>
      <c r="Y406" s="205"/>
    </row>
    <row r="407" spans="1:25" s="35" customFormat="1">
      <c r="A407" s="312">
        <v>45446</v>
      </c>
      <c r="B407" s="18" t="s">
        <v>3060</v>
      </c>
      <c r="C407" s="16" t="s">
        <v>3061</v>
      </c>
      <c r="D407" s="35">
        <f t="shared" si="20"/>
        <v>7805.6500000000005</v>
      </c>
      <c r="F407" s="18" t="s">
        <v>3063</v>
      </c>
      <c r="G407" s="16" t="s">
        <v>3064</v>
      </c>
      <c r="H407" s="35">
        <f t="shared" si="22"/>
        <v>-5353.5</v>
      </c>
      <c r="J407" t="s">
        <v>3062</v>
      </c>
      <c r="K407" s="213">
        <v>65733</v>
      </c>
      <c r="M407" s="213"/>
      <c r="N407" s="203">
        <v>-55690</v>
      </c>
      <c r="P407" s="155"/>
      <c r="Q407" t="s">
        <v>3065</v>
      </c>
      <c r="R407" s="215">
        <f>Q407-Q406</f>
        <v>1277787</v>
      </c>
      <c r="S407" s="215"/>
      <c r="T407" s="155">
        <v>1277787</v>
      </c>
      <c r="U407" s="155"/>
      <c r="V407" s="429"/>
      <c r="W407" s="198"/>
      <c r="X407" s="198"/>
      <c r="Y407" s="205"/>
    </row>
    <row r="408" spans="1:25" s="35" customFormat="1">
      <c r="A408" s="312">
        <v>45447</v>
      </c>
      <c r="B408" s="18" t="s">
        <v>3066</v>
      </c>
      <c r="C408" s="16" t="s">
        <v>3067</v>
      </c>
      <c r="D408" s="35">
        <f t="shared" si="20"/>
        <v>-9843.4400000000023</v>
      </c>
      <c r="F408" s="18" t="s">
        <v>3069</v>
      </c>
      <c r="G408" s="16" t="s">
        <v>3070</v>
      </c>
      <c r="H408" s="35">
        <f t="shared" si="22"/>
        <v>11325.329999999609</v>
      </c>
      <c r="J408" t="s">
        <v>3068</v>
      </c>
      <c r="L408" s="203">
        <v>91235</v>
      </c>
      <c r="M408" s="213">
        <v>-67200</v>
      </c>
      <c r="P408" s="155"/>
      <c r="Q408" t="s">
        <v>3071</v>
      </c>
      <c r="R408" s="215">
        <f>Q408-Q407</f>
        <v>695676</v>
      </c>
      <c r="S408" s="215">
        <v>-1272542</v>
      </c>
      <c r="T408" s="155">
        <v>695676</v>
      </c>
      <c r="U408" s="155"/>
      <c r="V408" s="429"/>
      <c r="W408" s="198"/>
      <c r="X408" s="198"/>
      <c r="Y408" s="205"/>
    </row>
    <row r="409" spans="1:25" s="35" customFormat="1">
      <c r="A409" s="312">
        <v>45448</v>
      </c>
      <c r="B409" s="18" t="s">
        <v>3073</v>
      </c>
      <c r="C409" s="16" t="s">
        <v>3074</v>
      </c>
      <c r="D409" s="35">
        <f t="shared" si="20"/>
        <v>2510.760000000002</v>
      </c>
      <c r="F409" s="18" t="s">
        <v>3076</v>
      </c>
      <c r="G409" s="16" t="s">
        <v>3077</v>
      </c>
      <c r="H409" s="35">
        <f t="shared" si="22"/>
        <v>43981.310000000522</v>
      </c>
      <c r="J409" t="s">
        <v>3075</v>
      </c>
      <c r="K409" s="213">
        <v>22989</v>
      </c>
      <c r="M409" s="213"/>
      <c r="N409" s="203">
        <v>-20783</v>
      </c>
      <c r="P409" s="155"/>
      <c r="Q409" t="s">
        <v>3078</v>
      </c>
      <c r="R409" s="215"/>
      <c r="S409" s="215">
        <v>-2742408</v>
      </c>
      <c r="T409" s="155">
        <v>1521615</v>
      </c>
      <c r="U409" s="155"/>
      <c r="V409" s="429"/>
      <c r="W409" s="198"/>
      <c r="X409" s="198"/>
      <c r="Y409" s="205"/>
    </row>
    <row r="410" spans="1:25" s="35" customFormat="1">
      <c r="A410" s="312">
        <v>45449</v>
      </c>
      <c r="B410" s="18" t="s">
        <v>3080</v>
      </c>
      <c r="C410" s="16" t="s">
        <v>3081</v>
      </c>
      <c r="D410" s="35">
        <f t="shared" si="20"/>
        <v>1566.3599999999997</v>
      </c>
      <c r="F410" s="18" t="s">
        <v>3083</v>
      </c>
      <c r="G410" s="16" t="s">
        <v>3084</v>
      </c>
      <c r="H410" s="35">
        <f t="shared" si="22"/>
        <v>-8341.6299999998882</v>
      </c>
      <c r="J410" t="s">
        <v>3082</v>
      </c>
      <c r="K410" s="213"/>
      <c r="M410" s="213">
        <v>-8727</v>
      </c>
      <c r="N410" s="203">
        <v>-32908</v>
      </c>
      <c r="P410" s="155"/>
      <c r="Q410" s="13" t="s">
        <v>3085</v>
      </c>
      <c r="R410" s="470" t="s">
        <v>885</v>
      </c>
      <c r="S410" s="470">
        <f>SUM(S406:S409)</f>
        <v>-4014950</v>
      </c>
      <c r="T410" s="172">
        <f>SUM(T406:T409)</f>
        <v>5682941</v>
      </c>
      <c r="U410" s="172">
        <f>T410+S410</f>
        <v>1667991</v>
      </c>
      <c r="V410" s="429"/>
      <c r="W410" s="198"/>
      <c r="X410" s="198"/>
      <c r="Y410" s="205"/>
    </row>
    <row r="411" spans="1:25" s="35" customFormat="1">
      <c r="A411" s="312">
        <v>45450</v>
      </c>
      <c r="B411" s="18" t="s">
        <v>3087</v>
      </c>
      <c r="C411" s="16" t="s">
        <v>3088</v>
      </c>
      <c r="D411" s="35">
        <f t="shared" si="20"/>
        <v>5662.95</v>
      </c>
      <c r="F411" s="18" t="s">
        <v>3090</v>
      </c>
      <c r="G411" s="16" t="s">
        <v>3091</v>
      </c>
      <c r="H411" s="35">
        <f t="shared" si="22"/>
        <v>3279.75</v>
      </c>
      <c r="J411" t="s">
        <v>3089</v>
      </c>
      <c r="K411" s="213">
        <v>64852</v>
      </c>
      <c r="M411" s="213"/>
      <c r="N411" s="203">
        <v>-29732</v>
      </c>
      <c r="P411" s="155"/>
      <c r="Q411" t="s">
        <v>3092</v>
      </c>
      <c r="R411" s="215">
        <f>Q411-Q410</f>
        <v>1858684</v>
      </c>
      <c r="S411" s="215"/>
      <c r="T411" s="155">
        <v>1858684</v>
      </c>
      <c r="U411" s="155"/>
      <c r="V411" s="429"/>
      <c r="W411" s="198"/>
      <c r="X411" s="198"/>
      <c r="Y411" s="205"/>
    </row>
    <row r="412" spans="1:25" s="35" customFormat="1">
      <c r="A412" s="312">
        <v>45453</v>
      </c>
      <c r="B412" s="18" t="s">
        <v>3094</v>
      </c>
      <c r="C412" s="16" t="s">
        <v>3095</v>
      </c>
      <c r="D412" s="35">
        <f t="shared" si="20"/>
        <v>3063.87</v>
      </c>
      <c r="F412" s="18" t="s">
        <v>3097</v>
      </c>
      <c r="G412" s="16" t="s">
        <v>3098</v>
      </c>
      <c r="H412" s="35">
        <f t="shared" si="22"/>
        <v>45.340000000083819</v>
      </c>
      <c r="J412" t="s">
        <v>3096</v>
      </c>
      <c r="K412" s="213">
        <v>16506</v>
      </c>
      <c r="M412" s="213"/>
      <c r="N412" s="203">
        <v>-32432</v>
      </c>
      <c r="P412" s="155"/>
      <c r="Q412" t="s">
        <v>3099</v>
      </c>
      <c r="R412" s="215">
        <f>Q412-Q411</f>
        <v>387397</v>
      </c>
      <c r="S412" s="215"/>
      <c r="T412" s="155">
        <v>387397</v>
      </c>
      <c r="U412" s="155"/>
      <c r="V412" s="429"/>
      <c r="W412" s="198"/>
      <c r="X412" s="198"/>
      <c r="Y412" s="205"/>
    </row>
    <row r="413" spans="1:25" s="35" customFormat="1">
      <c r="A413" s="312">
        <v>45454</v>
      </c>
      <c r="B413" s="18" t="s">
        <v>3103</v>
      </c>
      <c r="C413" s="16" t="s">
        <v>3104</v>
      </c>
      <c r="D413" s="35">
        <f t="shared" si="20"/>
        <v>970.33000000000038</v>
      </c>
      <c r="F413" s="18" t="s">
        <v>3108</v>
      </c>
      <c r="G413" s="16" t="s">
        <v>3107</v>
      </c>
      <c r="H413" s="35">
        <f t="shared" si="22"/>
        <v>-24372.060000000056</v>
      </c>
      <c r="J413" t="s">
        <v>3105</v>
      </c>
      <c r="K413" s="213">
        <v>15448</v>
      </c>
      <c r="M413" s="213"/>
      <c r="N413" s="203">
        <v>-2692</v>
      </c>
      <c r="P413" s="155"/>
      <c r="Q413" t="s">
        <v>3106</v>
      </c>
      <c r="R413" s="215">
        <f>Q413-Q412</f>
        <v>121628</v>
      </c>
      <c r="S413" s="215">
        <v>-290038</v>
      </c>
      <c r="T413" s="155">
        <v>121628</v>
      </c>
      <c r="U413" s="155"/>
      <c r="V413" s="429"/>
      <c r="W413" s="198"/>
      <c r="X413" s="198"/>
      <c r="Y413" s="205"/>
    </row>
    <row r="414" spans="1:25" s="35" customFormat="1">
      <c r="A414" s="312">
        <v>45455</v>
      </c>
      <c r="B414" s="18" t="s">
        <v>3111</v>
      </c>
      <c r="C414" s="16" t="s">
        <v>3110</v>
      </c>
      <c r="D414" s="35">
        <f t="shared" ref="D414:D487" si="23">SUM(B414-C414)</f>
        <v>2996.7200000000003</v>
      </c>
      <c r="F414" s="18" t="s">
        <v>3114</v>
      </c>
      <c r="G414" s="16" t="s">
        <v>3113</v>
      </c>
      <c r="H414" s="35">
        <f t="shared" si="22"/>
        <v>-28563.470000000205</v>
      </c>
      <c r="J414" t="s">
        <v>3109</v>
      </c>
      <c r="K414" s="213">
        <v>21233</v>
      </c>
      <c r="M414" s="213"/>
      <c r="N414" s="203">
        <v>-24493</v>
      </c>
      <c r="P414" s="155"/>
      <c r="Q414" t="s">
        <v>3112</v>
      </c>
      <c r="R414" s="215"/>
      <c r="S414" s="215">
        <v>-1665908</v>
      </c>
      <c r="T414" s="155">
        <v>1667991</v>
      </c>
      <c r="U414" s="155"/>
      <c r="V414" s="429"/>
      <c r="W414" s="198"/>
      <c r="X414" s="198"/>
      <c r="Y414" s="205"/>
    </row>
    <row r="415" spans="1:25" s="35" customFormat="1">
      <c r="A415" s="312">
        <v>45456</v>
      </c>
      <c r="B415" s="18" t="s">
        <v>3115</v>
      </c>
      <c r="C415" s="16" t="s">
        <v>3116</v>
      </c>
      <c r="D415" s="35">
        <f t="shared" si="23"/>
        <v>2716.92</v>
      </c>
      <c r="F415" s="18" t="s">
        <v>3118</v>
      </c>
      <c r="G415" s="16" t="s">
        <v>3119</v>
      </c>
      <c r="H415" s="35">
        <f t="shared" si="22"/>
        <v>-71912.009999999776</v>
      </c>
      <c r="J415" t="s">
        <v>3117</v>
      </c>
      <c r="K415" s="213">
        <v>27190</v>
      </c>
      <c r="M415" s="213"/>
      <c r="N415" s="203">
        <v>-18008</v>
      </c>
      <c r="P415" s="155"/>
      <c r="Q415" s="13" t="s">
        <v>3120</v>
      </c>
      <c r="R415" s="473" t="s">
        <v>885</v>
      </c>
      <c r="S415" s="473">
        <f>SUM(S411:S414)</f>
        <v>-1955946</v>
      </c>
      <c r="T415" s="172">
        <f>SUM(T411:T414)</f>
        <v>4035700</v>
      </c>
      <c r="U415" s="172">
        <f>T415+S415</f>
        <v>2079754</v>
      </c>
      <c r="V415" s="429"/>
      <c r="W415" s="198"/>
      <c r="X415" s="198"/>
      <c r="Y415" s="205"/>
    </row>
    <row r="416" spans="1:25" s="35" customFormat="1">
      <c r="A416" s="312">
        <v>45457</v>
      </c>
      <c r="B416" s="18" t="s">
        <v>3122</v>
      </c>
      <c r="C416" s="16" t="s">
        <v>3123</v>
      </c>
      <c r="D416" s="35">
        <f t="shared" si="23"/>
        <v>563.46</v>
      </c>
      <c r="F416" s="18" t="s">
        <v>3125</v>
      </c>
      <c r="G416" s="16" t="s">
        <v>3126</v>
      </c>
      <c r="H416" s="35">
        <f t="shared" si="22"/>
        <v>6351.5</v>
      </c>
      <c r="J416" t="s">
        <v>3124</v>
      </c>
      <c r="K416" s="213"/>
      <c r="M416" s="213"/>
      <c r="N416" s="203"/>
      <c r="P416" s="155"/>
      <c r="Q416" t="s">
        <v>3127</v>
      </c>
      <c r="R416" s="215">
        <f>Q416-Q415</f>
        <v>1142822</v>
      </c>
      <c r="S416" s="215"/>
      <c r="T416" s="155">
        <v>1142822</v>
      </c>
      <c r="U416" s="155"/>
      <c r="V416" s="429"/>
      <c r="W416" s="198"/>
      <c r="X416" s="198"/>
      <c r="Y416" s="205"/>
    </row>
    <row r="417" spans="1:25" s="35" customFormat="1">
      <c r="A417" s="312">
        <v>45461</v>
      </c>
      <c r="B417" s="18" t="s">
        <v>3136</v>
      </c>
      <c r="C417" s="16" t="s">
        <v>3137</v>
      </c>
      <c r="D417" s="35">
        <f t="shared" si="23"/>
        <v>779.02</v>
      </c>
      <c r="F417" s="18" t="s">
        <v>3139</v>
      </c>
      <c r="G417" s="16" t="s">
        <v>3140</v>
      </c>
      <c r="H417" s="35">
        <f t="shared" si="22"/>
        <v>-6891.75</v>
      </c>
      <c r="J417" t="s">
        <v>3138</v>
      </c>
      <c r="K417" s="213">
        <v>14788</v>
      </c>
      <c r="L417" s="203">
        <v>3225</v>
      </c>
      <c r="M417" s="213"/>
      <c r="N417" s="203"/>
      <c r="P417" s="155"/>
      <c r="Q417" t="s">
        <v>3141</v>
      </c>
      <c r="R417" s="215">
        <f>Q417-Q416</f>
        <v>330503</v>
      </c>
      <c r="S417" s="215"/>
      <c r="T417" s="155">
        <v>330503</v>
      </c>
      <c r="U417" s="155"/>
      <c r="V417" s="429"/>
      <c r="W417" s="198"/>
      <c r="X417" s="198"/>
      <c r="Y417" s="205"/>
    </row>
    <row r="418" spans="1:25" s="35" customFormat="1">
      <c r="A418" s="312">
        <v>45462</v>
      </c>
      <c r="B418" s="18" t="s">
        <v>3130</v>
      </c>
      <c r="C418" s="16" t="s">
        <v>3131</v>
      </c>
      <c r="D418" s="35">
        <f t="shared" si="23"/>
        <v>4356.46</v>
      </c>
      <c r="F418" s="18" t="s">
        <v>3133</v>
      </c>
      <c r="G418" s="16" t="s">
        <v>3134</v>
      </c>
      <c r="H418" s="35">
        <f t="shared" si="22"/>
        <v>-7951.1800000006333</v>
      </c>
      <c r="J418" t="s">
        <v>3132</v>
      </c>
      <c r="K418" s="213">
        <v>43105</v>
      </c>
      <c r="M418" s="213"/>
      <c r="N418" s="203">
        <v>-13806</v>
      </c>
      <c r="P418" s="155"/>
      <c r="Q418" t="s">
        <v>3135</v>
      </c>
      <c r="R418" s="215">
        <f>Q418-Q417</f>
        <v>70472</v>
      </c>
      <c r="S418" s="215">
        <v>-859847</v>
      </c>
      <c r="T418" s="155">
        <v>70472</v>
      </c>
      <c r="U418" s="155"/>
      <c r="V418" s="429"/>
      <c r="W418" s="198"/>
      <c r="X418" s="198"/>
      <c r="Y418" s="205"/>
    </row>
    <row r="419" spans="1:25" s="35" customFormat="1">
      <c r="A419" s="312">
        <v>45463</v>
      </c>
      <c r="B419" s="18" t="s">
        <v>3143</v>
      </c>
      <c r="C419" s="16" t="s">
        <v>3144</v>
      </c>
      <c r="D419" s="35">
        <f t="shared" si="23"/>
        <v>1739.6900000000005</v>
      </c>
      <c r="F419" s="18" t="s">
        <v>3146</v>
      </c>
      <c r="G419" s="16" t="s">
        <v>3147</v>
      </c>
      <c r="H419" s="35">
        <f t="shared" si="22"/>
        <v>-71333.349999999627</v>
      </c>
      <c r="J419" t="s">
        <v>3145</v>
      </c>
      <c r="K419" s="213">
        <v>15680</v>
      </c>
      <c r="M419" s="213"/>
      <c r="N419" s="203">
        <v>-12726</v>
      </c>
      <c r="P419" s="155"/>
      <c r="Q419" s="13" t="s">
        <v>3148</v>
      </c>
      <c r="R419" s="474" t="s">
        <v>885</v>
      </c>
      <c r="S419" s="474">
        <f>SUM(S416:S418)</f>
        <v>-859847</v>
      </c>
      <c r="T419" s="172">
        <f>SUM(T416:T418)</f>
        <v>1543797</v>
      </c>
      <c r="U419" s="172">
        <f>T419+S419</f>
        <v>683950</v>
      </c>
      <c r="V419" s="429"/>
      <c r="W419" s="198"/>
      <c r="X419" s="198"/>
      <c r="Y419" s="205"/>
    </row>
    <row r="420" spans="1:25" s="35" customFormat="1">
      <c r="A420" s="312">
        <v>45464</v>
      </c>
      <c r="B420" s="18" t="s">
        <v>3151</v>
      </c>
      <c r="C420" s="16" t="s">
        <v>3152</v>
      </c>
      <c r="D420" s="35">
        <f t="shared" si="23"/>
        <v>-48.5</v>
      </c>
      <c r="F420" s="18" t="s">
        <v>3154</v>
      </c>
      <c r="G420" s="16" t="s">
        <v>3155</v>
      </c>
      <c r="H420" s="35">
        <f t="shared" si="22"/>
        <v>-1796.5400000000373</v>
      </c>
      <c r="J420" t="s">
        <v>3153</v>
      </c>
      <c r="K420" s="213"/>
      <c r="M420" s="213">
        <v>-2305</v>
      </c>
      <c r="N420" s="203">
        <v>-3831</v>
      </c>
      <c r="P420" s="155"/>
      <c r="Q420" t="s">
        <v>3156</v>
      </c>
      <c r="R420" s="215">
        <f>Q420-Q419</f>
        <v>803420</v>
      </c>
      <c r="S420" s="215"/>
      <c r="T420" s="155">
        <v>803420</v>
      </c>
      <c r="U420" s="155">
        <v>2079754</v>
      </c>
      <c r="V420" s="429"/>
      <c r="W420" s="198"/>
      <c r="X420" s="198"/>
      <c r="Y420" s="205"/>
    </row>
    <row r="421" spans="1:25" s="35" customFormat="1">
      <c r="A421" s="312">
        <v>45467</v>
      </c>
      <c r="B421" s="18" t="s">
        <v>3158</v>
      </c>
      <c r="C421" s="16" t="s">
        <v>3159</v>
      </c>
      <c r="D421" s="35">
        <f t="shared" si="23"/>
        <v>1776.0900000000001</v>
      </c>
      <c r="F421" s="18" t="s">
        <v>3161</v>
      </c>
      <c r="G421" s="16" t="s">
        <v>3162</v>
      </c>
      <c r="H421" s="35">
        <f t="shared" si="22"/>
        <v>757.72999999998137</v>
      </c>
      <c r="J421" t="s">
        <v>3160</v>
      </c>
      <c r="K421" s="213">
        <v>28134</v>
      </c>
      <c r="L421" s="203">
        <v>455</v>
      </c>
      <c r="M421" s="213"/>
      <c r="N421" s="203"/>
      <c r="P421" s="155"/>
      <c r="Q421" t="s">
        <v>3163</v>
      </c>
      <c r="R421" s="215">
        <f>Q421-Q420</f>
        <v>1195194</v>
      </c>
      <c r="S421" s="215"/>
      <c r="T421" s="155">
        <v>1195194</v>
      </c>
      <c r="U421" s="155"/>
      <c r="V421" s="429"/>
      <c r="W421" s="198"/>
      <c r="X421" s="198"/>
      <c r="Y421" s="205"/>
    </row>
    <row r="422" spans="1:25" s="35" customFormat="1">
      <c r="A422" s="312">
        <v>45468</v>
      </c>
      <c r="B422" s="18" t="s">
        <v>3165</v>
      </c>
      <c r="C422" s="16" t="s">
        <v>3166</v>
      </c>
      <c r="D422" s="35">
        <f t="shared" si="23"/>
        <v>2698.63</v>
      </c>
      <c r="F422" s="18" t="s">
        <v>3168</v>
      </c>
      <c r="G422" s="16" t="s">
        <v>3169</v>
      </c>
      <c r="H422" s="35">
        <f t="shared" si="22"/>
        <v>55792.75</v>
      </c>
      <c r="J422" t="s">
        <v>3167</v>
      </c>
      <c r="K422" s="213">
        <v>47146</v>
      </c>
      <c r="L422" s="203">
        <v>7981</v>
      </c>
      <c r="M422" s="213"/>
      <c r="N422" s="203"/>
      <c r="P422" s="155"/>
      <c r="Q422" t="s">
        <v>3170</v>
      </c>
      <c r="R422" s="215">
        <f>Q422-Q421</f>
        <v>1153733</v>
      </c>
      <c r="S422" s="215">
        <v>-593604</v>
      </c>
      <c r="T422" s="155">
        <v>1153733</v>
      </c>
      <c r="U422" s="155"/>
      <c r="V422" s="429"/>
      <c r="W422" s="198"/>
      <c r="X422" s="198"/>
      <c r="Y422" s="205"/>
    </row>
    <row r="423" spans="1:25" s="35" customFormat="1">
      <c r="A423" s="312">
        <v>45469</v>
      </c>
      <c r="B423" s="18" t="s">
        <v>3172</v>
      </c>
      <c r="C423" s="16" t="s">
        <v>3173</v>
      </c>
      <c r="D423" s="35">
        <f t="shared" si="23"/>
        <v>2885.84</v>
      </c>
      <c r="F423" s="18" t="s">
        <v>3175</v>
      </c>
      <c r="G423" s="16" t="s">
        <v>3176</v>
      </c>
      <c r="H423" s="35">
        <f t="shared" si="22"/>
        <v>-8272.9300000001676</v>
      </c>
      <c r="J423" t="s">
        <v>3174</v>
      </c>
      <c r="K423" s="213">
        <v>22614</v>
      </c>
      <c r="M423" s="213"/>
      <c r="N423" s="203">
        <v>-39341</v>
      </c>
      <c r="P423" s="155"/>
      <c r="Q423" t="s">
        <v>3177</v>
      </c>
      <c r="R423" s="215"/>
      <c r="S423" s="215">
        <v>-3350844</v>
      </c>
      <c r="T423" s="155">
        <v>683950</v>
      </c>
      <c r="U423" s="155"/>
      <c r="V423" s="429"/>
      <c r="W423" s="198"/>
      <c r="X423" s="198"/>
      <c r="Y423" s="205"/>
    </row>
    <row r="424" spans="1:25" s="35" customFormat="1">
      <c r="A424" s="312">
        <v>45470</v>
      </c>
      <c r="B424" s="18" t="s">
        <v>3180</v>
      </c>
      <c r="C424" s="16" t="s">
        <v>3181</v>
      </c>
      <c r="D424" s="35">
        <f t="shared" si="23"/>
        <v>4368.6799999999994</v>
      </c>
      <c r="F424" s="18" t="s">
        <v>3183</v>
      </c>
      <c r="G424" s="16" t="s">
        <v>3184</v>
      </c>
      <c r="H424" s="35">
        <f t="shared" si="22"/>
        <v>24698.530000000261</v>
      </c>
      <c r="J424" t="s">
        <v>3182</v>
      </c>
      <c r="K424" s="213">
        <v>10448</v>
      </c>
      <c r="M424" s="213"/>
      <c r="N424" s="203">
        <v>-105877</v>
      </c>
      <c r="P424" s="155"/>
      <c r="Q424" s="13" t="s">
        <v>3185</v>
      </c>
      <c r="R424" s="475" t="s">
        <v>853</v>
      </c>
      <c r="S424" s="475">
        <f>SUM(S422:S423)</f>
        <v>-3944448</v>
      </c>
      <c r="T424" s="172">
        <f>SUM(T420:T423)</f>
        <v>3836297</v>
      </c>
      <c r="U424" s="172">
        <f>T424+S424</f>
        <v>-108151</v>
      </c>
      <c r="V424" s="429"/>
      <c r="W424" s="198"/>
      <c r="X424" s="198"/>
      <c r="Y424" s="205"/>
    </row>
    <row r="425" spans="1:25" s="35" customFormat="1">
      <c r="A425" s="312">
        <v>45471</v>
      </c>
      <c r="B425" s="18" t="s">
        <v>3187</v>
      </c>
      <c r="C425" s="16" t="s">
        <v>3188</v>
      </c>
      <c r="D425" s="35">
        <f t="shared" si="23"/>
        <v>1711.3400000000001</v>
      </c>
      <c r="F425" s="18" t="s">
        <v>3190</v>
      </c>
      <c r="G425" s="16" t="s">
        <v>3191</v>
      </c>
      <c r="H425" s="35">
        <f t="shared" si="22"/>
        <v>7903.7999999998137</v>
      </c>
      <c r="J425" t="s">
        <v>3189</v>
      </c>
      <c r="K425" s="213">
        <v>29178</v>
      </c>
      <c r="L425" s="203">
        <v>1410</v>
      </c>
      <c r="M425" s="213"/>
      <c r="N425" s="203"/>
      <c r="P425" s="155"/>
      <c r="Q425" t="s">
        <v>3192</v>
      </c>
      <c r="R425" s="215">
        <f>Q425-Q424</f>
        <v>846011</v>
      </c>
      <c r="S425" s="215"/>
      <c r="T425" s="155">
        <v>846011</v>
      </c>
      <c r="V425" s="429"/>
      <c r="W425" s="198"/>
      <c r="X425" s="198"/>
      <c r="Y425" s="205"/>
    </row>
    <row r="426" spans="1:25" s="35" customFormat="1">
      <c r="A426" s="312">
        <v>45474</v>
      </c>
      <c r="B426" s="18" t="s">
        <v>3194</v>
      </c>
      <c r="C426" s="16" t="s">
        <v>3195</v>
      </c>
      <c r="D426" s="35">
        <f t="shared" si="23"/>
        <v>263.90000000000009</v>
      </c>
      <c r="F426" s="18" t="s">
        <v>3197</v>
      </c>
      <c r="G426" s="16" t="s">
        <v>3198</v>
      </c>
      <c r="H426" s="35">
        <f t="shared" si="22"/>
        <v>-24933.25</v>
      </c>
      <c r="J426" t="s">
        <v>3196</v>
      </c>
      <c r="K426" s="213">
        <v>3122</v>
      </c>
      <c r="M426" s="213"/>
      <c r="N426" s="203">
        <v>-68</v>
      </c>
      <c r="P426" s="155"/>
      <c r="Q426" t="s">
        <v>3199</v>
      </c>
      <c r="R426" s="215">
        <f>Q426-Q425</f>
        <v>471843</v>
      </c>
      <c r="S426" s="215">
        <v>-108151</v>
      </c>
      <c r="T426" s="155">
        <v>471843</v>
      </c>
      <c r="U426" s="155"/>
      <c r="V426" s="429"/>
      <c r="W426" s="198"/>
      <c r="X426" s="198"/>
      <c r="Y426" s="205"/>
    </row>
    <row r="427" spans="1:25" s="35" customFormat="1">
      <c r="A427" s="312">
        <v>45475</v>
      </c>
      <c r="B427" s="18" t="s">
        <v>3202</v>
      </c>
      <c r="C427" s="16" t="s">
        <v>3203</v>
      </c>
      <c r="D427" s="35">
        <f t="shared" si="23"/>
        <v>-237.13000000000011</v>
      </c>
      <c r="F427" s="18" t="s">
        <v>3205</v>
      </c>
      <c r="G427" s="16" t="s">
        <v>3206</v>
      </c>
      <c r="H427" s="35">
        <f t="shared" si="22"/>
        <v>-27772.639999999665</v>
      </c>
      <c r="J427" t="s">
        <v>3204</v>
      </c>
      <c r="K427" s="213">
        <v>314</v>
      </c>
      <c r="L427" s="203">
        <v>3434</v>
      </c>
      <c r="M427" s="213"/>
      <c r="N427" s="203"/>
      <c r="P427" s="155"/>
      <c r="Q427" t="s">
        <v>3207</v>
      </c>
      <c r="R427" s="215">
        <f>Q427-Q426</f>
        <v>162071</v>
      </c>
      <c r="S427" s="215">
        <v>-795474</v>
      </c>
      <c r="T427" s="155">
        <v>162071</v>
      </c>
      <c r="U427" s="155"/>
      <c r="V427" s="429"/>
      <c r="W427" s="198"/>
      <c r="X427" s="198"/>
      <c r="Y427" s="205"/>
    </row>
    <row r="428" spans="1:25" s="35" customFormat="1">
      <c r="A428" s="312">
        <v>45476</v>
      </c>
      <c r="B428" s="18" t="s">
        <v>3209</v>
      </c>
      <c r="C428" s="16" t="s">
        <v>3210</v>
      </c>
      <c r="D428" s="35">
        <f t="shared" si="23"/>
        <v>2487.34</v>
      </c>
      <c r="F428" s="18" t="s">
        <v>3212</v>
      </c>
      <c r="G428" s="16" t="s">
        <v>3213</v>
      </c>
      <c r="H428" s="35">
        <f t="shared" si="22"/>
        <v>-3853.1999999997206</v>
      </c>
      <c r="J428" t="s">
        <v>3211</v>
      </c>
      <c r="K428" s="213">
        <v>27422</v>
      </c>
      <c r="M428" s="213"/>
      <c r="N428" s="203">
        <v>-4420</v>
      </c>
      <c r="P428" s="155"/>
      <c r="Q428" t="s">
        <v>3214</v>
      </c>
      <c r="R428" s="215"/>
      <c r="S428" s="215">
        <v>-889239</v>
      </c>
      <c r="T428" s="155">
        <v>2079754</v>
      </c>
      <c r="U428" s="155"/>
      <c r="V428" s="429"/>
      <c r="W428" s="198"/>
      <c r="X428" s="198"/>
      <c r="Y428" s="205"/>
    </row>
    <row r="429" spans="1:25" s="35" customFormat="1">
      <c r="A429" s="312">
        <v>45477</v>
      </c>
      <c r="B429" s="18" t="s">
        <v>3217</v>
      </c>
      <c r="C429" s="16" t="s">
        <v>3218</v>
      </c>
      <c r="D429" s="35">
        <f t="shared" si="23"/>
        <v>898.19999999999982</v>
      </c>
      <c r="F429" s="18" t="s">
        <v>3220</v>
      </c>
      <c r="G429" s="16" t="s">
        <v>3221</v>
      </c>
      <c r="H429" s="35">
        <f t="shared" si="22"/>
        <v>-18257.740000000224</v>
      </c>
      <c r="J429" t="s">
        <v>3219</v>
      </c>
      <c r="K429" s="213">
        <v>15280</v>
      </c>
      <c r="L429" s="203">
        <v>1918</v>
      </c>
      <c r="M429" s="213"/>
      <c r="N429" s="203"/>
      <c r="P429" s="155"/>
      <c r="Q429" s="13" t="s">
        <v>3222</v>
      </c>
      <c r="R429" s="476" t="s">
        <v>885</v>
      </c>
      <c r="S429" s="476">
        <f>SUM(S425:S428)</f>
        <v>-1792864</v>
      </c>
      <c r="T429" s="172">
        <f>SUM(T425:T428)</f>
        <v>3559679</v>
      </c>
      <c r="U429" s="172">
        <f>T429+S429</f>
        <v>1766815</v>
      </c>
      <c r="V429" s="429"/>
      <c r="W429" s="198"/>
      <c r="X429" s="198"/>
      <c r="Y429" s="205"/>
    </row>
    <row r="430" spans="1:25" s="35" customFormat="1">
      <c r="A430" s="312">
        <v>45478</v>
      </c>
      <c r="B430" s="18" t="s">
        <v>3224</v>
      </c>
      <c r="C430" s="16" t="s">
        <v>3225</v>
      </c>
      <c r="D430" s="35">
        <f t="shared" si="23"/>
        <v>-496.23999999999978</v>
      </c>
      <c r="F430" s="18" t="s">
        <v>3227</v>
      </c>
      <c r="G430" s="16" t="s">
        <v>3228</v>
      </c>
      <c r="H430" s="35">
        <f t="shared" si="22"/>
        <v>34622.689999999944</v>
      </c>
      <c r="J430" t="s">
        <v>3226</v>
      </c>
      <c r="K430" s="213"/>
      <c r="L430" s="203"/>
      <c r="M430" s="213">
        <v>-10327</v>
      </c>
      <c r="N430" s="203">
        <v>-2504</v>
      </c>
      <c r="P430" s="155"/>
      <c r="Q430" t="s">
        <v>3229</v>
      </c>
      <c r="R430" s="215">
        <f>Q430-Q429</f>
        <v>1682646</v>
      </c>
      <c r="S430" s="215"/>
      <c r="T430" s="155">
        <v>1682646</v>
      </c>
      <c r="U430" s="155"/>
      <c r="V430" s="429"/>
      <c r="W430" s="198"/>
      <c r="X430" s="198"/>
      <c r="Y430" s="205"/>
    </row>
    <row r="431" spans="1:25" s="35" customFormat="1">
      <c r="A431" s="312">
        <v>45481</v>
      </c>
      <c r="B431" s="94">
        <v>2413.6999999999998</v>
      </c>
      <c r="C431" s="16" t="s">
        <v>3231</v>
      </c>
      <c r="D431" s="35">
        <f t="shared" si="23"/>
        <v>-473.46000000000004</v>
      </c>
      <c r="F431" s="18" t="s">
        <v>3233</v>
      </c>
      <c r="G431" s="16" t="s">
        <v>3234</v>
      </c>
      <c r="H431" s="35">
        <f t="shared" si="22"/>
        <v>3179.8800000001211</v>
      </c>
      <c r="J431" t="s">
        <v>3232</v>
      </c>
      <c r="K431" s="213"/>
      <c r="L431" s="203"/>
      <c r="M431" s="213">
        <v>-7258</v>
      </c>
      <c r="N431" s="203">
        <v>65</v>
      </c>
      <c r="P431" s="155"/>
      <c r="Q431" t="s">
        <v>3235</v>
      </c>
      <c r="R431" s="215">
        <f>Q431-Q430</f>
        <v>306505</v>
      </c>
      <c r="S431" s="215"/>
      <c r="T431" s="155">
        <v>306505</v>
      </c>
      <c r="U431" s="155"/>
      <c r="V431" s="429"/>
      <c r="W431" s="198"/>
      <c r="X431" s="198"/>
      <c r="Y431" s="205"/>
    </row>
    <row r="432" spans="1:25" s="35" customFormat="1">
      <c r="A432" s="312">
        <v>45482</v>
      </c>
      <c r="B432" s="18" t="s">
        <v>3237</v>
      </c>
      <c r="C432" s="16" t="s">
        <v>3238</v>
      </c>
      <c r="D432" s="35">
        <f t="shared" si="23"/>
        <v>498.30999999999995</v>
      </c>
      <c r="F432" s="18" t="s">
        <v>3240</v>
      </c>
      <c r="G432" s="16" t="s">
        <v>3241</v>
      </c>
      <c r="H432" s="35">
        <f t="shared" si="22"/>
        <v>-28435.050000000047</v>
      </c>
      <c r="J432" t="s">
        <v>3239</v>
      </c>
      <c r="K432" s="213">
        <v>10530</v>
      </c>
      <c r="L432" s="203">
        <v>1598</v>
      </c>
      <c r="M432" s="213"/>
      <c r="N432" s="203"/>
      <c r="P432" s="155"/>
      <c r="Q432" t="s">
        <v>3242</v>
      </c>
      <c r="R432" s="215">
        <f>Q432-Q431</f>
        <v>243685</v>
      </c>
      <c r="S432" s="215">
        <v>-1132078</v>
      </c>
      <c r="T432" s="155">
        <v>243685</v>
      </c>
      <c r="U432" s="155"/>
      <c r="V432" s="429"/>
      <c r="W432" s="198"/>
      <c r="X432" s="198"/>
      <c r="Y432" s="205"/>
    </row>
    <row r="433" spans="1:25" s="35" customFormat="1">
      <c r="A433" s="312">
        <v>45483</v>
      </c>
      <c r="B433" s="18" t="s">
        <v>3244</v>
      </c>
      <c r="C433" s="16" t="s">
        <v>3245</v>
      </c>
      <c r="D433" s="35">
        <f t="shared" si="23"/>
        <v>-3434.9900000000002</v>
      </c>
      <c r="F433" s="94">
        <v>3073819.58</v>
      </c>
      <c r="G433" s="16" t="s">
        <v>3247</v>
      </c>
      <c r="H433" s="35">
        <f t="shared" si="22"/>
        <v>18905.089999999851</v>
      </c>
      <c r="J433" t="s">
        <v>3246</v>
      </c>
      <c r="K433" s="213"/>
      <c r="L433" s="203">
        <v>21525</v>
      </c>
      <c r="M433" s="213">
        <v>-26212</v>
      </c>
      <c r="P433" s="155"/>
      <c r="Q433" t="s">
        <v>3248</v>
      </c>
      <c r="R433" s="215"/>
      <c r="S433" s="215">
        <v>-1394411</v>
      </c>
      <c r="T433" s="155">
        <v>1766815</v>
      </c>
      <c r="U433" s="155"/>
      <c r="V433" s="429"/>
      <c r="W433" s="198"/>
      <c r="X433" s="198"/>
      <c r="Y433" s="205"/>
    </row>
    <row r="434" spans="1:25" s="35" customFormat="1">
      <c r="A434" s="312">
        <v>45484</v>
      </c>
      <c r="B434" s="18" t="s">
        <v>3251</v>
      </c>
      <c r="C434" s="16" t="s">
        <v>3252</v>
      </c>
      <c r="D434" s="35">
        <f t="shared" si="23"/>
        <v>-2179.2999999999997</v>
      </c>
      <c r="F434" s="18" t="s">
        <v>3254</v>
      </c>
      <c r="G434" s="16" t="s">
        <v>3255</v>
      </c>
      <c r="H434" s="35">
        <f t="shared" si="22"/>
        <v>-65319.540000000037</v>
      </c>
      <c r="J434" t="s">
        <v>3253</v>
      </c>
      <c r="K434" s="213"/>
      <c r="L434" s="203"/>
      <c r="M434" s="213">
        <v>-27362</v>
      </c>
      <c r="N434" s="203">
        <v>4352</v>
      </c>
      <c r="P434" s="155"/>
      <c r="Q434" s="13" t="s">
        <v>3256</v>
      </c>
      <c r="R434" s="477" t="s">
        <v>885</v>
      </c>
      <c r="S434" s="477">
        <f>SUM(S430:S433)</f>
        <v>-2526489</v>
      </c>
      <c r="T434" s="172">
        <f>SUM(T430:T433)</f>
        <v>3999651</v>
      </c>
      <c r="U434" s="172">
        <f>T434+S434</f>
        <v>1473162</v>
      </c>
      <c r="V434" s="429"/>
      <c r="W434" s="198"/>
      <c r="X434" s="198"/>
      <c r="Y434" s="205"/>
    </row>
    <row r="435" spans="1:25" s="35" customFormat="1">
      <c r="A435" s="312">
        <v>45485</v>
      </c>
      <c r="B435" s="18" t="s">
        <v>3263</v>
      </c>
      <c r="C435" s="16" t="s">
        <v>3264</v>
      </c>
      <c r="D435" s="35">
        <f t="shared" si="23"/>
        <v>1414.4</v>
      </c>
      <c r="F435" s="18" t="s">
        <v>3266</v>
      </c>
      <c r="G435" s="16" t="s">
        <v>3267</v>
      </c>
      <c r="H435" s="35">
        <f t="shared" si="22"/>
        <v>-5451.0700000000652</v>
      </c>
      <c r="J435" t="s">
        <v>3265</v>
      </c>
      <c r="K435" s="213">
        <v>16646</v>
      </c>
      <c r="M435" s="213"/>
      <c r="N435" s="203">
        <v>-4117</v>
      </c>
      <c r="P435" s="155"/>
      <c r="Q435" t="s">
        <v>3268</v>
      </c>
      <c r="R435" s="215">
        <f>Q435-Q434</f>
        <v>1191714</v>
      </c>
      <c r="S435" s="215"/>
      <c r="T435" s="155">
        <v>1191714</v>
      </c>
      <c r="U435" s="155"/>
      <c r="V435" s="429"/>
      <c r="W435" s="198"/>
      <c r="X435" s="198"/>
      <c r="Y435" s="205"/>
    </row>
    <row r="436" spans="1:25" s="35" customFormat="1">
      <c r="A436" s="312">
        <v>45488</v>
      </c>
      <c r="B436" s="18" t="s">
        <v>3269</v>
      </c>
      <c r="C436" s="16" t="s">
        <v>3270</v>
      </c>
      <c r="D436" s="35">
        <f t="shared" si="23"/>
        <v>1335.17</v>
      </c>
      <c r="F436" s="18" t="s">
        <v>3272</v>
      </c>
      <c r="G436" s="16" t="s">
        <v>3273</v>
      </c>
      <c r="H436" s="35">
        <f t="shared" si="22"/>
        <v>8435.9599999999627</v>
      </c>
      <c r="J436" t="s">
        <v>3271</v>
      </c>
      <c r="K436" s="213">
        <v>17291</v>
      </c>
      <c r="M436" s="213"/>
      <c r="N436" s="203">
        <v>-3282</v>
      </c>
      <c r="P436" s="155"/>
      <c r="Q436" t="s">
        <v>3274</v>
      </c>
      <c r="R436" s="215">
        <f>Q436-Q435</f>
        <v>595355</v>
      </c>
      <c r="S436" s="215">
        <v>-1150827</v>
      </c>
      <c r="T436" s="155">
        <v>595355</v>
      </c>
      <c r="U436" s="155"/>
      <c r="V436" s="429"/>
      <c r="W436" s="198"/>
      <c r="X436" s="198"/>
      <c r="Y436" s="205"/>
    </row>
    <row r="437" spans="1:25" s="35" customFormat="1">
      <c r="A437" s="312">
        <v>45489</v>
      </c>
      <c r="B437" s="18" t="s">
        <v>3275</v>
      </c>
      <c r="C437" s="16" t="s">
        <v>3276</v>
      </c>
      <c r="D437" s="35">
        <f t="shared" si="23"/>
        <v>-58.440000000000055</v>
      </c>
      <c r="F437" s="18" t="s">
        <v>3278</v>
      </c>
      <c r="G437" s="16" t="s">
        <v>3279</v>
      </c>
      <c r="H437" s="35">
        <f t="shared" si="22"/>
        <v>-19133.939999999944</v>
      </c>
      <c r="J437" t="s">
        <v>3277</v>
      </c>
      <c r="K437" s="213"/>
      <c r="L437" s="203"/>
      <c r="M437" s="213">
        <v>-4533</v>
      </c>
      <c r="N437" s="203">
        <v>-4048</v>
      </c>
      <c r="P437" s="155"/>
      <c r="Q437" t="s">
        <v>3280</v>
      </c>
      <c r="R437" s="215"/>
      <c r="S437" s="215">
        <v>-1056365</v>
      </c>
      <c r="T437" s="155">
        <v>1473162</v>
      </c>
      <c r="U437" s="155"/>
      <c r="V437" s="429"/>
      <c r="W437" s="198"/>
      <c r="X437" s="198"/>
      <c r="Y437" s="205"/>
    </row>
    <row r="438" spans="1:25" s="35" customFormat="1">
      <c r="A438" s="312">
        <v>45491</v>
      </c>
      <c r="B438" s="18" t="s">
        <v>3281</v>
      </c>
      <c r="C438" s="16" t="s">
        <v>3282</v>
      </c>
      <c r="D438" s="35">
        <f t="shared" si="23"/>
        <v>2594.8199999999997</v>
      </c>
      <c r="F438" s="18" t="s">
        <v>3284</v>
      </c>
      <c r="G438" s="16" t="s">
        <v>3285</v>
      </c>
      <c r="H438" s="35">
        <f t="shared" si="22"/>
        <v>38788.669999999925</v>
      </c>
      <c r="J438" t="s">
        <v>3283</v>
      </c>
      <c r="K438" s="213">
        <v>57851</v>
      </c>
      <c r="L438" s="203">
        <v>15107</v>
      </c>
      <c r="M438" s="213"/>
      <c r="N438" s="203"/>
      <c r="P438" s="155"/>
      <c r="Q438" s="13" t="s">
        <v>3286</v>
      </c>
      <c r="R438" s="478" t="s">
        <v>885</v>
      </c>
      <c r="S438" s="478">
        <f>SUM(S436:S437)</f>
        <v>-2207192</v>
      </c>
      <c r="T438" s="172">
        <f>SUM(T435:T437)</f>
        <v>3260231</v>
      </c>
      <c r="U438" s="172">
        <f>T438+S438</f>
        <v>1053039</v>
      </c>
      <c r="V438" s="429"/>
      <c r="W438" s="198"/>
      <c r="X438" s="198"/>
      <c r="Y438" s="205"/>
    </row>
    <row r="439" spans="1:25" s="35" customFormat="1">
      <c r="A439" s="312">
        <v>45492</v>
      </c>
      <c r="B439" s="18" t="s">
        <v>3287</v>
      </c>
      <c r="C439" s="16" t="s">
        <v>3288</v>
      </c>
      <c r="D439" s="35">
        <f t="shared" si="23"/>
        <v>-2029.13</v>
      </c>
      <c r="F439" s="18" t="s">
        <v>3290</v>
      </c>
      <c r="G439" s="16" t="s">
        <v>3291</v>
      </c>
      <c r="H439" s="35">
        <f t="shared" si="22"/>
        <v>15824.819999999949</v>
      </c>
      <c r="J439" t="s">
        <v>3289</v>
      </c>
      <c r="K439" s="213"/>
      <c r="L439" s="203">
        <v>8342</v>
      </c>
      <c r="M439" s="213">
        <v>-23725</v>
      </c>
      <c r="P439" s="155"/>
      <c r="Q439" t="s">
        <v>3292</v>
      </c>
      <c r="R439" s="215">
        <f>Q439-Q438</f>
        <v>1465897</v>
      </c>
      <c r="S439" s="215"/>
      <c r="T439" s="155">
        <v>1465897</v>
      </c>
      <c r="U439" s="155"/>
      <c r="V439" s="429"/>
      <c r="W439" s="198"/>
      <c r="X439" s="198"/>
      <c r="Y439" s="205"/>
    </row>
    <row r="440" spans="1:25" s="35" customFormat="1">
      <c r="A440" s="312">
        <v>45495</v>
      </c>
      <c r="B440" s="18" t="s">
        <v>3294</v>
      </c>
      <c r="C440" s="16" t="s">
        <v>3295</v>
      </c>
      <c r="D440" s="35">
        <f t="shared" si="23"/>
        <v>-1274.1099999999997</v>
      </c>
      <c r="F440" s="18" t="s">
        <v>3297</v>
      </c>
      <c r="G440" s="16" t="s">
        <v>3298</v>
      </c>
      <c r="H440" s="35">
        <f t="shared" si="22"/>
        <v>13939.560000000056</v>
      </c>
      <c r="J440" t="s">
        <v>3296</v>
      </c>
      <c r="K440" s="213"/>
      <c r="L440" s="203">
        <v>7642</v>
      </c>
      <c r="M440" s="213">
        <v>-12454</v>
      </c>
      <c r="P440" s="155"/>
      <c r="Q440" t="s">
        <v>3299</v>
      </c>
      <c r="R440" s="215">
        <f>Q440-Q439</f>
        <v>807642</v>
      </c>
      <c r="S440" s="215"/>
      <c r="T440" s="155">
        <v>807642</v>
      </c>
      <c r="U440" s="155"/>
      <c r="V440" s="429"/>
      <c r="W440" s="198"/>
      <c r="X440" s="198"/>
      <c r="Y440" s="205"/>
    </row>
    <row r="441" spans="1:25" s="35" customFormat="1">
      <c r="A441" s="312">
        <v>45496</v>
      </c>
      <c r="B441" s="18" t="s">
        <v>3301</v>
      </c>
      <c r="C441" s="16" t="s">
        <v>3302</v>
      </c>
      <c r="D441" s="35">
        <f t="shared" si="23"/>
        <v>-3659.8799999999992</v>
      </c>
      <c r="F441" s="18" t="s">
        <v>3304</v>
      </c>
      <c r="G441" s="16" t="s">
        <v>3305</v>
      </c>
      <c r="H441" s="35">
        <f t="shared" si="22"/>
        <v>224.56999999983236</v>
      </c>
      <c r="J441" t="s">
        <v>3303</v>
      </c>
      <c r="K441" s="213"/>
      <c r="L441" s="203">
        <v>19504</v>
      </c>
      <c r="M441" s="213">
        <v>-35267</v>
      </c>
      <c r="P441" s="155"/>
      <c r="Q441" t="s">
        <v>3306</v>
      </c>
      <c r="R441" s="215">
        <f>Q441-Q440</f>
        <v>784086</v>
      </c>
      <c r="S441" s="215">
        <v>-275969</v>
      </c>
      <c r="T441" s="155">
        <v>784086</v>
      </c>
      <c r="U441" s="155"/>
      <c r="V441" s="429"/>
      <c r="W441" s="198"/>
      <c r="X441" s="198"/>
      <c r="Y441" s="205"/>
    </row>
    <row r="442" spans="1:25" s="35" customFormat="1">
      <c r="A442" s="312">
        <v>45497</v>
      </c>
      <c r="B442" s="18" t="s">
        <v>3308</v>
      </c>
      <c r="C442" s="16" t="s">
        <v>3309</v>
      </c>
      <c r="D442" s="35">
        <f t="shared" si="23"/>
        <v>-3588.369999999999</v>
      </c>
      <c r="F442" s="18" t="s">
        <v>3311</v>
      </c>
      <c r="G442" s="229">
        <v>5016893.8899999997</v>
      </c>
      <c r="H442" s="35">
        <f t="shared" si="22"/>
        <v>64652.540000000037</v>
      </c>
      <c r="J442" t="s">
        <v>3310</v>
      </c>
      <c r="L442" s="203">
        <v>40162</v>
      </c>
      <c r="M442" s="213">
        <v>-2896</v>
      </c>
      <c r="P442" s="155"/>
      <c r="Q442" t="s">
        <v>3312</v>
      </c>
      <c r="R442" s="215"/>
      <c r="S442" s="215">
        <v>-2229934</v>
      </c>
      <c r="T442" s="155">
        <v>1053039</v>
      </c>
      <c r="U442" s="155"/>
      <c r="V442" s="429"/>
      <c r="W442" s="198"/>
      <c r="X442" s="198"/>
      <c r="Y442" s="205"/>
    </row>
    <row r="443" spans="1:25" s="35" customFormat="1">
      <c r="A443" s="312">
        <v>45498</v>
      </c>
      <c r="B443" s="18" t="s">
        <v>3315</v>
      </c>
      <c r="C443" s="16" t="s">
        <v>3316</v>
      </c>
      <c r="D443" s="35">
        <f t="shared" si="23"/>
        <v>-3087.5200000000004</v>
      </c>
      <c r="F443" s="18" t="s">
        <v>3318</v>
      </c>
      <c r="G443" s="229" t="s">
        <v>3319</v>
      </c>
      <c r="H443" s="35">
        <f t="shared" si="22"/>
        <v>-19660.180000000168</v>
      </c>
      <c r="J443" t="s">
        <v>3317</v>
      </c>
      <c r="L443" s="203">
        <v>1256</v>
      </c>
      <c r="M443" s="213">
        <v>-176423</v>
      </c>
      <c r="P443" s="155"/>
      <c r="Q443" s="13" t="s">
        <v>3320</v>
      </c>
      <c r="R443" s="479" t="s">
        <v>853</v>
      </c>
      <c r="S443" s="479">
        <f>SUM(S439:S442)</f>
        <v>-2505903</v>
      </c>
      <c r="T443" s="172">
        <f>SUM(T439:T442)</f>
        <v>4110664</v>
      </c>
      <c r="U443" s="172">
        <f>T443+S443</f>
        <v>1604761</v>
      </c>
      <c r="V443" s="429"/>
      <c r="W443" s="198"/>
      <c r="X443" s="198"/>
      <c r="Y443" s="205"/>
    </row>
    <row r="444" spans="1:25" s="35" customFormat="1">
      <c r="A444" s="312">
        <v>45499</v>
      </c>
      <c r="B444" s="18" t="s">
        <v>3511</v>
      </c>
      <c r="C444" s="16" t="s">
        <v>3512</v>
      </c>
      <c r="D444" s="35">
        <f t="shared" si="23"/>
        <v>4366.7099999999991</v>
      </c>
      <c r="F444" s="18" t="s">
        <v>3514</v>
      </c>
      <c r="G444" s="16" t="s">
        <v>3515</v>
      </c>
      <c r="H444" s="35">
        <f t="shared" si="22"/>
        <v>14850.899999999907</v>
      </c>
      <c r="J444" t="s">
        <v>3513</v>
      </c>
      <c r="K444" s="213">
        <v>64435</v>
      </c>
      <c r="M444" s="213"/>
      <c r="N444" s="203">
        <v>-5326</v>
      </c>
      <c r="P444" s="155"/>
      <c r="Q444" t="s">
        <v>3516</v>
      </c>
      <c r="R444" s="215">
        <f>Q444-Q443</f>
        <v>2381257</v>
      </c>
      <c r="S444" s="215"/>
      <c r="T444" s="155">
        <v>2381257</v>
      </c>
      <c r="U444" s="155"/>
      <c r="V444" s="429"/>
      <c r="W444" s="198"/>
      <c r="X444" s="198"/>
      <c r="Y444" s="205"/>
    </row>
    <row r="445" spans="1:25" s="35" customFormat="1">
      <c r="A445" s="312">
        <v>45502</v>
      </c>
      <c r="B445" s="18" t="s">
        <v>3518</v>
      </c>
      <c r="C445" s="16" t="s">
        <v>3519</v>
      </c>
      <c r="D445" s="35">
        <f t="shared" si="23"/>
        <v>1672.6099999999997</v>
      </c>
      <c r="F445" s="18" t="s">
        <v>3521</v>
      </c>
      <c r="G445" s="16" t="s">
        <v>3522</v>
      </c>
      <c r="H445" s="35">
        <f t="shared" si="22"/>
        <v>-11635.379999999888</v>
      </c>
      <c r="J445" t="s">
        <v>3520</v>
      </c>
      <c r="K445" s="213"/>
      <c r="M445" s="213">
        <v>-4731</v>
      </c>
      <c r="N445" s="203">
        <v>-23991</v>
      </c>
      <c r="P445" s="155"/>
      <c r="Q445" t="s">
        <v>3523</v>
      </c>
      <c r="R445" s="215">
        <f>Q445-Q444</f>
        <v>163367</v>
      </c>
      <c r="S445" s="215">
        <v>-1673194</v>
      </c>
      <c r="T445" s="155">
        <v>163367</v>
      </c>
      <c r="U445" s="155"/>
      <c r="V445" s="429"/>
      <c r="W445" s="198"/>
      <c r="X445" s="198"/>
      <c r="Y445" s="205"/>
    </row>
    <row r="446" spans="1:25" s="35" customFormat="1">
      <c r="A446" s="312">
        <v>45503</v>
      </c>
      <c r="B446" s="18" t="s">
        <v>3526</v>
      </c>
      <c r="C446" s="16" t="s">
        <v>3527</v>
      </c>
      <c r="D446" s="35">
        <f t="shared" si="23"/>
        <v>385.5</v>
      </c>
      <c r="F446" s="18" t="s">
        <v>3529</v>
      </c>
      <c r="G446" s="16" t="s">
        <v>3530</v>
      </c>
      <c r="H446" s="35">
        <f t="shared" si="22"/>
        <v>53913.180000000168</v>
      </c>
      <c r="J446" s="35" t="s">
        <v>3528</v>
      </c>
      <c r="K446" s="213">
        <v>2206</v>
      </c>
      <c r="M446" s="213"/>
      <c r="N446" s="203">
        <v>-3874</v>
      </c>
      <c r="P446" s="155"/>
      <c r="Q446" s="65">
        <v>6034769</v>
      </c>
      <c r="R446" s="215"/>
      <c r="S446" s="215">
        <v>-156433</v>
      </c>
      <c r="T446" s="155">
        <v>551722</v>
      </c>
      <c r="U446" s="155"/>
      <c r="V446" s="429"/>
      <c r="W446" s="198"/>
      <c r="X446" s="198"/>
      <c r="Y446" s="205"/>
    </row>
    <row r="447" spans="1:25" s="35" customFormat="1">
      <c r="A447" s="312">
        <v>45504</v>
      </c>
      <c r="B447" s="18" t="s">
        <v>3531</v>
      </c>
      <c r="C447" s="16" t="s">
        <v>3532</v>
      </c>
      <c r="D447" s="35">
        <f t="shared" si="23"/>
        <v>-1266.9499999999998</v>
      </c>
      <c r="F447" s="18" t="s">
        <v>3534</v>
      </c>
      <c r="G447" s="16" t="s">
        <v>3535</v>
      </c>
      <c r="H447" s="35">
        <f t="shared" si="22"/>
        <v>42181.709999999963</v>
      </c>
      <c r="J447" t="s">
        <v>3533</v>
      </c>
      <c r="L447" s="203">
        <v>8211</v>
      </c>
      <c r="M447" s="213">
        <v>-5086</v>
      </c>
      <c r="N447" s="203"/>
      <c r="P447" s="155"/>
      <c r="Q447" s="65" t="s">
        <v>3536</v>
      </c>
      <c r="R447" s="215"/>
      <c r="S447" s="215">
        <v>-581342</v>
      </c>
      <c r="T447" s="155">
        <v>1604761</v>
      </c>
      <c r="U447" s="155"/>
      <c r="V447" s="429"/>
      <c r="W447" s="198"/>
      <c r="X447" s="198"/>
      <c r="Y447" s="205"/>
    </row>
    <row r="448" spans="1:25" s="35" customFormat="1">
      <c r="A448" s="312">
        <v>45505</v>
      </c>
      <c r="B448" s="18" t="s">
        <v>3538</v>
      </c>
      <c r="C448" s="16" t="s">
        <v>3539</v>
      </c>
      <c r="D448" s="35">
        <f t="shared" si="23"/>
        <v>1390.15</v>
      </c>
      <c r="F448" s="18" t="s">
        <v>3541</v>
      </c>
      <c r="G448" s="16" t="s">
        <v>3542</v>
      </c>
      <c r="H448" s="35">
        <f t="shared" si="22"/>
        <v>-40694.180000000168</v>
      </c>
      <c r="J448" t="s">
        <v>3540</v>
      </c>
      <c r="K448" s="213">
        <v>18432</v>
      </c>
      <c r="M448" s="213"/>
      <c r="N448" s="203">
        <v>-3627</v>
      </c>
      <c r="P448" s="155"/>
      <c r="Q448" s="13" t="s">
        <v>3543</v>
      </c>
      <c r="R448" s="480" t="s">
        <v>885</v>
      </c>
      <c r="S448" s="480">
        <f>SUM(S445:S447)</f>
        <v>-2410969</v>
      </c>
      <c r="T448" s="172">
        <f>SUM(T444:T447)</f>
        <v>4701107</v>
      </c>
      <c r="U448" s="172">
        <f>T448+S448</f>
        <v>2290138</v>
      </c>
      <c r="V448" s="429"/>
      <c r="W448" s="198"/>
      <c r="X448" s="198"/>
      <c r="Y448" s="205"/>
    </row>
    <row r="449" spans="1:25" s="35" customFormat="1">
      <c r="A449" s="312">
        <v>45506</v>
      </c>
      <c r="B449" s="18" t="s">
        <v>3546</v>
      </c>
      <c r="C449" s="16" t="s">
        <v>3547</v>
      </c>
      <c r="D449" s="35">
        <f t="shared" si="23"/>
        <v>-1394.6600000000003</v>
      </c>
      <c r="F449" s="18" t="s">
        <v>3549</v>
      </c>
      <c r="G449" s="16" t="s">
        <v>3550</v>
      </c>
      <c r="H449" s="35">
        <f t="shared" si="22"/>
        <v>32869.280000000028</v>
      </c>
      <c r="J449" t="s">
        <v>3548</v>
      </c>
      <c r="L449" s="203">
        <v>19733</v>
      </c>
      <c r="M449" s="213">
        <v>-1437</v>
      </c>
      <c r="N449" s="203"/>
      <c r="P449" s="155"/>
      <c r="Q449" t="s">
        <v>3551</v>
      </c>
      <c r="R449" s="215">
        <f>Q449-Q448</f>
        <v>1877028</v>
      </c>
      <c r="S449" s="215"/>
      <c r="T449" s="155">
        <v>1877028</v>
      </c>
      <c r="U449" s="155"/>
      <c r="V449" s="429"/>
      <c r="W449" s="198"/>
      <c r="X449" s="198"/>
      <c r="Y449" s="205"/>
    </row>
    <row r="450" spans="1:25" s="35" customFormat="1">
      <c r="A450" s="312">
        <v>45509</v>
      </c>
      <c r="B450" s="18" t="s">
        <v>3552</v>
      </c>
      <c r="C450" s="16" t="s">
        <v>3553</v>
      </c>
      <c r="D450" s="35">
        <f t="shared" si="23"/>
        <v>-2433.9399999999996</v>
      </c>
      <c r="F450" s="18" t="s">
        <v>3555</v>
      </c>
      <c r="G450" s="16" t="s">
        <v>3556</v>
      </c>
      <c r="H450" s="35">
        <f t="shared" si="22"/>
        <v>-20355.580000000075</v>
      </c>
      <c r="J450" t="s">
        <v>3554</v>
      </c>
      <c r="L450" s="203">
        <v>23801</v>
      </c>
      <c r="M450" s="213">
        <v>-11123</v>
      </c>
      <c r="N450" s="203"/>
      <c r="P450" s="155"/>
      <c r="Q450" t="s">
        <v>3557</v>
      </c>
      <c r="R450" s="215">
        <f>Q450-Q449</f>
        <v>931589</v>
      </c>
      <c r="S450" s="215"/>
      <c r="T450" s="155">
        <v>931589</v>
      </c>
      <c r="U450" s="155"/>
      <c r="V450" s="429"/>
      <c r="W450" s="198"/>
      <c r="X450" s="198"/>
      <c r="Y450" s="205"/>
    </row>
    <row r="451" spans="1:25" s="35" customFormat="1">
      <c r="A451" s="312">
        <v>45510</v>
      </c>
      <c r="B451" s="18" t="s">
        <v>3560</v>
      </c>
      <c r="C451" s="229">
        <v>5860.43</v>
      </c>
      <c r="D451" s="35">
        <f t="shared" si="23"/>
        <v>-2031.1600000000003</v>
      </c>
      <c r="F451" s="18" t="s">
        <v>3562</v>
      </c>
      <c r="G451" s="16" t="s">
        <v>3563</v>
      </c>
      <c r="H451" s="35">
        <f t="shared" si="22"/>
        <v>46488.55999999959</v>
      </c>
      <c r="J451" t="s">
        <v>3561</v>
      </c>
      <c r="L451" s="203">
        <v>11804</v>
      </c>
      <c r="M451" s="213">
        <v>-19662</v>
      </c>
      <c r="N451" s="203"/>
      <c r="P451" s="155"/>
      <c r="Q451" t="s">
        <v>3564</v>
      </c>
      <c r="R451" s="215">
        <f>Q451-Q450</f>
        <v>811841</v>
      </c>
      <c r="S451" s="215">
        <v>-941004</v>
      </c>
      <c r="T451" s="155">
        <v>811841</v>
      </c>
      <c r="U451" s="155"/>
      <c r="V451" s="429"/>
      <c r="W451" s="198"/>
      <c r="X451" s="198"/>
      <c r="Y451" s="205"/>
    </row>
    <row r="452" spans="1:25" s="35" customFormat="1">
      <c r="A452" s="312">
        <v>45511</v>
      </c>
      <c r="B452" s="18" t="s">
        <v>3566</v>
      </c>
      <c r="C452" s="16" t="s">
        <v>3567</v>
      </c>
      <c r="D452" s="35">
        <f t="shared" si="23"/>
        <v>-1032.4499999999998</v>
      </c>
      <c r="F452" s="18" t="s">
        <v>3569</v>
      </c>
      <c r="G452" s="16" t="s">
        <v>3570</v>
      </c>
      <c r="H452" s="35">
        <f t="shared" si="22"/>
        <v>14039.779999999795</v>
      </c>
      <c r="J452" t="s">
        <v>3568</v>
      </c>
      <c r="L452" s="203">
        <v>9677</v>
      </c>
      <c r="M452" s="213">
        <v>-5061</v>
      </c>
      <c r="N452" s="203"/>
      <c r="P452" s="155"/>
      <c r="Q452" t="s">
        <v>3571</v>
      </c>
      <c r="R452" s="215"/>
      <c r="S452" s="215">
        <v>-2549195</v>
      </c>
      <c r="T452" s="155">
        <v>2290138</v>
      </c>
      <c r="U452" s="155"/>
      <c r="V452" s="429"/>
      <c r="W452" s="198"/>
      <c r="X452" s="198"/>
      <c r="Y452" s="205"/>
    </row>
    <row r="453" spans="1:25" s="35" customFormat="1">
      <c r="A453" s="312">
        <v>45512</v>
      </c>
      <c r="B453" s="18" t="s">
        <v>3573</v>
      </c>
      <c r="C453" s="16" t="s">
        <v>3574</v>
      </c>
      <c r="D453" s="35">
        <f t="shared" si="23"/>
        <v>-2943.2000000000003</v>
      </c>
      <c r="F453" s="18" t="s">
        <v>3576</v>
      </c>
      <c r="G453" s="16" t="s">
        <v>3577</v>
      </c>
      <c r="H453" s="35">
        <f t="shared" si="22"/>
        <v>61241.689999999944</v>
      </c>
      <c r="J453" t="s">
        <v>3575</v>
      </c>
      <c r="L453" s="203">
        <v>17148</v>
      </c>
      <c r="M453" s="213">
        <v>-31940</v>
      </c>
      <c r="N453" s="203"/>
      <c r="P453" s="155"/>
      <c r="Q453" s="13" t="s">
        <v>3578</v>
      </c>
      <c r="R453" s="481" t="s">
        <v>885</v>
      </c>
      <c r="S453" s="481">
        <f>SUM(S449:S452)</f>
        <v>-3490199</v>
      </c>
      <c r="T453" s="172">
        <f>SUM(T449:T452)</f>
        <v>5910596</v>
      </c>
      <c r="U453" s="172">
        <f>T453+S453</f>
        <v>2420397</v>
      </c>
      <c r="V453" s="429"/>
      <c r="W453" s="198"/>
      <c r="X453" s="198"/>
      <c r="Y453" s="205"/>
    </row>
    <row r="454" spans="1:25" s="35" customFormat="1">
      <c r="A454" s="312">
        <v>45513</v>
      </c>
      <c r="B454" s="18" t="s">
        <v>3580</v>
      </c>
      <c r="C454" s="16" t="s">
        <v>3581</v>
      </c>
      <c r="D454" s="35">
        <f t="shared" si="23"/>
        <v>460.98</v>
      </c>
      <c r="F454" s="18" t="s">
        <v>3585</v>
      </c>
      <c r="G454" s="16" t="s">
        <v>3584</v>
      </c>
      <c r="H454" s="35">
        <f t="shared" si="22"/>
        <v>95.679999999934807</v>
      </c>
      <c r="J454" t="s">
        <v>3582</v>
      </c>
      <c r="K454" s="213">
        <v>3117</v>
      </c>
      <c r="M454" s="213"/>
      <c r="N454" s="203">
        <v>-4267</v>
      </c>
      <c r="P454" s="155"/>
      <c r="Q454" t="s">
        <v>3583</v>
      </c>
      <c r="R454" s="215">
        <f>Q454-Q453</f>
        <v>1010589</v>
      </c>
      <c r="S454" s="215"/>
      <c r="T454" s="155">
        <v>1010589</v>
      </c>
      <c r="U454" s="155"/>
      <c r="V454" s="429"/>
      <c r="W454" s="198"/>
      <c r="X454" s="198"/>
      <c r="Y454" s="205"/>
    </row>
    <row r="455" spans="1:25" s="35" customFormat="1">
      <c r="A455" s="312">
        <v>45516</v>
      </c>
      <c r="B455" s="18" t="s">
        <v>3588</v>
      </c>
      <c r="C455" s="16" t="s">
        <v>3589</v>
      </c>
      <c r="D455" s="35">
        <f t="shared" si="23"/>
        <v>-422.9699999999998</v>
      </c>
      <c r="F455" s="18" t="s">
        <v>3591</v>
      </c>
      <c r="G455" s="16" t="s">
        <v>3592</v>
      </c>
      <c r="H455" s="35">
        <f t="shared" si="22"/>
        <v>-5124.6700000001583</v>
      </c>
      <c r="J455" t="s">
        <v>3590</v>
      </c>
      <c r="K455" s="213"/>
      <c r="L455" s="203">
        <v>2141</v>
      </c>
      <c r="M455" s="213">
        <v>-5081</v>
      </c>
      <c r="P455" s="155"/>
      <c r="Q455" t="s">
        <v>3593</v>
      </c>
      <c r="R455" s="215">
        <f>Q455-Q454</f>
        <v>311552</v>
      </c>
      <c r="S455" s="215"/>
      <c r="T455" s="155">
        <v>311552</v>
      </c>
      <c r="U455" s="155"/>
      <c r="V455" s="429"/>
      <c r="W455" s="198"/>
      <c r="X455" s="198"/>
      <c r="Y455" s="205"/>
    </row>
    <row r="456" spans="1:25" s="35" customFormat="1">
      <c r="A456" s="312">
        <v>45517</v>
      </c>
      <c r="B456" s="18" t="s">
        <v>3595</v>
      </c>
      <c r="C456" s="16" t="s">
        <v>3596</v>
      </c>
      <c r="D456" s="35">
        <f t="shared" si="23"/>
        <v>-2421.4399999999996</v>
      </c>
      <c r="F456" s="18" t="s">
        <v>3598</v>
      </c>
      <c r="G456" s="16" t="s">
        <v>3599</v>
      </c>
      <c r="H456" s="35">
        <f t="shared" si="22"/>
        <v>14345.75</v>
      </c>
      <c r="J456" t="s">
        <v>3597</v>
      </c>
      <c r="L456" s="203">
        <v>31175</v>
      </c>
      <c r="M456" s="213">
        <v>-5116</v>
      </c>
      <c r="P456" s="155"/>
      <c r="Q456" t="s">
        <v>3600</v>
      </c>
      <c r="R456" s="215">
        <f>Q456-Q455</f>
        <v>1676290</v>
      </c>
      <c r="S456" s="215">
        <v>-3162288</v>
      </c>
      <c r="T456" s="155">
        <v>1676290</v>
      </c>
      <c r="U456" s="155"/>
      <c r="V456" s="429"/>
      <c r="W456" s="198"/>
      <c r="X456" s="198"/>
      <c r="Y456" s="205"/>
    </row>
    <row r="457" spans="1:25" s="35" customFormat="1">
      <c r="A457" s="312">
        <v>45518</v>
      </c>
      <c r="B457" s="18" t="s">
        <v>3602</v>
      </c>
      <c r="C457" s="16" t="s">
        <v>3603</v>
      </c>
      <c r="D457" s="35">
        <f t="shared" si="23"/>
        <v>-769.48</v>
      </c>
      <c r="F457" s="18" t="s">
        <v>3605</v>
      </c>
      <c r="G457" s="16" t="s">
        <v>3606</v>
      </c>
      <c r="H457" s="35">
        <f t="shared" si="22"/>
        <v>-24226.179999999702</v>
      </c>
      <c r="J457" t="s">
        <v>3604</v>
      </c>
      <c r="L457" s="203">
        <v>9229</v>
      </c>
      <c r="M457" s="213">
        <v>-82</v>
      </c>
      <c r="P457" s="155"/>
      <c r="Q457" s="13" t="s">
        <v>3607</v>
      </c>
      <c r="R457" s="482" t="s">
        <v>885</v>
      </c>
      <c r="S457" s="482">
        <f>SUM(S454:S456)</f>
        <v>-3162288</v>
      </c>
      <c r="T457" s="172">
        <f>SUM(T454:T456)</f>
        <v>2998431</v>
      </c>
      <c r="U457" s="172">
        <f>T457+S457</f>
        <v>-163857</v>
      </c>
      <c r="V457" s="429"/>
      <c r="W457" s="198"/>
      <c r="X457" s="198"/>
      <c r="Y457" s="205"/>
    </row>
    <row r="458" spans="1:25" s="35" customFormat="1">
      <c r="A458" s="312">
        <v>45520</v>
      </c>
      <c r="B458" s="18" t="s">
        <v>3609</v>
      </c>
      <c r="C458" s="16" t="s">
        <v>3610</v>
      </c>
      <c r="D458" s="35">
        <f t="shared" si="23"/>
        <v>2323.2299999999996</v>
      </c>
      <c r="F458" s="18" t="s">
        <v>3612</v>
      </c>
      <c r="G458" s="16" t="s">
        <v>3613</v>
      </c>
      <c r="H458" s="35">
        <f t="shared" si="22"/>
        <v>-10019.450000000186</v>
      </c>
      <c r="J458" t="s">
        <v>3611</v>
      </c>
      <c r="K458" s="213">
        <v>18522</v>
      </c>
      <c r="M458" s="213"/>
      <c r="N458" s="203">
        <v>-16284</v>
      </c>
      <c r="P458" s="155"/>
      <c r="Q458" t="s">
        <v>3614</v>
      </c>
      <c r="R458" s="215">
        <f>Q458-Q457</f>
        <v>1646661</v>
      </c>
      <c r="S458" s="215">
        <v>-163857</v>
      </c>
      <c r="T458" s="155">
        <v>1646661</v>
      </c>
      <c r="U458" s="155">
        <v>2420397</v>
      </c>
      <c r="V458" s="429"/>
      <c r="W458" s="198"/>
      <c r="X458" s="198"/>
      <c r="Y458" s="205"/>
    </row>
    <row r="459" spans="1:25" s="35" customFormat="1">
      <c r="A459" s="312">
        <v>45523</v>
      </c>
      <c r="B459" s="18" t="s">
        <v>3616</v>
      </c>
      <c r="C459" s="16" t="s">
        <v>3617</v>
      </c>
      <c r="D459" s="35">
        <f t="shared" si="23"/>
        <v>-303.95000000000027</v>
      </c>
      <c r="F459" s="18" t="s">
        <v>3619</v>
      </c>
      <c r="G459" s="16" t="s">
        <v>3620</v>
      </c>
      <c r="H459" s="35">
        <f t="shared" si="22"/>
        <v>12039.010000000009</v>
      </c>
      <c r="J459" t="s">
        <v>3618</v>
      </c>
      <c r="K459" s="213"/>
      <c r="L459" s="203">
        <v>251</v>
      </c>
      <c r="M459" s="213">
        <v>-4358</v>
      </c>
      <c r="P459" s="155"/>
      <c r="Q459" t="s">
        <v>3621</v>
      </c>
      <c r="R459" s="215">
        <f>Q459-Q458</f>
        <v>279787</v>
      </c>
      <c r="S459" s="215">
        <v>-417392</v>
      </c>
      <c r="T459" s="155">
        <v>279787</v>
      </c>
      <c r="U459" s="155"/>
      <c r="V459" s="429"/>
      <c r="W459" s="198"/>
      <c r="X459" s="198"/>
      <c r="Y459" s="205"/>
    </row>
    <row r="460" spans="1:25" s="35" customFormat="1">
      <c r="A460" s="312">
        <v>45524</v>
      </c>
      <c r="B460" s="18" t="s">
        <v>1455</v>
      </c>
      <c r="C460" s="16" t="s">
        <v>3623</v>
      </c>
      <c r="D460" s="35">
        <f t="shared" si="23"/>
        <v>1974.15</v>
      </c>
      <c r="F460" s="18" t="s">
        <v>3625</v>
      </c>
      <c r="G460" s="16" t="s">
        <v>3626</v>
      </c>
      <c r="H460" s="35">
        <f t="shared" si="22"/>
        <v>-12476.620000000112</v>
      </c>
      <c r="J460" t="s">
        <v>3624</v>
      </c>
      <c r="K460" s="213">
        <v>8456</v>
      </c>
      <c r="M460" s="213"/>
      <c r="N460" s="203">
        <v>-18128</v>
      </c>
      <c r="P460" s="155"/>
      <c r="Q460" t="s">
        <v>3627</v>
      </c>
      <c r="R460" s="215">
        <f>Q460-Q459</f>
        <v>161688</v>
      </c>
      <c r="S460" s="215"/>
      <c r="T460" s="155">
        <v>161688</v>
      </c>
      <c r="U460" s="155"/>
      <c r="V460" s="429"/>
      <c r="W460" s="198"/>
      <c r="X460" s="198"/>
      <c r="Y460" s="205"/>
    </row>
    <row r="461" spans="1:25" s="35" customFormat="1">
      <c r="A461" s="312">
        <v>45525</v>
      </c>
      <c r="B461" s="18" t="s">
        <v>3629</v>
      </c>
      <c r="C461" s="16" t="s">
        <v>3630</v>
      </c>
      <c r="D461" s="35">
        <f t="shared" si="23"/>
        <v>-727.92999999999984</v>
      </c>
      <c r="F461" s="18" t="s">
        <v>3632</v>
      </c>
      <c r="G461" s="16" t="s">
        <v>3633</v>
      </c>
      <c r="H461" s="35">
        <f t="shared" si="22"/>
        <v>21751.470000000671</v>
      </c>
      <c r="J461" t="s">
        <v>3631</v>
      </c>
      <c r="L461" s="203">
        <v>5892</v>
      </c>
      <c r="M461" s="213">
        <v>-2574</v>
      </c>
      <c r="N461" s="203"/>
      <c r="P461" s="155"/>
      <c r="Q461" t="s">
        <v>3634</v>
      </c>
      <c r="R461" s="215"/>
      <c r="S461" s="215">
        <v>-1259360</v>
      </c>
      <c r="T461" s="155"/>
      <c r="U461" s="155"/>
      <c r="V461" s="429"/>
      <c r="W461" s="198"/>
      <c r="X461" s="198"/>
      <c r="Y461" s="205"/>
    </row>
    <row r="462" spans="1:25" s="35" customFormat="1">
      <c r="A462" s="312">
        <v>45526</v>
      </c>
      <c r="B462" s="18" t="s">
        <v>3642</v>
      </c>
      <c r="C462" s="16" t="s">
        <v>3643</v>
      </c>
      <c r="D462" s="35">
        <f t="shared" si="23"/>
        <v>607.09999999999991</v>
      </c>
      <c r="F462" s="18" t="s">
        <v>3645</v>
      </c>
      <c r="G462" s="16" t="s">
        <v>3646</v>
      </c>
      <c r="H462" s="35">
        <f t="shared" si="22"/>
        <v>-24000.959999999963</v>
      </c>
      <c r="J462" t="s">
        <v>3644</v>
      </c>
      <c r="K462" s="213">
        <v>2177</v>
      </c>
      <c r="M462" s="213"/>
      <c r="N462" s="203">
        <v>-4924</v>
      </c>
      <c r="P462" s="155"/>
      <c r="Q462" s="13" t="s">
        <v>3647</v>
      </c>
      <c r="R462" s="484" t="s">
        <v>885</v>
      </c>
      <c r="S462" s="483">
        <f>SUM(S458:S461)</f>
        <v>-1840609</v>
      </c>
      <c r="T462" s="172">
        <f>SUM(T458:T461)</f>
        <v>2088136</v>
      </c>
      <c r="U462" s="172">
        <f>T462+S462</f>
        <v>247527</v>
      </c>
      <c r="V462" s="429"/>
      <c r="W462" s="198"/>
      <c r="X462" s="198"/>
      <c r="Y462" s="205"/>
    </row>
    <row r="463" spans="1:25" s="35" customFormat="1">
      <c r="A463" s="312">
        <v>45527</v>
      </c>
      <c r="B463" s="18" t="s">
        <v>3635</v>
      </c>
      <c r="C463" s="16" t="s">
        <v>3636</v>
      </c>
      <c r="D463" s="35">
        <f t="shared" si="23"/>
        <v>92.329999999999927</v>
      </c>
      <c r="F463" s="18" t="s">
        <v>3638</v>
      </c>
      <c r="G463" s="16" t="s">
        <v>3639</v>
      </c>
      <c r="H463" s="35">
        <f t="shared" si="22"/>
        <v>-10953.839999999967</v>
      </c>
      <c r="J463" t="s">
        <v>3637</v>
      </c>
      <c r="K463" s="213">
        <v>7798</v>
      </c>
      <c r="L463" s="203">
        <v>7050</v>
      </c>
      <c r="M463" s="213"/>
      <c r="N463" s="203"/>
      <c r="P463" s="155"/>
      <c r="Q463" t="s">
        <v>3640</v>
      </c>
      <c r="R463" s="215">
        <f>Q463-Q462</f>
        <v>1755353</v>
      </c>
      <c r="S463" s="215">
        <v>-372819</v>
      </c>
      <c r="T463" s="155">
        <v>1755353</v>
      </c>
      <c r="U463" s="155"/>
      <c r="V463" s="429"/>
      <c r="W463" s="198"/>
      <c r="X463" s="198"/>
      <c r="Y463" s="205"/>
    </row>
    <row r="464" spans="1:25" s="35" customFormat="1">
      <c r="A464" s="312">
        <v>45530</v>
      </c>
      <c r="B464" s="18" t="s">
        <v>3651</v>
      </c>
      <c r="C464" s="16" t="s">
        <v>3652</v>
      </c>
      <c r="D464" s="35">
        <f t="shared" si="23"/>
        <v>3060.91</v>
      </c>
      <c r="F464" s="18" t="s">
        <v>3654</v>
      </c>
      <c r="G464" s="16" t="s">
        <v>3655</v>
      </c>
      <c r="H464" s="35">
        <f t="shared" si="22"/>
        <v>5163.1399999998976</v>
      </c>
      <c r="J464" t="s">
        <v>3653</v>
      </c>
      <c r="K464" s="213">
        <v>17387</v>
      </c>
      <c r="M464" s="213"/>
      <c r="N464" s="203">
        <v>-14345</v>
      </c>
      <c r="P464" s="155"/>
      <c r="Q464" t="s">
        <v>3656</v>
      </c>
      <c r="R464" s="215">
        <f>Q464-Q463</f>
        <v>679605</v>
      </c>
      <c r="S464" s="215">
        <v>-2160147</v>
      </c>
      <c r="T464" s="155">
        <v>679605</v>
      </c>
      <c r="U464" s="155"/>
      <c r="V464" s="429"/>
      <c r="W464" s="198"/>
      <c r="X464" s="198"/>
      <c r="Y464" s="205"/>
    </row>
    <row r="465" spans="1:25" s="35" customFormat="1">
      <c r="A465" s="312">
        <v>45531</v>
      </c>
      <c r="B465" s="18" t="s">
        <v>3657</v>
      </c>
      <c r="C465" s="16" t="s">
        <v>3658</v>
      </c>
      <c r="D465" s="35">
        <f t="shared" si="23"/>
        <v>2058.2600000000011</v>
      </c>
      <c r="F465" s="18" t="s">
        <v>3660</v>
      </c>
      <c r="G465" s="16" t="s">
        <v>3661</v>
      </c>
      <c r="H465" s="35">
        <f t="shared" si="22"/>
        <v>2862.179999999702</v>
      </c>
      <c r="J465" t="s">
        <v>3659</v>
      </c>
      <c r="K465" s="213">
        <v>17287</v>
      </c>
      <c r="M465" s="213"/>
      <c r="N465" s="203">
        <v>-11650</v>
      </c>
      <c r="P465" s="155"/>
      <c r="Q465" t="s">
        <v>3662</v>
      </c>
      <c r="R465" s="215"/>
      <c r="S465" s="215">
        <v>-75926</v>
      </c>
      <c r="T465" s="155">
        <v>247527</v>
      </c>
      <c r="U465" s="155"/>
      <c r="V465" s="429"/>
      <c r="W465" s="198"/>
      <c r="X465" s="198"/>
      <c r="Y465" s="205"/>
    </row>
    <row r="466" spans="1:25" s="35" customFormat="1">
      <c r="A466" s="312">
        <v>45532</v>
      </c>
      <c r="B466" s="18" t="s">
        <v>3678</v>
      </c>
      <c r="C466" s="16" t="s">
        <v>3679</v>
      </c>
      <c r="D466" s="35">
        <f t="shared" si="23"/>
        <v>2102.8199999999997</v>
      </c>
      <c r="F466" s="18" t="s">
        <v>3681</v>
      </c>
      <c r="G466" s="16" t="s">
        <v>3682</v>
      </c>
      <c r="H466" s="35">
        <f t="shared" si="22"/>
        <v>-15871.399999999907</v>
      </c>
      <c r="J466" t="s">
        <v>3680</v>
      </c>
      <c r="K466" s="213">
        <v>32522</v>
      </c>
      <c r="M466" s="213"/>
      <c r="N466" s="203">
        <v>-15358</v>
      </c>
      <c r="P466" s="155"/>
      <c r="Q466" t="s">
        <v>3683</v>
      </c>
      <c r="R466" s="215"/>
      <c r="S466" s="215"/>
      <c r="T466" s="155"/>
      <c r="U466" s="155"/>
      <c r="V466" s="429"/>
      <c r="W466" s="198"/>
      <c r="X466" s="198"/>
      <c r="Y466" s="205"/>
    </row>
    <row r="467" spans="1:25" s="35" customFormat="1">
      <c r="A467" s="312">
        <v>45533</v>
      </c>
      <c r="B467" s="18" t="s">
        <v>3665</v>
      </c>
      <c r="C467" s="16" t="s">
        <v>3666</v>
      </c>
      <c r="D467" s="35">
        <f t="shared" si="23"/>
        <v>3346.6999999999989</v>
      </c>
      <c r="F467" s="18" t="s">
        <v>3668</v>
      </c>
      <c r="G467" s="16" t="s">
        <v>3669</v>
      </c>
      <c r="H467" s="35">
        <f t="shared" ref="H467:H539" si="24">SUM(F467-G467)</f>
        <v>121175.81999999983</v>
      </c>
      <c r="J467" t="s">
        <v>3667</v>
      </c>
      <c r="K467" s="213">
        <v>15616</v>
      </c>
      <c r="M467" s="213"/>
      <c r="N467" s="203">
        <v>-60362</v>
      </c>
      <c r="P467" s="155"/>
      <c r="Q467" s="13" t="s">
        <v>3670</v>
      </c>
      <c r="R467" s="485" t="s">
        <v>853</v>
      </c>
      <c r="S467" s="485">
        <f>SUM(S463:S466)</f>
        <v>-2608892</v>
      </c>
      <c r="T467" s="172">
        <f>SUM(T463:T466)</f>
        <v>2682485</v>
      </c>
      <c r="U467" s="172">
        <f>T467+S467</f>
        <v>73593</v>
      </c>
      <c r="V467" s="429"/>
      <c r="W467" s="198"/>
      <c r="X467" s="198"/>
      <c r="Y467" s="205"/>
    </row>
    <row r="468" spans="1:25" s="35" customFormat="1">
      <c r="A468" s="312">
        <v>45534</v>
      </c>
      <c r="B468" s="18" t="s">
        <v>3672</v>
      </c>
      <c r="C468" s="16" t="s">
        <v>3673</v>
      </c>
      <c r="D468" s="35">
        <f t="shared" si="23"/>
        <v>2275.69</v>
      </c>
      <c r="F468" s="18" t="s">
        <v>3675</v>
      </c>
      <c r="G468" s="16" t="s">
        <v>3676</v>
      </c>
      <c r="H468" s="35">
        <f t="shared" si="24"/>
        <v>14634.890000000014</v>
      </c>
      <c r="J468" t="s">
        <v>3674</v>
      </c>
      <c r="K468" s="213">
        <v>25128</v>
      </c>
      <c r="M468" s="213"/>
      <c r="N468" s="203">
        <v>-8153</v>
      </c>
      <c r="P468" s="155"/>
      <c r="Q468" t="s">
        <v>3677</v>
      </c>
      <c r="R468" s="215">
        <f>Q468-Q467</f>
        <v>1683040</v>
      </c>
      <c r="S468" s="215"/>
      <c r="T468" s="155">
        <v>1683040</v>
      </c>
      <c r="U468" s="155"/>
      <c r="V468" s="429"/>
      <c r="W468" s="198"/>
      <c r="X468" s="198"/>
      <c r="Y468" s="205"/>
    </row>
    <row r="469" spans="1:25" s="35" customFormat="1">
      <c r="A469" s="312">
        <v>45537</v>
      </c>
      <c r="B469" s="18" t="s">
        <v>3686</v>
      </c>
      <c r="C469" s="16" t="s">
        <v>3687</v>
      </c>
      <c r="D469" s="35">
        <f t="shared" si="23"/>
        <v>-600.17999999999984</v>
      </c>
      <c r="F469" s="18" t="s">
        <v>3689</v>
      </c>
      <c r="G469" s="16" t="s">
        <v>3690</v>
      </c>
      <c r="H469" s="35">
        <f t="shared" si="24"/>
        <v>-8469.1999999999534</v>
      </c>
      <c r="J469" t="s">
        <v>3688</v>
      </c>
      <c r="K469" s="213">
        <v>9645</v>
      </c>
      <c r="L469" s="203">
        <v>19832</v>
      </c>
      <c r="M469" s="213"/>
      <c r="N469" s="203"/>
      <c r="P469" s="155"/>
      <c r="Q469" t="s">
        <v>3691</v>
      </c>
      <c r="R469" s="215">
        <f>Q469-Q468</f>
        <v>473989</v>
      </c>
      <c r="S469" s="215">
        <v>-558883</v>
      </c>
      <c r="T469" s="155">
        <v>473989</v>
      </c>
      <c r="U469" s="155"/>
      <c r="V469" s="429"/>
      <c r="W469" s="198"/>
      <c r="X469" s="198"/>
      <c r="Y469" s="205"/>
    </row>
    <row r="470" spans="1:25" s="35" customFormat="1">
      <c r="A470" s="312">
        <v>45538</v>
      </c>
      <c r="B470" s="18" t="s">
        <v>3693</v>
      </c>
      <c r="C470" s="16" t="s">
        <v>3694</v>
      </c>
      <c r="D470" s="35">
        <f t="shared" si="23"/>
        <v>388.96000000000004</v>
      </c>
      <c r="F470" s="18" t="s">
        <v>3696</v>
      </c>
      <c r="G470" s="16" t="s">
        <v>3697</v>
      </c>
      <c r="H470" s="35">
        <f t="shared" si="24"/>
        <v>25246.569999999832</v>
      </c>
      <c r="J470" t="s">
        <v>3695</v>
      </c>
      <c r="K470" s="213">
        <v>6374</v>
      </c>
      <c r="L470" s="203">
        <v>1157</v>
      </c>
      <c r="M470" s="213"/>
      <c r="N470" s="203"/>
      <c r="P470" s="155"/>
      <c r="Q470" t="s">
        <v>3698</v>
      </c>
      <c r="R470" s="215">
        <f>Q470-Q469</f>
        <v>260520</v>
      </c>
      <c r="S470" s="215">
        <v>-1469205</v>
      </c>
      <c r="T470" s="155">
        <v>260520</v>
      </c>
      <c r="U470" s="155"/>
      <c r="V470" s="429"/>
      <c r="W470" s="198"/>
      <c r="X470" s="198"/>
      <c r="Y470" s="205"/>
    </row>
    <row r="471" spans="1:25" s="35" customFormat="1">
      <c r="A471" s="312">
        <v>45539</v>
      </c>
      <c r="B471" s="18" t="s">
        <v>3701</v>
      </c>
      <c r="C471" s="16" t="s">
        <v>3702</v>
      </c>
      <c r="D471" s="35">
        <f t="shared" si="23"/>
        <v>-1333.46</v>
      </c>
      <c r="F471" s="18" t="s">
        <v>3704</v>
      </c>
      <c r="G471" s="16" t="s">
        <v>3705</v>
      </c>
      <c r="H471" s="35">
        <f t="shared" si="24"/>
        <v>-29081.379999999888</v>
      </c>
      <c r="J471" t="s">
        <v>3703</v>
      </c>
      <c r="L471" s="203">
        <v>12181</v>
      </c>
      <c r="M471" s="213">
        <v>-6559</v>
      </c>
      <c r="N471" s="203"/>
      <c r="P471" s="155"/>
      <c r="Q471" t="s">
        <v>3706</v>
      </c>
      <c r="R471" s="215"/>
      <c r="S471" s="215"/>
      <c r="T471" s="155">
        <v>73593</v>
      </c>
      <c r="U471" s="155"/>
      <c r="V471" s="429"/>
      <c r="W471" s="198"/>
      <c r="X471" s="198"/>
      <c r="Y471" s="205"/>
    </row>
    <row r="472" spans="1:25" s="35" customFormat="1">
      <c r="A472" s="312">
        <v>45540</v>
      </c>
      <c r="B472" s="18" t="s">
        <v>3708</v>
      </c>
      <c r="C472" s="16" t="s">
        <v>3709</v>
      </c>
      <c r="D472" s="35">
        <f t="shared" si="23"/>
        <v>-670.19</v>
      </c>
      <c r="F472" s="18" t="s">
        <v>3711</v>
      </c>
      <c r="G472" s="16" t="s">
        <v>3712</v>
      </c>
      <c r="H472" s="35">
        <f t="shared" si="24"/>
        <v>-58671.100000000093</v>
      </c>
      <c r="J472" t="s">
        <v>3710</v>
      </c>
      <c r="L472" s="203"/>
      <c r="M472" s="213">
        <v>-15098</v>
      </c>
      <c r="N472" s="203">
        <v>-4718</v>
      </c>
      <c r="P472" s="155"/>
      <c r="Q472" s="13" t="s">
        <v>3713</v>
      </c>
      <c r="R472" s="486" t="s">
        <v>885</v>
      </c>
      <c r="S472" s="486">
        <f>SUM(S468:S471)</f>
        <v>-2028088</v>
      </c>
      <c r="T472" s="172">
        <f>SUM(T468:T471)</f>
        <v>2491142</v>
      </c>
      <c r="U472" s="172">
        <f>T472+S472</f>
        <v>463054</v>
      </c>
      <c r="V472" s="429"/>
      <c r="W472" s="198"/>
      <c r="X472" s="198"/>
      <c r="Y472" s="205"/>
    </row>
    <row r="473" spans="1:25" s="35" customFormat="1">
      <c r="A473" s="312">
        <v>45541</v>
      </c>
      <c r="B473" s="18" t="s">
        <v>3715</v>
      </c>
      <c r="C473" s="16" t="s">
        <v>3716</v>
      </c>
      <c r="D473" s="35">
        <f t="shared" si="23"/>
        <v>-3106.7999999999997</v>
      </c>
      <c r="F473" s="18" t="s">
        <v>3718</v>
      </c>
      <c r="G473" s="16" t="s">
        <v>3719</v>
      </c>
      <c r="H473" s="35">
        <f t="shared" si="24"/>
        <v>1263.9899999999907</v>
      </c>
      <c r="J473" t="s">
        <v>3717</v>
      </c>
      <c r="L473" s="203">
        <v>10269</v>
      </c>
      <c r="M473" s="213">
        <v>-36958</v>
      </c>
      <c r="P473" s="155"/>
      <c r="Q473" t="s">
        <v>3720</v>
      </c>
      <c r="R473" s="215">
        <f>Q473-Q472</f>
        <v>2549956</v>
      </c>
      <c r="S473" s="215"/>
      <c r="T473" s="155">
        <v>2549956</v>
      </c>
      <c r="U473" s="155"/>
      <c r="V473" s="429"/>
      <c r="W473" s="198"/>
      <c r="X473" s="198"/>
      <c r="Y473" s="205"/>
    </row>
    <row r="474" spans="1:25" s="35" customFormat="1">
      <c r="A474" s="312">
        <v>45544</v>
      </c>
      <c r="B474" s="18" t="s">
        <v>3723</v>
      </c>
      <c r="C474" s="16" t="s">
        <v>3724</v>
      </c>
      <c r="D474" s="35">
        <f t="shared" si="23"/>
        <v>-372.61000000000013</v>
      </c>
      <c r="F474" s="18" t="s">
        <v>3726</v>
      </c>
      <c r="G474" s="16" t="s">
        <v>3727</v>
      </c>
      <c r="H474" s="35">
        <f t="shared" si="24"/>
        <v>6513.4000000001397</v>
      </c>
      <c r="J474" t="s">
        <v>3725</v>
      </c>
      <c r="L474" s="203">
        <v>5260</v>
      </c>
      <c r="M474" s="213">
        <v>-813</v>
      </c>
      <c r="P474" s="155"/>
      <c r="Q474" t="s">
        <v>3728</v>
      </c>
      <c r="R474" s="215"/>
      <c r="S474" s="215">
        <v>-299578</v>
      </c>
      <c r="T474" s="155"/>
      <c r="U474" s="155"/>
      <c r="V474" s="429"/>
      <c r="W474" s="198"/>
      <c r="X474" s="198"/>
      <c r="Y474" s="205"/>
    </row>
    <row r="475" spans="1:25" s="35" customFormat="1">
      <c r="A475" s="312">
        <v>45545</v>
      </c>
      <c r="B475" s="18" t="s">
        <v>1425</v>
      </c>
      <c r="C475" s="16" t="s">
        <v>3730</v>
      </c>
      <c r="D475" s="35">
        <f t="shared" si="23"/>
        <v>168.90000000000009</v>
      </c>
      <c r="F475" s="18" t="s">
        <v>3732</v>
      </c>
      <c r="G475" s="16" t="s">
        <v>3733</v>
      </c>
      <c r="H475" s="35">
        <f t="shared" si="24"/>
        <v>-38365.380000000354</v>
      </c>
      <c r="J475" t="s">
        <v>3731</v>
      </c>
      <c r="K475" s="213">
        <v>1338</v>
      </c>
      <c r="M475" s="213"/>
      <c r="N475" s="203">
        <v>-371</v>
      </c>
      <c r="P475" s="155"/>
      <c r="Q475" t="s">
        <v>3734</v>
      </c>
      <c r="R475" s="215">
        <f>Q475-Q474</f>
        <v>93683</v>
      </c>
      <c r="S475" s="215">
        <v>-452037</v>
      </c>
      <c r="T475" s="155">
        <v>93683</v>
      </c>
      <c r="U475" s="155"/>
      <c r="V475" s="429"/>
      <c r="W475" s="198"/>
      <c r="X475" s="198"/>
      <c r="Y475" s="205"/>
    </row>
    <row r="476" spans="1:25" s="35" customFormat="1">
      <c r="A476" s="312">
        <v>45546</v>
      </c>
      <c r="B476" s="18" t="s">
        <v>3736</v>
      </c>
      <c r="C476" s="16" t="s">
        <v>3737</v>
      </c>
      <c r="D476" s="35">
        <f t="shared" si="23"/>
        <v>-476.64999999999986</v>
      </c>
      <c r="F476" s="18" t="s">
        <v>3739</v>
      </c>
      <c r="G476" s="16" t="s">
        <v>3740</v>
      </c>
      <c r="H476" s="35">
        <f t="shared" si="24"/>
        <v>-52217.879999999888</v>
      </c>
      <c r="J476" t="s">
        <v>3738</v>
      </c>
      <c r="L476" s="203">
        <v>3806</v>
      </c>
      <c r="M476" s="213">
        <v>-2480</v>
      </c>
      <c r="N476" s="203"/>
      <c r="P476" s="155"/>
      <c r="Q476" t="s">
        <v>3741</v>
      </c>
      <c r="R476" s="215"/>
      <c r="S476" s="215">
        <v>-1565047</v>
      </c>
      <c r="T476" s="155">
        <v>463054</v>
      </c>
      <c r="U476" s="155"/>
      <c r="V476" s="429"/>
      <c r="W476" s="198"/>
      <c r="X476" s="198"/>
      <c r="Y476" s="205"/>
    </row>
    <row r="477" spans="1:25" s="35" customFormat="1">
      <c r="A477" s="312">
        <v>45547</v>
      </c>
      <c r="B477" s="18" t="s">
        <v>3743</v>
      </c>
      <c r="C477" s="16" t="s">
        <v>3744</v>
      </c>
      <c r="D477" s="35">
        <f t="shared" si="23"/>
        <v>2579.61</v>
      </c>
      <c r="F477" s="18" t="s">
        <v>3746</v>
      </c>
      <c r="G477" s="16" t="s">
        <v>3747</v>
      </c>
      <c r="H477" s="35">
        <f t="shared" si="24"/>
        <v>50469.740000000224</v>
      </c>
      <c r="J477" t="s">
        <v>3745</v>
      </c>
      <c r="K477" s="213">
        <v>48150</v>
      </c>
      <c r="L477" s="203">
        <v>8801</v>
      </c>
      <c r="M477" s="213"/>
      <c r="N477" s="203"/>
      <c r="P477" s="155"/>
      <c r="Q477" s="13" t="s">
        <v>3748</v>
      </c>
      <c r="R477" s="487" t="s">
        <v>885</v>
      </c>
      <c r="S477" s="487">
        <f>SUM(S473:S476)</f>
        <v>-2316662</v>
      </c>
      <c r="T477" s="172">
        <f>SUM(T473:T476)</f>
        <v>3106693</v>
      </c>
      <c r="U477" s="172">
        <f>T477+S477</f>
        <v>790031</v>
      </c>
      <c r="V477" s="429"/>
      <c r="W477" s="198"/>
      <c r="X477" s="198"/>
      <c r="Y477" s="205"/>
    </row>
    <row r="478" spans="1:25" s="35" customFormat="1">
      <c r="A478" s="312">
        <v>45548</v>
      </c>
      <c r="B478" s="18" t="s">
        <v>3751</v>
      </c>
      <c r="C478" s="16" t="s">
        <v>3752</v>
      </c>
      <c r="D478" s="35">
        <f t="shared" si="23"/>
        <v>1338.89</v>
      </c>
      <c r="F478" s="18" t="s">
        <v>3754</v>
      </c>
      <c r="G478" s="16" t="s">
        <v>3755</v>
      </c>
      <c r="H478" s="35">
        <f t="shared" si="24"/>
        <v>-2215.75</v>
      </c>
      <c r="J478" t="s">
        <v>3753</v>
      </c>
      <c r="K478" s="213">
        <v>2539</v>
      </c>
      <c r="M478" s="213"/>
      <c r="N478" s="203">
        <v>-15965</v>
      </c>
      <c r="P478" s="155"/>
      <c r="Q478" t="s">
        <v>3756</v>
      </c>
      <c r="R478" s="215">
        <f>Q478-Q477</f>
        <v>1228148</v>
      </c>
      <c r="S478" s="215"/>
      <c r="T478" s="155">
        <v>1228148</v>
      </c>
      <c r="U478" s="155"/>
      <c r="V478" s="429"/>
      <c r="W478" s="198"/>
      <c r="X478" s="198"/>
      <c r="Y478" s="205"/>
    </row>
    <row r="479" spans="1:25" s="35" customFormat="1">
      <c r="A479" s="312">
        <v>45551</v>
      </c>
      <c r="B479" s="18" t="s">
        <v>3758</v>
      </c>
      <c r="C479" s="16" t="s">
        <v>3759</v>
      </c>
      <c r="D479" s="35">
        <f t="shared" si="23"/>
        <v>332.08999999999992</v>
      </c>
      <c r="F479" s="18" t="s">
        <v>3761</v>
      </c>
      <c r="G479" s="16" t="s">
        <v>3762</v>
      </c>
      <c r="H479" s="35">
        <f t="shared" si="24"/>
        <v>-31415.719999999972</v>
      </c>
      <c r="J479" t="s">
        <v>3760</v>
      </c>
      <c r="K479" s="213">
        <v>928</v>
      </c>
      <c r="M479" s="213"/>
      <c r="N479" s="203">
        <v>-3213</v>
      </c>
      <c r="P479" s="155"/>
      <c r="Q479" t="s">
        <v>3763</v>
      </c>
      <c r="R479" s="215"/>
      <c r="S479" s="215">
        <v>-13650</v>
      </c>
      <c r="T479" s="155">
        <v>790031</v>
      </c>
      <c r="U479" s="155"/>
      <c r="V479" s="429"/>
      <c r="W479" s="198"/>
      <c r="X479" s="198"/>
      <c r="Y479" s="205"/>
    </row>
    <row r="480" spans="1:25" s="35" customFormat="1">
      <c r="A480" s="312">
        <v>45552</v>
      </c>
      <c r="B480" s="18" t="s">
        <v>3765</v>
      </c>
      <c r="C480" s="16" t="s">
        <v>3766</v>
      </c>
      <c r="D480" s="35">
        <f t="shared" si="23"/>
        <v>425.94000000000005</v>
      </c>
      <c r="F480" s="18" t="s">
        <v>3768</v>
      </c>
      <c r="G480" s="16" t="s">
        <v>3769</v>
      </c>
      <c r="H480" s="35">
        <f t="shared" si="24"/>
        <v>-35878.60999999987</v>
      </c>
      <c r="J480" t="s">
        <v>3767</v>
      </c>
      <c r="K480" s="213">
        <v>6593</v>
      </c>
      <c r="L480" s="203">
        <v>-207</v>
      </c>
      <c r="M480" s="213"/>
      <c r="N480" s="203"/>
      <c r="P480" s="155"/>
      <c r="Q480" t="s">
        <v>3770</v>
      </c>
      <c r="R480" s="215">
        <f>Q480-Q479</f>
        <v>154210</v>
      </c>
      <c r="S480" s="215"/>
      <c r="T480" s="155">
        <v>154210</v>
      </c>
      <c r="U480" s="155"/>
      <c r="V480" s="429"/>
      <c r="W480" s="198"/>
      <c r="X480" s="198"/>
      <c r="Y480" s="205"/>
    </row>
    <row r="481" spans="1:25" s="35" customFormat="1">
      <c r="A481" s="312">
        <v>45553</v>
      </c>
      <c r="B481" s="18" t="s">
        <v>3772</v>
      </c>
      <c r="C481" s="16" t="s">
        <v>3773</v>
      </c>
      <c r="D481" s="35">
        <f t="shared" si="23"/>
        <v>1418.9299999999998</v>
      </c>
      <c r="F481" s="18" t="s">
        <v>3775</v>
      </c>
      <c r="G481" s="16" t="s">
        <v>3776</v>
      </c>
      <c r="H481" s="35">
        <f t="shared" si="24"/>
        <v>39803.429999999702</v>
      </c>
      <c r="J481" t="s">
        <v>3774</v>
      </c>
      <c r="K481" s="213">
        <v>20717</v>
      </c>
      <c r="L481" s="203">
        <v>3482</v>
      </c>
      <c r="M481" s="213"/>
      <c r="N481" s="203"/>
      <c r="P481" s="155"/>
      <c r="Q481" t="s">
        <v>3777</v>
      </c>
      <c r="R481" s="215">
        <f>Q481-Q480</f>
        <v>307545</v>
      </c>
      <c r="S481" s="215">
        <v>-993833</v>
      </c>
      <c r="T481" s="155">
        <v>307545</v>
      </c>
      <c r="U481" s="155"/>
      <c r="V481" s="429"/>
      <c r="W481" s="198"/>
      <c r="X481" s="198"/>
      <c r="Y481" s="205"/>
    </row>
    <row r="482" spans="1:25" s="35" customFormat="1">
      <c r="A482" s="312">
        <v>45554</v>
      </c>
      <c r="B482" s="18" t="s">
        <v>3779</v>
      </c>
      <c r="C482" s="16" t="s">
        <v>3780</v>
      </c>
      <c r="D482" s="35">
        <f t="shared" si="23"/>
        <v>-924.28000000000065</v>
      </c>
      <c r="F482" s="18" t="s">
        <v>3782</v>
      </c>
      <c r="G482" s="16" t="s">
        <v>3783</v>
      </c>
      <c r="H482" s="35">
        <f t="shared" si="24"/>
        <v>2668.7800000002608</v>
      </c>
      <c r="J482" t="s">
        <v>3781</v>
      </c>
      <c r="L482" s="203">
        <v>7126</v>
      </c>
      <c r="M482" s="213">
        <v>-6900</v>
      </c>
      <c r="N482" s="203"/>
      <c r="P482" s="155"/>
      <c r="Q482" s="13" t="s">
        <v>3784</v>
      </c>
      <c r="R482" s="488" t="s">
        <v>885</v>
      </c>
      <c r="S482" s="488">
        <f>SUM(S478:S481)</f>
        <v>-1007483</v>
      </c>
      <c r="T482" s="172">
        <f>SUM(T478:T481)</f>
        <v>2479934</v>
      </c>
      <c r="U482" s="172">
        <f>T482+S482</f>
        <v>1472451</v>
      </c>
      <c r="V482" s="429"/>
      <c r="W482" s="198"/>
      <c r="X482" s="198"/>
      <c r="Y482" s="205"/>
    </row>
    <row r="483" spans="1:25" s="35" customFormat="1">
      <c r="A483" s="312">
        <v>45555</v>
      </c>
      <c r="B483" s="18" t="s">
        <v>3786</v>
      </c>
      <c r="C483" s="16" t="s">
        <v>3787</v>
      </c>
      <c r="D483" s="35">
        <f t="shared" si="23"/>
        <v>9144.57</v>
      </c>
      <c r="F483" s="18" t="s">
        <v>3789</v>
      </c>
      <c r="G483" s="16" t="s">
        <v>3790</v>
      </c>
      <c r="H483" s="35">
        <f t="shared" si="24"/>
        <v>32753.450000000186</v>
      </c>
      <c r="J483" t="s">
        <v>3788</v>
      </c>
      <c r="K483" s="213">
        <v>98951</v>
      </c>
      <c r="M483" s="213"/>
      <c r="N483" s="203">
        <v>-36650</v>
      </c>
      <c r="P483" s="155"/>
      <c r="Q483" t="s">
        <v>3791</v>
      </c>
      <c r="R483" s="215">
        <f>Q483-Q482</f>
        <v>1913919</v>
      </c>
      <c r="S483" s="215">
        <v>-2696309</v>
      </c>
      <c r="T483" s="155">
        <v>1913919</v>
      </c>
      <c r="U483" s="155"/>
      <c r="V483" s="429"/>
      <c r="W483" s="198"/>
      <c r="X483" s="198"/>
      <c r="Y483" s="205"/>
    </row>
    <row r="484" spans="1:25" s="35" customFormat="1">
      <c r="A484" s="312">
        <v>45558</v>
      </c>
      <c r="B484" s="18" t="s">
        <v>3793</v>
      </c>
      <c r="C484" s="16" t="s">
        <v>3794</v>
      </c>
      <c r="D484" s="35">
        <f t="shared" si="23"/>
        <v>188.34999999999854</v>
      </c>
      <c r="F484" s="18" t="s">
        <v>3796</v>
      </c>
      <c r="G484" s="16" t="s">
        <v>3797</v>
      </c>
      <c r="H484" s="35">
        <f t="shared" si="24"/>
        <v>-4578.6799999999348</v>
      </c>
      <c r="J484" t="s">
        <v>3795</v>
      </c>
      <c r="K484" s="213">
        <v>12929</v>
      </c>
      <c r="L484" s="203">
        <v>12186</v>
      </c>
      <c r="M484" s="213"/>
      <c r="N484" s="203"/>
      <c r="P484" s="155"/>
      <c r="Q484" t="s">
        <v>3798</v>
      </c>
      <c r="R484" s="215">
        <f>Q484-Q483</f>
        <v>869309</v>
      </c>
      <c r="S484" s="215"/>
      <c r="T484" s="155">
        <v>869309</v>
      </c>
      <c r="U484" s="155"/>
      <c r="V484" s="429"/>
      <c r="W484" s="198"/>
      <c r="X484" s="198"/>
      <c r="Y484" s="205"/>
    </row>
    <row r="485" spans="1:25" s="35" customFormat="1">
      <c r="A485" s="312">
        <v>45559</v>
      </c>
      <c r="B485" s="18" t="s">
        <v>3800</v>
      </c>
      <c r="C485" s="16" t="s">
        <v>3801</v>
      </c>
      <c r="D485" s="35">
        <f t="shared" si="23"/>
        <v>-1482.2000000000007</v>
      </c>
      <c r="F485" s="18" t="s">
        <v>3803</v>
      </c>
      <c r="G485" s="16" t="s">
        <v>3804</v>
      </c>
      <c r="H485" s="35">
        <f t="shared" si="24"/>
        <v>-26142.909999999683</v>
      </c>
      <c r="J485" t="s">
        <v>3802</v>
      </c>
      <c r="K485" s="213">
        <v>9882</v>
      </c>
      <c r="L485" s="203">
        <v>31129</v>
      </c>
      <c r="M485" s="213"/>
      <c r="N485" s="203"/>
      <c r="P485" s="155"/>
      <c r="Q485" t="s">
        <v>3805</v>
      </c>
      <c r="R485" s="215">
        <f>Q485-Q484</f>
        <v>348504</v>
      </c>
      <c r="S485" s="215">
        <v>-1003489</v>
      </c>
      <c r="T485" s="155">
        <v>348504</v>
      </c>
      <c r="U485" s="155"/>
      <c r="V485" s="429"/>
      <c r="W485" s="198"/>
      <c r="X485" s="198"/>
      <c r="Y485" s="205"/>
    </row>
    <row r="486" spans="1:25" s="35" customFormat="1">
      <c r="A486" s="312">
        <v>45560</v>
      </c>
      <c r="B486" s="18" t="s">
        <v>3808</v>
      </c>
      <c r="C486" s="16" t="s">
        <v>3809</v>
      </c>
      <c r="D486" s="35">
        <f t="shared" si="23"/>
        <v>-679.38000000000102</v>
      </c>
      <c r="F486" s="18" t="s">
        <v>3811</v>
      </c>
      <c r="G486" s="16" t="s">
        <v>3812</v>
      </c>
      <c r="H486" s="35">
        <f t="shared" si="24"/>
        <v>-56715.419999999925</v>
      </c>
      <c r="J486" t="s">
        <v>3810</v>
      </c>
      <c r="K486" s="213"/>
      <c r="L486" s="203"/>
      <c r="M486" s="213">
        <v>-24832</v>
      </c>
      <c r="N486" s="203">
        <v>-38325</v>
      </c>
      <c r="P486" s="155"/>
      <c r="Q486" t="s">
        <v>3813</v>
      </c>
      <c r="R486" s="215"/>
      <c r="S486" s="215"/>
      <c r="T486" s="155">
        <v>1472451</v>
      </c>
      <c r="U486" s="155"/>
      <c r="V486" s="429"/>
      <c r="W486" s="198"/>
      <c r="X486" s="198"/>
      <c r="Y486" s="205"/>
    </row>
    <row r="487" spans="1:25" s="35" customFormat="1">
      <c r="A487" s="312">
        <v>45561</v>
      </c>
      <c r="B487" s="18" t="s">
        <v>3815</v>
      </c>
      <c r="C487" s="16" t="s">
        <v>3816</v>
      </c>
      <c r="D487" s="35">
        <f t="shared" si="23"/>
        <v>474.47999999999956</v>
      </c>
      <c r="F487" s="18" t="s">
        <v>3818</v>
      </c>
      <c r="G487" s="16" t="s">
        <v>3819</v>
      </c>
      <c r="H487" s="35">
        <f t="shared" si="24"/>
        <v>111198.47999999998</v>
      </c>
      <c r="J487" t="s">
        <v>3817</v>
      </c>
      <c r="K487" s="213"/>
      <c r="L487" s="203"/>
      <c r="M487" s="213">
        <v>-74379</v>
      </c>
      <c r="N487" s="203">
        <v>-58375</v>
      </c>
      <c r="P487" s="155"/>
      <c r="Q487" s="13" t="s">
        <v>3820</v>
      </c>
      <c r="R487" s="489" t="s">
        <v>853</v>
      </c>
      <c r="S487" s="489">
        <f>SUM(S483:S486)</f>
        <v>-3699798</v>
      </c>
      <c r="T487" s="172">
        <f>SUM(T483:T486)</f>
        <v>4604183</v>
      </c>
      <c r="U487" s="172">
        <f>T487+S487</f>
        <v>904385</v>
      </c>
      <c r="V487" s="429"/>
      <c r="W487" s="198"/>
      <c r="X487" s="198"/>
      <c r="Y487" s="205"/>
    </row>
    <row r="488" spans="1:25" s="35" customFormat="1">
      <c r="A488" s="312">
        <v>45562</v>
      </c>
      <c r="B488" s="18" t="s">
        <v>3823</v>
      </c>
      <c r="C488" s="16" t="s">
        <v>3824</v>
      </c>
      <c r="D488" s="35">
        <f t="shared" ref="D488:D551" si="25">SUM(B488-C488)</f>
        <v>1727.5600000000004</v>
      </c>
      <c r="F488" s="18" t="s">
        <v>3826</v>
      </c>
      <c r="G488" s="16" t="s">
        <v>3827</v>
      </c>
      <c r="H488" s="35">
        <f t="shared" si="24"/>
        <v>51931.319999999832</v>
      </c>
      <c r="J488" t="s">
        <v>3825</v>
      </c>
      <c r="K488" s="213">
        <v>18312</v>
      </c>
      <c r="M488" s="213"/>
      <c r="N488" s="203">
        <v>-6688</v>
      </c>
      <c r="P488" s="155"/>
      <c r="Q488" t="s">
        <v>3828</v>
      </c>
      <c r="R488" s="215">
        <f>Q488-Q487</f>
        <v>1955631</v>
      </c>
      <c r="S488" s="215"/>
      <c r="T488" s="155">
        <v>1955631</v>
      </c>
      <c r="U488" s="155"/>
      <c r="V488" s="429"/>
      <c r="W488" s="198"/>
      <c r="X488" s="198"/>
      <c r="Y488" s="205"/>
    </row>
    <row r="489" spans="1:25" s="35" customFormat="1">
      <c r="A489" s="312">
        <v>45565</v>
      </c>
      <c r="B489" s="18" t="s">
        <v>3830</v>
      </c>
      <c r="C489" s="16" t="s">
        <v>3831</v>
      </c>
      <c r="D489" s="35">
        <f t="shared" si="25"/>
        <v>-1702.25</v>
      </c>
      <c r="F489" s="18" t="s">
        <v>3833</v>
      </c>
      <c r="G489" s="16" t="s">
        <v>3834</v>
      </c>
      <c r="H489" s="35">
        <f t="shared" si="24"/>
        <v>-13796.989999999758</v>
      </c>
      <c r="J489" t="s">
        <v>3832</v>
      </c>
      <c r="K489" s="213"/>
      <c r="M489" s="213">
        <v>-23748</v>
      </c>
      <c r="N489" s="203">
        <v>-1128</v>
      </c>
      <c r="P489" s="155"/>
      <c r="Q489" t="s">
        <v>3835</v>
      </c>
      <c r="R489" s="215">
        <f>Q489-Q488</f>
        <v>1590110</v>
      </c>
      <c r="S489" s="215">
        <v>-1536919</v>
      </c>
      <c r="T489" s="155">
        <v>1590110</v>
      </c>
      <c r="U489" s="155"/>
      <c r="V489" s="429"/>
      <c r="W489" s="198"/>
      <c r="X489" s="198"/>
      <c r="Y489" s="205"/>
    </row>
    <row r="490" spans="1:25" s="35" customFormat="1">
      <c r="A490" s="312">
        <v>45566</v>
      </c>
      <c r="B490" s="18" t="s">
        <v>3838</v>
      </c>
      <c r="C490" s="16" t="s">
        <v>3839</v>
      </c>
      <c r="D490" s="35">
        <f t="shared" si="25"/>
        <v>-1495.48</v>
      </c>
      <c r="F490" s="18" t="s">
        <v>3841</v>
      </c>
      <c r="G490" s="16" t="s">
        <v>3842</v>
      </c>
      <c r="H490" s="35">
        <f t="shared" si="24"/>
        <v>-16143.149999999907</v>
      </c>
      <c r="J490" t="s">
        <v>3840</v>
      </c>
      <c r="K490" s="213"/>
      <c r="L490" s="203">
        <v>6271</v>
      </c>
      <c r="M490" s="213">
        <v>-14019</v>
      </c>
      <c r="P490" s="155"/>
      <c r="Q490" t="s">
        <v>3843</v>
      </c>
      <c r="R490" s="215"/>
      <c r="S490" s="215">
        <v>-1676431</v>
      </c>
      <c r="T490" s="155">
        <v>904385</v>
      </c>
      <c r="U490" s="155"/>
      <c r="V490" s="429"/>
      <c r="W490" s="198"/>
      <c r="X490" s="198"/>
      <c r="Y490" s="205"/>
    </row>
    <row r="491" spans="1:25" s="35" customFormat="1">
      <c r="A491" s="312">
        <v>45568</v>
      </c>
      <c r="B491" s="18" t="s">
        <v>3845</v>
      </c>
      <c r="C491" s="16" t="s">
        <v>3846</v>
      </c>
      <c r="D491" s="35">
        <f t="shared" si="25"/>
        <v>-10634.560000000001</v>
      </c>
      <c r="F491" s="18" t="s">
        <v>3848</v>
      </c>
      <c r="G491" s="16" t="s">
        <v>3849</v>
      </c>
      <c r="H491" s="35">
        <f t="shared" si="24"/>
        <v>-61710</v>
      </c>
      <c r="J491" t="s">
        <v>3847</v>
      </c>
      <c r="K491" s="213"/>
      <c r="L491" s="203">
        <v>57391</v>
      </c>
      <c r="M491" s="213">
        <v>-97891</v>
      </c>
      <c r="P491" s="155"/>
      <c r="Q491" s="13" t="s">
        <v>3850</v>
      </c>
      <c r="R491" s="496" t="s">
        <v>885</v>
      </c>
      <c r="S491" s="490">
        <f>SUM(S488:S490)</f>
        <v>-3213350</v>
      </c>
      <c r="T491" s="172">
        <f>SUM(T488:T490)</f>
        <v>4450126</v>
      </c>
      <c r="U491" s="172">
        <f>T491+S491</f>
        <v>1236776</v>
      </c>
      <c r="V491" s="429"/>
      <c r="W491" s="198"/>
      <c r="X491" s="198"/>
      <c r="Y491" s="205"/>
    </row>
    <row r="492" spans="1:25" s="35" customFormat="1">
      <c r="A492" s="312">
        <v>45569</v>
      </c>
      <c r="B492" s="18" t="s">
        <v>3852</v>
      </c>
      <c r="C492" s="16" t="s">
        <v>3853</v>
      </c>
      <c r="D492" s="35">
        <f t="shared" si="25"/>
        <v>-5285.0000000000009</v>
      </c>
      <c r="F492" s="18" t="s">
        <v>3855</v>
      </c>
      <c r="G492" s="16" t="s">
        <v>3856</v>
      </c>
      <c r="H492" s="35">
        <f t="shared" si="24"/>
        <v>44240.330000000075</v>
      </c>
      <c r="J492" t="s">
        <v>3854</v>
      </c>
      <c r="L492" s="203">
        <v>52774</v>
      </c>
      <c r="M492" s="213">
        <v>-27094</v>
      </c>
      <c r="P492" s="155"/>
      <c r="Q492" t="s">
        <v>3857</v>
      </c>
      <c r="R492" s="215">
        <f>Q492-Q491</f>
        <v>2033852</v>
      </c>
      <c r="S492" s="215"/>
      <c r="T492" s="155">
        <v>2033852</v>
      </c>
      <c r="U492" s="155"/>
      <c r="V492" s="429"/>
      <c r="W492" s="198"/>
      <c r="X492" s="198"/>
      <c r="Y492" s="205"/>
    </row>
    <row r="493" spans="1:25" s="35" customFormat="1">
      <c r="A493" s="312">
        <v>45572</v>
      </c>
      <c r="B493" s="18" t="s">
        <v>3859</v>
      </c>
      <c r="C493" s="16" t="s">
        <v>3860</v>
      </c>
      <c r="D493" s="35">
        <f t="shared" si="25"/>
        <v>-7987.16</v>
      </c>
      <c r="F493" s="18" t="s">
        <v>3862</v>
      </c>
      <c r="G493" s="16" t="s">
        <v>3863</v>
      </c>
      <c r="H493" s="35">
        <f t="shared" si="24"/>
        <v>-15329.310000000056</v>
      </c>
      <c r="J493" t="s">
        <v>3861</v>
      </c>
      <c r="L493" s="203">
        <v>72450</v>
      </c>
      <c r="M493" s="213">
        <v>-45261</v>
      </c>
      <c r="P493" s="155"/>
      <c r="Q493" t="s">
        <v>3864</v>
      </c>
      <c r="R493" s="215">
        <f>Q493-Q492</f>
        <v>742464</v>
      </c>
      <c r="S493" s="215">
        <v>-28279</v>
      </c>
      <c r="T493" s="155">
        <v>742464</v>
      </c>
      <c r="U493" s="155"/>
      <c r="V493" s="429"/>
      <c r="W493" s="198"/>
      <c r="X493" s="198"/>
      <c r="Y493" s="205"/>
    </row>
    <row r="494" spans="1:25" s="35" customFormat="1">
      <c r="A494" s="312">
        <v>45573</v>
      </c>
      <c r="B494" s="18" t="s">
        <v>3866</v>
      </c>
      <c r="C494" s="16" t="s">
        <v>3867</v>
      </c>
      <c r="D494" s="35">
        <f t="shared" si="25"/>
        <v>-2447.5500000000002</v>
      </c>
      <c r="F494" s="18" t="s">
        <v>3869</v>
      </c>
      <c r="G494" s="16" t="s">
        <v>3870</v>
      </c>
      <c r="H494" s="35">
        <f t="shared" si="24"/>
        <v>6885.9500000001863</v>
      </c>
      <c r="J494" t="s">
        <v>3868</v>
      </c>
      <c r="L494" s="203">
        <v>25912</v>
      </c>
      <c r="M494" s="213">
        <v>-14359</v>
      </c>
      <c r="P494" s="155"/>
      <c r="Q494" t="s">
        <v>3871</v>
      </c>
      <c r="R494" s="215"/>
      <c r="S494" s="215">
        <v>-1125813</v>
      </c>
      <c r="T494" s="155"/>
      <c r="U494" s="155"/>
      <c r="V494" s="429"/>
      <c r="W494" s="198"/>
      <c r="X494" s="198"/>
      <c r="Y494" s="205"/>
    </row>
    <row r="495" spans="1:25" s="35" customFormat="1">
      <c r="A495" s="312">
        <v>45574</v>
      </c>
      <c r="B495" s="18" t="s">
        <v>3873</v>
      </c>
      <c r="C495" s="16" t="s">
        <v>3874</v>
      </c>
      <c r="D495" s="35">
        <f t="shared" si="25"/>
        <v>-3652.6799999999994</v>
      </c>
      <c r="F495" s="18" t="s">
        <v>3876</v>
      </c>
      <c r="G495" s="16" t="s">
        <v>3877</v>
      </c>
      <c r="H495" s="35">
        <f t="shared" si="24"/>
        <v>-36408.679999999702</v>
      </c>
      <c r="J495" t="s">
        <v>3875</v>
      </c>
      <c r="L495" s="203">
        <v>23238</v>
      </c>
      <c r="M495" s="213">
        <v>-30476</v>
      </c>
      <c r="P495" s="155"/>
      <c r="Q495" t="s">
        <v>3878</v>
      </c>
      <c r="R495" s="215"/>
      <c r="S495" s="215">
        <v>-1477581</v>
      </c>
      <c r="T495" s="155">
        <v>1236776</v>
      </c>
      <c r="U495" s="155"/>
      <c r="V495" s="429"/>
      <c r="W495" s="198"/>
      <c r="X495" s="198"/>
      <c r="Y495" s="205"/>
    </row>
    <row r="496" spans="1:25" s="35" customFormat="1">
      <c r="A496" s="312">
        <v>45575</v>
      </c>
      <c r="B496" s="18" t="s">
        <v>3880</v>
      </c>
      <c r="C496" s="16" t="s">
        <v>3881</v>
      </c>
      <c r="D496" s="35">
        <f t="shared" si="25"/>
        <v>-1663.6200000000001</v>
      </c>
      <c r="F496" s="18" t="s">
        <v>3883</v>
      </c>
      <c r="G496" s="16" t="s">
        <v>3884</v>
      </c>
      <c r="H496" s="35">
        <f t="shared" si="24"/>
        <v>-21000.770000000019</v>
      </c>
      <c r="J496" t="s">
        <v>3882</v>
      </c>
      <c r="L496" s="203">
        <v>2980</v>
      </c>
      <c r="M496" s="213">
        <v>-23757</v>
      </c>
      <c r="P496" s="155"/>
      <c r="Q496" s="13" t="s">
        <v>3885</v>
      </c>
      <c r="R496" s="496" t="s">
        <v>885</v>
      </c>
      <c r="S496" s="492">
        <f>SUM(S492:S495)</f>
        <v>-2631673</v>
      </c>
      <c r="T496" s="172">
        <f>SUM(T492:T495)</f>
        <v>4013092</v>
      </c>
      <c r="U496" s="172">
        <f>T496+S496</f>
        <v>1381419</v>
      </c>
      <c r="V496" s="429"/>
      <c r="W496" s="198"/>
      <c r="X496" s="198"/>
      <c r="Y496" s="205"/>
    </row>
    <row r="497" spans="1:25" s="35" customFormat="1">
      <c r="A497" s="312">
        <v>45576</v>
      </c>
      <c r="B497" s="18" t="s">
        <v>3887</v>
      </c>
      <c r="C497" s="16" t="s">
        <v>3888</v>
      </c>
      <c r="D497" s="35">
        <f t="shared" si="25"/>
        <v>316.06999999999971</v>
      </c>
      <c r="F497" s="18" t="s">
        <v>3890</v>
      </c>
      <c r="G497" s="16" t="s">
        <v>3891</v>
      </c>
      <c r="H497" s="35">
        <f t="shared" si="24"/>
        <v>24161.449999999953</v>
      </c>
      <c r="J497" t="s">
        <v>3889</v>
      </c>
      <c r="L497" s="203"/>
      <c r="M497" s="213">
        <v>-240</v>
      </c>
      <c r="N497" s="203">
        <v>-5389</v>
      </c>
      <c r="P497" s="155"/>
      <c r="Q497" t="s">
        <v>3892</v>
      </c>
      <c r="R497" s="215">
        <f>Q497-Q496</f>
        <v>831211</v>
      </c>
      <c r="S497" s="215"/>
      <c r="T497" s="155">
        <v>831211</v>
      </c>
      <c r="U497" s="155"/>
      <c r="V497" s="429"/>
      <c r="W497" s="198"/>
      <c r="X497" s="198"/>
      <c r="Y497" s="205"/>
    </row>
    <row r="498" spans="1:25" s="35" customFormat="1">
      <c r="A498" s="312">
        <v>45579</v>
      </c>
      <c r="B498" s="18" t="s">
        <v>3894</v>
      </c>
      <c r="C498" s="16" t="s">
        <v>3895</v>
      </c>
      <c r="D498" s="35">
        <f t="shared" si="25"/>
        <v>159.42000000000007</v>
      </c>
      <c r="F498" s="18" t="s">
        <v>3897</v>
      </c>
      <c r="G498" s="16" t="s">
        <v>3898</v>
      </c>
      <c r="H498" s="35">
        <f t="shared" si="24"/>
        <v>-6489.3500000000931</v>
      </c>
      <c r="J498" t="s">
        <v>3896</v>
      </c>
      <c r="L498" s="203"/>
      <c r="M498" s="213">
        <v>-7040</v>
      </c>
      <c r="N498" s="203">
        <v>-7150</v>
      </c>
      <c r="P498" s="155"/>
      <c r="Q498" t="s">
        <v>3899</v>
      </c>
      <c r="R498" s="215">
        <f>Q498-Q497</f>
        <v>264596</v>
      </c>
      <c r="S498" s="215"/>
      <c r="T498" s="155">
        <v>264596</v>
      </c>
      <c r="U498" s="155"/>
      <c r="V498" s="429"/>
      <c r="W498" s="198"/>
      <c r="X498" s="198"/>
      <c r="Y498" s="205"/>
    </row>
    <row r="499" spans="1:25" s="35" customFormat="1">
      <c r="A499" s="312">
        <v>45580</v>
      </c>
      <c r="B499" s="18" t="s">
        <v>3901</v>
      </c>
      <c r="C499" s="16" t="s">
        <v>3902</v>
      </c>
      <c r="D499" s="35">
        <f t="shared" si="25"/>
        <v>-411.86999999999989</v>
      </c>
      <c r="F499" s="18" t="s">
        <v>3904</v>
      </c>
      <c r="G499" s="16" t="s">
        <v>3905</v>
      </c>
      <c r="H499" s="35">
        <f t="shared" si="24"/>
        <v>36171.459999999963</v>
      </c>
      <c r="J499" t="s">
        <v>3903</v>
      </c>
      <c r="L499" s="203">
        <v>2827</v>
      </c>
      <c r="M499" s="213">
        <v>-4655</v>
      </c>
      <c r="P499" s="155"/>
      <c r="Q499" t="s">
        <v>3906</v>
      </c>
      <c r="R499" s="215">
        <f>Q499-Q498</f>
        <v>211740</v>
      </c>
      <c r="S499" s="215">
        <v>-477616</v>
      </c>
      <c r="T499" s="155">
        <v>211740</v>
      </c>
      <c r="U499" s="155"/>
      <c r="V499" s="429"/>
      <c r="W499" s="198"/>
      <c r="X499" s="198"/>
      <c r="Y499" s="205"/>
    </row>
    <row r="500" spans="1:25" s="35" customFormat="1">
      <c r="A500" s="312">
        <v>45581</v>
      </c>
      <c r="B500" s="18" t="s">
        <v>3908</v>
      </c>
      <c r="C500" s="16" t="s">
        <v>3909</v>
      </c>
      <c r="D500" s="35">
        <f t="shared" si="25"/>
        <v>-684.3599999999999</v>
      </c>
      <c r="F500" s="18" t="s">
        <v>3911</v>
      </c>
      <c r="G500" s="16" t="s">
        <v>3912</v>
      </c>
      <c r="H500" s="35">
        <f t="shared" si="24"/>
        <v>2432.0600000000559</v>
      </c>
      <c r="J500" t="s">
        <v>3910</v>
      </c>
      <c r="L500" s="203">
        <v>1837</v>
      </c>
      <c r="M500" s="213">
        <v>-8598</v>
      </c>
      <c r="P500" s="155"/>
      <c r="Q500" t="s">
        <v>3913</v>
      </c>
      <c r="R500" s="215"/>
      <c r="S500" s="215">
        <v>-1140573</v>
      </c>
      <c r="T500" s="155">
        <v>1381419</v>
      </c>
      <c r="U500" s="155"/>
      <c r="V500" s="429"/>
      <c r="W500" s="198"/>
      <c r="X500" s="198"/>
      <c r="Y500" s="205"/>
    </row>
    <row r="501" spans="1:25" s="35" customFormat="1">
      <c r="A501" s="312">
        <v>45582</v>
      </c>
      <c r="B501" s="18" t="s">
        <v>3916</v>
      </c>
      <c r="C501" s="16" t="s">
        <v>3917</v>
      </c>
      <c r="D501" s="35">
        <f t="shared" si="25"/>
        <v>-132.98000000000002</v>
      </c>
      <c r="F501" s="18" t="s">
        <v>3919</v>
      </c>
      <c r="G501" s="16" t="s">
        <v>3920</v>
      </c>
      <c r="H501" s="35">
        <f t="shared" si="24"/>
        <v>-4954.4799999999814</v>
      </c>
      <c r="J501" t="s">
        <v>3918</v>
      </c>
      <c r="L501" s="203"/>
      <c r="M501" s="213">
        <v>-5897</v>
      </c>
      <c r="N501" s="203">
        <v>-4181</v>
      </c>
      <c r="P501" s="155"/>
      <c r="Q501" s="13" t="s">
        <v>3921</v>
      </c>
      <c r="R501" s="496" t="s">
        <v>885</v>
      </c>
      <c r="S501" s="496">
        <f>SUM(S497:S500)</f>
        <v>-1618189</v>
      </c>
      <c r="T501" s="172">
        <f>SUM(T497:T500)</f>
        <v>2688966</v>
      </c>
      <c r="U501" s="172">
        <f>T501+S501</f>
        <v>1070777</v>
      </c>
      <c r="V501" s="429"/>
      <c r="W501" s="198"/>
      <c r="X501" s="198"/>
      <c r="Y501" s="205"/>
    </row>
    <row r="502" spans="1:25" s="35" customFormat="1">
      <c r="A502" s="312">
        <v>45583</v>
      </c>
      <c r="B502" s="18" t="s">
        <v>3923</v>
      </c>
      <c r="C502" s="16" t="s">
        <v>3924</v>
      </c>
      <c r="D502" s="35">
        <f t="shared" si="25"/>
        <v>679.06999999999971</v>
      </c>
      <c r="F502" s="18" t="s">
        <v>3926</v>
      </c>
      <c r="G502" s="16" t="s">
        <v>3927</v>
      </c>
      <c r="H502" s="35">
        <f t="shared" si="24"/>
        <v>-3609.0800000000745</v>
      </c>
      <c r="J502" t="s">
        <v>3925</v>
      </c>
      <c r="K502" s="213">
        <v>1062</v>
      </c>
      <c r="L502" s="203"/>
      <c r="N502" s="203">
        <v>-6750</v>
      </c>
      <c r="P502" s="155"/>
      <c r="Q502" t="s">
        <v>3928</v>
      </c>
      <c r="R502" s="215">
        <f>Q502-Q501</f>
        <v>1551433</v>
      </c>
      <c r="S502" s="215"/>
      <c r="T502" s="155">
        <v>1551433</v>
      </c>
      <c r="U502" s="155"/>
      <c r="V502" s="429"/>
      <c r="W502" s="198"/>
      <c r="X502" s="198"/>
      <c r="Y502" s="205"/>
    </row>
    <row r="503" spans="1:25" s="35" customFormat="1">
      <c r="A503" s="312">
        <v>45586</v>
      </c>
      <c r="B503" s="18" t="s">
        <v>3929</v>
      </c>
      <c r="C503" s="16" t="s">
        <v>3930</v>
      </c>
      <c r="D503" s="35">
        <f t="shared" si="25"/>
        <v>-333.13000000000011</v>
      </c>
      <c r="F503" s="18" t="s">
        <v>3932</v>
      </c>
      <c r="G503" s="16" t="s">
        <v>3933</v>
      </c>
      <c r="H503" s="35">
        <f t="shared" si="24"/>
        <v>241.18000000016764</v>
      </c>
      <c r="J503" t="s">
        <v>3931</v>
      </c>
      <c r="K503" s="213"/>
      <c r="L503" s="203">
        <v>2309</v>
      </c>
      <c r="M503" s="213">
        <v>-3397</v>
      </c>
      <c r="P503" s="155"/>
      <c r="Q503" t="s">
        <v>3934</v>
      </c>
      <c r="R503" s="215">
        <f>Q503-Q502</f>
        <v>464968</v>
      </c>
      <c r="S503" s="215"/>
      <c r="T503" s="155">
        <v>464968</v>
      </c>
      <c r="U503" s="155"/>
      <c r="V503" s="429"/>
      <c r="W503" s="198"/>
      <c r="X503" s="198"/>
      <c r="Y503" s="205"/>
    </row>
    <row r="504" spans="1:25" s="35" customFormat="1">
      <c r="A504" s="312">
        <v>45587</v>
      </c>
      <c r="B504" s="18" t="s">
        <v>3937</v>
      </c>
      <c r="C504" s="16" t="s">
        <v>3938</v>
      </c>
      <c r="D504" s="35">
        <f t="shared" si="25"/>
        <v>-218.61999999999989</v>
      </c>
      <c r="F504" s="18" t="s">
        <v>3940</v>
      </c>
      <c r="G504" s="16" t="s">
        <v>3941</v>
      </c>
      <c r="H504" s="35">
        <f t="shared" si="24"/>
        <v>12761.200000000186</v>
      </c>
      <c r="J504" t="s">
        <v>3939</v>
      </c>
      <c r="K504" s="213"/>
      <c r="L504" s="203"/>
      <c r="M504" s="213">
        <v>-5737</v>
      </c>
      <c r="N504" s="203">
        <v>-2635</v>
      </c>
      <c r="P504" s="155"/>
      <c r="Q504" t="s">
        <v>3942</v>
      </c>
      <c r="R504" s="215">
        <f>Q504-Q503</f>
        <v>253592</v>
      </c>
      <c r="S504" s="215">
        <v>-665484</v>
      </c>
      <c r="T504" s="155">
        <v>253592</v>
      </c>
      <c r="U504" s="155"/>
      <c r="V504" s="429"/>
      <c r="W504" s="198"/>
      <c r="X504" s="198"/>
      <c r="Y504" s="205"/>
    </row>
    <row r="505" spans="1:25" s="35" customFormat="1">
      <c r="A505" s="312">
        <v>45588</v>
      </c>
      <c r="B505" s="18" t="s">
        <v>3944</v>
      </c>
      <c r="C505" s="16" t="s">
        <v>3945</v>
      </c>
      <c r="D505" s="35">
        <f t="shared" si="25"/>
        <v>116.85999999999967</v>
      </c>
      <c r="F505" s="18" t="s">
        <v>3947</v>
      </c>
      <c r="G505" s="16" t="s">
        <v>3948</v>
      </c>
      <c r="H505" s="35">
        <f t="shared" si="24"/>
        <v>-932.14999999990687</v>
      </c>
      <c r="J505" t="s">
        <v>3946</v>
      </c>
      <c r="K505" s="213">
        <v>3394</v>
      </c>
      <c r="L505" s="203">
        <v>2513</v>
      </c>
      <c r="M505" s="213"/>
      <c r="N505" s="203"/>
      <c r="P505" s="155"/>
      <c r="Q505" t="s">
        <v>3949</v>
      </c>
      <c r="R505" s="215"/>
      <c r="S505" s="215">
        <v>-545837</v>
      </c>
      <c r="T505" s="155">
        <v>1070777</v>
      </c>
      <c r="U505" s="155"/>
      <c r="V505" s="429"/>
      <c r="W505" s="198"/>
      <c r="X505" s="198"/>
      <c r="Y505" s="205"/>
    </row>
    <row r="506" spans="1:25" s="35" customFormat="1">
      <c r="A506" s="312">
        <v>45589</v>
      </c>
      <c r="B506" s="18" t="s">
        <v>3952</v>
      </c>
      <c r="C506" s="16" t="s">
        <v>3953</v>
      </c>
      <c r="D506" s="35">
        <f t="shared" si="25"/>
        <v>1672.2699999999995</v>
      </c>
      <c r="F506" s="18" t="s">
        <v>3955</v>
      </c>
      <c r="G506" s="16" t="s">
        <v>3956</v>
      </c>
      <c r="H506" s="35">
        <f t="shared" si="24"/>
        <v>-20427.220000000205</v>
      </c>
      <c r="J506" t="s">
        <v>3954</v>
      </c>
      <c r="K506" s="213">
        <v>10715</v>
      </c>
      <c r="M506" s="213"/>
      <c r="N506" s="203">
        <v>-11989</v>
      </c>
      <c r="P506" s="155"/>
      <c r="Q506" s="13" t="s">
        <v>3957</v>
      </c>
      <c r="R506" s="498" t="s">
        <v>885</v>
      </c>
      <c r="S506" s="497">
        <f>SUM(S504:S505)</f>
        <v>-1211321</v>
      </c>
      <c r="T506" s="172">
        <f>SUM(T502:T505)</f>
        <v>3340770</v>
      </c>
      <c r="U506" s="172">
        <f>T506+S506</f>
        <v>2129449</v>
      </c>
      <c r="V506" s="429"/>
      <c r="W506" s="198"/>
      <c r="X506" s="198"/>
      <c r="Y506" s="205"/>
    </row>
    <row r="507" spans="1:25" s="35" customFormat="1">
      <c r="A507" s="312">
        <v>45590</v>
      </c>
      <c r="B507" s="18" t="s">
        <v>3959</v>
      </c>
      <c r="C507" s="16" t="s">
        <v>3960</v>
      </c>
      <c r="D507" s="35">
        <f t="shared" si="25"/>
        <v>965.17999999999938</v>
      </c>
      <c r="F507" s="18" t="s">
        <v>3962</v>
      </c>
      <c r="G507" s="16" t="s">
        <v>3963</v>
      </c>
      <c r="H507" s="35">
        <f t="shared" si="24"/>
        <v>13547.479999999981</v>
      </c>
      <c r="J507" t="s">
        <v>3961</v>
      </c>
      <c r="K507" s="213">
        <v>8433</v>
      </c>
      <c r="M507" s="213"/>
      <c r="N507" s="203">
        <v>-9321</v>
      </c>
      <c r="P507" s="155"/>
      <c r="Q507" t="s">
        <v>3964</v>
      </c>
      <c r="R507" s="215">
        <f>Q507-Q506</f>
        <v>2076805</v>
      </c>
      <c r="S507" s="215"/>
      <c r="T507" s="155">
        <v>2076805</v>
      </c>
      <c r="U507" s="155"/>
      <c r="V507" s="429"/>
      <c r="W507" s="198"/>
      <c r="X507" s="198"/>
      <c r="Y507" s="205"/>
    </row>
    <row r="508" spans="1:25" s="35" customFormat="1">
      <c r="A508" s="312">
        <v>45593</v>
      </c>
      <c r="B508" s="18" t="s">
        <v>3966</v>
      </c>
      <c r="C508" s="16" t="s">
        <v>3967</v>
      </c>
      <c r="D508" s="35">
        <f t="shared" si="25"/>
        <v>2702.0600000000004</v>
      </c>
      <c r="F508" s="18" t="s">
        <v>3969</v>
      </c>
      <c r="G508" s="16" t="s">
        <v>3970</v>
      </c>
      <c r="H508" s="35">
        <f t="shared" si="24"/>
        <v>37740.010000000009</v>
      </c>
      <c r="J508" t="s">
        <v>3968</v>
      </c>
      <c r="K508" s="213">
        <v>13792</v>
      </c>
      <c r="M508" s="213"/>
      <c r="N508" s="203">
        <v>-21893</v>
      </c>
      <c r="P508" s="155"/>
      <c r="Q508" t="s">
        <v>3971</v>
      </c>
      <c r="R508" s="215">
        <f>Q508-Q507</f>
        <v>84327</v>
      </c>
      <c r="S508" s="215"/>
      <c r="T508" s="155">
        <v>84327</v>
      </c>
      <c r="U508" s="155"/>
      <c r="V508" s="429"/>
      <c r="W508" s="198"/>
      <c r="X508" s="198"/>
      <c r="Y508" s="205"/>
    </row>
    <row r="509" spans="1:25" s="35" customFormat="1">
      <c r="A509" s="312">
        <v>45594</v>
      </c>
      <c r="B509" s="18" t="s">
        <v>3973</v>
      </c>
      <c r="C509" s="16" t="s">
        <v>3974</v>
      </c>
      <c r="D509" s="35">
        <f t="shared" si="25"/>
        <v>294.38999999999942</v>
      </c>
      <c r="F509" s="18" t="s">
        <v>3976</v>
      </c>
      <c r="G509" s="16" t="s">
        <v>3977</v>
      </c>
      <c r="H509" s="35">
        <f t="shared" si="24"/>
        <v>20115.459999999963</v>
      </c>
      <c r="J509" t="s">
        <v>3975</v>
      </c>
      <c r="K509" s="213"/>
      <c r="M509" s="213">
        <v>-8611</v>
      </c>
      <c r="N509" s="203">
        <v>-11002</v>
      </c>
      <c r="P509" s="155"/>
      <c r="Q509" t="s">
        <v>3978</v>
      </c>
      <c r="R509" s="215">
        <f>Q509-Q508</f>
        <v>596429</v>
      </c>
      <c r="S509" s="215">
        <v>-1347243</v>
      </c>
      <c r="T509" s="155">
        <v>596429</v>
      </c>
      <c r="U509" s="155"/>
      <c r="V509" s="429"/>
      <c r="W509" s="198"/>
      <c r="X509" s="198"/>
      <c r="Y509" s="205"/>
    </row>
    <row r="510" spans="1:25" s="35" customFormat="1">
      <c r="A510" s="312">
        <v>45595</v>
      </c>
      <c r="B510" s="18" t="s">
        <v>3980</v>
      </c>
      <c r="C510" s="16" t="s">
        <v>3981</v>
      </c>
      <c r="D510" s="35">
        <f t="shared" si="25"/>
        <v>-1465.1599999999999</v>
      </c>
      <c r="F510" s="18" t="s">
        <v>3983</v>
      </c>
      <c r="G510" s="16" t="s">
        <v>3984</v>
      </c>
      <c r="H510" s="35">
        <f t="shared" si="24"/>
        <v>-35064.669999999925</v>
      </c>
      <c r="J510" t="s">
        <v>3982</v>
      </c>
      <c r="K510" s="213"/>
      <c r="M510" s="213">
        <v>-32380</v>
      </c>
      <c r="N510" s="203">
        <v>-1757</v>
      </c>
      <c r="P510" s="155"/>
      <c r="Q510" t="s">
        <v>3985</v>
      </c>
      <c r="R510" s="215"/>
      <c r="S510" s="215">
        <v>-2220808</v>
      </c>
      <c r="T510" s="155">
        <v>2129449</v>
      </c>
      <c r="U510" s="155"/>
      <c r="V510" s="429"/>
      <c r="W510" s="198"/>
      <c r="X510" s="198"/>
      <c r="Y510" s="205"/>
    </row>
    <row r="511" spans="1:25" s="35" customFormat="1">
      <c r="A511" s="312">
        <v>45596</v>
      </c>
      <c r="B511" s="18" t="s">
        <v>3987</v>
      </c>
      <c r="C511" s="16" t="s">
        <v>3988</v>
      </c>
      <c r="D511" s="35">
        <f t="shared" si="25"/>
        <v>-1989.46</v>
      </c>
      <c r="F511" s="18" t="s">
        <v>3990</v>
      </c>
      <c r="G511" s="16" t="s">
        <v>3991</v>
      </c>
      <c r="H511" s="35">
        <f t="shared" si="24"/>
        <v>69838.799999999814</v>
      </c>
      <c r="J511" t="s">
        <v>3989</v>
      </c>
      <c r="K511" s="213"/>
      <c r="M511" s="213">
        <v>-90129</v>
      </c>
      <c r="N511" s="203">
        <v>-58926</v>
      </c>
      <c r="P511" s="155"/>
      <c r="Q511" s="13" t="s">
        <v>3992</v>
      </c>
      <c r="R511" s="498" t="s">
        <v>853</v>
      </c>
      <c r="S511" s="498">
        <f>SUM(S509:S510)</f>
        <v>-3568051</v>
      </c>
      <c r="T511" s="172">
        <f>SUM(T507:T510)</f>
        <v>4887010</v>
      </c>
      <c r="U511" s="172">
        <f>T511+S511</f>
        <v>1318959</v>
      </c>
      <c r="V511" s="429"/>
      <c r="W511" s="198"/>
      <c r="X511" s="198"/>
      <c r="Y511" s="205"/>
    </row>
    <row r="512" spans="1:25" s="35" customFormat="1">
      <c r="A512" s="312">
        <v>45597</v>
      </c>
      <c r="B512" s="18" t="s">
        <v>3995</v>
      </c>
      <c r="C512" s="16" t="s">
        <v>3996</v>
      </c>
      <c r="D512" s="35">
        <f t="shared" si="25"/>
        <v>95.53</v>
      </c>
      <c r="F512" s="18" t="s">
        <v>3998</v>
      </c>
      <c r="G512" s="16" t="s">
        <v>3999</v>
      </c>
      <c r="H512" s="35">
        <f t="shared" si="24"/>
        <v>-519.06999999999243</v>
      </c>
      <c r="J512" t="s">
        <v>3997</v>
      </c>
      <c r="K512" s="213">
        <v>767</v>
      </c>
      <c r="M512" s="213"/>
      <c r="N512" s="203">
        <v>-853</v>
      </c>
      <c r="P512" s="155"/>
      <c r="Q512" t="s">
        <v>4000</v>
      </c>
      <c r="R512" s="215">
        <f>Q512-Q511</f>
        <v>110913</v>
      </c>
      <c r="S512" s="215"/>
      <c r="T512" s="155">
        <v>110913</v>
      </c>
      <c r="U512" s="155"/>
      <c r="V512" s="429"/>
      <c r="W512" s="198"/>
      <c r="X512" s="198"/>
      <c r="Y512" s="205"/>
    </row>
    <row r="513" spans="1:25" s="35" customFormat="1">
      <c r="A513" s="312">
        <v>45600</v>
      </c>
      <c r="B513" s="18" t="s">
        <v>4002</v>
      </c>
      <c r="C513" s="16" t="s">
        <v>4003</v>
      </c>
      <c r="D513" s="35">
        <f t="shared" si="25"/>
        <v>-580.37999999999965</v>
      </c>
      <c r="F513" s="18" t="s">
        <v>4005</v>
      </c>
      <c r="G513" s="16" t="s">
        <v>4006</v>
      </c>
      <c r="H513" s="35">
        <f t="shared" si="24"/>
        <v>-1850.9899999999907</v>
      </c>
      <c r="J513" t="s">
        <v>4004</v>
      </c>
      <c r="K513" s="213">
        <v>9393</v>
      </c>
      <c r="L513" s="203">
        <v>18673</v>
      </c>
      <c r="M513" s="213"/>
      <c r="N513" s="203"/>
      <c r="P513" s="155"/>
      <c r="Q513" t="s">
        <v>4007</v>
      </c>
      <c r="R513" s="215">
        <f>Q513-Q512</f>
        <v>1196264</v>
      </c>
      <c r="S513" s="215"/>
      <c r="T513" s="155">
        <v>1196264</v>
      </c>
      <c r="U513" s="155"/>
      <c r="V513" s="429"/>
      <c r="W513" s="198"/>
      <c r="X513" s="198"/>
      <c r="Y513" s="205"/>
    </row>
    <row r="514" spans="1:25" s="35" customFormat="1">
      <c r="A514" s="312">
        <v>45601</v>
      </c>
      <c r="B514" s="18" t="s">
        <v>4009</v>
      </c>
      <c r="C514" s="16" t="s">
        <v>4010</v>
      </c>
      <c r="D514" s="35">
        <f t="shared" si="25"/>
        <v>812.31</v>
      </c>
      <c r="F514" s="18" t="s">
        <v>4012</v>
      </c>
      <c r="G514" s="16" t="s">
        <v>4013</v>
      </c>
      <c r="H514" s="35">
        <f t="shared" si="24"/>
        <v>41965.620000000112</v>
      </c>
      <c r="J514" t="s">
        <v>4011</v>
      </c>
      <c r="K514" s="213">
        <v>13847</v>
      </c>
      <c r="L514" s="203">
        <v>3809</v>
      </c>
      <c r="M514" s="213"/>
      <c r="N514" s="203"/>
      <c r="P514" s="155"/>
      <c r="Q514" t="s">
        <v>4014</v>
      </c>
      <c r="R514" s="215">
        <f>Q514-Q513</f>
        <v>645028</v>
      </c>
      <c r="S514" s="215"/>
      <c r="T514" s="155">
        <v>645028</v>
      </c>
      <c r="U514" s="155"/>
      <c r="V514" s="429"/>
      <c r="W514" s="198"/>
      <c r="X514" s="198"/>
      <c r="Y514" s="205"/>
    </row>
    <row r="515" spans="1:25" s="35" customFormat="1">
      <c r="A515" s="312">
        <v>45602</v>
      </c>
      <c r="B515" s="18" t="s">
        <v>4016</v>
      </c>
      <c r="C515" s="16" t="s">
        <v>4017</v>
      </c>
      <c r="D515" s="35">
        <f t="shared" si="25"/>
        <v>-482.38999999999987</v>
      </c>
      <c r="F515" s="18" t="s">
        <v>4019</v>
      </c>
      <c r="G515" s="16" t="s">
        <v>4020</v>
      </c>
      <c r="H515" s="35">
        <f t="shared" si="24"/>
        <v>9337.2099999999627</v>
      </c>
      <c r="J515" t="s">
        <v>4018</v>
      </c>
      <c r="L515" s="203">
        <v>2199</v>
      </c>
      <c r="M515" s="213">
        <v>-2341</v>
      </c>
      <c r="N515" s="203"/>
      <c r="P515" s="155"/>
      <c r="Q515" t="s">
        <v>4021</v>
      </c>
      <c r="R515" s="215">
        <f>Q515-Q514</f>
        <v>326365</v>
      </c>
      <c r="S515" s="215">
        <v>-2198924</v>
      </c>
      <c r="T515" s="155">
        <v>326365</v>
      </c>
      <c r="U515" s="155"/>
      <c r="V515" s="429"/>
      <c r="W515" s="198"/>
      <c r="X515" s="198"/>
      <c r="Y515" s="205"/>
    </row>
    <row r="516" spans="1:25" s="35" customFormat="1">
      <c r="A516" s="312">
        <v>45603</v>
      </c>
      <c r="B516" s="18" t="s">
        <v>4023</v>
      </c>
      <c r="C516" s="16" t="s">
        <v>4024</v>
      </c>
      <c r="D516" s="35">
        <f t="shared" si="25"/>
        <v>-1146.4299999999998</v>
      </c>
      <c r="F516" s="18" t="s">
        <v>4026</v>
      </c>
      <c r="G516" s="16" t="s">
        <v>4027</v>
      </c>
      <c r="H516" s="35">
        <f t="shared" si="24"/>
        <v>-26316.620000000112</v>
      </c>
      <c r="J516" t="s">
        <v>4025</v>
      </c>
      <c r="K516" s="213">
        <v>511</v>
      </c>
      <c r="L516" s="203">
        <v>19204</v>
      </c>
      <c r="M516" s="213"/>
      <c r="N516" s="203"/>
      <c r="P516" s="155"/>
      <c r="Q516" s="13" t="s">
        <v>4028</v>
      </c>
      <c r="R516" s="499" t="s">
        <v>885</v>
      </c>
      <c r="S516" s="499">
        <f>SUM(S512:S515)</f>
        <v>-2198924</v>
      </c>
      <c r="T516" s="172">
        <f>SUM(T512:T515)</f>
        <v>2278570</v>
      </c>
      <c r="U516" s="172">
        <f>T516+S516</f>
        <v>79646</v>
      </c>
      <c r="V516" s="429"/>
      <c r="W516" s="198"/>
      <c r="X516" s="198"/>
      <c r="Y516" s="205"/>
    </row>
    <row r="517" spans="1:25" s="35" customFormat="1">
      <c r="A517" s="312">
        <v>45604</v>
      </c>
      <c r="B517" s="18" t="s">
        <v>4052</v>
      </c>
      <c r="C517" s="16" t="s">
        <v>4053</v>
      </c>
      <c r="D517" s="35">
        <f t="shared" si="25"/>
        <v>-314.42000000000007</v>
      </c>
      <c r="F517" s="18" t="s">
        <v>4055</v>
      </c>
      <c r="G517" s="16" t="s">
        <v>4056</v>
      </c>
      <c r="H517" s="35">
        <f t="shared" si="24"/>
        <v>10421.580000000075</v>
      </c>
      <c r="J517" t="s">
        <v>4054</v>
      </c>
      <c r="L517" s="203">
        <v>4087</v>
      </c>
      <c r="M517" s="213">
        <v>-729</v>
      </c>
      <c r="N517" s="203"/>
      <c r="P517" s="155"/>
      <c r="Q517" t="s">
        <v>4057</v>
      </c>
      <c r="R517" s="215">
        <f>Q517-Q516</f>
        <v>1473497</v>
      </c>
      <c r="S517" s="215"/>
      <c r="T517" s="155">
        <v>1473497</v>
      </c>
      <c r="U517" s="155"/>
      <c r="V517" s="429"/>
      <c r="W517" s="198"/>
      <c r="X517" s="198"/>
      <c r="Y517" s="205"/>
    </row>
    <row r="518" spans="1:25" s="35" customFormat="1">
      <c r="A518" s="312">
        <v>45607</v>
      </c>
      <c r="B518" s="18" t="s">
        <v>4046</v>
      </c>
      <c r="C518" s="16" t="s">
        <v>4047</v>
      </c>
      <c r="D518" s="35">
        <f t="shared" si="25"/>
        <v>335.48</v>
      </c>
      <c r="F518" s="18" t="s">
        <v>4049</v>
      </c>
      <c r="G518" s="16" t="s">
        <v>4050</v>
      </c>
      <c r="H518" s="35">
        <f t="shared" si="24"/>
        <v>-15268.310000000056</v>
      </c>
      <c r="J518" t="s">
        <v>4048</v>
      </c>
      <c r="K518" s="213">
        <v>2833</v>
      </c>
      <c r="M518" s="213"/>
      <c r="N518" s="203">
        <v>-1359</v>
      </c>
      <c r="P518" s="155"/>
      <c r="Q518" t="s">
        <v>4051</v>
      </c>
      <c r="R518" s="215">
        <f>Q518-Q517</f>
        <v>308222</v>
      </c>
      <c r="S518" s="215"/>
      <c r="T518" s="155">
        <v>308222</v>
      </c>
      <c r="U518" s="155"/>
      <c r="V518" s="429"/>
      <c r="W518" s="198"/>
      <c r="X518" s="198"/>
      <c r="Y518" s="205"/>
    </row>
    <row r="519" spans="1:25" s="35" customFormat="1">
      <c r="A519" s="312">
        <v>45608</v>
      </c>
      <c r="B519" s="18" t="s">
        <v>4040</v>
      </c>
      <c r="C519" s="16" t="s">
        <v>4041</v>
      </c>
      <c r="D519" s="35">
        <f t="shared" si="25"/>
        <v>-734.23999999999978</v>
      </c>
      <c r="F519" s="18" t="s">
        <v>4043</v>
      </c>
      <c r="G519" s="16" t="s">
        <v>4044</v>
      </c>
      <c r="H519" s="35">
        <f t="shared" si="24"/>
        <v>16931.259999999776</v>
      </c>
      <c r="J519" t="s">
        <v>4042</v>
      </c>
      <c r="K519" s="213">
        <v>839</v>
      </c>
      <c r="L519" s="203">
        <v>11505</v>
      </c>
      <c r="M519" s="213"/>
      <c r="N519" s="203"/>
      <c r="P519" s="155"/>
      <c r="Q519" t="s">
        <v>4045</v>
      </c>
      <c r="R519" s="215">
        <f>Q519-Q518</f>
        <v>766643</v>
      </c>
      <c r="S519" s="215">
        <v>-41128</v>
      </c>
      <c r="T519" s="155">
        <v>766643</v>
      </c>
      <c r="U519" s="155"/>
      <c r="V519" s="429"/>
      <c r="W519" s="198"/>
      <c r="X519" s="198"/>
      <c r="Y519" s="205"/>
    </row>
    <row r="520" spans="1:25" s="35" customFormat="1">
      <c r="A520" s="312">
        <v>45609</v>
      </c>
      <c r="B520" s="18" t="s">
        <v>4034</v>
      </c>
      <c r="C520" s="16" t="s">
        <v>4035</v>
      </c>
      <c r="D520" s="35">
        <f t="shared" si="25"/>
        <v>-1885.8899999999999</v>
      </c>
      <c r="F520" s="18" t="s">
        <v>4037</v>
      </c>
      <c r="G520" s="16" t="s">
        <v>4038</v>
      </c>
      <c r="H520" s="35">
        <f t="shared" si="24"/>
        <v>37331.509999999776</v>
      </c>
      <c r="J520" t="s">
        <v>4036</v>
      </c>
      <c r="L520" s="203">
        <v>26436</v>
      </c>
      <c r="M520" s="213">
        <v>-766</v>
      </c>
      <c r="N520" s="203"/>
      <c r="P520" s="155"/>
      <c r="Q520" t="s">
        <v>4039</v>
      </c>
      <c r="R520" s="215">
        <f>Q520-Q519</f>
        <v>-41128</v>
      </c>
      <c r="S520" s="215">
        <v>-1960450</v>
      </c>
      <c r="T520" s="155">
        <v>79646</v>
      </c>
      <c r="U520" s="155"/>
      <c r="V520" s="429"/>
      <c r="W520" s="198"/>
      <c r="X520" s="198"/>
      <c r="Y520" s="205"/>
    </row>
    <row r="521" spans="1:25" s="35" customFormat="1">
      <c r="A521" s="312">
        <v>45610</v>
      </c>
      <c r="B521" s="18" t="s">
        <v>4059</v>
      </c>
      <c r="C521" s="16" t="s">
        <v>4060</v>
      </c>
      <c r="D521" s="35">
        <f t="shared" si="25"/>
        <v>-405.40000000000009</v>
      </c>
      <c r="F521" s="18" t="s">
        <v>4062</v>
      </c>
      <c r="G521" s="16" t="s">
        <v>4063</v>
      </c>
      <c r="H521" s="35">
        <f t="shared" si="24"/>
        <v>-13434.370000000112</v>
      </c>
      <c r="J521" t="s">
        <v>4061</v>
      </c>
      <c r="K521" s="213">
        <v>7123</v>
      </c>
      <c r="L521" s="203">
        <v>15899</v>
      </c>
      <c r="M521" s="213"/>
      <c r="N521" s="203"/>
      <c r="P521" s="155"/>
      <c r="Q521" s="13" t="s">
        <v>4064</v>
      </c>
      <c r="R521" s="500" t="s">
        <v>885</v>
      </c>
      <c r="S521" s="500">
        <f>SUM(S519:S520)</f>
        <v>-2001578</v>
      </c>
      <c r="T521" s="172">
        <f>SUM(T517:T520)</f>
        <v>2628008</v>
      </c>
      <c r="U521" s="172">
        <f>T521+S521</f>
        <v>626430</v>
      </c>
      <c r="V521" s="429"/>
      <c r="W521" s="198"/>
      <c r="X521" s="198"/>
      <c r="Y521" s="205"/>
    </row>
    <row r="522" spans="1:25" s="35" customFormat="1">
      <c r="A522" s="312">
        <v>45614</v>
      </c>
      <c r="B522" s="18" t="s">
        <v>4066</v>
      </c>
      <c r="C522" s="16" t="s">
        <v>4067</v>
      </c>
      <c r="D522" s="35">
        <f t="shared" si="25"/>
        <v>352.32999999999993</v>
      </c>
      <c r="F522" s="18" t="s">
        <v>4069</v>
      </c>
      <c r="G522" s="16" t="s">
        <v>4070</v>
      </c>
      <c r="H522" s="35">
        <f t="shared" si="24"/>
        <v>-18812.830000000075</v>
      </c>
      <c r="J522" t="s">
        <v>4068</v>
      </c>
      <c r="K522" s="213">
        <v>4836</v>
      </c>
      <c r="L522" s="203">
        <v>1378</v>
      </c>
      <c r="M522" s="213"/>
      <c r="N522" s="203"/>
      <c r="P522" s="155"/>
      <c r="Q522" t="s">
        <v>4071</v>
      </c>
      <c r="R522" s="215">
        <f>Q522-Q521</f>
        <v>1010514</v>
      </c>
      <c r="S522" s="215">
        <v>-51037</v>
      </c>
      <c r="T522" s="155">
        <v>1010514</v>
      </c>
      <c r="U522" s="155"/>
      <c r="V522" s="429"/>
      <c r="W522" s="198"/>
      <c r="X522" s="198"/>
      <c r="Y522" s="205"/>
    </row>
    <row r="523" spans="1:25" s="35" customFormat="1">
      <c r="A523" s="312">
        <v>45615</v>
      </c>
      <c r="B523" s="18" t="s">
        <v>4074</v>
      </c>
      <c r="C523" s="16" t="s">
        <v>4075</v>
      </c>
      <c r="D523" s="35">
        <f t="shared" si="25"/>
        <v>1983.5200000000004</v>
      </c>
      <c r="F523" s="18" t="s">
        <v>4077</v>
      </c>
      <c r="G523" s="16" t="s">
        <v>4078</v>
      </c>
      <c r="H523" s="35">
        <f t="shared" si="24"/>
        <v>-11111.680000000168</v>
      </c>
      <c r="J523" t="s">
        <v>4076</v>
      </c>
      <c r="K523" s="213">
        <v>1879</v>
      </c>
      <c r="M523" s="213"/>
      <c r="N523" s="203">
        <v>-24476</v>
      </c>
      <c r="P523" s="155"/>
      <c r="Q523" t="s">
        <v>4079</v>
      </c>
      <c r="R523" s="215">
        <f>Q523-Q522</f>
        <v>-51037</v>
      </c>
      <c r="S523" s="215">
        <v>-1485888</v>
      </c>
      <c r="T523" s="155">
        <v>626430</v>
      </c>
      <c r="U523" s="155"/>
      <c r="V523" s="429"/>
      <c r="W523" s="198"/>
      <c r="X523" s="198"/>
      <c r="Y523" s="205"/>
    </row>
    <row r="524" spans="1:25" s="35" customFormat="1">
      <c r="A524" s="312">
        <v>45617</v>
      </c>
      <c r="B524" s="18" t="s">
        <v>4081</v>
      </c>
      <c r="C524" s="16" t="s">
        <v>4082</v>
      </c>
      <c r="D524" s="35">
        <f t="shared" si="25"/>
        <v>-598.60000000000036</v>
      </c>
      <c r="F524" s="18" t="s">
        <v>4084</v>
      </c>
      <c r="G524" s="16" t="s">
        <v>4085</v>
      </c>
      <c r="H524" s="35">
        <f t="shared" si="24"/>
        <v>-95302.020000000019</v>
      </c>
      <c r="J524" t="s">
        <v>4083</v>
      </c>
      <c r="K524" s="213">
        <v>94</v>
      </c>
      <c r="L524" s="203">
        <v>9618</v>
      </c>
      <c r="M524" s="213"/>
      <c r="N524" s="203"/>
      <c r="P524" s="155"/>
      <c r="Q524" s="13" t="s">
        <v>4086</v>
      </c>
      <c r="R524" s="502" t="s">
        <v>885</v>
      </c>
      <c r="S524" s="502">
        <f>SUM(S522:S523)</f>
        <v>-1536925</v>
      </c>
      <c r="T524" s="172">
        <f>SUM(T522:T523)</f>
        <v>1636944</v>
      </c>
      <c r="U524" s="172">
        <f>T524+S524</f>
        <v>100019</v>
      </c>
      <c r="V524" s="429"/>
      <c r="W524" s="198"/>
      <c r="X524" s="198"/>
      <c r="Y524" s="205"/>
    </row>
    <row r="525" spans="1:25" s="35" customFormat="1">
      <c r="A525" s="312">
        <v>45618</v>
      </c>
      <c r="B525" s="18" t="s">
        <v>4089</v>
      </c>
      <c r="C525" s="16" t="s">
        <v>4090</v>
      </c>
      <c r="D525" s="35">
        <f t="shared" si="25"/>
        <v>3018.4699999999993</v>
      </c>
      <c r="F525" s="18" t="s">
        <v>4092</v>
      </c>
      <c r="G525" s="16" t="s">
        <v>4093</v>
      </c>
      <c r="H525" s="35">
        <f t="shared" si="24"/>
        <v>32895.170000000158</v>
      </c>
      <c r="J525" t="s">
        <v>4091</v>
      </c>
      <c r="K525" s="213">
        <v>29486</v>
      </c>
      <c r="M525" s="213"/>
      <c r="N525" s="203">
        <v>-17226</v>
      </c>
      <c r="P525" s="155"/>
      <c r="Q525" t="s">
        <v>4094</v>
      </c>
      <c r="R525" s="215">
        <f>Q525-Q524</f>
        <v>1844788</v>
      </c>
      <c r="S525" s="215"/>
      <c r="T525" s="155">
        <v>1844788</v>
      </c>
      <c r="U525" s="155"/>
      <c r="V525" s="429"/>
      <c r="W525" s="198"/>
      <c r="X525" s="198"/>
      <c r="Y525" s="205"/>
    </row>
    <row r="526" spans="1:25" s="35" customFormat="1">
      <c r="A526" s="312">
        <v>45621</v>
      </c>
      <c r="B526" s="18" t="s">
        <v>4097</v>
      </c>
      <c r="C526" s="16" t="s">
        <v>4098</v>
      </c>
      <c r="D526" s="35">
        <f t="shared" si="25"/>
        <v>3389.3199999999997</v>
      </c>
      <c r="F526" s="18" t="s">
        <v>4100</v>
      </c>
      <c r="G526" s="16" t="s">
        <v>4101</v>
      </c>
      <c r="H526" s="35">
        <f t="shared" si="24"/>
        <v>-13405</v>
      </c>
      <c r="J526" t="s">
        <v>4099</v>
      </c>
      <c r="K526" s="213">
        <v>21318</v>
      </c>
      <c r="M526" s="213"/>
      <c r="N526" s="203">
        <v>-24344</v>
      </c>
      <c r="P526" s="155"/>
      <c r="Q526" t="s">
        <v>4102</v>
      </c>
      <c r="R526" s="215">
        <f>Q526-Q525</f>
        <v>961130</v>
      </c>
      <c r="S526" s="215"/>
      <c r="T526" s="155">
        <v>961130</v>
      </c>
      <c r="U526" s="155"/>
      <c r="V526" s="429"/>
      <c r="W526" s="198"/>
      <c r="X526" s="198"/>
      <c r="Y526" s="205"/>
    </row>
    <row r="527" spans="1:25" s="35" customFormat="1">
      <c r="A527" s="312">
        <v>45622</v>
      </c>
      <c r="B527" s="18" t="s">
        <v>4103</v>
      </c>
      <c r="C527" s="16" t="s">
        <v>4104</v>
      </c>
      <c r="D527" s="35">
        <f t="shared" si="25"/>
        <v>-1131.0999999999995</v>
      </c>
      <c r="F527" s="18" t="s">
        <v>4106</v>
      </c>
      <c r="G527" s="16" t="s">
        <v>4107</v>
      </c>
      <c r="H527" s="35">
        <f t="shared" si="24"/>
        <v>-40990.850000000093</v>
      </c>
      <c r="J527" t="s">
        <v>4105</v>
      </c>
      <c r="L527" s="203">
        <v>5874</v>
      </c>
      <c r="M527" s="213">
        <v>-8503</v>
      </c>
      <c r="N527" s="203"/>
      <c r="P527" s="155"/>
      <c r="Q527" t="s">
        <v>4108</v>
      </c>
      <c r="R527" s="215">
        <f>Q527-Q526</f>
        <v>2733</v>
      </c>
      <c r="S527" s="215">
        <v>-1667589</v>
      </c>
      <c r="T527" s="155">
        <v>1318959</v>
      </c>
      <c r="U527" s="155"/>
      <c r="V527" s="429"/>
      <c r="W527" s="198"/>
      <c r="X527" s="198"/>
      <c r="Y527" s="205"/>
    </row>
    <row r="528" spans="1:25" s="35" customFormat="1">
      <c r="A528" s="312">
        <v>45623</v>
      </c>
      <c r="B528" s="18" t="s">
        <v>4110</v>
      </c>
      <c r="C528" s="16" t="s">
        <v>4111</v>
      </c>
      <c r="D528" s="35">
        <f t="shared" si="25"/>
        <v>-120.13000000000102</v>
      </c>
      <c r="F528" s="18" t="s">
        <v>4113</v>
      </c>
      <c r="G528" s="16" t="s">
        <v>4114</v>
      </c>
      <c r="H528" s="35">
        <f t="shared" si="24"/>
        <v>-64314.80999999959</v>
      </c>
      <c r="J528" t="s">
        <v>4112</v>
      </c>
      <c r="K528" s="213">
        <v>14871</v>
      </c>
      <c r="L528" s="203">
        <v>27730</v>
      </c>
      <c r="M528" s="213"/>
      <c r="N528" s="203"/>
      <c r="P528" s="155"/>
      <c r="Q528" t="s">
        <v>4115</v>
      </c>
      <c r="R528" s="215"/>
      <c r="S528" s="215">
        <v>-2594867</v>
      </c>
      <c r="T528" s="155">
        <v>100019</v>
      </c>
      <c r="U528" s="155"/>
      <c r="V528" s="429"/>
      <c r="W528" s="198"/>
      <c r="X528" s="198"/>
      <c r="Y528" s="205"/>
    </row>
    <row r="529" spans="1:25" s="35" customFormat="1">
      <c r="A529" s="312">
        <v>45624</v>
      </c>
      <c r="B529" s="18" t="s">
        <v>4118</v>
      </c>
      <c r="C529" s="16" t="s">
        <v>4119</v>
      </c>
      <c r="D529" s="35">
        <f t="shared" si="25"/>
        <v>-1967.8499999999995</v>
      </c>
      <c r="F529" s="18" t="s">
        <v>4121</v>
      </c>
      <c r="G529" s="16" t="s">
        <v>4122</v>
      </c>
      <c r="H529" s="35">
        <f t="shared" si="24"/>
        <v>66850.299999999814</v>
      </c>
      <c r="J529" t="s">
        <v>4120</v>
      </c>
      <c r="K529" s="213"/>
      <c r="L529" s="203"/>
      <c r="M529" s="213">
        <v>-44099</v>
      </c>
      <c r="N529" s="203">
        <v>-61517</v>
      </c>
      <c r="P529" s="155"/>
      <c r="Q529" s="328">
        <v>3875665</v>
      </c>
      <c r="R529" s="503" t="s">
        <v>885</v>
      </c>
      <c r="S529" s="503">
        <f>SUM(S527:S528)</f>
        <v>-4262456</v>
      </c>
      <c r="T529" s="172">
        <f>SUM(T525:T528)</f>
        <v>4224896</v>
      </c>
      <c r="U529" s="172"/>
      <c r="V529" s="429"/>
      <c r="W529" s="198"/>
      <c r="X529" s="198"/>
      <c r="Y529" s="205"/>
    </row>
    <row r="530" spans="1:25" s="35" customFormat="1">
      <c r="A530" s="312">
        <v>45625</v>
      </c>
      <c r="B530" s="18" t="s">
        <v>4125</v>
      </c>
      <c r="C530" s="16" t="s">
        <v>4126</v>
      </c>
      <c r="D530" s="35">
        <f t="shared" si="25"/>
        <v>217.86999999999989</v>
      </c>
      <c r="F530" s="18" t="s">
        <v>4128</v>
      </c>
      <c r="G530" s="16" t="s">
        <v>4129</v>
      </c>
      <c r="H530" s="35">
        <f t="shared" si="24"/>
        <v>-106.46999999997206</v>
      </c>
      <c r="J530" t="s">
        <v>4127</v>
      </c>
      <c r="M530" s="213">
        <v>-562</v>
      </c>
      <c r="N530" s="203">
        <v>-4054</v>
      </c>
      <c r="P530" s="155"/>
      <c r="Q530" t="s">
        <v>4130</v>
      </c>
      <c r="R530" s="215">
        <f>Q530-Q529</f>
        <v>629629</v>
      </c>
      <c r="S530" s="215"/>
      <c r="T530" s="155">
        <v>629629</v>
      </c>
      <c r="U530" s="155"/>
      <c r="V530" s="429"/>
      <c r="W530" s="198"/>
      <c r="X530" s="198"/>
      <c r="Y530" s="205"/>
    </row>
    <row r="531" spans="1:25" s="35" customFormat="1">
      <c r="A531" s="312">
        <v>45628</v>
      </c>
      <c r="B531" s="18" t="s">
        <v>4133</v>
      </c>
      <c r="C531" s="16" t="s">
        <v>4134</v>
      </c>
      <c r="D531" s="35">
        <f t="shared" si="25"/>
        <v>-582.05999999999995</v>
      </c>
      <c r="F531" s="18" t="s">
        <v>4136</v>
      </c>
      <c r="G531" s="16" t="s">
        <v>4137</v>
      </c>
      <c r="H531" s="35">
        <f t="shared" si="24"/>
        <v>43579.75</v>
      </c>
      <c r="J531" t="s">
        <v>4135</v>
      </c>
      <c r="K531" s="213">
        <v>4413</v>
      </c>
      <c r="L531" s="203">
        <v>13754</v>
      </c>
      <c r="M531" s="213"/>
      <c r="N531" s="203"/>
      <c r="P531" s="155"/>
      <c r="Q531" t="s">
        <v>4138</v>
      </c>
      <c r="R531" s="215">
        <f>Q531-Q530</f>
        <v>1215943</v>
      </c>
      <c r="S531" s="215"/>
      <c r="T531" s="155">
        <v>1215943</v>
      </c>
      <c r="U531" s="155"/>
      <c r="V531" s="429"/>
      <c r="W531" s="198"/>
      <c r="X531" s="198"/>
      <c r="Y531" s="205"/>
    </row>
    <row r="532" spans="1:25" s="35" customFormat="1">
      <c r="A532" s="312">
        <v>45629</v>
      </c>
      <c r="B532" s="18" t="s">
        <v>4141</v>
      </c>
      <c r="C532" s="16" t="s">
        <v>4142</v>
      </c>
      <c r="D532" s="35">
        <f t="shared" si="25"/>
        <v>2073.1199999999994</v>
      </c>
      <c r="F532" s="18" t="s">
        <v>4144</v>
      </c>
      <c r="G532" s="16" t="s">
        <v>4145</v>
      </c>
      <c r="H532" s="35">
        <f t="shared" si="24"/>
        <v>3679.4499999999534</v>
      </c>
      <c r="J532" t="s">
        <v>4143</v>
      </c>
      <c r="K532" s="213">
        <v>6881</v>
      </c>
      <c r="M532" s="213"/>
      <c r="N532" s="203">
        <v>-20086</v>
      </c>
      <c r="P532" s="155"/>
      <c r="Q532" t="s">
        <v>4146</v>
      </c>
      <c r="R532" s="215">
        <f>Q532-Q531</f>
        <v>524962</v>
      </c>
      <c r="S532" s="215"/>
      <c r="T532" s="155">
        <v>524962</v>
      </c>
      <c r="U532" s="155"/>
      <c r="V532" s="429"/>
      <c r="W532" s="198"/>
      <c r="X532" s="198"/>
      <c r="Y532" s="205"/>
    </row>
    <row r="533" spans="1:25" s="35" customFormat="1">
      <c r="A533" s="312">
        <v>45630</v>
      </c>
      <c r="B533" s="18" t="s">
        <v>4148</v>
      </c>
      <c r="C533" s="16" t="s">
        <v>4149</v>
      </c>
      <c r="D533" s="35">
        <f t="shared" si="25"/>
        <v>1099.4199999999996</v>
      </c>
      <c r="F533" s="18" t="s">
        <v>4151</v>
      </c>
      <c r="G533" s="16" t="s">
        <v>4152</v>
      </c>
      <c r="H533" s="35">
        <f t="shared" si="24"/>
        <v>4734.2000000001863</v>
      </c>
      <c r="J533" t="s">
        <v>4150</v>
      </c>
      <c r="K533" s="213">
        <v>9085</v>
      </c>
      <c r="M533" s="213"/>
      <c r="N533" s="203">
        <v>-5739</v>
      </c>
      <c r="P533" s="155"/>
      <c r="Q533" t="s">
        <v>4153</v>
      </c>
      <c r="R533" s="215">
        <f>Q533-Q532</f>
        <v>916743</v>
      </c>
      <c r="S533" s="215">
        <v>-2394638</v>
      </c>
      <c r="T533" s="155">
        <v>916743</v>
      </c>
      <c r="U533" s="155"/>
      <c r="V533" s="429"/>
      <c r="W533" s="198"/>
      <c r="X533" s="198"/>
      <c r="Y533" s="205"/>
    </row>
    <row r="534" spans="1:25" s="35" customFormat="1">
      <c r="A534" s="312">
        <v>45631</v>
      </c>
      <c r="B534" s="18" t="s">
        <v>4155</v>
      </c>
      <c r="C534" s="16" t="s">
        <v>4156</v>
      </c>
      <c r="D534" s="35">
        <f t="shared" si="25"/>
        <v>2411.7799999999997</v>
      </c>
      <c r="F534" s="18" t="s">
        <v>4158</v>
      </c>
      <c r="G534" s="16" t="s">
        <v>4159</v>
      </c>
      <c r="H534" s="35">
        <f t="shared" si="24"/>
        <v>78837.080000000075</v>
      </c>
      <c r="J534" t="s">
        <v>4157</v>
      </c>
      <c r="K534" s="213">
        <v>27941</v>
      </c>
      <c r="M534" s="213"/>
      <c r="N534" s="203">
        <v>-9225</v>
      </c>
      <c r="P534" s="155"/>
      <c r="Q534" s="13" t="s">
        <v>4160</v>
      </c>
      <c r="R534" s="505" t="s">
        <v>885</v>
      </c>
      <c r="S534" s="505">
        <v>-2394638</v>
      </c>
      <c r="T534" s="172">
        <f>SUM(T530:T533)</f>
        <v>3287277</v>
      </c>
      <c r="U534" s="172">
        <f>T534+S534</f>
        <v>892639</v>
      </c>
      <c r="V534" s="429"/>
      <c r="W534" s="198"/>
      <c r="X534" s="198"/>
      <c r="Y534" s="205"/>
    </row>
    <row r="535" spans="1:25" s="35" customFormat="1">
      <c r="A535" s="312">
        <v>45632</v>
      </c>
      <c r="B535" s="18" t="s">
        <v>4162</v>
      </c>
      <c r="C535" s="16" t="s">
        <v>4163</v>
      </c>
      <c r="D535" s="35">
        <f t="shared" si="25"/>
        <v>546.82999999999993</v>
      </c>
      <c r="F535" s="18" t="s">
        <v>4165</v>
      </c>
      <c r="G535" s="16" t="s">
        <v>4166</v>
      </c>
      <c r="H535" s="35">
        <f t="shared" si="24"/>
        <v>2758.8400000000838</v>
      </c>
      <c r="J535" t="s">
        <v>4164</v>
      </c>
      <c r="K535" s="213">
        <v>2652</v>
      </c>
      <c r="M535" s="213"/>
      <c r="N535" s="203">
        <v>-3304</v>
      </c>
      <c r="P535" s="155"/>
      <c r="Q535" t="s">
        <v>4167</v>
      </c>
      <c r="R535" s="215">
        <f>Q535-Q534</f>
        <v>1395212</v>
      </c>
      <c r="S535" s="215"/>
      <c r="T535" s="155">
        <v>1395212</v>
      </c>
      <c r="U535" s="155"/>
      <c r="V535" s="429"/>
      <c r="W535" s="198"/>
      <c r="X535" s="198"/>
      <c r="Y535" s="205"/>
    </row>
    <row r="536" spans="1:25" s="35" customFormat="1">
      <c r="A536" s="312">
        <v>45635</v>
      </c>
      <c r="B536" s="18" t="s">
        <v>4169</v>
      </c>
      <c r="C536" s="16" t="s">
        <v>4170</v>
      </c>
      <c r="D536" s="35">
        <f t="shared" si="25"/>
        <v>215.1099999999999</v>
      </c>
      <c r="F536" s="18" t="s">
        <v>4172</v>
      </c>
      <c r="G536" s="16" t="s">
        <v>4173</v>
      </c>
      <c r="H536" s="35">
        <f t="shared" si="24"/>
        <v>-3100.8400000000838</v>
      </c>
      <c r="J536" t="s">
        <v>4171</v>
      </c>
      <c r="K536" s="213"/>
      <c r="M536" s="213">
        <v>-415</v>
      </c>
      <c r="N536" s="203">
        <v>-2162</v>
      </c>
      <c r="P536" s="155"/>
      <c r="Q536" t="s">
        <v>4174</v>
      </c>
      <c r="R536" s="215">
        <f>Q536-Q535</f>
        <v>1298947</v>
      </c>
      <c r="S536" s="215"/>
      <c r="T536" s="155">
        <v>1298947</v>
      </c>
      <c r="U536" s="155"/>
      <c r="V536" s="429"/>
      <c r="W536" s="198"/>
      <c r="X536" s="198"/>
      <c r="Y536" s="205"/>
    </row>
    <row r="537" spans="1:25" s="35" customFormat="1">
      <c r="A537" s="312">
        <v>45636</v>
      </c>
      <c r="B537" s="18" t="s">
        <v>4177</v>
      </c>
      <c r="C537" s="16" t="s">
        <v>4178</v>
      </c>
      <c r="D537" s="35">
        <f t="shared" si="25"/>
        <v>-565.73</v>
      </c>
      <c r="F537" s="18" t="s">
        <v>4180</v>
      </c>
      <c r="G537" s="16" t="s">
        <v>4181</v>
      </c>
      <c r="H537" s="35">
        <f t="shared" si="24"/>
        <v>-16705.719999999972</v>
      </c>
      <c r="J537" t="s">
        <v>4179</v>
      </c>
      <c r="L537" s="203">
        <v>2589</v>
      </c>
      <c r="M537" s="213">
        <v>-6469</v>
      </c>
      <c r="N537" s="203"/>
      <c r="P537" s="155"/>
      <c r="Q537" t="s">
        <v>4182</v>
      </c>
      <c r="R537" s="215">
        <f>Q537-Q536</f>
        <v>626444</v>
      </c>
      <c r="S537" s="215"/>
      <c r="T537" s="155">
        <v>626444</v>
      </c>
      <c r="U537" s="155"/>
      <c r="V537" s="429"/>
      <c r="W537" s="198"/>
      <c r="X537" s="198"/>
      <c r="Y537" s="205"/>
    </row>
    <row r="538" spans="1:25" s="35" customFormat="1">
      <c r="A538" s="312">
        <v>45637</v>
      </c>
      <c r="B538" s="18" t="s">
        <v>4184</v>
      </c>
      <c r="C538" s="16" t="s">
        <v>4185</v>
      </c>
      <c r="D538" s="35">
        <f t="shared" si="25"/>
        <v>-130.84000000000015</v>
      </c>
      <c r="F538" s="18" t="s">
        <v>4187</v>
      </c>
      <c r="G538" s="16" t="s">
        <v>4188</v>
      </c>
      <c r="H538" s="35">
        <f t="shared" si="24"/>
        <v>-755.01000000000931</v>
      </c>
      <c r="J538" t="s">
        <v>4186</v>
      </c>
      <c r="K538" s="213">
        <v>444</v>
      </c>
      <c r="L538" s="203">
        <v>1460</v>
      </c>
      <c r="M538" s="213"/>
      <c r="N538" s="203"/>
      <c r="P538" s="155"/>
      <c r="Q538" t="s">
        <v>4189</v>
      </c>
      <c r="R538" s="215">
        <f>Q538-Q537</f>
        <v>1081434</v>
      </c>
      <c r="S538" s="215">
        <v>-4053867</v>
      </c>
      <c r="T538" s="155">
        <v>1081434</v>
      </c>
      <c r="U538" s="155"/>
      <c r="V538" s="429"/>
      <c r="W538" s="198"/>
      <c r="X538" s="198"/>
      <c r="Y538" s="205"/>
    </row>
    <row r="539" spans="1:25" s="35" customFormat="1">
      <c r="A539" s="312">
        <v>45638</v>
      </c>
      <c r="B539" s="18" t="s">
        <v>4200</v>
      </c>
      <c r="C539" s="16" t="s">
        <v>4201</v>
      </c>
      <c r="D539" s="35">
        <f t="shared" si="25"/>
        <v>-1373.6699999999998</v>
      </c>
      <c r="F539" s="18" t="s">
        <v>4203</v>
      </c>
      <c r="G539" s="16" t="s">
        <v>4204</v>
      </c>
      <c r="H539" s="35">
        <f t="shared" si="24"/>
        <v>-49511.489999999758</v>
      </c>
      <c r="J539" t="s">
        <v>4202</v>
      </c>
      <c r="K539" s="213"/>
      <c r="L539" s="203"/>
      <c r="M539" s="213">
        <v>-21645</v>
      </c>
      <c r="N539" s="203">
        <v>-1332</v>
      </c>
      <c r="P539" s="155"/>
      <c r="Q539" s="13" t="s">
        <v>4205</v>
      </c>
      <c r="R539" s="507" t="s">
        <v>885</v>
      </c>
      <c r="S539" s="507">
        <f>SUM(S538)</f>
        <v>-4053867</v>
      </c>
      <c r="T539" s="172">
        <f>SUM(T535:T538)</f>
        <v>4402037</v>
      </c>
      <c r="U539" s="172">
        <f>T539+S539</f>
        <v>348170</v>
      </c>
      <c r="V539" s="429"/>
      <c r="W539" s="198"/>
      <c r="X539" s="198"/>
      <c r="Y539" s="205"/>
    </row>
    <row r="540" spans="1:25" s="35" customFormat="1">
      <c r="A540" s="312">
        <v>45639</v>
      </c>
      <c r="B540" s="18" t="s">
        <v>4194</v>
      </c>
      <c r="C540" s="16" t="s">
        <v>4195</v>
      </c>
      <c r="D540" s="35">
        <f t="shared" si="25"/>
        <v>480.77999999999975</v>
      </c>
      <c r="F540" s="18" t="s">
        <v>4197</v>
      </c>
      <c r="G540" s="16" t="s">
        <v>4198</v>
      </c>
      <c r="H540" s="35">
        <f t="shared" ref="H540:H612" si="26">SUM(F540-G540)</f>
        <v>49512.030000000028</v>
      </c>
      <c r="J540" t="s">
        <v>4196</v>
      </c>
      <c r="K540" s="213">
        <v>4501</v>
      </c>
      <c r="M540" s="213"/>
      <c r="N540" s="203">
        <v>-3022</v>
      </c>
      <c r="P540" s="155"/>
      <c r="Q540" t="s">
        <v>4199</v>
      </c>
      <c r="R540" s="215">
        <f>Q540-Q539</f>
        <v>2192074</v>
      </c>
      <c r="S540" s="215"/>
      <c r="T540" s="155">
        <v>2192074</v>
      </c>
      <c r="U540" s="155"/>
      <c r="V540" s="429"/>
      <c r="W540" s="198"/>
      <c r="X540" s="198"/>
      <c r="Y540" s="205"/>
    </row>
    <row r="541" spans="1:25" s="35" customFormat="1">
      <c r="A541" s="312">
        <v>45642</v>
      </c>
      <c r="B541" s="18" t="s">
        <v>4207</v>
      </c>
      <c r="C541" s="16" t="s">
        <v>4208</v>
      </c>
      <c r="D541" s="35">
        <f t="shared" si="25"/>
        <v>-910.57999999999993</v>
      </c>
      <c r="F541" s="18" t="s">
        <v>4210</v>
      </c>
      <c r="G541" s="16" t="s">
        <v>4211</v>
      </c>
      <c r="H541" s="35">
        <f t="shared" si="26"/>
        <v>-4991.1500000000233</v>
      </c>
      <c r="J541" t="s">
        <v>4209</v>
      </c>
      <c r="L541" s="203">
        <v>3092</v>
      </c>
      <c r="M541" s="213">
        <v>-11388</v>
      </c>
      <c r="N541" s="203"/>
      <c r="P541" s="155"/>
      <c r="Q541" t="s">
        <v>4212</v>
      </c>
      <c r="R541" s="215">
        <f>Q541-Q540</f>
        <v>619129</v>
      </c>
      <c r="S541" s="215"/>
      <c r="T541" s="155">
        <v>619129</v>
      </c>
      <c r="U541" s="155"/>
      <c r="V541" s="429"/>
      <c r="W541" s="198"/>
      <c r="X541" s="198"/>
      <c r="Y541" s="205"/>
    </row>
    <row r="542" spans="1:25" s="35" customFormat="1">
      <c r="A542" s="312">
        <v>45643</v>
      </c>
      <c r="B542" s="18" t="s">
        <v>4214</v>
      </c>
      <c r="C542" s="16" t="s">
        <v>4215</v>
      </c>
      <c r="D542" s="35">
        <f t="shared" si="25"/>
        <v>-1224.5400000000004</v>
      </c>
      <c r="F542" s="18" t="s">
        <v>4217</v>
      </c>
      <c r="G542" s="16" t="s">
        <v>4218</v>
      </c>
      <c r="H542" s="35">
        <f t="shared" si="26"/>
        <v>-29637.840000000084</v>
      </c>
      <c r="J542" t="s">
        <v>4216</v>
      </c>
      <c r="L542" s="203">
        <v>7409</v>
      </c>
      <c r="M542" s="213">
        <v>-8651</v>
      </c>
      <c r="N542" s="203"/>
      <c r="P542" s="155"/>
      <c r="Q542" t="s">
        <v>4219</v>
      </c>
      <c r="R542" s="215">
        <f>Q542-Q541</f>
        <v>2099778</v>
      </c>
      <c r="S542" s="215">
        <v>-5206988</v>
      </c>
      <c r="T542" s="155">
        <v>2099778</v>
      </c>
      <c r="U542" s="155"/>
      <c r="V542" s="429"/>
      <c r="W542" s="198"/>
      <c r="X542" s="198"/>
      <c r="Y542" s="205"/>
    </row>
    <row r="543" spans="1:25" s="35" customFormat="1">
      <c r="A543" s="312">
        <v>45644</v>
      </c>
      <c r="B543" s="18" t="s">
        <v>4221</v>
      </c>
      <c r="C543" s="16" t="s">
        <v>4222</v>
      </c>
      <c r="D543" s="35">
        <f t="shared" si="25"/>
        <v>-810.7800000000002</v>
      </c>
      <c r="F543" s="18" t="s">
        <v>4224</v>
      </c>
      <c r="G543" s="16" t="s">
        <v>4225</v>
      </c>
      <c r="H543" s="35">
        <f t="shared" si="26"/>
        <v>-16189.969999999972</v>
      </c>
      <c r="J543" t="s">
        <v>4223</v>
      </c>
      <c r="L543" s="203">
        <v>7231</v>
      </c>
      <c r="M543" s="213">
        <v>-3013</v>
      </c>
      <c r="N543" s="203"/>
      <c r="P543" s="155"/>
      <c r="Q543" t="s">
        <v>4226</v>
      </c>
      <c r="R543" s="215">
        <f>Q543-Q542</f>
        <v>1827301</v>
      </c>
      <c r="S543" s="215"/>
      <c r="T543" s="155">
        <v>1827301</v>
      </c>
      <c r="U543" s="155"/>
      <c r="V543" s="429"/>
      <c r="W543" s="198"/>
      <c r="X543" s="198"/>
      <c r="Y543" s="205"/>
    </row>
    <row r="544" spans="1:25" s="35" customFormat="1">
      <c r="A544" s="312">
        <v>45645</v>
      </c>
      <c r="B544" s="18" t="s">
        <v>4228</v>
      </c>
      <c r="C544" s="16" t="s">
        <v>4229</v>
      </c>
      <c r="D544" s="35">
        <f t="shared" si="25"/>
        <v>-1519.3500000000004</v>
      </c>
      <c r="F544" s="18" t="s">
        <v>4231</v>
      </c>
      <c r="G544" s="16" t="s">
        <v>4232</v>
      </c>
      <c r="H544" s="35">
        <f t="shared" si="26"/>
        <v>-78122.370000000112</v>
      </c>
      <c r="J544" t="s">
        <v>4230</v>
      </c>
      <c r="L544" s="203">
        <v>23762</v>
      </c>
      <c r="M544" s="213">
        <v>-240</v>
      </c>
      <c r="N544" s="203"/>
      <c r="P544" s="155"/>
      <c r="Q544" s="13" t="s">
        <v>4233</v>
      </c>
      <c r="R544" s="509" t="s">
        <v>885</v>
      </c>
      <c r="S544" s="509">
        <f>SUM(S542:S543)</f>
        <v>-5206988</v>
      </c>
      <c r="T544" s="172">
        <f>SUM(T540:T543)</f>
        <v>6738282</v>
      </c>
      <c r="U544" s="172">
        <f>T544+S544</f>
        <v>1531294</v>
      </c>
      <c r="V544" s="429"/>
      <c r="W544" s="198"/>
      <c r="X544" s="198"/>
      <c r="Y544" s="205"/>
    </row>
    <row r="545" spans="1:25" s="35" customFormat="1">
      <c r="A545" s="312">
        <v>45646</v>
      </c>
      <c r="B545" s="18" t="s">
        <v>4235</v>
      </c>
      <c r="C545" s="16" t="s">
        <v>4236</v>
      </c>
      <c r="D545" s="35">
        <f t="shared" si="25"/>
        <v>-1538.2200000000003</v>
      </c>
      <c r="F545" s="18" t="s">
        <v>4238</v>
      </c>
      <c r="G545" s="16" t="s">
        <v>4239</v>
      </c>
      <c r="H545" s="35">
        <f t="shared" si="26"/>
        <v>-6770.8699999999953</v>
      </c>
      <c r="J545" t="s">
        <v>4237</v>
      </c>
      <c r="K545" s="213">
        <v>6711</v>
      </c>
      <c r="L545" s="203">
        <v>29745</v>
      </c>
      <c r="M545" s="213"/>
      <c r="N545" s="203"/>
      <c r="P545" s="155"/>
      <c r="Q545" t="s">
        <v>4240</v>
      </c>
      <c r="R545" s="215">
        <f>Q545-Q544</f>
        <v>1422543</v>
      </c>
      <c r="S545" s="215"/>
      <c r="T545" s="155">
        <v>1422543</v>
      </c>
      <c r="U545" s="155">
        <v>348170</v>
      </c>
      <c r="V545" s="429"/>
      <c r="W545" s="198"/>
      <c r="X545" s="198"/>
      <c r="Y545" s="205"/>
    </row>
    <row r="546" spans="1:25" s="35" customFormat="1">
      <c r="A546" s="312">
        <v>45649</v>
      </c>
      <c r="B546" s="18" t="s">
        <v>4242</v>
      </c>
      <c r="C546" s="16" t="s">
        <v>4243</v>
      </c>
      <c r="D546" s="35">
        <f t="shared" si="25"/>
        <v>-644.10999999999967</v>
      </c>
      <c r="F546" s="18" t="s">
        <v>4245</v>
      </c>
      <c r="G546" s="16" t="s">
        <v>4246</v>
      </c>
      <c r="H546" s="35">
        <f t="shared" si="26"/>
        <v>-28448.699999999953</v>
      </c>
      <c r="J546" t="s">
        <v>4244</v>
      </c>
      <c r="L546" s="203">
        <v>7934</v>
      </c>
      <c r="M546" s="213">
        <v>-675</v>
      </c>
      <c r="N546" s="203"/>
      <c r="P546" s="155"/>
      <c r="Q546" t="s">
        <v>4247</v>
      </c>
      <c r="R546" s="215">
        <f>Q546-Q545</f>
        <v>1188266</v>
      </c>
      <c r="S546" s="215">
        <v>-5064321</v>
      </c>
      <c r="T546" s="155">
        <v>1188266</v>
      </c>
      <c r="U546" s="155">
        <v>348170</v>
      </c>
      <c r="V546" s="429"/>
      <c r="W546" s="198"/>
      <c r="X546" s="198"/>
      <c r="Y546" s="205"/>
    </row>
    <row r="547" spans="1:25" s="35" customFormat="1">
      <c r="A547" s="312">
        <v>45650</v>
      </c>
      <c r="B547" s="18" t="s">
        <v>4249</v>
      </c>
      <c r="C547" s="16" t="s">
        <v>4250</v>
      </c>
      <c r="D547" s="35">
        <f t="shared" si="25"/>
        <v>-1008.4500000000007</v>
      </c>
      <c r="F547" s="18" t="s">
        <v>4252</v>
      </c>
      <c r="G547" s="16" t="s">
        <v>4253</v>
      </c>
      <c r="H547" s="35">
        <f t="shared" si="26"/>
        <v>26328.299999999814</v>
      </c>
      <c r="J547" t="s">
        <v>4251</v>
      </c>
      <c r="L547" s="203"/>
      <c r="M547" s="213">
        <v>-43570</v>
      </c>
      <c r="N547" s="203">
        <v>-28124</v>
      </c>
      <c r="P547" s="155"/>
      <c r="Q547" t="s">
        <v>4254</v>
      </c>
      <c r="R547" s="215"/>
      <c r="S547" s="215">
        <v>-1410666</v>
      </c>
      <c r="T547" s="155">
        <v>1531294</v>
      </c>
      <c r="U547" s="155">
        <v>892639</v>
      </c>
      <c r="V547" s="429"/>
      <c r="W547" s="198"/>
      <c r="X547" s="198"/>
      <c r="Y547" s="205"/>
    </row>
    <row r="548" spans="1:25" s="35" customFormat="1">
      <c r="A548" s="312">
        <v>45652</v>
      </c>
      <c r="B548" s="18" t="s">
        <v>4263</v>
      </c>
      <c r="C548" s="16" t="s">
        <v>4264</v>
      </c>
      <c r="D548" s="35">
        <f t="shared" si="25"/>
        <v>-1795.8599999999997</v>
      </c>
      <c r="F548" s="18" t="s">
        <v>4266</v>
      </c>
      <c r="G548" s="16" t="s">
        <v>4267</v>
      </c>
      <c r="H548" s="35">
        <f t="shared" si="26"/>
        <v>-86278.950000000186</v>
      </c>
      <c r="J548" t="s">
        <v>4265</v>
      </c>
      <c r="L548" s="203"/>
      <c r="M548" s="213">
        <v>-33731</v>
      </c>
      <c r="N548" s="203">
        <v>-51286</v>
      </c>
      <c r="P548" s="155"/>
      <c r="Q548" s="13" t="s">
        <v>4268</v>
      </c>
      <c r="R548" s="511" t="s">
        <v>853</v>
      </c>
      <c r="S548" s="511">
        <f>SUM(S546:S547)</f>
        <v>-6474987</v>
      </c>
      <c r="T548" s="172">
        <f>SUM(T545:T547)</f>
        <v>4142103</v>
      </c>
      <c r="U548" s="172">
        <f>SUM(U545:U547)</f>
        <v>1588979</v>
      </c>
      <c r="V548" s="512"/>
      <c r="W548" s="198"/>
      <c r="X548" s="198"/>
      <c r="Y548" s="205"/>
    </row>
    <row r="549" spans="1:25" s="35" customFormat="1">
      <c r="A549" s="312">
        <v>45653</v>
      </c>
      <c r="B549" s="18" t="s">
        <v>4257</v>
      </c>
      <c r="C549" s="16" t="s">
        <v>4258</v>
      </c>
      <c r="D549" s="35">
        <f t="shared" si="25"/>
        <v>-1177.1199999999999</v>
      </c>
      <c r="F549" s="18" t="s">
        <v>4260</v>
      </c>
      <c r="G549" s="16" t="s">
        <v>4261</v>
      </c>
      <c r="H549" s="35">
        <f t="shared" si="26"/>
        <v>19659.080000000075</v>
      </c>
      <c r="J549" t="s">
        <v>4259</v>
      </c>
      <c r="K549" s="213">
        <v>387</v>
      </c>
      <c r="L549" s="203">
        <v>20057</v>
      </c>
      <c r="M549" s="213"/>
      <c r="N549" s="203"/>
      <c r="P549" s="155"/>
      <c r="Q549" t="s">
        <v>4262</v>
      </c>
      <c r="R549" s="215">
        <f>Q549-Q548</f>
        <v>260157</v>
      </c>
      <c r="S549" s="215"/>
      <c r="T549" s="155">
        <v>260157</v>
      </c>
      <c r="U549" s="155">
        <v>743905</v>
      </c>
      <c r="V549" s="429"/>
      <c r="W549" s="198"/>
      <c r="X549" s="198"/>
      <c r="Y549" s="205"/>
    </row>
    <row r="550" spans="1:25" s="35" customFormat="1">
      <c r="A550" s="312">
        <v>45656</v>
      </c>
      <c r="B550" s="18" t="s">
        <v>4270</v>
      </c>
      <c r="C550" s="16" t="s">
        <v>4271</v>
      </c>
      <c r="D550" s="35">
        <f t="shared" si="25"/>
        <v>-1427.02</v>
      </c>
      <c r="F550" s="18" t="s">
        <v>4273</v>
      </c>
      <c r="G550" s="16" t="s">
        <v>4274</v>
      </c>
      <c r="H550" s="35">
        <f t="shared" si="26"/>
        <v>46983.110000000102</v>
      </c>
      <c r="J550" t="s">
        <v>4272</v>
      </c>
      <c r="L550" s="203">
        <v>16745</v>
      </c>
      <c r="M550" s="213">
        <v>-5974</v>
      </c>
      <c r="N550" s="203"/>
      <c r="P550" s="155"/>
      <c r="Q550" t="s">
        <v>4275</v>
      </c>
      <c r="R550" s="215">
        <f>Q550-Q549</f>
        <v>163913</v>
      </c>
      <c r="S550" s="215"/>
      <c r="T550" s="155">
        <v>163913</v>
      </c>
      <c r="U550" s="155"/>
      <c r="V550" s="429"/>
      <c r="W550" s="198"/>
      <c r="X550" s="198"/>
      <c r="Y550" s="205"/>
    </row>
    <row r="551" spans="1:25" s="35" customFormat="1">
      <c r="A551" s="312">
        <v>45657</v>
      </c>
      <c r="B551" s="18" t="s">
        <v>4291</v>
      </c>
      <c r="C551" s="16" t="s">
        <v>4292</v>
      </c>
      <c r="D551" s="35">
        <f t="shared" si="25"/>
        <v>-1576.73</v>
      </c>
      <c r="F551" s="18" t="s">
        <v>4294</v>
      </c>
      <c r="G551" s="16" t="s">
        <v>4295</v>
      </c>
      <c r="H551" s="35">
        <f t="shared" si="26"/>
        <v>50818.64000000013</v>
      </c>
      <c r="J551" t="s">
        <v>4293</v>
      </c>
      <c r="K551" s="213">
        <v>2214</v>
      </c>
      <c r="L551" s="203">
        <v>27009</v>
      </c>
      <c r="M551" s="213"/>
      <c r="N551" s="203"/>
      <c r="P551" s="155"/>
      <c r="Q551" t="s">
        <v>4296</v>
      </c>
      <c r="R551" s="215">
        <f>Q551-Q550</f>
        <v>546969</v>
      </c>
      <c r="S551" s="215"/>
      <c r="T551" s="155">
        <v>546969</v>
      </c>
      <c r="U551" s="155"/>
      <c r="V551" s="429"/>
      <c r="W551" s="198"/>
      <c r="X551" s="198"/>
      <c r="Y551" s="205"/>
    </row>
    <row r="552" spans="1:25" s="35" customFormat="1">
      <c r="A552" s="312">
        <v>45658</v>
      </c>
      <c r="B552" s="18" t="s">
        <v>4285</v>
      </c>
      <c r="C552" s="16" t="s">
        <v>4286</v>
      </c>
      <c r="D552" s="35">
        <f t="shared" ref="D552:D646" si="27">SUM(B552-C552)</f>
        <v>-767.33999999999992</v>
      </c>
      <c r="F552" s="18" t="s">
        <v>4288</v>
      </c>
      <c r="G552" s="16" t="s">
        <v>4289</v>
      </c>
      <c r="H552" s="35">
        <f t="shared" si="26"/>
        <v>12311.130000000005</v>
      </c>
      <c r="J552" t="s">
        <v>4287</v>
      </c>
      <c r="K552" s="213">
        <v>1723</v>
      </c>
      <c r="L552" s="203">
        <v>13857</v>
      </c>
      <c r="M552" s="213"/>
      <c r="N552" s="203"/>
      <c r="P552" s="155"/>
      <c r="Q552" t="s">
        <v>4290</v>
      </c>
      <c r="R552" s="215">
        <f>Q552-Q551</f>
        <v>284607</v>
      </c>
      <c r="S552" s="215">
        <v>-966543</v>
      </c>
      <c r="T552" s="155">
        <v>284607</v>
      </c>
      <c r="U552" s="155"/>
      <c r="V552" s="429"/>
      <c r="W552" s="198"/>
      <c r="X552" s="198"/>
      <c r="Y552" s="205"/>
    </row>
    <row r="553" spans="1:25" s="35" customFormat="1">
      <c r="A553" s="312">
        <v>45659</v>
      </c>
      <c r="B553" s="18" t="s">
        <v>4279</v>
      </c>
      <c r="C553" s="16" t="s">
        <v>4280</v>
      </c>
      <c r="D553" s="35">
        <f t="shared" si="27"/>
        <v>1871.1299999999997</v>
      </c>
      <c r="F553" s="18" t="s">
        <v>4282</v>
      </c>
      <c r="G553" s="16" t="s">
        <v>4283</v>
      </c>
      <c r="H553" s="35">
        <f t="shared" si="26"/>
        <v>-23558.470000000205</v>
      </c>
      <c r="J553" t="s">
        <v>4281</v>
      </c>
      <c r="K553" s="213">
        <v>21386</v>
      </c>
      <c r="M553" s="213"/>
      <c r="N553" s="203">
        <v>-10464</v>
      </c>
      <c r="P553" s="155"/>
      <c r="Q553" s="13" t="s">
        <v>4284</v>
      </c>
      <c r="R553" s="513" t="s">
        <v>885</v>
      </c>
      <c r="S553" s="513">
        <v>-966543</v>
      </c>
      <c r="T553" s="172">
        <f>SUM(T549:T552)</f>
        <v>1255646</v>
      </c>
      <c r="U553" s="172">
        <f>T553+S553</f>
        <v>289103</v>
      </c>
      <c r="V553" s="429"/>
      <c r="W553" s="198"/>
      <c r="X553" s="198"/>
      <c r="Y553" s="205"/>
    </row>
    <row r="554" spans="1:25" s="35" customFormat="1">
      <c r="A554" s="312">
        <v>45660</v>
      </c>
      <c r="B554" s="18" t="s">
        <v>4298</v>
      </c>
      <c r="C554" s="16" t="s">
        <v>4299</v>
      </c>
      <c r="D554" s="35">
        <f t="shared" si="27"/>
        <v>-1920.87</v>
      </c>
      <c r="F554" s="18" t="s">
        <v>4301</v>
      </c>
      <c r="G554" s="16" t="s">
        <v>4302</v>
      </c>
      <c r="H554" s="35">
        <f t="shared" si="26"/>
        <v>-3130.5999999999767</v>
      </c>
      <c r="J554" t="s">
        <v>4300</v>
      </c>
      <c r="L554" s="203">
        <v>23027</v>
      </c>
      <c r="M554" s="213">
        <v>-4621</v>
      </c>
      <c r="N554" s="203"/>
      <c r="P554" s="155"/>
      <c r="Q554" t="s">
        <v>4303</v>
      </c>
      <c r="R554" s="215">
        <f>Q554-Q553</f>
        <v>912138</v>
      </c>
      <c r="S554" s="215"/>
      <c r="T554" s="155">
        <v>912138</v>
      </c>
      <c r="V554" s="429"/>
      <c r="W554" s="198"/>
      <c r="X554" s="198"/>
      <c r="Y554" s="205"/>
    </row>
    <row r="555" spans="1:25" s="35" customFormat="1">
      <c r="A555" s="312">
        <v>45663</v>
      </c>
      <c r="B555" s="18" t="s">
        <v>4305</v>
      </c>
      <c r="C555" s="16" t="s">
        <v>4306</v>
      </c>
      <c r="D555" s="35">
        <f t="shared" si="27"/>
        <v>241.84999999999945</v>
      </c>
      <c r="F555" s="18" t="s">
        <v>4308</v>
      </c>
      <c r="G555" s="16" t="s">
        <v>4309</v>
      </c>
      <c r="H555" s="35">
        <f t="shared" si="26"/>
        <v>27643.630000000121</v>
      </c>
      <c r="J555" t="s">
        <v>4307</v>
      </c>
      <c r="K555" s="213">
        <v>2558</v>
      </c>
      <c r="M555" s="213"/>
      <c r="N555" s="203">
        <v>-4959</v>
      </c>
      <c r="P555" s="155"/>
      <c r="Q555" t="s">
        <v>4310</v>
      </c>
      <c r="R555" s="215">
        <f>Q555-Q554</f>
        <v>420046</v>
      </c>
      <c r="S555" s="215">
        <v>-1233899</v>
      </c>
      <c r="T555" s="155">
        <v>420046</v>
      </c>
      <c r="U555" s="155"/>
      <c r="V555" s="429"/>
      <c r="W555" s="198"/>
      <c r="X555" s="198"/>
      <c r="Y555" s="205"/>
    </row>
    <row r="556" spans="1:25" s="35" customFormat="1">
      <c r="A556" s="312">
        <v>45664</v>
      </c>
      <c r="B556" s="18" t="s">
        <v>4312</v>
      </c>
      <c r="C556" s="16" t="s">
        <v>4313</v>
      </c>
      <c r="D556" s="35">
        <f t="shared" si="27"/>
        <v>-35.340000000000146</v>
      </c>
      <c r="F556" s="18" t="s">
        <v>4315</v>
      </c>
      <c r="G556" s="16" t="s">
        <v>4316</v>
      </c>
      <c r="H556" s="35">
        <f t="shared" si="26"/>
        <v>-18112.530000000028</v>
      </c>
      <c r="J556" t="s">
        <v>4314</v>
      </c>
      <c r="K556" s="213">
        <v>9639</v>
      </c>
      <c r="L556" s="203">
        <v>8179</v>
      </c>
      <c r="M556" s="213"/>
      <c r="N556" s="203"/>
      <c r="P556" s="155"/>
      <c r="Q556" t="s">
        <v>4317</v>
      </c>
      <c r="R556" s="215">
        <f>Q556-Q555</f>
        <v>37684</v>
      </c>
      <c r="S556" s="215"/>
      <c r="T556" s="155">
        <v>37684</v>
      </c>
      <c r="U556" s="155"/>
      <c r="V556" s="429"/>
      <c r="W556" s="198"/>
      <c r="X556" s="198"/>
      <c r="Y556" s="205"/>
    </row>
    <row r="557" spans="1:25" s="35" customFormat="1">
      <c r="A557" s="312">
        <v>45665</v>
      </c>
      <c r="B557" s="18" t="s">
        <v>4319</v>
      </c>
      <c r="C557" s="16" t="s">
        <v>4320</v>
      </c>
      <c r="D557" s="35">
        <f t="shared" si="27"/>
        <v>-1365.6699999999996</v>
      </c>
      <c r="F557" s="18" t="s">
        <v>4322</v>
      </c>
      <c r="G557" s="16" t="s">
        <v>4323</v>
      </c>
      <c r="H557" s="35">
        <f t="shared" si="26"/>
        <v>-23657.39000000013</v>
      </c>
      <c r="J557" t="s">
        <v>4321</v>
      </c>
      <c r="K557" s="213">
        <v>1582</v>
      </c>
      <c r="L557" s="203">
        <v>18886</v>
      </c>
      <c r="M557" s="213"/>
      <c r="N557" s="203"/>
      <c r="P557" s="155"/>
      <c r="Q557" t="s">
        <v>4324</v>
      </c>
      <c r="R557" s="215">
        <f>Q557-Q556</f>
        <v>380869</v>
      </c>
      <c r="S557" s="215"/>
      <c r="T557" s="155">
        <v>380869</v>
      </c>
      <c r="U557" s="155"/>
      <c r="V557" s="429"/>
      <c r="W557" s="198"/>
      <c r="X557" s="198"/>
      <c r="Y557" s="205"/>
    </row>
    <row r="558" spans="1:25" s="35" customFormat="1">
      <c r="A558" s="312">
        <v>45666</v>
      </c>
      <c r="B558" s="18" t="s">
        <v>4326</v>
      </c>
      <c r="C558" s="16" t="s">
        <v>4327</v>
      </c>
      <c r="D558" s="35">
        <f t="shared" si="27"/>
        <v>-2186.8499999999995</v>
      </c>
      <c r="F558" s="18" t="s">
        <v>4329</v>
      </c>
      <c r="G558" s="16" t="s">
        <v>4330</v>
      </c>
      <c r="H558" s="35">
        <f t="shared" si="26"/>
        <v>-22612.25</v>
      </c>
      <c r="J558" t="s">
        <v>4328</v>
      </c>
      <c r="L558" s="203">
        <v>19502</v>
      </c>
      <c r="M558" s="213">
        <v>-10006</v>
      </c>
      <c r="N558" s="203"/>
      <c r="P558" s="155"/>
      <c r="Q558" s="13" t="s">
        <v>4331</v>
      </c>
      <c r="R558" s="516" t="s">
        <v>885</v>
      </c>
      <c r="S558" s="515">
        <f>SUM(S555:S557)</f>
        <v>-1233899</v>
      </c>
      <c r="T558" s="172">
        <f>SUM(T554:T557)</f>
        <v>1750737</v>
      </c>
      <c r="U558" s="172">
        <f>T558+S558</f>
        <v>516838</v>
      </c>
      <c r="V558" s="429"/>
      <c r="W558" s="198"/>
      <c r="X558" s="198"/>
      <c r="Y558" s="205"/>
    </row>
    <row r="559" spans="1:25" s="35" customFormat="1">
      <c r="A559" s="312">
        <v>45667</v>
      </c>
      <c r="B559" s="18" t="s">
        <v>4333</v>
      </c>
      <c r="C559" s="16" t="s">
        <v>4334</v>
      </c>
      <c r="D559" s="35">
        <f t="shared" si="27"/>
        <v>-1020.29</v>
      </c>
      <c r="F559" s="18" t="s">
        <v>4336</v>
      </c>
      <c r="G559" s="16" t="s">
        <v>4337</v>
      </c>
      <c r="H559" s="35">
        <f t="shared" si="26"/>
        <v>-468.07000000006519</v>
      </c>
      <c r="J559" t="s">
        <v>4335</v>
      </c>
      <c r="K559" s="213">
        <v>526</v>
      </c>
      <c r="L559" s="203">
        <v>10507</v>
      </c>
      <c r="M559" s="213"/>
      <c r="N559" s="203"/>
      <c r="P559" s="155"/>
      <c r="Q559" t="s">
        <v>4338</v>
      </c>
      <c r="R559" s="215">
        <f>Q559-Q558</f>
        <v>821619</v>
      </c>
      <c r="S559" s="215"/>
      <c r="T559" s="155">
        <v>821619</v>
      </c>
      <c r="V559" s="429"/>
      <c r="W559" s="198"/>
      <c r="X559" s="198"/>
      <c r="Y559" s="205"/>
    </row>
    <row r="560" spans="1:25" s="35" customFormat="1">
      <c r="A560" s="312">
        <v>45670</v>
      </c>
      <c r="B560" s="18" t="s">
        <v>4340</v>
      </c>
      <c r="C560" s="16" t="s">
        <v>4341</v>
      </c>
      <c r="D560" s="35">
        <f t="shared" si="27"/>
        <v>-1419.04</v>
      </c>
      <c r="F560" s="18" t="s">
        <v>4343</v>
      </c>
      <c r="G560" s="16" t="s">
        <v>4344</v>
      </c>
      <c r="H560" s="35">
        <f t="shared" si="26"/>
        <v>28047.949999999953</v>
      </c>
      <c r="J560" t="s">
        <v>4342</v>
      </c>
      <c r="K560" s="213">
        <v>1449</v>
      </c>
      <c r="L560" s="203">
        <v>18849</v>
      </c>
      <c r="M560" s="213"/>
      <c r="N560" s="203"/>
      <c r="P560" s="155"/>
      <c r="Q560" t="s">
        <v>4345</v>
      </c>
      <c r="R560" s="215">
        <f>Q560-Q559</f>
        <v>966330</v>
      </c>
      <c r="S560" s="215"/>
      <c r="T560" s="155">
        <v>966330</v>
      </c>
      <c r="V560" s="429"/>
      <c r="W560" s="198"/>
      <c r="X560" s="198"/>
      <c r="Y560" s="205"/>
    </row>
    <row r="561" spans="1:25" s="35" customFormat="1">
      <c r="A561" s="312">
        <v>45671</v>
      </c>
      <c r="B561" s="18" t="s">
        <v>4347</v>
      </c>
      <c r="C561" s="16" t="s">
        <v>4348</v>
      </c>
      <c r="D561" s="35">
        <f t="shared" si="27"/>
        <v>-458.07999999999993</v>
      </c>
      <c r="F561" s="18" t="s">
        <v>4350</v>
      </c>
      <c r="G561" s="16" t="s">
        <v>4351</v>
      </c>
      <c r="H561" s="35">
        <f t="shared" si="26"/>
        <v>22951.290000000037</v>
      </c>
      <c r="J561" t="s">
        <v>4349</v>
      </c>
      <c r="K561" s="213">
        <v>7354</v>
      </c>
      <c r="L561" s="203">
        <v>6981</v>
      </c>
      <c r="M561" s="213"/>
      <c r="N561" s="203"/>
      <c r="P561" s="155"/>
      <c r="Q561" t="s">
        <v>4352</v>
      </c>
      <c r="R561" s="215">
        <f>Q561-Q560</f>
        <v>115524</v>
      </c>
      <c r="S561" s="215">
        <v>-1417955</v>
      </c>
      <c r="T561" s="155">
        <v>115524</v>
      </c>
      <c r="V561" s="429"/>
      <c r="W561" s="198"/>
      <c r="X561" s="198"/>
      <c r="Y561" s="205"/>
    </row>
    <row r="562" spans="1:25" s="35" customFormat="1">
      <c r="A562" s="312">
        <v>45672</v>
      </c>
      <c r="B562" s="18" t="s">
        <v>4354</v>
      </c>
      <c r="C562" s="16" t="s">
        <v>4355</v>
      </c>
      <c r="D562" s="35">
        <f t="shared" si="27"/>
        <v>186.63999999999987</v>
      </c>
      <c r="F562" s="18" t="s">
        <v>4357</v>
      </c>
      <c r="G562" s="16" t="s">
        <v>4358</v>
      </c>
      <c r="H562" s="35">
        <f t="shared" si="26"/>
        <v>-65548.25</v>
      </c>
      <c r="J562" s="35" t="s">
        <v>4356</v>
      </c>
      <c r="K562" s="213">
        <v>2875</v>
      </c>
      <c r="M562" s="213"/>
      <c r="N562" s="203">
        <v>-1758</v>
      </c>
      <c r="P562" s="155"/>
      <c r="Q562" t="s">
        <v>4359</v>
      </c>
      <c r="R562" s="215">
        <f>Q562-Q561</f>
        <v>148927</v>
      </c>
      <c r="S562" s="215"/>
      <c r="T562" s="155">
        <v>148927</v>
      </c>
      <c r="U562" s="155"/>
      <c r="V562" s="429"/>
      <c r="W562" s="198"/>
      <c r="X562" s="198"/>
      <c r="Y562" s="205"/>
    </row>
    <row r="563" spans="1:25" s="35" customFormat="1">
      <c r="A563" s="312">
        <v>45673</v>
      </c>
      <c r="B563" s="18" t="s">
        <v>4361</v>
      </c>
      <c r="C563" s="16" t="s">
        <v>4362</v>
      </c>
      <c r="D563" s="35">
        <f t="shared" si="27"/>
        <v>-880.97000000000025</v>
      </c>
      <c r="F563" s="18" t="s">
        <v>4364</v>
      </c>
      <c r="G563" s="16" t="s">
        <v>4365</v>
      </c>
      <c r="H563" s="35">
        <f t="shared" si="26"/>
        <v>18181.270000000019</v>
      </c>
      <c r="J563" t="s">
        <v>4363</v>
      </c>
      <c r="L563" s="203">
        <v>6711</v>
      </c>
      <c r="M563" s="213">
        <v>-581</v>
      </c>
      <c r="N563" s="203"/>
      <c r="P563" s="155"/>
      <c r="Q563" s="13" t="s">
        <v>4366</v>
      </c>
      <c r="R563" s="516" t="s">
        <v>885</v>
      </c>
      <c r="S563" s="516">
        <f>SUM(S561:S562)</f>
        <v>-1417955</v>
      </c>
      <c r="T563" s="172">
        <f>SUM(T559:T562)</f>
        <v>2052400</v>
      </c>
      <c r="U563" s="172">
        <f>T563+S563</f>
        <v>634445</v>
      </c>
      <c r="V563" s="429"/>
      <c r="W563" s="198"/>
      <c r="X563" s="198"/>
      <c r="Y563" s="205"/>
    </row>
    <row r="564" spans="1:25" s="35" customFormat="1">
      <c r="A564" s="312">
        <v>45674</v>
      </c>
      <c r="B564" s="18" t="s">
        <v>4354</v>
      </c>
      <c r="C564" s="16" t="s">
        <v>4368</v>
      </c>
      <c r="D564" s="35">
        <f t="shared" si="27"/>
        <v>-2406.5899999999997</v>
      </c>
      <c r="F564" s="18" t="s">
        <v>4370</v>
      </c>
      <c r="G564" s="16" t="s">
        <v>4371</v>
      </c>
      <c r="H564" s="35">
        <f t="shared" si="26"/>
        <v>-13994.79999999993</v>
      </c>
      <c r="J564" t="s">
        <v>4369</v>
      </c>
      <c r="K564" s="213">
        <v>244</v>
      </c>
      <c r="L564" s="203">
        <v>29586</v>
      </c>
      <c r="M564" s="213"/>
      <c r="N564" s="203"/>
      <c r="P564" s="155"/>
      <c r="Q564" t="s">
        <v>4372</v>
      </c>
      <c r="R564" s="215">
        <f>Q564-Q563</f>
        <v>546800</v>
      </c>
      <c r="S564" s="215"/>
      <c r="T564" s="155">
        <v>546800</v>
      </c>
      <c r="U564" s="155">
        <v>743905</v>
      </c>
      <c r="V564" s="429"/>
      <c r="W564" s="198"/>
      <c r="X564" s="198"/>
      <c r="Y564" s="205"/>
    </row>
    <row r="565" spans="1:25" s="35" customFormat="1">
      <c r="A565" s="312">
        <v>45677</v>
      </c>
      <c r="B565" s="18" t="s">
        <v>4374</v>
      </c>
      <c r="C565" s="16" t="s">
        <v>4375</v>
      </c>
      <c r="D565" s="35">
        <f t="shared" si="27"/>
        <v>-297.72000000000025</v>
      </c>
      <c r="F565" s="18" t="s">
        <v>4377</v>
      </c>
      <c r="G565" s="16" t="s">
        <v>4378</v>
      </c>
      <c r="H565" s="35">
        <f t="shared" si="26"/>
        <v>11734.479999999981</v>
      </c>
      <c r="J565" t="s">
        <v>4376</v>
      </c>
      <c r="K565" s="213">
        <v>10509</v>
      </c>
      <c r="L565" s="203">
        <v>16810</v>
      </c>
      <c r="M565" s="213"/>
      <c r="N565" s="203"/>
      <c r="P565" s="155"/>
      <c r="Q565" t="s">
        <v>4379</v>
      </c>
      <c r="R565" s="215">
        <f>Q565-Q564</f>
        <v>411519</v>
      </c>
      <c r="S565" s="215"/>
      <c r="T565" s="155">
        <v>411519</v>
      </c>
      <c r="U565" s="155">
        <v>289103</v>
      </c>
      <c r="V565" s="429"/>
      <c r="W565" s="198"/>
      <c r="X565" s="198"/>
      <c r="Y565" s="205"/>
    </row>
    <row r="566" spans="1:25" s="35" customFormat="1">
      <c r="A566" s="312">
        <v>45678</v>
      </c>
      <c r="B566" s="18" t="s">
        <v>4381</v>
      </c>
      <c r="C566" s="16" t="s">
        <v>4382</v>
      </c>
      <c r="D566" s="35">
        <f t="shared" si="27"/>
        <v>-2428.1699999999996</v>
      </c>
      <c r="F566" s="18" t="s">
        <v>4384</v>
      </c>
      <c r="G566" s="16" t="s">
        <v>4385</v>
      </c>
      <c r="H566" s="35">
        <f t="shared" si="26"/>
        <v>-2937</v>
      </c>
      <c r="J566" t="s">
        <v>4383</v>
      </c>
      <c r="K566" s="213">
        <v>4815</v>
      </c>
      <c r="L566" s="203">
        <v>21653</v>
      </c>
      <c r="M566" s="213"/>
      <c r="N566" s="203"/>
      <c r="P566" s="155"/>
      <c r="Q566" t="s">
        <v>4386</v>
      </c>
      <c r="R566" s="215">
        <f>Q566-Q565</f>
        <v>588448</v>
      </c>
      <c r="S566" s="215">
        <v>-813364</v>
      </c>
      <c r="T566" s="155">
        <v>588448</v>
      </c>
      <c r="U566" s="155">
        <v>516838</v>
      </c>
      <c r="V566" s="429"/>
      <c r="W566" s="198"/>
      <c r="X566" s="198"/>
      <c r="Y566" s="205"/>
    </row>
    <row r="567" spans="1:25" s="35" customFormat="1">
      <c r="A567" s="312">
        <v>45679</v>
      </c>
      <c r="B567" s="18" t="s">
        <v>4389</v>
      </c>
      <c r="C567" s="16" t="s">
        <v>4390</v>
      </c>
      <c r="D567" s="35">
        <f t="shared" si="27"/>
        <v>-970.52000000000044</v>
      </c>
      <c r="F567" s="18" t="s">
        <v>4392</v>
      </c>
      <c r="G567" s="16" t="s">
        <v>4393</v>
      </c>
      <c r="H567" s="35">
        <f t="shared" si="26"/>
        <v>-50125.470000000205</v>
      </c>
      <c r="J567" t="s">
        <v>4391</v>
      </c>
      <c r="K567" s="213">
        <v>3558</v>
      </c>
      <c r="L567" s="203">
        <v>3909</v>
      </c>
      <c r="M567" s="213"/>
      <c r="N567" s="203"/>
      <c r="P567" s="155"/>
      <c r="Q567" t="s">
        <v>4394</v>
      </c>
      <c r="R567" s="215">
        <f>Q567-Q566</f>
        <v>667923</v>
      </c>
      <c r="S567" s="215"/>
      <c r="T567" s="155">
        <v>667923</v>
      </c>
      <c r="U567" s="155">
        <v>634445</v>
      </c>
      <c r="V567" s="429"/>
      <c r="W567" s="198"/>
      <c r="X567" s="198"/>
      <c r="Y567" s="205"/>
    </row>
    <row r="568" spans="1:25" s="35" customFormat="1">
      <c r="A568" s="312">
        <v>45680</v>
      </c>
      <c r="B568" s="18" t="s">
        <v>4396</v>
      </c>
      <c r="C568" s="16" t="s">
        <v>4397</v>
      </c>
      <c r="D568" s="35">
        <f t="shared" si="27"/>
        <v>717.84999999999991</v>
      </c>
      <c r="F568" s="18" t="s">
        <v>4399</v>
      </c>
      <c r="G568" s="16" t="s">
        <v>4400</v>
      </c>
      <c r="H568" s="35">
        <f t="shared" si="26"/>
        <v>633.0500000002794</v>
      </c>
      <c r="J568" t="s">
        <v>4398</v>
      </c>
      <c r="K568" s="213">
        <v>4009</v>
      </c>
      <c r="M568" s="213"/>
      <c r="N568" s="203">
        <v>-17808</v>
      </c>
      <c r="P568" s="155"/>
      <c r="Q568" s="13" t="s">
        <v>4401</v>
      </c>
      <c r="R568" s="517" t="s">
        <v>885</v>
      </c>
      <c r="S568" s="517">
        <f>SUM(S566:S567)</f>
        <v>-813364</v>
      </c>
      <c r="T568" s="172">
        <f>SUM(T564:T567)</f>
        <v>2214690</v>
      </c>
      <c r="U568" s="172">
        <f>T568+S568</f>
        <v>1401326</v>
      </c>
      <c r="V568" s="429"/>
      <c r="W568" s="198"/>
      <c r="X568" s="198"/>
      <c r="Y568" s="205"/>
    </row>
    <row r="569" spans="1:25" s="35" customFormat="1">
      <c r="A569" s="312">
        <v>45681</v>
      </c>
      <c r="B569" s="18" t="s">
        <v>4403</v>
      </c>
      <c r="C569" s="16" t="s">
        <v>4404</v>
      </c>
      <c r="D569" s="35">
        <f t="shared" si="27"/>
        <v>303.22000000000025</v>
      </c>
      <c r="F569" s="18" t="s">
        <v>4406</v>
      </c>
      <c r="G569" s="16" t="s">
        <v>4407</v>
      </c>
      <c r="H569" s="35">
        <f t="shared" si="26"/>
        <v>-12745.119999999995</v>
      </c>
      <c r="J569" t="s">
        <v>4405</v>
      </c>
      <c r="K569" s="213">
        <v>6995</v>
      </c>
      <c r="M569" s="213"/>
      <c r="N569" s="203">
        <v>-11846</v>
      </c>
      <c r="P569" s="155"/>
      <c r="Q569" t="s">
        <v>4408</v>
      </c>
      <c r="R569" s="215">
        <f>Q569-Q568</f>
        <v>886466</v>
      </c>
      <c r="S569" s="215"/>
      <c r="T569" s="155">
        <v>886466</v>
      </c>
      <c r="U569" s="155">
        <f>SUM(U564:U568)</f>
        <v>3585617</v>
      </c>
      <c r="V569" s="429"/>
      <c r="W569" s="198"/>
      <c r="X569" s="198"/>
      <c r="Y569" s="205"/>
    </row>
    <row r="570" spans="1:25" s="35" customFormat="1">
      <c r="A570" s="312">
        <v>45684</v>
      </c>
      <c r="B570" s="18" t="s">
        <v>4410</v>
      </c>
      <c r="C570" s="16" t="s">
        <v>4411</v>
      </c>
      <c r="D570" s="35">
        <f t="shared" si="27"/>
        <v>-34.309999999999491</v>
      </c>
      <c r="F570" s="18" t="s">
        <v>4413</v>
      </c>
      <c r="G570" s="16" t="s">
        <v>4414</v>
      </c>
      <c r="H570" s="35">
        <f t="shared" si="26"/>
        <v>1364.5299999999115</v>
      </c>
      <c r="J570" t="s">
        <v>4412</v>
      </c>
      <c r="K570" s="213">
        <v>7518</v>
      </c>
      <c r="M570" s="213"/>
      <c r="N570" s="203">
        <v>-30952</v>
      </c>
      <c r="P570" s="155"/>
      <c r="Q570" t="s">
        <v>4415</v>
      </c>
      <c r="R570" s="215">
        <f>Q570-Q569</f>
        <v>659936</v>
      </c>
      <c r="S570" s="215"/>
      <c r="T570" s="155">
        <v>659936</v>
      </c>
      <c r="U570" s="155">
        <v>2621095</v>
      </c>
      <c r="V570" s="429"/>
      <c r="W570" s="198"/>
      <c r="X570" s="198"/>
      <c r="Y570" s="205"/>
    </row>
    <row r="571" spans="1:25" s="35" customFormat="1">
      <c r="A571" s="312">
        <v>45685</v>
      </c>
      <c r="B571" s="18" t="s">
        <v>4417</v>
      </c>
      <c r="C571" s="16" t="s">
        <v>4418</v>
      </c>
      <c r="D571" s="35">
        <f t="shared" si="27"/>
        <v>-489.32999999999993</v>
      </c>
      <c r="F571" s="18" t="s">
        <v>4420</v>
      </c>
      <c r="G571" s="16" t="s">
        <v>4421</v>
      </c>
      <c r="H571" s="35">
        <f t="shared" si="26"/>
        <v>4221.7199999999721</v>
      </c>
      <c r="J571" t="s">
        <v>4419</v>
      </c>
      <c r="K571" s="213">
        <v>4189</v>
      </c>
      <c r="M571" s="213"/>
      <c r="N571" s="203">
        <v>-30325</v>
      </c>
      <c r="P571" s="155"/>
      <c r="Q571" t="s">
        <v>4422</v>
      </c>
      <c r="R571" s="215">
        <f>Q571-Q570</f>
        <v>439521</v>
      </c>
      <c r="S571" s="215"/>
      <c r="T571" s="155">
        <v>439521</v>
      </c>
      <c r="U571" s="155"/>
      <c r="V571" s="429"/>
      <c r="W571" s="198"/>
      <c r="X571" s="198"/>
      <c r="Y571" s="205"/>
    </row>
    <row r="572" spans="1:25" s="35" customFormat="1">
      <c r="A572" s="312">
        <v>45686</v>
      </c>
      <c r="B572" s="18" t="s">
        <v>4424</v>
      </c>
      <c r="C572" s="16" t="s">
        <v>4425</v>
      </c>
      <c r="D572" s="35">
        <f t="shared" si="27"/>
        <v>165.77999999999975</v>
      </c>
      <c r="F572" s="18" t="s">
        <v>4427</v>
      </c>
      <c r="G572" s="16" t="s">
        <v>4428</v>
      </c>
      <c r="H572" s="35">
        <f t="shared" si="26"/>
        <v>21593.100000000093</v>
      </c>
      <c r="J572" t="s">
        <v>4426</v>
      </c>
      <c r="M572" s="213">
        <v>-6851</v>
      </c>
      <c r="N572" s="203">
        <v>-19347</v>
      </c>
      <c r="P572" s="155"/>
      <c r="Q572" t="s">
        <v>4429</v>
      </c>
      <c r="R572" s="215">
        <f>Q572-Q571</f>
        <v>635172</v>
      </c>
      <c r="S572" s="215">
        <v>-6748888</v>
      </c>
      <c r="T572" s="155">
        <v>635172</v>
      </c>
      <c r="U572" s="155"/>
      <c r="V572" s="429"/>
      <c r="W572" s="198"/>
      <c r="X572" s="198"/>
      <c r="Y572" s="205"/>
    </row>
    <row r="573" spans="1:25" s="35" customFormat="1">
      <c r="A573" s="167">
        <v>45687</v>
      </c>
      <c r="B573" s="18" t="s">
        <v>4431</v>
      </c>
      <c r="C573" s="16" t="s">
        <v>4432</v>
      </c>
      <c r="D573" s="35">
        <f t="shared" si="27"/>
        <v>-4148.12</v>
      </c>
      <c r="F573" s="18" t="s">
        <v>4434</v>
      </c>
      <c r="G573" s="16" t="s">
        <v>4435</v>
      </c>
      <c r="H573" s="35">
        <f t="shared" si="26"/>
        <v>-40944.379999999888</v>
      </c>
      <c r="J573" t="s">
        <v>4433</v>
      </c>
      <c r="M573" s="213">
        <v>-85928</v>
      </c>
      <c r="N573" s="203">
        <v>-137109</v>
      </c>
      <c r="P573" s="155"/>
      <c r="Q573" s="13" t="s">
        <v>4436</v>
      </c>
      <c r="R573" s="519" t="s">
        <v>853</v>
      </c>
      <c r="S573" s="518">
        <v>-6748888</v>
      </c>
      <c r="T573" s="172">
        <f>SUM(T569:T572)</f>
        <v>2621095</v>
      </c>
      <c r="U573" s="172">
        <f>SUM(U569:U572)</f>
        <v>6206712</v>
      </c>
      <c r="V573" s="100" t="s">
        <v>129</v>
      </c>
      <c r="W573" s="198"/>
      <c r="X573" s="198"/>
      <c r="Y573" s="205"/>
    </row>
    <row r="574" spans="1:25" s="35" customFormat="1">
      <c r="A574" s="312">
        <v>45688</v>
      </c>
      <c r="B574" s="18" t="s">
        <v>4439</v>
      </c>
      <c r="C574" s="16" t="s">
        <v>4440</v>
      </c>
      <c r="D574" s="35">
        <f t="shared" si="27"/>
        <v>-209.17999999999984</v>
      </c>
      <c r="F574" s="18" t="s">
        <v>4442</v>
      </c>
      <c r="G574" s="16" t="s">
        <v>4443</v>
      </c>
      <c r="H574" s="35">
        <f t="shared" si="26"/>
        <v>-38042.25</v>
      </c>
      <c r="J574" t="s">
        <v>4441</v>
      </c>
      <c r="K574" s="213">
        <v>2423</v>
      </c>
      <c r="L574" s="203">
        <v>3656</v>
      </c>
      <c r="M574" s="213"/>
      <c r="N574" s="203"/>
      <c r="P574" s="155"/>
      <c r="Q574" t="s">
        <v>4444</v>
      </c>
      <c r="R574" s="215">
        <f>Q574-Q573</f>
        <v>715655</v>
      </c>
      <c r="S574" s="215"/>
      <c r="T574" s="155">
        <v>715655</v>
      </c>
      <c r="U574" s="155"/>
      <c r="V574" s="100"/>
      <c r="W574" s="198"/>
      <c r="X574" s="198"/>
      <c r="Y574" s="205"/>
    </row>
    <row r="575" spans="1:25" s="35" customFormat="1">
      <c r="A575" s="312">
        <v>45689</v>
      </c>
      <c r="B575" s="18" t="s">
        <v>4445</v>
      </c>
      <c r="C575" s="16" t="s">
        <v>4446</v>
      </c>
      <c r="D575" s="35">
        <f t="shared" si="27"/>
        <v>165.26000000000022</v>
      </c>
      <c r="F575" s="18" t="s">
        <v>4448</v>
      </c>
      <c r="G575" s="16" t="s">
        <v>4449</v>
      </c>
      <c r="H575" s="35">
        <f t="shared" si="26"/>
        <v>3312.5</v>
      </c>
      <c r="J575" t="s">
        <v>4447</v>
      </c>
      <c r="K575" s="213">
        <v>784</v>
      </c>
      <c r="L575" s="203">
        <v>794</v>
      </c>
      <c r="M575" s="213"/>
      <c r="N575" s="203"/>
      <c r="P575" s="155"/>
      <c r="Q575" t="s">
        <v>4450</v>
      </c>
      <c r="R575" s="215">
        <f>Q575-Q574</f>
        <v>411251</v>
      </c>
      <c r="S575" s="215"/>
      <c r="T575" s="155">
        <v>411251</v>
      </c>
      <c r="U575" s="155"/>
      <c r="V575" s="100"/>
      <c r="W575" s="198"/>
      <c r="X575" s="198"/>
      <c r="Y575" s="205"/>
    </row>
    <row r="576" spans="1:25" s="35" customFormat="1">
      <c r="A576" s="312">
        <v>45691</v>
      </c>
      <c r="B576" s="18" t="s">
        <v>4452</v>
      </c>
      <c r="C576" s="16" t="s">
        <v>4453</v>
      </c>
      <c r="D576" s="35">
        <f t="shared" si="27"/>
        <v>-1667.29</v>
      </c>
      <c r="F576" s="18" t="s">
        <v>4455</v>
      </c>
      <c r="G576" s="16" t="s">
        <v>4456</v>
      </c>
      <c r="H576" s="35">
        <f t="shared" si="26"/>
        <v>-21659.45000000007</v>
      </c>
      <c r="J576" t="s">
        <v>4454</v>
      </c>
      <c r="L576" s="203">
        <v>6348</v>
      </c>
      <c r="M576" s="213">
        <v>-3517</v>
      </c>
      <c r="N576" s="203"/>
      <c r="P576" s="155"/>
      <c r="Q576" t="s">
        <v>4457</v>
      </c>
      <c r="R576" s="215">
        <f>Q576-Q575</f>
        <v>200551</v>
      </c>
      <c r="S576" s="215"/>
      <c r="T576" s="155">
        <v>200551</v>
      </c>
      <c r="U576" s="155"/>
      <c r="V576" s="100"/>
      <c r="W576" s="198"/>
      <c r="X576" s="198"/>
      <c r="Y576" s="205"/>
    </row>
    <row r="577" spans="1:25" s="35" customFormat="1">
      <c r="A577" s="312">
        <v>45692</v>
      </c>
      <c r="B577" s="18" t="s">
        <v>4459</v>
      </c>
      <c r="C577" s="16" t="s">
        <v>4460</v>
      </c>
      <c r="D577" s="35">
        <f t="shared" si="27"/>
        <v>5353.5</v>
      </c>
      <c r="F577" s="18" t="s">
        <v>4462</v>
      </c>
      <c r="G577" s="16" t="s">
        <v>4463</v>
      </c>
      <c r="H577" s="35">
        <f t="shared" si="26"/>
        <v>9022.9399999999441</v>
      </c>
      <c r="J577" t="s">
        <v>4461</v>
      </c>
      <c r="K577" s="213">
        <v>14292</v>
      </c>
      <c r="L577" s="203">
        <v>-16421</v>
      </c>
      <c r="M577" s="213"/>
      <c r="N577" s="203"/>
      <c r="P577" s="155"/>
      <c r="Q577" t="s">
        <v>4464</v>
      </c>
      <c r="R577" s="215">
        <f>Q577-Q576</f>
        <v>81963</v>
      </c>
      <c r="S577" s="215"/>
      <c r="T577" s="155">
        <v>81963</v>
      </c>
      <c r="U577" s="155"/>
      <c r="V577" s="100"/>
      <c r="W577" s="198"/>
      <c r="X577" s="198"/>
      <c r="Y577" s="205"/>
    </row>
    <row r="578" spans="1:25" s="35" customFormat="1">
      <c r="A578" s="312">
        <v>45693</v>
      </c>
      <c r="B578" s="18" t="s">
        <v>4466</v>
      </c>
      <c r="C578" s="16" t="s">
        <v>4467</v>
      </c>
      <c r="D578" s="35">
        <f t="shared" si="27"/>
        <v>633.13999999999987</v>
      </c>
      <c r="F578" s="18" t="s">
        <v>4468</v>
      </c>
      <c r="G578" s="16" t="s">
        <v>4469</v>
      </c>
      <c r="H578" s="35">
        <f t="shared" si="26"/>
        <v>-15691.020000000019</v>
      </c>
      <c r="J578" s="65">
        <v>233682</v>
      </c>
      <c r="K578" s="213">
        <v>3467</v>
      </c>
      <c r="M578" s="213"/>
      <c r="N578" s="203">
        <v>-589</v>
      </c>
      <c r="P578" s="155"/>
      <c r="Q578" t="s">
        <v>4470</v>
      </c>
      <c r="R578" s="215">
        <f>Q578-Q577</f>
        <v>372493</v>
      </c>
      <c r="S578" s="215">
        <v>-1313560</v>
      </c>
      <c r="T578" s="155">
        <v>372493</v>
      </c>
      <c r="U578" s="155"/>
      <c r="V578" s="100"/>
      <c r="W578" s="198"/>
      <c r="X578" s="198"/>
      <c r="Y578" s="205"/>
    </row>
    <row r="579" spans="1:25" s="35" customFormat="1">
      <c r="A579" s="312">
        <v>45694</v>
      </c>
      <c r="B579" s="18" t="s">
        <v>4472</v>
      </c>
      <c r="C579" s="16" t="s">
        <v>4473</v>
      </c>
      <c r="D579" s="35">
        <f t="shared" si="27"/>
        <v>-1221.5299999999997</v>
      </c>
      <c r="F579" s="18" t="s">
        <v>4475</v>
      </c>
      <c r="G579" s="20" t="s">
        <v>4476</v>
      </c>
      <c r="H579" s="35">
        <f t="shared" si="26"/>
        <v>12436.239999999991</v>
      </c>
      <c r="J579" t="s">
        <v>4474</v>
      </c>
      <c r="L579" s="203">
        <v>3064</v>
      </c>
      <c r="M579" s="213">
        <v>-3723</v>
      </c>
      <c r="N579" s="203"/>
      <c r="P579" s="155"/>
      <c r="Q579" s="13" t="s">
        <v>4477</v>
      </c>
      <c r="R579" s="520" t="s">
        <v>885</v>
      </c>
      <c r="S579" s="520">
        <v>-1313560</v>
      </c>
      <c r="T579" s="172">
        <f>SUM(T574:T578)</f>
        <v>1781913</v>
      </c>
      <c r="U579" s="172">
        <f>T579+S579</f>
        <v>468353</v>
      </c>
      <c r="V579" s="100"/>
      <c r="W579" s="198"/>
      <c r="X579" s="198"/>
      <c r="Y579" s="205"/>
    </row>
    <row r="580" spans="1:25" s="35" customFormat="1">
      <c r="A580" s="312">
        <v>45695</v>
      </c>
      <c r="B580" s="18" t="s">
        <v>4479</v>
      </c>
      <c r="C580" s="16" t="s">
        <v>4480</v>
      </c>
      <c r="D580" s="35">
        <f t="shared" si="27"/>
        <v>-1082.8999999999996</v>
      </c>
      <c r="F580" s="18" t="s">
        <v>4482</v>
      </c>
      <c r="G580" s="16" t="s">
        <v>4483</v>
      </c>
      <c r="H580" s="35">
        <f t="shared" si="26"/>
        <v>7861.6599999999162</v>
      </c>
      <c r="J580" t="s">
        <v>4481</v>
      </c>
      <c r="L580" s="203">
        <v>6118</v>
      </c>
      <c r="M580" s="213">
        <v>-215</v>
      </c>
      <c r="N580" s="203"/>
      <c r="P580" s="155"/>
      <c r="Q580" t="s">
        <v>4484</v>
      </c>
      <c r="R580" s="215">
        <f>Q580-Q579</f>
        <v>145459</v>
      </c>
      <c r="S580" s="215"/>
      <c r="T580" s="155">
        <v>145459</v>
      </c>
      <c r="U580" s="155"/>
      <c r="V580" s="100"/>
      <c r="W580" s="198"/>
      <c r="X580" s="198"/>
      <c r="Y580" s="205"/>
    </row>
    <row r="581" spans="1:25" s="35" customFormat="1">
      <c r="A581" s="312">
        <v>45698</v>
      </c>
      <c r="B581" s="18" t="s">
        <v>4486</v>
      </c>
      <c r="C581" s="16" t="s">
        <v>4487</v>
      </c>
      <c r="D581" s="35">
        <f t="shared" si="27"/>
        <v>-1814.6499999999999</v>
      </c>
      <c r="F581" s="18" t="s">
        <v>4489</v>
      </c>
      <c r="G581" s="16" t="s">
        <v>4490</v>
      </c>
      <c r="H581" s="35">
        <f t="shared" si="26"/>
        <v>6722.7900000000373</v>
      </c>
      <c r="J581" t="s">
        <v>4488</v>
      </c>
      <c r="L581" s="203">
        <v>9479</v>
      </c>
      <c r="M581" s="213">
        <v>-1539</v>
      </c>
      <c r="N581" s="203"/>
      <c r="P581" s="155"/>
      <c r="Q581" t="s">
        <v>4491</v>
      </c>
      <c r="R581" s="215">
        <f>Q581-Q580</f>
        <v>105023</v>
      </c>
      <c r="S581" s="215"/>
      <c r="T581" s="155">
        <v>105023</v>
      </c>
      <c r="U581" s="155"/>
      <c r="V581" s="100"/>
      <c r="W581" s="198"/>
      <c r="X581" s="198"/>
      <c r="Y581" s="205"/>
    </row>
    <row r="582" spans="1:25" s="35" customFormat="1">
      <c r="A582" s="312">
        <v>45699</v>
      </c>
      <c r="B582" s="18" t="s">
        <v>4493</v>
      </c>
      <c r="C582" s="16" t="s">
        <v>4494</v>
      </c>
      <c r="D582" s="35">
        <f t="shared" si="27"/>
        <v>-1684.5099999999998</v>
      </c>
      <c r="F582" s="18" t="s">
        <v>4496</v>
      </c>
      <c r="G582" s="16" t="s">
        <v>4497</v>
      </c>
      <c r="H582" s="35">
        <f t="shared" si="26"/>
        <v>3958.2999999999302</v>
      </c>
      <c r="J582" t="s">
        <v>4495</v>
      </c>
      <c r="K582" s="213">
        <v>57</v>
      </c>
      <c r="L582" s="203">
        <v>11019</v>
      </c>
      <c r="M582" s="213"/>
      <c r="N582" s="203"/>
      <c r="P582" s="155"/>
      <c r="Q582" s="65">
        <v>2396527</v>
      </c>
      <c r="R582" s="215">
        <f>Q582-Q581</f>
        <v>180183</v>
      </c>
      <c r="S582" s="215">
        <v>-621006</v>
      </c>
      <c r="T582" s="155">
        <v>180183</v>
      </c>
      <c r="U582" s="155"/>
      <c r="V582" s="100"/>
      <c r="W582" s="198"/>
      <c r="X582" s="198"/>
      <c r="Y582" s="205"/>
    </row>
    <row r="583" spans="1:25" s="35" customFormat="1">
      <c r="A583" s="312">
        <v>45700</v>
      </c>
      <c r="B583" s="18" t="s">
        <v>4499</v>
      </c>
      <c r="C583" s="16" t="s">
        <v>4500</v>
      </c>
      <c r="D583" s="35">
        <f t="shared" si="27"/>
        <v>-425.80999999999949</v>
      </c>
      <c r="F583" s="18" t="s">
        <v>4502</v>
      </c>
      <c r="G583" s="16" t="s">
        <v>4503</v>
      </c>
      <c r="H583" s="35">
        <f t="shared" si="26"/>
        <v>-4648.410000000149</v>
      </c>
      <c r="J583" t="s">
        <v>4501</v>
      </c>
      <c r="K583" s="213">
        <v>3711</v>
      </c>
      <c r="L583" s="203">
        <v>6084</v>
      </c>
      <c r="M583" s="213"/>
      <c r="N583" s="203"/>
      <c r="P583" s="155"/>
      <c r="Q583" t="s">
        <v>4504</v>
      </c>
      <c r="R583" s="215">
        <f>Q583-Q582</f>
        <v>27478</v>
      </c>
      <c r="S583" s="215">
        <v>468353</v>
      </c>
      <c r="T583" s="155">
        <v>27478</v>
      </c>
      <c r="U583" s="155"/>
      <c r="V583" s="100"/>
      <c r="W583" s="198"/>
      <c r="X583" s="198"/>
      <c r="Y583" s="205"/>
    </row>
    <row r="584" spans="1:25" s="35" customFormat="1">
      <c r="A584" s="312">
        <v>45701</v>
      </c>
      <c r="B584" s="18" t="s">
        <v>4506</v>
      </c>
      <c r="C584" s="16" t="s">
        <v>4507</v>
      </c>
      <c r="D584" s="35">
        <f t="shared" si="27"/>
        <v>512.2199999999998</v>
      </c>
      <c r="F584" s="18" t="s">
        <v>4509</v>
      </c>
      <c r="G584" s="16" t="s">
        <v>4510</v>
      </c>
      <c r="H584" s="35">
        <f t="shared" si="26"/>
        <v>7074.4799999999814</v>
      </c>
      <c r="J584" t="s">
        <v>4508</v>
      </c>
      <c r="K584" s="213">
        <v>2226</v>
      </c>
      <c r="M584" s="213"/>
      <c r="N584" s="203">
        <v>-1006</v>
      </c>
      <c r="P584" s="155"/>
      <c r="Q584" s="13" t="s">
        <v>4511</v>
      </c>
      <c r="R584" s="523" t="s">
        <v>885</v>
      </c>
      <c r="S584" s="523">
        <f>SUM(S582:S583)</f>
        <v>-152653</v>
      </c>
      <c r="T584" s="172">
        <f>SUM(T580:T583)</f>
        <v>458143</v>
      </c>
      <c r="U584" s="172">
        <f>T584+S584</f>
        <v>305490</v>
      </c>
      <c r="V584" s="100"/>
      <c r="W584" s="198"/>
      <c r="X584" s="198"/>
      <c r="Y584" s="205"/>
    </row>
    <row r="585" spans="1:25" s="35" customFormat="1">
      <c r="A585" s="312">
        <v>45702</v>
      </c>
      <c r="B585" s="18" t="s">
        <v>4513</v>
      </c>
      <c r="C585" s="16" t="s">
        <v>4514</v>
      </c>
      <c r="D585" s="35">
        <f t="shared" si="27"/>
        <v>-858.72999999999956</v>
      </c>
      <c r="F585" s="18" t="s">
        <v>4516</v>
      </c>
      <c r="G585" s="16" t="s">
        <v>4517</v>
      </c>
      <c r="H585" s="35">
        <f t="shared" si="26"/>
        <v>7770.8800000000047</v>
      </c>
      <c r="J585" t="s">
        <v>4515</v>
      </c>
      <c r="K585" s="213">
        <v>518</v>
      </c>
      <c r="L585" s="203">
        <v>6268</v>
      </c>
      <c r="M585" s="213"/>
      <c r="N585" s="203"/>
      <c r="P585" s="155"/>
      <c r="Q585" t="s">
        <v>4518</v>
      </c>
      <c r="R585" s="215">
        <f>Q585-Q584</f>
        <v>294359</v>
      </c>
      <c r="S585" s="215"/>
      <c r="T585" s="155">
        <v>294359</v>
      </c>
      <c r="U585" s="155"/>
      <c r="V585" s="100"/>
      <c r="W585" s="198"/>
      <c r="X585" s="198"/>
      <c r="Y585" s="205"/>
    </row>
    <row r="586" spans="1:25" s="35" customFormat="1">
      <c r="A586" s="312">
        <v>45705</v>
      </c>
      <c r="B586" s="18" t="s">
        <v>4521</v>
      </c>
      <c r="C586" s="16" t="s">
        <v>4522</v>
      </c>
      <c r="D586" s="35">
        <f t="shared" si="27"/>
        <v>588.30999999999949</v>
      </c>
      <c r="F586" s="18" t="s">
        <v>4524</v>
      </c>
      <c r="G586" s="16" t="s">
        <v>4525</v>
      </c>
      <c r="H586" s="35">
        <f t="shared" si="26"/>
        <v>-1760.6599999999162</v>
      </c>
      <c r="J586" t="s">
        <v>4523</v>
      </c>
      <c r="K586" s="213">
        <v>1221</v>
      </c>
      <c r="M586" s="213"/>
      <c r="N586" s="203">
        <v>-2418</v>
      </c>
      <c r="P586" s="155"/>
      <c r="Q586" t="s">
        <v>4526</v>
      </c>
      <c r="R586" s="215">
        <f>Q586-Q585</f>
        <v>40067</v>
      </c>
      <c r="S586" s="215"/>
      <c r="T586" s="155">
        <v>40067</v>
      </c>
      <c r="U586" s="155"/>
      <c r="V586" s="100"/>
      <c r="W586" s="198"/>
      <c r="X586" s="198"/>
      <c r="Y586" s="205"/>
    </row>
    <row r="587" spans="1:25" s="35" customFormat="1">
      <c r="A587" s="312">
        <v>45706</v>
      </c>
      <c r="B587" s="18" t="s">
        <v>4528</v>
      </c>
      <c r="C587" s="16" t="s">
        <v>4529</v>
      </c>
      <c r="D587" s="35">
        <f t="shared" si="27"/>
        <v>-303.38000000000011</v>
      </c>
      <c r="F587" s="18" t="s">
        <v>4531</v>
      </c>
      <c r="G587" s="16" t="s">
        <v>4532</v>
      </c>
      <c r="H587" s="35">
        <f t="shared" si="26"/>
        <v>1717.5499999999302</v>
      </c>
      <c r="J587" t="s">
        <v>4530</v>
      </c>
      <c r="L587" s="203">
        <v>717</v>
      </c>
      <c r="M587" s="213">
        <v>-915</v>
      </c>
      <c r="N587" s="203"/>
      <c r="P587" s="155"/>
      <c r="Q587" t="s">
        <v>4533</v>
      </c>
      <c r="R587" s="215">
        <f>Q587-Q586</f>
        <v>82639</v>
      </c>
      <c r="S587" s="215">
        <v>305490</v>
      </c>
      <c r="T587" s="155">
        <v>82639</v>
      </c>
      <c r="U587" s="155"/>
      <c r="V587" s="100"/>
      <c r="W587" s="198"/>
      <c r="X587" s="198"/>
      <c r="Y587" s="205"/>
    </row>
    <row r="588" spans="1:25" s="35" customFormat="1">
      <c r="A588" s="312">
        <v>45707</v>
      </c>
      <c r="B588" s="18" t="s">
        <v>4535</v>
      </c>
      <c r="C588" s="16" t="s">
        <v>4536</v>
      </c>
      <c r="D588" s="35">
        <f t="shared" si="27"/>
        <v>183.32999999999993</v>
      </c>
      <c r="F588" s="18" t="s">
        <v>4538</v>
      </c>
      <c r="G588" s="16" t="s">
        <v>4539</v>
      </c>
      <c r="H588" s="35">
        <f t="shared" si="26"/>
        <v>1924.1300000000047</v>
      </c>
      <c r="J588" t="s">
        <v>4537</v>
      </c>
      <c r="K588" s="213">
        <v>1262</v>
      </c>
      <c r="L588" s="203">
        <v>-537</v>
      </c>
      <c r="M588" s="213"/>
      <c r="N588" s="203"/>
      <c r="P588" s="155"/>
      <c r="Q588" t="s">
        <v>4540</v>
      </c>
      <c r="R588" s="215">
        <f>Q588-Q587</f>
        <v>52663</v>
      </c>
      <c r="S588" s="215">
        <v>-411789</v>
      </c>
      <c r="T588" s="155">
        <v>52663</v>
      </c>
      <c r="U588" s="155"/>
      <c r="V588" s="100"/>
      <c r="W588" s="198"/>
      <c r="X588" s="198"/>
      <c r="Y588" s="205"/>
    </row>
    <row r="589" spans="1:25" s="35" customFormat="1">
      <c r="A589" s="312">
        <v>45708</v>
      </c>
      <c r="B589" s="18" t="s">
        <v>4542</v>
      </c>
      <c r="C589" s="16" t="s">
        <v>4543</v>
      </c>
      <c r="D589" s="35">
        <f t="shared" si="27"/>
        <v>-1061.2600000000002</v>
      </c>
      <c r="F589" s="18" t="s">
        <v>4545</v>
      </c>
      <c r="G589" s="16" t="s">
        <v>4546</v>
      </c>
      <c r="H589" s="35">
        <f t="shared" si="26"/>
        <v>-6218.8100000000559</v>
      </c>
      <c r="J589" t="s">
        <v>4544</v>
      </c>
      <c r="L589" s="203">
        <v>5676</v>
      </c>
      <c r="M589" s="213">
        <v>-995</v>
      </c>
      <c r="N589" s="203"/>
      <c r="P589" s="155"/>
      <c r="Q589" s="13" t="s">
        <v>4547</v>
      </c>
      <c r="R589" s="527" t="s">
        <v>885</v>
      </c>
      <c r="S589" s="525">
        <f>SUM(S587:S588)</f>
        <v>-106299</v>
      </c>
      <c r="T589" s="172">
        <f>SUM(T585:T588)</f>
        <v>469728</v>
      </c>
      <c r="U589" s="172">
        <f>T589+S589</f>
        <v>363429</v>
      </c>
      <c r="V589" s="100"/>
      <c r="W589" s="198"/>
      <c r="X589" s="198"/>
      <c r="Y589" s="205"/>
    </row>
    <row r="590" spans="1:25" s="35" customFormat="1">
      <c r="A590" s="312">
        <v>45709</v>
      </c>
      <c r="B590" s="18" t="s">
        <v>4549</v>
      </c>
      <c r="C590" s="16" t="s">
        <v>4550</v>
      </c>
      <c r="D590" s="35">
        <f t="shared" si="27"/>
        <v>18.340000000000146</v>
      </c>
      <c r="F590" s="18" t="s">
        <v>4552</v>
      </c>
      <c r="G590" s="16" t="s">
        <v>4553</v>
      </c>
      <c r="H590" s="35">
        <f t="shared" si="26"/>
        <v>1229.5499999999302</v>
      </c>
      <c r="J590" t="s">
        <v>4551</v>
      </c>
      <c r="L590" s="203"/>
      <c r="M590" s="213">
        <v>-2646</v>
      </c>
      <c r="N590" s="203">
        <v>-1959</v>
      </c>
      <c r="P590" s="155"/>
      <c r="Q590" t="s">
        <v>4554</v>
      </c>
      <c r="R590" s="215">
        <f>Q590-Q589</f>
        <v>322241</v>
      </c>
      <c r="S590" s="215">
        <v>363429</v>
      </c>
      <c r="T590" s="155">
        <v>322241</v>
      </c>
      <c r="U590" s="155"/>
      <c r="V590" s="100"/>
      <c r="W590" s="198"/>
      <c r="X590" s="198"/>
      <c r="Y590" s="205"/>
    </row>
    <row r="591" spans="1:25" s="35" customFormat="1">
      <c r="A591" s="312">
        <v>45712</v>
      </c>
      <c r="B591" s="18" t="s">
        <v>4556</v>
      </c>
      <c r="C591" s="16" t="s">
        <v>4557</v>
      </c>
      <c r="D591" s="35">
        <f t="shared" si="27"/>
        <v>-1391.119999999999</v>
      </c>
      <c r="F591" s="18" t="s">
        <v>4559</v>
      </c>
      <c r="G591" s="16" t="s">
        <v>4560</v>
      </c>
      <c r="H591" s="35">
        <f t="shared" si="26"/>
        <v>-1854.609999999986</v>
      </c>
      <c r="J591" t="s">
        <v>4558</v>
      </c>
      <c r="K591" s="213">
        <v>3273</v>
      </c>
      <c r="L591" s="203">
        <v>11272</v>
      </c>
      <c r="M591" s="213"/>
      <c r="N591" s="203"/>
      <c r="P591" s="155"/>
      <c r="Q591" t="s">
        <v>4561</v>
      </c>
      <c r="R591" s="215">
        <f>Q591-Q590</f>
        <v>928940</v>
      </c>
      <c r="S591" s="215">
        <v>-2186952</v>
      </c>
      <c r="T591" s="155">
        <v>928940</v>
      </c>
      <c r="U591" s="155"/>
      <c r="V591" s="100"/>
      <c r="W591" s="198"/>
      <c r="X591" s="198"/>
      <c r="Y591" s="205"/>
    </row>
    <row r="592" spans="1:25" s="35" customFormat="1">
      <c r="A592" s="312">
        <v>45713</v>
      </c>
      <c r="B592" s="18" t="s">
        <v>4563</v>
      </c>
      <c r="C592" s="16" t="s">
        <v>4564</v>
      </c>
      <c r="D592" s="35">
        <f t="shared" si="27"/>
        <v>107.51000000000022</v>
      </c>
      <c r="F592" s="18" t="s">
        <v>4566</v>
      </c>
      <c r="G592" s="16" t="s">
        <v>4567</v>
      </c>
      <c r="H592" s="35">
        <f t="shared" si="26"/>
        <v>-3320.2899999999208</v>
      </c>
      <c r="J592" t="s">
        <v>4565</v>
      </c>
      <c r="K592" s="213">
        <v>7228</v>
      </c>
      <c r="L592" s="203">
        <v>5916</v>
      </c>
      <c r="M592" s="213"/>
      <c r="N592" s="203"/>
      <c r="P592" s="155"/>
      <c r="Q592" t="s">
        <v>4568</v>
      </c>
      <c r="R592" s="215">
        <f>Q592-Q591</f>
        <v>496739</v>
      </c>
      <c r="S592" s="215"/>
      <c r="T592" s="155">
        <v>496739</v>
      </c>
      <c r="U592" s="155"/>
      <c r="V592" s="100"/>
      <c r="W592" s="198"/>
      <c r="X592" s="198"/>
      <c r="Y592" s="205"/>
    </row>
    <row r="593" spans="1:25" s="35" customFormat="1">
      <c r="A593" s="312">
        <v>45715</v>
      </c>
      <c r="B593" s="18" t="s">
        <v>4570</v>
      </c>
      <c r="C593" s="16" t="s">
        <v>4571</v>
      </c>
      <c r="D593" s="35">
        <f t="shared" si="27"/>
        <v>953.3799999999992</v>
      </c>
      <c r="F593" s="18" t="s">
        <v>4573</v>
      </c>
      <c r="G593" s="16" t="s">
        <v>4574</v>
      </c>
      <c r="H593" s="35">
        <f t="shared" si="26"/>
        <v>-30724.620000000112</v>
      </c>
      <c r="J593" t="s">
        <v>4572</v>
      </c>
      <c r="M593" s="213">
        <v>-9846</v>
      </c>
      <c r="N593" s="203">
        <v>-35890</v>
      </c>
      <c r="P593" s="155"/>
      <c r="Q593" s="13" t="s">
        <v>4575</v>
      </c>
      <c r="R593" s="526" t="s">
        <v>853</v>
      </c>
      <c r="S593" s="526">
        <f>SUM(S590:S592)</f>
        <v>-1823523</v>
      </c>
      <c r="T593" s="172">
        <f>SUM(T590:T592)</f>
        <v>1747920</v>
      </c>
      <c r="U593" s="100" t="s">
        <v>129</v>
      </c>
      <c r="V593" s="100"/>
      <c r="W593" s="198"/>
      <c r="X593" s="198"/>
      <c r="Y593" s="205"/>
    </row>
    <row r="594" spans="1:25" s="35" customFormat="1">
      <c r="A594" s="312">
        <v>45716</v>
      </c>
      <c r="B594" s="18" t="s">
        <v>4577</v>
      </c>
      <c r="C594" s="16" t="s">
        <v>4578</v>
      </c>
      <c r="D594" s="35">
        <f t="shared" si="27"/>
        <v>-2473.54</v>
      </c>
      <c r="F594" s="18" t="s">
        <v>4580</v>
      </c>
      <c r="G594" s="16" t="s">
        <v>4581</v>
      </c>
      <c r="H594" s="35">
        <f t="shared" si="26"/>
        <v>-3188.4699999999721</v>
      </c>
      <c r="J594" t="s">
        <v>4579</v>
      </c>
      <c r="L594" s="203">
        <v>14409</v>
      </c>
      <c r="M594" s="213">
        <v>-648</v>
      </c>
      <c r="N594" s="203"/>
      <c r="P594" s="155"/>
      <c r="Q594" t="s">
        <v>4582</v>
      </c>
      <c r="R594" s="215">
        <f>Q594-Q593</f>
        <v>687858</v>
      </c>
      <c r="S594" s="215"/>
      <c r="T594" s="155">
        <v>687858</v>
      </c>
      <c r="U594" s="155"/>
      <c r="V594" s="100"/>
      <c r="W594" s="198"/>
      <c r="X594" s="198"/>
      <c r="Y594" s="205"/>
    </row>
    <row r="595" spans="1:25" s="35" customFormat="1">
      <c r="A595" s="312">
        <v>45719</v>
      </c>
      <c r="B595" s="18" t="s">
        <v>4584</v>
      </c>
      <c r="C595" s="16" t="s">
        <v>4585</v>
      </c>
      <c r="D595" s="35">
        <f t="shared" si="27"/>
        <v>146.03999999999996</v>
      </c>
      <c r="F595" s="18" t="s">
        <v>4587</v>
      </c>
      <c r="G595" s="16" t="s">
        <v>4588</v>
      </c>
      <c r="H595" s="35">
        <f t="shared" si="26"/>
        <v>-1523.5999999999767</v>
      </c>
      <c r="J595" t="s">
        <v>4586</v>
      </c>
      <c r="K595" s="213">
        <v>2759</v>
      </c>
      <c r="L595" s="203">
        <v>1960</v>
      </c>
      <c r="M595" s="213"/>
      <c r="N595" s="203"/>
      <c r="P595" s="155"/>
      <c r="Q595" t="s">
        <v>4589</v>
      </c>
      <c r="R595" s="215">
        <f>Q595-Q594</f>
        <v>163616</v>
      </c>
      <c r="S595" s="215">
        <v>-835127</v>
      </c>
      <c r="T595" s="155">
        <v>163616</v>
      </c>
      <c r="U595" s="155"/>
      <c r="V595" s="100"/>
      <c r="W595" s="198"/>
      <c r="X595" s="198"/>
      <c r="Y595" s="205"/>
    </row>
    <row r="596" spans="1:25" s="35" customFormat="1">
      <c r="A596" s="312">
        <v>45720</v>
      </c>
      <c r="B596" s="18" t="s">
        <v>4591</v>
      </c>
      <c r="C596" s="16" t="s">
        <v>4592</v>
      </c>
      <c r="D596" s="35">
        <f t="shared" si="27"/>
        <v>-36.949999999999818</v>
      </c>
      <c r="F596" s="18" t="s">
        <v>4594</v>
      </c>
      <c r="G596" s="16" t="s">
        <v>4595</v>
      </c>
      <c r="H596" s="35">
        <f t="shared" si="26"/>
        <v>26048.900000000023</v>
      </c>
      <c r="J596" t="s">
        <v>4593</v>
      </c>
      <c r="K596" s="213">
        <v>3048</v>
      </c>
      <c r="L596" s="203">
        <v>2679</v>
      </c>
      <c r="M596" s="213"/>
      <c r="N596" s="203"/>
      <c r="P596" s="155"/>
      <c r="Q596" t="s">
        <v>4596</v>
      </c>
      <c r="R596" s="215">
        <f>Q596-Q595</f>
        <v>187002</v>
      </c>
      <c r="S596" s="215"/>
      <c r="T596" s="155">
        <v>187002</v>
      </c>
      <c r="U596" s="155"/>
      <c r="V596" s="100"/>
      <c r="W596" s="198"/>
      <c r="X596" s="198"/>
      <c r="Y596" s="205"/>
    </row>
    <row r="597" spans="1:25" s="35" customFormat="1">
      <c r="A597" s="312">
        <v>45721</v>
      </c>
      <c r="B597" s="18" t="s">
        <v>4598</v>
      </c>
      <c r="C597" s="16" t="s">
        <v>4599</v>
      </c>
      <c r="D597" s="35">
        <f t="shared" si="27"/>
        <v>410.57000000000016</v>
      </c>
      <c r="F597" s="18" t="s">
        <v>4601</v>
      </c>
      <c r="G597" s="16" t="s">
        <v>4602</v>
      </c>
      <c r="H597" s="35">
        <f t="shared" si="26"/>
        <v>1294.4199999999255</v>
      </c>
      <c r="J597" t="s">
        <v>4600</v>
      </c>
      <c r="K597" s="213">
        <v>1845</v>
      </c>
      <c r="M597" s="213"/>
      <c r="N597" s="203">
        <v>-1000</v>
      </c>
      <c r="P597" s="155"/>
      <c r="Q597" t="s">
        <v>4603</v>
      </c>
      <c r="R597" s="215">
        <f>Q597-Q596</f>
        <v>342883</v>
      </c>
      <c r="S597" s="215"/>
      <c r="T597" s="155">
        <v>342883</v>
      </c>
      <c r="U597" s="155"/>
      <c r="V597" s="100"/>
      <c r="W597" s="198"/>
      <c r="X597" s="198"/>
      <c r="Y597" s="205"/>
    </row>
    <row r="598" spans="1:25" s="35" customFormat="1">
      <c r="A598" s="312">
        <v>45722</v>
      </c>
      <c r="B598" s="18" t="s">
        <v>4619</v>
      </c>
      <c r="C598" s="16" t="s">
        <v>4620</v>
      </c>
      <c r="D598" s="35">
        <f t="shared" si="27"/>
        <v>1743.8500000000004</v>
      </c>
      <c r="F598" s="18" t="s">
        <v>4622</v>
      </c>
      <c r="G598" s="16" t="s">
        <v>4623</v>
      </c>
      <c r="H598" s="35">
        <f t="shared" si="26"/>
        <v>-18394.450000000186</v>
      </c>
      <c r="J598" t="s">
        <v>4621</v>
      </c>
      <c r="K598" s="213">
        <v>2347</v>
      </c>
      <c r="M598" s="213"/>
      <c r="N598" s="203">
        <v>-7876</v>
      </c>
      <c r="P598" s="155"/>
      <c r="Q598" s="13" t="s">
        <v>4624</v>
      </c>
      <c r="R598" s="527" t="s">
        <v>885</v>
      </c>
      <c r="S598" s="527">
        <f>SUM(S595:S597)</f>
        <v>-835127</v>
      </c>
      <c r="T598" s="172">
        <f>SUM(T594:T597)</f>
        <v>1381359</v>
      </c>
      <c r="U598" s="172"/>
      <c r="V598" s="100"/>
      <c r="W598" s="198"/>
      <c r="X598" s="198"/>
      <c r="Y598" s="205"/>
    </row>
    <row r="599" spans="1:25" s="35" customFormat="1">
      <c r="A599" s="312">
        <v>45723</v>
      </c>
      <c r="B599" s="18" t="s">
        <v>4607</v>
      </c>
      <c r="C599" s="16" t="s">
        <v>4608</v>
      </c>
      <c r="D599" s="35">
        <f t="shared" si="27"/>
        <v>-277.63999999999987</v>
      </c>
      <c r="F599" s="18" t="s">
        <v>4610</v>
      </c>
      <c r="G599" s="16" t="s">
        <v>4611</v>
      </c>
      <c r="H599" s="35">
        <f t="shared" si="26"/>
        <v>15742.100000000093</v>
      </c>
      <c r="J599" t="s">
        <v>4609</v>
      </c>
      <c r="K599" s="213">
        <v>449</v>
      </c>
      <c r="L599" s="203">
        <v>2252</v>
      </c>
      <c r="M599" s="213"/>
      <c r="N599" s="203"/>
      <c r="P599" s="155"/>
      <c r="Q599" t="s">
        <v>4612</v>
      </c>
      <c r="R599" s="215">
        <f>Q599-Q598</f>
        <v>522376</v>
      </c>
      <c r="S599" s="215"/>
      <c r="T599" s="155">
        <v>522376</v>
      </c>
      <c r="U599" s="155"/>
      <c r="V599" s="100"/>
      <c r="W599" s="198"/>
      <c r="X599" s="198"/>
      <c r="Y599" s="205"/>
    </row>
    <row r="600" spans="1:25" s="35" customFormat="1">
      <c r="A600" s="312">
        <v>45726</v>
      </c>
      <c r="B600" s="18" t="s">
        <v>4613</v>
      </c>
      <c r="C600" s="16" t="s">
        <v>4614</v>
      </c>
      <c r="D600" s="35">
        <f t="shared" si="27"/>
        <v>-501.72000000000025</v>
      </c>
      <c r="F600" s="18" t="s">
        <v>4616</v>
      </c>
      <c r="G600" s="16" t="s">
        <v>4617</v>
      </c>
      <c r="H600" s="35">
        <f t="shared" si="26"/>
        <v>6245.609999999986</v>
      </c>
      <c r="J600" t="s">
        <v>4615</v>
      </c>
      <c r="L600" s="203">
        <v>2884</v>
      </c>
      <c r="M600" s="213">
        <v>-437</v>
      </c>
      <c r="N600" s="203"/>
      <c r="P600" s="155"/>
      <c r="Q600" t="s">
        <v>4618</v>
      </c>
      <c r="R600" s="215">
        <f>Q600-Q599</f>
        <v>247877</v>
      </c>
      <c r="S600" s="215"/>
      <c r="T600" s="155">
        <v>247877</v>
      </c>
      <c r="U600" s="155"/>
      <c r="V600" s="100"/>
      <c r="W600" s="198"/>
      <c r="X600" s="198"/>
      <c r="Y600" s="205"/>
    </row>
    <row r="601" spans="1:25" s="35" customFormat="1">
      <c r="A601" s="312">
        <v>45727</v>
      </c>
      <c r="B601" s="18" t="s">
        <v>4626</v>
      </c>
      <c r="C601" s="16" t="s">
        <v>4627</v>
      </c>
      <c r="D601" s="35">
        <f t="shared" si="27"/>
        <v>80.170000000000073</v>
      </c>
      <c r="F601" s="18" t="s">
        <v>4629</v>
      </c>
      <c r="G601" s="16" t="s">
        <v>4630</v>
      </c>
      <c r="H601" s="35">
        <f t="shared" si="26"/>
        <v>20229.449999999953</v>
      </c>
      <c r="J601" t="s">
        <v>4628</v>
      </c>
      <c r="K601" s="213">
        <v>673</v>
      </c>
      <c r="L601" s="203">
        <v>165</v>
      </c>
      <c r="M601" s="213"/>
      <c r="N601" s="203"/>
      <c r="P601" s="155"/>
      <c r="Q601" t="s">
        <v>4631</v>
      </c>
      <c r="R601" s="215">
        <f>Q601-Q600</f>
        <v>354537</v>
      </c>
      <c r="S601" s="215">
        <v>-1010454</v>
      </c>
      <c r="T601" s="155">
        <v>354537</v>
      </c>
      <c r="U601" s="155"/>
      <c r="V601" s="100"/>
      <c r="W601" s="198"/>
      <c r="X601" s="198"/>
      <c r="Y601" s="205"/>
    </row>
    <row r="602" spans="1:25" s="35" customFormat="1">
      <c r="A602" s="312">
        <v>45728</v>
      </c>
      <c r="B602" s="18" t="s">
        <v>4633</v>
      </c>
      <c r="C602" s="16" t="s">
        <v>4634</v>
      </c>
      <c r="D602" s="35">
        <f t="shared" si="27"/>
        <v>-822.63000000000011</v>
      </c>
      <c r="F602" s="18" t="s">
        <v>4636</v>
      </c>
      <c r="G602" s="16" t="s">
        <v>4637</v>
      </c>
      <c r="H602" s="35">
        <f t="shared" si="26"/>
        <v>-8066.5</v>
      </c>
      <c r="J602" t="s">
        <v>4635</v>
      </c>
      <c r="L602" s="203">
        <v>3826</v>
      </c>
      <c r="M602" s="213">
        <v>-684</v>
      </c>
      <c r="N602" s="203"/>
      <c r="P602" s="155"/>
      <c r="Q602" t="s">
        <v>4638</v>
      </c>
      <c r="R602" s="215">
        <f>Q602-Q601</f>
        <v>217155</v>
      </c>
      <c r="S602" s="215">
        <v>546232</v>
      </c>
      <c r="T602" s="155">
        <v>217155</v>
      </c>
      <c r="U602" s="155"/>
      <c r="V602" s="100"/>
      <c r="W602" s="198"/>
      <c r="X602" s="198"/>
      <c r="Y602" s="205"/>
    </row>
    <row r="603" spans="1:25" s="35" customFormat="1">
      <c r="A603" s="167">
        <v>45729</v>
      </c>
      <c r="B603" s="18" t="s">
        <v>4640</v>
      </c>
      <c r="C603" s="16" t="s">
        <v>4641</v>
      </c>
      <c r="D603" s="35">
        <f t="shared" si="27"/>
        <v>-144.03999999999996</v>
      </c>
      <c r="F603" s="18" t="s">
        <v>4643</v>
      </c>
      <c r="G603" s="16" t="s">
        <v>4644</v>
      </c>
      <c r="H603" s="35">
        <f t="shared" si="26"/>
        <v>-75274.129999999888</v>
      </c>
      <c r="J603" t="s">
        <v>4642</v>
      </c>
      <c r="K603" s="213">
        <v>4398</v>
      </c>
      <c r="L603" s="203">
        <v>4951</v>
      </c>
      <c r="M603" s="213"/>
      <c r="N603" s="203"/>
      <c r="P603" s="155"/>
      <c r="Q603" s="13" t="s">
        <v>4645</v>
      </c>
      <c r="R603" s="528" t="s">
        <v>885</v>
      </c>
      <c r="S603" s="528">
        <f>SUM(S601:S602)</f>
        <v>-464222</v>
      </c>
      <c r="T603" s="172">
        <f>SUM(T599:T602)</f>
        <v>1341945</v>
      </c>
      <c r="U603" s="172">
        <f>T603+S603</f>
        <v>877723</v>
      </c>
      <c r="V603" s="100"/>
      <c r="W603" s="198"/>
      <c r="X603" s="198"/>
      <c r="Y603" s="205"/>
    </row>
    <row r="604" spans="1:25" s="35" customFormat="1">
      <c r="A604" s="312">
        <v>45733</v>
      </c>
      <c r="B604" s="18" t="s">
        <v>4647</v>
      </c>
      <c r="C604" s="16" t="s">
        <v>4648</v>
      </c>
      <c r="D604" s="35">
        <f t="shared" si="27"/>
        <v>1899.27</v>
      </c>
      <c r="F604" s="18" t="s">
        <v>4650</v>
      </c>
      <c r="G604" s="16" t="s">
        <v>4651</v>
      </c>
      <c r="H604" s="35">
        <f t="shared" si="26"/>
        <v>13456.670000000042</v>
      </c>
      <c r="J604" t="s">
        <v>4649</v>
      </c>
      <c r="K604" s="213">
        <v>2558</v>
      </c>
      <c r="M604" s="213"/>
      <c r="N604" s="203">
        <v>-9592</v>
      </c>
      <c r="P604" s="155"/>
      <c r="Q604" t="s">
        <v>4652</v>
      </c>
      <c r="R604" s="215">
        <f>Q604-Q603</f>
        <v>410973</v>
      </c>
      <c r="S604" s="215"/>
      <c r="T604" s="155">
        <v>410973</v>
      </c>
      <c r="U604" s="155"/>
      <c r="V604" s="100"/>
      <c r="W604" s="198"/>
      <c r="X604" s="198"/>
      <c r="Y604" s="205"/>
    </row>
    <row r="605" spans="1:25" s="35" customFormat="1">
      <c r="A605" s="312">
        <v>45734</v>
      </c>
      <c r="B605" s="18" t="s">
        <v>4654</v>
      </c>
      <c r="C605" s="16" t="s">
        <v>4655</v>
      </c>
      <c r="D605" s="35">
        <f t="shared" si="27"/>
        <v>4761.3600000000006</v>
      </c>
      <c r="F605" s="18" t="s">
        <v>4657</v>
      </c>
      <c r="G605" s="16" t="s">
        <v>4658</v>
      </c>
      <c r="H605" s="35">
        <f t="shared" si="26"/>
        <v>-13919.280000000028</v>
      </c>
      <c r="J605" t="s">
        <v>4656</v>
      </c>
      <c r="K605" s="213">
        <v>7023</v>
      </c>
      <c r="M605" s="213"/>
      <c r="N605" s="203">
        <v>-23750</v>
      </c>
      <c r="P605" s="155"/>
      <c r="Q605" t="s">
        <v>4659</v>
      </c>
      <c r="R605" s="215">
        <f>Q605-Q604</f>
        <v>261267</v>
      </c>
      <c r="S605" s="215">
        <v>877723</v>
      </c>
      <c r="T605" s="155">
        <v>261267</v>
      </c>
      <c r="U605" s="155"/>
      <c r="V605" s="100"/>
      <c r="W605" s="198"/>
      <c r="X605" s="198"/>
      <c r="Y605" s="205"/>
    </row>
    <row r="606" spans="1:25" s="35" customFormat="1">
      <c r="A606" s="312">
        <v>45735</v>
      </c>
      <c r="B606" s="18" t="s">
        <v>4661</v>
      </c>
      <c r="C606" s="16" t="s">
        <v>4662</v>
      </c>
      <c r="D606" s="35">
        <f t="shared" si="27"/>
        <v>1992.0800000000004</v>
      </c>
      <c r="F606" s="18" t="s">
        <v>4664</v>
      </c>
      <c r="G606" s="16" t="s">
        <v>4665</v>
      </c>
      <c r="H606" s="35">
        <f t="shared" si="26"/>
        <v>22701.970000000088</v>
      </c>
      <c r="J606" t="s">
        <v>4663</v>
      </c>
      <c r="K606" s="213">
        <v>9163</v>
      </c>
      <c r="M606" s="213"/>
      <c r="N606" s="203">
        <v>-3558</v>
      </c>
      <c r="P606" s="155"/>
      <c r="Q606" t="s">
        <v>4666</v>
      </c>
      <c r="R606" s="215">
        <f>Q606-Q605</f>
        <v>183549</v>
      </c>
      <c r="S606" s="215">
        <v>-681280</v>
      </c>
      <c r="T606" s="155">
        <v>183549</v>
      </c>
      <c r="U606" s="155"/>
      <c r="V606" s="100"/>
      <c r="W606" s="198"/>
      <c r="X606" s="198"/>
      <c r="Y606" s="205"/>
    </row>
    <row r="607" spans="1:25" s="35" customFormat="1">
      <c r="A607" s="312">
        <v>45736</v>
      </c>
      <c r="B607" s="18" t="s">
        <v>4668</v>
      </c>
      <c r="C607" s="16" t="s">
        <v>4669</v>
      </c>
      <c r="D607" s="35">
        <f t="shared" si="27"/>
        <v>2933.44</v>
      </c>
      <c r="F607" s="18" t="s">
        <v>4671</v>
      </c>
      <c r="G607" s="16" t="s">
        <v>4672</v>
      </c>
      <c r="H607" s="35">
        <f t="shared" si="26"/>
        <v>-66511.010000000009</v>
      </c>
      <c r="J607" t="s">
        <v>4670</v>
      </c>
      <c r="K607" s="213">
        <v>6842</v>
      </c>
      <c r="M607" s="213"/>
      <c r="N607" s="203">
        <v>-10478</v>
      </c>
      <c r="P607" s="155"/>
      <c r="Q607" s="13" t="s">
        <v>4673</v>
      </c>
      <c r="R607" s="529" t="s">
        <v>885</v>
      </c>
      <c r="S607" s="529">
        <f>SUM(S605:S606)</f>
        <v>196443</v>
      </c>
      <c r="T607" s="172">
        <f>SUM(T604:T606)</f>
        <v>855789</v>
      </c>
      <c r="U607" s="172">
        <f>T607+S607</f>
        <v>1052232</v>
      </c>
      <c r="V607" s="100"/>
      <c r="W607" s="198"/>
      <c r="X607" s="198"/>
      <c r="Y607" s="205"/>
    </row>
    <row r="608" spans="1:25" s="35" customFormat="1">
      <c r="A608" s="312">
        <v>45737</v>
      </c>
      <c r="B608" s="18" t="s">
        <v>4675</v>
      </c>
      <c r="C608" s="16" t="s">
        <v>4676</v>
      </c>
      <c r="D608" s="35">
        <f t="shared" si="27"/>
        <v>2419.0299999999997</v>
      </c>
      <c r="F608" s="18" t="s">
        <v>4678</v>
      </c>
      <c r="G608" s="16" t="s">
        <v>4679</v>
      </c>
      <c r="H608" s="35">
        <f t="shared" si="26"/>
        <v>-14188.619999999995</v>
      </c>
      <c r="J608" t="s">
        <v>4677</v>
      </c>
      <c r="K608" s="213">
        <v>3326</v>
      </c>
      <c r="M608" s="213"/>
      <c r="N608" s="203">
        <v>-11029</v>
      </c>
      <c r="P608" s="155"/>
      <c r="Q608" t="s">
        <v>4680</v>
      </c>
      <c r="R608" s="215">
        <f>Q608-Q607</f>
        <v>600731</v>
      </c>
      <c r="S608" s="215"/>
      <c r="T608" s="155">
        <v>600731</v>
      </c>
      <c r="U608" s="155"/>
      <c r="V608" s="100"/>
      <c r="W608" s="198"/>
      <c r="X608" s="198"/>
      <c r="Y608" s="205"/>
    </row>
    <row r="609" spans="1:25" s="35" customFormat="1">
      <c r="A609" s="312">
        <v>45740</v>
      </c>
      <c r="B609" s="18" t="s">
        <v>4682</v>
      </c>
      <c r="C609" s="16" t="s">
        <v>4683</v>
      </c>
      <c r="D609" s="35">
        <f t="shared" si="27"/>
        <v>340.94999999999982</v>
      </c>
      <c r="F609" s="18" t="s">
        <v>4685</v>
      </c>
      <c r="G609" s="16" t="s">
        <v>4686</v>
      </c>
      <c r="H609" s="35">
        <f t="shared" si="26"/>
        <v>-19312.60999999987</v>
      </c>
      <c r="J609" t="s">
        <v>4684</v>
      </c>
      <c r="K609" s="213">
        <v>1401</v>
      </c>
      <c r="L609" s="203">
        <v>182</v>
      </c>
      <c r="M609" s="213"/>
      <c r="N609" s="203"/>
      <c r="P609" s="155"/>
      <c r="Q609" t="s">
        <v>4687</v>
      </c>
      <c r="R609" s="215">
        <f>Q609-Q608</f>
        <v>555672</v>
      </c>
      <c r="S609" s="215">
        <v>1052232</v>
      </c>
      <c r="T609" s="155">
        <v>555672</v>
      </c>
      <c r="U609" s="155"/>
      <c r="V609" s="100"/>
      <c r="W609" s="198"/>
      <c r="X609" s="198"/>
      <c r="Y609" s="205"/>
    </row>
    <row r="610" spans="1:25" s="35" customFormat="1">
      <c r="A610" s="312">
        <v>45741</v>
      </c>
      <c r="B610" s="18" t="s">
        <v>4689</v>
      </c>
      <c r="C610" s="16" t="s">
        <v>4690</v>
      </c>
      <c r="D610" s="35">
        <f t="shared" si="27"/>
        <v>919.76000000000113</v>
      </c>
      <c r="F610" s="18" t="s">
        <v>4692</v>
      </c>
      <c r="G610" s="16" t="s">
        <v>4693</v>
      </c>
      <c r="H610" s="35">
        <f t="shared" si="26"/>
        <v>25766.060000000056</v>
      </c>
      <c r="J610" t="s">
        <v>4691</v>
      </c>
      <c r="K610" s="213">
        <v>1610</v>
      </c>
      <c r="M610" s="213"/>
      <c r="N610" s="203">
        <v>-3282</v>
      </c>
      <c r="P610" s="155"/>
      <c r="Q610" t="s">
        <v>4694</v>
      </c>
      <c r="R610" s="215">
        <f>Q610-Q609</f>
        <v>376739</v>
      </c>
      <c r="S610" s="215">
        <v>-2748259</v>
      </c>
      <c r="T610" s="155">
        <v>376739</v>
      </c>
      <c r="U610" s="155"/>
      <c r="V610" s="100"/>
      <c r="W610" s="198"/>
      <c r="X610" s="198"/>
      <c r="Y610" s="205"/>
    </row>
    <row r="611" spans="1:25" s="35" customFormat="1">
      <c r="A611" s="312">
        <v>45742</v>
      </c>
      <c r="B611" s="18" t="s">
        <v>4696</v>
      </c>
      <c r="C611" s="16" t="s">
        <v>4697</v>
      </c>
      <c r="D611" s="35">
        <f t="shared" si="27"/>
        <v>1329.0399999999991</v>
      </c>
      <c r="F611" s="18" t="s">
        <v>4699</v>
      </c>
      <c r="G611" s="16" t="s">
        <v>4700</v>
      </c>
      <c r="H611" s="35">
        <f t="shared" si="26"/>
        <v>23146.09999999986</v>
      </c>
      <c r="J611" t="s">
        <v>4698</v>
      </c>
      <c r="K611" s="213"/>
      <c r="M611" s="213">
        <v>-1846</v>
      </c>
      <c r="N611" s="203">
        <v>-8717</v>
      </c>
      <c r="P611" s="155"/>
      <c r="Q611" t="s">
        <v>4701</v>
      </c>
      <c r="R611" s="215">
        <f>Q611-Q610</f>
        <v>96009</v>
      </c>
      <c r="S611" s="215"/>
      <c r="T611" s="155">
        <v>96009</v>
      </c>
      <c r="U611" s="155"/>
      <c r="V611" s="100"/>
      <c r="W611" s="198"/>
      <c r="X611" s="198"/>
      <c r="Y611" s="205"/>
    </row>
    <row r="612" spans="1:25" s="35" customFormat="1">
      <c r="A612" s="312">
        <v>45743</v>
      </c>
      <c r="B612" s="18" t="s">
        <v>4710</v>
      </c>
      <c r="C612" s="16" t="s">
        <v>4711</v>
      </c>
      <c r="D612" s="35">
        <f t="shared" si="27"/>
        <v>838.84999999999945</v>
      </c>
      <c r="F612" s="18" t="s">
        <v>4713</v>
      </c>
      <c r="G612" s="16" t="s">
        <v>4714</v>
      </c>
      <c r="H612" s="35">
        <f t="shared" si="26"/>
        <v>-19949</v>
      </c>
      <c r="J612" t="s">
        <v>4712</v>
      </c>
      <c r="M612" s="213">
        <v>-25557</v>
      </c>
      <c r="N612" s="203">
        <v>-78735</v>
      </c>
      <c r="P612" s="155"/>
      <c r="Q612" s="13" t="s">
        <v>4715</v>
      </c>
      <c r="R612" s="530" t="s">
        <v>853</v>
      </c>
      <c r="S612" s="530">
        <f>SUM(S609:S611)</f>
        <v>-1696027</v>
      </c>
      <c r="T612" s="172">
        <f>SUM(T608:T611)</f>
        <v>1629151</v>
      </c>
      <c r="U612" s="100" t="s">
        <v>129</v>
      </c>
      <c r="V612" s="100"/>
      <c r="W612" s="198"/>
      <c r="X612" s="198"/>
      <c r="Y612" s="205"/>
    </row>
    <row r="613" spans="1:25" s="35" customFormat="1">
      <c r="A613" s="312">
        <v>45744</v>
      </c>
      <c r="B613" s="18" t="s">
        <v>4704</v>
      </c>
      <c r="C613" s="16" t="s">
        <v>4705</v>
      </c>
      <c r="D613" s="35">
        <f t="shared" si="27"/>
        <v>-3116.07</v>
      </c>
      <c r="F613" s="18" t="s">
        <v>4707</v>
      </c>
      <c r="G613" s="16" t="s">
        <v>4708</v>
      </c>
      <c r="H613" s="35">
        <f t="shared" ref="H613:H678" si="28">SUM(F613-G613)</f>
        <v>-19547.15000000014</v>
      </c>
      <c r="J613" t="s">
        <v>4706</v>
      </c>
      <c r="L613" s="203">
        <v>15666</v>
      </c>
      <c r="M613" s="213">
        <v>-2786</v>
      </c>
      <c r="N613" s="203"/>
      <c r="P613" s="155"/>
      <c r="Q613" t="s">
        <v>4709</v>
      </c>
      <c r="R613" s="215">
        <f>Q613-Q612</f>
        <v>779796</v>
      </c>
      <c r="S613" s="215"/>
      <c r="T613" s="155">
        <v>779796</v>
      </c>
      <c r="U613" s="155"/>
      <c r="V613" s="100"/>
      <c r="W613" s="198"/>
      <c r="X613" s="198"/>
      <c r="Y613" s="205"/>
    </row>
    <row r="614" spans="1:25" s="35" customFormat="1">
      <c r="A614" s="312">
        <v>45748</v>
      </c>
      <c r="B614" s="18" t="s">
        <v>4717</v>
      </c>
      <c r="C614" s="16" t="s">
        <v>4718</v>
      </c>
      <c r="D614" s="35">
        <f t="shared" si="27"/>
        <v>-2926.61</v>
      </c>
      <c r="F614" s="18" t="s">
        <v>4720</v>
      </c>
      <c r="G614" s="16" t="s">
        <v>4721</v>
      </c>
      <c r="H614" s="35">
        <f t="shared" si="28"/>
        <v>10005.939999999944</v>
      </c>
      <c r="J614" t="s">
        <v>4719</v>
      </c>
      <c r="L614" s="203">
        <v>12921</v>
      </c>
      <c r="M614" s="213">
        <v>-4650</v>
      </c>
      <c r="N614" s="203"/>
      <c r="P614" s="155"/>
      <c r="Q614" t="s">
        <v>4722</v>
      </c>
      <c r="R614" s="215">
        <f>Q614-Q613</f>
        <v>592250</v>
      </c>
      <c r="S614" s="215"/>
      <c r="T614" s="155">
        <v>592250</v>
      </c>
      <c r="U614" s="155"/>
      <c r="V614" s="100"/>
      <c r="W614" s="198"/>
      <c r="X614" s="198"/>
      <c r="Y614" s="205"/>
    </row>
    <row r="615" spans="1:25" s="35" customFormat="1">
      <c r="A615" s="312">
        <v>45749</v>
      </c>
      <c r="B615" s="18" t="s">
        <v>4724</v>
      </c>
      <c r="C615" s="16" t="s">
        <v>4725</v>
      </c>
      <c r="D615" s="35">
        <f t="shared" si="27"/>
        <v>662.83000000000015</v>
      </c>
      <c r="F615" s="18" t="s">
        <v>4727</v>
      </c>
      <c r="G615" s="16" t="s">
        <v>4728</v>
      </c>
      <c r="H615" s="35">
        <f t="shared" si="28"/>
        <v>-29722.389999999898</v>
      </c>
      <c r="J615" t="s">
        <v>4726</v>
      </c>
      <c r="K615" s="213">
        <v>4604</v>
      </c>
      <c r="L615" s="203">
        <v>355</v>
      </c>
      <c r="M615" s="213"/>
      <c r="N615" s="203"/>
      <c r="P615" s="155"/>
      <c r="Q615" t="s">
        <v>4729</v>
      </c>
      <c r="R615" s="215">
        <f>Q615-Q614</f>
        <v>356290</v>
      </c>
      <c r="S615" s="215">
        <v>-1235672</v>
      </c>
      <c r="T615" s="155">
        <v>356290</v>
      </c>
      <c r="U615" s="155"/>
      <c r="V615" s="100"/>
      <c r="W615" s="198"/>
      <c r="X615" s="198"/>
      <c r="Y615" s="205"/>
    </row>
    <row r="616" spans="1:25" s="35" customFormat="1">
      <c r="A616" s="312">
        <v>45750</v>
      </c>
      <c r="B616" s="18" t="s">
        <v>4731</v>
      </c>
      <c r="C616" s="16" t="s">
        <v>4732</v>
      </c>
      <c r="D616" s="35">
        <f t="shared" si="27"/>
        <v>-1910.4199999999996</v>
      </c>
      <c r="F616" s="18" t="s">
        <v>4734</v>
      </c>
      <c r="G616" s="16" t="s">
        <v>4735</v>
      </c>
      <c r="H616" s="35">
        <f t="shared" si="28"/>
        <v>-18057.520000000019</v>
      </c>
      <c r="J616" t="s">
        <v>4733</v>
      </c>
      <c r="L616" s="203">
        <v>9123</v>
      </c>
      <c r="M616" s="213">
        <v>-1738</v>
      </c>
      <c r="N616" s="203"/>
      <c r="P616" s="155"/>
      <c r="Q616" s="13" t="s">
        <v>4736</v>
      </c>
      <c r="R616" s="532" t="s">
        <v>885</v>
      </c>
      <c r="S616" s="532">
        <f>SUM(S615)</f>
        <v>-1235672</v>
      </c>
      <c r="T616" s="172">
        <f>SUM(T613:T615)</f>
        <v>1728336</v>
      </c>
      <c r="U616" s="172">
        <f>T616+S616</f>
        <v>492664</v>
      </c>
      <c r="V616" s="100"/>
      <c r="W616" s="198"/>
      <c r="X616" s="198"/>
      <c r="Y616" s="205"/>
    </row>
    <row r="617" spans="1:25" s="35" customFormat="1">
      <c r="A617" s="312">
        <v>45751</v>
      </c>
      <c r="B617" s="18" t="s">
        <v>4738</v>
      </c>
      <c r="C617" s="16" t="s">
        <v>4739</v>
      </c>
      <c r="D617" s="35">
        <f t="shared" si="27"/>
        <v>-2276.1500000000005</v>
      </c>
      <c r="F617" s="18" t="s">
        <v>4741</v>
      </c>
      <c r="G617" s="16" t="s">
        <v>4742</v>
      </c>
      <c r="H617" s="35">
        <f t="shared" si="28"/>
        <v>31103.029999999795</v>
      </c>
      <c r="J617" t="s">
        <v>4740</v>
      </c>
      <c r="K617" s="213">
        <v>4358</v>
      </c>
      <c r="L617" s="203">
        <v>17760</v>
      </c>
      <c r="M617" s="213"/>
      <c r="N617" s="203"/>
      <c r="P617" s="155"/>
      <c r="Q617" t="s">
        <v>4743</v>
      </c>
      <c r="R617" s="215">
        <f>Q617-Q616</f>
        <v>874886</v>
      </c>
      <c r="S617" s="215"/>
      <c r="T617" s="155">
        <v>874886</v>
      </c>
      <c r="U617" s="155"/>
      <c r="V617" s="100"/>
      <c r="W617" s="198"/>
      <c r="X617" s="198"/>
      <c r="Y617" s="205"/>
    </row>
    <row r="618" spans="1:25" s="35" customFormat="1">
      <c r="A618" s="312">
        <v>45754</v>
      </c>
      <c r="B618" s="18" t="s">
        <v>4745</v>
      </c>
      <c r="C618" s="16" t="s">
        <v>4746</v>
      </c>
      <c r="D618" s="35">
        <f t="shared" si="27"/>
        <v>-3334.869999999999</v>
      </c>
      <c r="F618" s="18" t="s">
        <v>4748</v>
      </c>
      <c r="G618" s="16" t="s">
        <v>4749</v>
      </c>
      <c r="H618" s="35">
        <f t="shared" si="28"/>
        <v>14633.219999999972</v>
      </c>
      <c r="J618" t="s">
        <v>4747</v>
      </c>
      <c r="L618" s="203">
        <v>15598</v>
      </c>
      <c r="M618" s="213">
        <v>-5425</v>
      </c>
      <c r="N618" s="203"/>
      <c r="P618" s="155"/>
      <c r="Q618" t="s">
        <v>4750</v>
      </c>
      <c r="R618" s="215">
        <f>Q618-Q617</f>
        <v>316016</v>
      </c>
      <c r="S618" s="215">
        <v>-1132518</v>
      </c>
      <c r="T618" s="155">
        <v>316016</v>
      </c>
      <c r="U618" s="155"/>
      <c r="V618" s="100"/>
      <c r="W618" s="198"/>
      <c r="X618" s="198"/>
      <c r="Y618" s="205"/>
    </row>
    <row r="619" spans="1:25" s="35" customFormat="1">
      <c r="A619" s="312">
        <v>45755</v>
      </c>
      <c r="B619" s="18" t="s">
        <v>4752</v>
      </c>
      <c r="C619" s="16" t="s">
        <v>4753</v>
      </c>
      <c r="D619" s="35">
        <f t="shared" si="27"/>
        <v>-331.15999999999985</v>
      </c>
      <c r="F619" s="18" t="s">
        <v>4755</v>
      </c>
      <c r="G619" s="16" t="s">
        <v>4756</v>
      </c>
      <c r="H619" s="35">
        <f t="shared" si="28"/>
        <v>66127.580000000075</v>
      </c>
      <c r="J619" t="s">
        <v>4754</v>
      </c>
      <c r="L619" s="203"/>
      <c r="M619" s="213">
        <v>-2931</v>
      </c>
      <c r="N619" s="203">
        <v>-1417</v>
      </c>
      <c r="P619" s="155"/>
      <c r="Q619" t="s">
        <v>4757</v>
      </c>
      <c r="R619" s="215">
        <f>Q619-Q618</f>
        <v>497184</v>
      </c>
      <c r="S619" s="215">
        <v>492664</v>
      </c>
      <c r="T619" s="155">
        <v>497184</v>
      </c>
      <c r="U619" s="155"/>
      <c r="V619" s="100"/>
      <c r="W619" s="198"/>
      <c r="X619" s="198"/>
      <c r="Y619" s="205"/>
    </row>
    <row r="620" spans="1:25" s="35" customFormat="1">
      <c r="A620" s="312">
        <v>45756</v>
      </c>
      <c r="B620" s="18" t="s">
        <v>4759</v>
      </c>
      <c r="C620" s="16" t="s">
        <v>4760</v>
      </c>
      <c r="D620" s="35">
        <f t="shared" si="27"/>
        <v>-1148.8699999999999</v>
      </c>
      <c r="F620" s="18" t="s">
        <v>4762</v>
      </c>
      <c r="G620" s="16" t="s">
        <v>4763</v>
      </c>
      <c r="H620" s="35">
        <f t="shared" si="28"/>
        <v>-91654.85999999987</v>
      </c>
      <c r="J620" t="s">
        <v>4761</v>
      </c>
      <c r="L620" s="203"/>
      <c r="M620" s="213">
        <v>-7473</v>
      </c>
      <c r="N620" s="203">
        <v>-767</v>
      </c>
      <c r="P620" s="155"/>
      <c r="Q620" s="13" t="s">
        <v>4764</v>
      </c>
      <c r="R620" s="533" t="s">
        <v>885</v>
      </c>
      <c r="S620" s="533">
        <f>SUM(S618:S619)</f>
        <v>-639854</v>
      </c>
      <c r="T620" s="172">
        <f>SUM(T617:T619)</f>
        <v>1688086</v>
      </c>
      <c r="U620" s="172">
        <f>T620+S620</f>
        <v>1048232</v>
      </c>
      <c r="V620" s="100"/>
      <c r="W620" s="198"/>
      <c r="X620" s="198"/>
      <c r="Y620" s="205"/>
    </row>
    <row r="621" spans="1:25" s="35" customFormat="1">
      <c r="A621" s="312">
        <v>45758</v>
      </c>
      <c r="B621" s="18" t="s">
        <v>4766</v>
      </c>
      <c r="C621" s="16" t="s">
        <v>4767</v>
      </c>
      <c r="D621" s="35">
        <f t="shared" si="27"/>
        <v>2418.16</v>
      </c>
      <c r="F621" s="18" t="s">
        <v>4769</v>
      </c>
      <c r="G621" s="16" t="s">
        <v>4770</v>
      </c>
      <c r="H621" s="35">
        <f t="shared" si="28"/>
        <v>33644.989999999991</v>
      </c>
      <c r="J621" t="s">
        <v>4768</v>
      </c>
      <c r="K621" s="213">
        <v>8099</v>
      </c>
      <c r="M621" s="213"/>
      <c r="N621" s="203">
        <v>-6502</v>
      </c>
      <c r="P621" s="155"/>
      <c r="Q621" t="s">
        <v>4771</v>
      </c>
      <c r="R621" s="215">
        <f>Q621-Q620</f>
        <v>526143</v>
      </c>
      <c r="S621" s="215"/>
      <c r="T621" s="155">
        <v>526143</v>
      </c>
      <c r="U621" s="155"/>
      <c r="V621" s="100"/>
      <c r="W621" s="198"/>
      <c r="X621" s="198"/>
      <c r="Y621" s="205"/>
    </row>
    <row r="622" spans="1:25" s="35" customFormat="1">
      <c r="A622" s="312">
        <v>45762</v>
      </c>
      <c r="B622" s="18" t="s">
        <v>4773</v>
      </c>
      <c r="C622" s="16" t="s">
        <v>4774</v>
      </c>
      <c r="D622" s="35">
        <f t="shared" si="27"/>
        <v>2296.8499999999995</v>
      </c>
      <c r="F622" s="18" t="s">
        <v>4776</v>
      </c>
      <c r="G622" s="16" t="s">
        <v>4777</v>
      </c>
      <c r="H622" s="35">
        <f t="shared" si="28"/>
        <v>-87640.70000000007</v>
      </c>
      <c r="J622" t="s">
        <v>4775</v>
      </c>
      <c r="K622" s="213">
        <v>-8630</v>
      </c>
      <c r="M622" s="213"/>
      <c r="N622" s="203">
        <v>-4033</v>
      </c>
      <c r="P622" s="155"/>
      <c r="Q622" t="s">
        <v>4778</v>
      </c>
      <c r="R622" s="215">
        <f>Q622-Q621</f>
        <v>191736</v>
      </c>
      <c r="S622" s="215">
        <v>-625791</v>
      </c>
      <c r="T622" s="155">
        <v>191736</v>
      </c>
      <c r="U622" s="155"/>
      <c r="V622" s="100"/>
      <c r="W622" s="198"/>
      <c r="X622" s="198"/>
      <c r="Y622" s="205"/>
    </row>
    <row r="623" spans="1:25" s="35" customFormat="1">
      <c r="A623" s="312">
        <v>45763</v>
      </c>
      <c r="B623" s="18" t="s">
        <v>4780</v>
      </c>
      <c r="C623" s="16" t="s">
        <v>4781</v>
      </c>
      <c r="D623" s="35">
        <f t="shared" si="27"/>
        <v>172.09999999999991</v>
      </c>
      <c r="F623" s="18" t="s">
        <v>4783</v>
      </c>
      <c r="G623" s="16" t="s">
        <v>4784</v>
      </c>
      <c r="H623" s="35">
        <f t="shared" si="28"/>
        <v>34971.620000000112</v>
      </c>
      <c r="J623" t="s">
        <v>4782</v>
      </c>
      <c r="K623" s="213"/>
      <c r="M623" s="213">
        <v>-99</v>
      </c>
      <c r="N623" s="203">
        <v>-1377</v>
      </c>
      <c r="P623" s="155"/>
      <c r="Q623" t="s">
        <v>4785</v>
      </c>
      <c r="R623" s="215"/>
      <c r="S623" s="215">
        <v>-131944</v>
      </c>
      <c r="T623" s="155">
        <v>1048232</v>
      </c>
      <c r="U623" s="155"/>
      <c r="V623" s="100"/>
      <c r="W623" s="198"/>
      <c r="X623" s="198"/>
      <c r="Y623" s="205"/>
    </row>
    <row r="624" spans="1:25" s="35" customFormat="1">
      <c r="A624" s="312">
        <v>45764</v>
      </c>
      <c r="B624" s="18" t="s">
        <v>4787</v>
      </c>
      <c r="C624" s="16" t="s">
        <v>4788</v>
      </c>
      <c r="D624" s="35">
        <f t="shared" si="27"/>
        <v>439.15000000000055</v>
      </c>
      <c r="F624" s="18" t="s">
        <v>4790</v>
      </c>
      <c r="G624" s="16" t="s">
        <v>4791</v>
      </c>
      <c r="H624" s="35">
        <f t="shared" si="28"/>
        <v>-63164.480000000447</v>
      </c>
      <c r="J624" t="s">
        <v>4789</v>
      </c>
      <c r="K624" s="213">
        <v>3877</v>
      </c>
      <c r="L624" s="203">
        <v>1081</v>
      </c>
      <c r="M624" s="213"/>
      <c r="N624" s="203"/>
      <c r="P624" s="155"/>
      <c r="Q624" s="13" t="s">
        <v>4792</v>
      </c>
      <c r="R624" s="534"/>
      <c r="S624" s="534">
        <f>SUM(S621:S623)</f>
        <v>-757735</v>
      </c>
      <c r="T624" s="172">
        <f>SUM(T621:T623)</f>
        <v>1766111</v>
      </c>
      <c r="U624" s="172">
        <f>T624+S624</f>
        <v>1008376</v>
      </c>
      <c r="V624" s="100"/>
      <c r="W624" s="198"/>
      <c r="X624" s="198"/>
      <c r="Y624" s="205"/>
    </row>
    <row r="625" spans="1:25" s="35" customFormat="1">
      <c r="A625" s="312">
        <v>45768</v>
      </c>
      <c r="B625" s="18" t="s">
        <v>4794</v>
      </c>
      <c r="C625" s="16" t="s">
        <v>4795</v>
      </c>
      <c r="D625" s="35">
        <f t="shared" si="27"/>
        <v>1099.4699999999993</v>
      </c>
      <c r="F625" s="18" t="s">
        <v>4797</v>
      </c>
      <c r="G625" s="16" t="s">
        <v>4798</v>
      </c>
      <c r="H625" s="35">
        <f t="shared" si="28"/>
        <v>-24645.060000000056</v>
      </c>
      <c r="J625" t="s">
        <v>4796</v>
      </c>
      <c r="K625" s="213">
        <v>6552</v>
      </c>
      <c r="L625" s="203">
        <v>549</v>
      </c>
      <c r="M625" s="213"/>
      <c r="N625" s="203"/>
      <c r="P625" s="155"/>
      <c r="Q625" t="s">
        <v>4799</v>
      </c>
      <c r="R625" s="215">
        <f>Q625-Q624</f>
        <v>891342</v>
      </c>
      <c r="S625" s="215"/>
      <c r="T625" s="155">
        <v>891342</v>
      </c>
      <c r="U625" s="155"/>
      <c r="V625" s="100"/>
      <c r="W625" s="198"/>
      <c r="X625" s="198"/>
      <c r="Y625" s="205"/>
    </row>
    <row r="626" spans="1:25" s="35" customFormat="1">
      <c r="A626" s="312">
        <v>45769</v>
      </c>
      <c r="B626" s="18" t="s">
        <v>4801</v>
      </c>
      <c r="C626" s="16" t="s">
        <v>4802</v>
      </c>
      <c r="D626" s="35">
        <f t="shared" si="27"/>
        <v>-235.05999999999949</v>
      </c>
      <c r="F626" s="18" t="s">
        <v>4804</v>
      </c>
      <c r="G626" s="16" t="s">
        <v>4805</v>
      </c>
      <c r="H626" s="35">
        <f t="shared" si="28"/>
        <v>-3995.9099999999162</v>
      </c>
      <c r="J626" t="s">
        <v>4803</v>
      </c>
      <c r="K626" s="213">
        <v>691</v>
      </c>
      <c r="L626" s="203">
        <v>1756</v>
      </c>
      <c r="M626" s="213"/>
      <c r="N626" s="203"/>
      <c r="P626" s="155"/>
      <c r="Q626" t="s">
        <v>4806</v>
      </c>
      <c r="R626" s="215">
        <f>Q626-Q625</f>
        <v>274465</v>
      </c>
      <c r="S626" s="215">
        <v>-2272178</v>
      </c>
      <c r="T626" s="155">
        <v>274465</v>
      </c>
      <c r="U626" s="155"/>
      <c r="V626" s="100"/>
      <c r="W626" s="198"/>
      <c r="X626" s="198"/>
      <c r="Y626" s="205"/>
    </row>
    <row r="627" spans="1:25" s="35" customFormat="1">
      <c r="A627" s="312">
        <v>45770</v>
      </c>
      <c r="B627" s="18" t="s">
        <v>4801</v>
      </c>
      <c r="C627" s="16" t="s">
        <v>4802</v>
      </c>
      <c r="D627" s="35">
        <f t="shared" si="27"/>
        <v>-235.05999999999949</v>
      </c>
      <c r="F627" s="18" t="s">
        <v>4804</v>
      </c>
      <c r="G627" s="16" t="s">
        <v>4805</v>
      </c>
      <c r="H627" s="35">
        <f t="shared" si="28"/>
        <v>-3995.9099999999162</v>
      </c>
      <c r="J627" t="s">
        <v>4803</v>
      </c>
      <c r="K627" s="213">
        <v>1636</v>
      </c>
      <c r="M627" s="213"/>
      <c r="N627" s="203">
        <v>-5928</v>
      </c>
      <c r="P627" s="155"/>
      <c r="Q627" t="s">
        <v>4806</v>
      </c>
      <c r="R627" s="215">
        <f>Q627-Q626</f>
        <v>0</v>
      </c>
      <c r="S627" s="215"/>
      <c r="T627" s="155">
        <v>1008376</v>
      </c>
      <c r="U627" s="155"/>
      <c r="V627" s="100"/>
      <c r="W627" s="198"/>
      <c r="X627" s="198"/>
      <c r="Y627" s="205"/>
    </row>
    <row r="628" spans="1:25" s="35" customFormat="1">
      <c r="A628" s="312">
        <v>45771</v>
      </c>
      <c r="B628" s="18" t="s">
        <v>4809</v>
      </c>
      <c r="C628" s="16" t="s">
        <v>4810</v>
      </c>
      <c r="D628" s="35">
        <f t="shared" si="27"/>
        <v>955.56999999999971</v>
      </c>
      <c r="F628" s="18" t="s">
        <v>4812</v>
      </c>
      <c r="G628" s="16" t="s">
        <v>4813</v>
      </c>
      <c r="H628" s="35">
        <f t="shared" si="28"/>
        <v>-8925.75</v>
      </c>
      <c r="J628" t="s">
        <v>4811</v>
      </c>
      <c r="K628" s="213"/>
      <c r="M628" s="213">
        <v>-13396</v>
      </c>
      <c r="N628" s="203">
        <v>-59327</v>
      </c>
      <c r="P628" s="155"/>
      <c r="Q628" s="13" t="s">
        <v>4814</v>
      </c>
      <c r="R628" s="535" t="s">
        <v>853</v>
      </c>
      <c r="S628" s="535">
        <f>SUM(S625:S627)</f>
        <v>-2272178</v>
      </c>
      <c r="T628" s="172">
        <f>SUM(T625:T627)</f>
        <v>2174183</v>
      </c>
      <c r="U628" s="17" t="s">
        <v>129</v>
      </c>
      <c r="V628" s="100"/>
      <c r="W628" s="198"/>
      <c r="X628" s="198"/>
      <c r="Y628" s="205"/>
    </row>
    <row r="629" spans="1:25" s="35" customFormat="1">
      <c r="A629" s="312">
        <v>45772</v>
      </c>
      <c r="B629" s="18" t="s">
        <v>4816</v>
      </c>
      <c r="C629" s="16" t="s">
        <v>4817</v>
      </c>
      <c r="D629" s="35">
        <f t="shared" si="27"/>
        <v>-1672.3399999999992</v>
      </c>
      <c r="F629" s="18" t="s">
        <v>4819</v>
      </c>
      <c r="G629" s="16" t="s">
        <v>4820</v>
      </c>
      <c r="H629" s="35">
        <f t="shared" si="28"/>
        <v>-59359.130000000121</v>
      </c>
      <c r="J629" t="s">
        <v>4818</v>
      </c>
      <c r="L629" s="203">
        <v>8477</v>
      </c>
      <c r="M629" s="213">
        <v>-1909</v>
      </c>
      <c r="N629" s="203"/>
      <c r="P629" s="155"/>
      <c r="Q629" t="s">
        <v>4821</v>
      </c>
      <c r="R629" s="215">
        <f>Q629-Q628</f>
        <v>740579</v>
      </c>
      <c r="S629" s="215"/>
      <c r="T629" s="155">
        <v>740579</v>
      </c>
      <c r="U629" s="215"/>
      <c r="V629" s="100"/>
      <c r="W629" s="198"/>
      <c r="X629" s="198"/>
      <c r="Y629" s="205"/>
    </row>
    <row r="630" spans="1:25" s="35" customFormat="1">
      <c r="A630" s="312">
        <v>45775</v>
      </c>
      <c r="B630" s="18" t="s">
        <v>4823</v>
      </c>
      <c r="C630" s="16" t="s">
        <v>4824</v>
      </c>
      <c r="D630" s="35">
        <f t="shared" si="27"/>
        <v>2210.5100000000002</v>
      </c>
      <c r="F630" s="18" t="s">
        <v>4826</v>
      </c>
      <c r="G630" s="16" t="s">
        <v>4827</v>
      </c>
      <c r="H630" s="35">
        <f t="shared" si="28"/>
        <v>-8894.6799999999348</v>
      </c>
      <c r="J630" t="s">
        <v>4825</v>
      </c>
      <c r="K630" s="213">
        <v>9283</v>
      </c>
      <c r="M630" s="213"/>
      <c r="N630" s="203">
        <v>-3167</v>
      </c>
      <c r="P630" s="155"/>
      <c r="Q630" t="s">
        <v>4828</v>
      </c>
      <c r="R630" s="215">
        <f>Q630-Q629</f>
        <v>491152</v>
      </c>
      <c r="S630" s="215"/>
      <c r="T630" s="155">
        <v>491152</v>
      </c>
      <c r="U630" s="215"/>
      <c r="V630" s="100"/>
      <c r="W630" s="198"/>
      <c r="X630" s="198"/>
      <c r="Y630" s="205"/>
    </row>
    <row r="631" spans="1:25" s="35" customFormat="1">
      <c r="A631" s="312">
        <v>45776</v>
      </c>
      <c r="B631" s="18" t="s">
        <v>4830</v>
      </c>
      <c r="C631" s="16" t="s">
        <v>4831</v>
      </c>
      <c r="D631" s="35">
        <f t="shared" si="27"/>
        <v>910.67999999999984</v>
      </c>
      <c r="F631" s="18" t="s">
        <v>4833</v>
      </c>
      <c r="G631" s="16" t="s">
        <v>4834</v>
      </c>
      <c r="H631" s="35">
        <f t="shared" si="28"/>
        <v>-11490.130000000121</v>
      </c>
      <c r="J631" s="35" t="s">
        <v>4832</v>
      </c>
      <c r="K631" s="213">
        <v>6685</v>
      </c>
      <c r="L631" s="203">
        <v>1806</v>
      </c>
      <c r="M631" s="213"/>
      <c r="N631" s="203"/>
      <c r="P631" s="155"/>
      <c r="Q631" s="35" t="s">
        <v>4835</v>
      </c>
      <c r="R631" s="215">
        <f>Q631-Q630</f>
        <v>383506</v>
      </c>
      <c r="S631" s="215">
        <v>-1266762</v>
      </c>
      <c r="T631" s="155">
        <v>383506</v>
      </c>
      <c r="U631" s="215"/>
      <c r="V631" s="100"/>
      <c r="W631" s="198"/>
      <c r="X631" s="198"/>
      <c r="Y631" s="205"/>
    </row>
    <row r="632" spans="1:25" s="35" customFormat="1">
      <c r="A632" s="312">
        <v>45777</v>
      </c>
      <c r="B632" s="18" t="s">
        <v>4837</v>
      </c>
      <c r="C632" s="16" t="s">
        <v>4838</v>
      </c>
      <c r="D632" s="35">
        <f t="shared" si="27"/>
        <v>1419.71</v>
      </c>
      <c r="F632" s="18" t="s">
        <v>4840</v>
      </c>
      <c r="G632" s="16" t="s">
        <v>4841</v>
      </c>
      <c r="H632" s="35">
        <f t="shared" si="28"/>
        <v>26403.259999999776</v>
      </c>
      <c r="J632" t="s">
        <v>4839</v>
      </c>
      <c r="K632" s="213">
        <v>5518</v>
      </c>
      <c r="M632" s="213"/>
      <c r="N632" s="203">
        <v>-2379</v>
      </c>
      <c r="P632" s="155"/>
      <c r="Q632" s="13" t="s">
        <v>4842</v>
      </c>
      <c r="R632" s="537" t="s">
        <v>885</v>
      </c>
      <c r="S632" s="537">
        <f>SUM(S631)</f>
        <v>-1266762</v>
      </c>
      <c r="T632" s="172">
        <f>SUM(T629:T631)</f>
        <v>1615237</v>
      </c>
      <c r="U632" s="172">
        <f>T632+S632</f>
        <v>348475</v>
      </c>
      <c r="V632" s="100"/>
      <c r="W632" s="198"/>
      <c r="X632" s="198"/>
      <c r="Y632" s="205"/>
    </row>
    <row r="633" spans="1:25" s="35" customFormat="1">
      <c r="A633" s="312">
        <v>45779</v>
      </c>
      <c r="B633" s="18" t="s">
        <v>4844</v>
      </c>
      <c r="C633" s="16" t="s">
        <v>4845</v>
      </c>
      <c r="D633" s="35">
        <f t="shared" si="27"/>
        <v>295.25999999999931</v>
      </c>
      <c r="F633" s="18" t="s">
        <v>4847</v>
      </c>
      <c r="G633" s="16" t="s">
        <v>4848</v>
      </c>
      <c r="H633" s="35">
        <f t="shared" si="28"/>
        <v>-31013.739999999991</v>
      </c>
      <c r="J633" t="s">
        <v>4846</v>
      </c>
      <c r="K633" s="213">
        <v>1473</v>
      </c>
      <c r="M633" s="213"/>
      <c r="N633" s="203">
        <v>-39</v>
      </c>
      <c r="P633" s="155"/>
      <c r="Q633" t="s">
        <v>4849</v>
      </c>
      <c r="R633" s="215">
        <f>Q633-Q632</f>
        <v>651646</v>
      </c>
      <c r="S633" s="215"/>
      <c r="T633" s="155">
        <v>651646</v>
      </c>
      <c r="U633" s="155"/>
      <c r="V633" s="100"/>
      <c r="W633" s="198"/>
      <c r="X633" s="198"/>
      <c r="Y633" s="205"/>
    </row>
    <row r="634" spans="1:25" s="35" customFormat="1">
      <c r="A634" s="312">
        <v>45782</v>
      </c>
      <c r="B634" s="18" t="s">
        <v>4851</v>
      </c>
      <c r="C634" s="16" t="s">
        <v>4852</v>
      </c>
      <c r="D634" s="35">
        <f t="shared" si="27"/>
        <v>531.51000000000022</v>
      </c>
      <c r="F634" s="18" t="s">
        <v>4854</v>
      </c>
      <c r="G634" s="16" t="s">
        <v>4855</v>
      </c>
      <c r="H634" s="35">
        <f t="shared" si="28"/>
        <v>-35753.659999999916</v>
      </c>
      <c r="J634" t="s">
        <v>4853</v>
      </c>
      <c r="K634" s="213">
        <v>2902</v>
      </c>
      <c r="M634" s="213"/>
      <c r="N634" s="203">
        <v>-717</v>
      </c>
      <c r="P634" s="155"/>
      <c r="Q634" t="s">
        <v>4856</v>
      </c>
      <c r="R634" s="215">
        <f>Q634-Q633</f>
        <v>380416</v>
      </c>
      <c r="S634" s="215"/>
      <c r="T634" s="155">
        <v>380416</v>
      </c>
      <c r="U634" s="155"/>
      <c r="V634" s="100"/>
      <c r="W634" s="198"/>
      <c r="X634" s="198"/>
      <c r="Y634" s="205"/>
    </row>
    <row r="635" spans="1:25" s="35" customFormat="1">
      <c r="A635" s="312">
        <v>45783</v>
      </c>
      <c r="B635" s="18" t="s">
        <v>4858</v>
      </c>
      <c r="C635" s="20" t="s">
        <v>4859</v>
      </c>
      <c r="D635" s="35">
        <f t="shared" si="27"/>
        <v>552.13999999999987</v>
      </c>
      <c r="F635" s="18" t="s">
        <v>4861</v>
      </c>
      <c r="G635" s="16" t="s">
        <v>4862</v>
      </c>
      <c r="H635" s="35">
        <f t="shared" si="28"/>
        <v>23394.589999999967</v>
      </c>
      <c r="J635" t="s">
        <v>4860</v>
      </c>
      <c r="K635" s="213">
        <v>4919</v>
      </c>
      <c r="L635" s="203">
        <v>2697</v>
      </c>
      <c r="M635" s="213"/>
      <c r="N635" s="203"/>
      <c r="P635" s="155"/>
      <c r="Q635" t="s">
        <v>4863</v>
      </c>
      <c r="R635" s="215">
        <f>Q635-Q634</f>
        <v>214272</v>
      </c>
      <c r="S635" s="215">
        <v>-964866</v>
      </c>
      <c r="T635" s="155">
        <v>214272</v>
      </c>
      <c r="U635" s="155"/>
      <c r="V635" s="100"/>
      <c r="W635" s="198"/>
      <c r="X635" s="198"/>
      <c r="Y635" s="205"/>
    </row>
    <row r="636" spans="1:25" s="35" customFormat="1">
      <c r="A636" s="312">
        <v>45784</v>
      </c>
      <c r="B636" s="18" t="s">
        <v>4865</v>
      </c>
      <c r="C636" s="20" t="s">
        <v>4866</v>
      </c>
      <c r="D636" s="35">
        <f t="shared" si="27"/>
        <v>469.17999999999984</v>
      </c>
      <c r="F636" s="18" t="s">
        <v>4868</v>
      </c>
      <c r="G636" s="16" t="s">
        <v>4869</v>
      </c>
      <c r="H636" s="35">
        <f t="shared" si="28"/>
        <v>-4468.4399999999441</v>
      </c>
      <c r="J636" t="s">
        <v>4867</v>
      </c>
      <c r="M636" s="213">
        <v>-914</v>
      </c>
      <c r="N636" s="203">
        <v>-4019</v>
      </c>
      <c r="P636" s="155"/>
      <c r="Q636" t="s">
        <v>4870</v>
      </c>
      <c r="R636" s="215">
        <f>Q636-Q635</f>
        <v>247509</v>
      </c>
      <c r="S636" s="215">
        <v>348475</v>
      </c>
      <c r="T636" s="155">
        <v>247509</v>
      </c>
      <c r="U636" s="155"/>
      <c r="V636" s="100"/>
      <c r="W636" s="198"/>
      <c r="X636" s="198"/>
      <c r="Y636" s="205"/>
    </row>
    <row r="637" spans="1:25" s="35" customFormat="1">
      <c r="A637" s="167">
        <v>45785</v>
      </c>
      <c r="B637" s="18" t="s">
        <v>4872</v>
      </c>
      <c r="C637" s="16" t="s">
        <v>4873</v>
      </c>
      <c r="D637" s="35">
        <f t="shared" si="27"/>
        <v>1338.6399999999994</v>
      </c>
      <c r="F637" s="18" t="s">
        <v>4875</v>
      </c>
      <c r="G637" s="16" t="s">
        <v>4876</v>
      </c>
      <c r="H637" s="35">
        <f t="shared" si="28"/>
        <v>87541.870000000112</v>
      </c>
      <c r="J637" t="s">
        <v>4874</v>
      </c>
      <c r="K637" s="213">
        <v>6133</v>
      </c>
      <c r="M637" s="213"/>
      <c r="N637" s="541">
        <v>-873</v>
      </c>
      <c r="P637" s="155"/>
      <c r="Q637" s="13" t="s">
        <v>4877</v>
      </c>
      <c r="R637" s="539" t="s">
        <v>885</v>
      </c>
      <c r="S637" s="539">
        <f>SUM(S633:S636)</f>
        <v>-616391</v>
      </c>
      <c r="T637" s="172">
        <f>SUM(T633:T636)</f>
        <v>1493843</v>
      </c>
      <c r="U637" s="172">
        <f>T637+S637</f>
        <v>877452</v>
      </c>
      <c r="V637" s="100"/>
      <c r="W637" s="198"/>
      <c r="X637" s="198"/>
      <c r="Y637" s="205"/>
    </row>
    <row r="638" spans="1:25" s="35" customFormat="1">
      <c r="A638" s="312">
        <v>45786</v>
      </c>
      <c r="B638" s="18" t="s">
        <v>4879</v>
      </c>
      <c r="C638" s="16" t="s">
        <v>4880</v>
      </c>
      <c r="D638" s="35">
        <f t="shared" si="27"/>
        <v>-2591.5599999999995</v>
      </c>
      <c r="F638" s="18" t="s">
        <v>4882</v>
      </c>
      <c r="G638" s="16" t="s">
        <v>4883</v>
      </c>
      <c r="H638" s="35">
        <f t="shared" si="28"/>
        <v>-28883.449999999953</v>
      </c>
      <c r="J638" t="s">
        <v>4881</v>
      </c>
      <c r="K638" s="540"/>
      <c r="L638" s="203">
        <v>2464</v>
      </c>
      <c r="M638" s="213">
        <v>-12420</v>
      </c>
      <c r="P638" s="155"/>
      <c r="Q638" t="s">
        <v>4884</v>
      </c>
      <c r="R638" s="215">
        <f>Q638-Q637</f>
        <v>348106</v>
      </c>
      <c r="S638" s="215"/>
      <c r="T638" s="155">
        <v>348106</v>
      </c>
      <c r="U638" s="155"/>
      <c r="V638" s="100"/>
      <c r="W638" s="198"/>
      <c r="X638" s="198"/>
      <c r="Y638" s="205"/>
    </row>
    <row r="639" spans="1:25" s="35" customFormat="1">
      <c r="A639" s="312">
        <v>45789</v>
      </c>
      <c r="B639" s="18" t="s">
        <v>4886</v>
      </c>
      <c r="C639" s="16" t="s">
        <v>4887</v>
      </c>
      <c r="D639" s="35">
        <f t="shared" si="27"/>
        <v>1211.29</v>
      </c>
      <c r="F639" s="18" t="s">
        <v>4889</v>
      </c>
      <c r="G639" s="16" t="s">
        <v>4890</v>
      </c>
      <c r="H639" s="35">
        <f t="shared" si="28"/>
        <v>7771</v>
      </c>
      <c r="J639" t="s">
        <v>4888</v>
      </c>
      <c r="K639" s="213">
        <v>3115</v>
      </c>
      <c r="M639" s="213"/>
      <c r="N639" s="203">
        <v>-4458</v>
      </c>
      <c r="P639" s="155"/>
      <c r="Q639" t="s">
        <v>4891</v>
      </c>
      <c r="R639" s="215">
        <f>Q639-Q638</f>
        <v>414714</v>
      </c>
      <c r="S639" s="215"/>
      <c r="T639" s="155">
        <v>414714</v>
      </c>
      <c r="U639" s="155"/>
      <c r="V639" s="100"/>
      <c r="W639" s="198"/>
      <c r="X639" s="198"/>
      <c r="Y639" s="205"/>
    </row>
    <row r="640" spans="1:25" s="35" customFormat="1">
      <c r="A640" s="312">
        <v>45790</v>
      </c>
      <c r="B640" s="18" t="s">
        <v>4893</v>
      </c>
      <c r="C640" s="16" t="s">
        <v>4894</v>
      </c>
      <c r="D640" s="35">
        <f t="shared" si="27"/>
        <v>-6668.2800000000007</v>
      </c>
      <c r="F640" s="18" t="s">
        <v>4896</v>
      </c>
      <c r="G640" s="16" t="s">
        <v>4897</v>
      </c>
      <c r="H640" s="35">
        <f t="shared" si="28"/>
        <v>-13234.959999999963</v>
      </c>
      <c r="J640" t="s">
        <v>4895</v>
      </c>
      <c r="K640" s="213"/>
      <c r="L640" s="203">
        <v>11313</v>
      </c>
      <c r="M640" s="213">
        <v>-25340</v>
      </c>
      <c r="P640" s="155"/>
      <c r="Q640" t="s">
        <v>4898</v>
      </c>
      <c r="R640" s="215">
        <f>Q640-Q639</f>
        <v>388125</v>
      </c>
      <c r="S640" s="215">
        <v>-965919</v>
      </c>
      <c r="T640" s="155">
        <v>388125</v>
      </c>
      <c r="U640" s="155"/>
      <c r="V640" s="100"/>
      <c r="W640" s="198"/>
      <c r="X640" s="198"/>
      <c r="Y640" s="205"/>
    </row>
    <row r="641" spans="1:25" s="35" customFormat="1">
      <c r="A641" s="312">
        <v>45791</v>
      </c>
      <c r="B641" s="18" t="s">
        <v>4900</v>
      </c>
      <c r="C641" s="16" t="s">
        <v>4901</v>
      </c>
      <c r="D641" s="35">
        <f t="shared" si="27"/>
        <v>257.51000000000022</v>
      </c>
      <c r="F641" s="18" t="s">
        <v>4903</v>
      </c>
      <c r="G641" s="16" t="s">
        <v>4904</v>
      </c>
      <c r="H641" s="35">
        <f t="shared" si="28"/>
        <v>-1374.5400000000373</v>
      </c>
      <c r="J641" t="s">
        <v>4902</v>
      </c>
      <c r="K641" s="213">
        <v>1798</v>
      </c>
      <c r="L641" s="203">
        <v>101</v>
      </c>
      <c r="M641" s="213"/>
      <c r="P641" s="155"/>
      <c r="Q641" t="s">
        <v>4905</v>
      </c>
      <c r="R641" s="215"/>
      <c r="S641" s="215">
        <v>-31829</v>
      </c>
      <c r="T641" s="35">
        <v>877452</v>
      </c>
      <c r="U641" s="155"/>
      <c r="V641" s="100"/>
      <c r="W641" s="198"/>
      <c r="X641" s="198"/>
      <c r="Y641" s="205"/>
    </row>
    <row r="642" spans="1:25" s="35" customFormat="1">
      <c r="A642" s="543">
        <v>45792</v>
      </c>
      <c r="B642" s="18" t="s">
        <v>4907</v>
      </c>
      <c r="C642" s="16" t="s">
        <v>4908</v>
      </c>
      <c r="D642" s="35">
        <f t="shared" si="27"/>
        <v>3957.71</v>
      </c>
      <c r="F642" s="18" t="s">
        <v>4910</v>
      </c>
      <c r="G642" s="16" t="s">
        <v>4911</v>
      </c>
      <c r="H642" s="35">
        <f t="shared" si="28"/>
        <v>6579.9300000006333</v>
      </c>
      <c r="J642" t="s">
        <v>4909</v>
      </c>
      <c r="K642" s="213">
        <v>13264</v>
      </c>
      <c r="M642" s="213"/>
      <c r="N642" s="203">
        <v>-8018</v>
      </c>
      <c r="P642" s="155"/>
      <c r="Q642" s="13" t="s">
        <v>4912</v>
      </c>
      <c r="R642" s="542" t="s">
        <v>885</v>
      </c>
      <c r="S642" s="542">
        <f>SUM(S638:S641)</f>
        <v>-997748</v>
      </c>
      <c r="T642" s="172">
        <f>SUM(T638:T641)</f>
        <v>2028397</v>
      </c>
      <c r="U642" s="172">
        <f>T642+S642</f>
        <v>1030649</v>
      </c>
      <c r="V642" s="100"/>
      <c r="W642" s="198"/>
      <c r="X642" s="198"/>
      <c r="Y642" s="205"/>
    </row>
    <row r="643" spans="1:25" s="35" customFormat="1">
      <c r="A643" s="544">
        <v>45793</v>
      </c>
      <c r="B643" s="18" t="s">
        <v>4914</v>
      </c>
      <c r="C643" s="16" t="s">
        <v>4915</v>
      </c>
      <c r="D643" s="35">
        <f t="shared" si="27"/>
        <v>-1792.8899999999999</v>
      </c>
      <c r="F643" s="18" t="s">
        <v>4917</v>
      </c>
      <c r="G643" s="16" t="s">
        <v>4918</v>
      </c>
      <c r="H643" s="35">
        <f t="shared" si="28"/>
        <v>-7042.7799999999115</v>
      </c>
      <c r="J643" t="s">
        <v>4916</v>
      </c>
      <c r="L643" s="203">
        <v>4229</v>
      </c>
      <c r="M643" s="213">
        <v>-5485</v>
      </c>
      <c r="N643" s="203"/>
      <c r="P643" s="155"/>
      <c r="Q643" t="s">
        <v>4919</v>
      </c>
      <c r="R643" s="215">
        <f>Q643-Q642</f>
        <v>308689</v>
      </c>
      <c r="S643" s="215"/>
      <c r="T643" s="155">
        <v>308689</v>
      </c>
      <c r="U643" s="155"/>
      <c r="V643" s="100"/>
      <c r="W643" s="198"/>
      <c r="X643" s="198"/>
      <c r="Y643" s="205"/>
    </row>
    <row r="644" spans="1:25" s="35" customFormat="1">
      <c r="A644" s="544">
        <v>45796</v>
      </c>
      <c r="B644" s="18" t="s">
        <v>4921</v>
      </c>
      <c r="C644" s="16" t="s">
        <v>4922</v>
      </c>
      <c r="D644" s="35">
        <f t="shared" si="27"/>
        <v>-86.75</v>
      </c>
      <c r="F644" s="18" t="s">
        <v>4924</v>
      </c>
      <c r="G644" s="16" t="s">
        <v>4925</v>
      </c>
      <c r="H644" s="35">
        <f t="shared" si="28"/>
        <v>937.06000000005588</v>
      </c>
      <c r="J644" t="s">
        <v>4923</v>
      </c>
      <c r="K644" s="213">
        <v>207</v>
      </c>
      <c r="L644" s="203">
        <v>470</v>
      </c>
      <c r="M644" s="213"/>
      <c r="N644" s="203"/>
      <c r="P644" s="155"/>
      <c r="Q644" t="s">
        <v>4926</v>
      </c>
      <c r="R644" s="215">
        <f>Q644-Q643</f>
        <v>214526</v>
      </c>
      <c r="S644" s="215">
        <v>-58952</v>
      </c>
      <c r="T644" s="155">
        <v>214526</v>
      </c>
      <c r="U644" s="155"/>
      <c r="V644" s="100"/>
      <c r="W644" s="198"/>
      <c r="X644" s="198"/>
      <c r="Y644" s="205"/>
    </row>
    <row r="645" spans="1:25" s="35" customFormat="1">
      <c r="A645" s="544">
        <v>45797</v>
      </c>
      <c r="B645" s="18" t="s">
        <v>4928</v>
      </c>
      <c r="C645" s="16" t="s">
        <v>4929</v>
      </c>
      <c r="D645" s="35">
        <f t="shared" si="27"/>
        <v>-2784.2</v>
      </c>
      <c r="F645" s="18" t="s">
        <v>4931</v>
      </c>
      <c r="G645" s="16" t="s">
        <v>4932</v>
      </c>
      <c r="H645" s="35">
        <f t="shared" si="28"/>
        <v>6642.0600000000559</v>
      </c>
      <c r="J645" t="s">
        <v>4930</v>
      </c>
      <c r="L645" s="203">
        <v>5892</v>
      </c>
      <c r="M645" s="213">
        <v>-9358</v>
      </c>
      <c r="N645" s="203"/>
      <c r="P645" s="155"/>
      <c r="Q645" t="s">
        <v>4933</v>
      </c>
      <c r="R645" s="215">
        <f>Q645-Q644</f>
        <v>214596</v>
      </c>
      <c r="S645" s="215">
        <v>-775493</v>
      </c>
      <c r="T645" s="155">
        <v>214596</v>
      </c>
      <c r="U645" s="155"/>
      <c r="V645" s="100"/>
      <c r="W645" s="198"/>
      <c r="X645" s="198"/>
      <c r="Y645" s="205"/>
    </row>
    <row r="646" spans="1:25" s="35" customFormat="1">
      <c r="A646" s="544">
        <v>45798</v>
      </c>
      <c r="B646" s="18" t="s">
        <v>4936</v>
      </c>
      <c r="C646" s="16" t="s">
        <v>4937</v>
      </c>
      <c r="D646" s="35">
        <f t="shared" si="27"/>
        <v>201.42000000000007</v>
      </c>
      <c r="F646" s="18" t="s">
        <v>4939</v>
      </c>
      <c r="G646" s="16" t="s">
        <v>4940</v>
      </c>
      <c r="H646" s="35">
        <f t="shared" si="28"/>
        <v>35299.380000000121</v>
      </c>
      <c r="J646" t="s">
        <v>4938</v>
      </c>
      <c r="L646" s="203">
        <v>576</v>
      </c>
      <c r="M646" s="213">
        <v>-583</v>
      </c>
      <c r="N646" s="203"/>
      <c r="P646" s="155"/>
      <c r="Q646" t="s">
        <v>4941</v>
      </c>
      <c r="R646" s="215"/>
      <c r="S646" s="215"/>
      <c r="T646" s="155">
        <v>1030649</v>
      </c>
      <c r="U646" s="155"/>
      <c r="V646" s="100"/>
      <c r="W646" s="198"/>
      <c r="X646" s="198"/>
      <c r="Y646" s="205"/>
    </row>
    <row r="647" spans="1:25" s="35" customFormat="1">
      <c r="A647" s="543">
        <v>45799</v>
      </c>
      <c r="B647" s="18" t="s">
        <v>4942</v>
      </c>
      <c r="C647" s="16" t="s">
        <v>4943</v>
      </c>
      <c r="D647" s="35">
        <f t="shared" ref="D647:D710" si="29">SUM(B647-C647)</f>
        <v>-3169.2500000000005</v>
      </c>
      <c r="F647" s="18" t="s">
        <v>4945</v>
      </c>
      <c r="G647" s="16" t="s">
        <v>4946</v>
      </c>
      <c r="H647" s="35">
        <f t="shared" si="28"/>
        <v>-45529.129999999888</v>
      </c>
      <c r="J647" t="s">
        <v>4944</v>
      </c>
      <c r="L647" s="203">
        <v>10654</v>
      </c>
      <c r="M647" s="213">
        <v>-7066</v>
      </c>
      <c r="N647" s="203"/>
      <c r="P647" s="155"/>
      <c r="Q647" s="13" t="s">
        <v>4947</v>
      </c>
      <c r="R647" s="545" t="s">
        <v>885</v>
      </c>
      <c r="S647" s="545">
        <f>SUM(S644:S646)</f>
        <v>-834445</v>
      </c>
      <c r="T647" s="172">
        <f>SUM(T643:T646)</f>
        <v>1768460</v>
      </c>
      <c r="U647" s="172">
        <f>T647+S647</f>
        <v>934015</v>
      </c>
      <c r="V647" s="100"/>
      <c r="W647" s="198"/>
      <c r="X647" s="198"/>
      <c r="Y647" s="205"/>
    </row>
    <row r="648" spans="1:25" s="35" customFormat="1">
      <c r="A648" s="544">
        <v>45800</v>
      </c>
      <c r="B648" s="18" t="s">
        <v>4949</v>
      </c>
      <c r="C648" s="16" t="s">
        <v>4950</v>
      </c>
      <c r="D648" s="35">
        <f t="shared" si="29"/>
        <v>151.93000000000029</v>
      </c>
      <c r="F648" s="18" t="s">
        <v>4952</v>
      </c>
      <c r="G648" s="16" t="s">
        <v>4953</v>
      </c>
      <c r="H648" s="35">
        <f t="shared" si="28"/>
        <v>15510.5</v>
      </c>
      <c r="J648" t="s">
        <v>4951</v>
      </c>
      <c r="K648" s="213">
        <v>3670</v>
      </c>
      <c r="L648" s="203">
        <v>2558</v>
      </c>
      <c r="M648" s="213"/>
      <c r="N648" s="203"/>
      <c r="P648" s="155"/>
      <c r="Q648" t="s">
        <v>4954</v>
      </c>
      <c r="R648" s="215">
        <f>Q648-Q647</f>
        <v>269106</v>
      </c>
      <c r="S648" s="215"/>
      <c r="T648" s="155">
        <v>269106</v>
      </c>
      <c r="U648" s="155"/>
      <c r="V648" s="100"/>
      <c r="W648" s="198"/>
      <c r="X648" s="198"/>
      <c r="Y648" s="205"/>
    </row>
    <row r="649" spans="1:25" s="35" customFormat="1">
      <c r="A649" s="544">
        <v>45803</v>
      </c>
      <c r="B649" s="18" t="s">
        <v>4956</v>
      </c>
      <c r="C649" s="16" t="s">
        <v>4957</v>
      </c>
      <c r="D649" s="35">
        <f t="shared" si="29"/>
        <v>565.19999999999982</v>
      </c>
      <c r="F649" s="18" t="s">
        <v>4959</v>
      </c>
      <c r="G649" s="16" t="s">
        <v>4960</v>
      </c>
      <c r="H649" s="35">
        <f t="shared" si="28"/>
        <v>42715.890000000014</v>
      </c>
      <c r="J649" t="s">
        <v>4958</v>
      </c>
      <c r="K649" s="213">
        <v>5851</v>
      </c>
      <c r="L649" s="203">
        <v>2966</v>
      </c>
      <c r="M649" s="213"/>
      <c r="N649" s="203"/>
      <c r="P649" s="155"/>
      <c r="Q649" t="s">
        <v>4961</v>
      </c>
      <c r="R649" s="215">
        <f>Q649-Q648</f>
        <v>257391</v>
      </c>
      <c r="S649" s="215">
        <v>-257666</v>
      </c>
      <c r="T649" s="224">
        <v>257391</v>
      </c>
      <c r="U649" s="155"/>
      <c r="V649" s="100"/>
      <c r="W649" s="198"/>
      <c r="X649" s="198"/>
      <c r="Y649" s="205"/>
    </row>
    <row r="650" spans="1:25" s="35" customFormat="1">
      <c r="A650" s="544">
        <v>45804</v>
      </c>
      <c r="B650" s="18" t="s">
        <v>4963</v>
      </c>
      <c r="C650" s="16" t="s">
        <v>4964</v>
      </c>
      <c r="D650" s="35">
        <f t="shared" si="29"/>
        <v>-2989.0500000000011</v>
      </c>
      <c r="F650" s="18" t="s">
        <v>4966</v>
      </c>
      <c r="G650" s="16" t="s">
        <v>4967</v>
      </c>
      <c r="H650" s="35">
        <f t="shared" si="28"/>
        <v>18706.449999999953</v>
      </c>
      <c r="J650" t="s">
        <v>4965</v>
      </c>
      <c r="L650" s="203">
        <v>14357</v>
      </c>
      <c r="M650" s="213">
        <v>-1750</v>
      </c>
      <c r="N650" s="203"/>
      <c r="P650" s="155"/>
      <c r="Q650" t="s">
        <v>4968</v>
      </c>
      <c r="R650" s="215">
        <f>Q650-Q649</f>
        <v>474805</v>
      </c>
      <c r="S650" s="215">
        <v>-1879397</v>
      </c>
      <c r="T650" s="224">
        <v>474805</v>
      </c>
      <c r="U650" s="155"/>
      <c r="V650" s="100"/>
      <c r="W650" s="198"/>
      <c r="X650" s="198"/>
      <c r="Y650" s="205"/>
    </row>
    <row r="651" spans="1:25" s="35" customFormat="1">
      <c r="A651" s="544">
        <v>45805</v>
      </c>
      <c r="B651" s="18" t="s">
        <v>4970</v>
      </c>
      <c r="C651" s="16" t="s">
        <v>4971</v>
      </c>
      <c r="D651" s="35">
        <f t="shared" si="29"/>
        <v>-2100.1999999999998</v>
      </c>
      <c r="F651" s="18" t="s">
        <v>4973</v>
      </c>
      <c r="G651" s="16" t="s">
        <v>4974</v>
      </c>
      <c r="H651" s="35">
        <f t="shared" si="28"/>
        <v>-98784.5</v>
      </c>
      <c r="J651" t="s">
        <v>4972</v>
      </c>
      <c r="L651" s="203">
        <v>8584</v>
      </c>
      <c r="M651" s="213">
        <v>-2984</v>
      </c>
      <c r="N651" s="203"/>
      <c r="P651" s="155"/>
      <c r="Q651" t="s">
        <v>4975</v>
      </c>
      <c r="R651" s="215"/>
      <c r="S651" s="215"/>
      <c r="T651" s="155">
        <v>934015</v>
      </c>
      <c r="U651" s="155"/>
      <c r="V651" s="100"/>
      <c r="W651" s="198"/>
      <c r="X651" s="198"/>
      <c r="Y651" s="205"/>
    </row>
    <row r="652" spans="1:25" s="35" customFormat="1">
      <c r="A652" s="543">
        <v>45806</v>
      </c>
      <c r="B652" s="18" t="s">
        <v>4977</v>
      </c>
      <c r="C652" s="16" t="s">
        <v>4978</v>
      </c>
      <c r="D652" s="35">
        <f t="shared" si="29"/>
        <v>-2864.8200000000006</v>
      </c>
      <c r="F652" s="18" t="s">
        <v>4980</v>
      </c>
      <c r="G652" s="16" t="s">
        <v>4981</v>
      </c>
      <c r="H652" s="35">
        <f t="shared" si="28"/>
        <v>1786.1800000001676</v>
      </c>
      <c r="J652" t="s">
        <v>4979</v>
      </c>
      <c r="L652" s="203"/>
      <c r="M652" s="213">
        <v>-28313</v>
      </c>
      <c r="N652" s="203">
        <v>-29337</v>
      </c>
      <c r="P652" s="155"/>
      <c r="Q652" s="13" t="s">
        <v>4982</v>
      </c>
      <c r="R652" s="546" t="s">
        <v>853</v>
      </c>
      <c r="S652" s="546">
        <f>SUM(S648:S651)</f>
        <v>-2137063</v>
      </c>
      <c r="T652" s="547">
        <f>SUM(T648:T651)</f>
        <v>1935317</v>
      </c>
      <c r="U652" s="17" t="s">
        <v>129</v>
      </c>
      <c r="V652" s="100"/>
      <c r="W652" s="198"/>
      <c r="X652" s="198"/>
      <c r="Y652" s="205"/>
    </row>
    <row r="653" spans="1:25" s="35" customFormat="1">
      <c r="A653" s="544">
        <v>45807</v>
      </c>
      <c r="B653" s="18" t="s">
        <v>4984</v>
      </c>
      <c r="C653" s="16" t="s">
        <v>4985</v>
      </c>
      <c r="D653" s="35">
        <f t="shared" si="29"/>
        <v>-1080.5700000000002</v>
      </c>
      <c r="F653" s="18" t="s">
        <v>4987</v>
      </c>
      <c r="G653" s="16" t="s">
        <v>4988</v>
      </c>
      <c r="H653" s="35">
        <f t="shared" si="28"/>
        <v>21255.840000000084</v>
      </c>
      <c r="J653" t="s">
        <v>4986</v>
      </c>
      <c r="K653" s="213">
        <v>787</v>
      </c>
      <c r="L653" s="203">
        <v>6508</v>
      </c>
      <c r="M653" s="213"/>
      <c r="N653" s="203"/>
      <c r="P653" s="155"/>
      <c r="Q653" t="s">
        <v>4989</v>
      </c>
      <c r="R653" s="215">
        <f>Q653-Q652</f>
        <v>417814</v>
      </c>
      <c r="S653" s="215"/>
      <c r="T653" s="224">
        <v>417814</v>
      </c>
      <c r="U653" s="17"/>
      <c r="V653" s="100"/>
      <c r="W653" s="198"/>
      <c r="X653" s="198"/>
      <c r="Y653" s="205"/>
    </row>
    <row r="654" spans="1:25" s="35" customFormat="1">
      <c r="A654" s="544">
        <v>45810</v>
      </c>
      <c r="B654" s="18" t="s">
        <v>4991</v>
      </c>
      <c r="C654" s="16" t="s">
        <v>4992</v>
      </c>
      <c r="D654" s="35">
        <f t="shared" si="29"/>
        <v>-946.85000000000036</v>
      </c>
      <c r="F654" s="18" t="s">
        <v>4994</v>
      </c>
      <c r="G654" s="16" t="s">
        <v>4995</v>
      </c>
      <c r="H654" s="35">
        <f t="shared" si="28"/>
        <v>30117.919999999925</v>
      </c>
      <c r="J654" t="s">
        <v>4993</v>
      </c>
      <c r="K654" s="213">
        <v>505</v>
      </c>
      <c r="L654" s="203">
        <v>5887</v>
      </c>
      <c r="M654" s="213"/>
      <c r="N654" s="203"/>
      <c r="P654" s="155"/>
      <c r="Q654" t="s">
        <v>4996</v>
      </c>
      <c r="R654" s="215">
        <f>Q654-Q653</f>
        <v>314141</v>
      </c>
      <c r="S654" s="215"/>
      <c r="T654" s="224">
        <v>314141</v>
      </c>
      <c r="U654" s="17"/>
      <c r="V654" s="100"/>
      <c r="W654" s="198"/>
      <c r="X654" s="198"/>
      <c r="Y654" s="205"/>
    </row>
    <row r="655" spans="1:25" s="35" customFormat="1">
      <c r="A655" s="544">
        <v>45811</v>
      </c>
      <c r="B655" s="18" t="s">
        <v>4999</v>
      </c>
      <c r="C655" s="16" t="s">
        <v>5000</v>
      </c>
      <c r="D655" s="35">
        <f t="shared" si="29"/>
        <v>-2546.9900000000002</v>
      </c>
      <c r="F655" s="18" t="s">
        <v>5002</v>
      </c>
      <c r="G655" s="16" t="s">
        <v>5003</v>
      </c>
      <c r="H655" s="35">
        <f t="shared" si="28"/>
        <v>-23343.229999999981</v>
      </c>
      <c r="J655" t="s">
        <v>5001</v>
      </c>
      <c r="L655" s="203">
        <v>13211</v>
      </c>
      <c r="M655" s="213">
        <v>-877</v>
      </c>
      <c r="N655" s="203"/>
      <c r="P655" s="155"/>
      <c r="Q655" t="s">
        <v>5004</v>
      </c>
      <c r="R655" s="215">
        <f>Q655-Q654</f>
        <v>314555</v>
      </c>
      <c r="S655" s="215">
        <v>-526337</v>
      </c>
      <c r="T655" s="224"/>
      <c r="U655" s="17"/>
      <c r="V655" s="100"/>
      <c r="W655" s="198"/>
      <c r="X655" s="198"/>
      <c r="Y655" s="205"/>
    </row>
    <row r="656" spans="1:25" s="35" customFormat="1">
      <c r="A656" s="544">
        <v>45812</v>
      </c>
      <c r="B656" s="18" t="s">
        <v>5005</v>
      </c>
      <c r="C656" s="16" t="s">
        <v>5006</v>
      </c>
      <c r="D656" s="35">
        <f t="shared" si="29"/>
        <v>57.149999999999636</v>
      </c>
      <c r="F656" s="18" t="s">
        <v>5008</v>
      </c>
      <c r="G656" s="16" t="s">
        <v>5009</v>
      </c>
      <c r="H656" s="35">
        <f t="shared" si="28"/>
        <v>-18900.079999999958</v>
      </c>
      <c r="J656" t="s">
        <v>5007</v>
      </c>
      <c r="K656" s="213">
        <v>1138</v>
      </c>
      <c r="L656" s="203">
        <v>919</v>
      </c>
      <c r="M656" s="213"/>
      <c r="N656" s="203"/>
      <c r="P656" s="155"/>
      <c r="Q656" t="s">
        <v>5010</v>
      </c>
      <c r="R656" s="215"/>
      <c r="S656" s="215">
        <v>-7469</v>
      </c>
      <c r="T656" s="224"/>
      <c r="U656" s="17"/>
      <c r="V656" s="100"/>
      <c r="W656" s="198"/>
      <c r="X656" s="198"/>
      <c r="Y656" s="205"/>
    </row>
    <row r="657" spans="1:25" s="35" customFormat="1">
      <c r="A657" s="543">
        <v>45813</v>
      </c>
      <c r="B657" s="18" t="s">
        <v>5012</v>
      </c>
      <c r="C657" s="16" t="s">
        <v>5013</v>
      </c>
      <c r="D657" s="35">
        <f t="shared" si="29"/>
        <v>-787.39999999999964</v>
      </c>
      <c r="F657" s="18" t="s">
        <v>5015</v>
      </c>
      <c r="G657" s="16" t="s">
        <v>5016</v>
      </c>
      <c r="H657" s="35">
        <f t="shared" si="28"/>
        <v>14453.60999999987</v>
      </c>
      <c r="J657" t="s">
        <v>5014</v>
      </c>
      <c r="L657" s="203">
        <v>3433</v>
      </c>
      <c r="M657" s="213">
        <v>-620</v>
      </c>
      <c r="N657" s="203"/>
      <c r="P657" s="155"/>
      <c r="Q657" s="13" t="s">
        <v>5017</v>
      </c>
      <c r="R657" s="548" t="s">
        <v>885</v>
      </c>
      <c r="S657" s="548">
        <f>SUM(S653:S656)</f>
        <v>-533806</v>
      </c>
      <c r="T657" s="547">
        <f>SUM(T653:T656)</f>
        <v>731955</v>
      </c>
      <c r="U657" s="172">
        <f>T657+S657</f>
        <v>198149</v>
      </c>
      <c r="V657" s="100"/>
      <c r="W657" s="198"/>
      <c r="X657" s="198"/>
      <c r="Y657" s="205"/>
    </row>
    <row r="658" spans="1:25" s="35" customFormat="1">
      <c r="A658" s="544">
        <v>45814</v>
      </c>
      <c r="B658" s="18" t="s">
        <v>5019</v>
      </c>
      <c r="C658" s="16" t="s">
        <v>5020</v>
      </c>
      <c r="D658" s="35">
        <f t="shared" si="29"/>
        <v>2456.1100000000006</v>
      </c>
      <c r="F658" s="18" t="s">
        <v>5022</v>
      </c>
      <c r="G658" s="16" t="s">
        <v>5023</v>
      </c>
      <c r="H658" s="35">
        <f t="shared" si="28"/>
        <v>-782.01000000000931</v>
      </c>
      <c r="J658" t="s">
        <v>5021</v>
      </c>
      <c r="K658" s="213">
        <v>6924</v>
      </c>
      <c r="M658" s="213"/>
      <c r="N658" s="203">
        <v>-7334</v>
      </c>
      <c r="P658" s="155"/>
      <c r="Q658" t="s">
        <v>5024</v>
      </c>
      <c r="R658" s="215">
        <f>Q658-Q657</f>
        <v>302337</v>
      </c>
      <c r="S658" s="215"/>
      <c r="T658" s="224">
        <v>302337</v>
      </c>
      <c r="U658" s="155"/>
      <c r="V658" s="100"/>
      <c r="W658" s="198"/>
      <c r="X658" s="198"/>
      <c r="Y658" s="205"/>
    </row>
    <row r="659" spans="1:25" s="35" customFormat="1">
      <c r="A659" s="544">
        <v>45817</v>
      </c>
      <c r="B659" s="18" t="s">
        <v>5028</v>
      </c>
      <c r="C659" s="16" t="s">
        <v>5029</v>
      </c>
      <c r="D659" s="35">
        <f t="shared" si="29"/>
        <v>-537.65999999999985</v>
      </c>
      <c r="F659" s="18" t="s">
        <v>5031</v>
      </c>
      <c r="G659" s="16" t="s">
        <v>5032</v>
      </c>
      <c r="H659" s="35">
        <f t="shared" si="28"/>
        <v>-7119.109999999986</v>
      </c>
      <c r="J659" t="s">
        <v>5030</v>
      </c>
      <c r="L659" s="203">
        <v>986</v>
      </c>
      <c r="M659" s="213">
        <v>-2156</v>
      </c>
      <c r="N659" s="203"/>
      <c r="P659" s="155"/>
      <c r="Q659" s="65">
        <v>2016488</v>
      </c>
      <c r="R659" s="215">
        <f>Q659-Q658</f>
        <v>146158</v>
      </c>
      <c r="S659" s="215"/>
      <c r="T659" s="224">
        <v>146158</v>
      </c>
      <c r="U659" s="155"/>
      <c r="V659" s="100"/>
      <c r="W659" s="198"/>
      <c r="X659" s="198"/>
      <c r="Y659" s="205"/>
    </row>
    <row r="660" spans="1:25" s="35" customFormat="1">
      <c r="A660" s="544">
        <v>45818</v>
      </c>
      <c r="B660" s="18" t="s">
        <v>5033</v>
      </c>
      <c r="C660" s="16" t="s">
        <v>5034</v>
      </c>
      <c r="D660" s="35">
        <f t="shared" si="29"/>
        <v>560.10000000000014</v>
      </c>
      <c r="F660" s="18" t="s">
        <v>5036</v>
      </c>
      <c r="G660" s="16" t="s">
        <v>5037</v>
      </c>
      <c r="H660" s="35">
        <f t="shared" si="28"/>
        <v>4321.3500000000931</v>
      </c>
      <c r="J660" t="s">
        <v>5035</v>
      </c>
      <c r="K660" s="213"/>
      <c r="M660" s="213">
        <v>-130</v>
      </c>
      <c r="N660" s="203">
        <v>-2978</v>
      </c>
      <c r="P660" s="155"/>
      <c r="Q660" t="s">
        <v>5038</v>
      </c>
      <c r="R660" s="215">
        <f>Q660-Q659</f>
        <v>153058</v>
      </c>
      <c r="S660" s="215"/>
      <c r="T660" s="224">
        <v>153058</v>
      </c>
      <c r="U660" s="155"/>
      <c r="V660" s="100"/>
      <c r="W660" s="198"/>
      <c r="X660" s="198"/>
      <c r="Y660" s="205"/>
    </row>
    <row r="661" spans="1:25" s="35" customFormat="1">
      <c r="A661" s="544">
        <v>45819</v>
      </c>
      <c r="B661" s="18" t="s">
        <v>5044</v>
      </c>
      <c r="C661" s="16" t="s">
        <v>5045</v>
      </c>
      <c r="D661" s="35">
        <f t="shared" si="29"/>
        <v>1245.6300000000001</v>
      </c>
      <c r="F661" s="18" t="s">
        <v>5047</v>
      </c>
      <c r="G661" s="16" t="s">
        <v>5048</v>
      </c>
      <c r="H661" s="35">
        <f t="shared" si="28"/>
        <v>56946.739999999991</v>
      </c>
      <c r="J661" t="s">
        <v>5046</v>
      </c>
      <c r="K661" s="213">
        <v>3531</v>
      </c>
      <c r="M661" s="213"/>
      <c r="N661" s="203">
        <v>-2944</v>
      </c>
      <c r="P661" s="155"/>
      <c r="Q661" t="s">
        <v>5049</v>
      </c>
      <c r="R661" s="215">
        <f>Q661-Q660</f>
        <v>161104</v>
      </c>
      <c r="S661" s="215">
        <v>-661357</v>
      </c>
      <c r="T661" s="224">
        <v>198149</v>
      </c>
      <c r="U661" s="155"/>
      <c r="V661" s="100"/>
      <c r="W661" s="198"/>
      <c r="X661" s="198"/>
      <c r="Y661" s="205"/>
    </row>
    <row r="662" spans="1:25" s="35" customFormat="1">
      <c r="A662" s="543">
        <v>45820</v>
      </c>
      <c r="B662" s="18" t="s">
        <v>5050</v>
      </c>
      <c r="C662" s="16" t="s">
        <v>5051</v>
      </c>
      <c r="D662" s="35">
        <f t="shared" si="29"/>
        <v>-2337.8900000000003</v>
      </c>
      <c r="F662" s="18" t="s">
        <v>5053</v>
      </c>
      <c r="G662" s="16" t="s">
        <v>5054</v>
      </c>
      <c r="H662" s="35">
        <f t="shared" si="28"/>
        <v>-8462.3700000001118</v>
      </c>
      <c r="J662" t="s">
        <v>5052</v>
      </c>
      <c r="L662" s="203">
        <v>10407</v>
      </c>
      <c r="M662" s="213">
        <v>-2522</v>
      </c>
      <c r="N662" s="203"/>
      <c r="P662" s="155"/>
      <c r="Q662" s="13" t="s">
        <v>5055</v>
      </c>
      <c r="R662" s="551" t="s">
        <v>885</v>
      </c>
      <c r="S662" s="549">
        <f>SUM(S658:S661)</f>
        <v>-661357</v>
      </c>
      <c r="T662" s="547">
        <f>SUM(T658:T661)</f>
        <v>799702</v>
      </c>
      <c r="U662" s="172">
        <f>T662+S662</f>
        <v>138345</v>
      </c>
      <c r="V662" s="100"/>
      <c r="W662" s="198"/>
      <c r="X662" s="198"/>
      <c r="Y662" s="205"/>
    </row>
    <row r="663" spans="1:25" s="35" customFormat="1">
      <c r="A663" s="544">
        <v>45821</v>
      </c>
      <c r="B663" s="18" t="s">
        <v>5056</v>
      </c>
      <c r="C663" s="16" t="s">
        <v>5057</v>
      </c>
      <c r="D663" s="35">
        <f t="shared" si="29"/>
        <v>-776.13000000000011</v>
      </c>
      <c r="F663" s="18" t="s">
        <v>5059</v>
      </c>
      <c r="G663" s="16" t="s">
        <v>5060</v>
      </c>
      <c r="H663" s="35">
        <f t="shared" si="28"/>
        <v>-1428.9800000000978</v>
      </c>
      <c r="J663" t="s">
        <v>5058</v>
      </c>
      <c r="K663" s="213">
        <v>164</v>
      </c>
      <c r="L663" s="203">
        <v>4895</v>
      </c>
      <c r="M663" s="213"/>
      <c r="N663" s="203"/>
      <c r="P663" s="155"/>
      <c r="Q663" t="s">
        <v>5061</v>
      </c>
      <c r="R663" s="215">
        <f>Q663-Q662</f>
        <v>221026</v>
      </c>
      <c r="S663" s="215"/>
      <c r="T663" s="224">
        <v>221026</v>
      </c>
      <c r="U663" s="155"/>
      <c r="V663" s="100"/>
      <c r="W663" s="198"/>
      <c r="X663" s="198"/>
      <c r="Y663" s="205"/>
    </row>
    <row r="664" spans="1:25" s="35" customFormat="1">
      <c r="A664" s="544">
        <v>45824</v>
      </c>
      <c r="B664" s="18" t="s">
        <v>5064</v>
      </c>
      <c r="C664" s="16" t="s">
        <v>5065</v>
      </c>
      <c r="D664" s="35">
        <f t="shared" si="29"/>
        <v>420.38000000000011</v>
      </c>
      <c r="F664" s="18" t="s">
        <v>5067</v>
      </c>
      <c r="G664" s="16" t="s">
        <v>5068</v>
      </c>
      <c r="H664" s="35">
        <f t="shared" si="28"/>
        <v>-6563.6300000000047</v>
      </c>
      <c r="J664" t="s">
        <v>5066</v>
      </c>
      <c r="K664" s="213">
        <v>2399</v>
      </c>
      <c r="M664" s="213"/>
      <c r="N664" s="203">
        <v>-67</v>
      </c>
      <c r="P664" s="155"/>
      <c r="Q664" t="s">
        <v>5069</v>
      </c>
      <c r="R664" s="215">
        <f>Q664-Q663</f>
        <v>110031</v>
      </c>
      <c r="S664" s="215"/>
      <c r="T664" s="224">
        <v>110031</v>
      </c>
      <c r="U664" s="155"/>
      <c r="V664" s="100"/>
      <c r="W664" s="198"/>
      <c r="X664" s="198"/>
      <c r="Y664" s="205"/>
    </row>
    <row r="665" spans="1:25" s="35" customFormat="1">
      <c r="A665" s="544">
        <v>45825</v>
      </c>
      <c r="B665" s="18" t="s">
        <v>5121</v>
      </c>
      <c r="C665" s="16" t="s">
        <v>5122</v>
      </c>
      <c r="D665" s="35">
        <f t="shared" si="29"/>
        <v>393.86999999999989</v>
      </c>
      <c r="F665" s="18" t="s">
        <v>5124</v>
      </c>
      <c r="G665" s="16" t="s">
        <v>5125</v>
      </c>
      <c r="H665" s="35">
        <f t="shared" si="28"/>
        <v>8112.0599999999395</v>
      </c>
      <c r="J665" t="s">
        <v>5123</v>
      </c>
      <c r="K665" s="213">
        <v>1219</v>
      </c>
      <c r="M665" s="213"/>
      <c r="N665" s="203">
        <v>-1041</v>
      </c>
      <c r="P665" s="155"/>
      <c r="Q665" t="s">
        <v>5126</v>
      </c>
      <c r="R665" s="215">
        <f>Q665-Q664</f>
        <v>5263</v>
      </c>
      <c r="S665" s="215">
        <v>-470690</v>
      </c>
      <c r="T665" s="224">
        <v>5263</v>
      </c>
      <c r="U665" s="155"/>
      <c r="V665" s="100"/>
      <c r="W665" s="198"/>
      <c r="X665" s="198"/>
      <c r="Y665" s="205"/>
    </row>
    <row r="666" spans="1:25" s="35" customFormat="1">
      <c r="A666" s="544">
        <v>45826</v>
      </c>
      <c r="B666" s="18" t="s">
        <v>5127</v>
      </c>
      <c r="C666" s="16" t="s">
        <v>5128</v>
      </c>
      <c r="D666" s="35">
        <f t="shared" si="29"/>
        <v>43.579999999999927</v>
      </c>
      <c r="F666" s="18" t="s">
        <v>5130</v>
      </c>
      <c r="G666" s="16" t="s">
        <v>5131</v>
      </c>
      <c r="H666" s="35">
        <f t="shared" si="28"/>
        <v>-13869.030000000028</v>
      </c>
      <c r="J666" t="s">
        <v>5129</v>
      </c>
      <c r="M666" s="213">
        <v>-1365</v>
      </c>
      <c r="N666" s="203">
        <v>-1715</v>
      </c>
      <c r="P666" s="155"/>
      <c r="Q666" t="s">
        <v>5132</v>
      </c>
      <c r="R666" s="215">
        <f>Q666-Q665</f>
        <v>105460</v>
      </c>
      <c r="S666" s="215">
        <v>138345</v>
      </c>
      <c r="T666" s="224">
        <v>105460</v>
      </c>
      <c r="U666" s="155"/>
      <c r="V666" s="100"/>
      <c r="W666" s="198"/>
      <c r="X666" s="198"/>
      <c r="Y666" s="205"/>
    </row>
    <row r="667" spans="1:25" s="35" customFormat="1">
      <c r="A667" s="543">
        <v>45827</v>
      </c>
      <c r="B667" s="18" t="s">
        <v>5115</v>
      </c>
      <c r="C667" s="16" t="s">
        <v>5116</v>
      </c>
      <c r="D667" s="35">
        <f t="shared" si="29"/>
        <v>425.84999999999991</v>
      </c>
      <c r="F667" s="18" t="s">
        <v>5118</v>
      </c>
      <c r="G667" s="16" t="s">
        <v>5119</v>
      </c>
      <c r="H667" s="35">
        <f t="shared" si="28"/>
        <v>30175.840000000317</v>
      </c>
      <c r="J667" t="s">
        <v>5117</v>
      </c>
      <c r="K667" s="213">
        <v>4805</v>
      </c>
      <c r="L667" s="203">
        <v>2634</v>
      </c>
      <c r="M667" s="213"/>
      <c r="N667" s="203"/>
      <c r="P667" s="155"/>
      <c r="Q667" s="13" t="s">
        <v>5120</v>
      </c>
      <c r="R667" s="553" t="s">
        <v>885</v>
      </c>
      <c r="S667" s="553">
        <f>SUM(S663:S666)</f>
        <v>-332345</v>
      </c>
      <c r="T667" s="547">
        <f>SUM(T663:T666)</f>
        <v>441780</v>
      </c>
      <c r="U667" s="172">
        <f>T667+S667</f>
        <v>109435</v>
      </c>
      <c r="V667" s="100"/>
      <c r="W667" s="198"/>
      <c r="X667" s="198"/>
      <c r="Y667" s="205"/>
    </row>
    <row r="668" spans="1:25" s="35" customFormat="1">
      <c r="A668" s="544">
        <v>45828</v>
      </c>
      <c r="B668" s="18" t="s">
        <v>5109</v>
      </c>
      <c r="C668" s="16" t="s">
        <v>5110</v>
      </c>
      <c r="D668" s="35">
        <f t="shared" si="29"/>
        <v>117.75</v>
      </c>
      <c r="F668" s="18" t="s">
        <v>5112</v>
      </c>
      <c r="G668" s="16" t="s">
        <v>5113</v>
      </c>
      <c r="H668" s="35">
        <f t="shared" si="28"/>
        <v>-22365.620000000112</v>
      </c>
      <c r="J668" t="s">
        <v>5111</v>
      </c>
      <c r="K668" s="213">
        <v>4561</v>
      </c>
      <c r="L668" s="203">
        <v>3967</v>
      </c>
      <c r="M668" s="213"/>
      <c r="N668" s="203"/>
      <c r="P668" s="155"/>
      <c r="Q668" t="s">
        <v>5114</v>
      </c>
      <c r="R668" s="215">
        <f>Q668-Q667</f>
        <v>550455</v>
      </c>
      <c r="S668" s="215"/>
      <c r="T668" s="224">
        <v>550455</v>
      </c>
      <c r="U668" s="155"/>
      <c r="V668" s="100"/>
      <c r="W668" s="198"/>
      <c r="X668" s="198"/>
      <c r="Y668" s="205"/>
    </row>
    <row r="669" spans="1:25" s="35" customFormat="1">
      <c r="A669" s="544">
        <v>45831</v>
      </c>
      <c r="B669" s="18" t="s">
        <v>5103</v>
      </c>
      <c r="C669" s="16" t="s">
        <v>5104</v>
      </c>
      <c r="D669" s="35">
        <f t="shared" si="29"/>
        <v>-1174.3600000000006</v>
      </c>
      <c r="F669" s="18" t="s">
        <v>5106</v>
      </c>
      <c r="G669" s="16" t="s">
        <v>5107</v>
      </c>
      <c r="H669" s="35">
        <f t="shared" si="28"/>
        <v>13646.030000000028</v>
      </c>
      <c r="J669" t="s">
        <v>5105</v>
      </c>
      <c r="L669" s="203">
        <v>5269</v>
      </c>
      <c r="M669" s="213">
        <v>-1070</v>
      </c>
      <c r="N669" s="203"/>
      <c r="P669" s="155"/>
      <c r="Q669" t="s">
        <v>5108</v>
      </c>
      <c r="R669" s="215">
        <f>Q669-Q668</f>
        <v>52851</v>
      </c>
      <c r="S669" s="215"/>
      <c r="T669" s="224">
        <v>52851</v>
      </c>
      <c r="U669" s="155"/>
      <c r="V669" s="100"/>
      <c r="W669" s="198"/>
      <c r="X669" s="198"/>
      <c r="Y669" s="205"/>
    </row>
    <row r="670" spans="1:25" s="35" customFormat="1">
      <c r="A670" s="544">
        <v>45832</v>
      </c>
      <c r="B670" s="18" t="s">
        <v>5097</v>
      </c>
      <c r="C670" s="16" t="s">
        <v>5098</v>
      </c>
      <c r="D670" s="35">
        <f t="shared" si="29"/>
        <v>-1457.7699999999986</v>
      </c>
      <c r="F670" s="18" t="s">
        <v>5100</v>
      </c>
      <c r="G670" s="16" t="s">
        <v>5101</v>
      </c>
      <c r="H670" s="35">
        <f t="shared" si="28"/>
        <v>-31804.929999999935</v>
      </c>
      <c r="J670" t="s">
        <v>5099</v>
      </c>
      <c r="K670" s="213">
        <v>3477</v>
      </c>
      <c r="L670" s="203">
        <v>10241</v>
      </c>
      <c r="M670" s="213"/>
      <c r="N670" s="203"/>
      <c r="P670" s="155"/>
      <c r="Q670" t="s">
        <v>5102</v>
      </c>
      <c r="R670" s="215">
        <f>Q670-Q669</f>
        <v>230434</v>
      </c>
      <c r="S670" s="215">
        <v>-1498685</v>
      </c>
      <c r="T670" s="224">
        <v>230434</v>
      </c>
      <c r="U670" s="155"/>
      <c r="V670" s="100"/>
      <c r="W670" s="198"/>
      <c r="X670" s="198"/>
      <c r="Y670" s="205"/>
    </row>
    <row r="671" spans="1:25" s="35" customFormat="1">
      <c r="A671" s="544">
        <v>45833</v>
      </c>
      <c r="B671" s="18" t="s">
        <v>5091</v>
      </c>
      <c r="C671" s="16" t="s">
        <v>5092</v>
      </c>
      <c r="D671" s="35">
        <f t="shared" si="29"/>
        <v>528.26000000000022</v>
      </c>
      <c r="F671" s="18" t="s">
        <v>5094</v>
      </c>
      <c r="G671" s="16" t="s">
        <v>5095</v>
      </c>
      <c r="H671" s="35">
        <f t="shared" si="28"/>
        <v>21092.919999999925</v>
      </c>
      <c r="J671" t="s">
        <v>5093</v>
      </c>
      <c r="K671" s="213">
        <v>310</v>
      </c>
      <c r="L671" s="203"/>
      <c r="M671" s="213"/>
      <c r="N671" s="203">
        <v>-2291</v>
      </c>
      <c r="P671" s="155"/>
      <c r="Q671" t="s">
        <v>5096</v>
      </c>
      <c r="R671" s="215">
        <f>Q671-Q670</f>
        <v>239332</v>
      </c>
      <c r="S671" s="215">
        <v>109435</v>
      </c>
      <c r="T671" s="224">
        <v>239332</v>
      </c>
      <c r="U671" s="155"/>
      <c r="V671" s="100"/>
      <c r="W671" s="198"/>
      <c r="X671" s="198"/>
      <c r="Y671" s="205"/>
    </row>
    <row r="672" spans="1:25" s="35" customFormat="1">
      <c r="A672" s="543">
        <v>45834</v>
      </c>
      <c r="B672" s="18" t="s">
        <v>5085</v>
      </c>
      <c r="C672" s="16" t="s">
        <v>5086</v>
      </c>
      <c r="D672" s="35">
        <f t="shared" si="29"/>
        <v>4806.67</v>
      </c>
      <c r="F672" s="18" t="s">
        <v>5088</v>
      </c>
      <c r="G672" s="16" t="s">
        <v>5089</v>
      </c>
      <c r="H672" s="35">
        <f t="shared" si="28"/>
        <v>32273.510000000708</v>
      </c>
      <c r="J672" t="s">
        <v>5087</v>
      </c>
      <c r="K672" s="213">
        <v>8452</v>
      </c>
      <c r="L672" s="203"/>
      <c r="M672" s="213"/>
      <c r="N672" s="203">
        <v>-63451</v>
      </c>
      <c r="P672" s="155"/>
      <c r="Q672" s="13" t="s">
        <v>5090</v>
      </c>
      <c r="R672" s="553" t="s">
        <v>853</v>
      </c>
      <c r="S672" s="553">
        <f>SUM(S668:S671)</f>
        <v>-1389250</v>
      </c>
      <c r="T672" s="547">
        <f>SUM(T668:T671)</f>
        <v>1073072</v>
      </c>
      <c r="U672" s="17" t="s">
        <v>129</v>
      </c>
      <c r="V672" s="100"/>
      <c r="W672" s="198"/>
      <c r="X672" s="198"/>
      <c r="Y672" s="205"/>
    </row>
    <row r="673" spans="1:25" s="35" customFormat="1">
      <c r="A673" s="544">
        <v>45835</v>
      </c>
      <c r="B673" s="18" t="s">
        <v>5079</v>
      </c>
      <c r="C673" s="16" t="s">
        <v>5080</v>
      </c>
      <c r="D673" s="35">
        <f t="shared" si="29"/>
        <v>290.80000000000018</v>
      </c>
      <c r="F673" s="18" t="s">
        <v>5082</v>
      </c>
      <c r="G673" s="16" t="s">
        <v>5083</v>
      </c>
      <c r="H673" s="35">
        <f t="shared" si="28"/>
        <v>-12051.589999999967</v>
      </c>
      <c r="J673" t="s">
        <v>5081</v>
      </c>
      <c r="K673" s="213">
        <v>799</v>
      </c>
      <c r="L673" s="203"/>
      <c r="M673" s="213">
        <v>8238</v>
      </c>
      <c r="N673" s="203">
        <v>-650</v>
      </c>
      <c r="P673" s="155"/>
      <c r="Q673" t="s">
        <v>5084</v>
      </c>
      <c r="R673" s="215">
        <f>Q673-Q672</f>
        <v>200142</v>
      </c>
      <c r="S673" s="215"/>
      <c r="T673" s="224">
        <v>200142</v>
      </c>
      <c r="U673" s="155"/>
      <c r="V673" s="100"/>
      <c r="W673" s="198"/>
      <c r="X673" s="198"/>
      <c r="Y673" s="205"/>
    </row>
    <row r="674" spans="1:25" s="35" customFormat="1">
      <c r="A674" s="544">
        <v>45838</v>
      </c>
      <c r="B674" s="18" t="s">
        <v>5134</v>
      </c>
      <c r="C674" s="16" t="s">
        <v>5135</v>
      </c>
      <c r="D674" s="35">
        <f t="shared" si="29"/>
        <v>-902.84999999999991</v>
      </c>
      <c r="F674" s="18" t="s">
        <v>5137</v>
      </c>
      <c r="G674" s="16" t="s">
        <v>5138</v>
      </c>
      <c r="H674" s="35">
        <f t="shared" si="28"/>
        <v>-10904.389999999898</v>
      </c>
      <c r="J674" t="s">
        <v>5136</v>
      </c>
      <c r="K674" s="213"/>
      <c r="L674" s="203"/>
      <c r="M674" s="213">
        <v>-4668</v>
      </c>
      <c r="N674" s="203">
        <v>-63</v>
      </c>
      <c r="P674" s="155"/>
      <c r="Q674" t="s">
        <v>5139</v>
      </c>
      <c r="R674" s="215">
        <f>Q674-Q673</f>
        <v>103364</v>
      </c>
      <c r="S674" s="215">
        <v>-624654</v>
      </c>
      <c r="T674" s="224">
        <v>103364</v>
      </c>
      <c r="U674" s="155"/>
      <c r="V674" s="100"/>
      <c r="W674" s="198"/>
      <c r="X674" s="198"/>
      <c r="Y674" s="205"/>
    </row>
    <row r="675" spans="1:25" s="35" customFormat="1">
      <c r="A675" s="544">
        <v>45839</v>
      </c>
      <c r="B675" s="18" t="s">
        <v>5144</v>
      </c>
      <c r="C675" s="16" t="s">
        <v>5145</v>
      </c>
      <c r="D675" s="35">
        <f t="shared" si="29"/>
        <v>-115.67000000000007</v>
      </c>
      <c r="F675" s="18" t="s">
        <v>5147</v>
      </c>
      <c r="G675" s="16" t="s">
        <v>5148</v>
      </c>
      <c r="H675" s="35">
        <f t="shared" si="28"/>
        <v>27647.390000000014</v>
      </c>
      <c r="J675" t="s">
        <v>5146</v>
      </c>
      <c r="K675" s="213">
        <v>2161</v>
      </c>
      <c r="L675" s="203">
        <v>2744</v>
      </c>
      <c r="M675" s="213">
        <v>4668</v>
      </c>
      <c r="N675" s="203"/>
      <c r="P675" s="155"/>
      <c r="Q675" t="s">
        <v>5149</v>
      </c>
      <c r="R675" s="215">
        <f>Q675-Q674</f>
        <v>103384</v>
      </c>
      <c r="S675" s="215"/>
      <c r="T675" s="224">
        <v>103384</v>
      </c>
      <c r="U675" s="155"/>
      <c r="V675" s="100"/>
      <c r="W675" s="198"/>
      <c r="X675" s="198"/>
      <c r="Y675" s="205"/>
    </row>
    <row r="676" spans="1:25" s="35" customFormat="1">
      <c r="A676" s="544">
        <v>45840</v>
      </c>
      <c r="B676" s="18" t="s">
        <v>5152</v>
      </c>
      <c r="C676" s="16" t="s">
        <v>5153</v>
      </c>
      <c r="D676" s="35">
        <f t="shared" si="29"/>
        <v>-2057.4899999999998</v>
      </c>
      <c r="F676" s="18" t="s">
        <v>5155</v>
      </c>
      <c r="G676" s="16" t="s">
        <v>5156</v>
      </c>
      <c r="H676" s="35">
        <f t="shared" si="28"/>
        <v>-16628.330000000075</v>
      </c>
      <c r="J676" t="s">
        <v>5154</v>
      </c>
      <c r="L676" s="203">
        <v>6828</v>
      </c>
      <c r="M676" s="213">
        <v>-3687</v>
      </c>
      <c r="N676" s="203"/>
      <c r="P676" s="155"/>
      <c r="Q676" t="s">
        <v>5157</v>
      </c>
      <c r="R676" s="215">
        <f>Q676-Q675</f>
        <v>73043</v>
      </c>
      <c r="S676" s="215"/>
      <c r="T676" s="224">
        <v>73043</v>
      </c>
      <c r="U676" s="155"/>
      <c r="V676" s="100"/>
      <c r="W676" s="198"/>
      <c r="X676" s="198"/>
      <c r="Y676" s="205"/>
    </row>
    <row r="677" spans="1:25" s="35" customFormat="1">
      <c r="A677" s="544">
        <v>45841</v>
      </c>
      <c r="B677" s="18" t="s">
        <v>5159</v>
      </c>
      <c r="C677" s="16" t="s">
        <v>5160</v>
      </c>
      <c r="D677" s="35">
        <f t="shared" si="29"/>
        <v>-2443.59</v>
      </c>
      <c r="F677" s="18" t="s">
        <v>5162</v>
      </c>
      <c r="G677" s="16" t="s">
        <v>5163</v>
      </c>
      <c r="H677" s="35">
        <f t="shared" si="28"/>
        <v>65491.199999999721</v>
      </c>
      <c r="J677" t="s">
        <v>5161</v>
      </c>
      <c r="L677" s="203">
        <v>6801</v>
      </c>
      <c r="M677" s="213">
        <v>-5785</v>
      </c>
      <c r="N677" s="203"/>
      <c r="P677" s="155"/>
      <c r="Q677" s="13" t="s">
        <v>5164</v>
      </c>
      <c r="R677" s="554" t="s">
        <v>885</v>
      </c>
      <c r="S677" s="554">
        <f>SUM(S673:S676)</f>
        <v>-624654</v>
      </c>
      <c r="T677" s="547">
        <f>SUM(T673:T676)</f>
        <v>479933</v>
      </c>
      <c r="U677" s="17" t="s">
        <v>129</v>
      </c>
      <c r="V677" s="100"/>
      <c r="W677" s="198"/>
      <c r="X677" s="198"/>
      <c r="Y677" s="205"/>
    </row>
    <row r="678" spans="1:25" s="35" customFormat="1">
      <c r="A678" s="544">
        <v>45842</v>
      </c>
      <c r="B678" s="18" t="s">
        <v>5173</v>
      </c>
      <c r="C678" s="16" t="s">
        <v>5174</v>
      </c>
      <c r="D678" s="35">
        <f t="shared" si="29"/>
        <v>-747.44999999999982</v>
      </c>
      <c r="F678" s="18" t="s">
        <v>5176</v>
      </c>
      <c r="G678" s="16" t="s">
        <v>5177</v>
      </c>
      <c r="H678" s="35">
        <f t="shared" si="28"/>
        <v>-1381.1700000000419</v>
      </c>
      <c r="J678" t="s">
        <v>5175</v>
      </c>
      <c r="K678" s="213">
        <v>263</v>
      </c>
      <c r="L678" s="203">
        <v>4143</v>
      </c>
      <c r="M678" s="213"/>
      <c r="N678" s="203"/>
      <c r="P678" s="155"/>
      <c r="Q678" t="s">
        <v>5178</v>
      </c>
      <c r="R678" s="215">
        <f>Q678-Q677</f>
        <v>210132</v>
      </c>
      <c r="S678" s="215">
        <v>-369417</v>
      </c>
      <c r="T678" s="224">
        <v>210132</v>
      </c>
      <c r="U678" s="17"/>
      <c r="V678" s="100"/>
      <c r="W678" s="198"/>
      <c r="X678" s="198"/>
      <c r="Y678" s="205"/>
    </row>
    <row r="679" spans="1:25" s="35" customFormat="1">
      <c r="A679" s="544">
        <v>45845</v>
      </c>
      <c r="B679" s="18" t="s">
        <v>5167</v>
      </c>
      <c r="C679" s="16" t="s">
        <v>5168</v>
      </c>
      <c r="D679" s="35">
        <f t="shared" si="29"/>
        <v>-668.04</v>
      </c>
      <c r="F679" s="18" t="s">
        <v>5170</v>
      </c>
      <c r="G679" s="16" t="s">
        <v>5171</v>
      </c>
      <c r="H679" s="35">
        <f t="shared" ref="H679:H748" si="30">SUM(F679-G679)</f>
        <v>-3784.4699999999721</v>
      </c>
      <c r="J679" t="s">
        <v>5169</v>
      </c>
      <c r="K679" s="213">
        <v>902</v>
      </c>
      <c r="L679" s="203">
        <v>4318</v>
      </c>
      <c r="M679" s="213"/>
      <c r="N679" s="203"/>
      <c r="P679" s="155"/>
      <c r="Q679" t="s">
        <v>5172</v>
      </c>
      <c r="R679" s="215">
        <f>Q679-Q678</f>
        <v>47999</v>
      </c>
      <c r="S679" s="215"/>
      <c r="T679" s="224">
        <v>47999</v>
      </c>
      <c r="U679" s="17"/>
      <c r="V679" s="100"/>
      <c r="W679" s="198"/>
      <c r="X679" s="198"/>
      <c r="Y679" s="205"/>
    </row>
    <row r="680" spans="1:25" s="35" customFormat="1">
      <c r="A680" s="544">
        <v>45846</v>
      </c>
      <c r="B680" s="18" t="s">
        <v>5180</v>
      </c>
      <c r="C680" s="16" t="s">
        <v>5181</v>
      </c>
      <c r="D680" s="35">
        <f t="shared" si="29"/>
        <v>-268.91000000000008</v>
      </c>
      <c r="F680" s="18" t="s">
        <v>5183</v>
      </c>
      <c r="G680" s="16" t="s">
        <v>5184</v>
      </c>
      <c r="H680" s="35">
        <f t="shared" si="30"/>
        <v>-2707.5700000000652</v>
      </c>
      <c r="J680" t="s">
        <v>5182</v>
      </c>
      <c r="K680" s="213">
        <v>2783</v>
      </c>
      <c r="L680" s="203">
        <v>4193</v>
      </c>
      <c r="M680" s="213"/>
      <c r="N680" s="203"/>
      <c r="P680" s="155"/>
      <c r="Q680" t="s">
        <v>5185</v>
      </c>
      <c r="R680" s="215">
        <f>Q680-Q679</f>
        <v>44340</v>
      </c>
      <c r="S680" s="215"/>
      <c r="T680" s="224">
        <v>44340</v>
      </c>
      <c r="U680" s="17"/>
      <c r="V680" s="100"/>
      <c r="W680" s="198"/>
      <c r="X680" s="198"/>
      <c r="Y680" s="205"/>
    </row>
    <row r="681" spans="1:25" s="35" customFormat="1">
      <c r="A681" s="544">
        <v>45847</v>
      </c>
      <c r="B681" s="18" t="s">
        <v>5187</v>
      </c>
      <c r="C681" s="16" t="s">
        <v>5188</v>
      </c>
      <c r="D681" s="35">
        <f t="shared" si="29"/>
        <v>-991.43000000000006</v>
      </c>
      <c r="F681" s="18" t="s">
        <v>5190</v>
      </c>
      <c r="G681" s="16" t="s">
        <v>5191</v>
      </c>
      <c r="H681" s="35">
        <f t="shared" si="30"/>
        <v>-3286.5100000000093</v>
      </c>
      <c r="J681" t="s">
        <v>5189</v>
      </c>
      <c r="L681" s="203">
        <v>4553</v>
      </c>
      <c r="M681" s="213">
        <v>-639</v>
      </c>
      <c r="N681" s="203"/>
      <c r="P681" s="155"/>
      <c r="Q681" t="s">
        <v>5192</v>
      </c>
      <c r="R681" s="215">
        <f>Q681-Q680</f>
        <v>78251</v>
      </c>
      <c r="S681" s="215"/>
      <c r="T681" s="224">
        <v>78251</v>
      </c>
      <c r="U681" s="17"/>
      <c r="V681" s="100"/>
      <c r="W681" s="198"/>
      <c r="X681" s="198"/>
      <c r="Y681" s="205"/>
    </row>
    <row r="682" spans="1:25" s="35" customFormat="1">
      <c r="A682" s="544">
        <v>45848</v>
      </c>
      <c r="B682" s="18" t="s">
        <v>5194</v>
      </c>
      <c r="C682" s="16" t="s">
        <v>5195</v>
      </c>
      <c r="D682" s="35">
        <f t="shared" si="29"/>
        <v>-1833.9399999999996</v>
      </c>
      <c r="F682" s="18" t="s">
        <v>5197</v>
      </c>
      <c r="G682" s="16" t="s">
        <v>5198</v>
      </c>
      <c r="H682" s="35">
        <f t="shared" si="30"/>
        <v>6765.6199999996461</v>
      </c>
      <c r="J682" t="s">
        <v>5196</v>
      </c>
      <c r="L682" s="203">
        <v>3988</v>
      </c>
      <c r="M682" s="213">
        <v>-5556</v>
      </c>
      <c r="N682" s="203"/>
      <c r="P682" s="155"/>
      <c r="Q682" s="13" t="s">
        <v>5199</v>
      </c>
      <c r="R682" s="556" t="s">
        <v>885</v>
      </c>
      <c r="S682" s="556">
        <f>SUM(S678:S681)</f>
        <v>-369417</v>
      </c>
      <c r="T682" s="547">
        <f>SUM(T678:T681)</f>
        <v>380722</v>
      </c>
      <c r="U682" s="172">
        <f>T682+S682</f>
        <v>11305</v>
      </c>
      <c r="V682" s="100"/>
      <c r="W682" s="198"/>
      <c r="X682" s="198"/>
      <c r="Y682" s="205"/>
    </row>
    <row r="683" spans="1:25" s="35" customFormat="1">
      <c r="A683" s="544">
        <v>45849</v>
      </c>
      <c r="B683" s="18" t="s">
        <v>5201</v>
      </c>
      <c r="C683" s="16" t="s">
        <v>5202</v>
      </c>
      <c r="D683" s="35">
        <f t="shared" si="29"/>
        <v>-3537.7599999999998</v>
      </c>
      <c r="F683" s="18" t="s">
        <v>5204</v>
      </c>
      <c r="G683" s="16" t="s">
        <v>5205</v>
      </c>
      <c r="H683" s="35">
        <f t="shared" si="30"/>
        <v>-3242.3499999999767</v>
      </c>
      <c r="J683" t="s">
        <v>5203</v>
      </c>
      <c r="L683" s="203">
        <v>12261</v>
      </c>
      <c r="M683" s="213">
        <v>-6250</v>
      </c>
      <c r="N683" s="203"/>
      <c r="P683" s="155"/>
      <c r="Q683" t="s">
        <v>5206</v>
      </c>
      <c r="R683" s="215">
        <f>Q683-Q682</f>
        <v>324244</v>
      </c>
      <c r="S683" s="215">
        <v>-448071</v>
      </c>
      <c r="T683" s="224">
        <v>324244</v>
      </c>
      <c r="U683" s="17"/>
      <c r="V683" s="100"/>
      <c r="W683" s="198"/>
      <c r="X683" s="198"/>
      <c r="Y683" s="205"/>
    </row>
    <row r="684" spans="1:25" s="35" customFormat="1">
      <c r="A684" s="544">
        <v>45852</v>
      </c>
      <c r="B684" s="18" t="s">
        <v>5208</v>
      </c>
      <c r="C684" s="16" t="s">
        <v>5209</v>
      </c>
      <c r="D684" s="35">
        <f t="shared" si="29"/>
        <v>-3277.84</v>
      </c>
      <c r="F684" s="18" t="s">
        <v>5211</v>
      </c>
      <c r="G684" s="16" t="s">
        <v>5212</v>
      </c>
      <c r="H684" s="35">
        <f t="shared" si="30"/>
        <v>-9963.7800000000279</v>
      </c>
      <c r="J684" t="s">
        <v>5210</v>
      </c>
      <c r="L684" s="203">
        <v>17061</v>
      </c>
      <c r="M684" s="213">
        <v>-241</v>
      </c>
      <c r="N684" s="203"/>
      <c r="P684" s="155"/>
      <c r="Q684" t="s">
        <v>5213</v>
      </c>
      <c r="R684" s="215">
        <f>Q684-Q683</f>
        <v>94317</v>
      </c>
      <c r="S684" s="215">
        <v>11305</v>
      </c>
      <c r="T684" s="224">
        <v>94317</v>
      </c>
      <c r="U684" s="17"/>
      <c r="V684" s="100"/>
      <c r="W684" s="198"/>
      <c r="X684" s="198"/>
      <c r="Y684" s="205"/>
    </row>
    <row r="685" spans="1:25" s="35" customFormat="1">
      <c r="A685" s="544">
        <v>45853</v>
      </c>
      <c r="B685" s="18" t="s">
        <v>5215</v>
      </c>
      <c r="C685" s="16" t="s">
        <v>5216</v>
      </c>
      <c r="D685" s="35">
        <f t="shared" si="29"/>
        <v>-153.26000000000022</v>
      </c>
      <c r="F685" s="18" t="s">
        <v>5218</v>
      </c>
      <c r="G685" s="16" t="s">
        <v>5219</v>
      </c>
      <c r="H685" s="35">
        <f t="shared" si="30"/>
        <v>4337.4100000000326</v>
      </c>
      <c r="J685" t="s">
        <v>5217</v>
      </c>
      <c r="K685" s="213">
        <v>1314</v>
      </c>
      <c r="L685" s="203">
        <v>2072</v>
      </c>
      <c r="M685" s="213"/>
      <c r="N685" s="203"/>
      <c r="P685" s="155"/>
      <c r="Q685" t="s">
        <v>5220</v>
      </c>
      <c r="R685" s="215">
        <f>Q685-Q684</f>
        <v>6309</v>
      </c>
      <c r="S685" s="215"/>
      <c r="T685" s="224">
        <v>6309</v>
      </c>
      <c r="U685" s="17"/>
      <c r="V685" s="100"/>
      <c r="W685" s="198"/>
      <c r="X685" s="198"/>
      <c r="Y685" s="205"/>
    </row>
    <row r="686" spans="1:25" s="35" customFormat="1">
      <c r="A686" s="544">
        <v>45854</v>
      </c>
      <c r="B686" s="18" t="s">
        <v>5222</v>
      </c>
      <c r="C686" s="16" t="s">
        <v>5223</v>
      </c>
      <c r="D686" s="35">
        <f t="shared" si="29"/>
        <v>-690.96</v>
      </c>
      <c r="F686" s="18" t="s">
        <v>5225</v>
      </c>
      <c r="G686" s="16" t="s">
        <v>5226</v>
      </c>
      <c r="H686" s="35">
        <f t="shared" si="30"/>
        <v>121</v>
      </c>
      <c r="J686" t="s">
        <v>5224</v>
      </c>
      <c r="L686" s="203">
        <v>3354</v>
      </c>
      <c r="M686" s="213">
        <v>-338</v>
      </c>
      <c r="N686" s="203"/>
      <c r="P686" s="155"/>
      <c r="Q686" t="s">
        <v>5227</v>
      </c>
      <c r="R686" s="215">
        <f>Q686-Q685</f>
        <v>93594</v>
      </c>
      <c r="S686" s="215"/>
      <c r="T686" s="224">
        <v>93594</v>
      </c>
      <c r="U686" s="17"/>
      <c r="V686" s="100"/>
      <c r="W686" s="198"/>
      <c r="X686" s="198"/>
      <c r="Y686" s="205"/>
    </row>
    <row r="687" spans="1:25" s="35" customFormat="1">
      <c r="A687" s="544">
        <v>45855</v>
      </c>
      <c r="B687" s="18" t="s">
        <v>5229</v>
      </c>
      <c r="C687" s="16" t="s">
        <v>5230</v>
      </c>
      <c r="D687" s="35">
        <f t="shared" si="29"/>
        <v>-1989.2300000000002</v>
      </c>
      <c r="F687" s="18" t="s">
        <v>5232</v>
      </c>
      <c r="G687" s="16" t="s">
        <v>5233</v>
      </c>
      <c r="H687" s="35">
        <f t="shared" si="30"/>
        <v>13985.289999999804</v>
      </c>
      <c r="J687" t="s">
        <v>5231</v>
      </c>
      <c r="L687" s="203">
        <v>8359</v>
      </c>
      <c r="M687" s="213">
        <v>-1876</v>
      </c>
      <c r="N687" s="203"/>
      <c r="P687" s="155"/>
      <c r="Q687" s="13" t="s">
        <v>5234</v>
      </c>
      <c r="R687" s="557" t="s">
        <v>885</v>
      </c>
      <c r="S687" s="557">
        <f>SUM(S683:S686)</f>
        <v>-436766</v>
      </c>
      <c r="T687" s="547">
        <f>SUM(T683:T686)</f>
        <v>518464</v>
      </c>
      <c r="U687" s="172">
        <f>T687+S687</f>
        <v>81698</v>
      </c>
      <c r="V687" s="100"/>
      <c r="W687" s="198"/>
      <c r="X687" s="198"/>
      <c r="Y687" s="205"/>
    </row>
    <row r="688" spans="1:25" s="35" customFormat="1">
      <c r="A688" s="544">
        <v>45856</v>
      </c>
      <c r="B688" s="18" t="s">
        <v>5236</v>
      </c>
      <c r="C688" s="16" t="s">
        <v>5237</v>
      </c>
      <c r="D688" s="35">
        <f t="shared" si="29"/>
        <v>-2395.4199999999996</v>
      </c>
      <c r="F688" s="18" t="s">
        <v>5239</v>
      </c>
      <c r="G688" s="16" t="s">
        <v>5240</v>
      </c>
      <c r="H688" s="35">
        <f t="shared" si="30"/>
        <v>-3529.8299999999581</v>
      </c>
      <c r="J688" t="s">
        <v>5238</v>
      </c>
      <c r="L688" s="203">
        <v>10011</v>
      </c>
      <c r="M688" s="213">
        <v>-2306</v>
      </c>
      <c r="N688" s="203"/>
      <c r="P688" s="155"/>
      <c r="Q688" t="s">
        <v>5241</v>
      </c>
      <c r="R688" s="215">
        <f>Q688-Q687</f>
        <v>280250</v>
      </c>
      <c r="S688" s="215"/>
      <c r="T688" s="224">
        <v>280250</v>
      </c>
      <c r="U688" s="155"/>
      <c r="V688" s="100"/>
      <c r="W688" s="198"/>
      <c r="X688" s="198"/>
      <c r="Y688" s="205"/>
    </row>
    <row r="689" spans="1:25" s="35" customFormat="1">
      <c r="A689" s="544">
        <v>45859</v>
      </c>
      <c r="B689" s="18" t="s">
        <v>5244</v>
      </c>
      <c r="C689" s="16" t="s">
        <v>5245</v>
      </c>
      <c r="D689" s="35">
        <f t="shared" si="29"/>
        <v>570.33999999999969</v>
      </c>
      <c r="F689" s="18" t="s">
        <v>5247</v>
      </c>
      <c r="G689" s="16" t="s">
        <v>5248</v>
      </c>
      <c r="H689" s="35">
        <f t="shared" si="30"/>
        <v>-9480.109999999986</v>
      </c>
      <c r="J689" t="s">
        <v>5246</v>
      </c>
      <c r="M689" s="213">
        <v>-241</v>
      </c>
      <c r="N689" s="203">
        <v>-3061</v>
      </c>
      <c r="P689" s="155"/>
      <c r="Q689" t="s">
        <v>5249</v>
      </c>
      <c r="R689" s="215">
        <f>Q689-Q688</f>
        <v>67537</v>
      </c>
      <c r="S689" s="215">
        <v>-398653</v>
      </c>
      <c r="T689" s="224">
        <v>67537</v>
      </c>
      <c r="U689" s="155"/>
      <c r="V689" s="100"/>
      <c r="W689" s="198"/>
      <c r="X689" s="198"/>
      <c r="Y689" s="205"/>
    </row>
    <row r="690" spans="1:25" s="35" customFormat="1">
      <c r="A690" s="544">
        <v>45860</v>
      </c>
      <c r="B690" s="18" t="s">
        <v>5251</v>
      </c>
      <c r="C690" s="16" t="s">
        <v>5252</v>
      </c>
      <c r="D690" s="35">
        <f t="shared" si="29"/>
        <v>-797.6400000000001</v>
      </c>
      <c r="F690" s="18" t="s">
        <v>5254</v>
      </c>
      <c r="G690" s="16" t="s">
        <v>5255</v>
      </c>
      <c r="H690" s="35">
        <f t="shared" si="30"/>
        <v>1497.2700000000186</v>
      </c>
      <c r="J690" t="s">
        <v>5253</v>
      </c>
      <c r="L690" s="203">
        <v>2926</v>
      </c>
      <c r="M690" s="213">
        <v>-1284</v>
      </c>
      <c r="N690" s="203"/>
      <c r="P690" s="155"/>
      <c r="Q690" t="s">
        <v>5256</v>
      </c>
      <c r="R690" s="215">
        <f>Q690-Q689</f>
        <v>207381</v>
      </c>
      <c r="S690" s="215">
        <v>81698</v>
      </c>
      <c r="T690" s="224">
        <v>207381</v>
      </c>
      <c r="U690" s="155"/>
      <c r="V690" s="100"/>
      <c r="W690" s="198"/>
      <c r="X690" s="198"/>
      <c r="Y690" s="205"/>
    </row>
    <row r="691" spans="1:25" s="35" customFormat="1">
      <c r="A691" s="544">
        <v>45861</v>
      </c>
      <c r="B691" s="18" t="s">
        <v>5258</v>
      </c>
      <c r="C691" s="16" t="s">
        <v>5259</v>
      </c>
      <c r="D691" s="35">
        <f t="shared" si="29"/>
        <v>760.01000000000022</v>
      </c>
      <c r="F691" s="18" t="s">
        <v>5261</v>
      </c>
      <c r="G691" s="16" t="s">
        <v>5262</v>
      </c>
      <c r="H691" s="35">
        <f t="shared" si="30"/>
        <v>-1557.1300000000047</v>
      </c>
      <c r="J691" t="s">
        <v>5260</v>
      </c>
      <c r="K691" s="213">
        <v>1917</v>
      </c>
      <c r="M691" s="213"/>
      <c r="N691" s="203">
        <v>-1980</v>
      </c>
      <c r="P691" s="155"/>
      <c r="Q691" t="s">
        <v>5263</v>
      </c>
      <c r="R691" s="215">
        <f>Q691-Q690</f>
        <v>59186</v>
      </c>
      <c r="S691" s="215"/>
      <c r="T691" s="224">
        <v>59186</v>
      </c>
      <c r="U691" s="155"/>
      <c r="V691" s="100"/>
      <c r="W691" s="198"/>
      <c r="X691" s="198"/>
      <c r="Y691" s="205"/>
    </row>
    <row r="692" spans="1:25" s="35" customFormat="1">
      <c r="A692" s="544">
        <v>45862</v>
      </c>
      <c r="B692" s="18" t="s">
        <v>5265</v>
      </c>
      <c r="C692" s="16" t="s">
        <v>5266</v>
      </c>
      <c r="D692" s="35">
        <f t="shared" si="29"/>
        <v>1.6500000000000909</v>
      </c>
      <c r="F692" s="18" t="s">
        <v>5268</v>
      </c>
      <c r="G692" s="16" t="s">
        <v>5269</v>
      </c>
      <c r="H692" s="35">
        <f t="shared" si="30"/>
        <v>-1856.3500000000931</v>
      </c>
      <c r="J692" t="s">
        <v>5267</v>
      </c>
      <c r="K692" s="213"/>
      <c r="M692" s="213">
        <v>-1497</v>
      </c>
      <c r="N692" s="203">
        <v>-1516</v>
      </c>
      <c r="P692" s="155"/>
      <c r="Q692" s="13" t="s">
        <v>5270</v>
      </c>
      <c r="R692" s="558" t="s">
        <v>885</v>
      </c>
      <c r="S692" s="558">
        <f>SUM(S688:S691)</f>
        <v>-316955</v>
      </c>
      <c r="T692" s="547">
        <f>SUM(T688:T691)</f>
        <v>614354</v>
      </c>
      <c r="U692" s="172">
        <f>T692+S692</f>
        <v>297399</v>
      </c>
      <c r="V692" s="100"/>
      <c r="W692" s="198"/>
      <c r="X692" s="198"/>
      <c r="Y692" s="205"/>
    </row>
    <row r="693" spans="1:25" s="35" customFormat="1">
      <c r="A693" s="544">
        <v>45863</v>
      </c>
      <c r="B693" s="18" t="s">
        <v>5272</v>
      </c>
      <c r="C693" s="16" t="s">
        <v>5273</v>
      </c>
      <c r="D693" s="35">
        <f t="shared" si="29"/>
        <v>-2453.2800000000007</v>
      </c>
      <c r="F693" s="18" t="s">
        <v>5275</v>
      </c>
      <c r="G693" s="16" t="s">
        <v>5276</v>
      </c>
      <c r="H693" s="35">
        <f t="shared" si="30"/>
        <v>-2441.3000000000466</v>
      </c>
      <c r="J693" t="s">
        <v>5274</v>
      </c>
      <c r="K693" s="213">
        <v>1051</v>
      </c>
      <c r="L693" s="203">
        <v>14033</v>
      </c>
      <c r="M693" s="213"/>
      <c r="N693" s="203"/>
      <c r="P693" s="155"/>
      <c r="Q693" t="s">
        <v>5277</v>
      </c>
      <c r="R693" s="215">
        <f>Q693-Q692</f>
        <v>408583</v>
      </c>
      <c r="S693" s="215"/>
      <c r="T693" s="224">
        <v>408583</v>
      </c>
      <c r="U693" s="155"/>
      <c r="V693" s="100"/>
      <c r="W693" s="198"/>
      <c r="X693" s="198"/>
      <c r="Y693" s="205"/>
    </row>
    <row r="694" spans="1:25" s="35" customFormat="1">
      <c r="A694" s="544">
        <v>45866</v>
      </c>
      <c r="B694" s="18" t="s">
        <v>5279</v>
      </c>
      <c r="C694" s="16" t="s">
        <v>5280</v>
      </c>
      <c r="D694" s="35">
        <f t="shared" si="29"/>
        <v>-1178.6000000000004</v>
      </c>
      <c r="F694" s="18" t="s">
        <v>5282</v>
      </c>
      <c r="G694" s="16" t="s">
        <v>5283</v>
      </c>
      <c r="H694" s="35">
        <f t="shared" si="30"/>
        <v>-7987.5799999999581</v>
      </c>
      <c r="J694" t="s">
        <v>5281</v>
      </c>
      <c r="K694" s="213">
        <v>2261</v>
      </c>
      <c r="L694" s="203">
        <v>8469</v>
      </c>
      <c r="M694" s="213"/>
      <c r="N694" s="203"/>
      <c r="P694" s="155"/>
      <c r="Q694" t="s">
        <v>5284</v>
      </c>
      <c r="R694" s="215">
        <f>Q694-Q693</f>
        <v>126308</v>
      </c>
      <c r="S694" s="215">
        <v>297399</v>
      </c>
      <c r="T694" s="224">
        <v>126308</v>
      </c>
      <c r="U694" s="155"/>
      <c r="V694" s="100"/>
      <c r="W694" s="198"/>
      <c r="X694" s="198"/>
      <c r="Y694" s="205"/>
    </row>
    <row r="695" spans="1:25" s="35" customFormat="1">
      <c r="A695" s="544">
        <v>45867</v>
      </c>
      <c r="B695" s="18" t="s">
        <v>5286</v>
      </c>
      <c r="C695" s="16" t="s">
        <v>5287</v>
      </c>
      <c r="D695" s="35">
        <f t="shared" si="29"/>
        <v>-1117.2899999999991</v>
      </c>
      <c r="F695" s="18" t="s">
        <v>5289</v>
      </c>
      <c r="G695" s="16" t="s">
        <v>5290</v>
      </c>
      <c r="H695" s="35">
        <f t="shared" si="30"/>
        <v>1850.6199999999953</v>
      </c>
      <c r="J695" t="s">
        <v>5288</v>
      </c>
      <c r="L695" s="203">
        <v>3001</v>
      </c>
      <c r="M695" s="213">
        <v>-2955</v>
      </c>
      <c r="N695" s="203"/>
      <c r="P695" s="155"/>
      <c r="Q695" t="s">
        <v>5291</v>
      </c>
      <c r="R695" s="215">
        <f>Q695-Q694</f>
        <v>10028</v>
      </c>
      <c r="S695" s="215">
        <v>-1067618</v>
      </c>
      <c r="T695" s="224">
        <v>10028</v>
      </c>
      <c r="U695" s="155"/>
      <c r="V695" s="100"/>
      <c r="W695" s="198"/>
      <c r="X695" s="198"/>
      <c r="Y695" s="205"/>
    </row>
    <row r="696" spans="1:25" s="35" customFormat="1">
      <c r="A696" s="544">
        <v>45868</v>
      </c>
      <c r="B696" s="18" t="s">
        <v>5293</v>
      </c>
      <c r="C696" s="16" t="s">
        <v>5294</v>
      </c>
      <c r="D696" s="35">
        <f t="shared" si="29"/>
        <v>-445.39999999999964</v>
      </c>
      <c r="F696" s="18" t="s">
        <v>5296</v>
      </c>
      <c r="G696" s="16" t="s">
        <v>5297</v>
      </c>
      <c r="H696" s="35">
        <f t="shared" si="30"/>
        <v>-14777.199999999953</v>
      </c>
      <c r="J696" t="s">
        <v>5295</v>
      </c>
      <c r="K696" s="213">
        <v>2807</v>
      </c>
      <c r="L696" s="203">
        <v>5136</v>
      </c>
      <c r="M696" s="213">
        <v>13508</v>
      </c>
      <c r="N696" s="203"/>
      <c r="P696" s="155"/>
      <c r="Q696" t="s">
        <v>5298</v>
      </c>
      <c r="R696" s="215">
        <f>Q696-Q695</f>
        <v>37617</v>
      </c>
      <c r="S696" s="215"/>
      <c r="T696" s="224">
        <v>37617</v>
      </c>
      <c r="U696" s="155"/>
      <c r="V696" s="100"/>
      <c r="W696" s="198"/>
      <c r="X696" s="198"/>
      <c r="Y696" s="205"/>
    </row>
    <row r="697" spans="1:25" s="35" customFormat="1">
      <c r="A697" s="544">
        <v>45869</v>
      </c>
      <c r="B697" s="18" t="s">
        <v>5300</v>
      </c>
      <c r="C697" s="16" t="s">
        <v>5301</v>
      </c>
      <c r="D697" s="35">
        <f t="shared" si="29"/>
        <v>-1235.7600000000002</v>
      </c>
      <c r="F697" s="18" t="s">
        <v>5303</v>
      </c>
      <c r="G697" s="16" t="s">
        <v>5304</v>
      </c>
      <c r="H697" s="35">
        <f t="shared" si="30"/>
        <v>7956.5200000004843</v>
      </c>
      <c r="J697" t="s">
        <v>5302</v>
      </c>
      <c r="K697" s="213"/>
      <c r="L697" s="203"/>
      <c r="M697" s="213">
        <v>-17500</v>
      </c>
      <c r="N697" s="203">
        <v>-52853</v>
      </c>
      <c r="P697" s="155"/>
      <c r="Q697" s="13" t="s">
        <v>5305</v>
      </c>
      <c r="R697" s="559" t="s">
        <v>853</v>
      </c>
      <c r="S697" s="559">
        <f>SUM(S693:S696)</f>
        <v>-770219</v>
      </c>
      <c r="T697" s="547">
        <f>SUM(T693:T696)</f>
        <v>582536</v>
      </c>
      <c r="U697" s="100" t="s">
        <v>129</v>
      </c>
      <c r="V697" s="100"/>
      <c r="W697" s="198"/>
      <c r="X697" s="198"/>
      <c r="Y697" s="205"/>
    </row>
    <row r="698" spans="1:25" s="35" customFormat="1">
      <c r="A698" s="544">
        <v>45870</v>
      </c>
      <c r="B698" s="18" t="s">
        <v>5307</v>
      </c>
      <c r="C698" s="16" t="s">
        <v>5308</v>
      </c>
      <c r="D698" s="35">
        <f t="shared" si="29"/>
        <v>-3820.6900000000005</v>
      </c>
      <c r="F698" s="18" t="s">
        <v>5310</v>
      </c>
      <c r="G698" s="16" t="s">
        <v>5311</v>
      </c>
      <c r="H698" s="35">
        <f t="shared" si="30"/>
        <v>-3593.6900000000605</v>
      </c>
      <c r="J698" t="s">
        <v>5309</v>
      </c>
      <c r="K698" s="213">
        <v>83</v>
      </c>
      <c r="L698" s="203">
        <v>20607</v>
      </c>
      <c r="M698" s="213"/>
      <c r="N698" s="203"/>
      <c r="P698" s="155"/>
      <c r="Q698" t="s">
        <v>5312</v>
      </c>
      <c r="R698" s="215">
        <f>Q698-Q697</f>
        <v>385563</v>
      </c>
      <c r="S698" s="215"/>
      <c r="T698" s="224">
        <v>385563</v>
      </c>
      <c r="U698" s="100"/>
      <c r="V698" s="100"/>
      <c r="W698" s="198"/>
      <c r="X698" s="198"/>
      <c r="Y698" s="205"/>
    </row>
    <row r="699" spans="1:25" s="35" customFormat="1">
      <c r="A699" s="544">
        <v>45873</v>
      </c>
      <c r="B699" s="18" t="s">
        <v>5314</v>
      </c>
      <c r="C699" s="16" t="s">
        <v>5315</v>
      </c>
      <c r="D699" s="35">
        <f t="shared" si="29"/>
        <v>204.35000000000036</v>
      </c>
      <c r="F699" s="18" t="s">
        <v>5317</v>
      </c>
      <c r="G699" s="16" t="s">
        <v>5318</v>
      </c>
      <c r="H699" s="35">
        <f t="shared" si="30"/>
        <v>-678.98999999999069</v>
      </c>
      <c r="J699" t="s">
        <v>5316</v>
      </c>
      <c r="K699" s="213">
        <v>809</v>
      </c>
      <c r="M699" s="213"/>
      <c r="N699" s="203">
        <v>-425</v>
      </c>
      <c r="P699" s="155"/>
      <c r="Q699" t="s">
        <v>5319</v>
      </c>
      <c r="R699" s="215">
        <f>Q699-Q698</f>
        <v>7424</v>
      </c>
      <c r="S699" s="215"/>
      <c r="T699" s="224">
        <v>7424</v>
      </c>
      <c r="U699" s="100"/>
      <c r="V699" s="100"/>
      <c r="W699" s="198"/>
      <c r="X699" s="198"/>
      <c r="Y699" s="205"/>
    </row>
    <row r="700" spans="1:25" s="35" customFormat="1">
      <c r="A700" s="544">
        <v>45874</v>
      </c>
      <c r="B700" s="18" t="s">
        <v>5321</v>
      </c>
      <c r="C700" s="16" t="s">
        <v>5322</v>
      </c>
      <c r="D700" s="35">
        <f t="shared" si="29"/>
        <v>-2249.16</v>
      </c>
      <c r="F700" s="18" t="s">
        <v>5324</v>
      </c>
      <c r="G700" s="16" t="s">
        <v>5325</v>
      </c>
      <c r="H700" s="35">
        <f t="shared" si="30"/>
        <v>6828.2900000000373</v>
      </c>
      <c r="J700" t="s">
        <v>5323</v>
      </c>
      <c r="L700" s="203">
        <v>11684</v>
      </c>
      <c r="M700" s="213">
        <v>-140</v>
      </c>
      <c r="N700" s="203"/>
      <c r="P700" s="155"/>
      <c r="Q700" t="s">
        <v>5326</v>
      </c>
      <c r="R700" s="215">
        <f>Q700-Q699</f>
        <v>150581</v>
      </c>
      <c r="S700" s="215">
        <v>-540572</v>
      </c>
      <c r="T700" s="224">
        <v>150581</v>
      </c>
      <c r="U700" s="100"/>
      <c r="V700" s="100"/>
      <c r="W700" s="198"/>
      <c r="X700" s="198"/>
      <c r="Y700" s="205"/>
    </row>
    <row r="701" spans="1:25" s="35" customFormat="1">
      <c r="A701" s="544">
        <v>45875</v>
      </c>
      <c r="B701" s="18" t="s">
        <v>5328</v>
      </c>
      <c r="C701" s="16" t="s">
        <v>5329</v>
      </c>
      <c r="D701" s="35">
        <f t="shared" si="29"/>
        <v>341.76</v>
      </c>
      <c r="F701" s="18" t="s">
        <v>5331</v>
      </c>
      <c r="G701" s="16" t="s">
        <v>5332</v>
      </c>
      <c r="H701" s="35">
        <f t="shared" si="30"/>
        <v>9415.9799999999814</v>
      </c>
      <c r="J701" t="s">
        <v>5330</v>
      </c>
      <c r="K701" s="213">
        <v>220</v>
      </c>
      <c r="L701" s="203"/>
      <c r="N701" s="203">
        <v>-1463</v>
      </c>
      <c r="P701" s="155"/>
      <c r="Q701" t="s">
        <v>5333</v>
      </c>
      <c r="R701" s="215">
        <f>Q701-Q700</f>
        <v>222174</v>
      </c>
      <c r="S701" s="215"/>
      <c r="T701" s="224">
        <v>222174</v>
      </c>
      <c r="U701" s="100"/>
      <c r="V701" s="100"/>
      <c r="W701" s="198"/>
      <c r="X701" s="198"/>
      <c r="Y701" s="205"/>
    </row>
    <row r="702" spans="1:25" s="35" customFormat="1">
      <c r="A702" s="544">
        <v>45876</v>
      </c>
      <c r="B702" s="18" t="s">
        <v>5335</v>
      </c>
      <c r="C702" s="16" t="s">
        <v>5336</v>
      </c>
      <c r="D702" s="35">
        <f t="shared" si="29"/>
        <v>-1130.9200000000005</v>
      </c>
      <c r="F702" s="18" t="s">
        <v>5338</v>
      </c>
      <c r="G702" s="16" t="s">
        <v>5339</v>
      </c>
      <c r="H702" s="35">
        <f t="shared" si="30"/>
        <v>3874.1699999999255</v>
      </c>
      <c r="J702" t="s">
        <v>5337</v>
      </c>
      <c r="K702" s="213">
        <v>667</v>
      </c>
      <c r="L702" s="203">
        <v>6835</v>
      </c>
      <c r="N702" s="203"/>
      <c r="P702" s="155"/>
      <c r="Q702" s="13" t="s">
        <v>5340</v>
      </c>
      <c r="R702" s="560" t="s">
        <v>885</v>
      </c>
      <c r="S702" s="560">
        <f>SUM(S698:S701)</f>
        <v>-540572</v>
      </c>
      <c r="T702" s="547">
        <f>SUM(T698:T701)</f>
        <v>765742</v>
      </c>
      <c r="U702" s="172">
        <f>T702+S702</f>
        <v>225170</v>
      </c>
      <c r="V702" s="100"/>
      <c r="W702" s="198"/>
      <c r="X702" s="198"/>
      <c r="Y702" s="205"/>
    </row>
    <row r="703" spans="1:25" s="35" customFormat="1">
      <c r="A703" s="544">
        <v>45877</v>
      </c>
      <c r="B703" s="18" t="s">
        <v>5342</v>
      </c>
      <c r="C703" s="16" t="s">
        <v>5343</v>
      </c>
      <c r="D703" s="35">
        <f t="shared" si="29"/>
        <v>-1762.3400000000001</v>
      </c>
      <c r="F703" s="18" t="s">
        <v>5345</v>
      </c>
      <c r="G703" s="16" t="s">
        <v>5346</v>
      </c>
      <c r="H703" s="35">
        <f t="shared" si="30"/>
        <v>-148.40999999991618</v>
      </c>
      <c r="J703" t="s">
        <v>5344</v>
      </c>
      <c r="K703" s="213">
        <v>145</v>
      </c>
      <c r="L703" s="203">
        <v>9556</v>
      </c>
      <c r="N703" s="203"/>
      <c r="P703" s="155"/>
      <c r="Q703" t="s">
        <v>5347</v>
      </c>
      <c r="R703" s="215">
        <f>Q703-Q702</f>
        <v>382454</v>
      </c>
      <c r="S703" s="215">
        <v>-657960</v>
      </c>
      <c r="T703" s="224">
        <v>382454</v>
      </c>
      <c r="U703" s="155"/>
      <c r="V703" s="100"/>
      <c r="W703" s="198"/>
      <c r="X703" s="198"/>
      <c r="Y703" s="205"/>
    </row>
    <row r="704" spans="1:25" s="35" customFormat="1">
      <c r="A704" s="544">
        <v>45880</v>
      </c>
      <c r="B704" s="18" t="s">
        <v>5349</v>
      </c>
      <c r="C704" s="16" t="s">
        <v>5350</v>
      </c>
      <c r="D704" s="35">
        <f t="shared" si="29"/>
        <v>549.65000000000009</v>
      </c>
      <c r="F704" s="18" t="s">
        <v>5352</v>
      </c>
      <c r="G704" s="16" t="s">
        <v>5353</v>
      </c>
      <c r="H704" s="35">
        <f t="shared" si="30"/>
        <v>-6155</v>
      </c>
      <c r="J704" t="s">
        <v>5351</v>
      </c>
      <c r="K704" s="213">
        <v>160</v>
      </c>
      <c r="L704" s="203"/>
      <c r="N704" s="203">
        <v>-2783</v>
      </c>
      <c r="P704" s="155"/>
      <c r="Q704" t="s">
        <v>5354</v>
      </c>
      <c r="R704" s="215">
        <f>Q704-Q703</f>
        <v>21495</v>
      </c>
      <c r="S704" s="215">
        <v>225170</v>
      </c>
      <c r="T704" s="224">
        <v>21495</v>
      </c>
      <c r="U704" s="155"/>
      <c r="V704" s="100"/>
      <c r="W704" s="198"/>
      <c r="X704" s="198"/>
      <c r="Y704" s="205"/>
    </row>
    <row r="705" spans="1:25" s="35" customFormat="1">
      <c r="A705" s="544">
        <v>45881</v>
      </c>
      <c r="B705" s="18" t="s">
        <v>5356</v>
      </c>
      <c r="C705" s="16" t="s">
        <v>5357</v>
      </c>
      <c r="D705" s="35">
        <f t="shared" si="29"/>
        <v>-1025.0800000000002</v>
      </c>
      <c r="F705" s="18" t="s">
        <v>5359</v>
      </c>
      <c r="G705" s="16" t="s">
        <v>5360</v>
      </c>
      <c r="H705" s="35">
        <f t="shared" si="30"/>
        <v>820.36000000010245</v>
      </c>
      <c r="J705" t="s">
        <v>5358</v>
      </c>
      <c r="L705" s="203">
        <v>4769</v>
      </c>
      <c r="M705" s="213">
        <v>-762</v>
      </c>
      <c r="N705" s="203"/>
      <c r="P705" s="155"/>
      <c r="Q705" t="s">
        <v>5361</v>
      </c>
      <c r="R705" s="215">
        <f>Q705-Q704</f>
        <v>61543</v>
      </c>
      <c r="S705" s="215"/>
      <c r="T705" s="224">
        <v>61543</v>
      </c>
      <c r="U705" s="155"/>
      <c r="V705" s="100"/>
      <c r="W705" s="198"/>
      <c r="X705" s="198"/>
      <c r="Y705" s="205"/>
    </row>
    <row r="706" spans="1:25" s="35" customFormat="1">
      <c r="A706" s="544">
        <v>45882</v>
      </c>
      <c r="B706" s="18" t="s">
        <v>5363</v>
      </c>
      <c r="C706" s="16" t="s">
        <v>5364</v>
      </c>
      <c r="D706" s="35">
        <f t="shared" si="29"/>
        <v>460.82000000000016</v>
      </c>
      <c r="F706" s="18" t="s">
        <v>5366</v>
      </c>
      <c r="G706" s="16" t="s">
        <v>5367</v>
      </c>
      <c r="H706" s="35">
        <f t="shared" si="30"/>
        <v>-5244.9299999999348</v>
      </c>
      <c r="J706" t="s">
        <v>5365</v>
      </c>
      <c r="K706" s="213">
        <v>1635</v>
      </c>
      <c r="M706" s="213"/>
      <c r="N706" s="203">
        <v>-866</v>
      </c>
      <c r="P706" s="155"/>
      <c r="Q706" t="s">
        <v>5368</v>
      </c>
      <c r="R706" s="215">
        <f>Q706-Q705</f>
        <v>211381</v>
      </c>
      <c r="S706" s="215"/>
      <c r="T706" s="224">
        <v>211381</v>
      </c>
      <c r="U706" s="155"/>
      <c r="V706" s="100"/>
      <c r="W706" s="198"/>
      <c r="X706" s="198"/>
      <c r="Y706" s="205"/>
    </row>
    <row r="707" spans="1:25" s="35" customFormat="1">
      <c r="A707" s="544">
        <v>45883</v>
      </c>
      <c r="B707" s="18" t="s">
        <v>5370</v>
      </c>
      <c r="C707" s="16" t="s">
        <v>5371</v>
      </c>
      <c r="D707" s="35">
        <f t="shared" si="29"/>
        <v>-17.849999999999909</v>
      </c>
      <c r="F707" s="18" t="s">
        <v>5373</v>
      </c>
      <c r="G707" s="16" t="s">
        <v>5374</v>
      </c>
      <c r="H707" s="35">
        <f t="shared" si="30"/>
        <v>-1212.1599999999162</v>
      </c>
      <c r="J707" t="s">
        <v>5372</v>
      </c>
      <c r="K707" s="213"/>
      <c r="M707" s="213">
        <v>-942</v>
      </c>
      <c r="N707" s="203">
        <v>-820</v>
      </c>
      <c r="P707" s="155"/>
      <c r="Q707" s="13" t="s">
        <v>5375</v>
      </c>
      <c r="R707" s="561" t="s">
        <v>885</v>
      </c>
      <c r="S707" s="561">
        <f>SUM(S703:S706)</f>
        <v>-432790</v>
      </c>
      <c r="T707" s="547">
        <f>SUM(T703:T706)</f>
        <v>676873</v>
      </c>
      <c r="U707" s="172">
        <f>T707+S707</f>
        <v>244083</v>
      </c>
      <c r="V707" s="100"/>
      <c r="W707" s="198"/>
      <c r="X707" s="198"/>
      <c r="Y707" s="205"/>
    </row>
    <row r="708" spans="1:25" s="35" customFormat="1">
      <c r="A708" s="544">
        <v>45887</v>
      </c>
      <c r="B708" s="18" t="s">
        <v>5377</v>
      </c>
      <c r="C708" s="16" t="s">
        <v>5378</v>
      </c>
      <c r="D708" s="35">
        <f t="shared" si="29"/>
        <v>2191.39</v>
      </c>
      <c r="F708" s="18" t="s">
        <v>5380</v>
      </c>
      <c r="G708" s="16" t="s">
        <v>5381</v>
      </c>
      <c r="H708" s="35">
        <f t="shared" si="30"/>
        <v>317.41999999992549</v>
      </c>
      <c r="J708" t="s">
        <v>5379</v>
      </c>
      <c r="K708" s="213">
        <v>2490</v>
      </c>
      <c r="M708" s="213"/>
      <c r="N708" s="203">
        <v>-9065</v>
      </c>
      <c r="P708" s="155"/>
      <c r="Q708" t="s">
        <v>5382</v>
      </c>
      <c r="R708" s="215">
        <f>Q708-Q707</f>
        <v>348633</v>
      </c>
      <c r="S708" s="215">
        <v>-523767</v>
      </c>
      <c r="T708" s="224">
        <v>348633</v>
      </c>
      <c r="U708" s="155"/>
      <c r="V708" s="100"/>
      <c r="W708" s="198"/>
      <c r="X708" s="198"/>
      <c r="Y708" s="205"/>
    </row>
    <row r="709" spans="1:25" s="35" customFormat="1">
      <c r="A709" s="544">
        <v>45888</v>
      </c>
      <c r="B709" s="18" t="s">
        <v>5384</v>
      </c>
      <c r="C709" s="16" t="s">
        <v>5385</v>
      </c>
      <c r="D709" s="35">
        <f t="shared" si="29"/>
        <v>-35.1099999999999</v>
      </c>
      <c r="F709" s="18" t="s">
        <v>5387</v>
      </c>
      <c r="G709" s="16" t="s">
        <v>5388</v>
      </c>
      <c r="H709" s="35">
        <f t="shared" si="30"/>
        <v>4404.2299999999814</v>
      </c>
      <c r="J709" t="s">
        <v>5386</v>
      </c>
      <c r="K709" s="213"/>
      <c r="L709" s="203">
        <v>186</v>
      </c>
      <c r="M709" s="213">
        <v>-21</v>
      </c>
      <c r="P709" s="155"/>
      <c r="Q709" t="s">
        <v>5389</v>
      </c>
      <c r="R709" s="215">
        <f>Q709-Q708</f>
        <v>50857</v>
      </c>
      <c r="S709" s="215">
        <v>244083</v>
      </c>
      <c r="T709" s="224">
        <v>50857</v>
      </c>
      <c r="U709" s="155"/>
      <c r="V709" s="100"/>
      <c r="W709" s="198"/>
      <c r="X709" s="198"/>
      <c r="Y709" s="205"/>
    </row>
    <row r="710" spans="1:25" s="35" customFormat="1">
      <c r="A710" s="544">
        <v>45889</v>
      </c>
      <c r="B710" s="18" t="s">
        <v>5391</v>
      </c>
      <c r="C710" s="16" t="s">
        <v>5392</v>
      </c>
      <c r="D710" s="35">
        <f t="shared" si="29"/>
        <v>-323.3100000000004</v>
      </c>
      <c r="F710" s="18" t="s">
        <v>5394</v>
      </c>
      <c r="G710" s="16" t="s">
        <v>5395</v>
      </c>
      <c r="H710" s="35">
        <f t="shared" si="30"/>
        <v>-14565.280000000028</v>
      </c>
      <c r="J710" t="s">
        <v>5393</v>
      </c>
      <c r="K710" s="213">
        <v>701</v>
      </c>
      <c r="L710" s="203">
        <v>2362</v>
      </c>
      <c r="M710" s="213"/>
      <c r="P710" s="155"/>
      <c r="Q710" t="s">
        <v>5396</v>
      </c>
      <c r="R710" s="215">
        <f>Q710-Q709</f>
        <v>194137</v>
      </c>
      <c r="S710" s="215"/>
      <c r="T710" s="224">
        <v>194137</v>
      </c>
      <c r="U710" s="155"/>
      <c r="V710" s="100"/>
      <c r="W710" s="198"/>
      <c r="X710" s="198"/>
      <c r="Y710" s="205"/>
    </row>
    <row r="711" spans="1:25" s="35" customFormat="1">
      <c r="A711" s="544">
        <v>45890</v>
      </c>
      <c r="B711" s="18" t="s">
        <v>5398</v>
      </c>
      <c r="C711" s="16" t="s">
        <v>5399</v>
      </c>
      <c r="D711" s="35">
        <f t="shared" ref="D711:D729" si="31">SUM(B711-C711)</f>
        <v>970.15000000000009</v>
      </c>
      <c r="F711" s="18" t="s">
        <v>5401</v>
      </c>
      <c r="G711" s="16" t="s">
        <v>5402</v>
      </c>
      <c r="H711" s="35">
        <f t="shared" si="30"/>
        <v>2083.6300000001211</v>
      </c>
      <c r="J711" t="s">
        <v>5400</v>
      </c>
      <c r="K711" s="213">
        <v>842</v>
      </c>
      <c r="M711" s="213"/>
      <c r="N711" s="203">
        <v>-4300</v>
      </c>
      <c r="P711" s="155"/>
      <c r="Q711" s="13" t="s">
        <v>5403</v>
      </c>
      <c r="R711" s="562" t="s">
        <v>885</v>
      </c>
      <c r="S711" s="562">
        <f>SUM(S708:S710)</f>
        <v>-279684</v>
      </c>
      <c r="T711" s="547">
        <f>SUM(T708:T710)</f>
        <v>593627</v>
      </c>
      <c r="U711" s="172">
        <f>T711+S711</f>
        <v>313943</v>
      </c>
      <c r="V711" s="100"/>
      <c r="W711" s="198"/>
      <c r="X711" s="198"/>
      <c r="Y711" s="205"/>
    </row>
    <row r="712" spans="1:25" s="35" customFormat="1">
      <c r="A712" s="544">
        <v>45891</v>
      </c>
      <c r="B712" s="18" t="s">
        <v>5405</v>
      </c>
      <c r="C712" s="16" t="s">
        <v>5406</v>
      </c>
      <c r="D712" s="35">
        <f t="shared" si="31"/>
        <v>-657.7199999999998</v>
      </c>
      <c r="F712" s="18" t="s">
        <v>5408</v>
      </c>
      <c r="G712" s="16" t="s">
        <v>5409</v>
      </c>
      <c r="H712" s="35">
        <f t="shared" si="30"/>
        <v>-1940.4099999999162</v>
      </c>
      <c r="J712" t="s">
        <v>5407</v>
      </c>
      <c r="K712" s="213">
        <v>1129</v>
      </c>
      <c r="L712" s="203">
        <v>4588</v>
      </c>
      <c r="M712" s="213"/>
      <c r="N712" s="203"/>
      <c r="P712" s="155"/>
      <c r="Q712" t="s">
        <v>5410</v>
      </c>
      <c r="R712" s="215">
        <f>Q712-Q711</f>
        <v>386202</v>
      </c>
      <c r="S712" s="215">
        <v>-765231</v>
      </c>
      <c r="T712" s="224">
        <v>386202</v>
      </c>
      <c r="U712" s="155"/>
      <c r="V712" s="100"/>
      <c r="W712" s="198"/>
      <c r="X712" s="198"/>
      <c r="Y712" s="205"/>
    </row>
    <row r="713" spans="1:25" s="35" customFormat="1">
      <c r="A713" s="544">
        <v>45894</v>
      </c>
      <c r="B713" s="18" t="s">
        <v>5412</v>
      </c>
      <c r="C713" s="16" t="s">
        <v>5413</v>
      </c>
      <c r="D713" s="35">
        <f t="shared" si="31"/>
        <v>205.42000000000007</v>
      </c>
      <c r="F713" s="18" t="s">
        <v>5415</v>
      </c>
      <c r="G713" s="16" t="s">
        <v>5416</v>
      </c>
      <c r="H713" s="35">
        <f t="shared" si="30"/>
        <v>-4292.1499999999069</v>
      </c>
      <c r="J713" t="s">
        <v>5414</v>
      </c>
      <c r="K713" s="213">
        <v>7887</v>
      </c>
      <c r="L713" s="203">
        <v>6616</v>
      </c>
      <c r="M713" s="213"/>
      <c r="N713" s="203"/>
      <c r="P713" s="155"/>
      <c r="Q713" t="s">
        <v>5417</v>
      </c>
      <c r="R713" s="215">
        <f>Q713-Q712</f>
        <v>102866</v>
      </c>
      <c r="S713" s="215">
        <v>313943</v>
      </c>
      <c r="T713" s="224">
        <v>102866</v>
      </c>
      <c r="U713" s="155"/>
      <c r="V713" s="100"/>
      <c r="W713" s="198"/>
      <c r="X713" s="198"/>
      <c r="Y713" s="205"/>
    </row>
    <row r="714" spans="1:25" s="35" customFormat="1">
      <c r="A714" s="544">
        <v>45895</v>
      </c>
      <c r="B714" s="18" t="s">
        <v>5419</v>
      </c>
      <c r="C714" s="16" t="s">
        <v>5420</v>
      </c>
      <c r="D714" s="35">
        <f t="shared" si="31"/>
        <v>-1302.8899999999994</v>
      </c>
      <c r="F714" s="18" t="s">
        <v>5422</v>
      </c>
      <c r="G714" s="16" t="s">
        <v>5423</v>
      </c>
      <c r="H714" s="35">
        <f t="shared" si="30"/>
        <v>5110.9899999999907</v>
      </c>
      <c r="J714" t="s">
        <v>5421</v>
      </c>
      <c r="K714" s="213">
        <v>4250</v>
      </c>
      <c r="L714" s="203">
        <v>10941</v>
      </c>
      <c r="M714" s="213"/>
      <c r="N714" s="203"/>
      <c r="P714" s="155"/>
      <c r="Q714" t="s">
        <v>5424</v>
      </c>
      <c r="R714" s="215">
        <f>Q714-Q713</f>
        <v>198012</v>
      </c>
      <c r="S714" s="215"/>
      <c r="T714" s="224">
        <v>198012</v>
      </c>
      <c r="U714" s="155"/>
      <c r="V714" s="100"/>
      <c r="W714" s="198"/>
      <c r="X714" s="198"/>
      <c r="Y714" s="205"/>
    </row>
    <row r="715" spans="1:25" s="35" customFormat="1">
      <c r="A715" s="543">
        <v>45897</v>
      </c>
      <c r="B715" s="18" t="s">
        <v>5426</v>
      </c>
      <c r="C715" s="16" t="s">
        <v>5427</v>
      </c>
      <c r="D715" s="35">
        <f t="shared" si="31"/>
        <v>-2868.1100000000006</v>
      </c>
      <c r="F715" s="18" t="s">
        <v>5429</v>
      </c>
      <c r="G715" s="16" t="s">
        <v>5430</v>
      </c>
      <c r="H715" s="35">
        <f t="shared" si="30"/>
        <v>-3737.2999999998137</v>
      </c>
      <c r="J715" t="s">
        <v>5428</v>
      </c>
      <c r="K715" s="213"/>
      <c r="L715" s="203"/>
      <c r="M715" s="213">
        <v>-18870</v>
      </c>
      <c r="N715" s="203">
        <v>-27285</v>
      </c>
      <c r="P715" s="155"/>
      <c r="Q715" s="13" t="s">
        <v>5431</v>
      </c>
      <c r="R715" s="563" t="s">
        <v>853</v>
      </c>
      <c r="S715" s="563">
        <f>SUM(S712:S714)</f>
        <v>-451288</v>
      </c>
      <c r="T715" s="547">
        <f>SUM(T712:T714)</f>
        <v>687080</v>
      </c>
      <c r="U715" s="172">
        <f>T715+S715</f>
        <v>235792</v>
      </c>
      <c r="V715" s="100"/>
      <c r="W715" s="198"/>
      <c r="X715" s="198"/>
      <c r="Y715" s="205"/>
    </row>
    <row r="716" spans="1:25" s="35" customFormat="1">
      <c r="A716" s="544">
        <v>45898</v>
      </c>
      <c r="B716" s="18" t="s">
        <v>5433</v>
      </c>
      <c r="C716" s="16" t="s">
        <v>5434</v>
      </c>
      <c r="D716" s="35">
        <f t="shared" si="31"/>
        <v>-1239.02</v>
      </c>
      <c r="F716" s="18" t="s">
        <v>5436</v>
      </c>
      <c r="G716" s="16" t="s">
        <v>5437</v>
      </c>
      <c r="H716" s="35">
        <f t="shared" si="30"/>
        <v>-7559.5500000000466</v>
      </c>
      <c r="J716" t="s">
        <v>5435</v>
      </c>
      <c r="K716" s="213">
        <v>1566</v>
      </c>
      <c r="L716" s="203">
        <v>8247</v>
      </c>
      <c r="M716" s="213"/>
      <c r="N716" s="203"/>
      <c r="P716" s="155"/>
      <c r="Q716" s="35" t="s">
        <v>5438</v>
      </c>
      <c r="R716" s="215">
        <f>Q716-Q715</f>
        <v>561546</v>
      </c>
      <c r="S716" s="215">
        <v>-658495</v>
      </c>
      <c r="T716" s="224">
        <v>561546</v>
      </c>
      <c r="U716" s="155"/>
      <c r="V716" s="100"/>
      <c r="W716" s="198"/>
      <c r="X716" s="198"/>
      <c r="Y716" s="205"/>
    </row>
    <row r="717" spans="1:25" s="35" customFormat="1">
      <c r="A717" s="544">
        <v>45901</v>
      </c>
      <c r="B717" s="18" t="s">
        <v>5441</v>
      </c>
      <c r="C717" s="16" t="s">
        <v>5442</v>
      </c>
      <c r="D717" s="35">
        <f t="shared" si="31"/>
        <v>492.70000000000005</v>
      </c>
      <c r="F717" s="18" t="s">
        <v>5444</v>
      </c>
      <c r="G717" s="16" t="s">
        <v>5445</v>
      </c>
      <c r="H717" s="35">
        <f t="shared" si="30"/>
        <v>-10463.989999999991</v>
      </c>
      <c r="J717" t="s">
        <v>5443</v>
      </c>
      <c r="K717" s="213">
        <v>1459</v>
      </c>
      <c r="M717" s="213"/>
      <c r="N717" s="203">
        <v>-1189</v>
      </c>
      <c r="P717" s="155"/>
      <c r="Q717" t="s">
        <v>5446</v>
      </c>
      <c r="R717" s="215">
        <f>Q717-Q716</f>
        <v>126047</v>
      </c>
      <c r="S717" s="215">
        <v>235792</v>
      </c>
      <c r="T717" s="224">
        <v>126047</v>
      </c>
      <c r="U717" s="155"/>
      <c r="V717" s="100"/>
      <c r="W717" s="198"/>
      <c r="X717" s="198"/>
      <c r="Y717" s="205"/>
    </row>
    <row r="718" spans="1:25" s="35" customFormat="1">
      <c r="A718" s="544">
        <v>45902</v>
      </c>
      <c r="B718" s="18" t="s">
        <v>5447</v>
      </c>
      <c r="C718" s="16" t="s">
        <v>5448</v>
      </c>
      <c r="D718" s="35">
        <f t="shared" si="31"/>
        <v>-1473.3300000000002</v>
      </c>
      <c r="F718" s="18" t="s">
        <v>5450</v>
      </c>
      <c r="G718" s="16" t="s">
        <v>5451</v>
      </c>
      <c r="H718" s="35">
        <f t="shared" si="30"/>
        <v>40073.939999999944</v>
      </c>
      <c r="J718" t="s">
        <v>5449</v>
      </c>
      <c r="L718" s="203">
        <v>5452</v>
      </c>
      <c r="M718" s="213">
        <v>-2426</v>
      </c>
      <c r="N718" s="203"/>
      <c r="P718" s="155"/>
      <c r="Q718" s="13" t="s">
        <v>5452</v>
      </c>
      <c r="R718" s="564" t="s">
        <v>885</v>
      </c>
      <c r="S718" s="564">
        <f>SUM(S716:S717)</f>
        <v>-422703</v>
      </c>
      <c r="T718" s="547">
        <f>SUM(T716:T717)</f>
        <v>687593</v>
      </c>
      <c r="U718" s="172">
        <f>T718+S718</f>
        <v>264890</v>
      </c>
      <c r="V718" s="100"/>
      <c r="W718" s="198"/>
      <c r="X718" s="198"/>
      <c r="Y718" s="205"/>
    </row>
    <row r="719" spans="1:25" s="35" customFormat="1">
      <c r="A719" s="544">
        <v>45903</v>
      </c>
      <c r="B719" s="18" t="s">
        <v>5461</v>
      </c>
      <c r="C719" s="16" t="s">
        <v>5462</v>
      </c>
      <c r="D719" s="35">
        <f t="shared" si="31"/>
        <v>-435.79000000000019</v>
      </c>
      <c r="F719" s="18" t="s">
        <v>5464</v>
      </c>
      <c r="G719" s="16" t="s">
        <v>5465</v>
      </c>
      <c r="H719" s="35">
        <f t="shared" si="30"/>
        <v>-19323.479999999981</v>
      </c>
      <c r="J719" t="s">
        <v>5463</v>
      </c>
      <c r="K719" s="213">
        <v>386</v>
      </c>
      <c r="L719" s="203">
        <v>2757</v>
      </c>
      <c r="M719" s="213"/>
      <c r="N719" s="203"/>
      <c r="P719" s="155"/>
      <c r="Q719" s="35" t="s">
        <v>5466</v>
      </c>
      <c r="R719" s="215">
        <f>Q719-Q718</f>
        <v>393174</v>
      </c>
      <c r="S719" s="215">
        <v>-738688</v>
      </c>
      <c r="T719" s="224">
        <v>393174</v>
      </c>
      <c r="U719" s="155"/>
      <c r="V719" s="100"/>
      <c r="W719" s="198"/>
      <c r="X719" s="198"/>
      <c r="Y719" s="205"/>
    </row>
    <row r="720" spans="1:25" s="35" customFormat="1">
      <c r="A720" s="544">
        <v>45904</v>
      </c>
      <c r="B720" s="18" t="s">
        <v>5455</v>
      </c>
      <c r="C720" s="16" t="s">
        <v>5456</v>
      </c>
      <c r="D720" s="35">
        <f t="shared" si="31"/>
        <v>-1073.0100000000002</v>
      </c>
      <c r="F720" s="18" t="s">
        <v>5458</v>
      </c>
      <c r="G720" s="16" t="s">
        <v>5459</v>
      </c>
      <c r="H720" s="35">
        <f t="shared" si="30"/>
        <v>10307.560000000056</v>
      </c>
      <c r="J720" t="s">
        <v>5457</v>
      </c>
      <c r="K720" s="213">
        <v>462</v>
      </c>
      <c r="L720" s="203">
        <v>6243</v>
      </c>
      <c r="M720" s="213"/>
      <c r="N720" s="203"/>
      <c r="P720" s="155"/>
      <c r="Q720" t="s">
        <v>5460</v>
      </c>
      <c r="R720" s="215">
        <f>Q720-Q719</f>
        <v>201166</v>
      </c>
      <c r="S720" s="215">
        <v>264890</v>
      </c>
      <c r="T720" s="224">
        <v>201166</v>
      </c>
      <c r="U720" s="155"/>
      <c r="V720" s="100"/>
      <c r="W720" s="198"/>
      <c r="X720" s="198"/>
      <c r="Y720" s="205"/>
    </row>
    <row r="721" spans="1:25" s="35" customFormat="1">
      <c r="A721" s="544">
        <v>45905</v>
      </c>
      <c r="B721" s="18" t="s">
        <v>5468</v>
      </c>
      <c r="C721" s="16" t="s">
        <v>5469</v>
      </c>
      <c r="D721" s="35">
        <f t="shared" si="31"/>
        <v>-520.20000000000027</v>
      </c>
      <c r="F721" s="18" t="s">
        <v>5471</v>
      </c>
      <c r="G721" s="16" t="s">
        <v>5472</v>
      </c>
      <c r="H721" s="35">
        <f t="shared" si="30"/>
        <v>5895.4799999999814</v>
      </c>
      <c r="J721" t="s">
        <v>5470</v>
      </c>
      <c r="L721" s="203">
        <v>1485</v>
      </c>
      <c r="M721" s="213">
        <v>-1353</v>
      </c>
      <c r="N721" s="203"/>
      <c r="P721" s="155"/>
      <c r="Q721" t="s">
        <v>5473</v>
      </c>
      <c r="R721" s="215">
        <f>Q721-Q720</f>
        <v>232450</v>
      </c>
      <c r="S721" s="215"/>
      <c r="T721" s="224">
        <v>232450</v>
      </c>
      <c r="U721" s="155"/>
      <c r="V721" s="100"/>
      <c r="W721" s="198"/>
      <c r="X721" s="198"/>
      <c r="Y721" s="205"/>
    </row>
    <row r="722" spans="1:25" s="35" customFormat="1">
      <c r="A722" s="544">
        <v>45908</v>
      </c>
      <c r="B722" s="18" t="s">
        <v>5475</v>
      </c>
      <c r="C722" s="16" t="s">
        <v>5476</v>
      </c>
      <c r="D722" s="35">
        <f t="shared" si="31"/>
        <v>9.1999999999998181</v>
      </c>
      <c r="F722" s="18" t="s">
        <v>5478</v>
      </c>
      <c r="G722" s="16" t="s">
        <v>5479</v>
      </c>
      <c r="H722" s="35">
        <f t="shared" si="30"/>
        <v>9423.9899999999907</v>
      </c>
      <c r="J722" t="s">
        <v>5477</v>
      </c>
      <c r="K722" s="213">
        <v>1478</v>
      </c>
      <c r="L722" s="203">
        <v>1423</v>
      </c>
      <c r="M722" s="213"/>
      <c r="N722" s="203"/>
      <c r="P722" s="155"/>
      <c r="Q722" t="s">
        <v>5480</v>
      </c>
      <c r="R722" s="215">
        <f>Q722-Q721</f>
        <v>252295</v>
      </c>
      <c r="S722" s="215"/>
      <c r="T722" s="224">
        <v>252295</v>
      </c>
      <c r="U722" s="155"/>
      <c r="V722" s="100"/>
      <c r="W722" s="198"/>
      <c r="X722" s="198"/>
      <c r="Y722" s="205"/>
    </row>
    <row r="723" spans="1:25" s="35" customFormat="1">
      <c r="A723" s="543">
        <v>45909</v>
      </c>
      <c r="B723" s="18" t="s">
        <v>5482</v>
      </c>
      <c r="C723" s="16" t="s">
        <v>5483</v>
      </c>
      <c r="D723" s="35">
        <f t="shared" si="31"/>
        <v>280.24</v>
      </c>
      <c r="F723" s="18" t="s">
        <v>5485</v>
      </c>
      <c r="G723" s="16" t="s">
        <v>5486</v>
      </c>
      <c r="H723" s="35">
        <f t="shared" si="30"/>
        <v>-5498.6299999998882</v>
      </c>
      <c r="J723" t="s">
        <v>5484</v>
      </c>
      <c r="K723" s="213">
        <v>1825</v>
      </c>
      <c r="L723" s="203">
        <v>315</v>
      </c>
      <c r="M723" s="213"/>
      <c r="N723" s="203"/>
      <c r="P723" s="155"/>
      <c r="Q723" s="13" t="s">
        <v>5487</v>
      </c>
      <c r="R723" s="567" t="s">
        <v>885</v>
      </c>
      <c r="S723" s="566">
        <f>SUM(S719:S722)</f>
        <v>-473798</v>
      </c>
      <c r="T723" s="547">
        <f>SUM(T719:T722)</f>
        <v>1079085</v>
      </c>
      <c r="U723" s="172">
        <f>T723+S723</f>
        <v>605287</v>
      </c>
      <c r="V723" s="100"/>
      <c r="W723" s="198"/>
      <c r="X723" s="198"/>
      <c r="Y723" s="205"/>
    </row>
    <row r="724" spans="1:25" s="35" customFormat="1">
      <c r="A724" s="544">
        <v>45910</v>
      </c>
      <c r="B724" s="18" t="s">
        <v>5489</v>
      </c>
      <c r="C724" s="16" t="s">
        <v>5490</v>
      </c>
      <c r="D724" s="35">
        <f t="shared" si="31"/>
        <v>698.35000000000036</v>
      </c>
      <c r="F724" s="18" t="s">
        <v>5492</v>
      </c>
      <c r="G724" s="16" t="s">
        <v>5493</v>
      </c>
      <c r="H724" s="35">
        <f t="shared" si="30"/>
        <v>-13441.369999999995</v>
      </c>
      <c r="J724" t="s">
        <v>5491</v>
      </c>
      <c r="K724" s="213">
        <v>3906</v>
      </c>
      <c r="L724" s="203">
        <v>196</v>
      </c>
      <c r="M724" s="213"/>
      <c r="N724" s="203"/>
      <c r="P724" s="155"/>
      <c r="Q724" s="35" t="s">
        <v>5494</v>
      </c>
      <c r="R724" s="215">
        <f>Q724-Q723</f>
        <v>315353</v>
      </c>
      <c r="S724" s="215">
        <v>-857031</v>
      </c>
      <c r="T724" s="224">
        <v>315353</v>
      </c>
      <c r="U724" s="155"/>
      <c r="V724" s="100"/>
      <c r="W724" s="198"/>
      <c r="X724" s="198"/>
      <c r="Y724" s="205"/>
    </row>
    <row r="725" spans="1:25" s="35" customFormat="1">
      <c r="A725" s="544">
        <v>45911</v>
      </c>
      <c r="B725" s="18" t="s">
        <v>5496</v>
      </c>
      <c r="C725" s="16" t="s">
        <v>5497</v>
      </c>
      <c r="D725" s="35">
        <f t="shared" si="31"/>
        <v>635.59999999999991</v>
      </c>
      <c r="F725" s="18" t="s">
        <v>5499</v>
      </c>
      <c r="G725" s="16" t="s">
        <v>5500</v>
      </c>
      <c r="H725" s="35">
        <f t="shared" si="30"/>
        <v>7294.859999999986</v>
      </c>
      <c r="J725" t="s">
        <v>5498</v>
      </c>
      <c r="K725" s="213">
        <v>1195</v>
      </c>
      <c r="M725" s="213"/>
      <c r="N725" s="203">
        <v>-2145</v>
      </c>
      <c r="P725" s="155"/>
      <c r="Q725" t="s">
        <v>5501</v>
      </c>
      <c r="R725" s="215">
        <f>Q725-Q724</f>
        <v>156636</v>
      </c>
      <c r="S725" s="215">
        <v>605287</v>
      </c>
      <c r="T725" s="224">
        <v>156636</v>
      </c>
      <c r="U725" s="155"/>
      <c r="V725" s="100"/>
      <c r="W725" s="198"/>
      <c r="X725" s="198"/>
      <c r="Y725" s="205"/>
    </row>
    <row r="726" spans="1:25" s="35" customFormat="1">
      <c r="A726" s="544">
        <v>45912</v>
      </c>
      <c r="B726" s="18" t="s">
        <v>5503</v>
      </c>
      <c r="C726" s="16" t="s">
        <v>5504</v>
      </c>
      <c r="D726" s="35">
        <f t="shared" si="31"/>
        <v>1977.81</v>
      </c>
      <c r="F726" s="18" t="s">
        <v>5506</v>
      </c>
      <c r="G726" s="16" t="s">
        <v>5507</v>
      </c>
      <c r="H726" s="35">
        <f t="shared" si="30"/>
        <v>8573.6300000000047</v>
      </c>
      <c r="J726" t="s">
        <v>5505</v>
      </c>
      <c r="K726" s="213">
        <v>1542</v>
      </c>
      <c r="M726" s="213"/>
      <c r="N726" s="203">
        <v>-8909</v>
      </c>
      <c r="P726" s="155"/>
      <c r="Q726" t="s">
        <v>5508</v>
      </c>
      <c r="R726" s="215">
        <f>Q726-Q725</f>
        <v>288188</v>
      </c>
      <c r="S726" s="215"/>
      <c r="T726" s="224">
        <v>288188</v>
      </c>
      <c r="U726" s="155"/>
      <c r="V726" s="100"/>
      <c r="W726" s="198"/>
      <c r="X726" s="198"/>
      <c r="Y726" s="205"/>
    </row>
    <row r="727" spans="1:25" s="35" customFormat="1">
      <c r="A727" s="544">
        <v>45915</v>
      </c>
      <c r="B727" s="18" t="s">
        <v>5510</v>
      </c>
      <c r="C727" s="16" t="s">
        <v>5511</v>
      </c>
      <c r="D727" s="35">
        <f t="shared" si="31"/>
        <v>222.43000000000006</v>
      </c>
      <c r="F727" s="18" t="s">
        <v>5513</v>
      </c>
      <c r="G727" s="16" t="s">
        <v>5514</v>
      </c>
      <c r="H727" s="35">
        <f t="shared" si="30"/>
        <v>-4430.3299999999581</v>
      </c>
      <c r="J727" t="s">
        <v>5512</v>
      </c>
      <c r="K727" s="213"/>
      <c r="M727" s="213">
        <v>-82</v>
      </c>
      <c r="N727" s="203">
        <v>-1275</v>
      </c>
      <c r="P727" s="155"/>
      <c r="Q727" t="s">
        <v>5515</v>
      </c>
      <c r="R727" s="215">
        <f>Q727-Q726</f>
        <v>188436</v>
      </c>
      <c r="S727" s="215"/>
      <c r="T727" s="224">
        <v>188436</v>
      </c>
      <c r="U727" s="155"/>
      <c r="V727" s="100"/>
      <c r="W727" s="198"/>
      <c r="X727" s="198"/>
      <c r="Y727" s="205"/>
    </row>
    <row r="728" spans="1:25" s="35" customFormat="1">
      <c r="A728" s="544">
        <v>45916</v>
      </c>
      <c r="B728" s="18" t="s">
        <v>5517</v>
      </c>
      <c r="C728" s="16" t="s">
        <v>5518</v>
      </c>
      <c r="D728" s="35">
        <f t="shared" si="31"/>
        <v>2205.6900000000005</v>
      </c>
      <c r="F728" s="18" t="s">
        <v>5520</v>
      </c>
      <c r="G728" s="16" t="s">
        <v>5521</v>
      </c>
      <c r="H728" s="35">
        <f t="shared" si="30"/>
        <v>42519.540000000037</v>
      </c>
      <c r="J728" t="s">
        <v>5519</v>
      </c>
      <c r="K728" s="213"/>
      <c r="M728" s="213">
        <v>-149</v>
      </c>
      <c r="N728" s="203">
        <v>-11744</v>
      </c>
      <c r="P728" s="155"/>
      <c r="Q728" s="13" t="s">
        <v>5522</v>
      </c>
      <c r="R728" s="568" t="s">
        <v>885</v>
      </c>
      <c r="S728" s="568">
        <f>SUM(S724:S727)</f>
        <v>-251744</v>
      </c>
      <c r="T728" s="547">
        <f>SUM(T724:T727)</f>
        <v>948613</v>
      </c>
      <c r="U728" s="172">
        <f>T728+S728</f>
        <v>696869</v>
      </c>
      <c r="V728" s="100"/>
      <c r="W728" s="198"/>
      <c r="X728" s="198"/>
      <c r="Y728" s="205"/>
    </row>
    <row r="729" spans="1:25" s="35" customFormat="1">
      <c r="A729" s="544">
        <v>45917</v>
      </c>
      <c r="B729" s="18" t="s">
        <v>5524</v>
      </c>
      <c r="C729" s="16" t="s">
        <v>5525</v>
      </c>
      <c r="D729" s="35">
        <f t="shared" si="31"/>
        <v>1708.0900000000001</v>
      </c>
      <c r="F729" s="18" t="s">
        <v>5527</v>
      </c>
      <c r="G729" s="16" t="s">
        <v>5528</v>
      </c>
      <c r="H729" s="35">
        <f t="shared" si="30"/>
        <v>-3533.2300000000978</v>
      </c>
      <c r="J729" t="s">
        <v>5526</v>
      </c>
      <c r="K729" s="213">
        <v>634</v>
      </c>
      <c r="N729" s="203">
        <v>-8267</v>
      </c>
      <c r="P729" s="155"/>
      <c r="Q729" t="s">
        <v>5529</v>
      </c>
      <c r="R729" s="215">
        <f>Q729-Q728</f>
        <v>287400</v>
      </c>
      <c r="S729" s="215">
        <v>-844926</v>
      </c>
      <c r="T729" s="224">
        <v>287400</v>
      </c>
      <c r="U729" s="155"/>
      <c r="V729" s="100"/>
      <c r="W729" s="198"/>
      <c r="X729" s="198"/>
      <c r="Y729" s="205"/>
    </row>
    <row r="730" spans="1:25" s="35" customFormat="1">
      <c r="A730" s="544">
        <v>45918</v>
      </c>
      <c r="B730" s="18" t="s">
        <v>5531</v>
      </c>
      <c r="C730" s="16" t="s">
        <v>5532</v>
      </c>
      <c r="D730" s="35">
        <f t="shared" ref="D730:D768" si="32">SUM(B730-C730)</f>
        <v>1347.23</v>
      </c>
      <c r="F730" s="18" t="s">
        <v>5534</v>
      </c>
      <c r="G730" s="16" t="s">
        <v>5535</v>
      </c>
      <c r="H730" s="35">
        <f t="shared" si="30"/>
        <v>10799.589999999967</v>
      </c>
      <c r="J730" s="35" t="s">
        <v>5533</v>
      </c>
      <c r="K730" s="213">
        <v>749</v>
      </c>
      <c r="N730" s="203">
        <v>-6252</v>
      </c>
      <c r="P730" s="155"/>
      <c r="Q730" t="s">
        <v>5536</v>
      </c>
      <c r="R730" s="215">
        <f>Q730-Q729</f>
        <v>192728</v>
      </c>
      <c r="S730" s="215">
        <v>696869</v>
      </c>
      <c r="T730" s="224">
        <v>192728</v>
      </c>
      <c r="U730" s="155"/>
      <c r="V730" s="100"/>
      <c r="W730" s="198"/>
      <c r="X730" s="198"/>
      <c r="Y730" s="205"/>
    </row>
    <row r="731" spans="1:25" s="35" customFormat="1">
      <c r="A731" s="544">
        <v>45919</v>
      </c>
      <c r="B731" s="18" t="s">
        <v>5538</v>
      </c>
      <c r="C731" s="16" t="s">
        <v>5539</v>
      </c>
      <c r="D731" s="35">
        <f t="shared" si="32"/>
        <v>-604.20000000000027</v>
      </c>
      <c r="F731" s="18" t="s">
        <v>5541</v>
      </c>
      <c r="G731" s="16" t="s">
        <v>5542</v>
      </c>
      <c r="H731" s="35">
        <f t="shared" si="30"/>
        <v>2652.8199999998324</v>
      </c>
      <c r="J731" s="35" t="s">
        <v>5540</v>
      </c>
      <c r="K731" s="213"/>
      <c r="L731" s="203">
        <v>783</v>
      </c>
      <c r="M731" s="213">
        <v>-2331</v>
      </c>
      <c r="P731" s="155"/>
      <c r="Q731" s="35" t="s">
        <v>5543</v>
      </c>
      <c r="R731" s="215">
        <f>Q731-Q730</f>
        <v>211342</v>
      </c>
      <c r="S731" s="215"/>
      <c r="T731" s="224">
        <v>211342</v>
      </c>
      <c r="U731" s="155"/>
      <c r="V731" s="100"/>
      <c r="W731" s="198"/>
      <c r="X731" s="198"/>
      <c r="Y731" s="205"/>
    </row>
    <row r="732" spans="1:25" s="35" customFormat="1">
      <c r="A732" s="544">
        <v>45922</v>
      </c>
      <c r="B732" s="18" t="s">
        <v>5545</v>
      </c>
      <c r="C732" s="16" t="s">
        <v>5546</v>
      </c>
      <c r="D732" s="35">
        <f t="shared" si="32"/>
        <v>474.55000000000018</v>
      </c>
      <c r="F732" s="18" t="s">
        <v>5548</v>
      </c>
      <c r="G732" s="16" t="s">
        <v>5549</v>
      </c>
      <c r="H732" s="35">
        <f t="shared" si="30"/>
        <v>-9541.1300000001211</v>
      </c>
      <c r="J732" t="s">
        <v>5547</v>
      </c>
      <c r="K732" s="213">
        <v>574</v>
      </c>
      <c r="M732" s="213"/>
      <c r="N732" s="203">
        <v>-1945</v>
      </c>
      <c r="P732" s="155"/>
      <c r="Q732" t="s">
        <v>5550</v>
      </c>
      <c r="R732" s="215">
        <f>Q732-Q731</f>
        <v>230303</v>
      </c>
      <c r="S732" s="215"/>
      <c r="T732" s="224">
        <v>230303</v>
      </c>
      <c r="U732" s="155"/>
      <c r="V732" s="100"/>
      <c r="W732" s="198"/>
      <c r="X732" s="198"/>
      <c r="Y732" s="205"/>
    </row>
    <row r="733" spans="1:25" s="35" customFormat="1">
      <c r="A733" s="544">
        <v>45923</v>
      </c>
      <c r="B733" s="18" t="s">
        <v>5552</v>
      </c>
      <c r="C733" s="16" t="s">
        <v>808</v>
      </c>
      <c r="D733" s="35">
        <f t="shared" si="32"/>
        <v>406.74000000000024</v>
      </c>
      <c r="F733" s="18" t="s">
        <v>5554</v>
      </c>
      <c r="G733" s="16" t="s">
        <v>5555</v>
      </c>
      <c r="H733" s="35">
        <f t="shared" si="30"/>
        <v>8105.0600000000559</v>
      </c>
      <c r="J733" t="s">
        <v>5553</v>
      </c>
      <c r="K733" s="213">
        <v>1004</v>
      </c>
      <c r="M733" s="213"/>
      <c r="N733" s="203">
        <v>-1072</v>
      </c>
      <c r="P733" s="155"/>
      <c r="Q733" s="13" t="s">
        <v>5556</v>
      </c>
      <c r="R733" s="569" t="s">
        <v>885</v>
      </c>
      <c r="S733" s="569">
        <f>SUM(S729:S732)</f>
        <v>-148057</v>
      </c>
      <c r="T733" s="547">
        <f>SUM(T729:T732)</f>
        <v>921773</v>
      </c>
      <c r="U733" s="172">
        <f>T733+S733</f>
        <v>773716</v>
      </c>
      <c r="V733" s="100"/>
      <c r="W733" s="198"/>
      <c r="X733" s="198"/>
      <c r="Y733" s="205"/>
    </row>
    <row r="734" spans="1:25" s="35" customFormat="1">
      <c r="A734" s="544">
        <v>45924</v>
      </c>
      <c r="B734" s="18" t="s">
        <v>5558</v>
      </c>
      <c r="C734" s="16" t="s">
        <v>5559</v>
      </c>
      <c r="D734" s="35">
        <f t="shared" si="32"/>
        <v>-597.83999999999969</v>
      </c>
      <c r="F734" s="94" t="s">
        <v>5561</v>
      </c>
      <c r="G734" s="16" t="s">
        <v>5562</v>
      </c>
      <c r="H734" s="35">
        <f t="shared" si="30"/>
        <v>-3609.6700000000419</v>
      </c>
      <c r="J734" t="s">
        <v>5560</v>
      </c>
      <c r="K734" s="213">
        <v>2620</v>
      </c>
      <c r="L734" s="203">
        <v>5741</v>
      </c>
      <c r="M734" s="213"/>
      <c r="N734" s="203"/>
      <c r="P734" s="155"/>
      <c r="Q734" t="s">
        <v>5563</v>
      </c>
      <c r="R734" s="215">
        <f>Q734-Q733</f>
        <v>339383</v>
      </c>
      <c r="S734" s="215">
        <v>-1529715</v>
      </c>
      <c r="T734" s="224">
        <v>339383</v>
      </c>
      <c r="U734" s="155"/>
      <c r="V734" s="100"/>
      <c r="W734" s="198"/>
      <c r="X734" s="198"/>
      <c r="Y734" s="205"/>
    </row>
    <row r="735" spans="1:25" s="35" customFormat="1">
      <c r="A735" s="544">
        <v>45925</v>
      </c>
      <c r="B735" s="18" t="s">
        <v>5565</v>
      </c>
      <c r="C735" s="16" t="s">
        <v>5566</v>
      </c>
      <c r="D735" s="35">
        <f t="shared" si="32"/>
        <v>-509.52999999999975</v>
      </c>
      <c r="F735" s="94">
        <v>1026139.71</v>
      </c>
      <c r="G735" s="16" t="s">
        <v>5568</v>
      </c>
      <c r="H735" s="35">
        <f t="shared" si="30"/>
        <v>5556.3099999999395</v>
      </c>
      <c r="J735" t="s">
        <v>5567</v>
      </c>
      <c r="K735" s="213">
        <v>3894</v>
      </c>
      <c r="L735" s="203">
        <v>6481</v>
      </c>
      <c r="M735" s="213"/>
      <c r="N735" s="203"/>
      <c r="P735" s="155"/>
      <c r="Q735" t="s">
        <v>5569</v>
      </c>
      <c r="R735" s="215">
        <f>Q735-Q734</f>
        <v>316886</v>
      </c>
      <c r="S735" s="215">
        <v>773716</v>
      </c>
      <c r="T735" s="224">
        <v>316886</v>
      </c>
      <c r="U735" s="155"/>
      <c r="V735" s="100"/>
      <c r="W735" s="198"/>
      <c r="X735" s="198"/>
      <c r="Y735" s="205"/>
    </row>
    <row r="736" spans="1:25" s="35" customFormat="1">
      <c r="A736" s="544">
        <v>45926</v>
      </c>
      <c r="B736" s="18" t="s">
        <v>5571</v>
      </c>
      <c r="C736" s="16" t="s">
        <v>5572</v>
      </c>
      <c r="D736" s="35">
        <f t="shared" si="32"/>
        <v>-3589.3799999999992</v>
      </c>
      <c r="F736" s="18" t="s">
        <v>5574</v>
      </c>
      <c r="G736" s="16" t="s">
        <v>5575</v>
      </c>
      <c r="H736" s="35">
        <f t="shared" si="30"/>
        <v>6773.2199999999721</v>
      </c>
      <c r="J736" t="s">
        <v>5573</v>
      </c>
      <c r="L736" s="203">
        <v>19067</v>
      </c>
      <c r="M736" s="213">
        <v>-9</v>
      </c>
      <c r="N736" s="203"/>
      <c r="P736" s="155"/>
      <c r="Q736" t="s">
        <v>5576</v>
      </c>
      <c r="R736" s="215">
        <f>Q736-Q735</f>
        <v>420405</v>
      </c>
      <c r="S736" s="215"/>
      <c r="T736" s="224">
        <v>420405</v>
      </c>
      <c r="U736" s="155"/>
      <c r="V736" s="100"/>
      <c r="W736" s="198"/>
      <c r="X736" s="198"/>
      <c r="Y736" s="205"/>
    </row>
    <row r="737" spans="1:25" s="35" customFormat="1">
      <c r="A737" s="544">
        <v>45929</v>
      </c>
      <c r="B737" s="18" t="s">
        <v>5578</v>
      </c>
      <c r="C737" s="16" t="s">
        <v>5579</v>
      </c>
      <c r="D737" s="35">
        <f t="shared" si="32"/>
        <v>-528.13000000000102</v>
      </c>
      <c r="F737" s="18" t="s">
        <v>5581</v>
      </c>
      <c r="G737" s="16" t="s">
        <v>5582</v>
      </c>
      <c r="H737" s="35">
        <f t="shared" si="30"/>
        <v>3170.3700000001118</v>
      </c>
      <c r="J737" t="s">
        <v>5580</v>
      </c>
      <c r="K737" s="213">
        <v>6434</v>
      </c>
      <c r="L737" s="203">
        <v>9056</v>
      </c>
      <c r="M737" s="213"/>
      <c r="N737" s="203"/>
      <c r="P737" s="155"/>
      <c r="Q737" t="s">
        <v>5583</v>
      </c>
      <c r="R737" s="215">
        <f>Q737-Q736</f>
        <v>208875</v>
      </c>
      <c r="S737" s="215"/>
      <c r="T737" s="224">
        <v>208875</v>
      </c>
      <c r="U737" s="155"/>
      <c r="V737" s="100"/>
      <c r="W737" s="198"/>
      <c r="X737" s="198"/>
      <c r="Y737" s="205"/>
    </row>
    <row r="738" spans="1:25" s="35" customFormat="1">
      <c r="A738" s="544">
        <v>45930</v>
      </c>
      <c r="B738" s="18" t="s">
        <v>5585</v>
      </c>
      <c r="C738" s="16" t="s">
        <v>5586</v>
      </c>
      <c r="D738" s="35">
        <f t="shared" si="32"/>
        <v>-2716.5999999999995</v>
      </c>
      <c r="F738" s="18" t="s">
        <v>5588</v>
      </c>
      <c r="G738" s="16" t="s">
        <v>5589</v>
      </c>
      <c r="H738" s="35">
        <f t="shared" si="30"/>
        <v>15911.770000000484</v>
      </c>
      <c r="J738" t="s">
        <v>5587</v>
      </c>
      <c r="K738" s="213">
        <v>4370</v>
      </c>
      <c r="L738" s="203"/>
      <c r="M738" s="213">
        <v>-28031</v>
      </c>
      <c r="N738" s="203">
        <v>-21525</v>
      </c>
      <c r="P738" s="155"/>
      <c r="Q738" s="13" t="s">
        <v>5590</v>
      </c>
      <c r="R738" s="570" t="s">
        <v>853</v>
      </c>
      <c r="S738" s="570">
        <f>SUM(S734:S737)</f>
        <v>-755999</v>
      </c>
      <c r="T738" s="547">
        <f>SUM(T734:T737)</f>
        <v>1285549</v>
      </c>
      <c r="U738" s="172">
        <f>T738+S738</f>
        <v>529550</v>
      </c>
      <c r="V738" s="100"/>
      <c r="W738" s="198"/>
      <c r="X738" s="198"/>
      <c r="Y738" s="205"/>
    </row>
    <row r="739" spans="1:25" s="35" customFormat="1">
      <c r="A739" s="544">
        <v>45931</v>
      </c>
      <c r="B739" s="18" t="s">
        <v>5592</v>
      </c>
      <c r="C739" s="16" t="s">
        <v>5593</v>
      </c>
      <c r="D739" s="35">
        <f t="shared" si="32"/>
        <v>-128.13999999999987</v>
      </c>
      <c r="F739" s="18" t="s">
        <v>5595</v>
      </c>
      <c r="G739" s="16" t="s">
        <v>5596</v>
      </c>
      <c r="H739" s="35">
        <f t="shared" si="30"/>
        <v>10738.010000000009</v>
      </c>
      <c r="J739" t="s">
        <v>5594</v>
      </c>
      <c r="K739" s="213">
        <v>1944</v>
      </c>
      <c r="L739" s="203">
        <v>2764</v>
      </c>
      <c r="M739" s="213"/>
      <c r="N739" s="203"/>
      <c r="P739" s="155"/>
      <c r="Q739" t="s">
        <v>5597</v>
      </c>
      <c r="R739" s="215">
        <f>Q739-Q738</f>
        <v>440139</v>
      </c>
      <c r="S739" s="215">
        <v>-855094</v>
      </c>
      <c r="T739" s="224">
        <v>440139</v>
      </c>
      <c r="U739" s="155"/>
      <c r="V739" s="100"/>
      <c r="W739" s="198"/>
      <c r="X739" s="198"/>
      <c r="Y739" s="205"/>
    </row>
    <row r="740" spans="1:25" s="35" customFormat="1">
      <c r="A740" s="544">
        <v>45933</v>
      </c>
      <c r="B740" s="18" t="s">
        <v>5599</v>
      </c>
      <c r="C740" s="16" t="s">
        <v>5600</v>
      </c>
      <c r="D740" s="35">
        <f t="shared" si="32"/>
        <v>-2353.15</v>
      </c>
      <c r="F740" s="18" t="s">
        <v>5602</v>
      </c>
      <c r="G740" s="16" t="s">
        <v>5603</v>
      </c>
      <c r="H740" s="35">
        <f t="shared" si="30"/>
        <v>3664.0500000000466</v>
      </c>
      <c r="J740" t="s">
        <v>5601</v>
      </c>
      <c r="K740" s="213">
        <v>828</v>
      </c>
      <c r="L740" s="203">
        <v>13414</v>
      </c>
      <c r="M740" s="213"/>
      <c r="N740" s="203"/>
      <c r="P740" s="155"/>
      <c r="Q740" t="s">
        <v>5604</v>
      </c>
      <c r="R740" s="215">
        <f>Q740-Q739</f>
        <v>415072</v>
      </c>
      <c r="S740" s="215">
        <v>529550</v>
      </c>
      <c r="T740" s="224">
        <v>415072</v>
      </c>
      <c r="U740" s="155"/>
      <c r="V740" s="100"/>
      <c r="W740" s="198"/>
      <c r="X740" s="198"/>
      <c r="Y740" s="205"/>
    </row>
    <row r="741" spans="1:25" s="35" customFormat="1">
      <c r="A741" s="544">
        <v>45936</v>
      </c>
      <c r="B741" s="18" t="s">
        <v>5606</v>
      </c>
      <c r="C741" s="16" t="s">
        <v>5607</v>
      </c>
      <c r="D741" s="35">
        <f t="shared" si="32"/>
        <v>-1503.46</v>
      </c>
      <c r="F741" s="18" t="s">
        <v>5609</v>
      </c>
      <c r="G741" s="16" t="s">
        <v>5610</v>
      </c>
      <c r="H741" s="35">
        <f t="shared" si="30"/>
        <v>3821.4299999999348</v>
      </c>
      <c r="J741" t="s">
        <v>5608</v>
      </c>
      <c r="K741" s="213">
        <v>1566</v>
      </c>
      <c r="L741" s="203">
        <v>9648</v>
      </c>
      <c r="M741" s="213"/>
      <c r="N741" s="203"/>
      <c r="P741" s="155"/>
      <c r="Q741" t="s">
        <v>5611</v>
      </c>
      <c r="R741" s="215">
        <f>Q741-Q740</f>
        <v>111273</v>
      </c>
      <c r="S741" s="215"/>
      <c r="T741" s="224">
        <v>111273</v>
      </c>
      <c r="U741" s="155"/>
      <c r="V741" s="100"/>
      <c r="W741" s="198"/>
      <c r="X741" s="198"/>
      <c r="Y741" s="205"/>
    </row>
    <row r="742" spans="1:25" s="35" customFormat="1">
      <c r="A742" s="544">
        <v>45937</v>
      </c>
      <c r="B742" s="18" t="s">
        <v>5613</v>
      </c>
      <c r="C742" s="16" t="s">
        <v>5614</v>
      </c>
      <c r="D742" s="35">
        <f t="shared" si="32"/>
        <v>1549.0300000000002</v>
      </c>
      <c r="F742" s="18" t="s">
        <v>5616</v>
      </c>
      <c r="G742" s="16" t="s">
        <v>5617</v>
      </c>
      <c r="H742" s="35">
        <f t="shared" si="30"/>
        <v>16169.290000000037</v>
      </c>
      <c r="J742" t="s">
        <v>5615</v>
      </c>
      <c r="K742" s="213"/>
      <c r="L742" s="203"/>
      <c r="M742" s="213">
        <v>-4</v>
      </c>
      <c r="N742" s="203">
        <v>-8052</v>
      </c>
      <c r="P742" s="155"/>
      <c r="Q742" s="13" t="s">
        <v>5618</v>
      </c>
      <c r="R742" s="571"/>
      <c r="S742" s="571">
        <f>SUM(S739:S741)</f>
        <v>-325544</v>
      </c>
      <c r="T742" s="547">
        <f>SUM(T739:T741)</f>
        <v>966484</v>
      </c>
      <c r="U742" s="172">
        <f>T742+S742</f>
        <v>640940</v>
      </c>
      <c r="V742" s="100"/>
      <c r="W742" s="198"/>
      <c r="X742" s="198"/>
      <c r="Y742" s="205"/>
    </row>
    <row r="743" spans="1:25" s="35" customFormat="1">
      <c r="A743" s="544">
        <v>45938</v>
      </c>
      <c r="B743" s="18" t="s">
        <v>5620</v>
      </c>
      <c r="C743" s="16" t="s">
        <v>5621</v>
      </c>
      <c r="D743" s="35">
        <f t="shared" si="32"/>
        <v>174.5</v>
      </c>
      <c r="F743" s="18" t="s">
        <v>5625</v>
      </c>
      <c r="G743" s="16" t="s">
        <v>5624</v>
      </c>
      <c r="H743" s="35">
        <f t="shared" si="30"/>
        <v>1087.7199999999721</v>
      </c>
      <c r="J743" t="s">
        <v>5622</v>
      </c>
      <c r="K743" s="213">
        <v>341</v>
      </c>
      <c r="M743" s="213"/>
      <c r="N743" s="203">
        <v>-513</v>
      </c>
      <c r="P743" s="155"/>
      <c r="Q743" t="s">
        <v>5623</v>
      </c>
      <c r="R743" s="215">
        <f>Q743-Q742</f>
        <v>322901</v>
      </c>
      <c r="S743" s="215">
        <v>-713793</v>
      </c>
      <c r="T743" s="224">
        <v>322901</v>
      </c>
      <c r="U743" s="155"/>
      <c r="V743" s="100"/>
      <c r="W743" s="198"/>
      <c r="X743" s="198"/>
      <c r="Y743" s="205"/>
    </row>
    <row r="744" spans="1:25" s="35" customFormat="1">
      <c r="A744" s="544">
        <v>45939</v>
      </c>
      <c r="B744" s="18" t="s">
        <v>5627</v>
      </c>
      <c r="C744" s="16" t="s">
        <v>5628</v>
      </c>
      <c r="D744" s="35">
        <f t="shared" si="32"/>
        <v>544.55999999999995</v>
      </c>
      <c r="F744" s="18" t="s">
        <v>5630</v>
      </c>
      <c r="G744" s="16" t="s">
        <v>5631</v>
      </c>
      <c r="H744" s="35">
        <f t="shared" si="30"/>
        <v>-258.07999999984168</v>
      </c>
      <c r="J744" s="35" t="s">
        <v>5629</v>
      </c>
      <c r="K744" s="213"/>
      <c r="M744" s="213">
        <v>-284</v>
      </c>
      <c r="N744" s="203">
        <v>-3150</v>
      </c>
      <c r="P744" s="155"/>
      <c r="Q744" s="35" t="s">
        <v>5632</v>
      </c>
      <c r="R744" s="215">
        <f>Q744-Q743</f>
        <v>81714</v>
      </c>
      <c r="S744" s="215">
        <v>640940</v>
      </c>
      <c r="T744" s="224">
        <v>81714</v>
      </c>
      <c r="U744" s="155"/>
      <c r="V744" s="100"/>
      <c r="W744" s="198"/>
      <c r="X744" s="198"/>
      <c r="Y744" s="205"/>
    </row>
    <row r="745" spans="1:25" s="35" customFormat="1">
      <c r="A745" s="544">
        <v>45940</v>
      </c>
      <c r="B745" s="18" t="s">
        <v>5634</v>
      </c>
      <c r="C745" s="16" t="s">
        <v>5635</v>
      </c>
      <c r="D745" s="35">
        <f t="shared" si="32"/>
        <v>859.19999999999982</v>
      </c>
      <c r="F745" s="18" t="s">
        <v>5637</v>
      </c>
      <c r="G745" s="16" t="s">
        <v>5638</v>
      </c>
      <c r="H745" s="35">
        <f t="shared" si="30"/>
        <v>9977.0499999998137</v>
      </c>
      <c r="J745" t="s">
        <v>5636</v>
      </c>
      <c r="K745" s="213"/>
      <c r="M745" s="213">
        <v>-274</v>
      </c>
      <c r="N745" s="203">
        <v>-4745</v>
      </c>
      <c r="P745" s="155"/>
      <c r="Q745" t="s">
        <v>5639</v>
      </c>
      <c r="R745" s="215">
        <f>Q745-Q744</f>
        <v>377432</v>
      </c>
      <c r="S745" s="215"/>
      <c r="T745" s="224">
        <v>377432</v>
      </c>
      <c r="U745" s="155"/>
      <c r="V745" s="100"/>
      <c r="W745" s="198"/>
      <c r="X745" s="198"/>
      <c r="Y745" s="205"/>
    </row>
    <row r="746" spans="1:25" s="35" customFormat="1">
      <c r="A746" s="544">
        <v>45943</v>
      </c>
      <c r="B746" s="18" t="s">
        <v>5641</v>
      </c>
      <c r="C746" s="16" t="s">
        <v>5642</v>
      </c>
      <c r="D746" s="35">
        <f t="shared" si="32"/>
        <v>-835.93000000000006</v>
      </c>
      <c r="F746" s="18" t="s">
        <v>5644</v>
      </c>
      <c r="G746" s="16" t="s">
        <v>5645</v>
      </c>
      <c r="H746" s="35">
        <f t="shared" si="30"/>
        <v>-1538.8300000000745</v>
      </c>
      <c r="J746" t="s">
        <v>5643</v>
      </c>
      <c r="L746" s="203">
        <v>4178</v>
      </c>
      <c r="M746" s="213">
        <v>-192</v>
      </c>
      <c r="N746" s="203"/>
      <c r="P746" s="155"/>
      <c r="Q746" t="s">
        <v>5646</v>
      </c>
      <c r="R746" s="215">
        <f>Q746-Q745</f>
        <v>1223</v>
      </c>
      <c r="S746" s="215"/>
      <c r="T746" s="224">
        <v>1223</v>
      </c>
      <c r="U746" s="155"/>
      <c r="V746" s="100"/>
      <c r="W746" s="198"/>
      <c r="X746" s="198"/>
      <c r="Y746" s="205"/>
    </row>
    <row r="747" spans="1:25" s="35" customFormat="1">
      <c r="A747" s="543">
        <v>45944</v>
      </c>
      <c r="B747" s="18" t="s">
        <v>5648</v>
      </c>
      <c r="C747" s="16" t="s">
        <v>5649</v>
      </c>
      <c r="D747" s="35">
        <f t="shared" si="32"/>
        <v>-1651.5199999999995</v>
      </c>
      <c r="F747" s="18" t="s">
        <v>5651</v>
      </c>
      <c r="G747" s="16" t="s">
        <v>5652</v>
      </c>
      <c r="H747" s="35">
        <f t="shared" si="30"/>
        <v>23084.080000000075</v>
      </c>
      <c r="J747" t="s">
        <v>5650</v>
      </c>
      <c r="K747" s="213">
        <v>362</v>
      </c>
      <c r="L747" s="203">
        <v>9033</v>
      </c>
      <c r="M747" s="213"/>
      <c r="N747" s="203"/>
      <c r="P747" s="155"/>
      <c r="Q747" s="13" t="s">
        <v>5653</v>
      </c>
      <c r="R747" s="572" t="s">
        <v>885</v>
      </c>
      <c r="S747" s="572">
        <f>SUM(S743:S746)</f>
        <v>-72853</v>
      </c>
      <c r="T747" s="547">
        <f>SUM(T743:T746)</f>
        <v>783270</v>
      </c>
      <c r="U747" s="172">
        <f>T747+S747</f>
        <v>710417</v>
      </c>
      <c r="V747" s="100"/>
      <c r="W747" s="198"/>
      <c r="X747" s="198"/>
      <c r="Y747" s="205"/>
    </row>
    <row r="748" spans="1:25" s="35" customFormat="1">
      <c r="A748" s="544">
        <v>45945</v>
      </c>
      <c r="B748" s="18" t="s">
        <v>5721</v>
      </c>
      <c r="C748" s="16" t="s">
        <v>5722</v>
      </c>
      <c r="D748" s="35">
        <f t="shared" si="32"/>
        <v>1008.19</v>
      </c>
      <c r="F748" s="18" t="s">
        <v>5724</v>
      </c>
      <c r="G748" s="16" t="s">
        <v>5725</v>
      </c>
      <c r="H748" s="35">
        <f t="shared" si="30"/>
        <v>-1021.4600000000792</v>
      </c>
      <c r="J748" t="s">
        <v>5723</v>
      </c>
      <c r="K748" s="213">
        <v>2165</v>
      </c>
      <c r="M748" s="213"/>
      <c r="N748" s="203">
        <v>-3100</v>
      </c>
      <c r="P748" s="155"/>
      <c r="Q748" t="s">
        <v>5726</v>
      </c>
      <c r="R748" s="215">
        <f>Q748-Q747</f>
        <v>387151</v>
      </c>
      <c r="S748" s="215">
        <v>-715182</v>
      </c>
      <c r="T748" s="224">
        <v>387151</v>
      </c>
      <c r="U748" s="155"/>
      <c r="V748" s="100"/>
      <c r="W748" s="198"/>
      <c r="X748" s="198"/>
      <c r="Y748" s="205"/>
    </row>
    <row r="749" spans="1:25" s="35" customFormat="1">
      <c r="A749" s="544">
        <v>45946</v>
      </c>
      <c r="B749" s="18" t="s">
        <v>5733</v>
      </c>
      <c r="C749" s="16" t="s">
        <v>5734</v>
      </c>
      <c r="D749" s="35">
        <f t="shared" si="32"/>
        <v>5066.7099999999991</v>
      </c>
      <c r="F749" s="18" t="s">
        <v>5736</v>
      </c>
      <c r="G749" s="16" t="s">
        <v>5737</v>
      </c>
      <c r="H749" s="35">
        <f t="shared" ref="H749:H768" si="33">SUM(F749-G749)</f>
        <v>23618.680000000168</v>
      </c>
      <c r="J749" t="s">
        <v>5735</v>
      </c>
      <c r="K749" s="213">
        <v>12641</v>
      </c>
      <c r="M749" s="213"/>
      <c r="N749" s="203">
        <v>-13536</v>
      </c>
      <c r="P749" s="155"/>
      <c r="Q749" t="s">
        <v>5738</v>
      </c>
      <c r="R749" s="215">
        <f>Q749-Q748</f>
        <v>353629</v>
      </c>
      <c r="S749" s="215">
        <v>710417</v>
      </c>
      <c r="T749" s="224">
        <v>353629</v>
      </c>
      <c r="U749" s="155"/>
      <c r="V749" s="100"/>
      <c r="W749" s="198"/>
      <c r="X749" s="198"/>
      <c r="Y749" s="205"/>
    </row>
    <row r="750" spans="1:25" s="35" customFormat="1">
      <c r="A750" s="544">
        <v>45947</v>
      </c>
      <c r="B750" s="18" t="s">
        <v>5727</v>
      </c>
      <c r="C750" s="16" t="s">
        <v>5728</v>
      </c>
      <c r="D750" s="35">
        <f t="shared" si="32"/>
        <v>3991.0099999999998</v>
      </c>
      <c r="F750" s="18" t="s">
        <v>5730</v>
      </c>
      <c r="G750" s="16" t="s">
        <v>5731</v>
      </c>
      <c r="H750" s="35">
        <f t="shared" si="33"/>
        <v>-2983.410000000149</v>
      </c>
      <c r="J750" t="s">
        <v>5729</v>
      </c>
      <c r="K750" s="213">
        <v>4360</v>
      </c>
      <c r="M750" s="213"/>
      <c r="N750" s="203">
        <v>-16058</v>
      </c>
      <c r="P750" s="155"/>
      <c r="Q750" t="s">
        <v>5732</v>
      </c>
      <c r="R750" s="215">
        <f>Q750-Q749</f>
        <v>289843</v>
      </c>
      <c r="S750" s="215"/>
      <c r="T750" s="224">
        <v>289843</v>
      </c>
      <c r="U750" s="155"/>
      <c r="V750" s="100"/>
      <c r="W750" s="198"/>
      <c r="X750" s="198"/>
      <c r="Y750" s="205"/>
    </row>
    <row r="751" spans="1:25" s="35" customFormat="1">
      <c r="A751" s="543">
        <v>45950</v>
      </c>
      <c r="B751" s="18" t="s">
        <v>5715</v>
      </c>
      <c r="C751" s="16" t="s">
        <v>5716</v>
      </c>
      <c r="D751" s="35">
        <f t="shared" si="32"/>
        <v>1028.2799999999997</v>
      </c>
      <c r="F751" s="18" t="s">
        <v>5718</v>
      </c>
      <c r="G751" s="16" t="s">
        <v>5719</v>
      </c>
      <c r="H751" s="35">
        <f t="shared" si="33"/>
        <v>5545.2799999997951</v>
      </c>
      <c r="J751" t="s">
        <v>5717</v>
      </c>
      <c r="K751" s="213">
        <v>5436</v>
      </c>
      <c r="L751" s="203">
        <v>244</v>
      </c>
      <c r="M751" s="213"/>
      <c r="N751" s="203"/>
      <c r="P751" s="155"/>
      <c r="Q751" s="13" t="s">
        <v>5720</v>
      </c>
      <c r="R751" s="573" t="s">
        <v>885</v>
      </c>
      <c r="S751" s="573">
        <f>SUM(S748:S750)</f>
        <v>-4765</v>
      </c>
      <c r="T751" s="547">
        <f>SUM(T748:T750)</f>
        <v>1030623</v>
      </c>
      <c r="U751" s="172">
        <f>T751+S751</f>
        <v>1025858</v>
      </c>
      <c r="V751" s="100"/>
      <c r="W751" s="198"/>
      <c r="X751" s="198"/>
      <c r="Y751" s="205"/>
    </row>
    <row r="752" spans="1:25" s="35" customFormat="1">
      <c r="A752" s="544">
        <v>45951</v>
      </c>
      <c r="B752" s="18" t="s">
        <v>5739</v>
      </c>
      <c r="C752" s="16" t="s">
        <v>5740</v>
      </c>
      <c r="D752" s="35">
        <f t="shared" si="32"/>
        <v>57.519999999999982</v>
      </c>
      <c r="F752" s="18" t="s">
        <v>5742</v>
      </c>
      <c r="G752" s="16" t="s">
        <v>5743</v>
      </c>
      <c r="H752" s="35">
        <f t="shared" si="33"/>
        <v>-4076.1399999999849</v>
      </c>
      <c r="J752" t="s">
        <v>5741</v>
      </c>
      <c r="K752" s="213">
        <v>868</v>
      </c>
      <c r="L752" s="203">
        <v>569</v>
      </c>
      <c r="M752" s="213"/>
      <c r="N752" s="203"/>
      <c r="P752" s="155"/>
      <c r="Q752" t="s">
        <v>5744</v>
      </c>
      <c r="R752" s="215">
        <f>Q752-Q751</f>
        <v>121174</v>
      </c>
      <c r="S752" s="215">
        <v>-82056</v>
      </c>
      <c r="T752" s="224">
        <v>121174</v>
      </c>
      <c r="U752" s="155"/>
      <c r="V752" s="100"/>
      <c r="W752" s="198"/>
      <c r="X752" s="198"/>
      <c r="Y752" s="205"/>
    </row>
    <row r="753" spans="1:25" s="35" customFormat="1">
      <c r="A753" s="544">
        <v>45953</v>
      </c>
      <c r="B753" s="18" t="s">
        <v>5709</v>
      </c>
      <c r="C753" s="16" t="s">
        <v>5710</v>
      </c>
      <c r="D753" s="35">
        <f t="shared" si="32"/>
        <v>4652.2199999999993</v>
      </c>
      <c r="F753" s="18" t="s">
        <v>5712</v>
      </c>
      <c r="G753" s="16" t="s">
        <v>5713</v>
      </c>
      <c r="H753" s="35">
        <f t="shared" si="33"/>
        <v>8450.9699999999721</v>
      </c>
      <c r="J753" t="s">
        <v>5711</v>
      </c>
      <c r="K753" s="213">
        <v>10127</v>
      </c>
      <c r="M753" s="213"/>
      <c r="N753" s="203">
        <v>-13391</v>
      </c>
      <c r="P753" s="155"/>
      <c r="Q753" t="s">
        <v>5714</v>
      </c>
      <c r="R753" s="215">
        <f>Q753-Q752</f>
        <v>461541</v>
      </c>
      <c r="S753" s="215">
        <v>-1407597</v>
      </c>
      <c r="T753" s="224">
        <v>461541</v>
      </c>
      <c r="U753" s="155"/>
      <c r="V753" s="100"/>
      <c r="W753" s="198"/>
      <c r="X753" s="198"/>
      <c r="Y753" s="205"/>
    </row>
    <row r="754" spans="1:25" s="35" customFormat="1">
      <c r="A754" s="544">
        <v>45954</v>
      </c>
      <c r="B754" s="18" t="s">
        <v>5703</v>
      </c>
      <c r="C754" s="16" t="s">
        <v>5704</v>
      </c>
      <c r="D754" s="35">
        <f t="shared" si="32"/>
        <v>1336.3600000000006</v>
      </c>
      <c r="F754" s="18" t="s">
        <v>5706</v>
      </c>
      <c r="G754" s="16" t="s">
        <v>5707</v>
      </c>
      <c r="H754" s="35">
        <f t="shared" si="33"/>
        <v>-1856.0100000002421</v>
      </c>
      <c r="J754" t="s">
        <v>5705</v>
      </c>
      <c r="K754" s="213">
        <v>725</v>
      </c>
      <c r="M754" s="213"/>
      <c r="N754" s="203">
        <v>-6239</v>
      </c>
      <c r="P754" s="155"/>
      <c r="Q754" t="s">
        <v>5708</v>
      </c>
      <c r="R754" s="215">
        <f>Q754-Q753</f>
        <v>389612</v>
      </c>
      <c r="S754" s="215">
        <v>1025858</v>
      </c>
      <c r="T754" s="224">
        <v>389612</v>
      </c>
      <c r="U754" s="155"/>
      <c r="V754" s="100"/>
      <c r="W754" s="198"/>
      <c r="X754" s="198"/>
      <c r="Y754" s="205"/>
    </row>
    <row r="755" spans="1:25" s="35" customFormat="1">
      <c r="A755" s="544">
        <v>45957</v>
      </c>
      <c r="B755" s="18" t="s">
        <v>5697</v>
      </c>
      <c r="C755" s="16" t="s">
        <v>5698</v>
      </c>
      <c r="D755" s="35">
        <f t="shared" si="32"/>
        <v>-243.17000000000007</v>
      </c>
      <c r="E755"/>
      <c r="F755" s="18" t="s">
        <v>5700</v>
      </c>
      <c r="G755" s="16" t="s">
        <v>5701</v>
      </c>
      <c r="H755" s="35">
        <f t="shared" si="33"/>
        <v>-6813.1599999999162</v>
      </c>
      <c r="J755" t="s">
        <v>5699</v>
      </c>
      <c r="K755" s="213">
        <v>4303</v>
      </c>
      <c r="L755" s="203">
        <v>5388</v>
      </c>
      <c r="M755" s="213"/>
      <c r="N755" s="203"/>
      <c r="P755" s="155"/>
      <c r="Q755" t="s">
        <v>5702</v>
      </c>
      <c r="R755" s="215"/>
      <c r="S755" s="215"/>
      <c r="T755" s="224"/>
      <c r="U755" s="155"/>
      <c r="V755" s="100"/>
      <c r="W755" s="198"/>
      <c r="X755" s="198"/>
      <c r="Y755" s="205"/>
    </row>
    <row r="756" spans="1:25" s="35" customFormat="1">
      <c r="A756" s="543">
        <v>45958</v>
      </c>
      <c r="B756" s="18" t="s">
        <v>5691</v>
      </c>
      <c r="C756" s="16" t="s">
        <v>5692</v>
      </c>
      <c r="D756" s="35">
        <f t="shared" si="32"/>
        <v>-3367.83</v>
      </c>
      <c r="E756"/>
      <c r="F756" s="18" t="s">
        <v>5694</v>
      </c>
      <c r="G756" s="16" t="s">
        <v>5695</v>
      </c>
      <c r="H756" s="35">
        <f t="shared" si="33"/>
        <v>32590.610000000335</v>
      </c>
      <c r="J756" t="s">
        <v>5693</v>
      </c>
      <c r="K756" s="213"/>
      <c r="L756" s="203"/>
      <c r="M756" s="213">
        <v>-27388</v>
      </c>
      <c r="N756" s="203">
        <v>-42854</v>
      </c>
      <c r="P756" s="155"/>
      <c r="Q756" s="13" t="s">
        <v>5696</v>
      </c>
      <c r="R756" s="573" t="s">
        <v>853</v>
      </c>
      <c r="S756" s="573">
        <f>SUM(S752:S755)</f>
        <v>-463795</v>
      </c>
      <c r="T756" s="547">
        <f>SUM(T752:T755)</f>
        <v>972327</v>
      </c>
      <c r="U756" s="172">
        <f>T756+S756</f>
        <v>508532</v>
      </c>
      <c r="V756" s="100"/>
      <c r="W756" s="198"/>
      <c r="X756" s="198"/>
      <c r="Y756" s="205"/>
    </row>
    <row r="757" spans="1:25" s="35" customFormat="1">
      <c r="A757" s="544">
        <v>45959</v>
      </c>
      <c r="B757" s="18" t="s">
        <v>5685</v>
      </c>
      <c r="C757" s="16" t="s">
        <v>5686</v>
      </c>
      <c r="D757" s="35">
        <f t="shared" si="32"/>
        <v>-1222.2999999999997</v>
      </c>
      <c r="E757"/>
      <c r="F757" s="18" t="s">
        <v>5688</v>
      </c>
      <c r="G757" s="16" t="s">
        <v>5689</v>
      </c>
      <c r="H757" s="35">
        <f t="shared" si="33"/>
        <v>-2217.4699999999721</v>
      </c>
      <c r="J757" t="s">
        <v>5687</v>
      </c>
      <c r="K757" s="213">
        <v>424</v>
      </c>
      <c r="L757" s="203">
        <v>6572</v>
      </c>
      <c r="M757" s="213"/>
      <c r="N757" s="203"/>
      <c r="P757" s="155"/>
      <c r="Q757" t="s">
        <v>5690</v>
      </c>
      <c r="R757" s="215">
        <f>Q757-Q756</f>
        <v>332777</v>
      </c>
      <c r="S757" s="215">
        <v>-23018</v>
      </c>
      <c r="T757" s="224">
        <v>332777</v>
      </c>
      <c r="U757" s="155"/>
      <c r="V757" s="100"/>
      <c r="W757" s="198"/>
      <c r="X757" s="198"/>
      <c r="Y757" s="205"/>
    </row>
    <row r="758" spans="1:25" s="35" customFormat="1">
      <c r="A758" s="544">
        <v>45960</v>
      </c>
      <c r="B758" s="18" t="s">
        <v>5679</v>
      </c>
      <c r="C758" s="16" t="s">
        <v>5680</v>
      </c>
      <c r="D758" s="35">
        <f t="shared" si="32"/>
        <v>-2390.34</v>
      </c>
      <c r="E758"/>
      <c r="F758" s="18" t="s">
        <v>5682</v>
      </c>
      <c r="G758" s="16" t="s">
        <v>5683</v>
      </c>
      <c r="H758" s="35">
        <f t="shared" si="33"/>
        <v>9933.2800000000279</v>
      </c>
      <c r="J758" t="s">
        <v>5681</v>
      </c>
      <c r="K758" s="213">
        <v>-1506</v>
      </c>
      <c r="L758" s="203">
        <v>10628</v>
      </c>
      <c r="M758" s="213"/>
      <c r="N758" s="203"/>
      <c r="P758" s="155"/>
      <c r="Q758" t="s">
        <v>5684</v>
      </c>
      <c r="R758" s="215">
        <f>Q758-Q757</f>
        <v>435196</v>
      </c>
      <c r="S758" s="215">
        <v>-838835</v>
      </c>
      <c r="T758" s="224">
        <v>435196</v>
      </c>
      <c r="U758" s="155"/>
      <c r="V758" s="100"/>
      <c r="W758" s="198"/>
      <c r="X758" s="198"/>
      <c r="Y758" s="205"/>
    </row>
    <row r="759" spans="1:25" s="35" customFormat="1">
      <c r="A759" s="544">
        <v>45961</v>
      </c>
      <c r="B759" s="18" t="s">
        <v>5673</v>
      </c>
      <c r="C759" s="16" t="s">
        <v>5674</v>
      </c>
      <c r="D759" s="35">
        <f t="shared" si="32"/>
        <v>-1611.5699999999997</v>
      </c>
      <c r="E759"/>
      <c r="F759" s="18" t="s">
        <v>5676</v>
      </c>
      <c r="G759" s="16" t="s">
        <v>5677</v>
      </c>
      <c r="H759" s="35">
        <f t="shared" si="33"/>
        <v>10111.909999999916</v>
      </c>
      <c r="J759" t="s">
        <v>5675</v>
      </c>
      <c r="L759" s="203">
        <v>7769</v>
      </c>
      <c r="M759" s="213">
        <v>-456</v>
      </c>
      <c r="N759" s="203"/>
      <c r="P759" s="155"/>
      <c r="Q759" t="s">
        <v>5678</v>
      </c>
      <c r="R759" s="215">
        <f>Q759-Q758</f>
        <v>386304</v>
      </c>
      <c r="S759" s="215">
        <v>508532</v>
      </c>
      <c r="T759" s="224">
        <v>386304</v>
      </c>
      <c r="U759" s="155"/>
      <c r="V759" s="100"/>
      <c r="W759" s="198"/>
      <c r="X759" s="198"/>
      <c r="Y759" s="205"/>
    </row>
    <row r="760" spans="1:25" s="35" customFormat="1">
      <c r="A760" s="544">
        <v>45964</v>
      </c>
      <c r="B760" s="18" t="s">
        <v>5667</v>
      </c>
      <c r="C760" s="16" t="s">
        <v>5668</v>
      </c>
      <c r="D760" s="35">
        <f t="shared" si="32"/>
        <v>-1194.1499999999999</v>
      </c>
      <c r="E760"/>
      <c r="F760" s="18" t="s">
        <v>5670</v>
      </c>
      <c r="G760" s="16" t="s">
        <v>5671</v>
      </c>
      <c r="H760" s="35">
        <f t="shared" si="33"/>
        <v>-5302.0199999997858</v>
      </c>
      <c r="J760" t="s">
        <v>5669</v>
      </c>
      <c r="K760" s="213">
        <v>368</v>
      </c>
      <c r="L760" s="203">
        <v>6522</v>
      </c>
      <c r="M760" s="213"/>
      <c r="N760" s="203"/>
      <c r="P760" s="155"/>
      <c r="Q760" t="s">
        <v>5672</v>
      </c>
      <c r="R760" s="215"/>
      <c r="S760" s="215"/>
      <c r="T760" s="224"/>
      <c r="U760" s="155"/>
      <c r="V760" s="100"/>
      <c r="W760" s="198"/>
      <c r="X760" s="198"/>
      <c r="Y760" s="205"/>
    </row>
    <row r="761" spans="1:25" s="35" customFormat="1">
      <c r="A761" s="544">
        <v>45965</v>
      </c>
      <c r="B761" s="18" t="s">
        <v>5746</v>
      </c>
      <c r="C761" s="16" t="s">
        <v>5747</v>
      </c>
      <c r="D761" s="35">
        <f t="shared" si="32"/>
        <v>-2023.25</v>
      </c>
      <c r="E761"/>
      <c r="F761" s="18" t="s">
        <v>5749</v>
      </c>
      <c r="G761" s="16" t="s">
        <v>5750</v>
      </c>
      <c r="H761" s="35">
        <f t="shared" si="33"/>
        <v>58579.729999999981</v>
      </c>
      <c r="J761" t="s">
        <v>5748</v>
      </c>
      <c r="K761" s="213">
        <v>1272</v>
      </c>
      <c r="L761" s="203">
        <v>11663</v>
      </c>
      <c r="M761" s="213"/>
      <c r="N761" s="203"/>
      <c r="P761" s="155"/>
      <c r="Q761" s="13" t="s">
        <v>5751</v>
      </c>
      <c r="R761" s="574" t="s">
        <v>885</v>
      </c>
      <c r="S761" s="574">
        <f>SUM(S757:S760)</f>
        <v>-353321</v>
      </c>
      <c r="T761" s="547">
        <f>SUM(T757:T760)</f>
        <v>1154277</v>
      </c>
      <c r="U761" s="172">
        <f>T761+S761</f>
        <v>800956</v>
      </c>
      <c r="V761" s="100"/>
      <c r="W761" s="198"/>
      <c r="X761" s="198"/>
      <c r="Y761" s="205"/>
    </row>
    <row r="762" spans="1:25" s="35" customFormat="1">
      <c r="A762" s="544">
        <v>45967</v>
      </c>
      <c r="B762" s="18" t="s">
        <v>5753</v>
      </c>
      <c r="C762" s="16" t="s">
        <v>5754</v>
      </c>
      <c r="D762" s="35">
        <f t="shared" si="32"/>
        <v>-513.17999999999984</v>
      </c>
      <c r="E762"/>
      <c r="F762" s="18" t="s">
        <v>5756</v>
      </c>
      <c r="G762" s="16" t="s">
        <v>5757</v>
      </c>
      <c r="H762" s="35">
        <f t="shared" si="33"/>
        <v>-5738.3399999999674</v>
      </c>
      <c r="J762" t="s">
        <v>5755</v>
      </c>
      <c r="L762" s="203">
        <v>614</v>
      </c>
      <c r="M762" s="213">
        <v>-2022</v>
      </c>
      <c r="N762" s="203"/>
      <c r="P762" s="155"/>
      <c r="Q762" s="35" t="s">
        <v>5758</v>
      </c>
      <c r="R762" s="215">
        <f>Q762-Q761</f>
        <v>425475</v>
      </c>
      <c r="S762" s="215">
        <v>-842245</v>
      </c>
      <c r="T762" s="224">
        <v>425475</v>
      </c>
      <c r="U762" s="155"/>
      <c r="V762" s="100"/>
      <c r="W762" s="198"/>
      <c r="X762" s="198"/>
      <c r="Y762" s="205"/>
    </row>
    <row r="763" spans="1:25" s="35" customFormat="1">
      <c r="A763" s="544">
        <v>45968</v>
      </c>
      <c r="B763" s="18" t="s">
        <v>5760</v>
      </c>
      <c r="C763" s="16" t="s">
        <v>5761</v>
      </c>
      <c r="D763" s="35">
        <f t="shared" si="32"/>
        <v>-2721.16</v>
      </c>
      <c r="E763"/>
      <c r="F763" s="18" t="s">
        <v>5763</v>
      </c>
      <c r="G763" s="16" t="s">
        <v>5764</v>
      </c>
      <c r="H763" s="35">
        <f t="shared" si="33"/>
        <v>11623.010000000009</v>
      </c>
      <c r="J763" t="s">
        <v>5762</v>
      </c>
      <c r="L763" s="203">
        <v>13987</v>
      </c>
      <c r="M763" s="213">
        <v>-250</v>
      </c>
      <c r="N763" s="203"/>
      <c r="P763" s="155"/>
      <c r="Q763" t="s">
        <v>5765</v>
      </c>
      <c r="R763" s="215">
        <f>Q763-Q762</f>
        <v>297143</v>
      </c>
      <c r="S763" s="215">
        <v>800956</v>
      </c>
      <c r="T763" s="224">
        <v>297143</v>
      </c>
      <c r="U763" s="155"/>
      <c r="V763" s="100"/>
      <c r="W763" s="198"/>
      <c r="X763" s="198"/>
      <c r="Y763" s="205"/>
    </row>
    <row r="764" spans="1:25" s="35" customFormat="1">
      <c r="A764" s="544">
        <v>45971</v>
      </c>
      <c r="B764" s="18" t="s">
        <v>5768</v>
      </c>
      <c r="C764" s="16" t="s">
        <v>5769</v>
      </c>
      <c r="D764" s="35">
        <f t="shared" si="32"/>
        <v>-919.81999999999994</v>
      </c>
      <c r="E764"/>
      <c r="F764" s="18" t="s">
        <v>5771</v>
      </c>
      <c r="G764" s="16" t="s">
        <v>5772</v>
      </c>
      <c r="H764" s="35">
        <f t="shared" si="33"/>
        <v>-9093.9699999999721</v>
      </c>
      <c r="J764" t="s">
        <v>5770</v>
      </c>
      <c r="K764" s="213">
        <v>257</v>
      </c>
      <c r="L764" s="203">
        <v>4873</v>
      </c>
      <c r="M764" s="213"/>
      <c r="N764" s="203"/>
      <c r="P764" s="155"/>
      <c r="Q764" t="s">
        <v>5773</v>
      </c>
      <c r="R764" s="215">
        <f>Q764-Q763</f>
        <v>164091</v>
      </c>
      <c r="S764" s="215"/>
      <c r="T764" s="224">
        <v>164091</v>
      </c>
      <c r="U764" s="155"/>
      <c r="V764" s="100"/>
      <c r="W764" s="198"/>
      <c r="X764" s="198"/>
      <c r="Y764" s="205"/>
    </row>
    <row r="765" spans="1:25" s="35" customFormat="1">
      <c r="A765" s="544">
        <v>45972</v>
      </c>
      <c r="B765" s="18" t="s">
        <v>5775</v>
      </c>
      <c r="C765" s="16" t="s">
        <v>5776</v>
      </c>
      <c r="D765" s="35">
        <f t="shared" si="32"/>
        <v>-612</v>
      </c>
      <c r="E765"/>
      <c r="F765" s="18" t="s">
        <v>5778</v>
      </c>
      <c r="G765" s="16" t="s">
        <v>5779</v>
      </c>
      <c r="H765" s="35">
        <f t="shared" si="33"/>
        <v>9016.4699999997392</v>
      </c>
      <c r="J765" t="s">
        <v>5777</v>
      </c>
      <c r="L765" s="203">
        <v>2695</v>
      </c>
      <c r="M765" s="213">
        <v>-428</v>
      </c>
      <c r="N765" s="203"/>
      <c r="P765" s="155"/>
      <c r="Q765" s="13" t="s">
        <v>5780</v>
      </c>
      <c r="R765" s="575" t="s">
        <v>885</v>
      </c>
      <c r="S765" s="575">
        <f>SUM(S762:S764)</f>
        <v>-41289</v>
      </c>
      <c r="T765" s="547">
        <f>SUM(T762:T764)</f>
        <v>886709</v>
      </c>
      <c r="U765" s="172">
        <f>T765+S765</f>
        <v>845420</v>
      </c>
      <c r="V765" s="100"/>
      <c r="W765" s="198"/>
      <c r="X765" s="198"/>
      <c r="Y765" s="205"/>
    </row>
    <row r="766" spans="1:25" s="35" customFormat="1">
      <c r="A766" s="544">
        <v>45973</v>
      </c>
      <c r="B766" s="18" t="s">
        <v>5782</v>
      </c>
      <c r="C766" s="16" t="s">
        <v>5783</v>
      </c>
      <c r="D766" s="35">
        <f t="shared" si="32"/>
        <v>-475.53999999999996</v>
      </c>
      <c r="E766"/>
      <c r="F766" s="18" t="s">
        <v>5785</v>
      </c>
      <c r="G766" s="16" t="s">
        <v>5786</v>
      </c>
      <c r="H766" s="35">
        <f t="shared" si="33"/>
        <v>-6578.5200000000186</v>
      </c>
      <c r="J766" t="s">
        <v>5784</v>
      </c>
      <c r="L766" s="203">
        <v>826</v>
      </c>
      <c r="M766" s="213">
        <v>-1584</v>
      </c>
      <c r="N766" s="203"/>
      <c r="P766" s="155"/>
      <c r="Q766" t="s">
        <v>5787</v>
      </c>
      <c r="R766" s="215">
        <f>Q766-Q765</f>
        <v>195132</v>
      </c>
      <c r="S766" s="215"/>
      <c r="T766" s="224">
        <v>195132</v>
      </c>
      <c r="U766" s="155"/>
      <c r="V766" s="100"/>
      <c r="W766" s="198"/>
      <c r="X766" s="198"/>
      <c r="Y766" s="205"/>
    </row>
    <row r="767" spans="1:25" s="35" customFormat="1">
      <c r="A767" s="544">
        <v>45974</v>
      </c>
      <c r="B767" s="18" t="s">
        <v>5789</v>
      </c>
      <c r="C767" s="16" t="s">
        <v>5790</v>
      </c>
      <c r="D767" s="35">
        <f t="shared" si="32"/>
        <v>453.62000000000012</v>
      </c>
      <c r="E767"/>
      <c r="F767" s="18" t="s">
        <v>5792</v>
      </c>
      <c r="G767" s="16" t="s">
        <v>5793</v>
      </c>
      <c r="H767" s="35">
        <f t="shared" si="33"/>
        <v>8149.4399999999441</v>
      </c>
      <c r="J767" t="s">
        <v>5791</v>
      </c>
      <c r="L767" s="203"/>
      <c r="M767" s="213">
        <v>-1025</v>
      </c>
      <c r="N767" s="203">
        <v>-3318</v>
      </c>
      <c r="P767" s="155"/>
      <c r="Q767" t="s">
        <v>5794</v>
      </c>
      <c r="R767" s="215">
        <f>Q767-Q766</f>
        <v>221897</v>
      </c>
      <c r="S767" s="215"/>
      <c r="T767" s="224">
        <v>221897</v>
      </c>
      <c r="U767" s="155"/>
      <c r="V767" s="100"/>
      <c r="W767" s="198"/>
      <c r="X767" s="198"/>
      <c r="Y767" s="205"/>
    </row>
    <row r="768" spans="1:25" s="35" customFormat="1">
      <c r="A768" s="544">
        <v>45975</v>
      </c>
      <c r="B768" t="s">
        <v>5796</v>
      </c>
      <c r="C768" t="s">
        <v>5797</v>
      </c>
      <c r="D768" s="35">
        <f t="shared" si="32"/>
        <v>-1873.2700000000004</v>
      </c>
      <c r="E768"/>
      <c r="F768" t="s">
        <v>5799</v>
      </c>
      <c r="G768" t="s">
        <v>5800</v>
      </c>
      <c r="H768" s="35">
        <f t="shared" si="33"/>
        <v>10446.299999999814</v>
      </c>
      <c r="J768" t="s">
        <v>5798</v>
      </c>
      <c r="L768" s="203">
        <v>9545</v>
      </c>
      <c r="M768" s="213">
        <v>-127</v>
      </c>
      <c r="N768" s="203"/>
      <c r="P768" s="155"/>
      <c r="Q768" t="s">
        <v>5801</v>
      </c>
      <c r="R768" s="215"/>
      <c r="S768" s="215"/>
      <c r="T768" s="224"/>
      <c r="U768" s="155"/>
      <c r="V768" s="100"/>
      <c r="W768" s="198"/>
      <c r="X768" s="198"/>
      <c r="Y768" s="205"/>
    </row>
    <row r="769" spans="11:17">
      <c r="K769" s="176">
        <f>SUM(K3:K768)</f>
        <v>3321202</v>
      </c>
      <c r="L769" s="179">
        <f>SUM(L3:L768)</f>
        <v>3895873</v>
      </c>
      <c r="M769" s="176">
        <f>SUM(M3:M768)</f>
        <v>-3308755</v>
      </c>
      <c r="N769" s="179">
        <f>SUM(N3:N768)</f>
        <v>-3720224</v>
      </c>
      <c r="O769" s="174">
        <f>K769+M769</f>
        <v>12447</v>
      </c>
      <c r="P769" s="100">
        <f>L769+N769</f>
        <v>175649</v>
      </c>
      <c r="Q769"/>
    </row>
  </sheetData>
  <mergeCells count="27">
    <mergeCell ref="W73:Z73"/>
    <mergeCell ref="W66:Z66"/>
    <mergeCell ref="W71:Y71"/>
    <mergeCell ref="X75:AA75"/>
    <mergeCell ref="W83:Z83"/>
    <mergeCell ref="W82:Z82"/>
    <mergeCell ref="W80:Z80"/>
    <mergeCell ref="W60:Y60"/>
    <mergeCell ref="W27:Y27"/>
    <mergeCell ref="W32:Y32"/>
    <mergeCell ref="W59:Y59"/>
    <mergeCell ref="W70:Z70"/>
    <mergeCell ref="W69:Z69"/>
    <mergeCell ref="W68:Z68"/>
    <mergeCell ref="W67:Z67"/>
    <mergeCell ref="Q132:R132"/>
    <mergeCell ref="Q126:R126"/>
    <mergeCell ref="A1:C1"/>
    <mergeCell ref="J1:L1"/>
    <mergeCell ref="Q1:S1"/>
    <mergeCell ref="M1:P1"/>
    <mergeCell ref="F1:H1"/>
    <mergeCell ref="Q97:R97"/>
    <mergeCell ref="Q92:R92"/>
    <mergeCell ref="Q86:R86"/>
    <mergeCell ref="Q103:R103"/>
    <mergeCell ref="Q109:R10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359"/>
  <sheetViews>
    <sheetView topLeftCell="D1" workbookViewId="0">
      <pane ySplit="1" topLeftCell="A1340" activePane="bottomLeft" state="frozen"/>
      <selection activeCell="E1" sqref="E1"/>
      <selection pane="bottomLeft" activeCell="N1363" sqref="N1363"/>
    </sheetView>
  </sheetViews>
  <sheetFormatPr defaultRowHeight="14.4"/>
  <cols>
    <col min="1" max="1" width="11.33203125" style="52" bestFit="1" customWidth="1"/>
    <col min="2" max="2" width="11.44140625" bestFit="1" customWidth="1"/>
    <col min="3" max="3" width="10" bestFit="1" customWidth="1"/>
    <col min="4" max="4" width="10.44140625" bestFit="1" customWidth="1"/>
    <col min="5" max="5" width="10" bestFit="1" customWidth="1"/>
    <col min="6" max="6" width="10.44140625" bestFit="1" customWidth="1"/>
    <col min="7" max="7" width="11.109375" bestFit="1" customWidth="1"/>
    <col min="8" max="8" width="11.109375" customWidth="1"/>
    <col min="9" max="9" width="28.109375" bestFit="1" customWidth="1"/>
    <col min="10" max="10" width="19" bestFit="1" customWidth="1"/>
    <col min="11" max="12" width="19" customWidth="1"/>
    <col min="14" max="14" width="9.6640625" bestFit="1" customWidth="1"/>
    <col min="15" max="15" width="11.109375" customWidth="1"/>
    <col min="18" max="18" width="9" bestFit="1" customWidth="1"/>
  </cols>
  <sheetData>
    <row r="1" spans="1:19" ht="43.2">
      <c r="A1" s="261" t="s">
        <v>49</v>
      </c>
      <c r="B1" s="148" t="s">
        <v>138</v>
      </c>
      <c r="C1" s="148" t="s">
        <v>583</v>
      </c>
      <c r="D1" s="148" t="s">
        <v>584</v>
      </c>
      <c r="E1" s="148" t="s">
        <v>586</v>
      </c>
      <c r="F1" s="148" t="s">
        <v>588</v>
      </c>
      <c r="G1" s="148" t="s">
        <v>587</v>
      </c>
      <c r="H1" s="148" t="s">
        <v>585</v>
      </c>
      <c r="I1" s="149" t="s">
        <v>589</v>
      </c>
      <c r="J1" s="149" t="s">
        <v>590</v>
      </c>
      <c r="K1" s="154" t="s">
        <v>616</v>
      </c>
      <c r="L1" s="154" t="s">
        <v>617</v>
      </c>
      <c r="M1" s="149" t="s">
        <v>657</v>
      </c>
      <c r="N1" s="169" t="s">
        <v>673</v>
      </c>
      <c r="O1" s="169" t="s">
        <v>674</v>
      </c>
      <c r="P1" s="169" t="s">
        <v>675</v>
      </c>
      <c r="Q1" s="169" t="s">
        <v>676</v>
      </c>
      <c r="R1" s="169" t="s">
        <v>5766</v>
      </c>
    </row>
    <row r="2" spans="1:19">
      <c r="A2" s="618">
        <v>44970</v>
      </c>
      <c r="B2" s="147" t="s">
        <v>16</v>
      </c>
      <c r="C2" s="102">
        <v>41646600</v>
      </c>
      <c r="D2" s="102">
        <v>19799300</v>
      </c>
      <c r="E2" s="102">
        <v>28482950</v>
      </c>
      <c r="F2" s="102">
        <v>559900</v>
      </c>
      <c r="G2" s="102">
        <v>14420048</v>
      </c>
      <c r="H2" s="102">
        <v>12537813</v>
      </c>
      <c r="I2" s="35">
        <f>F2/D2</f>
        <v>2.8278777532539028E-2</v>
      </c>
      <c r="J2" s="35">
        <f>G2/H2</f>
        <v>1.1501246668777083</v>
      </c>
      <c r="K2" s="156">
        <f>D2/(C2-D2)</f>
        <v>0.90625843925794036</v>
      </c>
      <c r="L2" s="156">
        <f>F2/(E2-F2)</f>
        <v>2.0051534484950607E-2</v>
      </c>
      <c r="M2" s="30" t="s">
        <v>45</v>
      </c>
      <c r="R2">
        <f>E2/C2</f>
        <v>0.68392017595674082</v>
      </c>
    </row>
    <row r="3" spans="1:19">
      <c r="A3" s="619"/>
      <c r="B3" s="148" t="s">
        <v>591</v>
      </c>
      <c r="C3" s="101">
        <v>17623875</v>
      </c>
      <c r="D3" s="101">
        <v>9896150</v>
      </c>
      <c r="E3" s="101">
        <v>12356250</v>
      </c>
      <c r="F3" s="101">
        <v>1864600</v>
      </c>
      <c r="G3" s="101">
        <v>19575539</v>
      </c>
      <c r="H3" s="101">
        <v>15418433</v>
      </c>
      <c r="I3">
        <f>F3/D3</f>
        <v>0.18841670750746503</v>
      </c>
      <c r="J3">
        <f>G3/H3</f>
        <v>1.2696192278424143</v>
      </c>
      <c r="K3" s="156">
        <f t="shared" ref="K3:K66" si="0">D3/(C3-D3)</f>
        <v>1.2806032823372986</v>
      </c>
      <c r="L3" s="156">
        <f t="shared" ref="L3:L66" si="1">F3/(E3-F3)</f>
        <v>0.17772228391149153</v>
      </c>
      <c r="M3" s="30" t="s">
        <v>45</v>
      </c>
      <c r="N3" s="155"/>
      <c r="O3" s="617"/>
      <c r="R3">
        <f t="shared" ref="R3:R66" si="2">E3/C3</f>
        <v>0.70110858139881271</v>
      </c>
    </row>
    <row r="4" spans="1:19">
      <c r="A4" s="618">
        <v>44971</v>
      </c>
      <c r="B4" s="147" t="s">
        <v>16</v>
      </c>
      <c r="C4" s="101">
        <v>43449950</v>
      </c>
      <c r="D4" s="101">
        <v>-12825450</v>
      </c>
      <c r="E4" s="101">
        <v>41915350</v>
      </c>
      <c r="F4" s="101">
        <v>22128650</v>
      </c>
      <c r="G4" s="101">
        <v>14361080</v>
      </c>
      <c r="H4" s="101">
        <v>17491872</v>
      </c>
      <c r="I4">
        <f>F4/D4</f>
        <v>-1.7253702599129075</v>
      </c>
      <c r="J4">
        <f>G4/H4</f>
        <v>0.82101446889160867</v>
      </c>
      <c r="K4" s="156">
        <f t="shared" si="0"/>
        <v>-0.22790508819128785</v>
      </c>
      <c r="L4" s="156">
        <f t="shared" si="1"/>
        <v>1.118359807345338</v>
      </c>
      <c r="M4" s="30" t="s">
        <v>45</v>
      </c>
      <c r="N4" s="155"/>
      <c r="O4" s="617"/>
      <c r="R4">
        <f t="shared" si="2"/>
        <v>0.96468120216478959</v>
      </c>
    </row>
    <row r="5" spans="1:19">
      <c r="A5" s="619"/>
      <c r="B5" s="148" t="s">
        <v>591</v>
      </c>
      <c r="C5" s="101">
        <v>14581925</v>
      </c>
      <c r="D5" s="101">
        <v>-8519475</v>
      </c>
      <c r="E5" s="101">
        <v>14897000</v>
      </c>
      <c r="F5" s="101">
        <v>4753100</v>
      </c>
      <c r="G5" s="101">
        <v>18537436</v>
      </c>
      <c r="H5" s="101">
        <v>24334274</v>
      </c>
      <c r="I5">
        <f>F5/D5</f>
        <v>-0.55790996510935242</v>
      </c>
      <c r="J5">
        <f>G5/H5</f>
        <v>0.76178298970415148</v>
      </c>
      <c r="K5" s="156">
        <f t="shared" si="0"/>
        <v>-0.36878609088626663</v>
      </c>
      <c r="L5" s="156">
        <f t="shared" si="1"/>
        <v>0.46856731631818138</v>
      </c>
      <c r="M5" s="17" t="s">
        <v>46</v>
      </c>
      <c r="N5" s="35"/>
      <c r="O5" s="35"/>
      <c r="R5">
        <f t="shared" si="2"/>
        <v>1.0216072294981631</v>
      </c>
    </row>
    <row r="6" spans="1:19">
      <c r="A6" s="618">
        <v>44972</v>
      </c>
      <c r="B6" s="147" t="s">
        <v>16</v>
      </c>
      <c r="C6" s="101">
        <v>53529050</v>
      </c>
      <c r="D6" s="101">
        <v>2394000</v>
      </c>
      <c r="E6" s="101">
        <v>55794150</v>
      </c>
      <c r="F6" s="101">
        <v>21940950</v>
      </c>
      <c r="G6" s="101">
        <v>24009763</v>
      </c>
      <c r="H6" s="101">
        <v>32968881</v>
      </c>
      <c r="I6">
        <f t="shared" ref="I6:I70" si="3">F6/D6</f>
        <v>9.1649749373433576</v>
      </c>
      <c r="J6">
        <f t="shared" ref="J6:J9" si="4">G6/H6</f>
        <v>0.72825532052483066</v>
      </c>
      <c r="K6" s="156">
        <f t="shared" si="0"/>
        <v>4.6817202681917781E-2</v>
      </c>
      <c r="L6" s="156">
        <f t="shared" si="1"/>
        <v>0.64812041402289888</v>
      </c>
      <c r="M6" s="153" t="s">
        <v>45</v>
      </c>
      <c r="N6" s="35"/>
      <c r="O6" s="617"/>
      <c r="R6">
        <f t="shared" si="2"/>
        <v>1.0423153409223589</v>
      </c>
    </row>
    <row r="7" spans="1:19">
      <c r="A7" s="619"/>
      <c r="B7" s="148" t="s">
        <v>591</v>
      </c>
      <c r="C7" s="101">
        <v>18842675</v>
      </c>
      <c r="D7" s="101">
        <v>3413425</v>
      </c>
      <c r="E7" s="101">
        <v>17207550</v>
      </c>
      <c r="F7" s="101">
        <v>4442425</v>
      </c>
      <c r="G7" s="101">
        <v>30602041</v>
      </c>
      <c r="H7" s="101">
        <v>38432124</v>
      </c>
      <c r="I7">
        <f t="shared" si="3"/>
        <v>1.301456747987725</v>
      </c>
      <c r="J7">
        <f t="shared" si="4"/>
        <v>0.79626202808879365</v>
      </c>
      <c r="K7" s="156">
        <f t="shared" si="0"/>
        <v>0.22123077920184067</v>
      </c>
      <c r="L7" s="156">
        <f t="shared" si="1"/>
        <v>0.3480126516583269</v>
      </c>
      <c r="M7" s="153" t="s">
        <v>45</v>
      </c>
      <c r="N7" s="155"/>
      <c r="O7" s="617"/>
      <c r="R7">
        <f t="shared" si="2"/>
        <v>0.91322224684127917</v>
      </c>
    </row>
    <row r="8" spans="1:19">
      <c r="A8" s="618">
        <v>44973</v>
      </c>
      <c r="B8" s="147" t="s">
        <v>16</v>
      </c>
      <c r="C8" s="101">
        <v>29845500</v>
      </c>
      <c r="D8" s="101">
        <v>11298950</v>
      </c>
      <c r="E8" s="101">
        <v>24925050</v>
      </c>
      <c r="F8" s="101">
        <v>8257450</v>
      </c>
      <c r="G8" s="101">
        <v>3315432</v>
      </c>
      <c r="H8" s="101">
        <v>3069803</v>
      </c>
      <c r="I8">
        <f t="shared" si="3"/>
        <v>0.73081569526371915</v>
      </c>
      <c r="J8">
        <f t="shared" si="4"/>
        <v>1.0800145807401973</v>
      </c>
      <c r="K8" s="156">
        <f t="shared" si="0"/>
        <v>0.60922112198764733</v>
      </c>
      <c r="L8" s="156">
        <f t="shared" si="1"/>
        <v>0.49541925652163477</v>
      </c>
      <c r="M8" s="17" t="s">
        <v>46</v>
      </c>
      <c r="N8" s="35"/>
      <c r="O8" s="35"/>
      <c r="R8">
        <f t="shared" si="2"/>
        <v>0.83513595014323772</v>
      </c>
    </row>
    <row r="9" spans="1:19">
      <c r="A9" s="619"/>
      <c r="B9" s="148" t="s">
        <v>591</v>
      </c>
      <c r="C9" s="101">
        <v>10172150</v>
      </c>
      <c r="D9" s="101">
        <v>6114225</v>
      </c>
      <c r="E9" s="101">
        <v>7895125</v>
      </c>
      <c r="F9" s="101">
        <v>4225050</v>
      </c>
      <c r="G9" s="101">
        <v>2479108</v>
      </c>
      <c r="H9" s="101">
        <v>2170095</v>
      </c>
      <c r="I9">
        <f t="shared" si="3"/>
        <v>0.69101971222845082</v>
      </c>
      <c r="J9">
        <f t="shared" si="4"/>
        <v>1.1423960702181242</v>
      </c>
      <c r="K9" s="156">
        <f t="shared" si="0"/>
        <v>1.5067368174621265</v>
      </c>
      <c r="L9" s="156">
        <f t="shared" si="1"/>
        <v>1.1512162557985872</v>
      </c>
      <c r="M9" s="17" t="s">
        <v>46</v>
      </c>
      <c r="N9" s="35"/>
      <c r="O9" s="617"/>
      <c r="R9">
        <f t="shared" si="2"/>
        <v>0.77615105951052632</v>
      </c>
    </row>
    <row r="10" spans="1:19">
      <c r="A10" s="618">
        <v>44974</v>
      </c>
      <c r="B10" s="147" t="s">
        <v>16</v>
      </c>
      <c r="C10" s="101">
        <v>103272600</v>
      </c>
      <c r="D10" s="101">
        <v>39051400</v>
      </c>
      <c r="E10" s="101">
        <v>76737950</v>
      </c>
      <c r="F10" s="101">
        <v>18314750</v>
      </c>
      <c r="G10" s="101">
        <v>22055096</v>
      </c>
      <c r="H10" s="101">
        <v>22037060</v>
      </c>
      <c r="I10">
        <f t="shared" si="3"/>
        <v>0.4689908684451774</v>
      </c>
      <c r="J10">
        <f>G10/H10</f>
        <v>1.0008184394833068</v>
      </c>
      <c r="K10" s="156">
        <f t="shared" si="0"/>
        <v>0.60807646073259303</v>
      </c>
      <c r="L10" s="156">
        <f t="shared" si="1"/>
        <v>0.31348419805830563</v>
      </c>
      <c r="M10" s="17" t="s">
        <v>46</v>
      </c>
      <c r="N10" s="155"/>
      <c r="O10" s="617"/>
      <c r="R10">
        <f t="shared" si="2"/>
        <v>0.74306205130886605</v>
      </c>
    </row>
    <row r="11" spans="1:19">
      <c r="A11" s="619"/>
      <c r="B11" s="148" t="s">
        <v>591</v>
      </c>
      <c r="C11" s="101">
        <v>16302825</v>
      </c>
      <c r="D11" s="101">
        <v>12115375</v>
      </c>
      <c r="E11" s="101">
        <v>12843950</v>
      </c>
      <c r="F11" s="101">
        <v>5027100</v>
      </c>
      <c r="G11" s="101">
        <v>21200936</v>
      </c>
      <c r="H11" s="101">
        <v>14419856</v>
      </c>
      <c r="I11">
        <f t="shared" si="3"/>
        <v>0.41493556740918047</v>
      </c>
      <c r="J11">
        <f>G11/H11</f>
        <v>1.4702598971862133</v>
      </c>
      <c r="K11" s="156">
        <f t="shared" si="0"/>
        <v>2.893258426966292</v>
      </c>
      <c r="L11" s="156">
        <f t="shared" si="1"/>
        <v>0.64311071595335723</v>
      </c>
      <c r="M11" s="17" t="s">
        <v>46</v>
      </c>
      <c r="N11" s="35"/>
      <c r="O11" s="35"/>
      <c r="R11">
        <f t="shared" si="2"/>
        <v>0.78783585053510663</v>
      </c>
    </row>
    <row r="12" spans="1:19">
      <c r="A12" s="618">
        <v>44977</v>
      </c>
      <c r="B12" s="147" t="s">
        <v>16</v>
      </c>
      <c r="C12" s="101">
        <v>66753650</v>
      </c>
      <c r="D12" s="101">
        <v>18475900</v>
      </c>
      <c r="E12" s="101">
        <v>32664850</v>
      </c>
      <c r="F12" s="101">
        <v>-79050</v>
      </c>
      <c r="G12" s="101">
        <v>16884649</v>
      </c>
      <c r="H12" s="101">
        <v>16841456</v>
      </c>
      <c r="I12">
        <f t="shared" si="3"/>
        <v>-4.2785466472539902E-3</v>
      </c>
      <c r="J12">
        <f t="shared" ref="J12:J76" si="5">G12/H12</f>
        <v>1.0025646832435391</v>
      </c>
      <c r="K12" s="156">
        <f t="shared" si="0"/>
        <v>0.38270010512088903</v>
      </c>
      <c r="L12" s="156">
        <f t="shared" si="1"/>
        <v>-2.4141901239620204E-3</v>
      </c>
      <c r="M12" s="30" t="s">
        <v>45</v>
      </c>
      <c r="N12" s="155"/>
      <c r="O12" s="617"/>
      <c r="R12">
        <f t="shared" si="2"/>
        <v>0.48933429108370852</v>
      </c>
    </row>
    <row r="13" spans="1:19">
      <c r="A13" s="619"/>
      <c r="B13" s="148" t="s">
        <v>591</v>
      </c>
      <c r="C13" s="101">
        <v>14728450</v>
      </c>
      <c r="D13" s="101">
        <v>8207700</v>
      </c>
      <c r="E13" s="101">
        <v>12752975</v>
      </c>
      <c r="F13" s="101">
        <v>1350175</v>
      </c>
      <c r="G13" s="101">
        <v>27057956</v>
      </c>
      <c r="H13" s="101">
        <v>13291140</v>
      </c>
      <c r="I13">
        <f t="shared" si="3"/>
        <v>0.16450101733737832</v>
      </c>
      <c r="J13">
        <f t="shared" si="5"/>
        <v>2.0357889541453931</v>
      </c>
      <c r="K13" s="156">
        <f t="shared" si="0"/>
        <v>1.2587049035770426</v>
      </c>
      <c r="L13" s="156">
        <f t="shared" si="1"/>
        <v>0.11840732100887501</v>
      </c>
      <c r="M13" s="30" t="s">
        <v>45</v>
      </c>
      <c r="N13" s="155"/>
      <c r="O13" s="617"/>
      <c r="R13">
        <f t="shared" si="2"/>
        <v>0.86587353048012516</v>
      </c>
    </row>
    <row r="14" spans="1:19">
      <c r="A14" s="618">
        <v>44978</v>
      </c>
      <c r="B14" s="147" t="s">
        <v>16</v>
      </c>
      <c r="C14" s="101">
        <v>51537500</v>
      </c>
      <c r="D14" s="101">
        <v>-571850</v>
      </c>
      <c r="E14" s="101">
        <v>49067300</v>
      </c>
      <c r="F14" s="101">
        <v>2395750</v>
      </c>
      <c r="G14" s="101">
        <v>20589066</v>
      </c>
      <c r="H14" s="101">
        <v>15874786</v>
      </c>
      <c r="I14">
        <f t="shared" si="3"/>
        <v>-4.1894727638366707</v>
      </c>
      <c r="J14">
        <f t="shared" si="5"/>
        <v>1.2969665228873006</v>
      </c>
      <c r="K14" s="156">
        <f t="shared" si="0"/>
        <v>-1.0974038248414152E-2</v>
      </c>
      <c r="L14" s="156">
        <f t="shared" si="1"/>
        <v>5.1332128459414782E-2</v>
      </c>
      <c r="M14" s="153" t="s">
        <v>45</v>
      </c>
      <c r="N14" s="35"/>
      <c r="O14" s="35"/>
      <c r="R14">
        <f t="shared" si="2"/>
        <v>0.95206985204947858</v>
      </c>
    </row>
    <row r="15" spans="1:19">
      <c r="A15" s="619"/>
      <c r="B15" s="148" t="s">
        <v>591</v>
      </c>
      <c r="C15" s="101">
        <v>16666900</v>
      </c>
      <c r="D15" s="101">
        <v>1938450</v>
      </c>
      <c r="E15" s="101">
        <v>14172725</v>
      </c>
      <c r="F15" s="101">
        <v>1419750</v>
      </c>
      <c r="G15" s="101">
        <v>29390049</v>
      </c>
      <c r="H15" s="101">
        <v>22461897</v>
      </c>
      <c r="I15">
        <f t="shared" si="3"/>
        <v>0.73241507389924942</v>
      </c>
      <c r="J15">
        <f t="shared" si="5"/>
        <v>1.308440199863796</v>
      </c>
      <c r="K15" s="156">
        <f t="shared" si="0"/>
        <v>0.13161262726220344</v>
      </c>
      <c r="L15" s="156">
        <f t="shared" si="1"/>
        <v>0.11132696488466416</v>
      </c>
      <c r="M15" s="17" t="s">
        <v>46</v>
      </c>
      <c r="N15" s="155"/>
      <c r="O15" s="617"/>
      <c r="R15">
        <f t="shared" si="2"/>
        <v>0.85035159507766889</v>
      </c>
    </row>
    <row r="16" spans="1:19">
      <c r="A16" s="618">
        <v>44979</v>
      </c>
      <c r="B16" s="147" t="s">
        <v>16</v>
      </c>
      <c r="C16" s="101">
        <v>49771100</v>
      </c>
      <c r="D16" s="101">
        <v>40570050</v>
      </c>
      <c r="E16" s="101">
        <v>45580900</v>
      </c>
      <c r="F16" s="101">
        <v>-1774800</v>
      </c>
      <c r="G16" s="101">
        <v>32443227</v>
      </c>
      <c r="H16" s="101">
        <v>21428772</v>
      </c>
      <c r="I16">
        <f t="shared" si="3"/>
        <v>-4.3746556881246138E-2</v>
      </c>
      <c r="J16">
        <f t="shared" si="5"/>
        <v>1.5140030889310876</v>
      </c>
      <c r="K16" s="156">
        <f t="shared" si="0"/>
        <v>4.4092848098858282</v>
      </c>
      <c r="L16" s="156">
        <f t="shared" si="1"/>
        <v>-3.7478064942551792E-2</v>
      </c>
      <c r="M16" s="153" t="s">
        <v>45</v>
      </c>
      <c r="N16" s="155"/>
      <c r="O16" s="617"/>
      <c r="Q16" s="168"/>
      <c r="R16">
        <f t="shared" si="2"/>
        <v>0.91581058083908129</v>
      </c>
      <c r="S16" s="168"/>
    </row>
    <row r="17" spans="1:19">
      <c r="A17" s="619"/>
      <c r="B17" s="148" t="s">
        <v>591</v>
      </c>
      <c r="C17" s="101">
        <v>18037700</v>
      </c>
      <c r="D17" s="101">
        <v>15715675</v>
      </c>
      <c r="E17" s="101">
        <v>14053725</v>
      </c>
      <c r="F17" s="101">
        <v>-2244025</v>
      </c>
      <c r="G17" s="101">
        <v>42682668</v>
      </c>
      <c r="H17" s="101">
        <v>25596434</v>
      </c>
      <c r="I17">
        <f t="shared" si="3"/>
        <v>-0.14278896706632072</v>
      </c>
      <c r="J17">
        <f t="shared" si="5"/>
        <v>1.6675239996321363</v>
      </c>
      <c r="K17" s="156">
        <f t="shared" si="0"/>
        <v>6.7680903521710576</v>
      </c>
      <c r="L17" s="156">
        <f t="shared" si="1"/>
        <v>-0.13768925158380757</v>
      </c>
      <c r="M17" s="153" t="s">
        <v>45</v>
      </c>
      <c r="N17" s="35"/>
      <c r="O17" s="35"/>
      <c r="R17">
        <f>E17/C17</f>
        <v>0.77913065412996119</v>
      </c>
    </row>
    <row r="18" spans="1:19">
      <c r="A18" s="618">
        <v>44980</v>
      </c>
      <c r="B18" s="147" t="s">
        <v>16</v>
      </c>
      <c r="C18" s="101">
        <v>19720800</v>
      </c>
      <c r="D18" s="101">
        <v>12844200</v>
      </c>
      <c r="E18" s="101">
        <v>18844300</v>
      </c>
      <c r="F18" s="101">
        <v>9240450</v>
      </c>
      <c r="G18" s="101">
        <v>2876122</v>
      </c>
      <c r="H18" s="101">
        <v>2561399</v>
      </c>
      <c r="I18">
        <f t="shared" si="3"/>
        <v>0.71942588872798618</v>
      </c>
      <c r="J18">
        <f t="shared" si="5"/>
        <v>1.1228715245067247</v>
      </c>
      <c r="K18" s="156">
        <f t="shared" si="0"/>
        <v>1.8678125817991449</v>
      </c>
      <c r="L18" s="156">
        <f t="shared" si="1"/>
        <v>0.96216100834561136</v>
      </c>
      <c r="M18" s="17" t="s">
        <v>46</v>
      </c>
      <c r="N18" s="35"/>
      <c r="O18" s="35"/>
      <c r="R18">
        <f t="shared" si="2"/>
        <v>0.95555454139791485</v>
      </c>
    </row>
    <row r="19" spans="1:19">
      <c r="A19" s="619"/>
      <c r="B19" s="148" t="s">
        <v>591</v>
      </c>
      <c r="C19" s="101">
        <v>6610450</v>
      </c>
      <c r="D19" s="101">
        <v>4565450</v>
      </c>
      <c r="E19" s="101">
        <v>6186400</v>
      </c>
      <c r="F19" s="101">
        <v>3765300</v>
      </c>
      <c r="G19" s="101">
        <v>2270245</v>
      </c>
      <c r="H19" s="101">
        <v>2316989</v>
      </c>
      <c r="I19">
        <f t="shared" si="3"/>
        <v>0.82473797763637757</v>
      </c>
      <c r="J19">
        <f t="shared" si="5"/>
        <v>0.97982554082043549</v>
      </c>
      <c r="K19" s="156">
        <f t="shared" si="0"/>
        <v>2.2324938875305622</v>
      </c>
      <c r="L19" s="156">
        <f t="shared" si="1"/>
        <v>1.5552021808268968</v>
      </c>
      <c r="M19" s="17" t="s">
        <v>46</v>
      </c>
      <c r="N19" s="155"/>
      <c r="O19" s="617"/>
      <c r="R19">
        <f t="shared" si="2"/>
        <v>0.9358515683501123</v>
      </c>
    </row>
    <row r="20" spans="1:19">
      <c r="A20" s="618">
        <v>44981</v>
      </c>
      <c r="B20" s="147" t="s">
        <v>16</v>
      </c>
      <c r="C20" s="101">
        <v>32793850</v>
      </c>
      <c r="D20" s="101">
        <v>16677200</v>
      </c>
      <c r="E20" s="101">
        <v>27170600</v>
      </c>
      <c r="F20" s="101">
        <v>8646850</v>
      </c>
      <c r="G20" s="101">
        <v>15901914</v>
      </c>
      <c r="H20" s="101">
        <v>12340790</v>
      </c>
      <c r="I20">
        <f t="shared" si="3"/>
        <v>0.51848331854268104</v>
      </c>
      <c r="J20">
        <f t="shared" si="5"/>
        <v>1.2885653187518789</v>
      </c>
      <c r="K20" s="156">
        <f t="shared" si="0"/>
        <v>1.0347808012210975</v>
      </c>
      <c r="L20" s="156">
        <f t="shared" si="1"/>
        <v>0.46679802955665023</v>
      </c>
      <c r="M20" s="17" t="s">
        <v>46</v>
      </c>
      <c r="N20" s="155"/>
      <c r="O20" s="617"/>
      <c r="Q20" s="168"/>
      <c r="R20">
        <f t="shared" si="2"/>
        <v>0.8285273000882788</v>
      </c>
      <c r="S20" s="168"/>
    </row>
    <row r="21" spans="1:19">
      <c r="A21" s="619"/>
      <c r="B21" s="148" t="s">
        <v>591</v>
      </c>
      <c r="C21" s="101">
        <v>13650400</v>
      </c>
      <c r="D21" s="101">
        <v>7039950</v>
      </c>
      <c r="E21" s="101">
        <v>8995150</v>
      </c>
      <c r="F21" s="101">
        <v>2808750</v>
      </c>
      <c r="G21" s="101">
        <v>20331640</v>
      </c>
      <c r="H21" s="101">
        <v>16748732</v>
      </c>
      <c r="I21">
        <f t="shared" si="3"/>
        <v>0.39897300406963115</v>
      </c>
      <c r="J21">
        <f t="shared" si="5"/>
        <v>1.2139211493741735</v>
      </c>
      <c r="K21" s="156">
        <f t="shared" si="0"/>
        <v>1.0649728838430061</v>
      </c>
      <c r="L21" s="156">
        <f t="shared" si="1"/>
        <v>0.45402010862537179</v>
      </c>
      <c r="M21" s="17" t="s">
        <v>46</v>
      </c>
      <c r="Q21" s="52"/>
      <c r="R21">
        <f t="shared" si="2"/>
        <v>0.65896603762527106</v>
      </c>
    </row>
    <row r="22" spans="1:19">
      <c r="A22" s="618">
        <v>44984</v>
      </c>
      <c r="B22" s="147" t="s">
        <v>16</v>
      </c>
      <c r="C22" s="101">
        <v>45320500</v>
      </c>
      <c r="D22" s="101">
        <v>15114250</v>
      </c>
      <c r="E22" s="101">
        <v>31244950</v>
      </c>
      <c r="F22" s="101">
        <v>2099300</v>
      </c>
      <c r="G22" s="101">
        <v>18392348</v>
      </c>
      <c r="H22" s="101">
        <v>18627601</v>
      </c>
      <c r="I22">
        <f t="shared" si="3"/>
        <v>0.13889541326893495</v>
      </c>
      <c r="J22">
        <f t="shared" si="5"/>
        <v>0.98737073013320398</v>
      </c>
      <c r="K22" s="156">
        <f t="shared" si="0"/>
        <v>0.50036830126215603</v>
      </c>
      <c r="L22" s="156">
        <f t="shared" si="1"/>
        <v>7.2027901247699061E-2</v>
      </c>
      <c r="M22" s="17" t="s">
        <v>46</v>
      </c>
      <c r="N22">
        <f t="shared" ref="N22:O27" si="6">G22-G20</f>
        <v>2490434</v>
      </c>
      <c r="O22">
        <f t="shared" si="6"/>
        <v>6286811</v>
      </c>
      <c r="P22" s="158">
        <f>N22/(G20-N22)</f>
        <v>0.18569419631539547</v>
      </c>
      <c r="Q22" s="158">
        <f>O22/(H20-O22)</f>
        <v>1.0384593339355819</v>
      </c>
      <c r="R22">
        <f t="shared" si="2"/>
        <v>0.68942200549420241</v>
      </c>
    </row>
    <row r="23" spans="1:19">
      <c r="A23" s="619"/>
      <c r="B23" s="148" t="s">
        <v>591</v>
      </c>
      <c r="C23" s="101">
        <v>12811075</v>
      </c>
      <c r="D23" s="101">
        <v>-3622675</v>
      </c>
      <c r="E23" s="101">
        <v>13278700</v>
      </c>
      <c r="F23" s="101">
        <v>6229700</v>
      </c>
      <c r="G23" s="101">
        <v>20520279</v>
      </c>
      <c r="H23" s="101">
        <v>25776500</v>
      </c>
      <c r="I23">
        <f t="shared" si="3"/>
        <v>-1.7196408731117199</v>
      </c>
      <c r="J23">
        <f t="shared" si="5"/>
        <v>0.79608476713285359</v>
      </c>
      <c r="K23" s="156">
        <f t="shared" si="0"/>
        <v>-0.22044116528485586</v>
      </c>
      <c r="L23" s="156">
        <f t="shared" si="1"/>
        <v>0.88377074762377639</v>
      </c>
      <c r="M23" s="17" t="s">
        <v>46</v>
      </c>
      <c r="N23">
        <f t="shared" si="6"/>
        <v>188639</v>
      </c>
      <c r="O23">
        <f t="shared" si="6"/>
        <v>9027768</v>
      </c>
      <c r="P23" s="158">
        <f>N23/(G21-N23)</f>
        <v>9.3649898542923164E-3</v>
      </c>
      <c r="Q23" s="158">
        <f>O23/(H21-O23)</f>
        <v>1.1692539947084328</v>
      </c>
      <c r="R23">
        <f t="shared" si="2"/>
        <v>1.0365016206680548</v>
      </c>
    </row>
    <row r="24" spans="1:19">
      <c r="A24" s="618">
        <v>44985</v>
      </c>
      <c r="B24" s="147" t="s">
        <v>16</v>
      </c>
      <c r="C24" s="101">
        <v>53457600</v>
      </c>
      <c r="D24" s="101">
        <v>17869000</v>
      </c>
      <c r="E24" s="101">
        <v>42042350</v>
      </c>
      <c r="F24" s="101">
        <v>3837300</v>
      </c>
      <c r="G24" s="101">
        <v>23163594</v>
      </c>
      <c r="H24" s="101">
        <v>19266550</v>
      </c>
      <c r="I24">
        <f t="shared" si="3"/>
        <v>0.21474620851754436</v>
      </c>
      <c r="J24">
        <f t="shared" si="5"/>
        <v>1.2022699445411866</v>
      </c>
      <c r="K24" s="156">
        <f t="shared" si="0"/>
        <v>0.50209898675418529</v>
      </c>
      <c r="L24" s="156">
        <f t="shared" si="1"/>
        <v>0.1004396015709965</v>
      </c>
      <c r="M24" s="153" t="s">
        <v>45</v>
      </c>
      <c r="N24">
        <f t="shared" si="6"/>
        <v>4771246</v>
      </c>
      <c r="O24">
        <f t="shared" si="6"/>
        <v>638949</v>
      </c>
      <c r="P24" s="158">
        <f t="shared" ref="P24:P27" si="7">N24/(G22-N24)</f>
        <v>0.35028340585071605</v>
      </c>
      <c r="Q24" s="158">
        <f t="shared" ref="Q24:Q27" si="8">O24/(H22-O24)</f>
        <v>3.5519559775796433E-2</v>
      </c>
      <c r="R24">
        <f t="shared" si="2"/>
        <v>0.78646160695579304</v>
      </c>
    </row>
    <row r="25" spans="1:19">
      <c r="A25" s="619"/>
      <c r="B25" s="148" t="s">
        <v>591</v>
      </c>
      <c r="C25" s="101">
        <v>16932400</v>
      </c>
      <c r="D25" s="101">
        <v>4121325</v>
      </c>
      <c r="E25" s="101">
        <v>12626525</v>
      </c>
      <c r="F25" s="101">
        <v>-652175</v>
      </c>
      <c r="G25" s="101">
        <v>24500001</v>
      </c>
      <c r="H25" s="101">
        <v>24469357</v>
      </c>
      <c r="I25">
        <f t="shared" si="3"/>
        <v>-0.15824401133130728</v>
      </c>
      <c r="J25">
        <f t="shared" si="5"/>
        <v>1.001252341857614</v>
      </c>
      <c r="K25" s="156">
        <f t="shared" si="0"/>
        <v>0.32170016957983621</v>
      </c>
      <c r="L25" s="156">
        <f t="shared" si="1"/>
        <v>-4.9114371135728647E-2</v>
      </c>
      <c r="M25" s="153" t="s">
        <v>45</v>
      </c>
      <c r="N25">
        <f t="shared" si="6"/>
        <v>3979722</v>
      </c>
      <c r="O25">
        <f t="shared" si="6"/>
        <v>-1307143</v>
      </c>
      <c r="P25" s="158">
        <f t="shared" si="7"/>
        <v>0.24060386841869957</v>
      </c>
      <c r="Q25" s="158">
        <f t="shared" si="8"/>
        <v>-4.8263189704575563E-2</v>
      </c>
      <c r="R25">
        <f t="shared" si="2"/>
        <v>0.7457020268833715</v>
      </c>
    </row>
    <row r="26" spans="1:19">
      <c r="A26" s="618">
        <v>44986</v>
      </c>
      <c r="B26" s="147" t="s">
        <v>16</v>
      </c>
      <c r="C26" s="101">
        <v>57523050</v>
      </c>
      <c r="D26" s="101">
        <v>-11703050</v>
      </c>
      <c r="E26" s="101">
        <v>50331950</v>
      </c>
      <c r="F26" s="101">
        <v>21377250</v>
      </c>
      <c r="G26" s="101">
        <v>25121735</v>
      </c>
      <c r="H26" s="101">
        <v>29046208</v>
      </c>
      <c r="I26">
        <f t="shared" si="3"/>
        <v>-1.8266392094368562</v>
      </c>
      <c r="J26">
        <f t="shared" si="5"/>
        <v>0.86488862849154013</v>
      </c>
      <c r="K26" s="156">
        <f t="shared" si="0"/>
        <v>-0.16905545740696068</v>
      </c>
      <c r="L26" s="156">
        <f t="shared" si="1"/>
        <v>0.7382998269710962</v>
      </c>
      <c r="M26" s="30" t="s">
        <v>45</v>
      </c>
      <c r="N26">
        <f t="shared" si="6"/>
        <v>1958141</v>
      </c>
      <c r="O26">
        <f t="shared" si="6"/>
        <v>9779658</v>
      </c>
      <c r="P26" s="158">
        <f t="shared" si="7"/>
        <v>9.2341389735932547E-2</v>
      </c>
      <c r="Q26" s="158">
        <f t="shared" si="8"/>
        <v>1.0308600540619626</v>
      </c>
      <c r="R26">
        <f t="shared" si="2"/>
        <v>0.87498750500886169</v>
      </c>
    </row>
    <row r="27" spans="1:19">
      <c r="A27" s="619"/>
      <c r="B27" s="148" t="s">
        <v>591</v>
      </c>
      <c r="C27" s="101">
        <v>19027475</v>
      </c>
      <c r="D27" s="101">
        <v>-1429425</v>
      </c>
      <c r="E27" s="101">
        <v>17881575</v>
      </c>
      <c r="F27" s="101">
        <v>11877425</v>
      </c>
      <c r="G27" s="101">
        <v>29180283</v>
      </c>
      <c r="H27" s="101">
        <v>41991539</v>
      </c>
      <c r="I27">
        <f t="shared" si="3"/>
        <v>-8.3092327334417693</v>
      </c>
      <c r="J27">
        <f t="shared" si="5"/>
        <v>0.69490863385597756</v>
      </c>
      <c r="K27" s="156">
        <f t="shared" si="0"/>
        <v>-6.9874956616105086E-2</v>
      </c>
      <c r="L27" s="156">
        <f t="shared" si="1"/>
        <v>1.9782025765512188</v>
      </c>
      <c r="M27" s="30" t="s">
        <v>45</v>
      </c>
      <c r="N27">
        <f t="shared" si="6"/>
        <v>4680282</v>
      </c>
      <c r="O27">
        <f t="shared" si="6"/>
        <v>17522182</v>
      </c>
      <c r="P27" s="158">
        <f t="shared" si="7"/>
        <v>0.23614270212408159</v>
      </c>
      <c r="Q27" s="158">
        <f t="shared" si="8"/>
        <v>2.522202477985656</v>
      </c>
      <c r="R27">
        <f t="shared" si="2"/>
        <v>0.93977655994818021</v>
      </c>
    </row>
    <row r="28" spans="1:19">
      <c r="A28" s="618">
        <v>44987</v>
      </c>
      <c r="B28" s="147" t="s">
        <v>16</v>
      </c>
      <c r="C28" s="101">
        <v>22064150</v>
      </c>
      <c r="D28" s="101">
        <v>15351100</v>
      </c>
      <c r="E28" s="101">
        <v>19469100</v>
      </c>
      <c r="F28" s="101">
        <v>8952950</v>
      </c>
      <c r="G28" s="101">
        <v>2873355</v>
      </c>
      <c r="H28" s="101">
        <v>2740495</v>
      </c>
      <c r="I28">
        <f t="shared" si="3"/>
        <v>0.58321227794750863</v>
      </c>
      <c r="J28">
        <f t="shared" si="5"/>
        <v>1.0484802927938202</v>
      </c>
      <c r="K28" s="156">
        <f t="shared" si="0"/>
        <v>2.2867549027640193</v>
      </c>
      <c r="L28" s="156">
        <f t="shared" si="1"/>
        <v>0.85135244362242835</v>
      </c>
      <c r="M28" s="17" t="s">
        <v>46</v>
      </c>
      <c r="N28" s="13"/>
      <c r="O28" s="13"/>
      <c r="P28" s="13"/>
      <c r="Q28" s="13"/>
      <c r="R28">
        <f>E28/C28</f>
        <v>0.88238613316171255</v>
      </c>
    </row>
    <row r="29" spans="1:19">
      <c r="A29" s="619"/>
      <c r="B29" s="148" t="s">
        <v>591</v>
      </c>
      <c r="C29" s="101">
        <v>8500100</v>
      </c>
      <c r="D29" s="101">
        <v>5865800</v>
      </c>
      <c r="E29" s="101">
        <v>6569500</v>
      </c>
      <c r="F29" s="101">
        <v>3525525</v>
      </c>
      <c r="G29" s="101">
        <v>2568130</v>
      </c>
      <c r="H29" s="101">
        <v>2215968</v>
      </c>
      <c r="I29">
        <f t="shared" si="3"/>
        <v>0.60103054996760885</v>
      </c>
      <c r="J29">
        <f t="shared" si="5"/>
        <v>1.1589201649121288</v>
      </c>
      <c r="K29" s="156">
        <f t="shared" si="0"/>
        <v>2.2267015905553658</v>
      </c>
      <c r="L29" s="156">
        <f t="shared" si="1"/>
        <v>1.1581977512955921</v>
      </c>
      <c r="M29" s="17" t="s">
        <v>46</v>
      </c>
      <c r="N29" s="13"/>
      <c r="O29" s="13"/>
      <c r="P29" s="13"/>
      <c r="Q29" s="13"/>
      <c r="R29">
        <f t="shared" si="2"/>
        <v>0.77287326031458459</v>
      </c>
    </row>
    <row r="30" spans="1:19">
      <c r="A30" s="618">
        <v>44988</v>
      </c>
      <c r="B30" s="147" t="s">
        <v>16</v>
      </c>
      <c r="C30" s="101">
        <v>38364500</v>
      </c>
      <c r="D30" s="101">
        <v>3100700</v>
      </c>
      <c r="E30" s="101">
        <v>36809300</v>
      </c>
      <c r="F30" s="101">
        <v>26179750</v>
      </c>
      <c r="G30" s="101">
        <v>13851777</v>
      </c>
      <c r="H30" s="101">
        <v>21169378</v>
      </c>
      <c r="I30">
        <f t="shared" si="3"/>
        <v>8.4431741219724579</v>
      </c>
      <c r="J30">
        <f t="shared" si="5"/>
        <v>0.65433084524259522</v>
      </c>
      <c r="K30" s="156">
        <f t="shared" si="0"/>
        <v>8.7928697417748516E-2</v>
      </c>
      <c r="L30" s="156">
        <f t="shared" si="1"/>
        <v>2.4629217605637117</v>
      </c>
      <c r="M30" s="30" t="s">
        <v>45</v>
      </c>
      <c r="R30">
        <f t="shared" si="2"/>
        <v>0.95946252394792064</v>
      </c>
    </row>
    <row r="31" spans="1:19">
      <c r="A31" s="619"/>
      <c r="B31" s="148" t="s">
        <v>591</v>
      </c>
      <c r="C31" s="101">
        <v>12607125</v>
      </c>
      <c r="D31" s="101">
        <v>3831750</v>
      </c>
      <c r="E31" s="101">
        <v>14174100</v>
      </c>
      <c r="F31" s="101">
        <v>12686000</v>
      </c>
      <c r="G31" s="101">
        <v>17074333</v>
      </c>
      <c r="H31" s="101">
        <v>24937022</v>
      </c>
      <c r="I31">
        <f t="shared" si="3"/>
        <v>3.310758791674822</v>
      </c>
      <c r="J31">
        <f t="shared" si="5"/>
        <v>0.68469815682081048</v>
      </c>
      <c r="K31" s="156">
        <f t="shared" si="0"/>
        <v>0.43664800649544894</v>
      </c>
      <c r="L31" s="156">
        <f t="shared" si="1"/>
        <v>8.5249647201128962</v>
      </c>
      <c r="M31" s="30" t="s">
        <v>45</v>
      </c>
      <c r="R31">
        <f t="shared" si="2"/>
        <v>1.1242928106130461</v>
      </c>
    </row>
    <row r="32" spans="1:19">
      <c r="A32" s="618">
        <v>44991</v>
      </c>
      <c r="B32" s="147" t="s">
        <v>16</v>
      </c>
      <c r="C32" s="101">
        <v>47019200</v>
      </c>
      <c r="D32" s="101">
        <v>1120250</v>
      </c>
      <c r="E32" s="101">
        <v>40503700</v>
      </c>
      <c r="F32" s="101">
        <v>10597600</v>
      </c>
      <c r="G32" s="101">
        <v>18216902</v>
      </c>
      <c r="H32" s="101">
        <v>20301424</v>
      </c>
      <c r="I32">
        <f t="shared" si="3"/>
        <v>9.4600312430261102</v>
      </c>
      <c r="J32">
        <f t="shared" si="5"/>
        <v>0.89732138986900623</v>
      </c>
      <c r="K32" s="156">
        <f t="shared" si="0"/>
        <v>2.4406876410026809E-2</v>
      </c>
      <c r="L32" s="156">
        <f t="shared" si="1"/>
        <v>0.35436248792052455</v>
      </c>
      <c r="M32" s="30" t="s">
        <v>45</v>
      </c>
      <c r="N32">
        <f t="shared" ref="N32:O35" si="9">G32-G30</f>
        <v>4365125</v>
      </c>
      <c r="O32">
        <f t="shared" si="9"/>
        <v>-867954</v>
      </c>
      <c r="P32" s="158">
        <f t="shared" ref="P32:Q35" si="10">N32/(G30-N32)</f>
        <v>0.46013335368473512</v>
      </c>
      <c r="Q32" s="158">
        <f t="shared" si="10"/>
        <v>-3.9385620727590796E-2</v>
      </c>
      <c r="R32">
        <f t="shared" si="2"/>
        <v>0.86142894817436277</v>
      </c>
    </row>
    <row r="33" spans="1:18">
      <c r="A33" s="619"/>
      <c r="B33" s="148" t="s">
        <v>591</v>
      </c>
      <c r="C33" s="101">
        <v>17066075</v>
      </c>
      <c r="D33" s="101">
        <v>4206375</v>
      </c>
      <c r="E33" s="101">
        <v>15078550</v>
      </c>
      <c r="F33" s="101">
        <v>2110975</v>
      </c>
      <c r="G33" s="101">
        <v>26465733</v>
      </c>
      <c r="H33" s="101">
        <v>25023886</v>
      </c>
      <c r="I33">
        <f t="shared" si="3"/>
        <v>0.50185135657187008</v>
      </c>
      <c r="J33">
        <f t="shared" si="5"/>
        <v>1.0576188286663391</v>
      </c>
      <c r="K33" s="156">
        <f t="shared" si="0"/>
        <v>0.32709744395281382</v>
      </c>
      <c r="L33" s="156">
        <f t="shared" si="1"/>
        <v>0.16278872495435731</v>
      </c>
      <c r="M33" s="153" t="s">
        <v>45</v>
      </c>
      <c r="N33">
        <f t="shared" si="9"/>
        <v>9391400</v>
      </c>
      <c r="O33">
        <f t="shared" si="9"/>
        <v>86864</v>
      </c>
      <c r="P33" s="158">
        <f t="shared" si="10"/>
        <v>1.2223717166347801</v>
      </c>
      <c r="Q33" s="158">
        <f t="shared" si="10"/>
        <v>3.4955109742159387E-3</v>
      </c>
      <c r="R33">
        <f t="shared" si="2"/>
        <v>0.88353941957948734</v>
      </c>
    </row>
    <row r="34" spans="1:18">
      <c r="A34" s="618">
        <v>44993</v>
      </c>
      <c r="B34" s="147" t="s">
        <v>16</v>
      </c>
      <c r="C34" s="101">
        <v>61390150</v>
      </c>
      <c r="D34" s="101">
        <v>13770150</v>
      </c>
      <c r="E34" s="101">
        <v>56400950</v>
      </c>
      <c r="F34" s="101">
        <v>22629900</v>
      </c>
      <c r="G34" s="101">
        <v>27793633</v>
      </c>
      <c r="H34" s="101">
        <v>34969658</v>
      </c>
      <c r="I34">
        <f t="shared" si="3"/>
        <v>1.6434025773139727</v>
      </c>
      <c r="J34">
        <f t="shared" si="5"/>
        <v>0.79479281724745487</v>
      </c>
      <c r="K34" s="156">
        <f t="shared" si="0"/>
        <v>0.28916736665266696</v>
      </c>
      <c r="L34" s="156">
        <f t="shared" si="1"/>
        <v>0.67009761319236449</v>
      </c>
      <c r="M34" s="17" t="s">
        <v>46</v>
      </c>
      <c r="N34">
        <f t="shared" si="9"/>
        <v>9576731</v>
      </c>
      <c r="O34">
        <f t="shared" si="9"/>
        <v>14668234</v>
      </c>
      <c r="P34" s="158">
        <f t="shared" si="10"/>
        <v>1.1083960028105926</v>
      </c>
      <c r="Q34" s="158">
        <f t="shared" si="10"/>
        <v>2.6038947736540043</v>
      </c>
      <c r="R34">
        <f t="shared" si="2"/>
        <v>0.91872963333694413</v>
      </c>
    </row>
    <row r="35" spans="1:18">
      <c r="A35" s="619"/>
      <c r="B35" s="148" t="s">
        <v>591</v>
      </c>
      <c r="C35" s="101">
        <v>22453500</v>
      </c>
      <c r="D35" s="101">
        <v>980175</v>
      </c>
      <c r="E35" s="101">
        <v>21052775</v>
      </c>
      <c r="F35" s="101">
        <v>9964450</v>
      </c>
      <c r="G35" s="101">
        <v>29856323</v>
      </c>
      <c r="H35" s="101">
        <v>47067933</v>
      </c>
      <c r="I35">
        <f t="shared" si="3"/>
        <v>10.165990766954881</v>
      </c>
      <c r="J35">
        <f t="shared" si="5"/>
        <v>0.63432407367453336</v>
      </c>
      <c r="K35" s="156">
        <f t="shared" si="0"/>
        <v>4.5646167978177575E-2</v>
      </c>
      <c r="L35" s="156">
        <f t="shared" si="1"/>
        <v>0.89864339293806772</v>
      </c>
      <c r="M35" s="17" t="s">
        <v>46</v>
      </c>
      <c r="N35">
        <f t="shared" si="9"/>
        <v>3390590</v>
      </c>
      <c r="O35">
        <f t="shared" si="9"/>
        <v>22044047</v>
      </c>
      <c r="P35" s="158">
        <f t="shared" si="10"/>
        <v>0.14693690088941161</v>
      </c>
      <c r="Q35" s="158">
        <f t="shared" si="10"/>
        <v>7.3977308841182357</v>
      </c>
      <c r="R35">
        <f t="shared" si="2"/>
        <v>0.93761662992406525</v>
      </c>
    </row>
    <row r="36" spans="1:18">
      <c r="A36" s="618">
        <v>44994</v>
      </c>
      <c r="B36" s="147" t="s">
        <v>16</v>
      </c>
      <c r="C36" s="101">
        <v>22457200</v>
      </c>
      <c r="D36" s="101">
        <v>15614050</v>
      </c>
      <c r="E36" s="101">
        <v>16133550</v>
      </c>
      <c r="F36" s="101">
        <v>7176550</v>
      </c>
      <c r="G36" s="101">
        <v>3052169</v>
      </c>
      <c r="H36" s="101">
        <v>2946756</v>
      </c>
      <c r="I36">
        <f t="shared" si="3"/>
        <v>0.4596213026088683</v>
      </c>
      <c r="J36">
        <f t="shared" si="5"/>
        <v>1.0357725580265214</v>
      </c>
      <c r="K36" s="156">
        <f t="shared" si="0"/>
        <v>2.2817050627269606</v>
      </c>
      <c r="L36" s="156">
        <f t="shared" si="1"/>
        <v>0.80122250753600532</v>
      </c>
      <c r="M36" s="17" t="s">
        <v>46</v>
      </c>
      <c r="N36" s="13"/>
      <c r="O36" s="13"/>
      <c r="P36" s="13"/>
      <c r="Q36" s="13"/>
      <c r="R36">
        <f t="shared" si="2"/>
        <v>0.71841324831234521</v>
      </c>
    </row>
    <row r="37" spans="1:18">
      <c r="A37" s="619"/>
      <c r="B37" s="148" t="s">
        <v>591</v>
      </c>
      <c r="C37" s="101">
        <v>7601400</v>
      </c>
      <c r="D37" s="101">
        <v>5687500</v>
      </c>
      <c r="E37" s="101">
        <v>5734350</v>
      </c>
      <c r="F37" s="101">
        <v>3176325</v>
      </c>
      <c r="G37" s="101">
        <v>2556886</v>
      </c>
      <c r="H37" s="101">
        <v>2300560</v>
      </c>
      <c r="I37">
        <f t="shared" si="3"/>
        <v>0.5584747252747253</v>
      </c>
      <c r="J37">
        <f t="shared" si="5"/>
        <v>1.1114189588621901</v>
      </c>
      <c r="K37" s="156">
        <f t="shared" si="0"/>
        <v>2.9716808610690215</v>
      </c>
      <c r="L37" s="156">
        <f t="shared" si="1"/>
        <v>1.2417099129211013</v>
      </c>
      <c r="M37" s="17" t="s">
        <v>46</v>
      </c>
      <c r="N37" s="13"/>
      <c r="O37" s="13"/>
      <c r="P37" s="13"/>
      <c r="Q37" s="13"/>
      <c r="R37">
        <f t="shared" si="2"/>
        <v>0.75438077196305942</v>
      </c>
    </row>
    <row r="38" spans="1:18">
      <c r="A38" s="618">
        <v>44995</v>
      </c>
      <c r="B38" s="147" t="s">
        <v>16</v>
      </c>
      <c r="C38" s="101">
        <v>34615150</v>
      </c>
      <c r="D38" s="101">
        <v>22120300</v>
      </c>
      <c r="E38" s="101">
        <v>28994550</v>
      </c>
      <c r="F38" s="101">
        <v>9495400</v>
      </c>
      <c r="G38" s="101">
        <v>15932539</v>
      </c>
      <c r="H38" s="101">
        <v>14481852</v>
      </c>
      <c r="I38">
        <f t="shared" si="3"/>
        <v>0.42926180928830077</v>
      </c>
      <c r="J38">
        <f t="shared" si="5"/>
        <v>1.1001727541477431</v>
      </c>
      <c r="K38" s="156">
        <f t="shared" si="0"/>
        <v>1.770353385594865</v>
      </c>
      <c r="L38" s="156">
        <f t="shared" si="1"/>
        <v>0.4869648164150745</v>
      </c>
      <c r="M38" s="17" t="s">
        <v>46</v>
      </c>
      <c r="R38">
        <f>E38/C38</f>
        <v>0.83762601057629393</v>
      </c>
    </row>
    <row r="39" spans="1:18">
      <c r="A39" s="619"/>
      <c r="B39" s="148" t="s">
        <v>591</v>
      </c>
      <c r="C39" s="101">
        <v>11465700</v>
      </c>
      <c r="D39" s="101">
        <v>10190425</v>
      </c>
      <c r="E39" s="101">
        <v>9952475</v>
      </c>
      <c r="F39" s="101">
        <v>4226100</v>
      </c>
      <c r="G39" s="101">
        <v>21643202</v>
      </c>
      <c r="H39" s="101">
        <v>16425991</v>
      </c>
      <c r="I39">
        <f t="shared" si="3"/>
        <v>0.41471283091725814</v>
      </c>
      <c r="J39">
        <f t="shared" si="5"/>
        <v>1.3176192535354487</v>
      </c>
      <c r="K39" s="156">
        <f t="shared" si="0"/>
        <v>7.990766697378997</v>
      </c>
      <c r="L39" s="156">
        <f t="shared" si="1"/>
        <v>0.73800615572679051</v>
      </c>
      <c r="M39" s="17" t="s">
        <v>46</v>
      </c>
      <c r="R39">
        <f t="shared" si="2"/>
        <v>0.86802157740042041</v>
      </c>
    </row>
    <row r="40" spans="1:18">
      <c r="A40" s="618">
        <v>44998</v>
      </c>
      <c r="B40" s="147" t="s">
        <v>16</v>
      </c>
      <c r="C40" s="101">
        <v>26615500</v>
      </c>
      <c r="D40" s="101">
        <v>15951350</v>
      </c>
      <c r="E40" s="101">
        <v>27726800</v>
      </c>
      <c r="F40" s="101">
        <v>-3902900</v>
      </c>
      <c r="G40" s="101">
        <v>27723552</v>
      </c>
      <c r="H40" s="101">
        <v>11492255</v>
      </c>
      <c r="I40">
        <f t="shared" si="3"/>
        <v>-0.24467521557736494</v>
      </c>
      <c r="J40">
        <f t="shared" si="5"/>
        <v>2.4123683298012444</v>
      </c>
      <c r="K40" s="156">
        <f t="shared" si="0"/>
        <v>1.4957919759193186</v>
      </c>
      <c r="L40" s="156">
        <f t="shared" si="1"/>
        <v>-0.12339351938209973</v>
      </c>
      <c r="M40" s="17" t="s">
        <v>46</v>
      </c>
      <c r="N40">
        <f t="shared" ref="N40:O45" si="11">G40-G38</f>
        <v>11791013</v>
      </c>
      <c r="O40">
        <f t="shared" si="11"/>
        <v>-2989597</v>
      </c>
      <c r="P40" s="158">
        <f t="shared" ref="P40:Q45" si="12">N40/(G38-N40)</f>
        <v>2.8470213636229738</v>
      </c>
      <c r="Q40" s="158">
        <f t="shared" si="12"/>
        <v>-0.17111328316271879</v>
      </c>
      <c r="R40">
        <f t="shared" si="2"/>
        <v>1.041753865228908</v>
      </c>
    </row>
    <row r="41" spans="1:18">
      <c r="A41" s="619"/>
      <c r="B41" s="148" t="s">
        <v>591</v>
      </c>
      <c r="C41" s="101">
        <v>8469650</v>
      </c>
      <c r="D41" s="101">
        <v>7502075</v>
      </c>
      <c r="E41" s="101">
        <v>9997575</v>
      </c>
      <c r="F41" s="101">
        <v>2274525</v>
      </c>
      <c r="G41" s="101">
        <v>28977559</v>
      </c>
      <c r="H41" s="101">
        <v>8720740</v>
      </c>
      <c r="I41">
        <f t="shared" si="3"/>
        <v>0.303186118507213</v>
      </c>
      <c r="J41">
        <f t="shared" si="5"/>
        <v>3.3228325807213608</v>
      </c>
      <c r="K41" s="156">
        <f t="shared" si="0"/>
        <v>7.7534816422499544</v>
      </c>
      <c r="L41" s="156">
        <f t="shared" si="1"/>
        <v>0.29451123584594169</v>
      </c>
      <c r="M41" s="17" t="s">
        <v>46</v>
      </c>
      <c r="N41">
        <f t="shared" si="11"/>
        <v>7334357</v>
      </c>
      <c r="O41">
        <f t="shared" si="11"/>
        <v>-7705251</v>
      </c>
      <c r="P41" s="158">
        <f t="shared" si="12"/>
        <v>0.51257505410115212</v>
      </c>
      <c r="Q41" s="158">
        <f t="shared" si="12"/>
        <v>-0.31930602660236052</v>
      </c>
      <c r="R41">
        <f t="shared" si="2"/>
        <v>1.1804000165296087</v>
      </c>
    </row>
    <row r="42" spans="1:18">
      <c r="A42" s="618">
        <v>44999</v>
      </c>
      <c r="B42" s="147" t="s">
        <v>16</v>
      </c>
      <c r="C42" s="101">
        <v>29354800</v>
      </c>
      <c r="D42" s="101">
        <v>13465550</v>
      </c>
      <c r="E42" s="101">
        <v>30182950</v>
      </c>
      <c r="F42" s="101">
        <v>1929250</v>
      </c>
      <c r="G42" s="101">
        <v>26528697</v>
      </c>
      <c r="H42" s="101">
        <v>17143549</v>
      </c>
      <c r="I42">
        <f t="shared" si="3"/>
        <v>0.1432730189260743</v>
      </c>
      <c r="J42">
        <f t="shared" si="5"/>
        <v>1.5474448727040124</v>
      </c>
      <c r="K42" s="156">
        <f t="shared" si="0"/>
        <v>0.84746290731154716</v>
      </c>
      <c r="L42" s="156">
        <f t="shared" si="1"/>
        <v>6.8283092125987044E-2</v>
      </c>
      <c r="M42" s="153" t="s">
        <v>45</v>
      </c>
      <c r="N42">
        <f t="shared" si="11"/>
        <v>-1194855</v>
      </c>
      <c r="O42">
        <f t="shared" si="11"/>
        <v>5651294</v>
      </c>
      <c r="P42" s="158">
        <f t="shared" si="12"/>
        <v>-4.1318147296287792E-2</v>
      </c>
      <c r="Q42" s="158">
        <f t="shared" si="12"/>
        <v>0.96752811737657551</v>
      </c>
      <c r="R42">
        <f t="shared" si="2"/>
        <v>1.0282117404989985</v>
      </c>
    </row>
    <row r="43" spans="1:18">
      <c r="A43" s="619"/>
      <c r="B43" s="148" t="s">
        <v>591</v>
      </c>
      <c r="C43" s="101">
        <v>11311000</v>
      </c>
      <c r="D43" s="101">
        <v>5016100</v>
      </c>
      <c r="E43" s="101">
        <v>12491100</v>
      </c>
      <c r="F43" s="101">
        <v>2429175</v>
      </c>
      <c r="G43" s="101">
        <v>36530301</v>
      </c>
      <c r="H43" s="101">
        <v>25852897</v>
      </c>
      <c r="I43">
        <f t="shared" si="3"/>
        <v>0.48427563246346761</v>
      </c>
      <c r="J43">
        <f t="shared" si="5"/>
        <v>1.4130060936691158</v>
      </c>
      <c r="K43" s="156">
        <f t="shared" si="0"/>
        <v>0.79685141940300874</v>
      </c>
      <c r="L43" s="156">
        <f t="shared" si="1"/>
        <v>0.24142249122310094</v>
      </c>
      <c r="M43" s="17" t="s">
        <v>46</v>
      </c>
      <c r="N43">
        <f t="shared" si="11"/>
        <v>7552742</v>
      </c>
      <c r="O43">
        <f t="shared" si="11"/>
        <v>17132157</v>
      </c>
      <c r="P43" s="158">
        <f t="shared" si="12"/>
        <v>0.35252305772320014</v>
      </c>
      <c r="Q43" s="158">
        <f t="shared" si="12"/>
        <v>-2.0367741844210077</v>
      </c>
      <c r="R43">
        <f t="shared" si="2"/>
        <v>1.1043320661303155</v>
      </c>
    </row>
    <row r="44" spans="1:18">
      <c r="A44" s="618">
        <v>45000</v>
      </c>
      <c r="B44" s="147" t="s">
        <v>16</v>
      </c>
      <c r="C44" s="101">
        <v>42315000</v>
      </c>
      <c r="D44" s="101">
        <v>21605250</v>
      </c>
      <c r="E44" s="101">
        <v>41495450</v>
      </c>
      <c r="F44" s="101">
        <v>8988050</v>
      </c>
      <c r="G44" s="101">
        <v>37239857</v>
      </c>
      <c r="H44" s="101">
        <v>21780202</v>
      </c>
      <c r="I44">
        <f t="shared" si="3"/>
        <v>0.41601231182235798</v>
      </c>
      <c r="J44">
        <f t="shared" si="5"/>
        <v>1.7098031046727666</v>
      </c>
      <c r="K44" s="156">
        <f t="shared" si="0"/>
        <v>1.0432405026617897</v>
      </c>
      <c r="L44" s="156">
        <f t="shared" si="1"/>
        <v>0.27649242941607144</v>
      </c>
      <c r="M44" s="17" t="s">
        <v>46</v>
      </c>
      <c r="N44">
        <f t="shared" si="11"/>
        <v>10711160</v>
      </c>
      <c r="O44">
        <f t="shared" si="11"/>
        <v>4636653</v>
      </c>
      <c r="P44" s="158">
        <f t="shared" si="12"/>
        <v>0.67716990325358495</v>
      </c>
      <c r="Q44" s="158">
        <f t="shared" si="12"/>
        <v>0.37072771693312234</v>
      </c>
      <c r="R44">
        <f t="shared" si="2"/>
        <v>0.98063216353538929</v>
      </c>
    </row>
    <row r="45" spans="1:18">
      <c r="A45" s="619"/>
      <c r="B45" s="148" t="s">
        <v>591</v>
      </c>
      <c r="C45" s="101">
        <v>14423900</v>
      </c>
      <c r="D45" s="101">
        <v>8938300</v>
      </c>
      <c r="E45" s="101">
        <v>14226600</v>
      </c>
      <c r="F45" s="101">
        <v>1052425</v>
      </c>
      <c r="G45" s="101">
        <v>47002424</v>
      </c>
      <c r="H45" s="101">
        <v>17537071</v>
      </c>
      <c r="I45">
        <f t="shared" si="3"/>
        <v>0.1177433068928096</v>
      </c>
      <c r="J45">
        <f t="shared" si="5"/>
        <v>2.6801752698611985</v>
      </c>
      <c r="K45" s="156">
        <f t="shared" si="0"/>
        <v>1.6294115502406301</v>
      </c>
      <c r="L45" s="156">
        <f t="shared" si="1"/>
        <v>7.9885457723159137E-2</v>
      </c>
      <c r="M45" s="17" t="s">
        <v>46</v>
      </c>
      <c r="N45">
        <f t="shared" si="11"/>
        <v>10472123</v>
      </c>
      <c r="O45">
        <f t="shared" si="11"/>
        <v>-8315826</v>
      </c>
      <c r="P45" s="158">
        <f t="shared" si="12"/>
        <v>0.40187472048122475</v>
      </c>
      <c r="Q45" s="158">
        <f t="shared" si="12"/>
        <v>-0.24337538163190939</v>
      </c>
      <c r="R45">
        <f t="shared" si="2"/>
        <v>0.98632131393035172</v>
      </c>
    </row>
    <row r="46" spans="1:18">
      <c r="A46" s="618">
        <v>45002</v>
      </c>
      <c r="B46" s="147" t="s">
        <v>16</v>
      </c>
      <c r="C46" s="101">
        <v>30029600</v>
      </c>
      <c r="D46" s="101">
        <v>9751950</v>
      </c>
      <c r="E46" s="101">
        <v>24032150</v>
      </c>
      <c r="F46" s="101">
        <v>11300200</v>
      </c>
      <c r="G46" s="101">
        <v>16110310</v>
      </c>
      <c r="H46" s="101">
        <v>17784698</v>
      </c>
      <c r="I46">
        <f t="shared" si="3"/>
        <v>1.1587631191710377</v>
      </c>
      <c r="J46">
        <f t="shared" si="5"/>
        <v>0.90585232316005593</v>
      </c>
      <c r="K46" s="156">
        <f t="shared" si="0"/>
        <v>0.48092111265358656</v>
      </c>
      <c r="L46" s="156">
        <f t="shared" si="1"/>
        <v>0.88754668373658396</v>
      </c>
      <c r="M46" s="17" t="s">
        <v>46</v>
      </c>
      <c r="N46" s="13"/>
      <c r="O46" s="13"/>
      <c r="P46" s="13"/>
      <c r="Q46" s="13"/>
      <c r="R46">
        <f t="shared" si="2"/>
        <v>0.80028205503902816</v>
      </c>
    </row>
    <row r="47" spans="1:18">
      <c r="A47" s="619"/>
      <c r="B47" s="148" t="s">
        <v>591</v>
      </c>
      <c r="C47" s="101">
        <v>10540525</v>
      </c>
      <c r="D47" s="101">
        <v>2859775</v>
      </c>
      <c r="E47" s="101">
        <v>7645600</v>
      </c>
      <c r="F47" s="101">
        <v>3253300</v>
      </c>
      <c r="G47" s="101">
        <v>16071433</v>
      </c>
      <c r="H47" s="101">
        <v>21535039</v>
      </c>
      <c r="I47">
        <f t="shared" si="3"/>
        <v>1.1376069795700712</v>
      </c>
      <c r="J47">
        <f t="shared" si="5"/>
        <v>0.74629226350600064</v>
      </c>
      <c r="K47" s="156">
        <f t="shared" si="0"/>
        <v>0.37233017608957458</v>
      </c>
      <c r="L47" s="156">
        <f t="shared" si="1"/>
        <v>0.7406825581130615</v>
      </c>
      <c r="M47" s="17" t="s">
        <v>46</v>
      </c>
      <c r="N47" s="13"/>
      <c r="O47" s="13"/>
      <c r="P47" s="13"/>
      <c r="Q47" s="13"/>
      <c r="R47">
        <f t="shared" si="2"/>
        <v>0.72535286430229995</v>
      </c>
    </row>
    <row r="48" spans="1:18">
      <c r="A48" s="618">
        <v>45005</v>
      </c>
      <c r="B48" s="147" t="s">
        <v>16</v>
      </c>
      <c r="C48" s="101">
        <v>35145000</v>
      </c>
      <c r="D48" s="101">
        <v>10686150</v>
      </c>
      <c r="E48" s="101">
        <v>24516750</v>
      </c>
      <c r="F48" s="101">
        <v>-2629000</v>
      </c>
      <c r="G48" s="101">
        <v>17012859</v>
      </c>
      <c r="H48" s="101">
        <v>19422488</v>
      </c>
      <c r="I48">
        <f t="shared" si="3"/>
        <v>-0.2460193802258063</v>
      </c>
      <c r="J48">
        <f t="shared" si="5"/>
        <v>0.87593613135454118</v>
      </c>
      <c r="K48" s="156">
        <f t="shared" si="0"/>
        <v>0.43690320681471123</v>
      </c>
      <c r="L48" s="156">
        <f t="shared" si="1"/>
        <v>-9.6847572824475286E-2</v>
      </c>
      <c r="M48" s="30" t="s">
        <v>45</v>
      </c>
      <c r="N48">
        <f t="shared" ref="N48:O51" si="13">G48-G46</f>
        <v>902549</v>
      </c>
      <c r="O48">
        <f t="shared" si="13"/>
        <v>1637790</v>
      </c>
      <c r="P48" s="158">
        <f t="shared" ref="P48:P51" si="14">N48/(G46-N48)</f>
        <v>5.9347921104230927E-2</v>
      </c>
      <c r="Q48" s="158">
        <f t="shared" ref="Q48:Q51" si="15">O48/(H46-O48)</f>
        <v>0.10143056491063181</v>
      </c>
      <c r="R48">
        <f t="shared" si="2"/>
        <v>0.69758856167306871</v>
      </c>
    </row>
    <row r="49" spans="1:18">
      <c r="A49" s="619"/>
      <c r="B49" s="148" t="s">
        <v>591</v>
      </c>
      <c r="C49" s="101">
        <v>11839225</v>
      </c>
      <c r="D49" s="101">
        <v>2606425</v>
      </c>
      <c r="E49" s="101">
        <v>8862000</v>
      </c>
      <c r="F49" s="101">
        <v>133075</v>
      </c>
      <c r="G49" s="101">
        <v>22369559</v>
      </c>
      <c r="H49" s="101">
        <v>23995421</v>
      </c>
      <c r="I49">
        <f t="shared" si="3"/>
        <v>5.1056523782575754E-2</v>
      </c>
      <c r="J49">
        <f t="shared" si="5"/>
        <v>0.93224282249517521</v>
      </c>
      <c r="K49" s="156">
        <f t="shared" si="0"/>
        <v>0.28230060220084913</v>
      </c>
      <c r="L49" s="156">
        <f t="shared" si="1"/>
        <v>1.5245290800413567E-2</v>
      </c>
      <c r="M49" s="30" t="s">
        <v>45</v>
      </c>
      <c r="N49">
        <f t="shared" si="13"/>
        <v>6298126</v>
      </c>
      <c r="O49">
        <f t="shared" si="13"/>
        <v>2460382</v>
      </c>
      <c r="P49" s="158">
        <f t="shared" si="14"/>
        <v>0.64442117698748236</v>
      </c>
      <c r="Q49" s="158">
        <f t="shared" si="15"/>
        <v>0.12898695897913132</v>
      </c>
      <c r="R49">
        <f t="shared" si="2"/>
        <v>0.7485287254866767</v>
      </c>
    </row>
    <row r="50" spans="1:18">
      <c r="A50" s="618">
        <v>45006</v>
      </c>
      <c r="B50" s="147" t="s">
        <v>16</v>
      </c>
      <c r="C50" s="101">
        <v>43014100</v>
      </c>
      <c r="D50" s="101">
        <v>1034550</v>
      </c>
      <c r="E50" s="101">
        <v>32709700</v>
      </c>
      <c r="F50" s="101">
        <v>13088150</v>
      </c>
      <c r="G50" s="101">
        <v>15348365</v>
      </c>
      <c r="H50" s="101">
        <v>19713152</v>
      </c>
      <c r="I50">
        <f t="shared" si="3"/>
        <v>12.651056014692378</v>
      </c>
      <c r="J50">
        <f t="shared" si="5"/>
        <v>0.77858502790421336</v>
      </c>
      <c r="K50" s="156">
        <f t="shared" si="0"/>
        <v>2.4644142207336666E-2</v>
      </c>
      <c r="L50" s="156">
        <f t="shared" si="1"/>
        <v>0.66702936312370842</v>
      </c>
      <c r="M50" s="30" t="s">
        <v>45</v>
      </c>
      <c r="N50">
        <f t="shared" si="13"/>
        <v>-1664494</v>
      </c>
      <c r="O50">
        <f t="shared" si="13"/>
        <v>290664</v>
      </c>
      <c r="P50" s="158">
        <f t="shared" si="14"/>
        <v>-8.9118302791621487E-2</v>
      </c>
      <c r="Q50" s="158">
        <f t="shared" si="15"/>
        <v>1.5192696733986263E-2</v>
      </c>
      <c r="R50">
        <f t="shared" si="2"/>
        <v>0.76044134365243021</v>
      </c>
    </row>
    <row r="51" spans="1:18">
      <c r="A51" s="619"/>
      <c r="B51" s="148" t="s">
        <v>591</v>
      </c>
      <c r="C51" s="101">
        <v>14695550</v>
      </c>
      <c r="D51" s="101">
        <v>380650</v>
      </c>
      <c r="E51" s="101">
        <v>9928250</v>
      </c>
      <c r="F51" s="101">
        <v>6970800</v>
      </c>
      <c r="G51" s="101">
        <v>14844558</v>
      </c>
      <c r="H51" s="101">
        <v>27741671</v>
      </c>
      <c r="I51">
        <f t="shared" si="3"/>
        <v>18.312885853145936</v>
      </c>
      <c r="J51">
        <f t="shared" si="5"/>
        <v>0.53509963404872041</v>
      </c>
      <c r="K51" s="156">
        <f t="shared" si="0"/>
        <v>2.6591174231045973E-2</v>
      </c>
      <c r="L51" s="156">
        <f t="shared" si="1"/>
        <v>2.3570305499670323</v>
      </c>
      <c r="M51" s="30" t="s">
        <v>45</v>
      </c>
      <c r="N51">
        <f t="shared" si="13"/>
        <v>-7525001</v>
      </c>
      <c r="O51">
        <f t="shared" si="13"/>
        <v>3746250</v>
      </c>
      <c r="P51" s="158">
        <f t="shared" si="14"/>
        <v>-0.25171807178295985</v>
      </c>
      <c r="Q51" s="158">
        <f t="shared" si="15"/>
        <v>0.18500757389030889</v>
      </c>
      <c r="R51">
        <f t="shared" si="2"/>
        <v>0.67559567352021532</v>
      </c>
    </row>
    <row r="52" spans="1:18">
      <c r="A52" s="618">
        <v>45007</v>
      </c>
      <c r="B52" s="147" t="s">
        <v>16</v>
      </c>
      <c r="C52" s="101">
        <v>48307750</v>
      </c>
      <c r="D52" s="101">
        <v>2098500</v>
      </c>
      <c r="E52" s="101">
        <v>34080250</v>
      </c>
      <c r="F52" s="101">
        <v>6024350</v>
      </c>
      <c r="G52" s="101">
        <v>22592303</v>
      </c>
      <c r="H52" s="101">
        <v>22826045</v>
      </c>
      <c r="I52">
        <f t="shared" si="3"/>
        <v>2.8707886585656421</v>
      </c>
      <c r="J52">
        <f t="shared" si="5"/>
        <v>0.98975985546335332</v>
      </c>
      <c r="K52" s="156">
        <f t="shared" si="0"/>
        <v>4.5412985495328316E-2</v>
      </c>
      <c r="L52" s="156">
        <f t="shared" si="1"/>
        <v>0.21472667068245896</v>
      </c>
      <c r="M52" s="17" t="s">
        <v>46</v>
      </c>
      <c r="N52">
        <f t="shared" ref="N52:N53" si="16">G52-G50</f>
        <v>7243938</v>
      </c>
      <c r="O52">
        <f t="shared" ref="O52:O53" si="17">H52-H50</f>
        <v>3112893</v>
      </c>
      <c r="P52" s="158">
        <f t="shared" ref="P52:P53" si="18">N52/(G50-N52)</f>
        <v>0.89382481944744518</v>
      </c>
      <c r="Q52" s="158">
        <f t="shared" ref="Q52:Q53" si="19">O52/(H50-O52)</f>
        <v>0.18752074892325477</v>
      </c>
      <c r="R52">
        <f t="shared" si="2"/>
        <v>0.70548203963132206</v>
      </c>
    </row>
    <row r="53" spans="1:18">
      <c r="A53" s="619"/>
      <c r="B53" s="148" t="s">
        <v>591</v>
      </c>
      <c r="C53" s="101">
        <v>18127375</v>
      </c>
      <c r="D53" s="101">
        <v>3431825</v>
      </c>
      <c r="E53" s="101">
        <v>12910600</v>
      </c>
      <c r="F53" s="101">
        <v>2982350</v>
      </c>
      <c r="G53" s="101">
        <v>26959131</v>
      </c>
      <c r="H53" s="101">
        <v>31064137</v>
      </c>
      <c r="I53">
        <f t="shared" si="3"/>
        <v>0.8690274125283195</v>
      </c>
      <c r="J53">
        <f t="shared" si="5"/>
        <v>0.86785385346452726</v>
      </c>
      <c r="K53" s="156">
        <f t="shared" si="0"/>
        <v>0.23352817689708788</v>
      </c>
      <c r="L53" s="156">
        <f t="shared" si="1"/>
        <v>0.30039030040540882</v>
      </c>
      <c r="M53" s="17" t="s">
        <v>46</v>
      </c>
      <c r="N53">
        <f t="shared" si="16"/>
        <v>12114573</v>
      </c>
      <c r="O53">
        <f t="shared" si="17"/>
        <v>3322466</v>
      </c>
      <c r="P53" s="158">
        <f t="shared" si="18"/>
        <v>4.4375969098731316</v>
      </c>
      <c r="Q53" s="158">
        <f t="shared" si="19"/>
        <v>0.13605954821215516</v>
      </c>
      <c r="R53">
        <f>E53/C53</f>
        <v>0.71221564070914845</v>
      </c>
    </row>
    <row r="54" spans="1:18">
      <c r="A54" s="618">
        <v>45008</v>
      </c>
      <c r="B54" s="147" t="s">
        <v>16</v>
      </c>
      <c r="C54" s="101">
        <v>26935400</v>
      </c>
      <c r="D54" s="101">
        <v>14148750</v>
      </c>
      <c r="E54" s="101">
        <v>26654950</v>
      </c>
      <c r="F54" s="101">
        <v>9312850</v>
      </c>
      <c r="G54" s="101">
        <v>3976780</v>
      </c>
      <c r="H54" s="101">
        <v>3285489</v>
      </c>
      <c r="I54">
        <f t="shared" si="3"/>
        <v>0.6582100892304974</v>
      </c>
      <c r="J54">
        <f t="shared" si="5"/>
        <v>1.2104073396684634</v>
      </c>
      <c r="K54" s="156">
        <f t="shared" si="0"/>
        <v>1.1065251649180983</v>
      </c>
      <c r="L54" s="156">
        <f t="shared" si="1"/>
        <v>0.53700820546531269</v>
      </c>
      <c r="M54" s="17" t="s">
        <v>46</v>
      </c>
      <c r="N54" s="13"/>
      <c r="O54" s="13"/>
      <c r="P54" s="13"/>
      <c r="Q54" s="13"/>
      <c r="R54">
        <f t="shared" si="2"/>
        <v>0.98958805141189665</v>
      </c>
    </row>
    <row r="55" spans="1:18">
      <c r="A55" s="619"/>
      <c r="B55" s="148" t="s">
        <v>591</v>
      </c>
      <c r="C55" s="101">
        <v>8581425</v>
      </c>
      <c r="D55" s="101">
        <v>5475400</v>
      </c>
      <c r="E55" s="101">
        <v>8724325</v>
      </c>
      <c r="F55" s="101">
        <v>4396000</v>
      </c>
      <c r="G55" s="101">
        <v>3551549</v>
      </c>
      <c r="H55" s="101">
        <v>2386469</v>
      </c>
      <c r="I55">
        <f t="shared" si="3"/>
        <v>0.80286371771925336</v>
      </c>
      <c r="J55">
        <f t="shared" si="5"/>
        <v>1.4882024446996798</v>
      </c>
      <c r="K55" s="156">
        <f t="shared" si="0"/>
        <v>1.7628319153902496</v>
      </c>
      <c r="L55" s="156">
        <f t="shared" si="1"/>
        <v>1.015635378581784</v>
      </c>
      <c r="M55" s="17" t="s">
        <v>46</v>
      </c>
      <c r="N55" s="13"/>
      <c r="O55" s="13"/>
      <c r="P55" s="13"/>
      <c r="Q55" s="13"/>
      <c r="R55">
        <f t="shared" si="2"/>
        <v>1.0166522459847869</v>
      </c>
    </row>
    <row r="56" spans="1:18">
      <c r="A56" s="618">
        <v>45009</v>
      </c>
      <c r="B56" s="147" t="s">
        <v>16</v>
      </c>
      <c r="C56" s="101">
        <v>37312900</v>
      </c>
      <c r="D56" s="101">
        <v>16321900</v>
      </c>
      <c r="E56" s="101">
        <v>32353250</v>
      </c>
      <c r="F56" s="101">
        <v>4935450</v>
      </c>
      <c r="G56" s="101">
        <v>19987509</v>
      </c>
      <c r="H56" s="101">
        <v>14031954</v>
      </c>
      <c r="I56">
        <f t="shared" si="3"/>
        <v>0.30238207561619662</v>
      </c>
      <c r="J56">
        <f t="shared" si="5"/>
        <v>1.4244280589859402</v>
      </c>
      <c r="K56" s="156">
        <f t="shared" si="0"/>
        <v>0.77756657615168401</v>
      </c>
      <c r="L56" s="156">
        <f t="shared" si="1"/>
        <v>0.18000897227348656</v>
      </c>
      <c r="M56" s="17" t="s">
        <v>46</v>
      </c>
      <c r="R56">
        <f t="shared" si="2"/>
        <v>0.8670794818950015</v>
      </c>
    </row>
    <row r="57" spans="1:18">
      <c r="A57" s="619"/>
      <c r="B57" s="148" t="s">
        <v>591</v>
      </c>
      <c r="C57" s="101">
        <v>12088275</v>
      </c>
      <c r="D57" s="101">
        <v>4932925</v>
      </c>
      <c r="E57" s="101">
        <v>10922325</v>
      </c>
      <c r="F57" s="101">
        <v>1807575</v>
      </c>
      <c r="G57" s="101">
        <v>24640963</v>
      </c>
      <c r="H57" s="101">
        <v>17038181</v>
      </c>
      <c r="I57">
        <f t="shared" si="3"/>
        <v>0.36643066740321412</v>
      </c>
      <c r="J57">
        <f t="shared" si="5"/>
        <v>1.4462202860739652</v>
      </c>
      <c r="K57" s="156">
        <f t="shared" si="0"/>
        <v>0.68940373287120826</v>
      </c>
      <c r="L57" s="156">
        <f t="shared" si="1"/>
        <v>0.19831317370196661</v>
      </c>
      <c r="M57" s="17" t="s">
        <v>46</v>
      </c>
      <c r="R57">
        <f t="shared" si="2"/>
        <v>0.90354703214478493</v>
      </c>
    </row>
    <row r="58" spans="1:18">
      <c r="A58" s="618">
        <v>45012</v>
      </c>
      <c r="B58" s="147" t="s">
        <v>16</v>
      </c>
      <c r="C58" s="101">
        <v>49014250</v>
      </c>
      <c r="D58" s="101">
        <v>4936400</v>
      </c>
      <c r="E58" s="101">
        <v>44286450</v>
      </c>
      <c r="F58" s="101">
        <v>12036900</v>
      </c>
      <c r="G58" s="101">
        <v>23437133</v>
      </c>
      <c r="H58" s="101">
        <v>22356132</v>
      </c>
      <c r="I58">
        <f t="shared" si="3"/>
        <v>2.4383964022364477</v>
      </c>
      <c r="J58">
        <f t="shared" si="5"/>
        <v>1.0483536686936721</v>
      </c>
      <c r="K58" s="156">
        <f t="shared" si="0"/>
        <v>0.11199275826747448</v>
      </c>
      <c r="L58" s="156">
        <f t="shared" si="1"/>
        <v>0.37324241733605584</v>
      </c>
      <c r="M58" s="17" t="s">
        <v>46</v>
      </c>
      <c r="N58">
        <f>G58-G56</f>
        <v>3449624</v>
      </c>
      <c r="O58">
        <f t="shared" ref="N58:O59" si="20">H58-H56</f>
        <v>8324178</v>
      </c>
      <c r="P58" s="158">
        <f t="shared" ref="P58:P59" si="21">N58/(G56-N58)</f>
        <v>0.20858918779517455</v>
      </c>
      <c r="Q58" s="158">
        <f t="shared" ref="Q58:Q59" si="22">O58/(H56-O58)</f>
        <v>1.4583925507938644</v>
      </c>
      <c r="R58">
        <f t="shared" si="2"/>
        <v>0.90354233717745347</v>
      </c>
    </row>
    <row r="59" spans="1:18">
      <c r="A59" s="619"/>
      <c r="B59" s="148" t="s">
        <v>591</v>
      </c>
      <c r="C59" s="101">
        <v>15897850</v>
      </c>
      <c r="D59" s="101">
        <v>3809575</v>
      </c>
      <c r="E59" s="101">
        <v>14247250</v>
      </c>
      <c r="F59" s="101">
        <v>3324925</v>
      </c>
      <c r="G59" s="101">
        <v>28961956</v>
      </c>
      <c r="H59" s="101">
        <v>25672890</v>
      </c>
      <c r="I59">
        <f t="shared" si="3"/>
        <v>0.87278108450417702</v>
      </c>
      <c r="J59">
        <f t="shared" si="5"/>
        <v>1.1281143649974741</v>
      </c>
      <c r="K59" s="156">
        <f t="shared" si="0"/>
        <v>0.31514628844893089</v>
      </c>
      <c r="L59" s="156">
        <f t="shared" si="1"/>
        <v>0.30441549761612113</v>
      </c>
      <c r="M59" s="17" t="s">
        <v>46</v>
      </c>
      <c r="N59">
        <f t="shared" si="20"/>
        <v>4320993</v>
      </c>
      <c r="O59">
        <f t="shared" si="20"/>
        <v>8634709</v>
      </c>
      <c r="P59" s="158">
        <f t="shared" si="21"/>
        <v>0.21264760725532567</v>
      </c>
      <c r="Q59" s="158">
        <f t="shared" si="22"/>
        <v>1.0275168406582422</v>
      </c>
      <c r="R59">
        <f t="shared" si="2"/>
        <v>0.89617463996703961</v>
      </c>
    </row>
    <row r="60" spans="1:18">
      <c r="A60" s="618">
        <v>45013</v>
      </c>
      <c r="B60" s="147" t="s">
        <v>16</v>
      </c>
      <c r="C60" s="101">
        <v>59372000</v>
      </c>
      <c r="D60" s="101">
        <v>18043250</v>
      </c>
      <c r="E60" s="101">
        <v>48600750</v>
      </c>
      <c r="F60" s="101">
        <v>4038000</v>
      </c>
      <c r="G60" s="101">
        <v>23476446</v>
      </c>
      <c r="H60" s="101">
        <v>20872475</v>
      </c>
      <c r="I60">
        <f t="shared" si="3"/>
        <v>0.22379560223352224</v>
      </c>
      <c r="J60">
        <f t="shared" si="5"/>
        <v>1.1247562160213391</v>
      </c>
      <c r="K60" s="156">
        <f t="shared" si="0"/>
        <v>0.43657865287481473</v>
      </c>
      <c r="L60" s="156">
        <f>F60/(E60-F60)</f>
        <v>9.061379739805106E-2</v>
      </c>
      <c r="M60" s="17" t="s">
        <v>46</v>
      </c>
      <c r="N60">
        <f>G60-G58</f>
        <v>39313</v>
      </c>
      <c r="O60">
        <f t="shared" ref="O60:O61" si="23">H60-H58</f>
        <v>-1483657</v>
      </c>
      <c r="P60" s="158">
        <f t="shared" ref="P60:P61" si="24">N60/(G58-N60)</f>
        <v>1.6801992664273852E-3</v>
      </c>
      <c r="Q60" s="158">
        <f t="shared" ref="Q60:Q61" si="25">O60/(H58-O60)</f>
        <v>-6.223448538072212E-2</v>
      </c>
      <c r="R60">
        <f t="shared" si="2"/>
        <v>0.81858030721552244</v>
      </c>
    </row>
    <row r="61" spans="1:18">
      <c r="A61" s="619"/>
      <c r="B61" s="148" t="s">
        <v>591</v>
      </c>
      <c r="C61" s="101">
        <v>20616550</v>
      </c>
      <c r="D61" s="101">
        <v>1866750</v>
      </c>
      <c r="E61" s="101">
        <v>17424075</v>
      </c>
      <c r="F61" s="101">
        <v>4255875</v>
      </c>
      <c r="G61" s="101">
        <v>28181523</v>
      </c>
      <c r="H61" s="101">
        <v>29994599</v>
      </c>
      <c r="I61">
        <f t="shared" si="3"/>
        <v>2.2798312575331456</v>
      </c>
      <c r="J61">
        <f t="shared" si="5"/>
        <v>0.93955325090360431</v>
      </c>
      <c r="K61" s="156">
        <f t="shared" si="0"/>
        <v>9.9561061984661164E-2</v>
      </c>
      <c r="L61" s="156">
        <f t="shared" si="1"/>
        <v>0.32319337494874012</v>
      </c>
      <c r="M61" s="30" t="s">
        <v>45</v>
      </c>
      <c r="N61">
        <f t="shared" ref="N61" si="26">G61-G59</f>
        <v>-780433</v>
      </c>
      <c r="O61">
        <f t="shared" si="23"/>
        <v>4321709</v>
      </c>
      <c r="P61" s="158">
        <f t="shared" si="24"/>
        <v>-2.6239754984039781E-2</v>
      </c>
      <c r="Q61" s="158">
        <f t="shared" si="25"/>
        <v>0.20241077062669274</v>
      </c>
      <c r="R61">
        <f t="shared" si="2"/>
        <v>0.84514989171321098</v>
      </c>
    </row>
    <row r="62" spans="1:18">
      <c r="A62" s="613">
        <v>45014</v>
      </c>
      <c r="B62" s="223" t="s">
        <v>16</v>
      </c>
      <c r="C62" s="101">
        <v>19706250</v>
      </c>
      <c r="D62" s="101">
        <v>9654050</v>
      </c>
      <c r="E62" s="101">
        <v>18315400</v>
      </c>
      <c r="F62" s="101">
        <v>12216700</v>
      </c>
      <c r="G62" s="101">
        <v>2816172</v>
      </c>
      <c r="H62" s="101">
        <v>3543111</v>
      </c>
      <c r="I62">
        <f t="shared" si="3"/>
        <v>1.2654481797794708</v>
      </c>
      <c r="J62">
        <f t="shared" si="5"/>
        <v>0.79483030590912906</v>
      </c>
      <c r="K62" s="156">
        <f t="shared" si="0"/>
        <v>0.960391755038698</v>
      </c>
      <c r="L62" s="156">
        <f t="shared" si="1"/>
        <v>2.0031646088510668</v>
      </c>
      <c r="M62" s="30" t="s">
        <v>45</v>
      </c>
      <c r="N62" s="13"/>
      <c r="O62" s="13"/>
      <c r="P62" s="13"/>
      <c r="Q62" s="13"/>
      <c r="R62">
        <f t="shared" si="2"/>
        <v>0.92942086901363785</v>
      </c>
    </row>
    <row r="63" spans="1:18">
      <c r="A63" s="614"/>
      <c r="B63" s="172" t="s">
        <v>591</v>
      </c>
      <c r="C63" s="101">
        <v>6445975</v>
      </c>
      <c r="D63" s="101">
        <v>3100250</v>
      </c>
      <c r="E63" s="101">
        <v>5944325</v>
      </c>
      <c r="F63" s="101">
        <v>3860325</v>
      </c>
      <c r="G63" s="101">
        <v>2074218</v>
      </c>
      <c r="H63" s="101">
        <v>2735037</v>
      </c>
      <c r="I63">
        <f t="shared" si="3"/>
        <v>1.245165712442545</v>
      </c>
      <c r="J63">
        <f t="shared" si="5"/>
        <v>0.75838754649388651</v>
      </c>
      <c r="K63" s="156">
        <f t="shared" si="0"/>
        <v>0.92663025203804861</v>
      </c>
      <c r="L63" s="156">
        <f t="shared" si="1"/>
        <v>1.8523632437619961</v>
      </c>
      <c r="M63" s="30" t="s">
        <v>45</v>
      </c>
      <c r="N63" s="13"/>
      <c r="O63" s="13"/>
      <c r="P63" s="13"/>
      <c r="Q63" s="13"/>
      <c r="R63">
        <f t="shared" si="2"/>
        <v>0.92217624176327084</v>
      </c>
    </row>
    <row r="64" spans="1:18">
      <c r="A64" s="618">
        <v>45016</v>
      </c>
      <c r="B64" s="147" t="s">
        <v>16</v>
      </c>
      <c r="C64" s="101">
        <v>35487650</v>
      </c>
      <c r="D64" s="101">
        <v>13048850</v>
      </c>
      <c r="E64" s="101">
        <v>32806700</v>
      </c>
      <c r="F64" s="101">
        <v>24621500</v>
      </c>
      <c r="G64" s="101">
        <v>12401101</v>
      </c>
      <c r="H64" s="101">
        <v>18058763</v>
      </c>
      <c r="I64">
        <f t="shared" si="3"/>
        <v>1.8868712568540522</v>
      </c>
      <c r="J64">
        <f t="shared" si="5"/>
        <v>0.68670822026957212</v>
      </c>
      <c r="K64" s="156">
        <f t="shared" si="0"/>
        <v>0.58153065226304435</v>
      </c>
      <c r="L64" s="156">
        <f t="shared" si="1"/>
        <v>3.0080511166495625</v>
      </c>
      <c r="M64" s="30" t="s">
        <v>45</v>
      </c>
      <c r="R64">
        <f>E64/C64</f>
        <v>0.9244540001944338</v>
      </c>
    </row>
    <row r="65" spans="1:18">
      <c r="A65" s="619"/>
      <c r="B65" s="148" t="s">
        <v>591</v>
      </c>
      <c r="C65" s="101">
        <v>10563100</v>
      </c>
      <c r="D65" s="101">
        <v>3857900</v>
      </c>
      <c r="E65" s="101">
        <v>10960325</v>
      </c>
      <c r="F65" s="101">
        <v>8515325</v>
      </c>
      <c r="G65" s="101">
        <v>15622584</v>
      </c>
      <c r="H65" s="101">
        <v>21202099</v>
      </c>
      <c r="I65">
        <f t="shared" si="3"/>
        <v>2.2072435781124446</v>
      </c>
      <c r="J65">
        <f t="shared" si="5"/>
        <v>0.73684138537415567</v>
      </c>
      <c r="K65" s="156">
        <f t="shared" si="0"/>
        <v>0.57535942253773187</v>
      </c>
      <c r="L65" s="156">
        <f t="shared" si="1"/>
        <v>3.4827505112474437</v>
      </c>
      <c r="M65" s="30" t="s">
        <v>45</v>
      </c>
      <c r="R65">
        <f t="shared" si="2"/>
        <v>1.0376049644517233</v>
      </c>
    </row>
    <row r="66" spans="1:18">
      <c r="A66" s="618">
        <v>45019</v>
      </c>
      <c r="B66" s="147" t="s">
        <v>16</v>
      </c>
      <c r="C66" s="101">
        <v>53437650</v>
      </c>
      <c r="D66" s="101">
        <v>11897550</v>
      </c>
      <c r="E66" s="101">
        <v>39570050</v>
      </c>
      <c r="F66" s="101">
        <v>6740100</v>
      </c>
      <c r="G66" s="101">
        <v>15062435</v>
      </c>
      <c r="H66" s="101">
        <v>19294939</v>
      </c>
      <c r="I66">
        <f t="shared" si="3"/>
        <v>0.56651159272287155</v>
      </c>
      <c r="J66">
        <f t="shared" si="5"/>
        <v>0.78064175274148317</v>
      </c>
      <c r="K66" s="156">
        <f t="shared" si="0"/>
        <v>0.28641120266922804</v>
      </c>
      <c r="L66" s="156">
        <f t="shared" si="1"/>
        <v>0.20530338913096122</v>
      </c>
      <c r="M66" s="30" t="s">
        <v>45</v>
      </c>
      <c r="N66">
        <f>G66-G64</f>
        <v>2661334</v>
      </c>
      <c r="O66">
        <f t="shared" ref="O66:O67" si="27">H66-H64</f>
        <v>1236176</v>
      </c>
      <c r="P66" s="158">
        <f t="shared" ref="P66:P67" si="28">N66/(G64-N66)</f>
        <v>0.27324411353988243</v>
      </c>
      <c r="Q66" s="158">
        <f t="shared" ref="Q66:Q67" si="29">O66/(H64-O66)</f>
        <v>7.3483109345786113E-2</v>
      </c>
      <c r="R66">
        <f t="shared" si="2"/>
        <v>0.74049008517402992</v>
      </c>
    </row>
    <row r="67" spans="1:18">
      <c r="A67" s="619"/>
      <c r="B67" s="148" t="s">
        <v>591</v>
      </c>
      <c r="C67" s="101">
        <v>15419300</v>
      </c>
      <c r="D67" s="101">
        <v>3259550</v>
      </c>
      <c r="E67" s="101">
        <v>15237900</v>
      </c>
      <c r="F67" s="101">
        <v>5316500</v>
      </c>
      <c r="G67" s="101">
        <v>15672705</v>
      </c>
      <c r="H67" s="101">
        <v>21205607</v>
      </c>
      <c r="I67">
        <f t="shared" si="3"/>
        <v>1.6310533662622142</v>
      </c>
      <c r="J67">
        <f t="shared" si="5"/>
        <v>0.73908306421032888</v>
      </c>
      <c r="K67" s="156">
        <f t="shared" ref="K67:K130" si="30">D67/(C67-D67)</f>
        <v>0.26806060979872121</v>
      </c>
      <c r="L67" s="156">
        <f t="shared" ref="L67:L130" si="31">F67/(E67-F67)</f>
        <v>0.53586187433225152</v>
      </c>
      <c r="M67" s="30" t="s">
        <v>45</v>
      </c>
      <c r="N67">
        <f t="shared" ref="N67" si="32">G67-G65</f>
        <v>50121</v>
      </c>
      <c r="O67">
        <f t="shared" si="27"/>
        <v>3508</v>
      </c>
      <c r="P67" s="158">
        <f t="shared" si="28"/>
        <v>3.2185660033355033E-3</v>
      </c>
      <c r="Q67" s="158">
        <f t="shared" si="29"/>
        <v>1.6548269646789261E-4</v>
      </c>
      <c r="R67">
        <f t="shared" ref="R67:R130" si="33">E67/C67</f>
        <v>0.98823552301336637</v>
      </c>
    </row>
    <row r="68" spans="1:18">
      <c r="A68" s="618">
        <v>45021</v>
      </c>
      <c r="B68" s="147" t="s">
        <v>16</v>
      </c>
      <c r="C68" s="101">
        <v>69969300</v>
      </c>
      <c r="D68" s="101">
        <v>9627050</v>
      </c>
      <c r="E68" s="101">
        <v>67947850</v>
      </c>
      <c r="F68" s="101">
        <v>41149750</v>
      </c>
      <c r="G68" s="101">
        <v>26077385</v>
      </c>
      <c r="H68" s="101">
        <v>35609215</v>
      </c>
      <c r="I68">
        <f t="shared" si="3"/>
        <v>4.2743883120997603</v>
      </c>
      <c r="J68">
        <f t="shared" si="5"/>
        <v>0.73232125448426766</v>
      </c>
      <c r="K68" s="156">
        <f t="shared" si="30"/>
        <v>0.15954078609929195</v>
      </c>
      <c r="L68" s="156">
        <f t="shared" si="31"/>
        <v>1.535547296263541</v>
      </c>
      <c r="M68" s="30" t="s">
        <v>45</v>
      </c>
      <c r="N68">
        <f>G68-G66</f>
        <v>11014950</v>
      </c>
      <c r="O68">
        <f t="shared" ref="O68:O69" si="34">H68-H66</f>
        <v>16314276</v>
      </c>
      <c r="P68" s="158">
        <f t="shared" ref="P68:P69" si="35">N68/(G66-N68)</f>
        <v>2.7214307156172288</v>
      </c>
      <c r="Q68" s="158">
        <f t="shared" ref="Q68:Q69" si="36">O68/(H66-O68)</f>
        <v>5.4733715284149866</v>
      </c>
      <c r="R68">
        <f t="shared" si="33"/>
        <v>0.97110947229713607</v>
      </c>
    </row>
    <row r="69" spans="1:18">
      <c r="A69" s="619"/>
      <c r="B69" s="148" t="s">
        <v>591</v>
      </c>
      <c r="C69" s="101">
        <v>22319825</v>
      </c>
      <c r="D69" s="101">
        <v>4969000</v>
      </c>
      <c r="E69" s="101">
        <v>20307050</v>
      </c>
      <c r="F69" s="101">
        <v>7579950</v>
      </c>
      <c r="G69" s="101">
        <v>27099078</v>
      </c>
      <c r="H69" s="101">
        <v>35470631</v>
      </c>
      <c r="I69">
        <f t="shared" si="3"/>
        <v>1.5254477762125176</v>
      </c>
      <c r="J69">
        <f t="shared" si="5"/>
        <v>0.76398635254050029</v>
      </c>
      <c r="K69" s="156">
        <f t="shared" si="30"/>
        <v>0.28638407683784489</v>
      </c>
      <c r="L69" s="156">
        <f t="shared" si="31"/>
        <v>0.59557558281148104</v>
      </c>
      <c r="M69" s="30" t="s">
        <v>45</v>
      </c>
      <c r="N69">
        <f t="shared" ref="N69" si="37">G69-G67</f>
        <v>11426373</v>
      </c>
      <c r="O69">
        <f t="shared" si="34"/>
        <v>14265024</v>
      </c>
      <c r="P69" s="158">
        <f t="shared" si="35"/>
        <v>2.6908807413080278</v>
      </c>
      <c r="Q69" s="158">
        <f t="shared" si="36"/>
        <v>2.0553063049602605</v>
      </c>
      <c r="R69">
        <f t="shared" si="33"/>
        <v>0.9098212015551197</v>
      </c>
    </row>
    <row r="70" spans="1:18">
      <c r="A70" s="613">
        <v>45022</v>
      </c>
      <c r="B70" s="223" t="s">
        <v>16</v>
      </c>
      <c r="C70" s="101">
        <v>22936050</v>
      </c>
      <c r="D70" s="101">
        <v>13520800</v>
      </c>
      <c r="E70" s="101">
        <v>18328100</v>
      </c>
      <c r="F70" s="101">
        <v>10561600</v>
      </c>
      <c r="G70" s="101">
        <v>3091222</v>
      </c>
      <c r="H70" s="101">
        <v>3722614</v>
      </c>
      <c r="I70">
        <f t="shared" si="3"/>
        <v>0.78113721081592802</v>
      </c>
      <c r="J70">
        <f t="shared" si="5"/>
        <v>0.83039015057698706</v>
      </c>
      <c r="K70" s="156">
        <f t="shared" si="30"/>
        <v>1.4360532115450997</v>
      </c>
      <c r="L70" s="156">
        <f t="shared" si="31"/>
        <v>1.3598918431726004</v>
      </c>
      <c r="M70" s="225" t="s">
        <v>886</v>
      </c>
      <c r="R70">
        <f t="shared" si="33"/>
        <v>0.79909574665210448</v>
      </c>
    </row>
    <row r="71" spans="1:18">
      <c r="A71" s="614"/>
      <c r="B71" s="172" t="s">
        <v>591</v>
      </c>
      <c r="C71" s="101">
        <v>7937975</v>
      </c>
      <c r="D71" s="101">
        <v>5264450</v>
      </c>
      <c r="E71" s="101">
        <v>6402075</v>
      </c>
      <c r="F71" s="101">
        <v>4137100</v>
      </c>
      <c r="G71" s="101">
        <v>2639017</v>
      </c>
      <c r="H71" s="101">
        <v>2889689</v>
      </c>
      <c r="I71">
        <f t="shared" ref="I71:I134" si="38">F71/D71</f>
        <v>0.78585607233424193</v>
      </c>
      <c r="J71">
        <f t="shared" si="5"/>
        <v>0.91325294867371543</v>
      </c>
      <c r="K71" s="156">
        <f t="shared" si="30"/>
        <v>1.9691044594683049</v>
      </c>
      <c r="L71" s="156">
        <f t="shared" si="31"/>
        <v>1.8265543769798784</v>
      </c>
      <c r="M71" s="225" t="s">
        <v>886</v>
      </c>
      <c r="R71">
        <f t="shared" si="33"/>
        <v>0.80651236618910993</v>
      </c>
    </row>
    <row r="72" spans="1:18">
      <c r="A72" s="618">
        <v>45026</v>
      </c>
      <c r="B72" s="147" t="s">
        <v>16</v>
      </c>
      <c r="C72" s="101">
        <v>40932600</v>
      </c>
      <c r="D72" s="101">
        <v>17996550</v>
      </c>
      <c r="E72" s="101">
        <v>35758900</v>
      </c>
      <c r="F72" s="101">
        <v>17430800</v>
      </c>
      <c r="G72" s="101">
        <v>18084252</v>
      </c>
      <c r="H72" s="101">
        <v>18188729</v>
      </c>
      <c r="I72">
        <f t="shared" si="38"/>
        <v>0.96856341909977195</v>
      </c>
      <c r="J72">
        <f t="shared" si="5"/>
        <v>0.99425594828533648</v>
      </c>
      <c r="K72" s="156">
        <f t="shared" si="30"/>
        <v>0.78464033693683088</v>
      </c>
      <c r="L72" s="156">
        <f t="shared" si="31"/>
        <v>0.951042388463616</v>
      </c>
      <c r="M72" s="226" t="s">
        <v>894</v>
      </c>
      <c r="R72">
        <f t="shared" si="33"/>
        <v>0.87360441310837811</v>
      </c>
    </row>
    <row r="73" spans="1:18">
      <c r="A73" s="619"/>
      <c r="B73" s="148" t="s">
        <v>591</v>
      </c>
      <c r="C73" s="101">
        <v>16438850</v>
      </c>
      <c r="D73" s="101">
        <v>10681475</v>
      </c>
      <c r="E73" s="101">
        <v>13407675</v>
      </c>
      <c r="F73" s="101">
        <v>6195400</v>
      </c>
      <c r="G73" s="101">
        <v>24156363</v>
      </c>
      <c r="H73" s="101">
        <v>20390330</v>
      </c>
      <c r="I73">
        <f t="shared" si="38"/>
        <v>0.58001352809420048</v>
      </c>
      <c r="J73">
        <f t="shared" si="5"/>
        <v>1.1846970107889376</v>
      </c>
      <c r="K73" s="156">
        <f t="shared" si="30"/>
        <v>1.8552682429058382</v>
      </c>
      <c r="L73" s="156">
        <f t="shared" si="31"/>
        <v>0.85900773334350122</v>
      </c>
      <c r="M73" s="17" t="s">
        <v>46</v>
      </c>
      <c r="R73">
        <f t="shared" si="33"/>
        <v>0.81560906024448188</v>
      </c>
    </row>
    <row r="74" spans="1:18">
      <c r="A74" s="618">
        <v>45027</v>
      </c>
      <c r="B74" s="147" t="s">
        <v>16</v>
      </c>
      <c r="C74" s="101">
        <v>42274600</v>
      </c>
      <c r="D74" s="101">
        <v>1342000</v>
      </c>
      <c r="E74" s="101">
        <v>58680550</v>
      </c>
      <c r="F74" s="101">
        <v>22921650</v>
      </c>
      <c r="G74" s="101">
        <v>20823800</v>
      </c>
      <c r="H74" s="101">
        <v>20340713</v>
      </c>
      <c r="I74">
        <f t="shared" si="38"/>
        <v>17.080216095380031</v>
      </c>
      <c r="J74">
        <f t="shared" si="5"/>
        <v>1.0237497574445891</v>
      </c>
      <c r="K74" s="156">
        <f t="shared" si="30"/>
        <v>3.2785603650879735E-2</v>
      </c>
      <c r="L74" s="156">
        <f t="shared" si="31"/>
        <v>0.6410054559843843</v>
      </c>
      <c r="M74" s="30" t="s">
        <v>45</v>
      </c>
      <c r="N74">
        <f>G74-G72</f>
        <v>2739548</v>
      </c>
      <c r="O74">
        <f t="shared" ref="O74:O75" si="39">H74-H72</f>
        <v>2151984</v>
      </c>
      <c r="P74" s="158">
        <f t="shared" ref="P74:P75" si="40">N74/(G72-N74)</f>
        <v>0.17853377947205759</v>
      </c>
      <c r="Q74" s="158">
        <f t="shared" ref="Q74:Q75" si="41">O74/(H72-O74)</f>
        <v>0.1341908223894562</v>
      </c>
      <c r="R74">
        <f t="shared" si="33"/>
        <v>1.3880805495498478</v>
      </c>
    </row>
    <row r="75" spans="1:18">
      <c r="A75" s="619"/>
      <c r="B75" s="148" t="s">
        <v>591</v>
      </c>
      <c r="C75" s="101">
        <v>16426625</v>
      </c>
      <c r="D75" s="101">
        <v>-6407550</v>
      </c>
      <c r="E75" s="101">
        <v>18733425</v>
      </c>
      <c r="F75" s="101">
        <v>10838425</v>
      </c>
      <c r="G75" s="101">
        <v>23724374</v>
      </c>
      <c r="H75" s="101">
        <v>29343939</v>
      </c>
      <c r="I75">
        <f t="shared" si="38"/>
        <v>-1.691508454869646</v>
      </c>
      <c r="J75">
        <f t="shared" si="5"/>
        <v>0.80849316105789337</v>
      </c>
      <c r="K75" s="156">
        <f t="shared" si="30"/>
        <v>-0.28061228399975036</v>
      </c>
      <c r="L75" s="156">
        <f t="shared" si="31"/>
        <v>1.372821405953135</v>
      </c>
      <c r="M75" s="30" t="s">
        <v>45</v>
      </c>
      <c r="N75">
        <f t="shared" ref="N75" si="42">G75-G73</f>
        <v>-431989</v>
      </c>
      <c r="O75">
        <f t="shared" si="39"/>
        <v>8953609</v>
      </c>
      <c r="P75" s="158">
        <f t="shared" si="40"/>
        <v>-1.7568847233031315E-2</v>
      </c>
      <c r="Q75" s="158">
        <f t="shared" si="41"/>
        <v>0.78288252375833944</v>
      </c>
      <c r="R75">
        <f t="shared" si="33"/>
        <v>1.1404305510109349</v>
      </c>
    </row>
    <row r="76" spans="1:18">
      <c r="A76" s="618">
        <v>45028</v>
      </c>
      <c r="B76" s="147" t="s">
        <v>16</v>
      </c>
      <c r="C76" s="101">
        <v>63425550</v>
      </c>
      <c r="D76" s="101">
        <v>2736950</v>
      </c>
      <c r="E76" s="101">
        <v>57095850</v>
      </c>
      <c r="F76" s="101">
        <v>14400400</v>
      </c>
      <c r="G76" s="101">
        <v>28956082</v>
      </c>
      <c r="H76" s="101">
        <v>35827095</v>
      </c>
      <c r="I76">
        <f t="shared" si="38"/>
        <v>5.2614771917645555</v>
      </c>
      <c r="J76">
        <f t="shared" si="5"/>
        <v>0.80821741198944541</v>
      </c>
      <c r="K76" s="156">
        <f t="shared" si="30"/>
        <v>4.5098255685581803E-2</v>
      </c>
      <c r="L76" s="156">
        <f t="shared" si="31"/>
        <v>0.33728184150770163</v>
      </c>
      <c r="M76" s="30" t="s">
        <v>45</v>
      </c>
      <c r="N76">
        <f>G76-G74</f>
        <v>8132282</v>
      </c>
      <c r="O76">
        <f t="shared" ref="O76:O77" si="43">H76-H74</f>
        <v>15486382</v>
      </c>
      <c r="P76" s="158">
        <f t="shared" ref="P76:P77" si="44">N76/(G74-N76)</f>
        <v>0.64076511572532147</v>
      </c>
      <c r="Q76" s="158">
        <f t="shared" ref="Q76:Q77" si="45">O76/(H74-O76)</f>
        <v>3.1902196203761135</v>
      </c>
      <c r="R76">
        <f t="shared" si="33"/>
        <v>0.90020267857354019</v>
      </c>
    </row>
    <row r="77" spans="1:18">
      <c r="A77" s="619"/>
      <c r="B77" s="148" t="s">
        <v>591</v>
      </c>
      <c r="C77" s="101">
        <v>19751925</v>
      </c>
      <c r="D77" s="101">
        <v>506300</v>
      </c>
      <c r="E77" s="101">
        <v>22142075</v>
      </c>
      <c r="F77" s="101">
        <v>7010400</v>
      </c>
      <c r="G77" s="101">
        <v>27842341</v>
      </c>
      <c r="H77" s="101">
        <v>35789335</v>
      </c>
      <c r="I77">
        <f t="shared" si="38"/>
        <v>13.846336164329449</v>
      </c>
      <c r="J77">
        <f t="shared" ref="J77:J140" si="46">G77/H77</f>
        <v>0.77795077779455812</v>
      </c>
      <c r="K77" s="156">
        <f t="shared" si="30"/>
        <v>2.6307277628032345E-2</v>
      </c>
      <c r="L77" s="156">
        <f t="shared" si="31"/>
        <v>0.46329305909623358</v>
      </c>
      <c r="M77" s="30" t="s">
        <v>45</v>
      </c>
      <c r="N77">
        <f t="shared" ref="N77" si="47">G77-G75</f>
        <v>4117967</v>
      </c>
      <c r="O77">
        <f t="shared" si="43"/>
        <v>6445396</v>
      </c>
      <c r="P77" s="158">
        <f t="shared" si="44"/>
        <v>0.21003170035182886</v>
      </c>
      <c r="Q77" s="158">
        <f t="shared" si="45"/>
        <v>0.28147624938407656</v>
      </c>
      <c r="R77">
        <f t="shared" si="33"/>
        <v>1.1210084586692184</v>
      </c>
    </row>
    <row r="78" spans="1:18">
      <c r="A78" s="613">
        <v>45029</v>
      </c>
      <c r="B78" s="223" t="s">
        <v>16</v>
      </c>
      <c r="C78" s="101">
        <v>21943850</v>
      </c>
      <c r="D78" s="101">
        <v>10867300</v>
      </c>
      <c r="E78" s="101">
        <v>20456250</v>
      </c>
      <c r="F78" s="101">
        <v>11630000</v>
      </c>
      <c r="G78" s="101">
        <v>3239110</v>
      </c>
      <c r="H78" s="101">
        <v>3716726</v>
      </c>
      <c r="I78">
        <f t="shared" si="38"/>
        <v>1.0701830261426482</v>
      </c>
      <c r="J78">
        <f t="shared" si="46"/>
        <v>0.87149550437670142</v>
      </c>
      <c r="K78" s="156">
        <f t="shared" si="30"/>
        <v>0.98110873873182536</v>
      </c>
      <c r="L78" s="156">
        <f t="shared" si="31"/>
        <v>1.3176603880470188</v>
      </c>
      <c r="M78" s="30" t="s">
        <v>45</v>
      </c>
      <c r="N78" s="13">
        <f>G78-G76</f>
        <v>-25716972</v>
      </c>
      <c r="O78" s="13">
        <f t="shared" ref="O78:O79" si="48">H78-H76</f>
        <v>-32110369</v>
      </c>
      <c r="P78" s="230">
        <f t="shared" ref="P78:P79" si="49">N78/(G76-N78)</f>
        <v>-0.47037745504394174</v>
      </c>
      <c r="Q78" s="230">
        <f t="shared" ref="Q78:Q79" si="50">O78/(H76-O78)</f>
        <v>-0.47264597630550353</v>
      </c>
      <c r="R78">
        <f t="shared" si="33"/>
        <v>0.93220879654208355</v>
      </c>
    </row>
    <row r="79" spans="1:18">
      <c r="A79" s="614"/>
      <c r="B79" s="172" t="s">
        <v>591</v>
      </c>
      <c r="C79" s="101">
        <v>7152300</v>
      </c>
      <c r="D79" s="101">
        <v>3292300</v>
      </c>
      <c r="E79" s="101">
        <v>6444725</v>
      </c>
      <c r="F79" s="101">
        <v>5468050</v>
      </c>
      <c r="G79" s="101">
        <v>2393306</v>
      </c>
      <c r="H79" s="101">
        <v>4120090</v>
      </c>
      <c r="I79">
        <f t="shared" si="38"/>
        <v>1.6608601889256751</v>
      </c>
      <c r="J79">
        <f t="shared" si="46"/>
        <v>0.58088682528779712</v>
      </c>
      <c r="K79" s="156">
        <f t="shared" si="30"/>
        <v>0.85292746113989637</v>
      </c>
      <c r="L79" s="156">
        <f t="shared" si="31"/>
        <v>5.5986382368751118</v>
      </c>
      <c r="M79" s="30" t="s">
        <v>45</v>
      </c>
      <c r="N79" s="13">
        <f t="shared" ref="N79" si="51">G79-G77</f>
        <v>-25449035</v>
      </c>
      <c r="O79" s="13">
        <f t="shared" si="48"/>
        <v>-31669245</v>
      </c>
      <c r="P79" s="230">
        <f t="shared" si="49"/>
        <v>-0.47754509097306852</v>
      </c>
      <c r="Q79" s="230">
        <f t="shared" si="50"/>
        <v>-0.46946207583972266</v>
      </c>
      <c r="R79">
        <f t="shared" si="33"/>
        <v>0.90107028508312015</v>
      </c>
    </row>
    <row r="80" spans="1:18">
      <c r="A80" s="618">
        <v>45033</v>
      </c>
      <c r="B80" s="147" t="s">
        <v>16</v>
      </c>
      <c r="C80" s="101">
        <v>47449800</v>
      </c>
      <c r="D80" s="101">
        <v>29980050</v>
      </c>
      <c r="E80" s="101">
        <v>35036400</v>
      </c>
      <c r="F80" s="101">
        <v>12017750</v>
      </c>
      <c r="G80" s="101">
        <v>18932330</v>
      </c>
      <c r="H80" s="101">
        <v>21373097</v>
      </c>
      <c r="I80">
        <f t="shared" si="38"/>
        <v>0.40085823739453402</v>
      </c>
      <c r="J80">
        <f t="shared" si="46"/>
        <v>0.88580190320569829</v>
      </c>
      <c r="K80" s="156">
        <f t="shared" si="30"/>
        <v>1.7161121366934271</v>
      </c>
      <c r="L80" s="156">
        <f t="shared" si="31"/>
        <v>0.52208752468107378</v>
      </c>
      <c r="M80" s="17" t="s">
        <v>46</v>
      </c>
      <c r="R80">
        <f t="shared" si="33"/>
        <v>0.73838878140687636</v>
      </c>
    </row>
    <row r="81" spans="1:18">
      <c r="A81" s="619"/>
      <c r="B81" s="148" t="s">
        <v>591</v>
      </c>
      <c r="C81" s="101">
        <v>15914125</v>
      </c>
      <c r="D81" s="101">
        <v>8949325</v>
      </c>
      <c r="E81" s="101">
        <v>12418875</v>
      </c>
      <c r="F81" s="101">
        <v>8100800</v>
      </c>
      <c r="G81" s="101">
        <v>23550585</v>
      </c>
      <c r="H81" s="101">
        <v>34206017</v>
      </c>
      <c r="I81">
        <f t="shared" si="38"/>
        <v>0.90518558662245474</v>
      </c>
      <c r="J81">
        <f t="shared" si="46"/>
        <v>0.68849246610618242</v>
      </c>
      <c r="K81" s="156">
        <f t="shared" si="30"/>
        <v>1.2849363944406156</v>
      </c>
      <c r="L81" s="156">
        <f t="shared" si="31"/>
        <v>1.8760211436809227</v>
      </c>
      <c r="M81" s="30" t="s">
        <v>45</v>
      </c>
      <c r="R81">
        <f t="shared" si="33"/>
        <v>0.7803680692466598</v>
      </c>
    </row>
    <row r="82" spans="1:18">
      <c r="A82" s="618">
        <v>45034</v>
      </c>
      <c r="B82" s="147" t="s">
        <v>16</v>
      </c>
      <c r="C82" s="101">
        <v>57070050</v>
      </c>
      <c r="D82" s="101">
        <v>18666650</v>
      </c>
      <c r="E82" s="101">
        <v>41031650</v>
      </c>
      <c r="F82" s="101">
        <v>5170500</v>
      </c>
      <c r="G82" s="101">
        <v>22972013</v>
      </c>
      <c r="H82" s="101">
        <v>21101580</v>
      </c>
      <c r="I82">
        <f t="shared" si="38"/>
        <v>0.27699131874224886</v>
      </c>
      <c r="J82">
        <f t="shared" si="46"/>
        <v>1.0886394762856619</v>
      </c>
      <c r="K82" s="156">
        <f t="shared" si="30"/>
        <v>0.48606763984438878</v>
      </c>
      <c r="L82" s="156">
        <f t="shared" si="31"/>
        <v>0.14418109848680258</v>
      </c>
      <c r="M82" s="30" t="s">
        <v>45</v>
      </c>
      <c r="N82">
        <f>G82-G80</f>
        <v>4039683</v>
      </c>
      <c r="O82">
        <f t="shared" ref="O82:O83" si="52">H82-H80</f>
        <v>-271517</v>
      </c>
      <c r="P82" s="158">
        <f t="shared" ref="P82:P83" si="53">N82/(G80-N82)</f>
        <v>0.27125352531353225</v>
      </c>
      <c r="Q82" s="158">
        <f t="shared" ref="Q82:Q83" si="54">O82/(H80-O82)</f>
        <v>-1.2544321649718493E-2</v>
      </c>
      <c r="R82">
        <f t="shared" si="33"/>
        <v>0.71896993256532982</v>
      </c>
    </row>
    <row r="83" spans="1:18">
      <c r="A83" s="619"/>
      <c r="B83" s="148" t="s">
        <v>591</v>
      </c>
      <c r="C83" s="101">
        <v>21569975</v>
      </c>
      <c r="D83" s="101">
        <v>5655850</v>
      </c>
      <c r="E83" s="101">
        <v>14670225</v>
      </c>
      <c r="F83" s="101">
        <v>2251350</v>
      </c>
      <c r="G83" s="101">
        <v>29853167</v>
      </c>
      <c r="H83" s="101">
        <v>32806198</v>
      </c>
      <c r="I83">
        <f t="shared" si="38"/>
        <v>0.39805687916051524</v>
      </c>
      <c r="J83">
        <f t="shared" si="46"/>
        <v>0.90998557650600054</v>
      </c>
      <c r="K83" s="156">
        <f t="shared" si="30"/>
        <v>0.35539811331128796</v>
      </c>
      <c r="L83" s="156">
        <f t="shared" si="31"/>
        <v>0.18128453664281186</v>
      </c>
      <c r="M83" s="30" t="s">
        <v>45</v>
      </c>
      <c r="N83">
        <f t="shared" ref="N83" si="55">G83-G81</f>
        <v>6302582</v>
      </c>
      <c r="O83">
        <f t="shared" si="52"/>
        <v>-1399819</v>
      </c>
      <c r="P83" s="158">
        <f t="shared" si="53"/>
        <v>0.36540937521868472</v>
      </c>
      <c r="Q83" s="158">
        <f t="shared" si="54"/>
        <v>-3.9314313529950538E-2</v>
      </c>
      <c r="R83">
        <f t="shared" si="33"/>
        <v>0.68012248507473927</v>
      </c>
    </row>
    <row r="84" spans="1:18">
      <c r="A84" s="618">
        <v>45035</v>
      </c>
      <c r="B84" s="147" t="s">
        <v>16</v>
      </c>
      <c r="C84" s="101">
        <v>68579850</v>
      </c>
      <c r="D84" s="101">
        <v>15567650</v>
      </c>
      <c r="E84" s="101">
        <v>52713600</v>
      </c>
      <c r="F84" s="101">
        <v>7780200</v>
      </c>
      <c r="G84" s="101">
        <v>33674707</v>
      </c>
      <c r="H84" s="101">
        <v>31979200</v>
      </c>
      <c r="I84">
        <f t="shared" si="38"/>
        <v>0.49976714533022004</v>
      </c>
      <c r="J84">
        <f t="shared" si="46"/>
        <v>1.0530190561364887</v>
      </c>
      <c r="K84" s="156">
        <f t="shared" si="30"/>
        <v>0.29366164769619069</v>
      </c>
      <c r="L84" s="156">
        <f t="shared" si="31"/>
        <v>0.17314959473353897</v>
      </c>
      <c r="M84" s="17" t="s">
        <v>46</v>
      </c>
      <c r="N84">
        <f>G84-G82</f>
        <v>10702694</v>
      </c>
      <c r="O84">
        <f t="shared" ref="O84:O85" si="56">H84-H82</f>
        <v>10877620</v>
      </c>
      <c r="P84" s="158">
        <f t="shared" ref="P84:P85" si="57">N84/(G82-N84)</f>
        <v>0.87231361414598474</v>
      </c>
      <c r="Q84" s="158">
        <f t="shared" ref="Q84:Q85" si="58">O84/(H82-O84)</f>
        <v>1.0639341311976964</v>
      </c>
      <c r="R84">
        <f t="shared" si="33"/>
        <v>0.76864560071216259</v>
      </c>
    </row>
    <row r="85" spans="1:18">
      <c r="A85" s="619"/>
      <c r="B85" s="148" t="s">
        <v>591</v>
      </c>
      <c r="C85" s="101">
        <v>25876575</v>
      </c>
      <c r="D85" s="101">
        <v>7140600</v>
      </c>
      <c r="E85" s="101">
        <v>21807325</v>
      </c>
      <c r="F85" s="101">
        <v>3647625</v>
      </c>
      <c r="G85" s="101">
        <v>47595779</v>
      </c>
      <c r="H85" s="101">
        <v>38971667</v>
      </c>
      <c r="I85">
        <f t="shared" si="38"/>
        <v>0.51082892193933283</v>
      </c>
      <c r="J85">
        <f t="shared" si="46"/>
        <v>1.221291842609658</v>
      </c>
      <c r="K85" s="156">
        <f t="shared" si="30"/>
        <v>0.38111707557252827</v>
      </c>
      <c r="L85" s="156">
        <f t="shared" si="31"/>
        <v>0.20086372572234124</v>
      </c>
      <c r="M85" s="17" t="s">
        <v>46</v>
      </c>
      <c r="N85">
        <f t="shared" ref="N85" si="59">G85-G83</f>
        <v>17742612</v>
      </c>
      <c r="O85">
        <f t="shared" si="56"/>
        <v>6165469</v>
      </c>
      <c r="P85" s="158">
        <f t="shared" si="57"/>
        <v>1.4650535834237159</v>
      </c>
      <c r="Q85" s="158">
        <f t="shared" si="58"/>
        <v>0.23143019096812253</v>
      </c>
      <c r="R85">
        <f t="shared" si="33"/>
        <v>0.84274387162906994</v>
      </c>
    </row>
    <row r="86" spans="1:18">
      <c r="A86" s="618">
        <v>45037</v>
      </c>
      <c r="B86" s="147" t="s">
        <v>16</v>
      </c>
      <c r="C86" s="101">
        <v>53160150</v>
      </c>
      <c r="D86" s="101">
        <v>19196450</v>
      </c>
      <c r="E86" s="101">
        <v>46399700</v>
      </c>
      <c r="F86" s="101">
        <v>12483800</v>
      </c>
      <c r="G86" s="101">
        <v>17140609</v>
      </c>
      <c r="H86" s="101">
        <v>14714086</v>
      </c>
      <c r="I86">
        <f t="shared" si="38"/>
        <v>0.65031815778438196</v>
      </c>
      <c r="J86">
        <f t="shared" si="46"/>
        <v>1.1649115684113849</v>
      </c>
      <c r="K86" s="156">
        <f t="shared" si="30"/>
        <v>0.5652049099479739</v>
      </c>
      <c r="L86" s="156">
        <f t="shared" si="31"/>
        <v>0.36808104753227838</v>
      </c>
      <c r="M86" s="17" t="s">
        <v>46</v>
      </c>
      <c r="R86">
        <f t="shared" si="33"/>
        <v>0.87282861316230298</v>
      </c>
    </row>
    <row r="87" spans="1:18">
      <c r="A87" s="619"/>
      <c r="B87" s="148" t="s">
        <v>591</v>
      </c>
      <c r="C87" s="101">
        <v>17875225</v>
      </c>
      <c r="D87" s="101">
        <v>9858975</v>
      </c>
      <c r="E87" s="101">
        <v>12729125</v>
      </c>
      <c r="F87" s="101">
        <v>3935850</v>
      </c>
      <c r="G87" s="101">
        <v>22926180</v>
      </c>
      <c r="H87" s="101">
        <v>19740295</v>
      </c>
      <c r="I87">
        <f t="shared" si="38"/>
        <v>0.39921492852958851</v>
      </c>
      <c r="J87">
        <f t="shared" si="46"/>
        <v>1.1613899387015241</v>
      </c>
      <c r="K87" s="156">
        <f t="shared" si="30"/>
        <v>1.2298736940589428</v>
      </c>
      <c r="L87" s="156">
        <f t="shared" si="31"/>
        <v>0.44759773804413033</v>
      </c>
      <c r="M87" s="17" t="s">
        <v>46</v>
      </c>
      <c r="R87">
        <f t="shared" si="33"/>
        <v>0.71210991749754204</v>
      </c>
    </row>
    <row r="88" spans="1:18">
      <c r="A88" s="618">
        <v>45040</v>
      </c>
      <c r="B88" s="147" t="s">
        <v>16</v>
      </c>
      <c r="C88" s="101">
        <v>62350250</v>
      </c>
      <c r="D88" s="101">
        <v>-4059150</v>
      </c>
      <c r="E88" s="101">
        <v>53164500</v>
      </c>
      <c r="F88" s="101">
        <v>17687350</v>
      </c>
      <c r="G88" s="101">
        <v>18059027</v>
      </c>
      <c r="H88" s="101">
        <v>22099976</v>
      </c>
      <c r="I88">
        <f t="shared" si="38"/>
        <v>-4.3574024118349897</v>
      </c>
      <c r="J88">
        <f t="shared" si="46"/>
        <v>0.8171514303906936</v>
      </c>
      <c r="K88" s="156">
        <f t="shared" si="30"/>
        <v>-6.1123124136040985E-2</v>
      </c>
      <c r="L88" s="156">
        <f t="shared" si="31"/>
        <v>0.49855611287828927</v>
      </c>
      <c r="M88" s="30" t="s">
        <v>45</v>
      </c>
      <c r="N88">
        <f>G88-G86</f>
        <v>918418</v>
      </c>
      <c r="O88">
        <f t="shared" ref="O88:O91" si="60">H88-H86</f>
        <v>7385890</v>
      </c>
      <c r="P88" s="158">
        <f t="shared" ref="P88:P91" si="61">N88/(G86-N88)</f>
        <v>5.661491718350499E-2</v>
      </c>
      <c r="Q88" s="158">
        <f t="shared" ref="Q88:Q91" si="62">O88/(H86-O88)</f>
        <v>1.0078728789459235</v>
      </c>
      <c r="R88">
        <f t="shared" si="33"/>
        <v>0.85267500932233631</v>
      </c>
    </row>
    <row r="89" spans="1:18">
      <c r="A89" s="619"/>
      <c r="B89" s="148" t="s">
        <v>591</v>
      </c>
      <c r="C89" s="101">
        <v>17935975</v>
      </c>
      <c r="D89" s="101">
        <v>-5412675</v>
      </c>
      <c r="E89" s="101">
        <v>18944775</v>
      </c>
      <c r="F89" s="101">
        <v>10945700</v>
      </c>
      <c r="G89" s="101">
        <v>23252832</v>
      </c>
      <c r="H89" s="101">
        <v>30843390</v>
      </c>
      <c r="I89">
        <f t="shared" si="38"/>
        <v>-2.0222348469102616</v>
      </c>
      <c r="J89">
        <f t="shared" si="46"/>
        <v>0.75390000904569832</v>
      </c>
      <c r="K89" s="156">
        <f t="shared" si="30"/>
        <v>-0.23181961269709384</v>
      </c>
      <c r="L89" s="156">
        <f t="shared" si="31"/>
        <v>1.368370717864253</v>
      </c>
      <c r="M89" s="30" t="s">
        <v>45</v>
      </c>
      <c r="N89">
        <f t="shared" ref="N89" si="63">G89-G87</f>
        <v>326652</v>
      </c>
      <c r="O89">
        <f t="shared" si="60"/>
        <v>11103095</v>
      </c>
      <c r="P89" s="158">
        <f t="shared" si="61"/>
        <v>1.4453930188276499E-2</v>
      </c>
      <c r="Q89" s="158">
        <f t="shared" si="62"/>
        <v>1.2854970360765063</v>
      </c>
      <c r="R89">
        <f t="shared" si="33"/>
        <v>1.0562445030169811</v>
      </c>
    </row>
    <row r="90" spans="1:18">
      <c r="A90" s="618">
        <v>45041</v>
      </c>
      <c r="B90" s="147" t="s">
        <v>16</v>
      </c>
      <c r="C90" s="101">
        <v>64087550</v>
      </c>
      <c r="D90" s="101">
        <v>1737300</v>
      </c>
      <c r="E90" s="101">
        <v>60499050</v>
      </c>
      <c r="F90" s="101">
        <v>7334550</v>
      </c>
      <c r="G90" s="101">
        <v>18043050</v>
      </c>
      <c r="H90" s="101">
        <v>20014923</v>
      </c>
      <c r="I90">
        <f t="shared" si="38"/>
        <v>4.2218097047142118</v>
      </c>
      <c r="J90">
        <f t="shared" si="46"/>
        <v>0.90147986080186271</v>
      </c>
      <c r="K90" s="156">
        <f t="shared" si="30"/>
        <v>2.7863561092377337E-2</v>
      </c>
      <c r="L90" s="156">
        <f t="shared" si="31"/>
        <v>0.13795954067093644</v>
      </c>
      <c r="M90" s="30" t="s">
        <v>45</v>
      </c>
      <c r="N90">
        <f>G90-G88</f>
        <v>-15977</v>
      </c>
      <c r="O90">
        <f t="shared" si="60"/>
        <v>-2085053</v>
      </c>
      <c r="P90" s="158">
        <f t="shared" si="61"/>
        <v>-8.8392788184168589E-4</v>
      </c>
      <c r="Q90" s="158">
        <f t="shared" si="62"/>
        <v>-8.6212549093904328E-2</v>
      </c>
      <c r="R90">
        <f t="shared" si="33"/>
        <v>0.94400628515210838</v>
      </c>
    </row>
    <row r="91" spans="1:18">
      <c r="A91" s="619"/>
      <c r="B91" s="148" t="s">
        <v>591</v>
      </c>
      <c r="C91" s="101">
        <v>23742875</v>
      </c>
      <c r="D91" s="101">
        <v>6047000</v>
      </c>
      <c r="E91" s="101">
        <v>18278400</v>
      </c>
      <c r="F91" s="101">
        <v>2664600</v>
      </c>
      <c r="G91" s="101">
        <v>26158635</v>
      </c>
      <c r="H91" s="101">
        <v>29909219</v>
      </c>
      <c r="I91">
        <f t="shared" si="38"/>
        <v>0.4406482553332231</v>
      </c>
      <c r="J91">
        <f t="shared" si="46"/>
        <v>0.87460107199723269</v>
      </c>
      <c r="K91" s="156">
        <f t="shared" si="30"/>
        <v>0.34171805576158287</v>
      </c>
      <c r="L91" s="156">
        <f t="shared" si="31"/>
        <v>0.17065672674172847</v>
      </c>
      <c r="M91" s="30" t="s">
        <v>45</v>
      </c>
      <c r="N91">
        <f t="shared" ref="N91" si="64">G91-G89</f>
        <v>2905803</v>
      </c>
      <c r="O91">
        <f t="shared" si="60"/>
        <v>-934171</v>
      </c>
      <c r="P91" s="158">
        <f t="shared" si="61"/>
        <v>0.14281215208372683</v>
      </c>
      <c r="Q91" s="158">
        <f t="shared" si="62"/>
        <v>-2.9397190048663584E-2</v>
      </c>
      <c r="R91">
        <f t="shared" si="33"/>
        <v>0.76984779644419643</v>
      </c>
    </row>
    <row r="92" spans="1:18">
      <c r="A92" s="618">
        <v>45042</v>
      </c>
      <c r="B92" s="147" t="s">
        <v>16</v>
      </c>
      <c r="C92" s="101">
        <v>76768250</v>
      </c>
      <c r="D92" s="101">
        <v>6739450</v>
      </c>
      <c r="E92" s="101">
        <v>73237750</v>
      </c>
      <c r="F92" s="101">
        <v>15767650</v>
      </c>
      <c r="G92" s="101">
        <v>31579577</v>
      </c>
      <c r="H92" s="101">
        <v>34857731</v>
      </c>
      <c r="I92">
        <f>F92/D92</f>
        <v>2.3396048638983893</v>
      </c>
      <c r="J92">
        <f t="shared" si="46"/>
        <v>0.90595618515731846</v>
      </c>
      <c r="K92" s="156">
        <f t="shared" si="30"/>
        <v>9.6238261972217146E-2</v>
      </c>
      <c r="L92" s="156">
        <f t="shared" si="31"/>
        <v>0.27436266858766556</v>
      </c>
      <c r="M92" s="30" t="s">
        <v>45</v>
      </c>
      <c r="N92">
        <f>G92-G90</f>
        <v>13536527</v>
      </c>
      <c r="O92">
        <f t="shared" ref="O92:O93" si="65">H92-H90</f>
        <v>14842808</v>
      </c>
      <c r="P92" s="158">
        <f t="shared" ref="P92:P93" si="66">N92/(G90-N92)</f>
        <v>3.0037629897817011</v>
      </c>
      <c r="Q92" s="158">
        <f t="shared" ref="Q92:Q93" si="67">O92/(H90-O92)</f>
        <v>2.8697753240212176</v>
      </c>
      <c r="R92">
        <f t="shared" si="33"/>
        <v>0.95401093551044869</v>
      </c>
    </row>
    <row r="93" spans="1:18">
      <c r="A93" s="619"/>
      <c r="B93" s="148" t="s">
        <v>591</v>
      </c>
      <c r="C93" s="101">
        <v>24506175</v>
      </c>
      <c r="D93" s="101">
        <v>-336425</v>
      </c>
      <c r="E93" s="101">
        <v>24769475</v>
      </c>
      <c r="F93" s="101">
        <v>7940675</v>
      </c>
      <c r="G93" s="101">
        <v>41406324</v>
      </c>
      <c r="H93" s="101">
        <v>49473133</v>
      </c>
      <c r="I93">
        <f t="shared" si="38"/>
        <v>-23.603106190086944</v>
      </c>
      <c r="J93">
        <f t="shared" si="46"/>
        <v>0.83694566099139101</v>
      </c>
      <c r="K93" s="156">
        <f t="shared" si="30"/>
        <v>-1.3542262082068705E-2</v>
      </c>
      <c r="L93" s="156">
        <f t="shared" si="31"/>
        <v>0.47185033989351588</v>
      </c>
      <c r="M93" s="30" t="s">
        <v>45</v>
      </c>
      <c r="N93">
        <f t="shared" ref="N93" si="68">G93-G91</f>
        <v>15247689</v>
      </c>
      <c r="O93">
        <f t="shared" si="65"/>
        <v>19563914</v>
      </c>
      <c r="P93" s="158">
        <f t="shared" si="66"/>
        <v>1.3974671857050709</v>
      </c>
      <c r="Q93" s="158">
        <f t="shared" si="67"/>
        <v>1.8910910794800153</v>
      </c>
      <c r="R93">
        <f t="shared" si="33"/>
        <v>1.010744230790811</v>
      </c>
    </row>
    <row r="94" spans="1:18">
      <c r="A94" s="613">
        <v>45043</v>
      </c>
      <c r="B94" s="223" t="s">
        <v>16</v>
      </c>
      <c r="C94" s="101">
        <v>26642350</v>
      </c>
      <c r="D94" s="101">
        <v>12009400</v>
      </c>
      <c r="E94" s="101">
        <v>25877750</v>
      </c>
      <c r="F94" s="101">
        <v>15293450</v>
      </c>
      <c r="G94" s="101">
        <v>2967600</v>
      </c>
      <c r="H94" s="101">
        <v>3482073</v>
      </c>
      <c r="I94">
        <f t="shared" si="38"/>
        <v>1.273456625643246</v>
      </c>
      <c r="J94">
        <f t="shared" si="46"/>
        <v>0.8522509436189305</v>
      </c>
      <c r="K94" s="156">
        <f t="shared" si="30"/>
        <v>0.82070942632893573</v>
      </c>
      <c r="L94" s="156">
        <f t="shared" si="31"/>
        <v>1.4449184169005036</v>
      </c>
      <c r="M94" s="30" t="s">
        <v>45</v>
      </c>
      <c r="R94">
        <f t="shared" si="33"/>
        <v>0.97130133040065914</v>
      </c>
    </row>
    <row r="95" spans="1:18">
      <c r="A95" s="614"/>
      <c r="B95" s="172" t="s">
        <v>591</v>
      </c>
      <c r="C95" s="101">
        <v>7750425</v>
      </c>
      <c r="D95" s="101">
        <v>3597125</v>
      </c>
      <c r="E95" s="101">
        <v>6128650</v>
      </c>
      <c r="F95" s="101">
        <v>3479925</v>
      </c>
      <c r="G95" s="101">
        <v>2358329</v>
      </c>
      <c r="H95" s="101">
        <v>3424339</v>
      </c>
      <c r="I95">
        <f t="shared" si="38"/>
        <v>0.96741842443618165</v>
      </c>
      <c r="J95">
        <f t="shared" si="46"/>
        <v>0.68869612500397892</v>
      </c>
      <c r="K95" s="156">
        <f t="shared" si="30"/>
        <v>0.86608841162449135</v>
      </c>
      <c r="L95" s="156">
        <f t="shared" si="31"/>
        <v>1.3138113620704301</v>
      </c>
      <c r="M95" s="30" t="s">
        <v>45</v>
      </c>
      <c r="R95">
        <f t="shared" si="33"/>
        <v>0.79075018466729241</v>
      </c>
    </row>
    <row r="96" spans="1:18">
      <c r="A96" s="615">
        <v>45044</v>
      </c>
      <c r="B96" s="236" t="s">
        <v>16</v>
      </c>
      <c r="C96" s="101">
        <v>41667100</v>
      </c>
      <c r="D96" s="101">
        <v>13967950</v>
      </c>
      <c r="E96" s="101">
        <v>37350100</v>
      </c>
      <c r="F96" s="101">
        <v>20404050</v>
      </c>
      <c r="G96" s="101">
        <v>14217909</v>
      </c>
      <c r="H96" s="101">
        <v>19505225</v>
      </c>
      <c r="I96">
        <f t="shared" si="38"/>
        <v>1.4607762771201214</v>
      </c>
      <c r="J96">
        <f t="shared" si="46"/>
        <v>0.72892822307868788</v>
      </c>
      <c r="K96" s="156">
        <f t="shared" si="30"/>
        <v>0.50427359684322448</v>
      </c>
      <c r="L96" s="156">
        <f t="shared" si="31"/>
        <v>1.2040593530645785</v>
      </c>
      <c r="M96" s="30" t="s">
        <v>45</v>
      </c>
      <c r="R96">
        <f t="shared" si="33"/>
        <v>0.89639307751199393</v>
      </c>
    </row>
    <row r="97" spans="1:19">
      <c r="A97" s="616"/>
      <c r="B97" s="151" t="s">
        <v>591</v>
      </c>
      <c r="C97" s="101">
        <v>12522325</v>
      </c>
      <c r="D97" s="101">
        <v>4563625</v>
      </c>
      <c r="E97" s="101">
        <v>12495800</v>
      </c>
      <c r="F97" s="101">
        <v>8229875</v>
      </c>
      <c r="G97" s="101">
        <v>16571732</v>
      </c>
      <c r="H97" s="101">
        <v>22875534</v>
      </c>
      <c r="I97">
        <f t="shared" si="38"/>
        <v>1.8033635541921169</v>
      </c>
      <c r="J97">
        <f t="shared" si="46"/>
        <v>0.72443038925342684</v>
      </c>
      <c r="K97" s="156">
        <f t="shared" si="30"/>
        <v>0.57341337153052629</v>
      </c>
      <c r="L97" s="156">
        <f t="shared" si="31"/>
        <v>1.929212304482615</v>
      </c>
      <c r="M97" s="30" t="s">
        <v>45</v>
      </c>
      <c r="R97">
        <f t="shared" si="33"/>
        <v>0.99788178313532028</v>
      </c>
    </row>
    <row r="98" spans="1:19">
      <c r="A98" s="615">
        <v>45048</v>
      </c>
      <c r="B98" s="236" t="s">
        <v>16</v>
      </c>
      <c r="C98" s="101">
        <v>56997750</v>
      </c>
      <c r="D98" s="101">
        <v>14888550</v>
      </c>
      <c r="E98" s="101">
        <v>43413900</v>
      </c>
      <c r="F98" s="101">
        <v>15993200</v>
      </c>
      <c r="G98" s="101">
        <v>15686549</v>
      </c>
      <c r="H98" s="101">
        <v>19318748</v>
      </c>
      <c r="I98">
        <f t="shared" si="38"/>
        <v>1.0741945992054296</v>
      </c>
      <c r="J98">
        <f t="shared" si="46"/>
        <v>0.81198579742331123</v>
      </c>
      <c r="K98" s="156">
        <f t="shared" si="30"/>
        <v>0.35357000370465363</v>
      </c>
      <c r="L98" s="156">
        <f t="shared" si="31"/>
        <v>0.58325279806861241</v>
      </c>
      <c r="M98" s="30" t="s">
        <v>45</v>
      </c>
      <c r="N98">
        <f>G98-G96</f>
        <v>1468640</v>
      </c>
      <c r="O98">
        <f t="shared" ref="O98:O99" si="69">H98-H96</f>
        <v>-186477</v>
      </c>
      <c r="P98" s="158">
        <f t="shared" ref="P98:P99" si="70">N98/(G96-N98)</f>
        <v>0.11519405543957069</v>
      </c>
      <c r="Q98" s="158">
        <f t="shared" ref="Q98:Q99" si="71">O98/(H96-O98)</f>
        <v>-9.4698264273956612E-3</v>
      </c>
      <c r="R98">
        <f t="shared" si="33"/>
        <v>0.76167743463557769</v>
      </c>
    </row>
    <row r="99" spans="1:19">
      <c r="A99" s="616"/>
      <c r="B99" s="151" t="s">
        <v>591</v>
      </c>
      <c r="C99" s="101">
        <v>21745950</v>
      </c>
      <c r="D99" s="101">
        <v>8722950</v>
      </c>
      <c r="E99" s="101">
        <v>18658925</v>
      </c>
      <c r="F99" s="101">
        <v>6955275</v>
      </c>
      <c r="G99" s="101">
        <v>21803344</v>
      </c>
      <c r="H99" s="101">
        <v>23101592</v>
      </c>
      <c r="I99">
        <f t="shared" si="38"/>
        <v>0.79735353292177535</v>
      </c>
      <c r="J99">
        <f t="shared" si="46"/>
        <v>0.94380266087289566</v>
      </c>
      <c r="K99" s="156">
        <f t="shared" si="30"/>
        <v>0.66981110343238881</v>
      </c>
      <c r="L99" s="156">
        <f t="shared" si="31"/>
        <v>0.59428255287880272</v>
      </c>
      <c r="M99" s="30" t="s">
        <v>45</v>
      </c>
      <c r="N99">
        <f t="shared" ref="N99" si="72">G99-G97</f>
        <v>5231612</v>
      </c>
      <c r="O99">
        <f t="shared" si="69"/>
        <v>226058</v>
      </c>
      <c r="P99" s="158">
        <f t="shared" si="70"/>
        <v>0.46133656433970716</v>
      </c>
      <c r="Q99" s="158">
        <f t="shared" si="71"/>
        <v>9.9807165516765158E-3</v>
      </c>
      <c r="R99">
        <f t="shared" si="33"/>
        <v>0.85804138241833539</v>
      </c>
    </row>
    <row r="100" spans="1:19">
      <c r="A100" s="615">
        <v>45049</v>
      </c>
      <c r="B100" s="244" t="s">
        <v>16</v>
      </c>
      <c r="C100" s="245">
        <v>69658200</v>
      </c>
      <c r="D100" s="245">
        <v>12016500</v>
      </c>
      <c r="E100" s="245">
        <v>52072750</v>
      </c>
      <c r="F100" s="245">
        <v>-398800</v>
      </c>
      <c r="G100" s="245">
        <v>29295809</v>
      </c>
      <c r="H100" s="245">
        <v>31758564</v>
      </c>
      <c r="I100" s="243">
        <f t="shared" si="38"/>
        <v>-3.3187700245495777E-2</v>
      </c>
      <c r="J100" s="243">
        <f t="shared" si="46"/>
        <v>0.92245383009131021</v>
      </c>
      <c r="K100" s="246">
        <f t="shared" si="30"/>
        <v>0.20846886889179189</v>
      </c>
      <c r="L100" s="246">
        <f t="shared" si="31"/>
        <v>-7.6003091198944949E-3</v>
      </c>
      <c r="M100" s="30" t="s">
        <v>45</v>
      </c>
      <c r="N100">
        <f>G100-G98</f>
        <v>13609260</v>
      </c>
      <c r="O100">
        <f t="shared" ref="O100:O101" si="73">H100-H98</f>
        <v>12439816</v>
      </c>
      <c r="P100" s="158">
        <f t="shared" ref="P100:P101" si="74">N100/(G98-N100)</f>
        <v>6.5514523978127261</v>
      </c>
      <c r="Q100" s="158">
        <f t="shared" ref="Q100:Q101" si="75">O100/(H98-O100)</f>
        <v>1.8083935122487038</v>
      </c>
      <c r="R100">
        <f t="shared" si="33"/>
        <v>0.74754659178675298</v>
      </c>
      <c r="S100" s="168"/>
    </row>
    <row r="101" spans="1:19">
      <c r="A101" s="616"/>
      <c r="B101" s="151" t="s">
        <v>591</v>
      </c>
      <c r="C101" s="101">
        <v>23628950</v>
      </c>
      <c r="D101" s="101">
        <v>1883000</v>
      </c>
      <c r="E101" s="101">
        <v>21134750</v>
      </c>
      <c r="F101" s="101">
        <v>2475825</v>
      </c>
      <c r="G101" s="101">
        <v>37886587</v>
      </c>
      <c r="H101" s="101">
        <v>41989072</v>
      </c>
      <c r="I101">
        <f t="shared" si="38"/>
        <v>1.3148300584174191</v>
      </c>
      <c r="J101">
        <f t="shared" si="46"/>
        <v>0.90229636415875059</v>
      </c>
      <c r="K101" s="156">
        <f t="shared" si="30"/>
        <v>8.6590836454604192E-2</v>
      </c>
      <c r="L101" s="156">
        <f t="shared" si="31"/>
        <v>0.13268851233390991</v>
      </c>
      <c r="M101" s="30" t="s">
        <v>45</v>
      </c>
      <c r="N101">
        <f t="shared" ref="N101" si="76">G101-G99</f>
        <v>16083243</v>
      </c>
      <c r="O101">
        <f t="shared" si="73"/>
        <v>18887480</v>
      </c>
      <c r="P101" s="158">
        <f t="shared" si="74"/>
        <v>2.8117061219723216</v>
      </c>
      <c r="Q101" s="158">
        <f t="shared" si="75"/>
        <v>4.4819596631508611</v>
      </c>
      <c r="R101">
        <f t="shared" si="33"/>
        <v>0.89444304550138709</v>
      </c>
    </row>
    <row r="102" spans="1:19">
      <c r="A102" s="613">
        <v>45050</v>
      </c>
      <c r="B102" s="223" t="s">
        <v>16</v>
      </c>
      <c r="C102" s="101">
        <v>25439000</v>
      </c>
      <c r="D102" s="101">
        <v>13175200</v>
      </c>
      <c r="E102" s="101">
        <v>22192850</v>
      </c>
      <c r="F102" s="101">
        <v>16087750</v>
      </c>
      <c r="G102" s="101">
        <v>2958308</v>
      </c>
      <c r="H102" s="101">
        <v>4024762</v>
      </c>
      <c r="I102">
        <f t="shared" si="38"/>
        <v>1.2210630578662942</v>
      </c>
      <c r="J102">
        <f t="shared" si="46"/>
        <v>0.73502681649250312</v>
      </c>
      <c r="K102" s="156">
        <f t="shared" si="30"/>
        <v>1.0743162804351016</v>
      </c>
      <c r="L102" s="156">
        <f t="shared" si="31"/>
        <v>2.6351329216556652</v>
      </c>
      <c r="M102" s="30" t="s">
        <v>45</v>
      </c>
      <c r="R102">
        <f t="shared" si="33"/>
        <v>0.87239474822123508</v>
      </c>
    </row>
    <row r="103" spans="1:19">
      <c r="A103" s="614"/>
      <c r="B103" s="172" t="s">
        <v>591</v>
      </c>
      <c r="C103" s="101">
        <v>7403875</v>
      </c>
      <c r="D103" s="101">
        <v>3839800</v>
      </c>
      <c r="E103" s="101">
        <v>5493250</v>
      </c>
      <c r="F103" s="101">
        <v>4237375</v>
      </c>
      <c r="G103" s="101">
        <v>1667756</v>
      </c>
      <c r="H103" s="101">
        <v>3149452</v>
      </c>
      <c r="I103">
        <f t="shared" si="38"/>
        <v>1.1035405489869263</v>
      </c>
      <c r="J103">
        <f t="shared" si="46"/>
        <v>0.52953847208974769</v>
      </c>
      <c r="K103" s="156">
        <f t="shared" si="30"/>
        <v>1.0773622889529542</v>
      </c>
      <c r="L103" s="156">
        <f t="shared" si="31"/>
        <v>3.3740420025878373</v>
      </c>
      <c r="M103" s="30" t="s">
        <v>45</v>
      </c>
      <c r="R103">
        <f t="shared" si="33"/>
        <v>0.74194256386014079</v>
      </c>
    </row>
    <row r="104" spans="1:19">
      <c r="A104" s="618">
        <v>45051</v>
      </c>
      <c r="B104" s="147" t="s">
        <v>16</v>
      </c>
      <c r="C104" s="101">
        <v>42585450</v>
      </c>
      <c r="D104" s="101">
        <v>26242150</v>
      </c>
      <c r="E104" s="101">
        <v>37771250</v>
      </c>
      <c r="F104" s="101">
        <v>10244150</v>
      </c>
      <c r="G104" s="101">
        <v>22250964</v>
      </c>
      <c r="H104" s="101">
        <v>17053878</v>
      </c>
      <c r="I104">
        <f t="shared" si="38"/>
        <v>0.39037007257408407</v>
      </c>
      <c r="J104">
        <f t="shared" si="46"/>
        <v>1.3047451142784063</v>
      </c>
      <c r="K104" s="156">
        <f t="shared" si="30"/>
        <v>1.6056824509126064</v>
      </c>
      <c r="L104" s="156">
        <f t="shared" si="31"/>
        <v>0.37214781070290731</v>
      </c>
      <c r="M104" s="17" t="s">
        <v>46</v>
      </c>
      <c r="N104">
        <f>G104-G102</f>
        <v>19292656</v>
      </c>
      <c r="O104">
        <f t="shared" ref="O104:O109" si="77">H104-H102</f>
        <v>13029116</v>
      </c>
      <c r="P104" s="158">
        <f t="shared" ref="P104:Q109" si="78">N104/(G102-N104)</f>
        <v>-1.1811096469843791</v>
      </c>
      <c r="Q104" s="158">
        <f t="shared" si="78"/>
        <v>-1.4469795390096836</v>
      </c>
      <c r="R104">
        <f t="shared" si="33"/>
        <v>0.88695199886346154</v>
      </c>
    </row>
    <row r="105" spans="1:19">
      <c r="A105" s="619"/>
      <c r="B105" s="148" t="s">
        <v>591</v>
      </c>
      <c r="C105" s="101">
        <v>12677100</v>
      </c>
      <c r="D105" s="101">
        <v>11438975</v>
      </c>
      <c r="E105" s="101">
        <v>11118625</v>
      </c>
      <c r="F105" s="101">
        <v>2955250</v>
      </c>
      <c r="G105" s="101">
        <v>28800307</v>
      </c>
      <c r="H105" s="101">
        <v>12758039</v>
      </c>
      <c r="I105">
        <f t="shared" si="38"/>
        <v>0.25834919649706378</v>
      </c>
      <c r="J105">
        <f t="shared" si="46"/>
        <v>2.2574242797031738</v>
      </c>
      <c r="K105" s="156">
        <f t="shared" si="30"/>
        <v>9.2389500252397774</v>
      </c>
      <c r="L105" s="156">
        <f t="shared" si="31"/>
        <v>0.36201326044681276</v>
      </c>
      <c r="M105" s="17" t="s">
        <v>46</v>
      </c>
      <c r="N105">
        <f t="shared" ref="N105" si="79">G105-G103</f>
        <v>27132551</v>
      </c>
      <c r="O105">
        <f t="shared" si="77"/>
        <v>9608587</v>
      </c>
      <c r="P105" s="158">
        <f t="shared" si="78"/>
        <v>-1.0654926144113863</v>
      </c>
      <c r="Q105" s="158">
        <f t="shared" si="78"/>
        <v>-1.4875965589819689</v>
      </c>
      <c r="R105">
        <f t="shared" si="33"/>
        <v>0.87706376063926295</v>
      </c>
    </row>
    <row r="106" spans="1:19">
      <c r="A106" s="618">
        <v>45054</v>
      </c>
      <c r="B106" s="147" t="s">
        <v>16</v>
      </c>
      <c r="C106" s="101">
        <v>50852450</v>
      </c>
      <c r="D106" s="101">
        <v>-7717400</v>
      </c>
      <c r="E106" s="101">
        <v>45062400</v>
      </c>
      <c r="F106" s="101">
        <v>20389600</v>
      </c>
      <c r="G106" s="101">
        <v>17422173</v>
      </c>
      <c r="H106" s="101">
        <v>23401715</v>
      </c>
      <c r="I106">
        <f t="shared" si="38"/>
        <v>-2.6420296991214656</v>
      </c>
      <c r="J106">
        <f t="shared" si="46"/>
        <v>0.74448274410657511</v>
      </c>
      <c r="K106" s="156">
        <f t="shared" si="30"/>
        <v>-0.13176403900641712</v>
      </c>
      <c r="L106" s="156">
        <f t="shared" si="31"/>
        <v>0.82639992218151159</v>
      </c>
      <c r="M106" s="17" t="s">
        <v>46</v>
      </c>
      <c r="N106">
        <f>G106-G104</f>
        <v>-4828791</v>
      </c>
      <c r="O106">
        <f t="shared" si="77"/>
        <v>6347837</v>
      </c>
      <c r="P106" s="158">
        <f t="shared" si="78"/>
        <v>-0.17831738137955827</v>
      </c>
      <c r="Q106" s="158">
        <f t="shared" si="78"/>
        <v>0.59292104336234097</v>
      </c>
      <c r="R106">
        <f t="shared" si="33"/>
        <v>0.8861401958017755</v>
      </c>
    </row>
    <row r="107" spans="1:19">
      <c r="A107" s="619"/>
      <c r="B107" s="148" t="s">
        <v>591</v>
      </c>
      <c r="C107" s="101">
        <v>19737725</v>
      </c>
      <c r="D107" s="101">
        <v>-6394250</v>
      </c>
      <c r="E107" s="101">
        <v>16170050</v>
      </c>
      <c r="F107" s="101">
        <v>8791900</v>
      </c>
      <c r="G107" s="101">
        <v>25392704</v>
      </c>
      <c r="H107" s="101">
        <v>35933860</v>
      </c>
      <c r="I107">
        <f t="shared" si="38"/>
        <v>-1.3749696993392502</v>
      </c>
      <c r="J107">
        <f t="shared" si="46"/>
        <v>0.70665116411095275</v>
      </c>
      <c r="K107" s="156">
        <f t="shared" si="30"/>
        <v>-0.24469065196947418</v>
      </c>
      <c r="L107" s="156">
        <f t="shared" si="31"/>
        <v>1.1916130737379966</v>
      </c>
      <c r="M107" s="17" t="s">
        <v>46</v>
      </c>
      <c r="N107">
        <f t="shared" ref="N107" si="80">G107-G105</f>
        <v>-3407603</v>
      </c>
      <c r="O107">
        <f t="shared" si="77"/>
        <v>23175821</v>
      </c>
      <c r="P107" s="158">
        <f t="shared" si="78"/>
        <v>-0.10580019007753064</v>
      </c>
      <c r="Q107" s="158">
        <f t="shared" si="78"/>
        <v>-2.2246406192796124</v>
      </c>
      <c r="R107">
        <f t="shared" si="33"/>
        <v>0.81924588573404478</v>
      </c>
    </row>
    <row r="108" spans="1:19">
      <c r="A108" s="618">
        <v>45055</v>
      </c>
      <c r="B108" s="147" t="s">
        <v>16</v>
      </c>
      <c r="C108" s="101">
        <v>62682550</v>
      </c>
      <c r="D108" s="101">
        <v>11830100</v>
      </c>
      <c r="E108" s="101">
        <v>50320850</v>
      </c>
      <c r="F108" s="101">
        <v>5258450</v>
      </c>
      <c r="G108" s="101">
        <v>19844898</v>
      </c>
      <c r="H108" s="101">
        <v>19954727</v>
      </c>
      <c r="I108">
        <f t="shared" si="38"/>
        <v>0.44449751058739995</v>
      </c>
      <c r="J108">
        <f t="shared" si="46"/>
        <v>0.99449609107656545</v>
      </c>
      <c r="K108" s="156">
        <f t="shared" si="30"/>
        <v>0.23263579237578524</v>
      </c>
      <c r="L108" s="156">
        <f t="shared" si="31"/>
        <v>0.11669263066325807</v>
      </c>
      <c r="M108" s="17" t="s">
        <v>46</v>
      </c>
      <c r="N108">
        <f>G108-G106</f>
        <v>2422725</v>
      </c>
      <c r="O108">
        <f t="shared" si="77"/>
        <v>-3446988</v>
      </c>
      <c r="P108" s="158">
        <f t="shared" si="78"/>
        <v>0.16152094397073813</v>
      </c>
      <c r="Q108" s="158">
        <f t="shared" si="78"/>
        <v>-0.12838564306067224</v>
      </c>
      <c r="R108">
        <f t="shared" si="33"/>
        <v>0.80278881443081052</v>
      </c>
    </row>
    <row r="109" spans="1:19">
      <c r="A109" s="619"/>
      <c r="B109" s="148" t="s">
        <v>591</v>
      </c>
      <c r="C109" s="101">
        <v>27279950</v>
      </c>
      <c r="D109" s="101">
        <v>8698750</v>
      </c>
      <c r="E109" s="101">
        <v>18770275</v>
      </c>
      <c r="F109" s="101">
        <v>905775</v>
      </c>
      <c r="G109" s="101">
        <v>32474423</v>
      </c>
      <c r="H109" s="101">
        <v>29328891</v>
      </c>
      <c r="I109">
        <f t="shared" si="38"/>
        <v>0.1041270297456531</v>
      </c>
      <c r="J109">
        <f t="shared" si="46"/>
        <v>1.1072502877793777</v>
      </c>
      <c r="K109" s="156">
        <f t="shared" si="30"/>
        <v>0.46814791294426622</v>
      </c>
      <c r="L109" s="156">
        <f t="shared" si="31"/>
        <v>5.0702510565646952E-2</v>
      </c>
      <c r="M109" s="17" t="s">
        <v>46</v>
      </c>
      <c r="N109">
        <f t="shared" ref="N109" si="81">G109-G107</f>
        <v>7081719</v>
      </c>
      <c r="O109">
        <f t="shared" si="77"/>
        <v>-6604969</v>
      </c>
      <c r="P109" s="158">
        <f t="shared" si="78"/>
        <v>0.38674702644341635</v>
      </c>
      <c r="Q109" s="158">
        <f t="shared" si="78"/>
        <v>-0.15526917771996027</v>
      </c>
      <c r="R109">
        <f t="shared" si="33"/>
        <v>0.68806119512682395</v>
      </c>
    </row>
    <row r="110" spans="1:19">
      <c r="A110" s="618">
        <v>45056</v>
      </c>
      <c r="B110" s="147" t="s">
        <v>16</v>
      </c>
      <c r="C110" s="101">
        <v>66353900</v>
      </c>
      <c r="D110" s="101">
        <v>-3282000</v>
      </c>
      <c r="E110" s="101">
        <v>54429250</v>
      </c>
      <c r="F110" s="101">
        <v>6563000</v>
      </c>
      <c r="G110" s="101">
        <v>34456306</v>
      </c>
      <c r="H110" s="101">
        <v>35923740</v>
      </c>
      <c r="I110">
        <f t="shared" si="38"/>
        <v>-1.9996953077391835</v>
      </c>
      <c r="J110">
        <f t="shared" si="46"/>
        <v>0.95915141352208877</v>
      </c>
      <c r="K110" s="156">
        <f t="shared" si="30"/>
        <v>-4.7130862098429115E-2</v>
      </c>
      <c r="L110" s="156">
        <f t="shared" si="31"/>
        <v>0.13711122137205234</v>
      </c>
      <c r="M110" s="30" t="s">
        <v>45</v>
      </c>
      <c r="N110">
        <f>G110-G108</f>
        <v>14611408</v>
      </c>
      <c r="O110">
        <f t="shared" ref="O110:O111" si="82">H110-H108</f>
        <v>15969013</v>
      </c>
      <c r="P110" s="158">
        <f t="shared" ref="P110:P111" si="83">N110/(G108-N110)</f>
        <v>2.7919052104809601</v>
      </c>
      <c r="Q110" s="158">
        <f t="shared" ref="Q110:Q111" si="84">O110/(H108-O110)</f>
        <v>4.0065626886424868</v>
      </c>
      <c r="R110">
        <f t="shared" si="33"/>
        <v>0.82028712705658602</v>
      </c>
    </row>
    <row r="111" spans="1:19">
      <c r="A111" s="619"/>
      <c r="B111" s="148" t="s">
        <v>591</v>
      </c>
      <c r="C111" s="101">
        <v>26212425</v>
      </c>
      <c r="D111" s="101">
        <v>-2630550</v>
      </c>
      <c r="E111" s="101">
        <v>20903100</v>
      </c>
      <c r="F111" s="101">
        <v>3536000</v>
      </c>
      <c r="G111" s="101">
        <v>52573010</v>
      </c>
      <c r="H111" s="101">
        <v>60283243</v>
      </c>
      <c r="I111">
        <f t="shared" si="38"/>
        <v>-1.3442055843834939</v>
      </c>
      <c r="J111">
        <f t="shared" si="46"/>
        <v>0.87209989681543842</v>
      </c>
      <c r="K111" s="156">
        <f t="shared" si="30"/>
        <v>-9.1202450510046204E-2</v>
      </c>
      <c r="L111" s="156">
        <f t="shared" si="31"/>
        <v>0.20360336498321538</v>
      </c>
      <c r="M111" s="30" t="s">
        <v>45</v>
      </c>
      <c r="N111">
        <f t="shared" ref="N111" si="85">G111-G109</f>
        <v>20098587</v>
      </c>
      <c r="O111">
        <f t="shared" si="82"/>
        <v>30954352</v>
      </c>
      <c r="P111" s="158">
        <f t="shared" si="83"/>
        <v>1.6240185309501516</v>
      </c>
      <c r="Q111" s="158">
        <f t="shared" si="84"/>
        <v>-19.043429525531526</v>
      </c>
      <c r="R111">
        <f t="shared" si="33"/>
        <v>0.79745006423480469</v>
      </c>
    </row>
    <row r="112" spans="1:19">
      <c r="A112" s="613">
        <v>45057</v>
      </c>
      <c r="B112" s="223" t="s">
        <v>16</v>
      </c>
      <c r="C112" s="101">
        <v>21504200</v>
      </c>
      <c r="D112" s="101">
        <v>12691100</v>
      </c>
      <c r="E112" s="101">
        <v>17040700</v>
      </c>
      <c r="F112" s="101">
        <v>8791950</v>
      </c>
      <c r="G112" s="101">
        <v>2376674</v>
      </c>
      <c r="H112" s="101">
        <v>2702786</v>
      </c>
      <c r="I112">
        <f t="shared" si="38"/>
        <v>0.69276500854929834</v>
      </c>
      <c r="J112">
        <f t="shared" si="46"/>
        <v>0.87934227867097137</v>
      </c>
      <c r="K112" s="156">
        <f t="shared" si="30"/>
        <v>1.4400267783186393</v>
      </c>
      <c r="L112" s="156">
        <f t="shared" si="31"/>
        <v>1.0658524018790725</v>
      </c>
      <c r="M112" s="17" t="s">
        <v>46</v>
      </c>
      <c r="R112">
        <f t="shared" si="33"/>
        <v>0.79243589624352451</v>
      </c>
    </row>
    <row r="113" spans="1:18">
      <c r="A113" s="614"/>
      <c r="B113" s="172" t="s">
        <v>591</v>
      </c>
      <c r="C113" s="101">
        <v>8049650</v>
      </c>
      <c r="D113" s="101">
        <v>4261575</v>
      </c>
      <c r="E113" s="101">
        <v>5689075</v>
      </c>
      <c r="F113" s="101">
        <v>3467025</v>
      </c>
      <c r="G113" s="101">
        <v>2281134</v>
      </c>
      <c r="H113" s="101">
        <v>3028057</v>
      </c>
      <c r="I113">
        <f t="shared" si="38"/>
        <v>0.8135548476795551</v>
      </c>
      <c r="J113">
        <f t="shared" si="46"/>
        <v>0.75333258257688018</v>
      </c>
      <c r="K113" s="156">
        <f t="shared" si="30"/>
        <v>1.1249975251281983</v>
      </c>
      <c r="L113" s="156">
        <f t="shared" si="31"/>
        <v>1.5602821718683197</v>
      </c>
      <c r="M113" s="30" t="s">
        <v>45</v>
      </c>
      <c r="R113">
        <f t="shared" si="33"/>
        <v>0.70674811948345584</v>
      </c>
    </row>
    <row r="114" spans="1:18">
      <c r="A114" s="615">
        <v>45058</v>
      </c>
      <c r="B114" s="147" t="s">
        <v>16</v>
      </c>
      <c r="C114" s="101">
        <v>33738250</v>
      </c>
      <c r="D114" s="101">
        <v>12234050</v>
      </c>
      <c r="E114" s="101">
        <v>31891950</v>
      </c>
      <c r="F114" s="101">
        <v>14851250</v>
      </c>
      <c r="G114" s="101">
        <v>13578396</v>
      </c>
      <c r="H114" s="101">
        <v>16417107</v>
      </c>
      <c r="I114">
        <f t="shared" si="38"/>
        <v>1.2139275219571606</v>
      </c>
      <c r="J114">
        <f t="shared" si="46"/>
        <v>0.82708823180600577</v>
      </c>
      <c r="K114" s="156">
        <f t="shared" si="30"/>
        <v>0.56891444462012075</v>
      </c>
      <c r="L114" s="156">
        <f t="shared" si="31"/>
        <v>0.87151642831573817</v>
      </c>
      <c r="M114" s="30" t="s">
        <v>45</v>
      </c>
      <c r="R114">
        <f t="shared" si="33"/>
        <v>0.94527576267293056</v>
      </c>
    </row>
    <row r="115" spans="1:18">
      <c r="A115" s="616"/>
      <c r="B115" s="148" t="s">
        <v>591</v>
      </c>
      <c r="C115" s="101">
        <v>16323475</v>
      </c>
      <c r="D115" s="101">
        <v>7617550</v>
      </c>
      <c r="E115" s="101">
        <v>15116150</v>
      </c>
      <c r="F115" s="101">
        <v>11283225</v>
      </c>
      <c r="G115" s="101">
        <v>15780390</v>
      </c>
      <c r="H115" s="101">
        <v>25439064</v>
      </c>
      <c r="I115">
        <f t="shared" si="38"/>
        <v>1.4812144324618808</v>
      </c>
      <c r="J115">
        <f t="shared" si="46"/>
        <v>0.62032117219407135</v>
      </c>
      <c r="K115" s="156">
        <f t="shared" si="30"/>
        <v>0.87498456510939393</v>
      </c>
      <c r="L115" s="156">
        <f t="shared" si="31"/>
        <v>2.9437635748155784</v>
      </c>
      <c r="M115" s="30" t="s">
        <v>45</v>
      </c>
      <c r="R115">
        <f t="shared" si="33"/>
        <v>0.92603750120608508</v>
      </c>
    </row>
    <row r="116" spans="1:18">
      <c r="A116" s="615">
        <v>45061</v>
      </c>
      <c r="B116" s="147" t="s">
        <v>16</v>
      </c>
      <c r="C116" s="101">
        <v>46747200</v>
      </c>
      <c r="D116" s="101">
        <v>6136100</v>
      </c>
      <c r="E116" s="101">
        <v>40624050</v>
      </c>
      <c r="F116" s="101">
        <v>15827750</v>
      </c>
      <c r="G116" s="101">
        <v>13748009</v>
      </c>
      <c r="H116" s="101">
        <v>17805648</v>
      </c>
      <c r="I116">
        <f t="shared" si="38"/>
        <v>2.5794478577598148</v>
      </c>
      <c r="J116">
        <f t="shared" si="46"/>
        <v>0.77211506146813635</v>
      </c>
      <c r="K116" s="156">
        <f t="shared" si="30"/>
        <v>0.15109415898609002</v>
      </c>
      <c r="L116" s="156">
        <f t="shared" si="31"/>
        <v>0.63831095768320278</v>
      </c>
      <c r="M116" s="17" t="s">
        <v>46</v>
      </c>
      <c r="N116">
        <f>G116-G114</f>
        <v>169613</v>
      </c>
      <c r="O116">
        <f t="shared" ref="O116:O117" si="86">H116-H114</f>
        <v>1388541</v>
      </c>
      <c r="P116" s="158">
        <f t="shared" ref="P116:P117" si="87">N116/(G114-N116)</f>
        <v>1.2649395549171017E-2</v>
      </c>
      <c r="Q116" s="158">
        <f t="shared" ref="Q116:Q117" si="88">O116/(H114-O116)</f>
        <v>9.2393445921586936E-2</v>
      </c>
      <c r="R116">
        <f t="shared" si="33"/>
        <v>0.86901568436184418</v>
      </c>
    </row>
    <row r="117" spans="1:18">
      <c r="A117" s="616"/>
      <c r="B117" s="148" t="s">
        <v>591</v>
      </c>
      <c r="C117" s="101">
        <v>19935975</v>
      </c>
      <c r="D117" s="101">
        <v>2300900</v>
      </c>
      <c r="E117" s="101">
        <v>20409575</v>
      </c>
      <c r="F117" s="101">
        <v>8432925</v>
      </c>
      <c r="G117" s="101">
        <v>16018472</v>
      </c>
      <c r="H117" s="101">
        <v>26079795</v>
      </c>
      <c r="I117">
        <f t="shared" si="38"/>
        <v>3.6650549784866793</v>
      </c>
      <c r="J117">
        <f t="shared" si="46"/>
        <v>0.61421004267863299</v>
      </c>
      <c r="K117" s="156">
        <f t="shared" si="30"/>
        <v>0.13047293532916646</v>
      </c>
      <c r="L117" s="156">
        <f t="shared" si="31"/>
        <v>0.70411383817678563</v>
      </c>
      <c r="M117" s="17" t="s">
        <v>46</v>
      </c>
      <c r="N117">
        <f t="shared" ref="N117" si="89">G117-G115</f>
        <v>238082</v>
      </c>
      <c r="O117">
        <f t="shared" si="86"/>
        <v>640731</v>
      </c>
      <c r="P117" s="158">
        <f t="shared" si="87"/>
        <v>1.5318316944947945E-2</v>
      </c>
      <c r="Q117" s="158">
        <f t="shared" si="88"/>
        <v>2.5837664168797153E-2</v>
      </c>
      <c r="R117">
        <f t="shared" si="33"/>
        <v>1.0237560490520279</v>
      </c>
    </row>
    <row r="118" spans="1:18">
      <c r="A118" s="615">
        <v>45062</v>
      </c>
      <c r="B118" s="147" t="s">
        <v>16</v>
      </c>
      <c r="C118" s="101">
        <v>67357750</v>
      </c>
      <c r="D118" s="101">
        <v>31223750</v>
      </c>
      <c r="E118" s="101">
        <v>46066700</v>
      </c>
      <c r="F118" s="101">
        <v>-3850000</v>
      </c>
      <c r="G118" s="101">
        <v>19562462</v>
      </c>
      <c r="H118" s="101">
        <v>17641561</v>
      </c>
      <c r="I118">
        <f t="shared" si="38"/>
        <v>-0.12330357500300253</v>
      </c>
      <c r="J118">
        <f t="shared" si="46"/>
        <v>1.1088849790559916</v>
      </c>
      <c r="K118" s="156">
        <f t="shared" si="30"/>
        <v>0.86410997952067303</v>
      </c>
      <c r="L118" s="156">
        <f t="shared" si="31"/>
        <v>-7.7128496074460054E-2</v>
      </c>
      <c r="M118" s="17" t="s">
        <v>46</v>
      </c>
      <c r="N118">
        <f>G118-G116</f>
        <v>5814453</v>
      </c>
      <c r="O118">
        <f t="shared" ref="O118:O121" si="90">H118-H116</f>
        <v>-164087</v>
      </c>
      <c r="P118" s="158">
        <f t="shared" ref="P118:P121" si="91">N118/(G116-N118)</f>
        <v>0.73289367340446077</v>
      </c>
      <c r="Q118" s="158">
        <f t="shared" ref="Q118:Q121" si="92">O118/(H116-O118)</f>
        <v>-9.1312977069500471E-3</v>
      </c>
      <c r="R118">
        <f t="shared" si="33"/>
        <v>0.68391090854430259</v>
      </c>
    </row>
    <row r="119" spans="1:18">
      <c r="A119" s="616"/>
      <c r="B119" s="148" t="s">
        <v>591</v>
      </c>
      <c r="C119" s="101">
        <v>24054875</v>
      </c>
      <c r="D119" s="101">
        <v>5076050</v>
      </c>
      <c r="E119" s="101">
        <v>18744775</v>
      </c>
      <c r="F119" s="101">
        <v>-3573000</v>
      </c>
      <c r="G119" s="101">
        <v>26419629</v>
      </c>
      <c r="H119" s="101">
        <v>27165727</v>
      </c>
      <c r="I119">
        <f t="shared" si="38"/>
        <v>-0.70389377567202849</v>
      </c>
      <c r="J119">
        <f t="shared" si="46"/>
        <v>0.97253531996401199</v>
      </c>
      <c r="K119" s="156">
        <f t="shared" si="30"/>
        <v>0.26745860188921072</v>
      </c>
      <c r="L119" s="156">
        <f t="shared" si="31"/>
        <v>-0.16009660461224293</v>
      </c>
      <c r="M119" s="17" t="s">
        <v>46</v>
      </c>
      <c r="N119">
        <f t="shared" ref="N119" si="93">G119-G117</f>
        <v>10401157</v>
      </c>
      <c r="O119">
        <f t="shared" si="90"/>
        <v>1085932</v>
      </c>
      <c r="P119" s="158">
        <f t="shared" si="91"/>
        <v>1.8516243080546488</v>
      </c>
      <c r="Q119" s="158">
        <f t="shared" si="92"/>
        <v>4.34479456016863E-2</v>
      </c>
      <c r="R119">
        <f t="shared" si="33"/>
        <v>0.779250567712366</v>
      </c>
    </row>
    <row r="120" spans="1:18">
      <c r="A120" s="615">
        <v>45063</v>
      </c>
      <c r="B120" s="147" t="s">
        <v>16</v>
      </c>
      <c r="C120" s="101">
        <v>66385650</v>
      </c>
      <c r="D120" s="101">
        <v>24630650</v>
      </c>
      <c r="E120" s="101">
        <v>50844050</v>
      </c>
      <c r="F120" s="101">
        <v>-38550</v>
      </c>
      <c r="G120" s="101">
        <v>38661727</v>
      </c>
      <c r="H120" s="101">
        <v>33945243</v>
      </c>
      <c r="I120">
        <f t="shared" si="38"/>
        <v>-1.5651231291094632E-3</v>
      </c>
      <c r="J120">
        <f t="shared" si="46"/>
        <v>1.1389438867767128</v>
      </c>
      <c r="K120" s="156">
        <f t="shared" si="30"/>
        <v>0.58988504370734041</v>
      </c>
      <c r="L120" s="156">
        <f t="shared" si="31"/>
        <v>-7.576263791551532E-4</v>
      </c>
      <c r="M120" s="30" t="s">
        <v>45</v>
      </c>
      <c r="N120">
        <f>G120-G118</f>
        <v>19099265</v>
      </c>
      <c r="O120">
        <f t="shared" si="90"/>
        <v>16303682</v>
      </c>
      <c r="P120" s="158">
        <f t="shared" si="91"/>
        <v>41.233568006701255</v>
      </c>
      <c r="Q120" s="158">
        <f t="shared" si="92"/>
        <v>12.18621564431462</v>
      </c>
      <c r="R120">
        <f t="shared" si="33"/>
        <v>0.7658891642998148</v>
      </c>
    </row>
    <row r="121" spans="1:18">
      <c r="A121" s="616"/>
      <c r="B121" s="148" t="s">
        <v>591</v>
      </c>
      <c r="C121" s="101">
        <v>30563475</v>
      </c>
      <c r="D121" s="101">
        <v>10789125</v>
      </c>
      <c r="E121" s="101">
        <v>20570250</v>
      </c>
      <c r="F121" s="101">
        <v>-644925</v>
      </c>
      <c r="G121" s="101">
        <v>50714561</v>
      </c>
      <c r="H121" s="101">
        <v>45860153</v>
      </c>
      <c r="I121">
        <f t="shared" si="38"/>
        <v>-5.9775468353550451E-2</v>
      </c>
      <c r="J121">
        <f t="shared" si="46"/>
        <v>1.1058524161487207</v>
      </c>
      <c r="K121" s="156">
        <f t="shared" si="30"/>
        <v>0.54561211872956639</v>
      </c>
      <c r="L121" s="156">
        <f t="shared" si="31"/>
        <v>-3.0399230739317492E-2</v>
      </c>
      <c r="M121" s="30" t="s">
        <v>45</v>
      </c>
      <c r="N121">
        <f t="shared" ref="N121" si="94">G121-G119</f>
        <v>24294932</v>
      </c>
      <c r="O121">
        <f t="shared" si="90"/>
        <v>18694426</v>
      </c>
      <c r="P121" s="158">
        <f t="shared" si="91"/>
        <v>11.434539607294592</v>
      </c>
      <c r="Q121" s="158">
        <f t="shared" si="92"/>
        <v>2.2067951546049422</v>
      </c>
      <c r="R121">
        <f t="shared" si="33"/>
        <v>0.67303374370878966</v>
      </c>
    </row>
    <row r="122" spans="1:18">
      <c r="A122" s="613">
        <v>45064</v>
      </c>
      <c r="B122" s="147" t="s">
        <v>16</v>
      </c>
      <c r="C122" s="101">
        <v>33724800</v>
      </c>
      <c r="D122" s="101">
        <v>16463300</v>
      </c>
      <c r="E122" s="101">
        <v>33584100</v>
      </c>
      <c r="F122" s="101">
        <v>11561850</v>
      </c>
      <c r="G122" s="101">
        <v>3821823</v>
      </c>
      <c r="H122" s="101">
        <v>3188136</v>
      </c>
      <c r="I122">
        <f t="shared" si="38"/>
        <v>0.70228022328451767</v>
      </c>
      <c r="J122">
        <f t="shared" si="46"/>
        <v>1.1987641054208478</v>
      </c>
      <c r="K122" s="156">
        <f t="shared" si="30"/>
        <v>0.95375836398922453</v>
      </c>
      <c r="L122" s="156">
        <f t="shared" si="31"/>
        <v>0.52500766270476451</v>
      </c>
      <c r="M122" s="17" t="s">
        <v>46</v>
      </c>
      <c r="R122">
        <f t="shared" si="33"/>
        <v>0.99582799601480221</v>
      </c>
    </row>
    <row r="123" spans="1:18">
      <c r="A123" s="614"/>
      <c r="B123" s="148" t="s">
        <v>591</v>
      </c>
      <c r="C123" s="101">
        <v>9098450</v>
      </c>
      <c r="D123" s="101">
        <v>3409625</v>
      </c>
      <c r="E123" s="101">
        <v>7236125</v>
      </c>
      <c r="F123" s="101">
        <v>3201400</v>
      </c>
      <c r="G123" s="101">
        <v>2950435</v>
      </c>
      <c r="H123" s="101">
        <v>2940332</v>
      </c>
      <c r="I123">
        <f t="shared" si="38"/>
        <v>0.9389302342632988</v>
      </c>
      <c r="J123">
        <f t="shared" si="46"/>
        <v>1.0034360065461996</v>
      </c>
      <c r="K123" s="156">
        <f t="shared" si="30"/>
        <v>0.59935487556745026</v>
      </c>
      <c r="L123" s="156">
        <f t="shared" si="31"/>
        <v>0.79346176009517377</v>
      </c>
      <c r="M123" s="30" t="s">
        <v>45</v>
      </c>
      <c r="R123">
        <f t="shared" si="33"/>
        <v>0.79531403700630332</v>
      </c>
    </row>
    <row r="124" spans="1:18">
      <c r="A124" s="615">
        <v>45065</v>
      </c>
      <c r="B124" s="147" t="s">
        <v>16</v>
      </c>
      <c r="C124" s="101">
        <v>49602100</v>
      </c>
      <c r="D124" s="101">
        <v>7549200</v>
      </c>
      <c r="E124" s="101">
        <v>40223300</v>
      </c>
      <c r="F124" s="101">
        <v>9456000</v>
      </c>
      <c r="G124" s="101">
        <v>19762898</v>
      </c>
      <c r="H124" s="101">
        <v>21991716</v>
      </c>
      <c r="I124">
        <f t="shared" si="38"/>
        <v>1.2525830551581625</v>
      </c>
      <c r="J124">
        <f t="shared" si="46"/>
        <v>0.89865192875353606</v>
      </c>
      <c r="K124" s="156">
        <f t="shared" si="30"/>
        <v>0.17951675152010921</v>
      </c>
      <c r="L124" s="156">
        <f t="shared" si="31"/>
        <v>0.30733928554016765</v>
      </c>
      <c r="M124" s="30" t="s">
        <v>45</v>
      </c>
      <c r="R124">
        <f t="shared" si="33"/>
        <v>0.81091929575562327</v>
      </c>
    </row>
    <row r="125" spans="1:18">
      <c r="A125" s="616"/>
      <c r="B125" s="148" t="s">
        <v>591</v>
      </c>
      <c r="C125" s="101">
        <v>15458275</v>
      </c>
      <c r="D125" s="101">
        <v>3759400</v>
      </c>
      <c r="E125" s="101">
        <v>12586850</v>
      </c>
      <c r="F125" s="101">
        <v>6569725</v>
      </c>
      <c r="G125" s="101">
        <v>20565431</v>
      </c>
      <c r="H125" s="101">
        <v>28235997</v>
      </c>
      <c r="I125">
        <f t="shared" si="38"/>
        <v>1.7475461509815395</v>
      </c>
      <c r="J125">
        <f t="shared" si="46"/>
        <v>0.72834088344746606</v>
      </c>
      <c r="K125" s="156">
        <f t="shared" si="30"/>
        <v>0.3213471380795162</v>
      </c>
      <c r="L125" s="156">
        <f t="shared" si="31"/>
        <v>1.0918378793859194</v>
      </c>
      <c r="M125" s="30" t="s">
        <v>45</v>
      </c>
      <c r="R125">
        <f t="shared" si="33"/>
        <v>0.81424673839739559</v>
      </c>
    </row>
    <row r="126" spans="1:18">
      <c r="A126" s="615">
        <v>45068</v>
      </c>
      <c r="B126" s="147" t="s">
        <v>16</v>
      </c>
      <c r="C126" s="101">
        <v>58803900</v>
      </c>
      <c r="D126" s="101">
        <v>1714750</v>
      </c>
      <c r="E126" s="101">
        <v>55103650</v>
      </c>
      <c r="F126" s="101">
        <v>20199000</v>
      </c>
      <c r="G126" s="101">
        <v>20676077</v>
      </c>
      <c r="H126" s="101">
        <v>25519148</v>
      </c>
      <c r="I126">
        <f t="shared" si="38"/>
        <v>11.779559702580551</v>
      </c>
      <c r="J126">
        <f t="shared" si="46"/>
        <v>0.81021815461864166</v>
      </c>
      <c r="K126" s="156">
        <f t="shared" si="30"/>
        <v>3.0036355419549951E-2</v>
      </c>
      <c r="L126" s="156">
        <f t="shared" si="31"/>
        <v>0.57869080480680946</v>
      </c>
      <c r="M126" s="30" t="s">
        <v>45</v>
      </c>
      <c r="N126">
        <f>G126-G124</f>
        <v>913179</v>
      </c>
      <c r="O126">
        <f t="shared" ref="O126:O127" si="95">H126-H124</f>
        <v>3527432</v>
      </c>
      <c r="P126" s="158">
        <f t="shared" ref="P126:P127" si="96">N126/(G124-N126)</f>
        <v>4.8445231464723688E-2</v>
      </c>
      <c r="Q126" s="158">
        <f t="shared" ref="Q126:Q127" si="97">O126/(H124-O126)</f>
        <v>0.19104082237903186</v>
      </c>
      <c r="R126">
        <f t="shared" si="33"/>
        <v>0.93707475184469058</v>
      </c>
    </row>
    <row r="127" spans="1:18">
      <c r="A127" s="616"/>
      <c r="B127" s="148" t="s">
        <v>591</v>
      </c>
      <c r="C127" s="101">
        <v>23644275</v>
      </c>
      <c r="D127" s="101">
        <v>8931825</v>
      </c>
      <c r="E127" s="101">
        <v>16262175</v>
      </c>
      <c r="F127" s="101">
        <v>2628600</v>
      </c>
      <c r="G127" s="101">
        <v>27473565</v>
      </c>
      <c r="H127" s="101">
        <v>30369437</v>
      </c>
      <c r="I127">
        <f t="shared" si="38"/>
        <v>0.29429595855270341</v>
      </c>
      <c r="J127">
        <f t="shared" si="46"/>
        <v>0.90464518654066584</v>
      </c>
      <c r="K127" s="156">
        <f t="shared" si="30"/>
        <v>0.60709297227858039</v>
      </c>
      <c r="L127" s="156">
        <f t="shared" si="31"/>
        <v>0.19280342830108757</v>
      </c>
      <c r="M127" s="17" t="s">
        <v>46</v>
      </c>
      <c r="N127">
        <f t="shared" ref="N127" si="98">G127-G125</f>
        <v>6908134</v>
      </c>
      <c r="O127">
        <f t="shared" si="95"/>
        <v>2133440</v>
      </c>
      <c r="P127" s="158">
        <f t="shared" si="96"/>
        <v>0.50582000230353052</v>
      </c>
      <c r="Q127" s="158">
        <f t="shared" si="97"/>
        <v>8.1732988840901674E-2</v>
      </c>
      <c r="R127">
        <f t="shared" si="33"/>
        <v>0.6877848866163162</v>
      </c>
    </row>
    <row r="128" spans="1:18">
      <c r="A128" s="615">
        <v>45069</v>
      </c>
      <c r="B128" s="147" t="s">
        <v>16</v>
      </c>
      <c r="C128" s="101">
        <v>64966650</v>
      </c>
      <c r="D128" s="101">
        <v>5988050</v>
      </c>
      <c r="E128" s="101">
        <v>57169150</v>
      </c>
      <c r="F128" s="101">
        <v>13351350</v>
      </c>
      <c r="G128" s="101">
        <v>17068025</v>
      </c>
      <c r="H128" s="101">
        <v>19611122</v>
      </c>
      <c r="I128">
        <f t="shared" si="38"/>
        <v>2.2296657509539832</v>
      </c>
      <c r="J128">
        <f t="shared" si="46"/>
        <v>0.87032373772393035</v>
      </c>
      <c r="K128" s="156">
        <f t="shared" si="30"/>
        <v>0.10152919872631769</v>
      </c>
      <c r="L128" s="156">
        <f t="shared" si="31"/>
        <v>0.30470151399659501</v>
      </c>
      <c r="M128" s="30" t="s">
        <v>45</v>
      </c>
      <c r="N128">
        <f>G128-G126</f>
        <v>-3608052</v>
      </c>
      <c r="O128">
        <f t="shared" ref="O128:O129" si="99">H128-H126</f>
        <v>-5908026</v>
      </c>
      <c r="P128" s="158">
        <f t="shared" ref="P128:P129" si="100">N128/(G126-N128)</f>
        <v>-0.14857654561133324</v>
      </c>
      <c r="Q128" s="158">
        <f t="shared" ref="Q128:Q129" si="101">O128/(H126-O128)</f>
        <v>-0.18799100421819664</v>
      </c>
      <c r="R128">
        <f t="shared" si="33"/>
        <v>0.87997688044558242</v>
      </c>
    </row>
    <row r="129" spans="1:18">
      <c r="A129" s="616"/>
      <c r="B129" s="148" t="s">
        <v>591</v>
      </c>
      <c r="C129" s="101">
        <v>24127400</v>
      </c>
      <c r="D129" s="101">
        <v>483125</v>
      </c>
      <c r="E129" s="101">
        <v>21487500</v>
      </c>
      <c r="F129" s="101">
        <v>5225325</v>
      </c>
      <c r="G129" s="101">
        <v>21057864</v>
      </c>
      <c r="H129" s="101">
        <v>24045532</v>
      </c>
      <c r="I129">
        <f t="shared" si="38"/>
        <v>10.815679172056921</v>
      </c>
      <c r="J129">
        <f t="shared" si="46"/>
        <v>0.87574955713186131</v>
      </c>
      <c r="K129" s="156">
        <f t="shared" si="30"/>
        <v>2.0433064663644793E-2</v>
      </c>
      <c r="L129" s="156">
        <f t="shared" si="31"/>
        <v>0.32131772041562706</v>
      </c>
      <c r="M129" s="30" t="s">
        <v>45</v>
      </c>
      <c r="N129">
        <f t="shared" ref="N129" si="102">G129-G127</f>
        <v>-6415701</v>
      </c>
      <c r="O129">
        <f t="shared" si="99"/>
        <v>-6323905</v>
      </c>
      <c r="P129" s="158">
        <f t="shared" si="100"/>
        <v>-0.18931366055552812</v>
      </c>
      <c r="Q129" s="158">
        <f t="shared" si="101"/>
        <v>-0.17234475398833934</v>
      </c>
      <c r="R129">
        <f t="shared" si="33"/>
        <v>0.89058497807472004</v>
      </c>
    </row>
    <row r="130" spans="1:18">
      <c r="A130" s="615">
        <v>45070</v>
      </c>
      <c r="B130" s="147" t="s">
        <v>16</v>
      </c>
      <c r="C130" s="101">
        <v>82515300</v>
      </c>
      <c r="D130" s="101">
        <v>19658250</v>
      </c>
      <c r="E130" s="101">
        <v>63352150</v>
      </c>
      <c r="F130" s="101">
        <v>-3826750</v>
      </c>
      <c r="G130" s="101">
        <v>39080959</v>
      </c>
      <c r="H130" s="101">
        <v>40014220</v>
      </c>
      <c r="I130">
        <f t="shared" si="38"/>
        <v>-0.19466381798990245</v>
      </c>
      <c r="J130">
        <f t="shared" si="46"/>
        <v>0.97667676640954137</v>
      </c>
      <c r="K130" s="156">
        <f t="shared" si="30"/>
        <v>0.31274534837381007</v>
      </c>
      <c r="L130" s="156">
        <f t="shared" si="31"/>
        <v>-5.6963570406779511E-2</v>
      </c>
      <c r="M130" s="17" t="s">
        <v>46</v>
      </c>
      <c r="N130">
        <f>G130-G128</f>
        <v>22012934</v>
      </c>
      <c r="O130">
        <f t="shared" ref="O130:O131" si="103">H130-H128</f>
        <v>20403098</v>
      </c>
      <c r="P130" s="158">
        <f t="shared" ref="P130:P131" si="104">N130/(G128-N130)</f>
        <v>-4.4516358137227598</v>
      </c>
      <c r="Q130" s="158">
        <f t="shared" ref="Q130:Q131" si="105">O130/(H128-O130)</f>
        <v>-25.762268048526725</v>
      </c>
      <c r="R130">
        <f t="shared" si="33"/>
        <v>0.76776246344617305</v>
      </c>
    </row>
    <row r="131" spans="1:18">
      <c r="A131" s="616"/>
      <c r="B131" s="148" t="s">
        <v>591</v>
      </c>
      <c r="C131" s="101">
        <v>32574850</v>
      </c>
      <c r="D131" s="101">
        <v>13052100</v>
      </c>
      <c r="E131" s="101">
        <v>23191775</v>
      </c>
      <c r="F131" s="101">
        <v>-350350</v>
      </c>
      <c r="G131" s="101">
        <v>47093244</v>
      </c>
      <c r="H131" s="101">
        <v>39818610</v>
      </c>
      <c r="I131">
        <f t="shared" si="38"/>
        <v>-2.6842423824518659E-2</v>
      </c>
      <c r="J131">
        <f t="shared" si="46"/>
        <v>1.1826943230815943</v>
      </c>
      <c r="K131" s="156">
        <f t="shared" ref="K131:K194" si="106">D131/(C131-D131)</f>
        <v>0.66855847664903767</v>
      </c>
      <c r="L131" s="156">
        <f t="shared" ref="L131:L194" si="107">F131/(E131-F131)</f>
        <v>-1.4881834158980976E-2</v>
      </c>
      <c r="M131" s="17" t="s">
        <v>46</v>
      </c>
      <c r="N131">
        <f t="shared" ref="N131" si="108">G131-G129</f>
        <v>26035380</v>
      </c>
      <c r="O131">
        <f t="shared" si="103"/>
        <v>15773078</v>
      </c>
      <c r="P131" s="158">
        <f t="shared" si="104"/>
        <v>-5.2305969483573733</v>
      </c>
      <c r="Q131" s="158">
        <f t="shared" si="105"/>
        <v>1.9066987861159457</v>
      </c>
      <c r="R131">
        <f t="shared" ref="R131:R194" si="109">E131/C131</f>
        <v>0.71195339349221864</v>
      </c>
    </row>
    <row r="132" spans="1:18">
      <c r="A132" s="613">
        <v>45071</v>
      </c>
      <c r="B132" s="147" t="s">
        <v>16</v>
      </c>
      <c r="C132" s="101">
        <v>25710850</v>
      </c>
      <c r="D132" s="101">
        <v>14836900</v>
      </c>
      <c r="E132" s="101">
        <v>24977200</v>
      </c>
      <c r="F132" s="101">
        <v>13586700</v>
      </c>
      <c r="G132" s="101">
        <v>3474655</v>
      </c>
      <c r="H132" s="101">
        <v>3902325</v>
      </c>
      <c r="I132">
        <f t="shared" si="38"/>
        <v>0.91573711489596887</v>
      </c>
      <c r="J132">
        <f t="shared" si="46"/>
        <v>0.89040636031084031</v>
      </c>
      <c r="K132" s="156">
        <f t="shared" si="106"/>
        <v>1.364444383135843</v>
      </c>
      <c r="L132" s="156">
        <f t="shared" si="107"/>
        <v>1.1928097976383829</v>
      </c>
      <c r="M132" s="154" t="s">
        <v>894</v>
      </c>
      <c r="R132">
        <f t="shared" si="109"/>
        <v>0.97146535412092561</v>
      </c>
    </row>
    <row r="133" spans="1:18">
      <c r="A133" s="614"/>
      <c r="B133" s="148" t="s">
        <v>591</v>
      </c>
      <c r="C133" s="101">
        <v>8527075</v>
      </c>
      <c r="D133" s="101">
        <v>5009675</v>
      </c>
      <c r="E133" s="101">
        <v>5255000</v>
      </c>
      <c r="F133" s="101">
        <v>2341575</v>
      </c>
      <c r="G133" s="101">
        <v>2253395</v>
      </c>
      <c r="H133" s="101">
        <v>2983236</v>
      </c>
      <c r="I133">
        <f t="shared" si="38"/>
        <v>0.46741056056530611</v>
      </c>
      <c r="J133">
        <f t="shared" si="46"/>
        <v>0.75535257686619495</v>
      </c>
      <c r="K133" s="156">
        <f t="shared" si="106"/>
        <v>1.4242551316313186</v>
      </c>
      <c r="L133" s="156">
        <f t="shared" si="107"/>
        <v>0.8037189905351948</v>
      </c>
      <c r="M133" s="17" t="s">
        <v>46</v>
      </c>
      <c r="R133">
        <f t="shared" si="109"/>
        <v>0.61627228563135661</v>
      </c>
    </row>
    <row r="134" spans="1:18">
      <c r="A134" s="615">
        <v>45072</v>
      </c>
      <c r="B134" s="147" t="s">
        <v>16</v>
      </c>
      <c r="C134" s="101">
        <v>46238200</v>
      </c>
      <c r="D134" s="101">
        <v>12781700</v>
      </c>
      <c r="E134" s="101">
        <v>44987050</v>
      </c>
      <c r="F134" s="101">
        <v>27669350</v>
      </c>
      <c r="G134" s="101">
        <v>14617702</v>
      </c>
      <c r="H134" s="101">
        <v>21683064</v>
      </c>
      <c r="I134">
        <f t="shared" si="38"/>
        <v>2.1647629032131874</v>
      </c>
      <c r="J134">
        <f t="shared" si="46"/>
        <v>0.67415297026287424</v>
      </c>
      <c r="K134" s="156">
        <f t="shared" si="106"/>
        <v>0.38203936454799514</v>
      </c>
      <c r="L134" s="156">
        <f t="shared" si="107"/>
        <v>1.5977497011727886</v>
      </c>
      <c r="M134" s="30" t="s">
        <v>45</v>
      </c>
      <c r="R134">
        <f t="shared" si="109"/>
        <v>0.97294120445865107</v>
      </c>
    </row>
    <row r="135" spans="1:18">
      <c r="A135" s="616"/>
      <c r="B135" s="148" t="s">
        <v>591</v>
      </c>
      <c r="C135" s="101">
        <v>15386000</v>
      </c>
      <c r="D135" s="101">
        <v>5133025</v>
      </c>
      <c r="E135" s="101">
        <v>15221200</v>
      </c>
      <c r="F135" s="101">
        <v>10969125</v>
      </c>
      <c r="G135" s="101">
        <v>13890533</v>
      </c>
      <c r="H135" s="101">
        <v>22746297</v>
      </c>
      <c r="I135">
        <f t="shared" ref="I135:I198" si="110">F135/D135</f>
        <v>2.1369708894852453</v>
      </c>
      <c r="J135">
        <f t="shared" si="46"/>
        <v>0.6106722777777851</v>
      </c>
      <c r="K135" s="156">
        <f t="shared" si="106"/>
        <v>0.50063761981278609</v>
      </c>
      <c r="L135" s="156">
        <f t="shared" si="107"/>
        <v>2.5797110822363201</v>
      </c>
      <c r="M135" s="30" t="s">
        <v>45</v>
      </c>
      <c r="R135">
        <f t="shared" si="109"/>
        <v>0.98928896399324062</v>
      </c>
    </row>
    <row r="136" spans="1:18">
      <c r="A136" s="615">
        <v>45075</v>
      </c>
      <c r="B136" s="147" t="s">
        <v>16</v>
      </c>
      <c r="C136" s="101">
        <v>55580100</v>
      </c>
      <c r="D136" s="101">
        <v>4084600</v>
      </c>
      <c r="E136" s="101">
        <v>48274000</v>
      </c>
      <c r="F136" s="101">
        <v>12920450</v>
      </c>
      <c r="G136" s="101">
        <v>18149953</v>
      </c>
      <c r="H136" s="101">
        <v>20248007</v>
      </c>
      <c r="I136">
        <f t="shared" si="110"/>
        <v>3.1632105958967829</v>
      </c>
      <c r="J136">
        <f t="shared" si="46"/>
        <v>0.89638219702314403</v>
      </c>
      <c r="K136" s="156">
        <f t="shared" si="106"/>
        <v>7.9319552193881024E-2</v>
      </c>
      <c r="L136" s="156">
        <f t="shared" si="107"/>
        <v>0.36546400573634047</v>
      </c>
      <c r="M136" s="30" t="s">
        <v>45</v>
      </c>
      <c r="N136">
        <f>G136-G134</f>
        <v>3532251</v>
      </c>
      <c r="O136">
        <f t="shared" ref="O136:O137" si="111">H136-H134</f>
        <v>-1435057</v>
      </c>
      <c r="P136" s="158">
        <f t="shared" ref="P136:P137" si="112">N136/(G134-N136)</f>
        <v>0.31863845683860764</v>
      </c>
      <c r="Q136" s="158">
        <f t="shared" ref="Q136:Q137" si="113">O136/(H134-O136)</f>
        <v>-6.2074984381299846E-2</v>
      </c>
      <c r="R136">
        <f t="shared" si="109"/>
        <v>0.86854827537194068</v>
      </c>
    </row>
    <row r="137" spans="1:18">
      <c r="A137" s="616"/>
      <c r="B137" s="148" t="s">
        <v>591</v>
      </c>
      <c r="C137" s="101">
        <v>20115500</v>
      </c>
      <c r="D137" s="101">
        <v>4491425</v>
      </c>
      <c r="E137" s="101">
        <v>15889325</v>
      </c>
      <c r="F137" s="101">
        <v>6195275</v>
      </c>
      <c r="G137" s="101">
        <v>17426590</v>
      </c>
      <c r="H137" s="101">
        <v>22178966</v>
      </c>
      <c r="I137">
        <f t="shared" si="110"/>
        <v>1.3793562176814709</v>
      </c>
      <c r="J137">
        <f t="shared" si="46"/>
        <v>0.78572598920977654</v>
      </c>
      <c r="K137" s="156">
        <f t="shared" si="106"/>
        <v>0.28746821811851264</v>
      </c>
      <c r="L137" s="156">
        <f t="shared" si="107"/>
        <v>0.63908015741614699</v>
      </c>
      <c r="M137" s="30" t="s">
        <v>45</v>
      </c>
      <c r="N137">
        <f t="shared" ref="N137" si="114">G137-G135</f>
        <v>3536057</v>
      </c>
      <c r="O137">
        <f t="shared" si="111"/>
        <v>-567331</v>
      </c>
      <c r="P137" s="158">
        <f t="shared" si="112"/>
        <v>0.34150033280293468</v>
      </c>
      <c r="Q137" s="158">
        <f t="shared" si="113"/>
        <v>-2.4334736747107743E-2</v>
      </c>
      <c r="R137">
        <f t="shared" si="109"/>
        <v>0.78990455121672343</v>
      </c>
    </row>
    <row r="138" spans="1:18">
      <c r="A138" s="615">
        <v>45076</v>
      </c>
      <c r="B138" s="147" t="s">
        <v>16</v>
      </c>
      <c r="C138" s="101">
        <v>59947300</v>
      </c>
      <c r="D138" s="101">
        <v>4367200</v>
      </c>
      <c r="E138" s="101">
        <v>59151850</v>
      </c>
      <c r="F138" s="101">
        <v>10877850</v>
      </c>
      <c r="G138" s="101">
        <v>19465864</v>
      </c>
      <c r="H138" s="101">
        <v>21445102</v>
      </c>
      <c r="I138">
        <f t="shared" si="110"/>
        <v>2.4908064663857847</v>
      </c>
      <c r="J138">
        <f t="shared" si="46"/>
        <v>0.90770675746844198</v>
      </c>
      <c r="K138" s="156">
        <f t="shared" si="106"/>
        <v>7.8574885615535051E-2</v>
      </c>
      <c r="L138" s="156">
        <f t="shared" si="107"/>
        <v>0.22533558437254009</v>
      </c>
      <c r="M138" s="30" t="s">
        <v>45</v>
      </c>
      <c r="N138">
        <f>G138-G136</f>
        <v>1315911</v>
      </c>
      <c r="O138">
        <f t="shared" ref="O138:O139" si="115">H138-H136</f>
        <v>1197095</v>
      </c>
      <c r="P138" s="158">
        <f t="shared" ref="P138:P139" si="116">N138/(G136-N138)</f>
        <v>7.8169639828628207E-2</v>
      </c>
      <c r="Q138" s="158">
        <f t="shared" ref="Q138:Q139" si="117">O138/(H136-O138)</f>
        <v>6.2836624304390257E-2</v>
      </c>
      <c r="R138">
        <f t="shared" si="109"/>
        <v>0.98673084525908594</v>
      </c>
    </row>
    <row r="139" spans="1:18">
      <c r="A139" s="616"/>
      <c r="B139" s="148" t="s">
        <v>591</v>
      </c>
      <c r="C139" s="101">
        <v>23557875</v>
      </c>
      <c r="D139" s="101">
        <v>1606250</v>
      </c>
      <c r="E139" s="101">
        <v>20245625</v>
      </c>
      <c r="F139" s="101">
        <v>6287450</v>
      </c>
      <c r="G139" s="101">
        <v>21060825</v>
      </c>
      <c r="H139" s="101">
        <v>25179003</v>
      </c>
      <c r="I139">
        <f t="shared" si="110"/>
        <v>3.9143657587548639</v>
      </c>
      <c r="J139">
        <f t="shared" si="46"/>
        <v>0.83644396086691752</v>
      </c>
      <c r="K139" s="156">
        <f t="shared" si="106"/>
        <v>7.3172259456873917E-2</v>
      </c>
      <c r="L139" s="156">
        <f t="shared" si="107"/>
        <v>0.45044928867849843</v>
      </c>
      <c r="M139" s="30" t="s">
        <v>45</v>
      </c>
      <c r="N139">
        <f t="shared" ref="N139" si="118">G139-G137</f>
        <v>3634235</v>
      </c>
      <c r="O139">
        <f t="shared" si="115"/>
        <v>3000037</v>
      </c>
      <c r="P139" s="158">
        <f t="shared" si="116"/>
        <v>0.26349633546990342</v>
      </c>
      <c r="Q139" s="158">
        <f t="shared" si="117"/>
        <v>0.15642359383050014</v>
      </c>
      <c r="R139">
        <f t="shared" si="109"/>
        <v>0.85939945771849113</v>
      </c>
    </row>
    <row r="140" spans="1:18">
      <c r="A140" s="615">
        <v>45077</v>
      </c>
      <c r="B140" s="147" t="s">
        <v>16</v>
      </c>
      <c r="C140" s="101">
        <v>71037050</v>
      </c>
      <c r="D140" s="101">
        <v>22903600</v>
      </c>
      <c r="E140" s="101">
        <v>59876200</v>
      </c>
      <c r="F140" s="101">
        <v>-9434350</v>
      </c>
      <c r="G140" s="101">
        <v>37635858</v>
      </c>
      <c r="H140" s="101">
        <v>34453411</v>
      </c>
      <c r="I140">
        <f t="shared" si="110"/>
        <v>-0.41191559405508305</v>
      </c>
      <c r="J140">
        <f t="shared" si="46"/>
        <v>1.0923695769919559</v>
      </c>
      <c r="K140" s="156">
        <f t="shared" si="106"/>
        <v>0.47583541175627342</v>
      </c>
      <c r="L140" s="156">
        <f t="shared" si="107"/>
        <v>-0.13611708462853059</v>
      </c>
      <c r="M140" s="30" t="s">
        <v>45</v>
      </c>
      <c r="N140">
        <f>G140-G138</f>
        <v>18169994</v>
      </c>
      <c r="O140">
        <f t="shared" ref="O140:O141" si="119">H140-H138</f>
        <v>13008309</v>
      </c>
      <c r="P140" s="158">
        <f t="shared" ref="P140:P141" si="120">N140/(G138-N140)</f>
        <v>14.02146357273492</v>
      </c>
      <c r="Q140" s="158">
        <f t="shared" ref="Q140:Q141" si="121">O140/(H138-O140)</f>
        <v>1.5418547071144213</v>
      </c>
      <c r="R140">
        <f t="shared" si="109"/>
        <v>0.84288691605296107</v>
      </c>
    </row>
    <row r="141" spans="1:18">
      <c r="A141" s="616"/>
      <c r="B141" s="148" t="s">
        <v>591</v>
      </c>
      <c r="C141" s="101">
        <v>29528125</v>
      </c>
      <c r="D141" s="101">
        <v>10819725</v>
      </c>
      <c r="E141" s="101">
        <v>21463025</v>
      </c>
      <c r="F141" s="101">
        <v>-5709850</v>
      </c>
      <c r="G141" s="101">
        <v>47157680</v>
      </c>
      <c r="H141" s="101">
        <v>47058184</v>
      </c>
      <c r="I141">
        <f t="shared" si="110"/>
        <v>-0.52772598194501241</v>
      </c>
      <c r="J141">
        <f t="shared" ref="J141:J142" si="122">G141/H141</f>
        <v>1.0021143187335917</v>
      </c>
      <c r="K141" s="156">
        <f t="shared" si="106"/>
        <v>0.57833513288148641</v>
      </c>
      <c r="L141" s="156">
        <f t="shared" si="107"/>
        <v>-0.21013050698536684</v>
      </c>
      <c r="M141" s="17" t="s">
        <v>46</v>
      </c>
      <c r="N141">
        <f t="shared" ref="N141" si="123">G141-G139</f>
        <v>26096855</v>
      </c>
      <c r="O141">
        <f t="shared" si="119"/>
        <v>21879181</v>
      </c>
      <c r="P141" s="158">
        <f t="shared" si="120"/>
        <v>-5.1820292968866353</v>
      </c>
      <c r="Q141" s="158">
        <f t="shared" si="121"/>
        <v>6.6304124889160692</v>
      </c>
      <c r="R141">
        <f t="shared" si="109"/>
        <v>0.72686718171235054</v>
      </c>
    </row>
    <row r="142" spans="1:18">
      <c r="A142" s="613">
        <v>45078</v>
      </c>
      <c r="B142" s="147" t="s">
        <v>16</v>
      </c>
      <c r="C142" s="101">
        <v>27790350</v>
      </c>
      <c r="D142" s="101">
        <v>17145850</v>
      </c>
      <c r="E142" s="101">
        <v>20231100</v>
      </c>
      <c r="F142" s="101">
        <v>9480700</v>
      </c>
      <c r="G142" s="101">
        <v>2858640</v>
      </c>
      <c r="H142" s="101">
        <v>3064349</v>
      </c>
      <c r="I142">
        <f t="shared" si="110"/>
        <v>0.55294429847455795</v>
      </c>
      <c r="J142">
        <f t="shared" si="122"/>
        <v>0.93287024421826625</v>
      </c>
      <c r="K142" s="156">
        <f t="shared" si="106"/>
        <v>1.6107708206115834</v>
      </c>
      <c r="L142" s="156">
        <f t="shared" si="107"/>
        <v>0.881892766780771</v>
      </c>
      <c r="M142" s="17" t="s">
        <v>46</v>
      </c>
      <c r="P142" s="158"/>
      <c r="Q142" s="158"/>
      <c r="R142">
        <f t="shared" si="109"/>
        <v>0.72799011167545569</v>
      </c>
    </row>
    <row r="143" spans="1:18">
      <c r="A143" s="614"/>
      <c r="B143" s="148" t="s">
        <v>591</v>
      </c>
      <c r="C143" s="101">
        <v>10351700</v>
      </c>
      <c r="D143" s="101">
        <v>7432075</v>
      </c>
      <c r="E143" s="101">
        <v>7535425</v>
      </c>
      <c r="F143" s="101">
        <v>4132150</v>
      </c>
      <c r="G143" s="101">
        <v>2629698</v>
      </c>
      <c r="H143" s="101">
        <v>2374902</v>
      </c>
      <c r="I143">
        <f t="shared" si="110"/>
        <v>0.55598873800385495</v>
      </c>
      <c r="J143">
        <f>G143/H143</f>
        <v>1.1072869533142842</v>
      </c>
      <c r="K143" s="156">
        <f t="shared" si="106"/>
        <v>2.5455580768078092</v>
      </c>
      <c r="L143" s="156">
        <f t="shared" si="107"/>
        <v>1.2141687051443095</v>
      </c>
      <c r="M143" s="17" t="s">
        <v>46</v>
      </c>
      <c r="P143" s="158"/>
      <c r="Q143" s="158"/>
      <c r="R143">
        <f t="shared" si="109"/>
        <v>0.72794082131437343</v>
      </c>
    </row>
    <row r="144" spans="1:18">
      <c r="A144" s="615">
        <v>45079</v>
      </c>
      <c r="B144" s="147" t="s">
        <v>16</v>
      </c>
      <c r="C144" s="101">
        <v>41712050</v>
      </c>
      <c r="D144" s="101">
        <v>13921700</v>
      </c>
      <c r="E144" s="101">
        <v>37130000</v>
      </c>
      <c r="F144" s="101">
        <v>16898900</v>
      </c>
      <c r="G144" s="101">
        <v>19807645</v>
      </c>
      <c r="H144" s="101">
        <v>17896742</v>
      </c>
      <c r="I144">
        <f t="shared" si="110"/>
        <v>1.2138531932163457</v>
      </c>
      <c r="J144">
        <f t="shared" ref="J144:J208" si="124">G144/H144</f>
        <v>1.1067737915649676</v>
      </c>
      <c r="K144" s="156">
        <f t="shared" si="106"/>
        <v>0.50095446800777965</v>
      </c>
      <c r="L144" s="156">
        <f t="shared" si="107"/>
        <v>0.8352931872216538</v>
      </c>
      <c r="M144" s="30" t="s">
        <v>45</v>
      </c>
      <c r="R144">
        <f t="shared" si="109"/>
        <v>0.8901504481318947</v>
      </c>
    </row>
    <row r="145" spans="1:18">
      <c r="A145" s="616"/>
      <c r="B145" s="148" t="s">
        <v>591</v>
      </c>
      <c r="C145" s="101">
        <v>16768375</v>
      </c>
      <c r="D145" s="101">
        <v>4759450</v>
      </c>
      <c r="E145" s="101">
        <v>12038675</v>
      </c>
      <c r="F145" s="101">
        <v>4576525</v>
      </c>
      <c r="G145" s="101">
        <v>22462784</v>
      </c>
      <c r="H145" s="101">
        <v>21521236</v>
      </c>
      <c r="I145">
        <f t="shared" si="110"/>
        <v>0.96156593724064754</v>
      </c>
      <c r="J145">
        <f t="shared" si="124"/>
        <v>1.0437497177206736</v>
      </c>
      <c r="K145" s="156">
        <f t="shared" si="106"/>
        <v>0.39632606582187829</v>
      </c>
      <c r="L145" s="156">
        <f t="shared" si="107"/>
        <v>0.61329844615827878</v>
      </c>
      <c r="M145" s="30" t="s">
        <v>45</v>
      </c>
      <c r="R145">
        <f t="shared" si="109"/>
        <v>0.71793927557082904</v>
      </c>
    </row>
    <row r="146" spans="1:18">
      <c r="A146" s="615">
        <v>45082</v>
      </c>
      <c r="B146" s="147" t="s">
        <v>16</v>
      </c>
      <c r="C146" s="101">
        <v>53710450</v>
      </c>
      <c r="D146" s="101">
        <v>4788400</v>
      </c>
      <c r="E146" s="101">
        <v>45119600</v>
      </c>
      <c r="F146" s="101">
        <v>13085750</v>
      </c>
      <c r="G146" s="101">
        <v>15787501</v>
      </c>
      <c r="H146" s="101">
        <v>15184145</v>
      </c>
      <c r="I146">
        <f t="shared" si="110"/>
        <v>2.7328021886225042</v>
      </c>
      <c r="J146">
        <f t="shared" si="124"/>
        <v>1.0397359219106508</v>
      </c>
      <c r="K146" s="156">
        <f t="shared" si="106"/>
        <v>9.7878155146810072E-2</v>
      </c>
      <c r="L146" s="156">
        <f t="shared" si="107"/>
        <v>0.40849757366036238</v>
      </c>
      <c r="M146" s="30" t="s">
        <v>45</v>
      </c>
      <c r="N146">
        <f>G146-G144</f>
        <v>-4020144</v>
      </c>
      <c r="O146">
        <f t="shared" ref="O146:O147" si="125">H146-H144</f>
        <v>-2712597</v>
      </c>
      <c r="P146" s="158">
        <f t="shared" ref="P146:P147" si="126">N146/(G144-N146)</f>
        <v>-0.16871661907027966</v>
      </c>
      <c r="Q146" s="158">
        <f t="shared" ref="Q146:Q147" si="127">O146/(H144-O146)</f>
        <v>-0.13161979624868125</v>
      </c>
      <c r="R146">
        <f t="shared" si="109"/>
        <v>0.84005254098597204</v>
      </c>
    </row>
    <row r="147" spans="1:18">
      <c r="A147" s="616"/>
      <c r="B147" s="148" t="s">
        <v>591</v>
      </c>
      <c r="C147" s="101">
        <v>21211975</v>
      </c>
      <c r="D147" s="101">
        <v>2346425</v>
      </c>
      <c r="E147" s="101">
        <v>17466725</v>
      </c>
      <c r="F147" s="101">
        <v>6553150</v>
      </c>
      <c r="G147" s="101">
        <v>19678711</v>
      </c>
      <c r="H147" s="101">
        <v>20688863</v>
      </c>
      <c r="I147">
        <f t="shared" si="110"/>
        <v>2.7928231245405244</v>
      </c>
      <c r="J147">
        <f t="shared" si="124"/>
        <v>0.9511741172049909</v>
      </c>
      <c r="K147" s="156">
        <f t="shared" si="106"/>
        <v>0.12437617774196882</v>
      </c>
      <c r="L147" s="156">
        <f t="shared" si="107"/>
        <v>0.60045860316165878</v>
      </c>
      <c r="M147" s="30" t="s">
        <v>45</v>
      </c>
      <c r="N147">
        <f t="shared" ref="N147" si="128">G147-G145</f>
        <v>-2784073</v>
      </c>
      <c r="O147">
        <f t="shared" si="125"/>
        <v>-832373</v>
      </c>
      <c r="P147" s="158">
        <f t="shared" si="126"/>
        <v>-0.1102740432205086</v>
      </c>
      <c r="Q147" s="158">
        <f t="shared" si="127"/>
        <v>-3.7236626980457606E-2</v>
      </c>
      <c r="R147">
        <f t="shared" si="109"/>
        <v>0.82343699726215969</v>
      </c>
    </row>
    <row r="148" spans="1:18">
      <c r="A148" s="615">
        <v>45083</v>
      </c>
      <c r="B148" s="147" t="s">
        <v>16</v>
      </c>
      <c r="C148" s="101">
        <v>60256700</v>
      </c>
      <c r="D148" s="101">
        <v>6546250</v>
      </c>
      <c r="E148" s="101">
        <v>49396950</v>
      </c>
      <c r="F148" s="101">
        <v>4277350</v>
      </c>
      <c r="G148" s="101">
        <v>20333667</v>
      </c>
      <c r="H148" s="101">
        <v>18616192</v>
      </c>
      <c r="I148">
        <f t="shared" si="110"/>
        <v>0.653404620966202</v>
      </c>
      <c r="J148">
        <f t="shared" si="124"/>
        <v>1.092257052355283</v>
      </c>
      <c r="K148" s="156">
        <f t="shared" si="106"/>
        <v>0.12188037895791229</v>
      </c>
      <c r="L148" s="156">
        <f t="shared" si="107"/>
        <v>9.4800264186739244E-2</v>
      </c>
      <c r="M148" s="17" t="s">
        <v>46</v>
      </c>
      <c r="N148">
        <f>G148-G146</f>
        <v>4546166</v>
      </c>
      <c r="O148">
        <f t="shared" ref="O148:O149" si="129">H148-H146</f>
        <v>3432047</v>
      </c>
      <c r="P148" s="158">
        <f t="shared" ref="P148:P149" si="130">N148/(G146-N148)</f>
        <v>0.40441513396762929</v>
      </c>
      <c r="Q148" s="158">
        <f t="shared" ref="Q148:Q149" si="131">O148/(H146-O148)</f>
        <v>0.29203696225133591</v>
      </c>
      <c r="R148">
        <f t="shared" si="109"/>
        <v>0.81977522831485961</v>
      </c>
    </row>
    <row r="149" spans="1:18">
      <c r="A149" s="616"/>
      <c r="B149" s="148" t="s">
        <v>591</v>
      </c>
      <c r="C149" s="101">
        <v>23373150</v>
      </c>
      <c r="D149" s="101">
        <v>354875</v>
      </c>
      <c r="E149" s="101">
        <v>18022850</v>
      </c>
      <c r="F149" s="101">
        <v>2690325</v>
      </c>
      <c r="G149" s="101">
        <v>21615009</v>
      </c>
      <c r="H149" s="101">
        <v>20078921</v>
      </c>
      <c r="I149">
        <f t="shared" si="110"/>
        <v>7.581049665375132</v>
      </c>
      <c r="J149">
        <f t="shared" si="124"/>
        <v>1.0765025172418379</v>
      </c>
      <c r="K149" s="156">
        <f t="shared" si="106"/>
        <v>1.5417097936313646E-2</v>
      </c>
      <c r="L149" s="156">
        <f t="shared" si="107"/>
        <v>0.17546522832997175</v>
      </c>
      <c r="M149" s="30" t="s">
        <v>45</v>
      </c>
      <c r="N149">
        <f t="shared" ref="N149" si="132">G149-G147</f>
        <v>1936298</v>
      </c>
      <c r="O149">
        <f t="shared" si="129"/>
        <v>-609942</v>
      </c>
      <c r="P149" s="158">
        <f t="shared" si="130"/>
        <v>0.10913385907542565</v>
      </c>
      <c r="Q149" s="158">
        <f t="shared" si="131"/>
        <v>-2.8637381299091661E-2</v>
      </c>
      <c r="R149">
        <f t="shared" si="109"/>
        <v>0.77109204364837436</v>
      </c>
    </row>
    <row r="150" spans="1:18">
      <c r="A150" s="615">
        <v>45084</v>
      </c>
      <c r="B150" s="147" t="s">
        <v>16</v>
      </c>
      <c r="C150" s="101">
        <v>69800500</v>
      </c>
      <c r="D150" s="101">
        <v>-504550</v>
      </c>
      <c r="E150" s="101">
        <v>78510950</v>
      </c>
      <c r="F150" s="101">
        <v>37890300</v>
      </c>
      <c r="G150" s="101">
        <v>26486183</v>
      </c>
      <c r="H150" s="101">
        <v>32651554</v>
      </c>
      <c r="I150">
        <f t="shared" si="110"/>
        <v>-75.097215340402343</v>
      </c>
      <c r="J150">
        <f t="shared" si="124"/>
        <v>0.81117679728199155</v>
      </c>
      <c r="K150" s="156">
        <f t="shared" si="106"/>
        <v>-7.1765826210208232E-3</v>
      </c>
      <c r="L150" s="156">
        <f t="shared" si="107"/>
        <v>0.9327841873529843</v>
      </c>
      <c r="M150" s="30" t="s">
        <v>45</v>
      </c>
      <c r="N150">
        <f>G150-G148</f>
        <v>6152516</v>
      </c>
      <c r="O150">
        <f t="shared" ref="O150:O151" si="133">H150-H148</f>
        <v>14035362</v>
      </c>
      <c r="P150" s="158">
        <f t="shared" ref="P150:P151" si="134">N150/(G148-N150)</f>
        <v>0.433851666906304</v>
      </c>
      <c r="Q150" s="158">
        <f t="shared" ref="Q150:Q151" si="135">O150/(H148-O150)</f>
        <v>3.0639342651877497</v>
      </c>
      <c r="R150">
        <f t="shared" si="109"/>
        <v>1.1247906533620819</v>
      </c>
    </row>
    <row r="151" spans="1:18">
      <c r="A151" s="616"/>
      <c r="B151" s="148" t="s">
        <v>591</v>
      </c>
      <c r="C151" s="101">
        <v>28342800</v>
      </c>
      <c r="D151" s="101">
        <v>3989475</v>
      </c>
      <c r="E151" s="101">
        <v>23082575</v>
      </c>
      <c r="F151" s="101">
        <v>6760725</v>
      </c>
      <c r="G151" s="101">
        <v>29268202</v>
      </c>
      <c r="H151" s="101">
        <v>31744499</v>
      </c>
      <c r="I151">
        <f t="shared" si="110"/>
        <v>1.694640272216269</v>
      </c>
      <c r="J151">
        <f t="shared" si="124"/>
        <v>0.92199287819914877</v>
      </c>
      <c r="K151" s="156">
        <f t="shared" si="106"/>
        <v>0.16381643984958932</v>
      </c>
      <c r="L151" s="156">
        <f t="shared" si="107"/>
        <v>0.4142131559841562</v>
      </c>
      <c r="M151" s="30" t="s">
        <v>45</v>
      </c>
      <c r="N151">
        <f t="shared" ref="N151" si="136">G151-G149</f>
        <v>7653193</v>
      </c>
      <c r="O151">
        <f t="shared" si="133"/>
        <v>11665578</v>
      </c>
      <c r="P151" s="158">
        <f t="shared" si="134"/>
        <v>0.54815168743091869</v>
      </c>
      <c r="Q151" s="158">
        <f t="shared" si="135"/>
        <v>1.3865568062540656</v>
      </c>
      <c r="R151">
        <f t="shared" si="109"/>
        <v>0.81440700989316506</v>
      </c>
    </row>
    <row r="152" spans="1:18">
      <c r="A152" s="613">
        <v>45085</v>
      </c>
      <c r="B152" s="147" t="s">
        <v>16</v>
      </c>
      <c r="C152" s="101">
        <v>28719300</v>
      </c>
      <c r="D152" s="101">
        <v>20140300</v>
      </c>
      <c r="E152" s="101">
        <v>25180500</v>
      </c>
      <c r="F152" s="101">
        <v>13807200</v>
      </c>
      <c r="G152" s="101">
        <v>3578930</v>
      </c>
      <c r="H152" s="101">
        <v>3210499</v>
      </c>
      <c r="I152">
        <f t="shared" si="110"/>
        <v>0.68555086071210458</v>
      </c>
      <c r="J152">
        <f t="shared" si="124"/>
        <v>1.1147581731064236</v>
      </c>
      <c r="K152" s="156">
        <f t="shared" si="106"/>
        <v>2.3476279286630142</v>
      </c>
      <c r="L152" s="156">
        <f t="shared" si="107"/>
        <v>1.2140012133681517</v>
      </c>
      <c r="M152" s="17" t="s">
        <v>46</v>
      </c>
      <c r="R152">
        <f t="shared" si="109"/>
        <v>0.87677972652536795</v>
      </c>
    </row>
    <row r="153" spans="1:18">
      <c r="A153" s="614"/>
      <c r="B153" s="148" t="s">
        <v>591</v>
      </c>
      <c r="C153" s="101">
        <v>11380025</v>
      </c>
      <c r="D153" s="101">
        <v>8803200</v>
      </c>
      <c r="E153" s="101">
        <v>8883775</v>
      </c>
      <c r="F153" s="101">
        <v>5837675</v>
      </c>
      <c r="G153" s="101">
        <v>3185892</v>
      </c>
      <c r="H153" s="101">
        <v>2868429</v>
      </c>
      <c r="I153">
        <f t="shared" si="110"/>
        <v>0.66313102053798623</v>
      </c>
      <c r="J153">
        <f t="shared" si="124"/>
        <v>1.1106748676714675</v>
      </c>
      <c r="K153" s="156">
        <f t="shared" si="106"/>
        <v>3.4162971874302679</v>
      </c>
      <c r="L153" s="156">
        <f t="shared" si="107"/>
        <v>1.9164423361019007</v>
      </c>
      <c r="M153" s="17" t="s">
        <v>46</v>
      </c>
      <c r="R153">
        <f t="shared" si="109"/>
        <v>0.78064635183138875</v>
      </c>
    </row>
    <row r="154" spans="1:18">
      <c r="A154" s="615">
        <v>45086</v>
      </c>
      <c r="B154" s="147" t="s">
        <v>16</v>
      </c>
      <c r="C154" s="101">
        <v>51064500</v>
      </c>
      <c r="D154" s="101">
        <v>25696100</v>
      </c>
      <c r="E154" s="101">
        <v>37477450</v>
      </c>
      <c r="F154" s="101">
        <v>11686700</v>
      </c>
      <c r="G154" s="101">
        <v>21736507</v>
      </c>
      <c r="H154" s="101">
        <v>15133189</v>
      </c>
      <c r="I154">
        <f t="shared" si="110"/>
        <v>0.45480442557430895</v>
      </c>
      <c r="J154">
        <f t="shared" si="124"/>
        <v>1.4363467607521454</v>
      </c>
      <c r="K154" s="156">
        <f t="shared" si="106"/>
        <v>1.0129176455748097</v>
      </c>
      <c r="L154" s="156">
        <f t="shared" si="107"/>
        <v>0.45313532952705909</v>
      </c>
      <c r="M154" s="17" t="s">
        <v>46</v>
      </c>
      <c r="R154">
        <f t="shared" si="109"/>
        <v>0.7339237630839428</v>
      </c>
    </row>
    <row r="155" spans="1:18">
      <c r="A155" s="616"/>
      <c r="B155" s="148" t="s">
        <v>591</v>
      </c>
      <c r="C155" s="101">
        <v>17739600</v>
      </c>
      <c r="D155" s="101">
        <v>6359575</v>
      </c>
      <c r="E155" s="101">
        <v>11566600</v>
      </c>
      <c r="F155" s="101">
        <v>2682825</v>
      </c>
      <c r="G155" s="101">
        <v>23547698</v>
      </c>
      <c r="H155" s="101">
        <v>18495941</v>
      </c>
      <c r="I155">
        <f t="shared" si="110"/>
        <v>0.42185602025292573</v>
      </c>
      <c r="J155">
        <f t="shared" si="124"/>
        <v>1.2731278716773589</v>
      </c>
      <c r="K155" s="156">
        <f t="shared" si="106"/>
        <v>0.55883664578944248</v>
      </c>
      <c r="L155" s="156">
        <f t="shared" si="107"/>
        <v>0.30199155201476852</v>
      </c>
      <c r="M155" s="17" t="s">
        <v>46</v>
      </c>
      <c r="R155">
        <f t="shared" si="109"/>
        <v>0.65202146609844647</v>
      </c>
    </row>
    <row r="156" spans="1:18">
      <c r="A156" s="615">
        <v>45089</v>
      </c>
      <c r="B156" s="147" t="s">
        <v>16</v>
      </c>
      <c r="C156" s="101">
        <v>57963100</v>
      </c>
      <c r="D156" s="101">
        <v>359700</v>
      </c>
      <c r="E156" s="101">
        <v>45924900</v>
      </c>
      <c r="F156" s="101">
        <v>10548950</v>
      </c>
      <c r="G156" s="101">
        <v>17209857</v>
      </c>
      <c r="H156" s="101">
        <v>16436854</v>
      </c>
      <c r="I156">
        <f t="shared" si="110"/>
        <v>29.327078120656104</v>
      </c>
      <c r="J156">
        <f t="shared" si="124"/>
        <v>1.0470286467227852</v>
      </c>
      <c r="K156" s="156">
        <f t="shared" si="106"/>
        <v>6.2444230722492073E-3</v>
      </c>
      <c r="L156" s="156">
        <f t="shared" si="107"/>
        <v>0.29819552549118822</v>
      </c>
      <c r="M156" s="30" t="s">
        <v>45</v>
      </c>
      <c r="N156">
        <f>G156-G154</f>
        <v>-4526650</v>
      </c>
      <c r="O156">
        <f t="shared" ref="O156:O157" si="137">H156-H154</f>
        <v>1303665</v>
      </c>
      <c r="P156" s="158">
        <f t="shared" ref="P156:P157" si="138">N156/(G154-N156)</f>
        <v>-0.17235742070155541</v>
      </c>
      <c r="Q156" s="158">
        <f t="shared" ref="Q156:Q157" si="139">O156/(H154-O156)</f>
        <v>9.4266801952113469E-2</v>
      </c>
      <c r="R156">
        <f t="shared" si="109"/>
        <v>0.79231269549075189</v>
      </c>
    </row>
    <row r="157" spans="1:18">
      <c r="A157" s="616"/>
      <c r="B157" s="148" t="s">
        <v>591</v>
      </c>
      <c r="C157" s="101">
        <v>23323050</v>
      </c>
      <c r="D157" s="101">
        <v>5583450</v>
      </c>
      <c r="E157" s="101">
        <v>16588925</v>
      </c>
      <c r="F157" s="101">
        <v>5022325</v>
      </c>
      <c r="G157" s="101">
        <v>19646474</v>
      </c>
      <c r="H157" s="101">
        <v>16381681</v>
      </c>
      <c r="I157">
        <f t="shared" si="110"/>
        <v>0.89950209995612029</v>
      </c>
      <c r="J157">
        <f t="shared" si="124"/>
        <v>1.1992953592491515</v>
      </c>
      <c r="K157" s="156">
        <f t="shared" si="106"/>
        <v>0.31474497733883516</v>
      </c>
      <c r="L157" s="156">
        <f t="shared" si="107"/>
        <v>0.43420927498141199</v>
      </c>
      <c r="M157" s="17" t="s">
        <v>46</v>
      </c>
      <c r="N157">
        <f t="shared" ref="N157" si="140">G157-G155</f>
        <v>-3901224</v>
      </c>
      <c r="O157">
        <f t="shared" si="137"/>
        <v>-2114260</v>
      </c>
      <c r="P157" s="158">
        <f t="shared" si="138"/>
        <v>-0.14212667441001872</v>
      </c>
      <c r="Q157" s="158">
        <f t="shared" si="139"/>
        <v>-0.10258318198837556</v>
      </c>
      <c r="R157">
        <f t="shared" si="109"/>
        <v>0.71126739427304753</v>
      </c>
    </row>
    <row r="158" spans="1:18">
      <c r="A158" s="615">
        <v>45090</v>
      </c>
      <c r="B158" s="147" t="s">
        <v>16</v>
      </c>
      <c r="C158" s="101">
        <v>60296450</v>
      </c>
      <c r="D158" s="101">
        <v>-7252050</v>
      </c>
      <c r="E158" s="101">
        <v>54614350</v>
      </c>
      <c r="F158" s="101">
        <v>16558550</v>
      </c>
      <c r="G158" s="101">
        <v>14102809</v>
      </c>
      <c r="H158" s="101">
        <v>15276617</v>
      </c>
      <c r="I158">
        <f t="shared" si="110"/>
        <v>-2.2832923104501486</v>
      </c>
      <c r="J158">
        <f t="shared" si="124"/>
        <v>0.92316309298059906</v>
      </c>
      <c r="K158" s="156">
        <f t="shared" si="106"/>
        <v>-0.10736063717180988</v>
      </c>
      <c r="L158" s="156">
        <f t="shared" si="107"/>
        <v>0.43511238759926213</v>
      </c>
      <c r="M158" s="17" t="s">
        <v>46</v>
      </c>
      <c r="N158">
        <f>G158-G156</f>
        <v>-3107048</v>
      </c>
      <c r="O158">
        <f t="shared" ref="O158:O159" si="141">H158-H156</f>
        <v>-1160237</v>
      </c>
      <c r="P158" s="158">
        <f t="shared" ref="P158:P159" si="142">N158/(G156-N158)</f>
        <v>-0.15292919861563559</v>
      </c>
      <c r="Q158" s="158">
        <f t="shared" ref="Q158:Q159" si="143">O158/(H156-O158)</f>
        <v>-6.5933454569280792E-2</v>
      </c>
      <c r="R158">
        <f t="shared" si="109"/>
        <v>0.90576393800961752</v>
      </c>
    </row>
    <row r="159" spans="1:18">
      <c r="A159" s="616"/>
      <c r="B159" s="148" t="s">
        <v>591</v>
      </c>
      <c r="C159" s="101">
        <v>23038125</v>
      </c>
      <c r="D159" s="101">
        <v>-1911700</v>
      </c>
      <c r="E159" s="101">
        <v>17359050</v>
      </c>
      <c r="F159" s="101">
        <v>1660050</v>
      </c>
      <c r="G159" s="101">
        <v>18112460</v>
      </c>
      <c r="H159" s="101">
        <v>19216196</v>
      </c>
      <c r="I159">
        <f t="shared" si="110"/>
        <v>-0.86836323690955697</v>
      </c>
      <c r="J159">
        <f t="shared" si="124"/>
        <v>0.94256220117654921</v>
      </c>
      <c r="K159" s="156">
        <f t="shared" si="106"/>
        <v>-7.6621779912283958E-2</v>
      </c>
      <c r="L159" s="156">
        <f t="shared" si="107"/>
        <v>0.10574240397477547</v>
      </c>
      <c r="M159" s="17" t="s">
        <v>46</v>
      </c>
      <c r="N159">
        <f t="shared" ref="N159" si="144">G159-G157</f>
        <v>-1534014</v>
      </c>
      <c r="O159">
        <f t="shared" si="141"/>
        <v>2834515</v>
      </c>
      <c r="P159" s="158">
        <f t="shared" si="142"/>
        <v>-7.2425810019108153E-2</v>
      </c>
      <c r="Q159" s="158">
        <f t="shared" si="143"/>
        <v>0.20923306025776905</v>
      </c>
      <c r="R159">
        <f t="shared" si="109"/>
        <v>0.75349230894441277</v>
      </c>
    </row>
    <row r="160" spans="1:18">
      <c r="A160" s="615">
        <v>45091</v>
      </c>
      <c r="B160" s="147" t="s">
        <v>16</v>
      </c>
      <c r="C160" s="101">
        <v>64751600</v>
      </c>
      <c r="D160" s="101">
        <v>3116500</v>
      </c>
      <c r="E160" s="101">
        <v>58291600</v>
      </c>
      <c r="F160" s="101">
        <v>16391050</v>
      </c>
      <c r="G160" s="101">
        <v>22860836</v>
      </c>
      <c r="H160" s="101">
        <v>25259886</v>
      </c>
      <c r="I160">
        <f t="shared" si="110"/>
        <v>5.2594416813733353</v>
      </c>
      <c r="J160">
        <f t="shared" si="124"/>
        <v>0.9050253037563194</v>
      </c>
      <c r="K160" s="156">
        <f t="shared" si="106"/>
        <v>5.0563720996639902E-2</v>
      </c>
      <c r="L160" s="156">
        <f t="shared" si="107"/>
        <v>0.39118937579578311</v>
      </c>
      <c r="M160" s="30" t="s">
        <v>45</v>
      </c>
      <c r="N160">
        <f>G160-G158</f>
        <v>8758027</v>
      </c>
      <c r="O160">
        <f t="shared" ref="O160:O161" si="145">H160-H158</f>
        <v>9983269</v>
      </c>
      <c r="P160" s="158">
        <f t="shared" ref="P160:P161" si="146">N160/(G158-N160)</f>
        <v>1.6386125757795174</v>
      </c>
      <c r="Q160" s="158">
        <f t="shared" ref="Q160:Q161" si="147">O160/(H158-O160)</f>
        <v>1.8860027717807331</v>
      </c>
      <c r="R160">
        <f t="shared" si="109"/>
        <v>0.900234125488791</v>
      </c>
    </row>
    <row r="161" spans="1:18">
      <c r="A161" s="616"/>
      <c r="B161" s="148" t="s">
        <v>591</v>
      </c>
      <c r="C161" s="101">
        <v>33374575</v>
      </c>
      <c r="D161" s="101">
        <v>12258725</v>
      </c>
      <c r="E161" s="101">
        <v>22274275</v>
      </c>
      <c r="F161" s="101">
        <v>3637225</v>
      </c>
      <c r="G161" s="101">
        <v>32289806</v>
      </c>
      <c r="H161" s="101">
        <v>28245539</v>
      </c>
      <c r="I161">
        <f t="shared" si="110"/>
        <v>0.29670499990822863</v>
      </c>
      <c r="J161">
        <f t="shared" si="124"/>
        <v>1.1431825039699188</v>
      </c>
      <c r="K161" s="156">
        <f t="shared" si="106"/>
        <v>0.58054613003975686</v>
      </c>
      <c r="L161" s="156">
        <f t="shared" si="107"/>
        <v>0.19516098309550062</v>
      </c>
      <c r="M161" s="30" t="s">
        <v>45</v>
      </c>
      <c r="N161">
        <f t="shared" ref="N161" si="148">G161-G159</f>
        <v>14177346</v>
      </c>
      <c r="O161">
        <f t="shared" si="145"/>
        <v>9029343</v>
      </c>
      <c r="P161" s="158">
        <f t="shared" si="146"/>
        <v>3.6027789792112759</v>
      </c>
      <c r="Q161" s="158">
        <f t="shared" si="147"/>
        <v>0.8863721700902133</v>
      </c>
      <c r="R161">
        <f t="shared" si="109"/>
        <v>0.66740250624914321</v>
      </c>
    </row>
    <row r="162" spans="1:18">
      <c r="A162" s="613">
        <v>45092</v>
      </c>
      <c r="K162" s="156"/>
      <c r="L162" s="156"/>
      <c r="R162" t="e">
        <f t="shared" si="109"/>
        <v>#DIV/0!</v>
      </c>
    </row>
    <row r="163" spans="1:18">
      <c r="A163" s="614"/>
      <c r="K163" s="156"/>
      <c r="L163" s="156"/>
      <c r="R163" t="e">
        <f t="shared" si="109"/>
        <v>#DIV/0!</v>
      </c>
    </row>
    <row r="164" spans="1:18">
      <c r="A164" s="615">
        <v>45093</v>
      </c>
      <c r="B164" s="147" t="s">
        <v>16</v>
      </c>
      <c r="C164" s="101">
        <v>41877950</v>
      </c>
      <c r="D164" s="101">
        <v>7724100</v>
      </c>
      <c r="E164" s="101">
        <v>46233900</v>
      </c>
      <c r="F164" s="101">
        <v>24900450</v>
      </c>
      <c r="G164" s="101">
        <v>16377250</v>
      </c>
      <c r="H164" s="101">
        <v>19947561</v>
      </c>
      <c r="I164">
        <f t="shared" si="110"/>
        <v>3.2237348040548413</v>
      </c>
      <c r="J164">
        <f t="shared" si="124"/>
        <v>0.82101516070059899</v>
      </c>
      <c r="K164" s="156">
        <f t="shared" si="106"/>
        <v>0.22615605561305679</v>
      </c>
      <c r="L164" s="156">
        <f t="shared" si="107"/>
        <v>1.1672022106129107</v>
      </c>
      <c r="M164" s="30" t="s">
        <v>45</v>
      </c>
      <c r="R164">
        <f t="shared" si="109"/>
        <v>1.1040153589179986</v>
      </c>
    </row>
    <row r="165" spans="1:18">
      <c r="A165" s="616"/>
      <c r="B165" s="148" t="s">
        <v>591</v>
      </c>
      <c r="C165" s="101">
        <v>13587500</v>
      </c>
      <c r="D165" s="101">
        <v>4466900</v>
      </c>
      <c r="E165" s="101">
        <v>408625</v>
      </c>
      <c r="F165" s="101">
        <v>189875</v>
      </c>
      <c r="G165" s="101">
        <v>242494</v>
      </c>
      <c r="H165" s="101">
        <v>9104643</v>
      </c>
      <c r="I165">
        <f t="shared" si="110"/>
        <v>4.2507107837650271E-2</v>
      </c>
      <c r="J165">
        <f t="shared" si="124"/>
        <v>2.6634103061481926E-2</v>
      </c>
      <c r="K165" s="156">
        <f t="shared" si="106"/>
        <v>0.48975944565050544</v>
      </c>
      <c r="L165" s="156">
        <f t="shared" si="107"/>
        <v>0.86799999999999999</v>
      </c>
      <c r="M165" s="17" t="s">
        <v>46</v>
      </c>
      <c r="R165">
        <f t="shared" si="109"/>
        <v>3.0073597056117757E-2</v>
      </c>
    </row>
    <row r="166" spans="1:18">
      <c r="A166" s="615">
        <v>45096</v>
      </c>
      <c r="B166" s="147" t="s">
        <v>16</v>
      </c>
      <c r="C166" s="101">
        <v>54261950</v>
      </c>
      <c r="D166" s="101">
        <v>17911100</v>
      </c>
      <c r="E166" s="101">
        <v>41375200</v>
      </c>
      <c r="F166" s="101">
        <v>-6788150</v>
      </c>
      <c r="G166" s="101">
        <v>21193865</v>
      </c>
      <c r="H166" s="101">
        <v>18138495</v>
      </c>
      <c r="I166">
        <f t="shared" si="110"/>
        <v>-0.37899124006900747</v>
      </c>
      <c r="J166">
        <f t="shared" si="124"/>
        <v>1.1684467206347604</v>
      </c>
      <c r="K166" s="156">
        <f t="shared" si="106"/>
        <v>0.49272850566080301</v>
      </c>
      <c r="L166" s="156">
        <f t="shared" si="107"/>
        <v>-0.14094015470269405</v>
      </c>
      <c r="M166" s="17" t="s">
        <v>46</v>
      </c>
      <c r="N166">
        <f>G166-G164</f>
        <v>4816615</v>
      </c>
      <c r="O166">
        <f t="shared" ref="O166:O167" si="149">H166-H164</f>
        <v>-1809066</v>
      </c>
      <c r="P166" s="158">
        <f t="shared" ref="P166:P167" si="150">N166/(G164-N166)</f>
        <v>0.41663931090290457</v>
      </c>
      <c r="Q166" s="158">
        <f t="shared" ref="Q166:Q167" si="151">O166/(H164-O166)</f>
        <v>-8.3150113296514214E-2</v>
      </c>
      <c r="R166">
        <f t="shared" si="109"/>
        <v>0.76250853498630256</v>
      </c>
    </row>
    <row r="167" spans="1:18">
      <c r="A167" s="616"/>
      <c r="B167" s="148" t="s">
        <v>591</v>
      </c>
      <c r="C167" s="101">
        <v>21895500</v>
      </c>
      <c r="D167" s="101">
        <v>9810750</v>
      </c>
      <c r="E167" s="101">
        <v>17920075</v>
      </c>
      <c r="F167" s="101">
        <v>-264850</v>
      </c>
      <c r="G167" s="101">
        <v>37225789</v>
      </c>
      <c r="H167" s="101">
        <v>24741155</v>
      </c>
      <c r="I167">
        <f t="shared" si="110"/>
        <v>-2.6995897357490507E-2</v>
      </c>
      <c r="J167">
        <f t="shared" si="124"/>
        <v>1.5046099909240291</v>
      </c>
      <c r="K167" s="156">
        <f t="shared" si="106"/>
        <v>0.81182895798423638</v>
      </c>
      <c r="L167" s="156">
        <f t="shared" si="107"/>
        <v>-1.4564261331844922E-2</v>
      </c>
      <c r="M167" s="17" t="s">
        <v>46</v>
      </c>
      <c r="N167">
        <f t="shared" ref="N167" si="152">G167-G165</f>
        <v>36983295</v>
      </c>
      <c r="O167">
        <f t="shared" si="149"/>
        <v>15636512</v>
      </c>
      <c r="P167" s="158">
        <f t="shared" si="150"/>
        <v>-1.0066001282878945</v>
      </c>
      <c r="Q167" s="158">
        <f t="shared" si="151"/>
        <v>-2.3938802201942506</v>
      </c>
      <c r="R167">
        <f t="shared" si="109"/>
        <v>0.81843643671073962</v>
      </c>
    </row>
    <row r="168" spans="1:18">
      <c r="A168" s="615">
        <v>45097</v>
      </c>
      <c r="B168" s="147" t="s">
        <v>16</v>
      </c>
      <c r="C168" s="101">
        <v>56749800</v>
      </c>
      <c r="D168" s="101">
        <v>-3387350</v>
      </c>
      <c r="E168" s="101">
        <v>54217750</v>
      </c>
      <c r="F168" s="101">
        <v>14934050</v>
      </c>
      <c r="G168" s="101">
        <v>21929798</v>
      </c>
      <c r="H168" s="101">
        <v>24030336</v>
      </c>
      <c r="I168">
        <f t="shared" si="110"/>
        <v>-4.4087708680827191</v>
      </c>
      <c r="J168">
        <f t="shared" si="124"/>
        <v>0.91258807201031233</v>
      </c>
      <c r="K168" s="156">
        <f t="shared" si="106"/>
        <v>-5.6327079018543447E-2</v>
      </c>
      <c r="L168" s="156">
        <f t="shared" si="107"/>
        <v>0.3801589463314301</v>
      </c>
      <c r="M168" s="17" t="s">
        <v>46</v>
      </c>
      <c r="N168">
        <f>G168-G166</f>
        <v>735933</v>
      </c>
      <c r="O168">
        <f t="shared" ref="O168:O169" si="153">H168-H166</f>
        <v>5891841</v>
      </c>
      <c r="P168" s="158">
        <f t="shared" ref="P168:P169" si="154">N168/(G166-N168)</f>
        <v>3.5972990818426809E-2</v>
      </c>
      <c r="Q168" s="158">
        <f t="shared" ref="Q168:Q169" si="155">O168/(H166-O168)</f>
        <v>0.48109802073284669</v>
      </c>
      <c r="R168">
        <f t="shared" si="109"/>
        <v>0.95538222161135367</v>
      </c>
    </row>
    <row r="169" spans="1:18">
      <c r="A169" s="616"/>
      <c r="B169" s="148" t="s">
        <v>591</v>
      </c>
      <c r="C169" s="101">
        <v>24688375</v>
      </c>
      <c r="D169" s="101">
        <v>-1211150</v>
      </c>
      <c r="E169" s="101">
        <v>19560200</v>
      </c>
      <c r="F169" s="101">
        <v>4570700</v>
      </c>
      <c r="G169" s="101">
        <v>26414519</v>
      </c>
      <c r="H169" s="101">
        <v>29529586</v>
      </c>
      <c r="I169">
        <f t="shared" si="110"/>
        <v>-3.7738512983528052</v>
      </c>
      <c r="J169">
        <f t="shared" si="124"/>
        <v>0.89451030569815637</v>
      </c>
      <c r="K169" s="156">
        <f t="shared" si="106"/>
        <v>-4.6763405892579109E-2</v>
      </c>
      <c r="L169" s="156">
        <f t="shared" si="107"/>
        <v>0.30492678208078988</v>
      </c>
      <c r="M169" s="17" t="s">
        <v>46</v>
      </c>
      <c r="N169">
        <f t="shared" ref="N169" si="156">G169-G167</f>
        <v>-10811270</v>
      </c>
      <c r="O169">
        <f t="shared" si="153"/>
        <v>4788431</v>
      </c>
      <c r="P169" s="158">
        <f t="shared" si="154"/>
        <v>-0.22506103048481799</v>
      </c>
      <c r="Q169" s="158">
        <f t="shared" si="155"/>
        <v>0.23998883560961401</v>
      </c>
      <c r="R169">
        <f t="shared" si="109"/>
        <v>0.79228381778873658</v>
      </c>
    </row>
    <row r="170" spans="1:18">
      <c r="A170" s="615">
        <v>45098</v>
      </c>
      <c r="B170" s="147" t="s">
        <v>16</v>
      </c>
      <c r="C170" s="101">
        <v>69051600</v>
      </c>
      <c r="D170" s="101">
        <v>10394100</v>
      </c>
      <c r="E170" s="101">
        <v>61909000</v>
      </c>
      <c r="F170" s="101">
        <v>14089000</v>
      </c>
      <c r="G170" s="101">
        <v>32074376</v>
      </c>
      <c r="H170" s="101">
        <v>36686798</v>
      </c>
      <c r="I170">
        <f t="shared" si="110"/>
        <v>1.3554805129833272</v>
      </c>
      <c r="J170">
        <f t="shared" si="124"/>
        <v>0.87427569993979848</v>
      </c>
      <c r="K170" s="156">
        <f t="shared" si="106"/>
        <v>0.17719984656693519</v>
      </c>
      <c r="L170" s="156">
        <f t="shared" si="107"/>
        <v>0.29462567963195313</v>
      </c>
      <c r="M170" s="30" t="s">
        <v>45</v>
      </c>
      <c r="N170">
        <f>G170-G168</f>
        <v>10144578</v>
      </c>
      <c r="O170">
        <f t="shared" ref="O170:O171" si="157">H170-H168</f>
        <v>12656462</v>
      </c>
      <c r="P170" s="158">
        <f t="shared" ref="P170:P171" si="158">N170/(G168-N170)</f>
        <v>0.86078817366158633</v>
      </c>
      <c r="Q170" s="158">
        <f t="shared" ref="Q170:Q171" si="159">O170/(H168-O170)</f>
        <v>1.1127661516208109</v>
      </c>
      <c r="R170">
        <f t="shared" si="109"/>
        <v>0.89656141204548478</v>
      </c>
    </row>
    <row r="171" spans="1:18">
      <c r="A171" s="616"/>
      <c r="B171" s="148" t="s">
        <v>591</v>
      </c>
      <c r="C171" s="101">
        <v>33097800</v>
      </c>
      <c r="D171" s="101">
        <v>6009825</v>
      </c>
      <c r="E171" s="101">
        <v>24163500</v>
      </c>
      <c r="F171" s="101">
        <v>6395325</v>
      </c>
      <c r="G171" s="101">
        <v>42121243</v>
      </c>
      <c r="H171" s="101">
        <v>46215658</v>
      </c>
      <c r="I171">
        <f t="shared" si="110"/>
        <v>1.0641449626237036</v>
      </c>
      <c r="J171">
        <f t="shared" si="124"/>
        <v>0.9114063246703098</v>
      </c>
      <c r="K171" s="156">
        <f t="shared" si="106"/>
        <v>0.2218632068288604</v>
      </c>
      <c r="L171" s="156">
        <f t="shared" si="107"/>
        <v>0.35993145047254432</v>
      </c>
      <c r="M171" s="30" t="s">
        <v>45</v>
      </c>
      <c r="N171">
        <f t="shared" ref="N171" si="160">G171-G169</f>
        <v>15706724</v>
      </c>
      <c r="O171">
        <f t="shared" si="157"/>
        <v>16686072</v>
      </c>
      <c r="P171" s="158">
        <f t="shared" si="158"/>
        <v>1.4668495241083714</v>
      </c>
      <c r="Q171" s="158">
        <f t="shared" si="159"/>
        <v>1.2991827625990831</v>
      </c>
      <c r="R171">
        <f t="shared" si="109"/>
        <v>0.73006362960680171</v>
      </c>
    </row>
    <row r="172" spans="1:18">
      <c r="A172" s="613">
        <v>45099</v>
      </c>
      <c r="B172" s="147" t="s">
        <v>16</v>
      </c>
      <c r="C172" s="101">
        <v>40779950</v>
      </c>
      <c r="D172" s="101">
        <v>18370500</v>
      </c>
      <c r="E172" s="101">
        <v>36087300</v>
      </c>
      <c r="F172" s="101">
        <v>12442950</v>
      </c>
      <c r="G172" s="101">
        <v>4746026</v>
      </c>
      <c r="H172" s="101">
        <v>4403911</v>
      </c>
      <c r="I172">
        <f t="shared" si="110"/>
        <v>0.67733322446313382</v>
      </c>
      <c r="J172">
        <f t="shared" si="124"/>
        <v>1.0776843582897111</v>
      </c>
      <c r="K172" s="156">
        <f t="shared" si="106"/>
        <v>0.81976576845928839</v>
      </c>
      <c r="L172" s="156">
        <f t="shared" si="107"/>
        <v>0.5262546866376111</v>
      </c>
      <c r="M172" s="30" t="s">
        <v>45</v>
      </c>
      <c r="R172">
        <f t="shared" si="109"/>
        <v>0.88492751952859183</v>
      </c>
    </row>
    <row r="173" spans="1:18">
      <c r="A173" s="614"/>
      <c r="B173" s="148" t="s">
        <v>591</v>
      </c>
      <c r="C173" s="101">
        <v>9785100</v>
      </c>
      <c r="D173" s="101">
        <v>5172350</v>
      </c>
      <c r="E173" s="101">
        <v>8702750</v>
      </c>
      <c r="F173" s="101">
        <v>3061875</v>
      </c>
      <c r="G173" s="101">
        <v>3412946</v>
      </c>
      <c r="H173" s="101">
        <v>3262836</v>
      </c>
      <c r="I173">
        <f t="shared" si="110"/>
        <v>0.59196980096087848</v>
      </c>
      <c r="J173">
        <f t="shared" si="124"/>
        <v>1.0460059898811953</v>
      </c>
      <c r="K173" s="156">
        <f t="shared" si="106"/>
        <v>1.1213159178364316</v>
      </c>
      <c r="L173" s="156">
        <f t="shared" si="107"/>
        <v>0.54280142708356416</v>
      </c>
      <c r="M173" s="30" t="s">
        <v>45</v>
      </c>
      <c r="R173">
        <f t="shared" si="109"/>
        <v>0.88938794698061341</v>
      </c>
    </row>
    <row r="174" spans="1:18">
      <c r="A174" s="618">
        <v>45100</v>
      </c>
      <c r="B174" s="147" t="s">
        <v>16</v>
      </c>
      <c r="C174" s="101">
        <v>50709900</v>
      </c>
      <c r="D174" s="101">
        <v>22298800</v>
      </c>
      <c r="E174" s="101">
        <v>48737350</v>
      </c>
      <c r="F174" s="101">
        <v>10290150</v>
      </c>
      <c r="G174" s="101">
        <v>22562364</v>
      </c>
      <c r="H174" s="101">
        <v>17306138</v>
      </c>
      <c r="I174">
        <f t="shared" si="110"/>
        <v>0.46146653631585555</v>
      </c>
      <c r="J174">
        <f t="shared" si="124"/>
        <v>1.3037203332135685</v>
      </c>
      <c r="K174" s="156">
        <f t="shared" si="106"/>
        <v>0.78486225454135883</v>
      </c>
      <c r="L174" s="156">
        <f t="shared" si="107"/>
        <v>0.26764367756299551</v>
      </c>
      <c r="M174" s="17" t="s">
        <v>46</v>
      </c>
      <c r="R174">
        <f t="shared" si="109"/>
        <v>0.96110128397019123</v>
      </c>
    </row>
    <row r="175" spans="1:18">
      <c r="A175" s="619"/>
      <c r="B175" s="148" t="s">
        <v>591</v>
      </c>
      <c r="C175" s="101">
        <v>17289675</v>
      </c>
      <c r="D175" s="101">
        <v>7276075</v>
      </c>
      <c r="E175" s="101">
        <v>17352250</v>
      </c>
      <c r="F175" s="101">
        <v>6035475</v>
      </c>
      <c r="G175" s="101">
        <v>25678899</v>
      </c>
      <c r="H175" s="101">
        <v>21055778</v>
      </c>
      <c r="I175">
        <f t="shared" si="110"/>
        <v>0.82949598512934519</v>
      </c>
      <c r="J175">
        <f t="shared" si="124"/>
        <v>1.2195654323483083</v>
      </c>
      <c r="K175" s="156">
        <f t="shared" si="106"/>
        <v>0.72661929775505307</v>
      </c>
      <c r="L175" s="156">
        <f t="shared" si="107"/>
        <v>0.5333211095917344</v>
      </c>
      <c r="M175" s="17" t="s">
        <v>46</v>
      </c>
      <c r="R175">
        <f t="shared" si="109"/>
        <v>1.0036192120441825</v>
      </c>
    </row>
    <row r="176" spans="1:18">
      <c r="A176" s="618">
        <v>45103</v>
      </c>
      <c r="B176" s="147" t="s">
        <v>16</v>
      </c>
      <c r="C176" s="101">
        <v>70496700</v>
      </c>
      <c r="D176" s="101">
        <v>9874550</v>
      </c>
      <c r="E176" s="101">
        <v>55093100</v>
      </c>
      <c r="F176" s="101">
        <v>6910650</v>
      </c>
      <c r="G176" s="101">
        <v>21971609</v>
      </c>
      <c r="H176" s="101">
        <v>20485896</v>
      </c>
      <c r="I176">
        <f t="shared" si="110"/>
        <v>0.69984454987822231</v>
      </c>
      <c r="J176">
        <f t="shared" si="124"/>
        <v>1.0725237011844637</v>
      </c>
      <c r="K176" s="156">
        <f t="shared" si="106"/>
        <v>0.16288683261811071</v>
      </c>
      <c r="L176" s="156">
        <f t="shared" si="107"/>
        <v>0.14342670412152142</v>
      </c>
      <c r="M176" s="30" t="s">
        <v>45</v>
      </c>
      <c r="N176">
        <f>G176-G174</f>
        <v>-590755</v>
      </c>
      <c r="O176">
        <f t="shared" ref="O176:O177" si="161">H176-H174</f>
        <v>3179758</v>
      </c>
      <c r="P176" s="158">
        <f t="shared" ref="P176:P177" si="162">N176/(G174-N176)</f>
        <v>-2.5515136859098769E-2</v>
      </c>
      <c r="Q176" s="158">
        <f t="shared" ref="Q176:Q177" si="163">O176/(H174-O176)</f>
        <v>0.22509361917207379</v>
      </c>
      <c r="R176">
        <f t="shared" si="109"/>
        <v>0.78149899215140561</v>
      </c>
    </row>
    <row r="177" spans="1:18">
      <c r="A177" s="619"/>
      <c r="B177" s="148" t="s">
        <v>591</v>
      </c>
      <c r="C177" s="101">
        <v>23926275</v>
      </c>
      <c r="D177" s="101">
        <v>6636600</v>
      </c>
      <c r="E177" s="101">
        <v>21259475</v>
      </c>
      <c r="F177" s="101">
        <v>3907225</v>
      </c>
      <c r="G177" s="101">
        <v>24320425</v>
      </c>
      <c r="H177" s="101">
        <v>20901529</v>
      </c>
      <c r="I177">
        <f t="shared" si="110"/>
        <v>0.58873896272187565</v>
      </c>
      <c r="J177">
        <f t="shared" si="124"/>
        <v>1.1635715741178552</v>
      </c>
      <c r="K177" s="156">
        <f t="shared" si="106"/>
        <v>0.38384758533633512</v>
      </c>
      <c r="L177" s="156">
        <f t="shared" si="107"/>
        <v>0.22517108732296964</v>
      </c>
      <c r="M177" s="30" t="s">
        <v>45</v>
      </c>
      <c r="N177">
        <f t="shared" ref="N177" si="164">G177-G175</f>
        <v>-1358474</v>
      </c>
      <c r="O177">
        <f t="shared" si="161"/>
        <v>-154249</v>
      </c>
      <c r="P177" s="158">
        <f t="shared" si="162"/>
        <v>-5.0244304430019884E-2</v>
      </c>
      <c r="Q177" s="158">
        <f t="shared" si="163"/>
        <v>-7.2724565602863209E-3</v>
      </c>
      <c r="R177">
        <f t="shared" si="109"/>
        <v>0.88854094504890546</v>
      </c>
    </row>
    <row r="178" spans="1:18">
      <c r="A178" s="618">
        <v>45104</v>
      </c>
      <c r="B178" s="147" t="s">
        <v>16</v>
      </c>
      <c r="C178" s="101">
        <v>68293050</v>
      </c>
      <c r="D178" s="101">
        <v>-10563750</v>
      </c>
      <c r="E178" s="101">
        <v>64615950</v>
      </c>
      <c r="F178" s="101">
        <v>19079600</v>
      </c>
      <c r="G178" s="101">
        <v>20306557</v>
      </c>
      <c r="H178" s="101">
        <v>22325802</v>
      </c>
      <c r="I178">
        <f t="shared" si="110"/>
        <v>-1.8061389184711869</v>
      </c>
      <c r="J178">
        <f t="shared" si="124"/>
        <v>0.90955554474594014</v>
      </c>
      <c r="K178" s="156">
        <f t="shared" si="106"/>
        <v>-0.13396118026600115</v>
      </c>
      <c r="L178" s="156">
        <f t="shared" si="107"/>
        <v>0.41899713086358481</v>
      </c>
      <c r="M178" s="30" t="s">
        <v>45</v>
      </c>
      <c r="N178">
        <f>G178-G176</f>
        <v>-1665052</v>
      </c>
      <c r="O178">
        <f t="shared" ref="O178:O179" si="165">H178-H176</f>
        <v>1839906</v>
      </c>
      <c r="P178" s="158">
        <f t="shared" ref="P178:P179" si="166">N178/(G176-N178)</f>
        <v>-7.0443621457362354E-2</v>
      </c>
      <c r="Q178" s="158">
        <f t="shared" ref="Q178:Q179" si="167">O178/(H176-O178)</f>
        <v>9.8675693808695591E-2</v>
      </c>
      <c r="R178">
        <f t="shared" si="109"/>
        <v>0.94615703940591322</v>
      </c>
    </row>
    <row r="179" spans="1:18">
      <c r="A179" s="619"/>
      <c r="B179" s="148" t="s">
        <v>591</v>
      </c>
      <c r="C179" s="101">
        <v>21967325</v>
      </c>
      <c r="D179" s="101">
        <v>-7920000</v>
      </c>
      <c r="E179" s="101">
        <v>29078700</v>
      </c>
      <c r="F179" s="101">
        <v>16250200</v>
      </c>
      <c r="G179" s="101">
        <v>23946178</v>
      </c>
      <c r="H179" s="101">
        <v>34262565</v>
      </c>
      <c r="I179">
        <f t="shared" si="110"/>
        <v>-2.0517929292929291</v>
      </c>
      <c r="J179">
        <f t="shared" si="124"/>
        <v>0.69890208161589773</v>
      </c>
      <c r="K179" s="156">
        <f t="shared" si="106"/>
        <v>-0.26499527809865886</v>
      </c>
      <c r="L179" s="156">
        <f t="shared" si="107"/>
        <v>1.2667264294344622</v>
      </c>
      <c r="M179" s="30" t="s">
        <v>45</v>
      </c>
      <c r="N179">
        <f t="shared" ref="N179" si="168">G179-G177</f>
        <v>-374247</v>
      </c>
      <c r="O179">
        <f t="shared" si="165"/>
        <v>13361036</v>
      </c>
      <c r="P179" s="158">
        <f t="shared" si="166"/>
        <v>-1.5154969460618874E-2</v>
      </c>
      <c r="Q179" s="158">
        <f t="shared" si="167"/>
        <v>1.7719048343390811</v>
      </c>
      <c r="R179">
        <f t="shared" si="109"/>
        <v>1.3237251235642027</v>
      </c>
    </row>
    <row r="180" spans="1:18">
      <c r="A180" s="613">
        <v>45105</v>
      </c>
      <c r="B180" s="147" t="s">
        <v>16</v>
      </c>
      <c r="C180" s="101">
        <v>20365800</v>
      </c>
      <c r="D180" s="101">
        <v>9244350</v>
      </c>
      <c r="E180" s="101">
        <v>27024150</v>
      </c>
      <c r="F180" s="101">
        <v>18671250</v>
      </c>
      <c r="G180" s="101">
        <v>3533120</v>
      </c>
      <c r="H180" s="101">
        <v>3622119</v>
      </c>
      <c r="I180">
        <f t="shared" si="110"/>
        <v>2.0197471969365073</v>
      </c>
      <c r="J180">
        <f t="shared" si="124"/>
        <v>0.9754290237289277</v>
      </c>
      <c r="K180" s="156">
        <f t="shared" si="106"/>
        <v>0.83121805160298345</v>
      </c>
      <c r="L180" s="156">
        <f t="shared" si="107"/>
        <v>2.2353015120497073</v>
      </c>
      <c r="M180" s="30" t="s">
        <v>45</v>
      </c>
      <c r="R180">
        <f t="shared" si="109"/>
        <v>1.3269378075008103</v>
      </c>
    </row>
    <row r="181" spans="1:18">
      <c r="A181" s="614"/>
      <c r="B181" s="148" t="s">
        <v>591</v>
      </c>
      <c r="C181" s="101">
        <v>679475</v>
      </c>
      <c r="D181" s="101">
        <v>-358700</v>
      </c>
      <c r="E181" s="101">
        <v>7454750</v>
      </c>
      <c r="F181" s="101">
        <v>3434375</v>
      </c>
      <c r="G181" s="101">
        <v>1746800</v>
      </c>
      <c r="H181" s="101">
        <v>193982</v>
      </c>
      <c r="I181">
        <f t="shared" si="110"/>
        <v>-9.5745051575132418</v>
      </c>
      <c r="J181">
        <f t="shared" si="124"/>
        <v>9.004959223020693</v>
      </c>
      <c r="K181" s="156">
        <f t="shared" si="106"/>
        <v>-0.34551015002287666</v>
      </c>
      <c r="L181" s="156">
        <f t="shared" si="107"/>
        <v>0.85424245250753972</v>
      </c>
      <c r="M181" s="30" t="s">
        <v>45</v>
      </c>
      <c r="R181">
        <f t="shared" si="109"/>
        <v>10.971338165495419</v>
      </c>
    </row>
    <row r="182" spans="1:18">
      <c r="A182" s="615">
        <v>45107</v>
      </c>
      <c r="B182" s="147" t="s">
        <v>16</v>
      </c>
      <c r="C182" s="101">
        <v>47041250</v>
      </c>
      <c r="D182" s="101">
        <v>16618050</v>
      </c>
      <c r="E182" s="101">
        <v>45074750</v>
      </c>
      <c r="F182" s="101">
        <v>30270900</v>
      </c>
      <c r="G182" s="101">
        <v>12712359</v>
      </c>
      <c r="H182" s="101">
        <v>20219847</v>
      </c>
      <c r="I182">
        <f t="shared" si="110"/>
        <v>1.8215675124337694</v>
      </c>
      <c r="J182">
        <f t="shared" si="124"/>
        <v>0.62870698279764436</v>
      </c>
      <c r="K182" s="156">
        <f t="shared" si="106"/>
        <v>0.54622952220673693</v>
      </c>
      <c r="L182" s="156">
        <f t="shared" si="107"/>
        <v>2.0447991569760569</v>
      </c>
      <c r="M182" s="30" t="s">
        <v>45</v>
      </c>
      <c r="R182">
        <f t="shared" si="109"/>
        <v>0.95819626391730661</v>
      </c>
    </row>
    <row r="183" spans="1:18">
      <c r="A183" s="616"/>
      <c r="B183" s="148" t="s">
        <v>591</v>
      </c>
      <c r="C183" s="101">
        <v>15316600</v>
      </c>
      <c r="D183" s="101">
        <v>6062450</v>
      </c>
      <c r="E183" s="101">
        <v>18150550</v>
      </c>
      <c r="F183" s="101">
        <v>12999075</v>
      </c>
      <c r="G183" s="101">
        <v>15465362</v>
      </c>
      <c r="H183" s="101">
        <v>23574625</v>
      </c>
      <c r="I183">
        <f t="shared" si="110"/>
        <v>2.1441950036701334</v>
      </c>
      <c r="J183">
        <f t="shared" si="124"/>
        <v>0.65601730674400971</v>
      </c>
      <c r="K183" s="156">
        <f t="shared" si="106"/>
        <v>0.65510608753910404</v>
      </c>
      <c r="L183" s="156">
        <f t="shared" si="107"/>
        <v>2.5233695203800854</v>
      </c>
      <c r="M183" s="30" t="s">
        <v>45</v>
      </c>
      <c r="R183">
        <f t="shared" si="109"/>
        <v>1.1850247443949702</v>
      </c>
    </row>
    <row r="184" spans="1:18">
      <c r="A184" s="615">
        <v>45110</v>
      </c>
      <c r="B184" s="147" t="s">
        <v>16</v>
      </c>
      <c r="C184" s="101">
        <v>53198600</v>
      </c>
      <c r="D184" s="101">
        <v>3579850</v>
      </c>
      <c r="E184" s="101">
        <v>47812950</v>
      </c>
      <c r="F184" s="101">
        <v>13412000</v>
      </c>
      <c r="G184" s="101">
        <v>15760617</v>
      </c>
      <c r="H184" s="101">
        <v>24988345</v>
      </c>
      <c r="I184">
        <f t="shared" si="110"/>
        <v>3.7465256924172801</v>
      </c>
      <c r="J184">
        <f t="shared" si="124"/>
        <v>0.63071872106776183</v>
      </c>
      <c r="K184" s="156">
        <f t="shared" si="106"/>
        <v>7.2147121803753628E-2</v>
      </c>
      <c r="L184" s="156">
        <f t="shared" si="107"/>
        <v>0.38987295408993067</v>
      </c>
      <c r="M184" s="30" t="s">
        <v>45</v>
      </c>
      <c r="N184">
        <f>G184-G182</f>
        <v>3048258</v>
      </c>
      <c r="O184">
        <f t="shared" ref="O184:O185" si="169">H184-H182</f>
        <v>4768498</v>
      </c>
      <c r="P184" s="158">
        <f t="shared" ref="P184:P185" si="170">N184/(G182-N184)</f>
        <v>0.31542075150083798</v>
      </c>
      <c r="Q184" s="158">
        <f t="shared" ref="Q184:Q185" si="171">O184/(H182-O184)</f>
        <v>0.30861370097847118</v>
      </c>
      <c r="R184">
        <f t="shared" si="109"/>
        <v>0.89876331332027537</v>
      </c>
    </row>
    <row r="185" spans="1:18">
      <c r="A185" s="616"/>
      <c r="B185" s="148" t="s">
        <v>591</v>
      </c>
      <c r="C185" s="101">
        <v>16837250</v>
      </c>
      <c r="D185" s="101">
        <v>-289325</v>
      </c>
      <c r="E185" s="101">
        <v>17683475</v>
      </c>
      <c r="F185" s="101">
        <v>5706725</v>
      </c>
      <c r="G185" s="101">
        <v>22729918</v>
      </c>
      <c r="H185" s="101">
        <v>30339827</v>
      </c>
      <c r="I185">
        <f t="shared" si="110"/>
        <v>-19.724272012442754</v>
      </c>
      <c r="J185">
        <f t="shared" si="124"/>
        <v>0.74917757441398725</v>
      </c>
      <c r="K185" s="156">
        <f t="shared" si="106"/>
        <v>-1.6893336817197836E-2</v>
      </c>
      <c r="L185" s="156">
        <f t="shared" si="107"/>
        <v>0.4764836036487361</v>
      </c>
      <c r="M185" s="30" t="s">
        <v>45</v>
      </c>
      <c r="N185">
        <f t="shared" ref="N185" si="172">G185-G183</f>
        <v>7264556</v>
      </c>
      <c r="O185">
        <f t="shared" si="169"/>
        <v>6765202</v>
      </c>
      <c r="P185" s="158">
        <f t="shared" si="170"/>
        <v>0.88583439237557871</v>
      </c>
      <c r="Q185" s="158">
        <f t="shared" si="171"/>
        <v>0.402464855575352</v>
      </c>
      <c r="R185">
        <f t="shared" si="109"/>
        <v>1.050259098130633</v>
      </c>
    </row>
    <row r="186" spans="1:18">
      <c r="A186" s="615">
        <v>45111</v>
      </c>
      <c r="B186" s="147" t="s">
        <v>16</v>
      </c>
      <c r="C186" s="101">
        <v>58014850</v>
      </c>
      <c r="D186" s="101">
        <v>1382800</v>
      </c>
      <c r="E186" s="101">
        <v>44414150</v>
      </c>
      <c r="F186" s="101">
        <v>8980700</v>
      </c>
      <c r="G186" s="101">
        <v>17116888</v>
      </c>
      <c r="H186" s="101">
        <v>23578011</v>
      </c>
      <c r="I186">
        <f t="shared" si="110"/>
        <v>6.4945762221579404</v>
      </c>
      <c r="J186">
        <f t="shared" si="124"/>
        <v>0.72596827611964387</v>
      </c>
      <c r="K186" s="156">
        <f t="shared" si="106"/>
        <v>2.4417269019927763E-2</v>
      </c>
      <c r="L186" s="156">
        <f t="shared" si="107"/>
        <v>0.25345259916829999</v>
      </c>
      <c r="M186" s="30" t="s">
        <v>45</v>
      </c>
      <c r="N186">
        <f>G186-G184</f>
        <v>1356271</v>
      </c>
      <c r="O186">
        <f t="shared" ref="O186:O187" si="173">H186-H184</f>
        <v>-1410334</v>
      </c>
      <c r="P186" s="158">
        <f t="shared" ref="P186:P187" si="174">N186/(G184-N186)</f>
        <v>9.4157068984596734E-2</v>
      </c>
      <c r="Q186" s="158">
        <f t="shared" ref="Q186:Q187" si="175">O186/(H184-O186)</f>
        <v>-5.342441566867797E-2</v>
      </c>
      <c r="R186">
        <f t="shared" si="109"/>
        <v>0.76556519580762517</v>
      </c>
    </row>
    <row r="187" spans="1:18">
      <c r="A187" s="616"/>
      <c r="B187" s="148" t="s">
        <v>591</v>
      </c>
      <c r="C187" s="101">
        <v>18383975</v>
      </c>
      <c r="D187" s="101">
        <v>652125</v>
      </c>
      <c r="E187" s="101">
        <v>18184475</v>
      </c>
      <c r="F187" s="101">
        <v>5673525</v>
      </c>
      <c r="G187" s="101">
        <v>29758052</v>
      </c>
      <c r="H187" s="101">
        <v>36353752</v>
      </c>
      <c r="I187">
        <f t="shared" si="110"/>
        <v>8.7000575043128237</v>
      </c>
      <c r="J187">
        <f t="shared" si="124"/>
        <v>0.81856893340747883</v>
      </c>
      <c r="K187" s="156">
        <f t="shared" si="106"/>
        <v>3.6777042440580089E-2</v>
      </c>
      <c r="L187" s="156">
        <f t="shared" si="107"/>
        <v>0.4534847473613115</v>
      </c>
      <c r="M187" s="30" t="s">
        <v>45</v>
      </c>
      <c r="N187">
        <f t="shared" ref="N187" si="176">G187-G185</f>
        <v>7028134</v>
      </c>
      <c r="O187">
        <f t="shared" si="173"/>
        <v>6013925</v>
      </c>
      <c r="P187" s="158">
        <f t="shared" si="174"/>
        <v>0.44760098597713482</v>
      </c>
      <c r="Q187" s="158">
        <f t="shared" si="175"/>
        <v>0.24722310399836356</v>
      </c>
      <c r="R187">
        <f t="shared" si="109"/>
        <v>0.98914815756657637</v>
      </c>
    </row>
    <row r="188" spans="1:18">
      <c r="A188" s="615">
        <v>45112</v>
      </c>
      <c r="B188" s="147" t="s">
        <v>16</v>
      </c>
      <c r="C188" s="101">
        <v>69758000</v>
      </c>
      <c r="D188" s="101">
        <v>11743150</v>
      </c>
      <c r="E188" s="101">
        <v>59877300</v>
      </c>
      <c r="F188" s="101">
        <v>15463150</v>
      </c>
      <c r="G188" s="101">
        <v>28648385</v>
      </c>
      <c r="H188" s="101">
        <v>34071443</v>
      </c>
      <c r="I188">
        <f t="shared" si="110"/>
        <v>1.3167804209262421</v>
      </c>
      <c r="J188">
        <f t="shared" si="124"/>
        <v>0.84083274664944485</v>
      </c>
      <c r="K188" s="156">
        <f t="shared" si="106"/>
        <v>0.20241627790126149</v>
      </c>
      <c r="L188" s="156">
        <f t="shared" si="107"/>
        <v>0.34815818832511713</v>
      </c>
      <c r="M188" s="30" t="s">
        <v>45</v>
      </c>
      <c r="N188">
        <f>G188-G186</f>
        <v>11531497</v>
      </c>
      <c r="O188">
        <f t="shared" ref="O188:O189" si="177">H188-H186</f>
        <v>10493432</v>
      </c>
      <c r="P188" s="158">
        <f t="shared" ref="P188:P189" si="178">N188/(G186-N188)</f>
        <v>2.0645818708126251</v>
      </c>
      <c r="Q188" s="158">
        <f t="shared" ref="Q188:Q189" si="179">O188/(H186-O188)</f>
        <v>0.80196940230174774</v>
      </c>
      <c r="R188">
        <f t="shared" si="109"/>
        <v>0.85835746437684568</v>
      </c>
    </row>
    <row r="189" spans="1:18">
      <c r="A189" s="616"/>
      <c r="B189" s="148" t="s">
        <v>591</v>
      </c>
      <c r="C189" s="101">
        <v>24428675</v>
      </c>
      <c r="D189" s="101">
        <v>8364400</v>
      </c>
      <c r="E189" s="101">
        <v>25168800</v>
      </c>
      <c r="F189" s="101">
        <v>1858775</v>
      </c>
      <c r="G189" s="101">
        <v>47642338</v>
      </c>
      <c r="H189" s="101">
        <v>42123565</v>
      </c>
      <c r="I189">
        <f t="shared" si="110"/>
        <v>0.22222454688919707</v>
      </c>
      <c r="J189">
        <f t="shared" si="124"/>
        <v>1.1310139110970308</v>
      </c>
      <c r="K189" s="156">
        <f t="shared" si="106"/>
        <v>0.52068331748553853</v>
      </c>
      <c r="L189" s="156">
        <f t="shared" si="107"/>
        <v>7.9741441718745476E-2</v>
      </c>
      <c r="M189" s="30" t="s">
        <v>45</v>
      </c>
      <c r="N189">
        <f t="shared" ref="N189" si="180">G189-G187</f>
        <v>17884286</v>
      </c>
      <c r="O189">
        <f t="shared" si="177"/>
        <v>5769813</v>
      </c>
      <c r="P189" s="158">
        <f t="shared" si="178"/>
        <v>1.5062016549761887</v>
      </c>
      <c r="Q189" s="158">
        <f t="shared" si="179"/>
        <v>0.18865499960616583</v>
      </c>
      <c r="R189">
        <f t="shared" si="109"/>
        <v>1.0302973861660527</v>
      </c>
    </row>
    <row r="190" spans="1:18">
      <c r="A190" s="613">
        <v>45113</v>
      </c>
      <c r="B190" s="147" t="s">
        <v>16</v>
      </c>
      <c r="C190" s="101">
        <v>25132750</v>
      </c>
      <c r="D190" s="101">
        <v>15365400</v>
      </c>
      <c r="E190" s="101">
        <v>24011750</v>
      </c>
      <c r="F190" s="101">
        <v>15866300</v>
      </c>
      <c r="G190" s="101">
        <v>2388675</v>
      </c>
      <c r="H190" s="101">
        <v>2950991</v>
      </c>
      <c r="I190">
        <f t="shared" si="110"/>
        <v>1.0325992164213103</v>
      </c>
      <c r="J190">
        <f t="shared" si="124"/>
        <v>0.80944841919206123</v>
      </c>
      <c r="K190" s="156">
        <f t="shared" si="106"/>
        <v>1.573139080712783</v>
      </c>
      <c r="L190" s="156">
        <f t="shared" si="107"/>
        <v>1.9478727387682695</v>
      </c>
      <c r="M190" s="30" t="s">
        <v>45</v>
      </c>
      <c r="R190">
        <f t="shared" si="109"/>
        <v>0.95539684276491832</v>
      </c>
    </row>
    <row r="191" spans="1:18">
      <c r="A191" s="614"/>
      <c r="B191" s="148" t="s">
        <v>591</v>
      </c>
      <c r="C191" s="101">
        <v>7804975</v>
      </c>
      <c r="D191" s="101">
        <v>4503150</v>
      </c>
      <c r="E191" s="101">
        <v>7397475</v>
      </c>
      <c r="F191" s="101">
        <v>4875550</v>
      </c>
      <c r="G191" s="101">
        <v>2092300</v>
      </c>
      <c r="H191" s="101">
        <v>2538426</v>
      </c>
      <c r="I191">
        <f t="shared" si="110"/>
        <v>1.0826976671885236</v>
      </c>
      <c r="J191">
        <f t="shared" si="124"/>
        <v>0.82425093345246225</v>
      </c>
      <c r="K191" s="156">
        <f t="shared" si="106"/>
        <v>1.3638366660861796</v>
      </c>
      <c r="L191" s="156">
        <f t="shared" si="107"/>
        <v>1.9332652636378957</v>
      </c>
      <c r="M191" s="30" t="s">
        <v>45</v>
      </c>
      <c r="R191">
        <f t="shared" si="109"/>
        <v>0.94778971104968301</v>
      </c>
    </row>
    <row r="192" spans="1:18">
      <c r="A192" s="615">
        <v>45114</v>
      </c>
      <c r="B192" s="147" t="s">
        <v>16</v>
      </c>
      <c r="C192" s="101">
        <v>44145150</v>
      </c>
      <c r="D192" s="101">
        <v>27665700</v>
      </c>
      <c r="E192" s="101">
        <v>38989250</v>
      </c>
      <c r="F192" s="101">
        <v>7825500</v>
      </c>
      <c r="G192" s="101">
        <v>22085860</v>
      </c>
      <c r="H192" s="101">
        <v>18370831</v>
      </c>
      <c r="I192">
        <f t="shared" si="110"/>
        <v>0.28285928062546761</v>
      </c>
      <c r="J192">
        <f t="shared" si="124"/>
        <v>1.2022243305161318</v>
      </c>
      <c r="K192" s="156">
        <f t="shared" si="106"/>
        <v>1.6787999599501198</v>
      </c>
      <c r="L192" s="156">
        <f t="shared" si="107"/>
        <v>0.25110906100838315</v>
      </c>
      <c r="M192" s="17" t="s">
        <v>46</v>
      </c>
      <c r="R192">
        <f t="shared" si="109"/>
        <v>0.88320574287322617</v>
      </c>
    </row>
    <row r="193" spans="1:18">
      <c r="A193" s="616"/>
      <c r="B193" s="148" t="s">
        <v>591</v>
      </c>
      <c r="C193" s="101">
        <v>17389475</v>
      </c>
      <c r="D193" s="101">
        <v>11844000</v>
      </c>
      <c r="E193" s="101">
        <v>12735050</v>
      </c>
      <c r="F193" s="101">
        <v>2881675</v>
      </c>
      <c r="G193" s="101">
        <v>24327832</v>
      </c>
      <c r="H193" s="101">
        <v>19875124</v>
      </c>
      <c r="I193">
        <f t="shared" si="110"/>
        <v>0.24330251604187775</v>
      </c>
      <c r="J193">
        <f t="shared" si="124"/>
        <v>1.2240342248933893</v>
      </c>
      <c r="K193" s="156">
        <f t="shared" si="106"/>
        <v>2.1357954007546693</v>
      </c>
      <c r="L193" s="156">
        <f t="shared" si="107"/>
        <v>0.29245563068491759</v>
      </c>
      <c r="M193" s="17" t="s">
        <v>46</v>
      </c>
      <c r="R193">
        <f t="shared" si="109"/>
        <v>0.73234240826706964</v>
      </c>
    </row>
    <row r="194" spans="1:18">
      <c r="A194" s="615">
        <v>45117</v>
      </c>
      <c r="B194" s="147" t="s">
        <v>16</v>
      </c>
      <c r="C194" s="101">
        <v>46807700</v>
      </c>
      <c r="D194" s="101">
        <v>566000</v>
      </c>
      <c r="E194" s="101">
        <v>37930950</v>
      </c>
      <c r="F194" s="101">
        <v>4254900</v>
      </c>
      <c r="G194" s="101">
        <v>21074053</v>
      </c>
      <c r="H194" s="101">
        <v>21807022</v>
      </c>
      <c r="I194">
        <f t="shared" si="110"/>
        <v>7.5174911660777388</v>
      </c>
      <c r="J194">
        <f t="shared" si="124"/>
        <v>0.9663883954443665</v>
      </c>
      <c r="K194" s="156">
        <f t="shared" si="106"/>
        <v>1.2240034427800016E-2</v>
      </c>
      <c r="L194" s="156">
        <f t="shared" si="107"/>
        <v>0.12634795351592601</v>
      </c>
      <c r="M194" s="30" t="s">
        <v>45</v>
      </c>
      <c r="N194">
        <f>G194-G192</f>
        <v>-1011807</v>
      </c>
      <c r="O194">
        <f t="shared" ref="O194:O195" si="181">H194-H192</f>
        <v>3436191</v>
      </c>
      <c r="P194" s="158">
        <f t="shared" ref="P194:P195" si="182">N194/(G192-N194)</f>
        <v>-4.3805593006427876E-2</v>
      </c>
      <c r="Q194" s="158">
        <f t="shared" ref="Q194:Q195" si="183">O194/(H192-O194)</f>
        <v>0.2300819437227814</v>
      </c>
      <c r="R194">
        <f t="shared" si="109"/>
        <v>0.81035705663811719</v>
      </c>
    </row>
    <row r="195" spans="1:18">
      <c r="A195" s="616"/>
      <c r="B195" s="148" t="s">
        <v>591</v>
      </c>
      <c r="C195" s="101">
        <v>21820200</v>
      </c>
      <c r="D195" s="101">
        <v>4430725</v>
      </c>
      <c r="E195" s="101">
        <v>14062275</v>
      </c>
      <c r="F195" s="101">
        <v>1327225</v>
      </c>
      <c r="G195" s="101">
        <v>29047507</v>
      </c>
      <c r="H195" s="101">
        <v>27225620</v>
      </c>
      <c r="I195">
        <f t="shared" si="110"/>
        <v>0.29955029933024507</v>
      </c>
      <c r="J195">
        <f t="shared" si="124"/>
        <v>1.066918108751977</v>
      </c>
      <c r="K195" s="156">
        <f t="shared" ref="K195:K258" si="184">D195/(C195-D195)</f>
        <v>0.25479348859008105</v>
      </c>
      <c r="L195" s="156">
        <f t="shared" ref="L195:L258" si="185">F195/(E195-F195)</f>
        <v>0.10421827947279359</v>
      </c>
      <c r="M195" s="17" t="s">
        <v>46</v>
      </c>
      <c r="N195">
        <f t="shared" ref="N195" si="186">G195-G193</f>
        <v>4719675</v>
      </c>
      <c r="O195">
        <f t="shared" si="181"/>
        <v>7350496</v>
      </c>
      <c r="P195" s="158">
        <f t="shared" si="182"/>
        <v>0.24069957212194903</v>
      </c>
      <c r="Q195" s="158">
        <f t="shared" si="183"/>
        <v>0.58688337889157272</v>
      </c>
      <c r="R195">
        <f t="shared" ref="R195:R258" si="187">E195/C195</f>
        <v>0.64446132482745344</v>
      </c>
    </row>
    <row r="196" spans="1:18">
      <c r="A196" s="615">
        <v>45118</v>
      </c>
      <c r="B196" s="147" t="s">
        <v>16</v>
      </c>
      <c r="C196" s="101">
        <v>52366400</v>
      </c>
      <c r="D196" s="101">
        <v>-688700</v>
      </c>
      <c r="E196" s="101">
        <v>53539700</v>
      </c>
      <c r="F196" s="101">
        <v>17235300</v>
      </c>
      <c r="G196" s="101">
        <v>17785202</v>
      </c>
      <c r="H196" s="101">
        <v>19731813</v>
      </c>
      <c r="I196">
        <f t="shared" si="110"/>
        <v>-25.025845796428055</v>
      </c>
      <c r="J196">
        <f t="shared" si="124"/>
        <v>0.90134657165056242</v>
      </c>
      <c r="K196" s="156">
        <f t="shared" si="184"/>
        <v>-1.2980844442852808E-2</v>
      </c>
      <c r="L196" s="156">
        <f t="shared" si="185"/>
        <v>0.47474410815217988</v>
      </c>
      <c r="M196" s="30" t="s">
        <v>45</v>
      </c>
      <c r="N196">
        <f>G196-G194</f>
        <v>-3288851</v>
      </c>
      <c r="O196">
        <f t="shared" ref="O196:O197" si="188">H196-H194</f>
        <v>-2075209</v>
      </c>
      <c r="P196" s="158">
        <f t="shared" ref="P196:P197" si="189">N196/(G194-N196)</f>
        <v>-0.13499421087075661</v>
      </c>
      <c r="Q196" s="158">
        <f t="shared" ref="Q196:Q197" si="190">O196/(H194-O196)</f>
        <v>-8.6893431354884726E-2</v>
      </c>
      <c r="R196">
        <f t="shared" si="187"/>
        <v>1.0224055883161722</v>
      </c>
    </row>
    <row r="197" spans="1:18">
      <c r="A197" s="616"/>
      <c r="B197" s="148" t="s">
        <v>591</v>
      </c>
      <c r="C197" s="101">
        <v>23390575</v>
      </c>
      <c r="D197" s="101">
        <v>5771575</v>
      </c>
      <c r="E197" s="101">
        <v>19129750</v>
      </c>
      <c r="F197" s="101">
        <v>2824225</v>
      </c>
      <c r="G197" s="101">
        <v>26471601</v>
      </c>
      <c r="H197" s="101">
        <v>21644789</v>
      </c>
      <c r="I197">
        <f t="shared" si="110"/>
        <v>0.48933350082083316</v>
      </c>
      <c r="J197">
        <f t="shared" si="124"/>
        <v>1.2230011112605441</v>
      </c>
      <c r="K197" s="156">
        <f t="shared" si="184"/>
        <v>0.32757676372098304</v>
      </c>
      <c r="L197" s="156">
        <f t="shared" si="185"/>
        <v>0.17320662781480511</v>
      </c>
      <c r="M197" s="30" t="s">
        <v>45</v>
      </c>
      <c r="N197">
        <f t="shared" ref="N197" si="191">G197-G195</f>
        <v>-2575906</v>
      </c>
      <c r="O197">
        <f t="shared" si="188"/>
        <v>-5580831</v>
      </c>
      <c r="P197" s="158">
        <f t="shared" si="189"/>
        <v>-8.1455660715685566E-2</v>
      </c>
      <c r="Q197" s="158">
        <f t="shared" si="190"/>
        <v>-0.17011382913683654</v>
      </c>
      <c r="R197">
        <f t="shared" si="187"/>
        <v>0.8178400915753461</v>
      </c>
    </row>
    <row r="198" spans="1:18">
      <c r="A198" s="615">
        <v>45119</v>
      </c>
      <c r="B198" s="147" t="s">
        <v>16</v>
      </c>
      <c r="C198" s="101">
        <v>79551650</v>
      </c>
      <c r="D198" s="101">
        <v>27185250</v>
      </c>
      <c r="E198" s="101">
        <v>56679750</v>
      </c>
      <c r="F198" s="101">
        <v>3140050</v>
      </c>
      <c r="G198" s="101">
        <v>39646742</v>
      </c>
      <c r="H198" s="101">
        <v>34411740</v>
      </c>
      <c r="I198">
        <f t="shared" si="110"/>
        <v>0.11550565104238511</v>
      </c>
      <c r="J198">
        <f t="shared" si="124"/>
        <v>1.1521283724682332</v>
      </c>
      <c r="K198" s="156">
        <f t="shared" si="184"/>
        <v>0.51913536160591522</v>
      </c>
      <c r="L198" s="156">
        <f t="shared" si="185"/>
        <v>5.8649002515890079E-2</v>
      </c>
      <c r="M198" s="17" t="s">
        <v>46</v>
      </c>
      <c r="N198">
        <f>G198-G196</f>
        <v>21861540</v>
      </c>
      <c r="O198">
        <f t="shared" ref="O198:O199" si="192">H198-H196</f>
        <v>14679927</v>
      </c>
      <c r="P198" s="158">
        <f t="shared" ref="P198:P199" si="193">N198/(G196-N198)</f>
        <v>-5.3630341743005605</v>
      </c>
      <c r="Q198" s="158">
        <f t="shared" ref="Q198:Q199" si="194">O198/(H196-O198)</f>
        <v>2.9058310104384777</v>
      </c>
      <c r="R198">
        <f t="shared" si="187"/>
        <v>0.71248993578385866</v>
      </c>
    </row>
    <row r="199" spans="1:18">
      <c r="A199" s="616"/>
      <c r="B199" s="148" t="s">
        <v>591</v>
      </c>
      <c r="C199" s="101">
        <v>25927800</v>
      </c>
      <c r="D199" s="101">
        <v>5272450</v>
      </c>
      <c r="E199" s="101">
        <v>21476575</v>
      </c>
      <c r="F199" s="101">
        <v>725950</v>
      </c>
      <c r="G199" s="101">
        <v>50906399</v>
      </c>
      <c r="H199" s="101">
        <v>36367954</v>
      </c>
      <c r="I199">
        <f t="shared" ref="I199:I262" si="195">F199/D199</f>
        <v>0.13768741287257347</v>
      </c>
      <c r="J199">
        <f t="shared" si="124"/>
        <v>1.3997597720234687</v>
      </c>
      <c r="K199" s="156">
        <f t="shared" si="184"/>
        <v>0.25525832290423545</v>
      </c>
      <c r="L199" s="156">
        <f t="shared" si="185"/>
        <v>3.4984488419023525E-2</v>
      </c>
      <c r="M199" s="17" t="s">
        <v>46</v>
      </c>
      <c r="N199">
        <f t="shared" ref="N199" si="196">G199-G197</f>
        <v>24434798</v>
      </c>
      <c r="O199">
        <f t="shared" si="192"/>
        <v>14723165</v>
      </c>
      <c r="P199" s="158">
        <f t="shared" si="193"/>
        <v>11.996642777922068</v>
      </c>
      <c r="Q199" s="158">
        <f t="shared" si="194"/>
        <v>2.1271258016904704</v>
      </c>
      <c r="R199">
        <f t="shared" si="187"/>
        <v>0.82832230270211893</v>
      </c>
    </row>
    <row r="200" spans="1:18">
      <c r="A200" s="613">
        <v>45120</v>
      </c>
      <c r="B200" s="147" t="s">
        <v>16</v>
      </c>
      <c r="C200" s="101">
        <v>28978150</v>
      </c>
      <c r="D200" s="101">
        <v>19341750</v>
      </c>
      <c r="E200" s="101">
        <v>27209950</v>
      </c>
      <c r="F200" s="101">
        <v>17170050</v>
      </c>
      <c r="G200" s="101">
        <v>3916349</v>
      </c>
      <c r="H200" s="101">
        <v>3575447</v>
      </c>
      <c r="I200">
        <f t="shared" si="195"/>
        <v>0.88771957035945559</v>
      </c>
      <c r="J200">
        <f t="shared" si="124"/>
        <v>1.0953452813032889</v>
      </c>
      <c r="K200" s="156">
        <f t="shared" si="184"/>
        <v>2.0071551616786354</v>
      </c>
      <c r="L200" s="156">
        <f t="shared" si="185"/>
        <v>1.710181376308529</v>
      </c>
      <c r="M200" s="17" t="s">
        <v>46</v>
      </c>
      <c r="R200">
        <f t="shared" si="187"/>
        <v>0.93898161200766783</v>
      </c>
    </row>
    <row r="201" spans="1:18">
      <c r="A201" s="614"/>
      <c r="B201" s="148" t="s">
        <v>591</v>
      </c>
      <c r="C201" s="101">
        <v>9696525</v>
      </c>
      <c r="D201" s="101">
        <v>6795525</v>
      </c>
      <c r="E201" s="101">
        <v>7211475</v>
      </c>
      <c r="F201" s="101">
        <v>4560125</v>
      </c>
      <c r="G201" s="101">
        <v>2982831</v>
      </c>
      <c r="H201" s="101">
        <v>2772346</v>
      </c>
      <c r="I201">
        <f t="shared" si="195"/>
        <v>0.67104822659029284</v>
      </c>
      <c r="J201">
        <f t="shared" si="124"/>
        <v>1.0759230629943015</v>
      </c>
      <c r="K201" s="156">
        <f t="shared" si="184"/>
        <v>2.3424767321613236</v>
      </c>
      <c r="L201" s="156">
        <f t="shared" si="185"/>
        <v>1.7199256982292039</v>
      </c>
      <c r="M201" s="17" t="s">
        <v>46</v>
      </c>
      <c r="R201">
        <f t="shared" si="187"/>
        <v>0.74371746579315789</v>
      </c>
    </row>
    <row r="202" spans="1:18">
      <c r="A202" s="615">
        <v>45121</v>
      </c>
      <c r="B202" s="147" t="s">
        <v>16</v>
      </c>
      <c r="C202" s="101">
        <v>39981000</v>
      </c>
      <c r="D202" s="101">
        <v>6464650</v>
      </c>
      <c r="E202" s="101">
        <v>42660850</v>
      </c>
      <c r="F202" s="101">
        <v>20568650</v>
      </c>
      <c r="G202" s="101">
        <v>19705585</v>
      </c>
      <c r="H202" s="101">
        <v>23159717</v>
      </c>
      <c r="I202">
        <f t="shared" si="195"/>
        <v>3.181711306876629</v>
      </c>
      <c r="J202">
        <f t="shared" si="124"/>
        <v>0.85085603593515413</v>
      </c>
      <c r="K202" s="156">
        <f t="shared" si="184"/>
        <v>0.19288048967145885</v>
      </c>
      <c r="L202" s="156">
        <f t="shared" si="185"/>
        <v>0.93103674600085096</v>
      </c>
      <c r="M202" s="30" t="s">
        <v>45</v>
      </c>
      <c r="R202">
        <f t="shared" si="187"/>
        <v>1.0670280883419625</v>
      </c>
    </row>
    <row r="203" spans="1:18">
      <c r="A203" s="616"/>
      <c r="B203" s="148" t="s">
        <v>591</v>
      </c>
      <c r="C203" s="101">
        <v>13672275</v>
      </c>
      <c r="D203" s="101">
        <v>3494200</v>
      </c>
      <c r="E203" s="101">
        <v>11958700</v>
      </c>
      <c r="F203" s="101">
        <v>5080325</v>
      </c>
      <c r="G203" s="101">
        <v>24153134</v>
      </c>
      <c r="H203" s="101">
        <v>21393874</v>
      </c>
      <c r="I203">
        <f t="shared" si="195"/>
        <v>1.4539307996107835</v>
      </c>
      <c r="J203">
        <f t="shared" si="124"/>
        <v>1.1289743035786786</v>
      </c>
      <c r="K203" s="156">
        <f t="shared" si="184"/>
        <v>0.34330656828526024</v>
      </c>
      <c r="L203" s="156">
        <f t="shared" si="185"/>
        <v>0.73859378123466657</v>
      </c>
      <c r="M203" s="30" t="s">
        <v>45</v>
      </c>
      <c r="R203">
        <f t="shared" si="187"/>
        <v>0.87466789543071655</v>
      </c>
    </row>
    <row r="204" spans="1:18">
      <c r="A204" s="615">
        <v>45124</v>
      </c>
      <c r="B204" s="147" t="s">
        <v>16</v>
      </c>
      <c r="C204" s="101">
        <v>53357750</v>
      </c>
      <c r="D204" s="101">
        <v>2424900</v>
      </c>
      <c r="E204" s="101">
        <v>53573700</v>
      </c>
      <c r="F204" s="101">
        <v>21574950</v>
      </c>
      <c r="G204" s="101">
        <v>15433172</v>
      </c>
      <c r="H204" s="101">
        <v>23672930</v>
      </c>
      <c r="I204">
        <f t="shared" si="195"/>
        <v>8.8972534949894833</v>
      </c>
      <c r="J204">
        <f t="shared" si="124"/>
        <v>0.65193332637742774</v>
      </c>
      <c r="K204" s="156">
        <f t="shared" si="184"/>
        <v>4.7609744987763297E-2</v>
      </c>
      <c r="L204" s="156">
        <f t="shared" si="185"/>
        <v>0.67424352513770069</v>
      </c>
      <c r="M204" s="17" t="s">
        <v>46</v>
      </c>
      <c r="N204">
        <f>G204-G202</f>
        <v>-4272413</v>
      </c>
      <c r="O204">
        <f t="shared" ref="O204:O205" si="197">H204-H202</f>
        <v>513213</v>
      </c>
      <c r="P204" s="158">
        <f t="shared" ref="P204:P205" si="198">N204/(G202-N204)</f>
        <v>-0.17818055535745728</v>
      </c>
      <c r="Q204" s="158">
        <f t="shared" ref="Q204:Q205" si="199">O204/(H202-O204)</f>
        <v>2.2661908434078833E-2</v>
      </c>
      <c r="R204">
        <f t="shared" si="187"/>
        <v>1.0040472096368382</v>
      </c>
    </row>
    <row r="205" spans="1:18">
      <c r="A205" s="616"/>
      <c r="B205" s="148" t="s">
        <v>591</v>
      </c>
      <c r="C205" s="101">
        <v>17572525</v>
      </c>
      <c r="D205" s="101">
        <v>616650</v>
      </c>
      <c r="E205" s="101">
        <v>16360700</v>
      </c>
      <c r="F205" s="101">
        <v>13503350</v>
      </c>
      <c r="G205" s="101">
        <v>13280735</v>
      </c>
      <c r="H205" s="101">
        <v>32789694</v>
      </c>
      <c r="I205">
        <f t="shared" si="195"/>
        <v>21.897916159896212</v>
      </c>
      <c r="J205">
        <f t="shared" si="124"/>
        <v>0.40502771999031156</v>
      </c>
      <c r="K205" s="156">
        <f t="shared" si="184"/>
        <v>3.6367925571520195E-2</v>
      </c>
      <c r="L205" s="156">
        <f>F205/(E205-F205)</f>
        <v>4.7258298773338936</v>
      </c>
      <c r="M205" s="17" t="s">
        <v>46</v>
      </c>
      <c r="N205">
        <f t="shared" ref="N205" si="200">G205-G203</f>
        <v>-10872399</v>
      </c>
      <c r="O205">
        <f t="shared" si="197"/>
        <v>11395820</v>
      </c>
      <c r="P205" s="158">
        <f t="shared" si="198"/>
        <v>-0.31041352033101111</v>
      </c>
      <c r="Q205" s="158">
        <f t="shared" si="199"/>
        <v>1.1398038058206126</v>
      </c>
      <c r="R205">
        <f t="shared" si="187"/>
        <v>0.93103865266943708</v>
      </c>
    </row>
    <row r="206" spans="1:18">
      <c r="A206" s="615">
        <v>45125</v>
      </c>
      <c r="B206" s="147" t="s">
        <v>16</v>
      </c>
      <c r="C206" s="101">
        <v>56048600</v>
      </c>
      <c r="D206" s="101">
        <v>2926900</v>
      </c>
      <c r="E206" s="101">
        <v>44502600</v>
      </c>
      <c r="F206" s="101">
        <v>-766550</v>
      </c>
      <c r="G206" s="101">
        <v>19442285</v>
      </c>
      <c r="H206" s="101">
        <v>22805353</v>
      </c>
      <c r="I206">
        <f t="shared" si="195"/>
        <v>-0.26189825412552531</v>
      </c>
      <c r="J206">
        <f t="shared" si="124"/>
        <v>0.85253164026884387</v>
      </c>
      <c r="K206" s="156">
        <f t="shared" si="184"/>
        <v>5.5098010794082268E-2</v>
      </c>
      <c r="L206" s="156">
        <f t="shared" si="185"/>
        <v>-1.693316530131447E-2</v>
      </c>
      <c r="M206" s="17" t="s">
        <v>46</v>
      </c>
      <c r="N206">
        <f>G206-G204</f>
        <v>4009113</v>
      </c>
      <c r="O206">
        <f t="shared" ref="O206:O207" si="201">H206-H204</f>
        <v>-867577</v>
      </c>
      <c r="P206" s="158">
        <f t="shared" ref="P206:P207" si="202">N206/(G204-N206)</f>
        <v>0.35093595017322654</v>
      </c>
      <c r="Q206" s="158">
        <f t="shared" ref="Q206:Q207" si="203">O206/(H204-O206)</f>
        <v>-3.535285558688743E-2</v>
      </c>
      <c r="R206">
        <f t="shared" si="187"/>
        <v>0.79400020696324258</v>
      </c>
    </row>
    <row r="207" spans="1:18">
      <c r="A207" s="616"/>
      <c r="B207" s="148" t="s">
        <v>591</v>
      </c>
      <c r="C207" s="101">
        <v>23172050</v>
      </c>
      <c r="D207" s="101">
        <v>5690325</v>
      </c>
      <c r="E207" s="101">
        <v>17792675</v>
      </c>
      <c r="F207" s="101">
        <v>-1818925</v>
      </c>
      <c r="G207" s="101">
        <v>37069212</v>
      </c>
      <c r="H207" s="101">
        <v>33168393</v>
      </c>
      <c r="I207">
        <f t="shared" si="195"/>
        <v>-0.31965221670115501</v>
      </c>
      <c r="J207">
        <f t="shared" si="124"/>
        <v>1.1176065117173448</v>
      </c>
      <c r="K207" s="156">
        <f t="shared" si="184"/>
        <v>0.32550134497596778</v>
      </c>
      <c r="L207" s="156">
        <f t="shared" si="185"/>
        <v>-9.2747404597279162E-2</v>
      </c>
      <c r="M207" s="17" t="s">
        <v>46</v>
      </c>
      <c r="N207">
        <f t="shared" ref="N207" si="204">G207-G205</f>
        <v>23788477</v>
      </c>
      <c r="O207">
        <f t="shared" si="201"/>
        <v>378699</v>
      </c>
      <c r="P207" s="158">
        <f t="shared" si="202"/>
        <v>-2.2638999891698903</v>
      </c>
      <c r="Q207" s="158">
        <f t="shared" si="203"/>
        <v>1.1684275660157919E-2</v>
      </c>
      <c r="R207">
        <f t="shared" si="187"/>
        <v>0.76785070807287226</v>
      </c>
    </row>
    <row r="208" spans="1:18">
      <c r="A208" s="615">
        <v>45128</v>
      </c>
      <c r="B208" s="147" t="s">
        <v>16</v>
      </c>
      <c r="C208" s="101">
        <v>68952400</v>
      </c>
      <c r="D208" s="101">
        <v>8317600</v>
      </c>
      <c r="E208" s="101">
        <v>60898200</v>
      </c>
      <c r="F208" s="101">
        <v>20909200</v>
      </c>
      <c r="G208" s="101">
        <v>35765143</v>
      </c>
      <c r="H208" s="101">
        <v>41038663</v>
      </c>
      <c r="I208">
        <f t="shared" si="195"/>
        <v>2.513850149081466</v>
      </c>
      <c r="J208">
        <f t="shared" si="124"/>
        <v>0.87149873766599073</v>
      </c>
      <c r="K208" s="156">
        <f t="shared" si="184"/>
        <v>0.1371753514483432</v>
      </c>
      <c r="L208" s="156">
        <f t="shared" si="185"/>
        <v>0.52287379029233039</v>
      </c>
      <c r="M208" s="30" t="s">
        <v>45</v>
      </c>
      <c r="N208">
        <f>G208-G206</f>
        <v>16322858</v>
      </c>
      <c r="O208">
        <f t="shared" ref="O208:O211" si="205">H208-H206</f>
        <v>18233310</v>
      </c>
      <c r="P208" s="158">
        <f t="shared" ref="P208:P211" si="206">N208/(G206-N208)</f>
        <v>5.2326462520200021</v>
      </c>
      <c r="Q208" s="158">
        <f t="shared" ref="Q208:Q211" si="207">O208/(H206-O208)</f>
        <v>3.9880005503010363</v>
      </c>
      <c r="R208">
        <f t="shared" si="187"/>
        <v>0.88319188309616492</v>
      </c>
    </row>
    <row r="209" spans="1:18">
      <c r="A209" s="616"/>
      <c r="B209" s="148" t="s">
        <v>591</v>
      </c>
      <c r="C209" s="101">
        <v>27351450</v>
      </c>
      <c r="D209" s="101">
        <v>497400</v>
      </c>
      <c r="E209" s="101">
        <v>19649250</v>
      </c>
      <c r="F209" s="101">
        <v>9307125</v>
      </c>
      <c r="G209" s="101">
        <v>38203979</v>
      </c>
      <c r="H209" s="101">
        <v>48607227</v>
      </c>
      <c r="I209">
        <f t="shared" si="195"/>
        <v>18.71155006031363</v>
      </c>
      <c r="J209">
        <f t="shared" ref="J209:J272" si="208">G209/H209</f>
        <v>0.78597322575097728</v>
      </c>
      <c r="K209" s="156">
        <f t="shared" si="184"/>
        <v>1.8522345791416938E-2</v>
      </c>
      <c r="L209" s="156">
        <f t="shared" si="185"/>
        <v>0.89992385510714679</v>
      </c>
      <c r="M209" s="17" t="s">
        <v>46</v>
      </c>
      <c r="N209">
        <f t="shared" ref="N209" si="209">G209-G207</f>
        <v>1134767</v>
      </c>
      <c r="O209">
        <f t="shared" si="205"/>
        <v>15438834</v>
      </c>
      <c r="P209" s="158">
        <f t="shared" si="206"/>
        <v>3.1578809690813371E-2</v>
      </c>
      <c r="Q209" s="158">
        <f t="shared" si="207"/>
        <v>0.87079627868916532</v>
      </c>
      <c r="R209">
        <f t="shared" si="187"/>
        <v>0.71839884174330793</v>
      </c>
    </row>
    <row r="210" spans="1:18">
      <c r="A210" s="615">
        <v>45131</v>
      </c>
      <c r="B210" s="147" t="s">
        <v>16</v>
      </c>
      <c r="C210" s="101">
        <v>63645000</v>
      </c>
      <c r="D210" s="101">
        <v>14824150</v>
      </c>
      <c r="E210" s="101">
        <v>45534450</v>
      </c>
      <c r="F210" s="101">
        <v>-1239650</v>
      </c>
      <c r="G210" s="101">
        <v>23902675</v>
      </c>
      <c r="H210" s="101">
        <v>21297726</v>
      </c>
      <c r="I210">
        <f t="shared" si="195"/>
        <v>-8.3623681627614396E-2</v>
      </c>
      <c r="J210">
        <f t="shared" si="208"/>
        <v>1.1223111331228508</v>
      </c>
      <c r="K210" s="156">
        <f t="shared" si="184"/>
        <v>0.30364383250189214</v>
      </c>
      <c r="L210" s="156">
        <f t="shared" si="185"/>
        <v>-2.6502915074795668E-2</v>
      </c>
      <c r="M210" s="17" t="s">
        <v>46</v>
      </c>
      <c r="N210">
        <f>G210-G208</f>
        <v>-11862468</v>
      </c>
      <c r="O210">
        <f t="shared" si="205"/>
        <v>-19740937</v>
      </c>
      <c r="P210" s="158">
        <f t="shared" si="206"/>
        <v>-0.24906703802548483</v>
      </c>
      <c r="Q210" s="158">
        <f t="shared" si="207"/>
        <v>-0.32479544123357179</v>
      </c>
      <c r="R210">
        <f t="shared" si="187"/>
        <v>0.71544426113598869</v>
      </c>
    </row>
    <row r="211" spans="1:18">
      <c r="A211" s="616"/>
      <c r="B211" s="148" t="s">
        <v>591</v>
      </c>
      <c r="C211" s="101">
        <v>16537845</v>
      </c>
      <c r="D211" s="101">
        <v>4802820</v>
      </c>
      <c r="E211" s="101">
        <v>14914695</v>
      </c>
      <c r="F211" s="101">
        <v>1457835</v>
      </c>
      <c r="G211" s="101">
        <v>39957489</v>
      </c>
      <c r="H211" s="101">
        <v>34134861</v>
      </c>
      <c r="I211">
        <f t="shared" si="195"/>
        <v>0.3035372968381076</v>
      </c>
      <c r="J211">
        <f t="shared" si="208"/>
        <v>1.1705771703596508</v>
      </c>
      <c r="K211" s="156">
        <f t="shared" si="184"/>
        <v>0.40927224270932527</v>
      </c>
      <c r="L211" s="156">
        <f t="shared" si="185"/>
        <v>0.10833396498142954</v>
      </c>
      <c r="M211" s="17" t="s">
        <v>46</v>
      </c>
      <c r="N211">
        <f t="shared" ref="N211" si="210">G211-G209</f>
        <v>1753510</v>
      </c>
      <c r="O211">
        <f t="shared" si="205"/>
        <v>-14472366</v>
      </c>
      <c r="P211" s="158">
        <f t="shared" si="206"/>
        <v>4.8106651247752118E-2</v>
      </c>
      <c r="Q211" s="158">
        <f t="shared" si="207"/>
        <v>-0.22943023744620547</v>
      </c>
      <c r="R211">
        <f t="shared" si="187"/>
        <v>0.90185238765994002</v>
      </c>
    </row>
    <row r="212" spans="1:18">
      <c r="A212" s="615">
        <v>45132</v>
      </c>
      <c r="B212" s="147" t="s">
        <v>16</v>
      </c>
      <c r="C212" s="101">
        <v>70985250</v>
      </c>
      <c r="D212" s="101">
        <v>7340250</v>
      </c>
      <c r="E212" s="101">
        <v>49420150</v>
      </c>
      <c r="F212" s="101">
        <v>3885700</v>
      </c>
      <c r="G212" s="101">
        <v>18969760</v>
      </c>
      <c r="H212" s="101">
        <v>18968928</v>
      </c>
      <c r="I212">
        <f t="shared" si="195"/>
        <v>0.52936889070535742</v>
      </c>
      <c r="J212">
        <f t="shared" si="208"/>
        <v>1.0000438612029103</v>
      </c>
      <c r="K212" s="156">
        <f t="shared" si="184"/>
        <v>0.11533113363186424</v>
      </c>
      <c r="L212" s="156">
        <f t="shared" si="185"/>
        <v>8.5335388919817859E-2</v>
      </c>
      <c r="M212" s="17" t="s">
        <v>46</v>
      </c>
      <c r="N212">
        <f>G212-G210</f>
        <v>-4932915</v>
      </c>
      <c r="O212">
        <f t="shared" ref="O212:O213" si="211">H212-H210</f>
        <v>-2328798</v>
      </c>
      <c r="P212" s="158">
        <f t="shared" ref="P212:P213" si="212">N212/(G210-N212)</f>
        <v>-0.17107036824979133</v>
      </c>
      <c r="Q212" s="158">
        <f t="shared" ref="Q212:Q213" si="213">O212/(H210-O212)</f>
        <v>-9.8567101957105496E-2</v>
      </c>
      <c r="R212">
        <f t="shared" si="187"/>
        <v>0.69620308444359924</v>
      </c>
    </row>
    <row r="213" spans="1:18">
      <c r="A213" s="616"/>
      <c r="B213" s="148" t="s">
        <v>591</v>
      </c>
      <c r="C213" s="101">
        <v>19965870</v>
      </c>
      <c r="D213" s="101">
        <v>5594400</v>
      </c>
      <c r="E213" s="101">
        <v>16589385</v>
      </c>
      <c r="F213" s="101">
        <v>1125075</v>
      </c>
      <c r="G213" s="101">
        <v>40209715</v>
      </c>
      <c r="H213" s="101">
        <v>32678057</v>
      </c>
      <c r="I213">
        <f t="shared" si="195"/>
        <v>0.20110735735735735</v>
      </c>
      <c r="J213">
        <f t="shared" si="208"/>
        <v>1.2304805943633674</v>
      </c>
      <c r="K213" s="156">
        <f t="shared" si="184"/>
        <v>0.38927124365148452</v>
      </c>
      <c r="L213" s="156">
        <f t="shared" si="185"/>
        <v>7.2753003528770441E-2</v>
      </c>
      <c r="M213" s="17" t="s">
        <v>46</v>
      </c>
      <c r="N213">
        <f t="shared" ref="N213" si="214">G213-G211</f>
        <v>252226</v>
      </c>
      <c r="O213">
        <f t="shared" si="211"/>
        <v>-1456804</v>
      </c>
      <c r="P213" s="158">
        <f t="shared" si="212"/>
        <v>6.3524576074461461E-3</v>
      </c>
      <c r="Q213" s="158">
        <f t="shared" si="213"/>
        <v>-4.0931043827255625E-2</v>
      </c>
      <c r="R213">
        <f t="shared" si="187"/>
        <v>0.83088715893672549</v>
      </c>
    </row>
    <row r="214" spans="1:18">
      <c r="A214" s="615">
        <v>45133</v>
      </c>
      <c r="B214" s="147" t="s">
        <v>16</v>
      </c>
      <c r="C214" s="101">
        <v>83881550</v>
      </c>
      <c r="D214" s="101">
        <v>3227400</v>
      </c>
      <c r="E214" s="101">
        <v>55290250</v>
      </c>
      <c r="F214" s="101">
        <v>16630000</v>
      </c>
      <c r="G214" s="101">
        <v>29224427</v>
      </c>
      <c r="H214" s="101">
        <v>37878331</v>
      </c>
      <c r="I214">
        <f t="shared" si="195"/>
        <v>5.1527545392576064</v>
      </c>
      <c r="J214">
        <f t="shared" si="208"/>
        <v>0.7715341787366502</v>
      </c>
      <c r="K214" s="156">
        <f t="shared" si="184"/>
        <v>4.0015299894673742E-2</v>
      </c>
      <c r="L214" s="156">
        <f t="shared" si="185"/>
        <v>0.43015759080709515</v>
      </c>
      <c r="M214" s="17" t="s">
        <v>46</v>
      </c>
      <c r="N214">
        <f>G214-G212</f>
        <v>10254667</v>
      </c>
      <c r="O214">
        <f t="shared" ref="O214:O215" si="215">H214-H212</f>
        <v>18909403</v>
      </c>
      <c r="P214" s="158">
        <f t="shared" ref="P214:P215" si="216">N214/(G212-N214)</f>
        <v>1.1766560609278638</v>
      </c>
      <c r="Q214" s="158">
        <f t="shared" ref="Q214:Q215" si="217">O214/(H212-O214)</f>
        <v>317.67161696766067</v>
      </c>
      <c r="R214">
        <f t="shared" si="187"/>
        <v>0.65914673727416817</v>
      </c>
    </row>
    <row r="215" spans="1:18">
      <c r="A215" s="616"/>
      <c r="B215" s="148" t="s">
        <v>591</v>
      </c>
      <c r="C215" s="101">
        <v>21377805</v>
      </c>
      <c r="D215" s="101">
        <v>-2333730</v>
      </c>
      <c r="E215" s="101">
        <v>20868240</v>
      </c>
      <c r="F215" s="101">
        <v>6904665</v>
      </c>
      <c r="G215" s="101">
        <v>49753452</v>
      </c>
      <c r="H215" s="101">
        <v>65261424</v>
      </c>
      <c r="I215">
        <f t="shared" si="195"/>
        <v>-2.9586391741975291</v>
      </c>
      <c r="J215">
        <f t="shared" si="208"/>
        <v>0.76237153513536571</v>
      </c>
      <c r="K215" s="156">
        <f t="shared" si="184"/>
        <v>-9.8421717531150976E-2</v>
      </c>
      <c r="L215" s="156">
        <f t="shared" si="185"/>
        <v>0.49447688002535167</v>
      </c>
      <c r="M215" s="17" t="s">
        <v>46</v>
      </c>
      <c r="N215">
        <f t="shared" ref="N215" si="218">G215-G213</f>
        <v>9543737</v>
      </c>
      <c r="O215">
        <f t="shared" si="215"/>
        <v>32583367</v>
      </c>
      <c r="P215" s="158">
        <f t="shared" si="216"/>
        <v>0.31121580404186033</v>
      </c>
      <c r="Q215" s="158">
        <f t="shared" si="217"/>
        <v>344.10568169817299</v>
      </c>
      <c r="R215">
        <f t="shared" si="187"/>
        <v>0.97616382972901095</v>
      </c>
    </row>
    <row r="216" spans="1:18">
      <c r="A216" s="613">
        <v>45134</v>
      </c>
      <c r="B216" s="147" t="s">
        <v>16</v>
      </c>
      <c r="C216" s="101">
        <v>27437300</v>
      </c>
      <c r="D216" s="101">
        <v>19435600</v>
      </c>
      <c r="E216" s="101">
        <v>22801750</v>
      </c>
      <c r="F216" s="101">
        <v>12552850</v>
      </c>
      <c r="G216" s="101">
        <v>3305871</v>
      </c>
      <c r="H216" s="101">
        <v>3329650</v>
      </c>
      <c r="I216">
        <f t="shared" si="195"/>
        <v>0.64586892094918602</v>
      </c>
      <c r="J216">
        <f t="shared" si="208"/>
        <v>0.99285840854143825</v>
      </c>
      <c r="K216" s="156">
        <f t="shared" si="184"/>
        <v>2.4289338515565442</v>
      </c>
      <c r="L216" s="156">
        <f t="shared" si="185"/>
        <v>1.2247997346056649</v>
      </c>
      <c r="M216" s="17" t="s">
        <v>46</v>
      </c>
      <c r="R216">
        <f t="shared" si="187"/>
        <v>0.8310493379450602</v>
      </c>
    </row>
    <row r="217" spans="1:18">
      <c r="A217" s="614"/>
      <c r="B217" s="148" t="s">
        <v>591</v>
      </c>
      <c r="C217" s="101">
        <v>9250170</v>
      </c>
      <c r="D217" s="101">
        <v>7038885</v>
      </c>
      <c r="E217" s="101">
        <v>6724140</v>
      </c>
      <c r="F217" s="101">
        <v>3639270</v>
      </c>
      <c r="G217" s="101">
        <v>4692576</v>
      </c>
      <c r="H217" s="101">
        <v>4153500</v>
      </c>
      <c r="I217">
        <f t="shared" si="195"/>
        <v>0.51702364792151034</v>
      </c>
      <c r="J217">
        <f t="shared" si="208"/>
        <v>1.12978837125316</v>
      </c>
      <c r="K217" s="156">
        <f t="shared" si="184"/>
        <v>3.1831649923008567</v>
      </c>
      <c r="L217" s="156">
        <f t="shared" si="185"/>
        <v>1.179715838917037</v>
      </c>
      <c r="M217" s="17" t="s">
        <v>46</v>
      </c>
      <c r="R217">
        <f t="shared" si="187"/>
        <v>0.72692069443048068</v>
      </c>
    </row>
    <row r="218" spans="1:18">
      <c r="A218" s="615">
        <v>45135</v>
      </c>
      <c r="B218" s="147" t="s">
        <v>16</v>
      </c>
      <c r="C218" s="101">
        <v>43665500</v>
      </c>
      <c r="D218" s="101">
        <v>16228200</v>
      </c>
      <c r="E218" s="101">
        <v>31765800</v>
      </c>
      <c r="F218" s="101">
        <v>8964050</v>
      </c>
      <c r="G218" s="101">
        <v>18110532</v>
      </c>
      <c r="H218" s="101">
        <v>17350856</v>
      </c>
      <c r="I218">
        <f t="shared" si="195"/>
        <v>0.55237487829827092</v>
      </c>
      <c r="J218">
        <f t="shared" si="208"/>
        <v>1.0437832000911078</v>
      </c>
      <c r="K218" s="156">
        <f t="shared" si="184"/>
        <v>0.59146490361660953</v>
      </c>
      <c r="L218" s="156">
        <f>F218/(E218-F218)</f>
        <v>0.39312991327420044</v>
      </c>
      <c r="M218" s="17" t="s">
        <v>46</v>
      </c>
      <c r="R218">
        <f t="shared" si="187"/>
        <v>0.72748050520433749</v>
      </c>
    </row>
    <row r="219" spans="1:18">
      <c r="A219" s="616"/>
      <c r="B219" s="148" t="s">
        <v>591</v>
      </c>
      <c r="C219" s="101">
        <v>15360945</v>
      </c>
      <c r="D219" s="101">
        <v>8008245</v>
      </c>
      <c r="E219" s="101">
        <v>11786070</v>
      </c>
      <c r="F219" s="101">
        <v>3868035</v>
      </c>
      <c r="G219" s="101">
        <v>31032895</v>
      </c>
      <c r="H219" s="101">
        <v>26046653</v>
      </c>
      <c r="I219">
        <f t="shared" si="195"/>
        <v>0.48300657634725214</v>
      </c>
      <c r="J219">
        <f t="shared" si="208"/>
        <v>1.1914350377378622</v>
      </c>
      <c r="K219" s="156">
        <f t="shared" si="184"/>
        <v>1.0891570443510548</v>
      </c>
      <c r="L219" s="156">
        <f t="shared" si="185"/>
        <v>0.48850945973338084</v>
      </c>
      <c r="M219" s="17" t="s">
        <v>46</v>
      </c>
      <c r="R219">
        <f t="shared" si="187"/>
        <v>0.76727506022578684</v>
      </c>
    </row>
    <row r="220" spans="1:18">
      <c r="A220" s="615">
        <v>45138</v>
      </c>
      <c r="B220" s="147" t="s">
        <v>16</v>
      </c>
      <c r="C220" s="101">
        <v>47721700</v>
      </c>
      <c r="D220" s="101">
        <v>-3568450</v>
      </c>
      <c r="E220" s="101">
        <v>40802050</v>
      </c>
      <c r="F220" s="101">
        <v>14070500</v>
      </c>
      <c r="G220" s="101">
        <v>16644978</v>
      </c>
      <c r="H220" s="101">
        <v>20908139</v>
      </c>
      <c r="I220">
        <f t="shared" si="195"/>
        <v>-3.9430284857571216</v>
      </c>
      <c r="J220">
        <f t="shared" si="208"/>
        <v>0.79610040855381725</v>
      </c>
      <c r="K220" s="156">
        <f t="shared" si="184"/>
        <v>-6.9573787559599656E-2</v>
      </c>
      <c r="L220" s="156">
        <f t="shared" si="185"/>
        <v>0.5263630429211924</v>
      </c>
      <c r="M220" s="17" t="s">
        <v>46</v>
      </c>
      <c r="N220">
        <f>G220-G218</f>
        <v>-1465554</v>
      </c>
      <c r="O220">
        <f t="shared" ref="O220:O221" si="219">H220-H218</f>
        <v>3557283</v>
      </c>
      <c r="P220" s="158">
        <f t="shared" ref="P220:P221" si="220">N220/(G218-N220)</f>
        <v>-7.4864505601375059E-2</v>
      </c>
      <c r="Q220" s="158">
        <f t="shared" ref="Q220:Q221" si="221">O220/(H218-O220)</f>
        <v>0.2578942381353983</v>
      </c>
      <c r="R220">
        <f t="shared" si="187"/>
        <v>0.85499992665810309</v>
      </c>
    </row>
    <row r="221" spans="1:18">
      <c r="A221" s="616"/>
      <c r="B221" s="148" t="s">
        <v>591</v>
      </c>
      <c r="C221" s="101">
        <v>16626615</v>
      </c>
      <c r="D221" s="101">
        <v>-163365</v>
      </c>
      <c r="E221" s="101">
        <v>16870290</v>
      </c>
      <c r="F221" s="101">
        <v>5477460</v>
      </c>
      <c r="G221" s="101">
        <v>26929780</v>
      </c>
      <c r="H221" s="101">
        <v>29450418</v>
      </c>
      <c r="I221">
        <f t="shared" si="195"/>
        <v>-33.528968873381693</v>
      </c>
      <c r="J221">
        <f t="shared" si="208"/>
        <v>0.91441079036637107</v>
      </c>
      <c r="K221" s="156">
        <f t="shared" si="184"/>
        <v>-9.7299103393809882E-3</v>
      </c>
      <c r="L221" s="156">
        <f t="shared" si="185"/>
        <v>0.48078133352292624</v>
      </c>
      <c r="M221" s="17" t="s">
        <v>46</v>
      </c>
      <c r="N221">
        <f t="shared" ref="N221" si="222">G221-G219</f>
        <v>-4103115</v>
      </c>
      <c r="O221">
        <f t="shared" si="219"/>
        <v>3403765</v>
      </c>
      <c r="P221" s="158">
        <f t="shared" si="220"/>
        <v>-0.11677805761098087</v>
      </c>
      <c r="Q221" s="158">
        <f t="shared" si="221"/>
        <v>0.15032380145147561</v>
      </c>
      <c r="R221">
        <f t="shared" si="187"/>
        <v>1.0146557191587102</v>
      </c>
    </row>
    <row r="222" spans="1:18">
      <c r="A222" s="615">
        <v>45139</v>
      </c>
      <c r="B222" s="147" t="s">
        <v>16</v>
      </c>
      <c r="C222" s="101">
        <v>61317200</v>
      </c>
      <c r="D222" s="101">
        <v>16509950</v>
      </c>
      <c r="E222" s="101">
        <v>52177150</v>
      </c>
      <c r="F222" s="101">
        <v>7414850</v>
      </c>
      <c r="G222" s="101">
        <v>20209453</v>
      </c>
      <c r="H222" s="101">
        <v>18763349</v>
      </c>
      <c r="I222">
        <f t="shared" si="195"/>
        <v>0.44911401912180232</v>
      </c>
      <c r="J222">
        <f t="shared" si="208"/>
        <v>1.0770706764554665</v>
      </c>
      <c r="K222" s="156">
        <f t="shared" si="184"/>
        <v>0.36846604065190341</v>
      </c>
      <c r="L222" s="156">
        <f t="shared" si="185"/>
        <v>0.16564944160599432</v>
      </c>
      <c r="M222" s="17" t="s">
        <v>46</v>
      </c>
      <c r="N222">
        <f>G222-G220</f>
        <v>3564475</v>
      </c>
      <c r="O222">
        <f t="shared" ref="O222:O223" si="223">H222-H220</f>
        <v>-2144790</v>
      </c>
      <c r="P222" s="158">
        <f t="shared" ref="P222:P223" si="224">N222/(G220-N222)</f>
        <v>0.27250289992670773</v>
      </c>
      <c r="Q222" s="158">
        <f t="shared" ref="Q222:Q223" si="225">O222/(H220-O222)</f>
        <v>-9.3037635261011734E-2</v>
      </c>
      <c r="R222">
        <f t="shared" si="187"/>
        <v>0.85093823592727658</v>
      </c>
    </row>
    <row r="223" spans="1:18">
      <c r="A223" s="616"/>
      <c r="B223" s="148" t="s">
        <v>591</v>
      </c>
      <c r="C223" s="101">
        <v>23087115</v>
      </c>
      <c r="D223" s="101">
        <v>6460500</v>
      </c>
      <c r="E223" s="101">
        <v>17904510</v>
      </c>
      <c r="F223" s="101">
        <v>1034220</v>
      </c>
      <c r="G223" s="101">
        <v>34666873</v>
      </c>
      <c r="H223" s="101">
        <v>32392556</v>
      </c>
      <c r="I223">
        <f t="shared" si="195"/>
        <v>0.16008358486185278</v>
      </c>
      <c r="J223">
        <f t="shared" si="208"/>
        <v>1.0702111003528094</v>
      </c>
      <c r="K223" s="156">
        <f t="shared" si="184"/>
        <v>0.38856375756580641</v>
      </c>
      <c r="L223" s="156">
        <f t="shared" si="185"/>
        <v>6.1304221800573669E-2</v>
      </c>
      <c r="M223" s="17" t="s">
        <v>46</v>
      </c>
      <c r="N223">
        <f t="shared" ref="N223" si="226">G223-G221</f>
        <v>7737093</v>
      </c>
      <c r="O223">
        <f t="shared" si="223"/>
        <v>2942138</v>
      </c>
      <c r="P223" s="158">
        <f t="shared" si="224"/>
        <v>0.40312713899830699</v>
      </c>
      <c r="Q223" s="158">
        <f t="shared" si="225"/>
        <v>0.1109893965206343</v>
      </c>
      <c r="R223">
        <f t="shared" si="187"/>
        <v>0.77551959177229379</v>
      </c>
    </row>
    <row r="224" spans="1:18">
      <c r="A224" s="615">
        <v>45140</v>
      </c>
      <c r="B224" s="147" t="s">
        <v>16</v>
      </c>
      <c r="C224" s="101">
        <v>74580450</v>
      </c>
      <c r="D224" s="101">
        <v>41172600</v>
      </c>
      <c r="E224" s="101">
        <v>52573300</v>
      </c>
      <c r="F224" s="101">
        <v>-10025800</v>
      </c>
      <c r="G224" s="101">
        <v>44585607</v>
      </c>
      <c r="H224" s="101">
        <v>35727790</v>
      </c>
      <c r="I224">
        <f t="shared" si="195"/>
        <v>-0.24350660390648149</v>
      </c>
      <c r="J224">
        <f t="shared" si="208"/>
        <v>1.2479251305496366</v>
      </c>
      <c r="K224" s="156">
        <f t="shared" si="184"/>
        <v>1.2324229185655466</v>
      </c>
      <c r="L224" s="156">
        <f t="shared" si="185"/>
        <v>-0.16015885212407208</v>
      </c>
      <c r="M224" s="17" t="s">
        <v>46</v>
      </c>
      <c r="N224">
        <f>G224-G222</f>
        <v>24376154</v>
      </c>
      <c r="O224">
        <f t="shared" ref="O224:O225" si="227">H224-H222</f>
        <v>16964441</v>
      </c>
      <c r="P224" s="158">
        <f t="shared" ref="P224:P225" si="228">N224/(G222-N224)</f>
        <v>-5.8502287541150659</v>
      </c>
      <c r="Q224" s="158">
        <f t="shared" ref="Q224:Q225" si="229">O224/(H222-O224)</f>
        <v>9.4304105601842902</v>
      </c>
      <c r="R224">
        <f t="shared" si="187"/>
        <v>0.70492065950259086</v>
      </c>
    </row>
    <row r="225" spans="1:18">
      <c r="A225" s="616"/>
      <c r="B225" s="148" t="s">
        <v>591</v>
      </c>
      <c r="C225" s="101">
        <v>24014550</v>
      </c>
      <c r="D225" s="101">
        <v>16743450</v>
      </c>
      <c r="E225" s="101">
        <v>17729400</v>
      </c>
      <c r="F225" s="101">
        <v>-3599865</v>
      </c>
      <c r="G225" s="101">
        <v>83039160</v>
      </c>
      <c r="H225" s="101">
        <v>63045090</v>
      </c>
      <c r="I225">
        <f t="shared" si="195"/>
        <v>-0.21500138860270732</v>
      </c>
      <c r="J225">
        <f t="shared" si="208"/>
        <v>1.3171392094134531</v>
      </c>
      <c r="K225" s="156">
        <f t="shared" si="184"/>
        <v>2.3027396129884061</v>
      </c>
      <c r="L225" s="156">
        <f t="shared" si="185"/>
        <v>-0.16877585795853725</v>
      </c>
      <c r="M225" s="17" t="s">
        <v>46</v>
      </c>
      <c r="N225">
        <f t="shared" ref="N225" si="230">G225-G223</f>
        <v>48372287</v>
      </c>
      <c r="O225">
        <f t="shared" si="227"/>
        <v>30652534</v>
      </c>
      <c r="P225" s="158">
        <f t="shared" si="228"/>
        <v>-3.5294291000622091</v>
      </c>
      <c r="Q225" s="158">
        <f t="shared" si="229"/>
        <v>17.616176117313458</v>
      </c>
      <c r="R225">
        <f t="shared" si="187"/>
        <v>0.73827741931454061</v>
      </c>
    </row>
    <row r="226" spans="1:18">
      <c r="A226" s="613">
        <v>45141</v>
      </c>
      <c r="B226" s="147" t="s">
        <v>16</v>
      </c>
      <c r="C226" s="101">
        <v>24619300</v>
      </c>
      <c r="D226" s="101">
        <v>17391050</v>
      </c>
      <c r="E226" s="101">
        <v>18863500</v>
      </c>
      <c r="F226" s="101">
        <v>8352700</v>
      </c>
      <c r="G226" s="101">
        <v>3468514</v>
      </c>
      <c r="H226" s="101">
        <v>3737117</v>
      </c>
      <c r="I226">
        <f t="shared" si="195"/>
        <v>0.48028727420138517</v>
      </c>
      <c r="J226">
        <f t="shared" si="208"/>
        <v>0.92812561126665283</v>
      </c>
      <c r="K226" s="156">
        <f t="shared" si="184"/>
        <v>2.4059834676443121</v>
      </c>
      <c r="L226" s="156">
        <f t="shared" si="185"/>
        <v>0.79467785515850364</v>
      </c>
      <c r="M226" s="17" t="s">
        <v>46</v>
      </c>
      <c r="N226">
        <f>G226-G224</f>
        <v>-41117093</v>
      </c>
      <c r="O226">
        <f t="shared" ref="O226:O227" si="231">H226-H224</f>
        <v>-31990673</v>
      </c>
      <c r="P226" s="158">
        <f t="shared" ref="P226:P227" si="232">N226/(G224-N226)</f>
        <v>-0.47976426647001785</v>
      </c>
      <c r="Q226" s="158">
        <f t="shared" ref="Q226:Q227" si="233">O226/(H224-O226)</f>
        <v>-0.47240695643077429</v>
      </c>
      <c r="R226">
        <f t="shared" si="187"/>
        <v>0.76620781256981307</v>
      </c>
    </row>
    <row r="227" spans="1:18">
      <c r="A227" s="614"/>
      <c r="B227" s="148" t="s">
        <v>591</v>
      </c>
      <c r="C227" s="101">
        <v>7205145</v>
      </c>
      <c r="D227" s="101">
        <v>5871180</v>
      </c>
      <c r="E227" s="101">
        <v>6352425</v>
      </c>
      <c r="F227" s="101">
        <v>2954040</v>
      </c>
      <c r="G227" s="101">
        <v>4797724</v>
      </c>
      <c r="H227" s="101">
        <v>4191971</v>
      </c>
      <c r="I227">
        <f t="shared" si="195"/>
        <v>0.50314246880524871</v>
      </c>
      <c r="J227">
        <f t="shared" si="208"/>
        <v>1.1445031466105084</v>
      </c>
      <c r="K227" s="156">
        <f t="shared" si="184"/>
        <v>4.4012998841798696</v>
      </c>
      <c r="L227" s="156">
        <f t="shared" si="185"/>
        <v>0.8692481870064751</v>
      </c>
      <c r="M227" s="17" t="s">
        <v>46</v>
      </c>
      <c r="N227">
        <f t="shared" ref="N227" si="234">G227-G225</f>
        <v>-78241436</v>
      </c>
      <c r="O227">
        <f t="shared" si="231"/>
        <v>-58853119</v>
      </c>
      <c r="P227" s="158">
        <f t="shared" si="232"/>
        <v>-0.48512615863597131</v>
      </c>
      <c r="Q227" s="158">
        <f t="shared" si="233"/>
        <v>-0.48280544466408032</v>
      </c>
      <c r="R227">
        <f t="shared" si="187"/>
        <v>0.88165123672042689</v>
      </c>
    </row>
    <row r="228" spans="1:18">
      <c r="A228" s="615">
        <v>45142</v>
      </c>
      <c r="B228" s="147" t="s">
        <v>16</v>
      </c>
      <c r="C228" s="101">
        <v>33851200</v>
      </c>
      <c r="D228" s="101">
        <v>4560350</v>
      </c>
      <c r="E228" s="101">
        <v>29893600</v>
      </c>
      <c r="F228" s="101">
        <v>12732400</v>
      </c>
      <c r="G228" s="101">
        <v>20180608</v>
      </c>
      <c r="H228" s="101">
        <v>22306768</v>
      </c>
      <c r="I228">
        <f t="shared" si="195"/>
        <v>2.7919786858464812</v>
      </c>
      <c r="J228">
        <f t="shared" si="208"/>
        <v>0.90468543000043755</v>
      </c>
      <c r="K228" s="156">
        <f t="shared" si="184"/>
        <v>0.15569196523829115</v>
      </c>
      <c r="L228" s="156">
        <f t="shared" si="185"/>
        <v>0.74192946880171551</v>
      </c>
      <c r="M228" s="30" t="s">
        <v>45</v>
      </c>
      <c r="R228">
        <f t="shared" si="187"/>
        <v>0.88308833955664789</v>
      </c>
    </row>
    <row r="229" spans="1:18">
      <c r="A229" s="616"/>
      <c r="B229" s="148" t="s">
        <v>591</v>
      </c>
      <c r="C229" s="101">
        <v>14963370</v>
      </c>
      <c r="D229" s="101">
        <v>4723080</v>
      </c>
      <c r="E229" s="101">
        <v>12177975</v>
      </c>
      <c r="F229" s="101">
        <v>7066545</v>
      </c>
      <c r="G229" s="101">
        <v>40638573</v>
      </c>
      <c r="H229" s="101">
        <v>50894993</v>
      </c>
      <c r="I229">
        <f t="shared" si="195"/>
        <v>1.496173048095734</v>
      </c>
      <c r="J229">
        <f t="shared" si="208"/>
        <v>0.79847880124475112</v>
      </c>
      <c r="K229" s="156">
        <f t="shared" si="184"/>
        <v>0.46122521920765913</v>
      </c>
      <c r="L229" s="156">
        <f t="shared" si="185"/>
        <v>1.3824986354112254</v>
      </c>
      <c r="M229" s="30" t="s">
        <v>45</v>
      </c>
      <c r="R229">
        <f t="shared" si="187"/>
        <v>0.81385242762826826</v>
      </c>
    </row>
    <row r="230" spans="1:18">
      <c r="A230" s="615">
        <v>45145</v>
      </c>
      <c r="B230" s="147" t="s">
        <v>16</v>
      </c>
      <c r="C230" s="101">
        <v>42408850</v>
      </c>
      <c r="D230" s="101">
        <v>1423650</v>
      </c>
      <c r="E230" s="101">
        <v>39609350</v>
      </c>
      <c r="F230" s="101">
        <v>14203650</v>
      </c>
      <c r="G230" s="101">
        <v>18406204</v>
      </c>
      <c r="H230" s="101">
        <v>22470599</v>
      </c>
      <c r="I230">
        <f t="shared" si="195"/>
        <v>9.9769255083763557</v>
      </c>
      <c r="J230">
        <f t="shared" si="208"/>
        <v>0.81912386937259662</v>
      </c>
      <c r="K230" s="156">
        <f t="shared" si="184"/>
        <v>3.4735709475615585E-2</v>
      </c>
      <c r="L230" s="156">
        <f t="shared" si="185"/>
        <v>0.55907335755361987</v>
      </c>
      <c r="M230" s="30" t="s">
        <v>45</v>
      </c>
      <c r="N230">
        <f>G230-G228</f>
        <v>-1774404</v>
      </c>
      <c r="O230">
        <f t="shared" ref="O230:O231" si="235">H230-H228</f>
        <v>163831</v>
      </c>
      <c r="P230" s="158">
        <f t="shared" ref="P230:P231" si="236">N230/(G228-N230)</f>
        <v>-8.081999681894958E-2</v>
      </c>
      <c r="Q230" s="158">
        <f t="shared" ref="Q230:Q231" si="237">O230/(H228-O230)</f>
        <v>7.3987926714509464E-3</v>
      </c>
      <c r="R230">
        <f t="shared" si="187"/>
        <v>0.93398783508630867</v>
      </c>
    </row>
    <row r="231" spans="1:18">
      <c r="A231" s="616"/>
      <c r="B231" s="148" t="s">
        <v>591</v>
      </c>
      <c r="C231" s="101">
        <v>19833405</v>
      </c>
      <c r="D231" s="101">
        <v>6921000</v>
      </c>
      <c r="E231" s="101">
        <v>16056015</v>
      </c>
      <c r="F231" s="101">
        <v>3337920</v>
      </c>
      <c r="G231" s="101">
        <v>39553010</v>
      </c>
      <c r="H231" s="101">
        <v>37763333</v>
      </c>
      <c r="I231">
        <f t="shared" si="195"/>
        <v>0.48228868660598179</v>
      </c>
      <c r="J231">
        <f t="shared" si="208"/>
        <v>1.0473919238007938</v>
      </c>
      <c r="K231" s="156">
        <f t="shared" si="184"/>
        <v>0.5359961990039811</v>
      </c>
      <c r="L231" s="156">
        <f t="shared" si="185"/>
        <v>0.2624544006000899</v>
      </c>
      <c r="M231" s="17" t="s">
        <v>46</v>
      </c>
      <c r="N231">
        <f t="shared" ref="N231" si="238">G231-G229</f>
        <v>-1085563</v>
      </c>
      <c r="O231">
        <f t="shared" si="235"/>
        <v>-13131660</v>
      </c>
      <c r="P231" s="158">
        <f t="shared" si="236"/>
        <v>-2.6017626823956284E-2</v>
      </c>
      <c r="Q231" s="158">
        <f t="shared" si="237"/>
        <v>-0.20509677430741227</v>
      </c>
      <c r="R231">
        <f t="shared" si="187"/>
        <v>0.80954404954671177</v>
      </c>
    </row>
    <row r="232" spans="1:18">
      <c r="A232" s="615">
        <v>45146</v>
      </c>
      <c r="B232" s="147" t="s">
        <v>16</v>
      </c>
      <c r="C232" s="101">
        <v>58456100</v>
      </c>
      <c r="D232" s="101">
        <v>20636050</v>
      </c>
      <c r="E232" s="101">
        <v>46285450</v>
      </c>
      <c r="F232" s="101">
        <v>3664650</v>
      </c>
      <c r="G232" s="101">
        <v>19707665</v>
      </c>
      <c r="H232" s="101">
        <v>18182587</v>
      </c>
      <c r="I232">
        <f t="shared" si="195"/>
        <v>0.17758485756721853</v>
      </c>
      <c r="J232">
        <f t="shared" si="208"/>
        <v>1.0838757433141939</v>
      </c>
      <c r="K232" s="156">
        <f t="shared" si="184"/>
        <v>0.54563782966971219</v>
      </c>
      <c r="L232" s="156">
        <f t="shared" si="185"/>
        <v>8.5982665740671219E-2</v>
      </c>
      <c r="M232" s="30" t="s">
        <v>45</v>
      </c>
      <c r="N232">
        <f>G232-G230</f>
        <v>1301461</v>
      </c>
      <c r="O232">
        <f t="shared" ref="O232:O233" si="239">H232-H230</f>
        <v>-4288012</v>
      </c>
      <c r="P232" s="158">
        <f t="shared" ref="P232:P233" si="240">N232/(G230-N232)</f>
        <v>7.608772607691329E-2</v>
      </c>
      <c r="Q232" s="158">
        <f t="shared" ref="Q232:Q233" si="241">O232/(H230-O232)</f>
        <v>-0.16024792916194341</v>
      </c>
      <c r="R232">
        <f t="shared" si="187"/>
        <v>0.79179846072522797</v>
      </c>
    </row>
    <row r="233" spans="1:18">
      <c r="A233" s="616"/>
      <c r="B233" s="148" t="s">
        <v>591</v>
      </c>
      <c r="C233" s="101">
        <v>23998215</v>
      </c>
      <c r="D233" s="101">
        <v>162390</v>
      </c>
      <c r="E233" s="101">
        <v>18231180</v>
      </c>
      <c r="F233" s="101">
        <v>3948150</v>
      </c>
      <c r="G233" s="101">
        <v>36739282</v>
      </c>
      <c r="H233" s="101">
        <v>42938406</v>
      </c>
      <c r="I233">
        <f t="shared" si="195"/>
        <v>24.312765564382044</v>
      </c>
      <c r="J233">
        <f t="shared" si="208"/>
        <v>0.85562752376043028</v>
      </c>
      <c r="K233" s="156">
        <f t="shared" si="184"/>
        <v>6.8128541806293675E-3</v>
      </c>
      <c r="L233" s="156">
        <f t="shared" si="185"/>
        <v>0.27642243977643399</v>
      </c>
      <c r="M233" s="17" t="s">
        <v>46</v>
      </c>
      <c r="N233">
        <f t="shared" ref="N233" si="242">G233-G231</f>
        <v>-2813728</v>
      </c>
      <c r="O233">
        <f t="shared" si="239"/>
        <v>5175073</v>
      </c>
      <c r="P233" s="158">
        <f t="shared" si="240"/>
        <v>-6.6413609657651723E-2</v>
      </c>
      <c r="Q233" s="158">
        <f t="shared" si="241"/>
        <v>0.15880175867014687</v>
      </c>
      <c r="R233">
        <f t="shared" si="187"/>
        <v>0.75968900186951405</v>
      </c>
    </row>
    <row r="234" spans="1:18">
      <c r="A234" s="615">
        <v>45147</v>
      </c>
      <c r="B234" s="147" t="s">
        <v>16</v>
      </c>
      <c r="C234" s="101">
        <v>60294650</v>
      </c>
      <c r="D234" s="101">
        <v>-7619800</v>
      </c>
      <c r="E234" s="101">
        <v>53813800</v>
      </c>
      <c r="F234" s="101">
        <v>15833850</v>
      </c>
      <c r="G234" s="101">
        <v>29872641</v>
      </c>
      <c r="H234" s="101">
        <v>36735665</v>
      </c>
      <c r="I234">
        <f t="shared" si="195"/>
        <v>-2.0779876112233917</v>
      </c>
      <c r="J234">
        <f t="shared" si="208"/>
        <v>0.81317817439809514</v>
      </c>
      <c r="K234" s="156">
        <f t="shared" si="184"/>
        <v>-0.11219703612412381</v>
      </c>
      <c r="L234" s="156">
        <f t="shared" si="185"/>
        <v>0.41690023288603595</v>
      </c>
      <c r="M234" s="30" t="s">
        <v>45</v>
      </c>
      <c r="N234">
        <f>G234-G232</f>
        <v>10164976</v>
      </c>
      <c r="O234">
        <f t="shared" ref="O234:O235" si="243">H234-H232</f>
        <v>18553078</v>
      </c>
      <c r="P234" s="158">
        <f t="shared" ref="P234:P235" si="244">N234/(G232-N234)</f>
        <v>1.0652108645686766</v>
      </c>
      <c r="Q234" s="158">
        <f t="shared" ref="Q234:Q235" si="245">O234/(H232-O234)</f>
        <v>-50.077000520930333</v>
      </c>
      <c r="R234">
        <f t="shared" si="187"/>
        <v>0.89251368073286763</v>
      </c>
    </row>
    <row r="235" spans="1:18">
      <c r="A235" s="616"/>
      <c r="B235" s="148" t="s">
        <v>591</v>
      </c>
      <c r="C235" s="101">
        <v>29050140</v>
      </c>
      <c r="D235" s="101">
        <v>6713295</v>
      </c>
      <c r="E235" s="101">
        <v>18625545</v>
      </c>
      <c r="F235" s="101">
        <v>-1259595</v>
      </c>
      <c r="G235" s="101">
        <v>58705413</v>
      </c>
      <c r="H235" s="101">
        <v>63964198</v>
      </c>
      <c r="I235">
        <f t="shared" si="195"/>
        <v>-0.18762694027299559</v>
      </c>
      <c r="J235">
        <f t="shared" si="208"/>
        <v>0.91778549306598045</v>
      </c>
      <c r="K235" s="156">
        <f t="shared" si="184"/>
        <v>0.30054804069240754</v>
      </c>
      <c r="L235" s="156">
        <f t="shared" si="185"/>
        <v>-6.3343531903723077E-2</v>
      </c>
      <c r="M235" s="17" t="s">
        <v>46</v>
      </c>
      <c r="N235">
        <f t="shared" ref="N235" si="246">G235-G233</f>
        <v>21966131</v>
      </c>
      <c r="O235">
        <f t="shared" si="243"/>
        <v>21025792</v>
      </c>
      <c r="P235" s="158">
        <f t="shared" si="244"/>
        <v>1.4868954497249773</v>
      </c>
      <c r="Q235" s="158">
        <f t="shared" si="245"/>
        <v>0.95952915521626037</v>
      </c>
      <c r="R235">
        <f t="shared" si="187"/>
        <v>0.64115164333115093</v>
      </c>
    </row>
    <row r="236" spans="1:18">
      <c r="A236" s="613">
        <v>45148</v>
      </c>
      <c r="B236" s="147" t="s">
        <v>16</v>
      </c>
      <c r="C236" s="101">
        <v>50392700</v>
      </c>
      <c r="D236" s="101">
        <v>37846300</v>
      </c>
      <c r="E236" s="101">
        <v>42405150</v>
      </c>
      <c r="F236" s="101">
        <v>28976300</v>
      </c>
      <c r="G236" s="101">
        <v>5068058</v>
      </c>
      <c r="H236" s="101">
        <v>5697058</v>
      </c>
      <c r="I236">
        <f t="shared" si="195"/>
        <v>0.76563098638440219</v>
      </c>
      <c r="J236">
        <f t="shared" si="208"/>
        <v>0.88959213685379368</v>
      </c>
      <c r="K236" s="156">
        <f t="shared" si="184"/>
        <v>3.0165067270292671</v>
      </c>
      <c r="L236" s="156">
        <f t="shared" si="185"/>
        <v>2.1577648123257016</v>
      </c>
      <c r="M236" s="17" t="s">
        <v>46</v>
      </c>
      <c r="N236">
        <f>G236-G234</f>
        <v>-24804583</v>
      </c>
      <c r="O236">
        <f t="shared" ref="O236:O237" si="247">H236-H234</f>
        <v>-31038607</v>
      </c>
      <c r="P236" s="158">
        <f t="shared" ref="P236:P237" si="248">N236/(G234-N236)</f>
        <v>-0.45365476125854526</v>
      </c>
      <c r="Q236" s="158">
        <f t="shared" ref="Q236:Q237" si="249">O236/(H234-O236)</f>
        <v>-0.45797034898434613</v>
      </c>
      <c r="R236">
        <f t="shared" si="187"/>
        <v>0.84149390685555647</v>
      </c>
    </row>
    <row r="237" spans="1:18">
      <c r="A237" s="614"/>
      <c r="B237" s="148" t="s">
        <v>591</v>
      </c>
      <c r="C237" s="101">
        <v>7650690</v>
      </c>
      <c r="D237" s="101">
        <v>5054835</v>
      </c>
      <c r="E237" s="101">
        <v>7407270</v>
      </c>
      <c r="F237" s="101">
        <v>4177410</v>
      </c>
      <c r="G237" s="101">
        <v>5429246</v>
      </c>
      <c r="H237" s="101">
        <v>4540285</v>
      </c>
      <c r="I237">
        <f t="shared" si="195"/>
        <v>0.82641866648466267</v>
      </c>
      <c r="J237">
        <f t="shared" si="208"/>
        <v>1.1957940966260929</v>
      </c>
      <c r="K237" s="156">
        <f t="shared" si="184"/>
        <v>1.9472717081655178</v>
      </c>
      <c r="L237" s="156">
        <f t="shared" si="185"/>
        <v>1.2933718489346286</v>
      </c>
      <c r="M237" s="17" t="s">
        <v>46</v>
      </c>
      <c r="N237">
        <f t="shared" ref="N237" si="250">G237-G235</f>
        <v>-53276167</v>
      </c>
      <c r="O237">
        <f t="shared" si="247"/>
        <v>-59423913</v>
      </c>
      <c r="P237" s="158">
        <f t="shared" si="248"/>
        <v>-0.47575830775025679</v>
      </c>
      <c r="Q237" s="158">
        <f t="shared" si="249"/>
        <v>-0.48160161070947916</v>
      </c>
      <c r="R237">
        <f t="shared" si="187"/>
        <v>0.96818326190186765</v>
      </c>
    </row>
    <row r="238" spans="1:18">
      <c r="A238" s="615">
        <v>45149</v>
      </c>
      <c r="B238" s="147" t="s">
        <v>16</v>
      </c>
      <c r="C238" s="101">
        <v>37021800</v>
      </c>
      <c r="D238" s="101">
        <v>19668450</v>
      </c>
      <c r="E238" s="101">
        <v>35994900</v>
      </c>
      <c r="F238" s="101">
        <v>12532650</v>
      </c>
      <c r="G238" s="101">
        <v>18901296</v>
      </c>
      <c r="H238" s="101">
        <v>13936283</v>
      </c>
      <c r="I238">
        <f t="shared" si="195"/>
        <v>0.63719561022856397</v>
      </c>
      <c r="J238">
        <f t="shared" si="208"/>
        <v>1.356265225096247</v>
      </c>
      <c r="K238" s="156">
        <f t="shared" si="184"/>
        <v>1.13340939933788</v>
      </c>
      <c r="L238" s="156">
        <f t="shared" si="185"/>
        <v>0.53416232458523794</v>
      </c>
      <c r="M238" s="17" t="s">
        <v>46</v>
      </c>
      <c r="R238">
        <f t="shared" si="187"/>
        <v>0.97226228870557352</v>
      </c>
    </row>
    <row r="239" spans="1:18">
      <c r="A239" s="616"/>
      <c r="B239" s="148" t="s">
        <v>591</v>
      </c>
      <c r="C239" s="101">
        <v>13485225</v>
      </c>
      <c r="D239" s="101">
        <v>9076260</v>
      </c>
      <c r="E239" s="101">
        <v>11203830</v>
      </c>
      <c r="F239" s="101">
        <v>3801705</v>
      </c>
      <c r="G239" s="101">
        <v>37720196</v>
      </c>
      <c r="H239" s="101">
        <v>24485511</v>
      </c>
      <c r="I239">
        <f t="shared" si="195"/>
        <v>0.41886250504062245</v>
      </c>
      <c r="J239">
        <f t="shared" si="208"/>
        <v>1.5405108760033639</v>
      </c>
      <c r="K239" s="156">
        <f t="shared" si="184"/>
        <v>2.0585919824720769</v>
      </c>
      <c r="L239" s="156">
        <f t="shared" si="185"/>
        <v>0.51359643345660877</v>
      </c>
      <c r="M239" s="17" t="s">
        <v>46</v>
      </c>
      <c r="R239">
        <f t="shared" si="187"/>
        <v>0.83082262253688755</v>
      </c>
    </row>
    <row r="240" spans="1:18">
      <c r="A240" s="615">
        <v>45152</v>
      </c>
      <c r="B240" s="147" t="s">
        <v>16</v>
      </c>
      <c r="C240" s="101">
        <v>52095900</v>
      </c>
      <c r="D240" s="101">
        <v>11970100</v>
      </c>
      <c r="E240" s="101">
        <v>42493200</v>
      </c>
      <c r="F240" s="101">
        <v>10104600</v>
      </c>
      <c r="G240" s="101">
        <v>20308776</v>
      </c>
      <c r="H240" s="101">
        <v>24148005</v>
      </c>
      <c r="I240">
        <f t="shared" si="195"/>
        <v>0.84415334876066195</v>
      </c>
      <c r="J240">
        <f t="shared" si="208"/>
        <v>0.84101258054236783</v>
      </c>
      <c r="K240" s="156">
        <f t="shared" si="184"/>
        <v>0.29831430152171423</v>
      </c>
      <c r="L240" s="156">
        <f t="shared" si="185"/>
        <v>0.31198014116077877</v>
      </c>
      <c r="M240" s="154" t="s">
        <v>894</v>
      </c>
      <c r="N240">
        <f>G240-G238</f>
        <v>1407480</v>
      </c>
      <c r="O240">
        <f t="shared" ref="O240:O241" si="251">H240-H238</f>
        <v>10211722</v>
      </c>
      <c r="P240" s="158">
        <f t="shared" ref="P240:P241" si="252">N240/(G238-N240)</f>
        <v>8.0455859373392294E-2</v>
      </c>
      <c r="Q240" s="158">
        <f t="shared" ref="Q240:Q241" si="253">O240/(H238-O240)</f>
        <v>2.7417249979259299</v>
      </c>
      <c r="R240">
        <f t="shared" si="187"/>
        <v>0.81567263450674621</v>
      </c>
    </row>
    <row r="241" spans="1:18">
      <c r="A241" s="616"/>
      <c r="B241" s="148" t="s">
        <v>591</v>
      </c>
      <c r="C241" s="101">
        <v>16246425</v>
      </c>
      <c r="D241" s="101">
        <v>6331455</v>
      </c>
      <c r="E241" s="101">
        <v>16846830</v>
      </c>
      <c r="F241" s="101">
        <v>4644870</v>
      </c>
      <c r="G241" s="101">
        <v>36413702</v>
      </c>
      <c r="H241" s="101">
        <v>33295286</v>
      </c>
      <c r="I241">
        <f t="shared" si="195"/>
        <v>0.73361810200025113</v>
      </c>
      <c r="J241">
        <f t="shared" si="208"/>
        <v>1.0936593846948783</v>
      </c>
      <c r="K241" s="156">
        <f t="shared" si="184"/>
        <v>0.63857530582543365</v>
      </c>
      <c r="L241" s="156">
        <f t="shared" si="185"/>
        <v>0.38066589302046555</v>
      </c>
      <c r="M241" s="17" t="s">
        <v>46</v>
      </c>
      <c r="N241">
        <f t="shared" ref="N241" si="254">G241-G239</f>
        <v>-1306494</v>
      </c>
      <c r="O241">
        <f t="shared" si="251"/>
        <v>8809775</v>
      </c>
      <c r="P241" s="158">
        <f t="shared" si="252"/>
        <v>-3.3476935912320517E-2</v>
      </c>
      <c r="Q241" s="158">
        <f t="shared" si="253"/>
        <v>0.56200072519720923</v>
      </c>
      <c r="R241">
        <f t="shared" si="187"/>
        <v>1.0369561303486767</v>
      </c>
    </row>
    <row r="242" spans="1:18">
      <c r="A242" s="615">
        <v>45154</v>
      </c>
      <c r="B242" s="147" t="s">
        <v>16</v>
      </c>
      <c r="C242" s="101">
        <v>70404300</v>
      </c>
      <c r="D242" s="101">
        <v>18308400</v>
      </c>
      <c r="E242" s="101">
        <v>64464550</v>
      </c>
      <c r="F242" s="101">
        <v>21971350</v>
      </c>
      <c r="G242" s="101">
        <v>31400405</v>
      </c>
      <c r="H242" s="101">
        <v>37696070</v>
      </c>
      <c r="I242">
        <f t="shared" si="195"/>
        <v>1.200069367066483</v>
      </c>
      <c r="J242">
        <f t="shared" si="208"/>
        <v>0.83298882350335191</v>
      </c>
      <c r="K242" s="156">
        <f t="shared" si="184"/>
        <v>0.35143648540480155</v>
      </c>
      <c r="L242" s="156">
        <f t="shared" si="185"/>
        <v>0.51705567008368403</v>
      </c>
      <c r="M242" s="30" t="s">
        <v>45</v>
      </c>
      <c r="N242">
        <f>G242-G240</f>
        <v>11091629</v>
      </c>
      <c r="O242">
        <f t="shared" ref="O242:O243" si="255">H242-H240</f>
        <v>13548065</v>
      </c>
      <c r="P242" s="158">
        <f t="shared" ref="P242:P243" si="256">N242/(G240-N242)</f>
        <v>1.2033690034454263</v>
      </c>
      <c r="Q242" s="158">
        <f t="shared" ref="Q242:Q243" si="257">O242/(H240-O242)</f>
        <v>1.2781265743013639</v>
      </c>
      <c r="R242">
        <f t="shared" si="187"/>
        <v>0.91563370419136336</v>
      </c>
    </row>
    <row r="243" spans="1:18">
      <c r="A243" s="616"/>
      <c r="B243" s="148" t="s">
        <v>591</v>
      </c>
      <c r="C243" s="101">
        <v>22027860</v>
      </c>
      <c r="D243" s="101">
        <v>7623825</v>
      </c>
      <c r="E243" s="101">
        <v>21830055</v>
      </c>
      <c r="F243" s="101">
        <v>3514755</v>
      </c>
      <c r="G243" s="101">
        <v>55838924</v>
      </c>
      <c r="H243" s="101">
        <v>63679327</v>
      </c>
      <c r="I243">
        <f t="shared" si="195"/>
        <v>0.46102251822411977</v>
      </c>
      <c r="J243">
        <f t="shared" si="208"/>
        <v>0.87687679236936655</v>
      </c>
      <c r="K243" s="156">
        <f t="shared" si="184"/>
        <v>0.52928398188424286</v>
      </c>
      <c r="L243" s="156">
        <f t="shared" si="185"/>
        <v>0.19190267153691176</v>
      </c>
      <c r="M243" s="17" t="s">
        <v>46</v>
      </c>
      <c r="N243">
        <f t="shared" ref="N243" si="258">G243-G241</f>
        <v>19425222</v>
      </c>
      <c r="O243">
        <f t="shared" si="255"/>
        <v>30384041</v>
      </c>
      <c r="P243" s="158">
        <f t="shared" si="256"/>
        <v>1.1434349629866827</v>
      </c>
      <c r="Q243" s="158">
        <f t="shared" si="257"/>
        <v>10.43678597988146</v>
      </c>
      <c r="R243">
        <f t="shared" si="187"/>
        <v>0.99102023528386329</v>
      </c>
    </row>
    <row r="244" spans="1:18">
      <c r="A244" s="613">
        <v>45155</v>
      </c>
      <c r="B244" s="147" t="s">
        <v>16</v>
      </c>
      <c r="C244" s="101">
        <v>21785500</v>
      </c>
      <c r="D244" s="101">
        <v>15764300</v>
      </c>
      <c r="E244" s="101">
        <v>18877750</v>
      </c>
      <c r="F244" s="101">
        <v>10315950</v>
      </c>
      <c r="G244" s="101">
        <v>2661534</v>
      </c>
      <c r="H244" s="101">
        <v>2936382</v>
      </c>
      <c r="I244">
        <f t="shared" si="195"/>
        <v>0.65438681070520099</v>
      </c>
      <c r="J244">
        <f t="shared" si="208"/>
        <v>0.90639909929975049</v>
      </c>
      <c r="K244" s="156">
        <f t="shared" si="184"/>
        <v>2.618132598153192</v>
      </c>
      <c r="L244" s="156">
        <f t="shared" si="185"/>
        <v>1.2048809829708707</v>
      </c>
      <c r="M244" s="17" t="s">
        <v>46</v>
      </c>
      <c r="R244">
        <f t="shared" si="187"/>
        <v>0.86652819535929859</v>
      </c>
    </row>
    <row r="245" spans="1:18">
      <c r="A245" s="614"/>
      <c r="B245" s="148" t="s">
        <v>591</v>
      </c>
      <c r="C245" s="101">
        <v>7104630</v>
      </c>
      <c r="D245" s="101">
        <v>4769955</v>
      </c>
      <c r="E245" s="101">
        <v>5763120</v>
      </c>
      <c r="F245" s="101">
        <v>3527850</v>
      </c>
      <c r="G245" s="101">
        <v>3379154</v>
      </c>
      <c r="H245" s="101">
        <v>3827265</v>
      </c>
      <c r="I245">
        <f t="shared" si="195"/>
        <v>0.73959817230980163</v>
      </c>
      <c r="J245">
        <f t="shared" si="208"/>
        <v>0.88291612940311159</v>
      </c>
      <c r="K245" s="156">
        <f t="shared" si="184"/>
        <v>2.043091650872177</v>
      </c>
      <c r="L245" s="156">
        <f t="shared" si="185"/>
        <v>1.578265712866902</v>
      </c>
      <c r="M245" s="17" t="s">
        <v>46</v>
      </c>
      <c r="R245">
        <f t="shared" si="187"/>
        <v>0.81117806275625892</v>
      </c>
    </row>
    <row r="246" spans="1:18">
      <c r="A246" s="615">
        <v>45156</v>
      </c>
      <c r="B246" s="147" t="s">
        <v>16</v>
      </c>
      <c r="C246" s="101">
        <v>46949400</v>
      </c>
      <c r="D246" s="101">
        <v>26436400</v>
      </c>
      <c r="E246" s="101">
        <v>38691050</v>
      </c>
      <c r="F246" s="101">
        <v>17363450</v>
      </c>
      <c r="G246" s="101">
        <v>20479033</v>
      </c>
      <c r="H246" s="101">
        <v>20093268</v>
      </c>
      <c r="I246">
        <f t="shared" si="195"/>
        <v>0.6568008503427093</v>
      </c>
      <c r="J246">
        <f t="shared" si="208"/>
        <v>1.0191987186952367</v>
      </c>
      <c r="K246" s="156">
        <f t="shared" si="184"/>
        <v>1.2887632233217958</v>
      </c>
      <c r="L246" s="156">
        <f t="shared" si="185"/>
        <v>0.81413051632626265</v>
      </c>
      <c r="M246" s="17" t="s">
        <v>46</v>
      </c>
      <c r="N246">
        <f>G246-G244</f>
        <v>17817499</v>
      </c>
      <c r="O246">
        <f t="shared" ref="O246:O247" si="259">H246-H244</f>
        <v>17156886</v>
      </c>
      <c r="P246" s="158">
        <f t="shared" ref="P246:P247" si="260">N246/(G244-N246)</f>
        <v>-1.1756096691962536</v>
      </c>
      <c r="Q246" s="158">
        <f t="shared" ref="Q246:Q247" si="261">O246/(H244-O246)</f>
        <v>-1.2064893058642647</v>
      </c>
      <c r="R246">
        <f t="shared" si="187"/>
        <v>0.82410105347459184</v>
      </c>
    </row>
    <row r="247" spans="1:18">
      <c r="A247" s="616"/>
      <c r="B247" s="148" t="s">
        <v>591</v>
      </c>
      <c r="C247" s="101">
        <v>12814155</v>
      </c>
      <c r="D247" s="101">
        <v>6926745</v>
      </c>
      <c r="E247" s="101">
        <v>10956420</v>
      </c>
      <c r="F247" s="101">
        <v>5028105</v>
      </c>
      <c r="G247" s="101">
        <v>26460831</v>
      </c>
      <c r="H247" s="101">
        <v>24585468</v>
      </c>
      <c r="I247">
        <f t="shared" si="195"/>
        <v>0.72589722878494878</v>
      </c>
      <c r="J247">
        <f t="shared" si="208"/>
        <v>1.0762793289108834</v>
      </c>
      <c r="K247" s="156">
        <f t="shared" si="184"/>
        <v>1.1765351827034298</v>
      </c>
      <c r="L247" s="156">
        <f t="shared" si="185"/>
        <v>0.84815078146151146</v>
      </c>
      <c r="M247" s="17" t="s">
        <v>46</v>
      </c>
      <c r="N247">
        <f t="shared" ref="N247" si="262">G247-G245</f>
        <v>23081677</v>
      </c>
      <c r="O247">
        <f t="shared" si="259"/>
        <v>20758203</v>
      </c>
      <c r="P247" s="158">
        <f t="shared" si="260"/>
        <v>-1.1715086945971336</v>
      </c>
      <c r="Q247" s="158">
        <f t="shared" si="261"/>
        <v>-1.2260515631207203</v>
      </c>
      <c r="R247">
        <f t="shared" si="187"/>
        <v>0.85502477533633703</v>
      </c>
    </row>
    <row r="248" spans="1:18">
      <c r="A248" s="615">
        <v>45159</v>
      </c>
      <c r="B248" s="147" t="s">
        <v>16</v>
      </c>
      <c r="C248" s="101">
        <v>61086000</v>
      </c>
      <c r="D248" s="101">
        <v>5465000</v>
      </c>
      <c r="E248" s="101">
        <v>46767200</v>
      </c>
      <c r="F248" s="101">
        <v>15261300</v>
      </c>
      <c r="G248" s="101">
        <v>17364461</v>
      </c>
      <c r="H248" s="101">
        <v>23666445</v>
      </c>
      <c r="I248">
        <f t="shared" si="195"/>
        <v>2.7925526075022873</v>
      </c>
      <c r="J248">
        <f t="shared" si="208"/>
        <v>0.733716491851649</v>
      </c>
      <c r="K248" s="156">
        <f t="shared" si="184"/>
        <v>9.8254256485859656E-2</v>
      </c>
      <c r="L248" s="156">
        <f t="shared" si="185"/>
        <v>0.48439498633589262</v>
      </c>
      <c r="M248" s="30" t="s">
        <v>45</v>
      </c>
      <c r="N248">
        <f>G248-G246</f>
        <v>-3114572</v>
      </c>
      <c r="O248">
        <f t="shared" ref="O248:O249" si="263">H248-H246</f>
        <v>3573177</v>
      </c>
      <c r="P248" s="158">
        <f t="shared" ref="P248:P249" si="264">N248/(G246-N248)</f>
        <v>-0.13200916095696269</v>
      </c>
      <c r="Q248" s="158">
        <f t="shared" ref="Q248:Q249" si="265">O248/(H246-O248)</f>
        <v>0.21629281582044554</v>
      </c>
      <c r="R248">
        <f t="shared" si="187"/>
        <v>0.76559604492027633</v>
      </c>
    </row>
    <row r="249" spans="1:18">
      <c r="A249" s="616"/>
      <c r="B249" s="148" t="s">
        <v>591</v>
      </c>
      <c r="C249" s="101">
        <v>17771280</v>
      </c>
      <c r="D249" s="101">
        <v>2589765</v>
      </c>
      <c r="E249" s="101">
        <v>16613775</v>
      </c>
      <c r="F249" s="101">
        <v>6678390</v>
      </c>
      <c r="G249" s="101">
        <v>27737524</v>
      </c>
      <c r="H249" s="101">
        <v>32869577</v>
      </c>
      <c r="I249">
        <f t="shared" si="195"/>
        <v>2.5787629379499686</v>
      </c>
      <c r="J249">
        <f t="shared" si="208"/>
        <v>0.84386616840247142</v>
      </c>
      <c r="K249" s="156">
        <f t="shared" si="184"/>
        <v>0.17058672998050589</v>
      </c>
      <c r="L249" s="156">
        <f t="shared" si="185"/>
        <v>0.67218230597002537</v>
      </c>
      <c r="M249" s="30" t="s">
        <v>45</v>
      </c>
      <c r="N249">
        <f t="shared" ref="N249" si="266">G249-G247</f>
        <v>1276693</v>
      </c>
      <c r="O249">
        <f t="shared" si="263"/>
        <v>8284109</v>
      </c>
      <c r="P249" s="158">
        <f t="shared" si="264"/>
        <v>5.0694329899240546E-2</v>
      </c>
      <c r="Q249" s="158">
        <f t="shared" si="265"/>
        <v>0.50818517646289485</v>
      </c>
      <c r="R249">
        <f t="shared" si="187"/>
        <v>0.93486653746944504</v>
      </c>
    </row>
    <row r="250" spans="1:18">
      <c r="A250" s="615">
        <v>45160</v>
      </c>
      <c r="B250" s="147" t="s">
        <v>16</v>
      </c>
      <c r="C250" s="101">
        <v>78443550</v>
      </c>
      <c r="D250" s="101">
        <v>17357550</v>
      </c>
      <c r="E250" s="101">
        <v>54169100</v>
      </c>
      <c r="F250" s="101">
        <v>7401900</v>
      </c>
      <c r="G250" s="101">
        <v>16457969</v>
      </c>
      <c r="H250" s="101">
        <v>19383669</v>
      </c>
      <c r="I250">
        <f t="shared" si="195"/>
        <v>0.42643691073913081</v>
      </c>
      <c r="J250">
        <f t="shared" si="208"/>
        <v>0.84906366281842716</v>
      </c>
      <c r="K250" s="156">
        <f t="shared" si="184"/>
        <v>0.28414939593360183</v>
      </c>
      <c r="L250" s="156">
        <f t="shared" si="185"/>
        <v>0.15827118151182881</v>
      </c>
      <c r="M250" s="17" t="s">
        <v>46</v>
      </c>
      <c r="N250">
        <f>G250-G248</f>
        <v>-906492</v>
      </c>
      <c r="O250">
        <f t="shared" ref="O250:O251" si="267">H250-H248</f>
        <v>-4282776</v>
      </c>
      <c r="P250" s="158">
        <f t="shared" ref="P250:P251" si="268">N250/(G248-N250)</f>
        <v>-4.9613832403816047E-2</v>
      </c>
      <c r="Q250" s="158">
        <f t="shared" ref="Q250:Q251" si="269">O250/(H248-O250)</f>
        <v>-0.15323418137485836</v>
      </c>
      <c r="R250">
        <f t="shared" si="187"/>
        <v>0.69054880866559454</v>
      </c>
    </row>
    <row r="251" spans="1:18">
      <c r="A251" s="616"/>
      <c r="B251" s="148" t="s">
        <v>591</v>
      </c>
      <c r="C251" s="101">
        <v>23998605</v>
      </c>
      <c r="D251" s="101">
        <v>6227325</v>
      </c>
      <c r="E251" s="101">
        <v>19002855</v>
      </c>
      <c r="F251" s="101">
        <v>2389080</v>
      </c>
      <c r="G251" s="101">
        <v>23762677</v>
      </c>
      <c r="H251" s="101">
        <v>24528883</v>
      </c>
      <c r="I251">
        <f t="shared" si="195"/>
        <v>0.38364466283677179</v>
      </c>
      <c r="J251">
        <f t="shared" si="208"/>
        <v>0.9687631108191922</v>
      </c>
      <c r="K251" s="156">
        <f t="shared" si="184"/>
        <v>0.35041510797196374</v>
      </c>
      <c r="L251" s="156">
        <f t="shared" si="185"/>
        <v>0.14380115295891513</v>
      </c>
      <c r="M251" s="17" t="s">
        <v>46</v>
      </c>
      <c r="N251">
        <f t="shared" ref="N251" si="270">G251-G249</f>
        <v>-3974847</v>
      </c>
      <c r="O251">
        <f t="shared" si="267"/>
        <v>-8340694</v>
      </c>
      <c r="P251" s="158">
        <f t="shared" si="268"/>
        <v>-0.1253405808099306</v>
      </c>
      <c r="Q251" s="158">
        <f t="shared" si="269"/>
        <v>-0.20239357319441068</v>
      </c>
      <c r="R251">
        <f t="shared" si="187"/>
        <v>0.79183165021466873</v>
      </c>
    </row>
    <row r="252" spans="1:18">
      <c r="A252" s="615">
        <v>45161</v>
      </c>
      <c r="B252" s="147" t="s">
        <v>16</v>
      </c>
      <c r="C252" s="101">
        <v>78437600</v>
      </c>
      <c r="D252" s="101">
        <v>-2597300</v>
      </c>
      <c r="E252" s="101">
        <v>67465500</v>
      </c>
      <c r="F252" s="101">
        <v>19944450</v>
      </c>
      <c r="G252" s="101">
        <v>28726825</v>
      </c>
      <c r="H252" s="101">
        <v>39068868</v>
      </c>
      <c r="I252">
        <f t="shared" si="195"/>
        <v>-7.6789165672044044</v>
      </c>
      <c r="J252">
        <f t="shared" si="208"/>
        <v>0.73528685294900276</v>
      </c>
      <c r="K252" s="156">
        <f t="shared" si="184"/>
        <v>-3.2051622202285683E-2</v>
      </c>
      <c r="L252" s="156">
        <f t="shared" si="185"/>
        <v>0.41969716578232175</v>
      </c>
      <c r="M252" s="30" t="s">
        <v>45</v>
      </c>
      <c r="N252">
        <f>G252-G250</f>
        <v>12268856</v>
      </c>
      <c r="O252">
        <f t="shared" ref="O252:O253" si="271">H252-H250</f>
        <v>19685199</v>
      </c>
      <c r="P252" s="158">
        <f t="shared" ref="P252:P253" si="272">N252/(G250-N252)</f>
        <v>2.9287479234864278</v>
      </c>
      <c r="Q252" s="158">
        <f t="shared" ref="Q252:Q253" si="273">O252/(H250-O252)</f>
        <v>-65.284379663715058</v>
      </c>
      <c r="R252">
        <f t="shared" si="187"/>
        <v>0.86011683172356113</v>
      </c>
    </row>
    <row r="253" spans="1:18">
      <c r="A253" s="616"/>
      <c r="B253" s="148" t="s">
        <v>591</v>
      </c>
      <c r="C253" s="101">
        <v>26199990</v>
      </c>
      <c r="D253" s="101">
        <v>-2855310</v>
      </c>
      <c r="E253" s="101">
        <v>25896300</v>
      </c>
      <c r="F253" s="101">
        <v>16182015</v>
      </c>
      <c r="G253" s="101">
        <v>53005390</v>
      </c>
      <c r="H253" s="101">
        <v>88543738</v>
      </c>
      <c r="I253">
        <f t="shared" si="195"/>
        <v>-5.6673408491547326</v>
      </c>
      <c r="J253">
        <f t="shared" si="208"/>
        <v>0.59863510618898874</v>
      </c>
      <c r="K253" s="156">
        <f t="shared" si="184"/>
        <v>-9.8271571795851359E-2</v>
      </c>
      <c r="L253" s="156">
        <f t="shared" si="185"/>
        <v>1.66579578424969</v>
      </c>
      <c r="M253" s="30" t="s">
        <v>45</v>
      </c>
      <c r="N253">
        <f t="shared" ref="N253" si="274">G253-G251</f>
        <v>29242713</v>
      </c>
      <c r="O253">
        <f t="shared" si="271"/>
        <v>64014855</v>
      </c>
      <c r="P253" s="158">
        <f t="shared" si="272"/>
        <v>-5.3362264408481987</v>
      </c>
      <c r="Q253" s="158">
        <f t="shared" si="273"/>
        <v>-1.6212049940166093</v>
      </c>
      <c r="R253">
        <f t="shared" si="187"/>
        <v>0.98840877420182216</v>
      </c>
    </row>
    <row r="254" spans="1:18">
      <c r="A254" s="613">
        <v>45162</v>
      </c>
      <c r="B254" s="147" t="s">
        <v>16</v>
      </c>
      <c r="C254" s="101">
        <v>40808200</v>
      </c>
      <c r="D254" s="101">
        <v>20300750</v>
      </c>
      <c r="E254" s="101">
        <v>31449450</v>
      </c>
      <c r="F254" s="101">
        <v>10917700</v>
      </c>
      <c r="G254" s="101">
        <v>4730687</v>
      </c>
      <c r="H254" s="101">
        <v>4791950</v>
      </c>
      <c r="I254">
        <f t="shared" si="195"/>
        <v>0.53779786461091339</v>
      </c>
      <c r="J254">
        <f t="shared" si="208"/>
        <v>0.98721543421780278</v>
      </c>
      <c r="K254" s="156">
        <f t="shared" si="184"/>
        <v>0.98992073612272613</v>
      </c>
      <c r="L254" s="156">
        <f t="shared" si="185"/>
        <v>0.53174717206278077</v>
      </c>
      <c r="M254" s="17" t="s">
        <v>46</v>
      </c>
      <c r="N254">
        <f>G254-G252</f>
        <v>-23996138</v>
      </c>
      <c r="O254">
        <f t="shared" ref="O254:O255" si="275">H254-H252</f>
        <v>-34276918</v>
      </c>
      <c r="P254" s="158">
        <f t="shared" ref="P254:P255" si="276">N254/(G252-N254)</f>
        <v>-0.45513637008602875</v>
      </c>
      <c r="Q254" s="158">
        <f t="shared" ref="Q254:Q255" si="277">O254/(H252-O254)</f>
        <v>-0.46733316076263742</v>
      </c>
      <c r="R254">
        <f t="shared" si="187"/>
        <v>0.7706649643944109</v>
      </c>
    </row>
    <row r="255" spans="1:18">
      <c r="A255" s="614"/>
      <c r="B255" s="148" t="s">
        <v>591</v>
      </c>
      <c r="C255" s="101">
        <v>9626505</v>
      </c>
      <c r="D255" s="101">
        <v>3247350</v>
      </c>
      <c r="E255" s="101">
        <v>8147415</v>
      </c>
      <c r="F255" s="101">
        <v>2404770</v>
      </c>
      <c r="G255" s="101">
        <v>5906597</v>
      </c>
      <c r="H255" s="101">
        <v>5234558</v>
      </c>
      <c r="I255">
        <f t="shared" si="195"/>
        <v>0.74053305002540537</v>
      </c>
      <c r="J255">
        <f t="shared" si="208"/>
        <v>1.1283850518038008</v>
      </c>
      <c r="K255" s="156">
        <f t="shared" si="184"/>
        <v>0.50905645026653212</v>
      </c>
      <c r="L255" s="156">
        <f t="shared" si="185"/>
        <v>0.41875651376673989</v>
      </c>
      <c r="M255" s="17" t="s">
        <v>46</v>
      </c>
      <c r="N255">
        <f t="shared" ref="N255" si="278">G255-G253</f>
        <v>-47098793</v>
      </c>
      <c r="O255">
        <f t="shared" si="275"/>
        <v>-83309180</v>
      </c>
      <c r="P255" s="158">
        <f t="shared" si="276"/>
        <v>-0.47049775132773425</v>
      </c>
      <c r="Q255" s="158">
        <f t="shared" si="277"/>
        <v>-0.48477023823360393</v>
      </c>
      <c r="R255">
        <f t="shared" si="187"/>
        <v>0.84635233659568032</v>
      </c>
    </row>
    <row r="256" spans="1:18">
      <c r="A256" s="615">
        <v>45163</v>
      </c>
      <c r="B256" s="147" t="s">
        <v>16</v>
      </c>
      <c r="C256" s="101">
        <v>52799250</v>
      </c>
      <c r="D256" s="101">
        <v>25818800</v>
      </c>
      <c r="E256" s="101">
        <v>44064250</v>
      </c>
      <c r="F256" s="101">
        <v>6861800</v>
      </c>
      <c r="G256" s="101">
        <v>20805832</v>
      </c>
      <c r="H256" s="101">
        <v>18549719</v>
      </c>
      <c r="I256">
        <f t="shared" si="195"/>
        <v>0.26576758021286812</v>
      </c>
      <c r="J256">
        <f t="shared" si="208"/>
        <v>1.121625184726518</v>
      </c>
      <c r="K256" s="156">
        <f t="shared" si="184"/>
        <v>0.95694475073618124</v>
      </c>
      <c r="L256" s="156">
        <f t="shared" si="185"/>
        <v>0.18444484167037387</v>
      </c>
      <c r="M256" s="17" t="s">
        <v>46</v>
      </c>
      <c r="R256">
        <f t="shared" si="187"/>
        <v>0.83456204396842759</v>
      </c>
    </row>
    <row r="257" spans="1:18">
      <c r="A257" s="616"/>
      <c r="B257" s="148" t="s">
        <v>591</v>
      </c>
      <c r="C257" s="101">
        <v>12923970</v>
      </c>
      <c r="D257" s="101">
        <v>6773250</v>
      </c>
      <c r="E257" s="101">
        <v>11343690</v>
      </c>
      <c r="F257" s="101">
        <v>2625765</v>
      </c>
      <c r="G257" s="101">
        <v>36886045</v>
      </c>
      <c r="H257" s="101">
        <v>34683672</v>
      </c>
      <c r="I257">
        <f t="shared" si="195"/>
        <v>0.38766692503598715</v>
      </c>
      <c r="J257">
        <f t="shared" si="208"/>
        <v>1.0634988417604687</v>
      </c>
      <c r="K257" s="156">
        <f t="shared" si="184"/>
        <v>1.1012125409708131</v>
      </c>
      <c r="L257" s="156">
        <f t="shared" si="185"/>
        <v>0.3011915105945509</v>
      </c>
      <c r="M257" s="17" t="s">
        <v>46</v>
      </c>
      <c r="R257">
        <f t="shared" si="187"/>
        <v>0.87772487865570714</v>
      </c>
    </row>
    <row r="258" spans="1:18">
      <c r="A258" s="615">
        <v>45166</v>
      </c>
      <c r="B258" s="147" t="s">
        <v>16</v>
      </c>
      <c r="C258" s="101">
        <v>61071100</v>
      </c>
      <c r="D258" s="101">
        <v>365550</v>
      </c>
      <c r="E258" s="101">
        <v>55610750</v>
      </c>
      <c r="F258" s="101">
        <v>12089600</v>
      </c>
      <c r="G258" s="101">
        <v>17450006</v>
      </c>
      <c r="H258" s="101">
        <v>19083489</v>
      </c>
      <c r="I258">
        <f t="shared" si="195"/>
        <v>33.072356722746548</v>
      </c>
      <c r="J258">
        <f t="shared" si="208"/>
        <v>0.91440333578414301</v>
      </c>
      <c r="K258" s="156">
        <f t="shared" si="184"/>
        <v>6.0216899443296373E-3</v>
      </c>
      <c r="L258" s="156">
        <f t="shared" si="185"/>
        <v>0.2777867772335979</v>
      </c>
      <c r="M258" s="30" t="s">
        <v>45</v>
      </c>
      <c r="N258">
        <f>G258-G256</f>
        <v>-3355826</v>
      </c>
      <c r="O258">
        <f t="shared" ref="O258:O259" si="279">H258-H256</f>
        <v>533770</v>
      </c>
      <c r="P258" s="158">
        <f t="shared" ref="P258:P259" si="280">N258/(G256-N258)</f>
        <v>-0.13889055130239819</v>
      </c>
      <c r="Q258" s="158">
        <f t="shared" ref="Q258:Q259" si="281">O258/(H256-O258)</f>
        <v>2.9627637156388487E-2</v>
      </c>
      <c r="R258">
        <f t="shared" si="187"/>
        <v>0.91059027919916291</v>
      </c>
    </row>
    <row r="259" spans="1:18">
      <c r="A259" s="616"/>
      <c r="B259" s="148" t="s">
        <v>591</v>
      </c>
      <c r="C259" s="101">
        <v>17604915</v>
      </c>
      <c r="D259" s="101">
        <v>1094895</v>
      </c>
      <c r="E259" s="101">
        <v>16457070</v>
      </c>
      <c r="F259" s="101">
        <v>7787085</v>
      </c>
      <c r="G259" s="101">
        <v>26947924</v>
      </c>
      <c r="H259" s="101">
        <v>38304156</v>
      </c>
      <c r="I259">
        <f t="shared" si="195"/>
        <v>7.1121751400819253</v>
      </c>
      <c r="J259">
        <f t="shared" si="208"/>
        <v>0.70352480811742724</v>
      </c>
      <c r="K259" s="156">
        <f t="shared" ref="K259:K322" si="282">D259/(C259-D259)</f>
        <v>6.6317000221683561E-2</v>
      </c>
      <c r="L259" s="156">
        <f t="shared" ref="L259:L322" si="283">F259/(E259-F259)</f>
        <v>0.89816591378185773</v>
      </c>
      <c r="M259" s="30" t="s">
        <v>45</v>
      </c>
      <c r="N259">
        <f t="shared" ref="N259" si="284">G259-G257</f>
        <v>-9938121</v>
      </c>
      <c r="O259">
        <f t="shared" si="279"/>
        <v>3620484</v>
      </c>
      <c r="P259" s="158">
        <f t="shared" si="280"/>
        <v>-0.21224341721323986</v>
      </c>
      <c r="Q259" s="158">
        <f t="shared" si="281"/>
        <v>0.11655223539837573</v>
      </c>
      <c r="R259">
        <f t="shared" ref="R259:R322" si="285">E259/C259</f>
        <v>0.93479974200386651</v>
      </c>
    </row>
    <row r="260" spans="1:18">
      <c r="A260" s="615">
        <v>45167</v>
      </c>
      <c r="B260" s="147" t="s">
        <v>16</v>
      </c>
      <c r="C260" s="101">
        <v>72999400</v>
      </c>
      <c r="D260" s="101">
        <v>8668000</v>
      </c>
      <c r="E260" s="101">
        <v>54955750</v>
      </c>
      <c r="F260" s="101">
        <v>8701600</v>
      </c>
      <c r="G260" s="101">
        <v>17095511</v>
      </c>
      <c r="H260" s="101">
        <v>17175987</v>
      </c>
      <c r="I260">
        <f t="shared" si="195"/>
        <v>1.0038763267189663</v>
      </c>
      <c r="J260">
        <f t="shared" si="208"/>
        <v>0.99531462151199812</v>
      </c>
      <c r="K260" s="156">
        <f t="shared" si="282"/>
        <v>0.13473980047068773</v>
      </c>
      <c r="L260" s="156">
        <f t="shared" si="283"/>
        <v>0.1881258222235194</v>
      </c>
      <c r="M260" s="30" t="s">
        <v>45</v>
      </c>
      <c r="N260">
        <f>G260-G258</f>
        <v>-354495</v>
      </c>
      <c r="O260">
        <f t="shared" ref="O260:O261" si="286">H260-H258</f>
        <v>-1907502</v>
      </c>
      <c r="P260" s="158">
        <f t="shared" ref="P260:P261" si="287">N260/(G258-N260)</f>
        <v>-1.9910414787811241E-2</v>
      </c>
      <c r="Q260" s="158">
        <f t="shared" ref="Q260:Q261" si="288">O260/(H258-O260)</f>
        <v>-9.0872412836535452E-2</v>
      </c>
      <c r="R260">
        <f t="shared" si="285"/>
        <v>0.75282468075080067</v>
      </c>
    </row>
    <row r="261" spans="1:18">
      <c r="A261" s="616"/>
      <c r="B261" s="148" t="s">
        <v>591</v>
      </c>
      <c r="C261" s="101">
        <v>24486990</v>
      </c>
      <c r="D261" s="101">
        <v>6726975</v>
      </c>
      <c r="E261" s="101">
        <v>19757490</v>
      </c>
      <c r="F261" s="101">
        <v>2042175</v>
      </c>
      <c r="G261" s="101">
        <v>32171995</v>
      </c>
      <c r="H261" s="101">
        <v>31343175</v>
      </c>
      <c r="I261">
        <f t="shared" si="195"/>
        <v>0.30357998951980647</v>
      </c>
      <c r="J261">
        <f t="shared" si="208"/>
        <v>1.0264433963693851</v>
      </c>
      <c r="K261" s="156">
        <f t="shared" si="282"/>
        <v>0.37877079495709887</v>
      </c>
      <c r="L261" s="156">
        <f t="shared" si="283"/>
        <v>0.11527737440739834</v>
      </c>
      <c r="M261" s="17" t="s">
        <v>46</v>
      </c>
      <c r="N261">
        <f t="shared" ref="N261" si="289">G261-G259</f>
        <v>5224071</v>
      </c>
      <c r="O261">
        <f t="shared" si="286"/>
        <v>-6960981</v>
      </c>
      <c r="P261" s="158">
        <f t="shared" si="287"/>
        <v>0.24047626357994598</v>
      </c>
      <c r="Q261" s="158">
        <f t="shared" si="288"/>
        <v>-0.15378239107063787</v>
      </c>
      <c r="R261">
        <f t="shared" si="285"/>
        <v>0.8068566205973049</v>
      </c>
    </row>
    <row r="262" spans="1:18">
      <c r="A262" s="615">
        <v>45168</v>
      </c>
      <c r="B262" s="147" t="s">
        <v>16</v>
      </c>
      <c r="C262" s="101">
        <v>85540300</v>
      </c>
      <c r="D262" s="101">
        <v>12540900</v>
      </c>
      <c r="E262" s="101">
        <v>59972050</v>
      </c>
      <c r="F262" s="101">
        <v>5016300</v>
      </c>
      <c r="G262" s="101">
        <v>31202599</v>
      </c>
      <c r="H262" s="101">
        <v>30700262</v>
      </c>
      <c r="I262">
        <f t="shared" si="195"/>
        <v>0.3999952156543789</v>
      </c>
      <c r="J262">
        <f t="shared" si="208"/>
        <v>1.0163626290876606</v>
      </c>
      <c r="K262" s="156">
        <f t="shared" si="282"/>
        <v>0.17179456269503585</v>
      </c>
      <c r="L262" s="156">
        <f t="shared" si="283"/>
        <v>9.1278892563562503E-2</v>
      </c>
      <c r="M262" s="17" t="s">
        <v>46</v>
      </c>
      <c r="N262">
        <f>G262-G260</f>
        <v>14107088</v>
      </c>
      <c r="O262">
        <f t="shared" ref="O262:O263" si="290">H262-H260</f>
        <v>13524275</v>
      </c>
      <c r="P262" s="158">
        <f t="shared" ref="P262:P263" si="291">N262/(G260-N262)</f>
        <v>4.7205793825037485</v>
      </c>
      <c r="Q262" s="158">
        <f t="shared" ref="Q262:Q263" si="292">O262/(H260-O262)</f>
        <v>3.7035437077184619</v>
      </c>
      <c r="R262">
        <f t="shared" si="285"/>
        <v>0.70109702678152874</v>
      </c>
    </row>
    <row r="263" spans="1:18">
      <c r="A263" s="616"/>
      <c r="B263" s="148" t="s">
        <v>591</v>
      </c>
      <c r="C263" s="101">
        <v>29484315</v>
      </c>
      <c r="D263" s="101">
        <v>12982890</v>
      </c>
      <c r="E263" s="101">
        <v>21013110</v>
      </c>
      <c r="F263" s="101">
        <v>-2250435</v>
      </c>
      <c r="G263" s="101">
        <v>75051263</v>
      </c>
      <c r="H263" s="101">
        <v>52011531</v>
      </c>
      <c r="I263">
        <f t="shared" ref="I263:I326" si="293">F263/D263</f>
        <v>-0.17333852478146236</v>
      </c>
      <c r="J263">
        <f t="shared" si="208"/>
        <v>1.4429735398483079</v>
      </c>
      <c r="K263" s="156">
        <f t="shared" si="282"/>
        <v>0.78677386952944972</v>
      </c>
      <c r="L263" s="156">
        <f t="shared" si="283"/>
        <v>-9.6736546386202105E-2</v>
      </c>
      <c r="M263" s="17" t="s">
        <v>46</v>
      </c>
      <c r="N263">
        <f t="shared" ref="N263" si="294">G263-G261</f>
        <v>42879268</v>
      </c>
      <c r="O263">
        <f t="shared" si="290"/>
        <v>20668356</v>
      </c>
      <c r="P263" s="158">
        <f t="shared" si="291"/>
        <v>-4.0046861605191166</v>
      </c>
      <c r="Q263" s="158">
        <f t="shared" si="292"/>
        <v>1.9361785900070063</v>
      </c>
      <c r="R263">
        <f t="shared" si="285"/>
        <v>0.71268774601003959</v>
      </c>
    </row>
    <row r="264" spans="1:18">
      <c r="A264" s="613">
        <v>45169</v>
      </c>
      <c r="B264" s="147" t="s">
        <v>16</v>
      </c>
      <c r="C264" s="101">
        <v>19789100</v>
      </c>
      <c r="D264" s="101">
        <v>8233150</v>
      </c>
      <c r="E264" s="101">
        <v>25255850</v>
      </c>
      <c r="F264" s="101">
        <v>9597100</v>
      </c>
      <c r="G264" s="101">
        <v>3568110</v>
      </c>
      <c r="H264" s="101">
        <v>2682760</v>
      </c>
      <c r="I264">
        <f t="shared" si="293"/>
        <v>1.1656656322306771</v>
      </c>
      <c r="J264">
        <f t="shared" si="208"/>
        <v>1.3300146118176803</v>
      </c>
      <c r="K264" s="156">
        <f>D264/(C264-D264)</f>
        <v>0.71245981507362011</v>
      </c>
      <c r="L264" s="156">
        <f t="shared" si="283"/>
        <v>0.61289055639817991</v>
      </c>
      <c r="M264" s="17" t="s">
        <v>46</v>
      </c>
      <c r="N264">
        <f>G264-G262</f>
        <v>-27634489</v>
      </c>
      <c r="O264">
        <f t="shared" ref="O264:O265" si="295">H264-H262</f>
        <v>-28017502</v>
      </c>
      <c r="P264" s="158">
        <f t="shared" ref="P264:P265" si="296">N264/(G262-N264)</f>
        <v>-0.46967805408724511</v>
      </c>
      <c r="Q264" s="158">
        <f t="shared" ref="Q264:Q265" si="297">O264/(H262-O264)</f>
        <v>-0.47715546525238939</v>
      </c>
      <c r="R264">
        <f t="shared" si="285"/>
        <v>1.2762505621781688</v>
      </c>
    </row>
    <row r="265" spans="1:18">
      <c r="A265" s="614"/>
      <c r="B265" s="148" t="s">
        <v>591</v>
      </c>
      <c r="C265" s="101">
        <v>8656905</v>
      </c>
      <c r="D265" s="101">
        <v>5768565</v>
      </c>
      <c r="E265" s="101">
        <v>7394925</v>
      </c>
      <c r="F265" s="101">
        <v>3731970</v>
      </c>
      <c r="G265" s="101">
        <v>6267255</v>
      </c>
      <c r="H265" s="101">
        <v>4889492</v>
      </c>
      <c r="I265">
        <f t="shared" si="293"/>
        <v>0.6469494579674494</v>
      </c>
      <c r="J265">
        <f t="shared" si="208"/>
        <v>1.2817803976364006</v>
      </c>
      <c r="K265" s="156">
        <f t="shared" si="282"/>
        <v>1.9971904277197283</v>
      </c>
      <c r="L265" s="156">
        <f t="shared" si="283"/>
        <v>1.0188413453072724</v>
      </c>
      <c r="M265" s="17" t="s">
        <v>46</v>
      </c>
      <c r="N265">
        <f t="shared" ref="N265" si="298">G265-G263</f>
        <v>-68784008</v>
      </c>
      <c r="O265">
        <f t="shared" si="295"/>
        <v>-47122039</v>
      </c>
      <c r="P265" s="158">
        <f t="shared" si="296"/>
        <v>-0.47821377553493122</v>
      </c>
      <c r="Q265" s="158">
        <f t="shared" si="297"/>
        <v>-0.47533886855885449</v>
      </c>
      <c r="R265">
        <f t="shared" si="285"/>
        <v>0.85422272740661931</v>
      </c>
    </row>
    <row r="266" spans="1:18">
      <c r="A266" s="615">
        <v>45170</v>
      </c>
      <c r="B266" s="147" t="s">
        <v>16</v>
      </c>
      <c r="C266" s="101">
        <v>36590750</v>
      </c>
      <c r="D266" s="101">
        <v>7154450</v>
      </c>
      <c r="E266" s="101">
        <v>40397250</v>
      </c>
      <c r="F266" s="101">
        <v>19364700</v>
      </c>
      <c r="G266" s="101">
        <v>16075308</v>
      </c>
      <c r="H266" s="101">
        <v>18259913</v>
      </c>
      <c r="I266">
        <f t="shared" si="293"/>
        <v>2.7066650825709875</v>
      </c>
      <c r="J266">
        <f t="shared" si="208"/>
        <v>0.88036060193715049</v>
      </c>
      <c r="K266" s="156">
        <f t="shared" si="282"/>
        <v>0.2430485489005072</v>
      </c>
      <c r="L266" s="156">
        <f t="shared" si="283"/>
        <v>0.92070148412817276</v>
      </c>
      <c r="M266" s="30" t="s">
        <v>45</v>
      </c>
      <c r="R266">
        <f t="shared" si="285"/>
        <v>1.1040290237286745</v>
      </c>
    </row>
    <row r="267" spans="1:18">
      <c r="A267" s="616"/>
      <c r="B267" s="148" t="s">
        <v>591</v>
      </c>
      <c r="C267" s="101">
        <v>15362235</v>
      </c>
      <c r="D267" s="101">
        <v>3051675</v>
      </c>
      <c r="E267" s="101">
        <v>14410860</v>
      </c>
      <c r="F267" s="101">
        <v>8556945</v>
      </c>
      <c r="G267" s="101">
        <v>35427015</v>
      </c>
      <c r="H267" s="101">
        <v>51332141</v>
      </c>
      <c r="I267">
        <f t="shared" si="293"/>
        <v>2.8040158273734916</v>
      </c>
      <c r="J267">
        <f t="shared" si="208"/>
        <v>0.69015268620882186</v>
      </c>
      <c r="K267" s="156">
        <f t="shared" si="282"/>
        <v>0.24789083518540181</v>
      </c>
      <c r="L267" s="156">
        <f t="shared" si="283"/>
        <v>1.4617473946922701</v>
      </c>
      <c r="M267" s="30" t="s">
        <v>45</v>
      </c>
      <c r="R267">
        <f t="shared" si="285"/>
        <v>0.93807053465853119</v>
      </c>
    </row>
    <row r="268" spans="1:18">
      <c r="A268" s="615">
        <v>45171</v>
      </c>
      <c r="B268" s="147" t="s">
        <v>16</v>
      </c>
      <c r="C268" s="101">
        <v>49108600</v>
      </c>
      <c r="D268" s="101">
        <v>5080300</v>
      </c>
      <c r="E268" s="101">
        <v>50909350</v>
      </c>
      <c r="F268" s="101">
        <v>15909300</v>
      </c>
      <c r="G268" s="101">
        <v>17573654</v>
      </c>
      <c r="H268" s="101">
        <v>21715930</v>
      </c>
      <c r="I268">
        <f t="shared" si="293"/>
        <v>3.1315670334429071</v>
      </c>
      <c r="J268">
        <f t="shared" si="208"/>
        <v>0.80925173363517011</v>
      </c>
      <c r="K268" s="156">
        <f t="shared" si="282"/>
        <v>0.11538714872025492</v>
      </c>
      <c r="L268" s="156">
        <f t="shared" si="283"/>
        <v>0.45455077921317255</v>
      </c>
      <c r="M268" s="30" t="s">
        <v>45</v>
      </c>
      <c r="N268">
        <f>G268-G266</f>
        <v>1498346</v>
      </c>
      <c r="O268">
        <f t="shared" ref="O268:O269" si="299">H268-H266</f>
        <v>3456017</v>
      </c>
      <c r="P268" s="158">
        <f t="shared" ref="P268:P269" si="300">N268/(G266-N268)</f>
        <v>0.10278863318707972</v>
      </c>
      <c r="Q268" s="158">
        <f t="shared" ref="Q268:Q269" si="301">O268/(H266-O268)</f>
        <v>0.23345320718275783</v>
      </c>
      <c r="R268">
        <f t="shared" si="285"/>
        <v>1.0366687301205899</v>
      </c>
    </row>
    <row r="269" spans="1:18">
      <c r="A269" s="616"/>
      <c r="B269" s="148" t="s">
        <v>591</v>
      </c>
      <c r="C269" s="101">
        <v>21032385</v>
      </c>
      <c r="D269" s="101">
        <v>21032385</v>
      </c>
      <c r="E269" s="101">
        <v>17870415</v>
      </c>
      <c r="F269" s="101">
        <v>17870415</v>
      </c>
      <c r="G269" s="101">
        <v>43228970</v>
      </c>
      <c r="H269" s="101">
        <v>51662923</v>
      </c>
      <c r="I269">
        <f t="shared" si="293"/>
        <v>0.84966184291510449</v>
      </c>
      <c r="J269">
        <f t="shared" si="208"/>
        <v>0.83675037124786766</v>
      </c>
      <c r="K269" s="361" t="e">
        <f t="shared" si="282"/>
        <v>#DIV/0!</v>
      </c>
      <c r="L269" s="361" t="e">
        <f t="shared" si="283"/>
        <v>#DIV/0!</v>
      </c>
      <c r="M269" s="154" t="s">
        <v>894</v>
      </c>
      <c r="N269">
        <f t="shared" ref="N269" si="302">G269-G267</f>
        <v>7801955</v>
      </c>
      <c r="O269">
        <f t="shared" si="299"/>
        <v>330782</v>
      </c>
      <c r="P269" s="158">
        <f t="shared" si="300"/>
        <v>0.28242309699960833</v>
      </c>
      <c r="Q269" s="158">
        <f t="shared" si="301"/>
        <v>6.4857487424991953E-3</v>
      </c>
      <c r="R269">
        <f t="shared" si="285"/>
        <v>0.84966184291510449</v>
      </c>
    </row>
    <row r="270" spans="1:18">
      <c r="A270" s="364">
        <v>45174</v>
      </c>
      <c r="B270" s="147" t="s">
        <v>16</v>
      </c>
      <c r="C270" s="101">
        <v>52122150</v>
      </c>
      <c r="D270" s="101">
        <v>1236250</v>
      </c>
      <c r="E270" s="101">
        <v>59862700</v>
      </c>
      <c r="F270" s="101">
        <v>14918600</v>
      </c>
      <c r="G270" s="101">
        <v>17964077</v>
      </c>
      <c r="H270" s="101">
        <v>19593324</v>
      </c>
      <c r="I270">
        <f t="shared" si="293"/>
        <v>12.067623862487361</v>
      </c>
      <c r="J270">
        <f t="shared" si="208"/>
        <v>0.91684683007334544</v>
      </c>
      <c r="K270" s="361">
        <f t="shared" si="282"/>
        <v>2.429454917767004E-2</v>
      </c>
      <c r="L270" s="361">
        <f t="shared" si="283"/>
        <v>0.33193678369352153</v>
      </c>
      <c r="M270" s="30" t="s">
        <v>45</v>
      </c>
      <c r="N270">
        <f>G270-G268</f>
        <v>390423</v>
      </c>
      <c r="O270">
        <f t="shared" ref="O270:O271" si="303">H270-H268</f>
        <v>-2122606</v>
      </c>
      <c r="P270" s="158">
        <f t="shared" ref="P270:P271" si="304">N270/(G268-N270)</f>
        <v>2.2721163441264337E-2</v>
      </c>
      <c r="Q270" s="158">
        <f t="shared" ref="Q270:Q271" si="305">O270/(H268-O270)</f>
        <v>-8.9040954528415678E-2</v>
      </c>
      <c r="R270">
        <f t="shared" si="285"/>
        <v>1.1485078800471584</v>
      </c>
    </row>
    <row r="271" spans="1:18">
      <c r="A271" s="364">
        <v>45174</v>
      </c>
      <c r="B271" s="148" t="s">
        <v>591</v>
      </c>
      <c r="C271" s="101">
        <v>27846600</v>
      </c>
      <c r="D271" s="101">
        <v>7970805</v>
      </c>
      <c r="E271" s="101">
        <v>23019975</v>
      </c>
      <c r="F271" s="101">
        <v>3051810</v>
      </c>
      <c r="G271" s="101">
        <v>50970622</v>
      </c>
      <c r="H271" s="101">
        <v>50998241</v>
      </c>
      <c r="I271">
        <f t="shared" si="293"/>
        <v>0.38287349897532308</v>
      </c>
      <c r="J271">
        <f t="shared" si="208"/>
        <v>0.99945843230161602</v>
      </c>
      <c r="K271" s="361">
        <f t="shared" si="282"/>
        <v>0.40103075122278126</v>
      </c>
      <c r="L271" s="361">
        <f t="shared" si="283"/>
        <v>0.15283377315842492</v>
      </c>
      <c r="M271" s="30" t="s">
        <v>45</v>
      </c>
      <c r="N271">
        <f>G271-G269</f>
        <v>7741652</v>
      </c>
      <c r="O271">
        <f t="shared" si="303"/>
        <v>-664682</v>
      </c>
      <c r="P271" s="158">
        <f t="shared" si="304"/>
        <v>0.21815263695047341</v>
      </c>
      <c r="Q271" s="158">
        <f t="shared" si="305"/>
        <v>-1.2702320314487927E-2</v>
      </c>
      <c r="R271">
        <f t="shared" si="285"/>
        <v>0.82667094007886066</v>
      </c>
    </row>
    <row r="272" spans="1:18">
      <c r="A272" s="364">
        <v>45175</v>
      </c>
      <c r="B272" s="147" t="s">
        <v>16</v>
      </c>
      <c r="C272" s="101">
        <v>70580850</v>
      </c>
      <c r="D272" s="101">
        <v>14120000</v>
      </c>
      <c r="E272" s="101">
        <v>71407400</v>
      </c>
      <c r="F272" s="101">
        <v>15966450</v>
      </c>
      <c r="G272" s="101">
        <v>30245787</v>
      </c>
      <c r="H272" s="101">
        <v>34607279</v>
      </c>
      <c r="I272">
        <f t="shared" si="293"/>
        <v>1.1307684135977336</v>
      </c>
      <c r="J272">
        <f t="shared" si="208"/>
        <v>0.87397183118615018</v>
      </c>
      <c r="K272" s="361">
        <f t="shared" si="282"/>
        <v>0.25008479326825578</v>
      </c>
      <c r="L272" s="361">
        <f t="shared" si="283"/>
        <v>0.28799019497321021</v>
      </c>
      <c r="M272" s="30" t="s">
        <v>45</v>
      </c>
      <c r="N272">
        <f>G272-G270</f>
        <v>12281710</v>
      </c>
      <c r="O272">
        <f t="shared" ref="O272" si="306">H272-H270</f>
        <v>15013955</v>
      </c>
      <c r="P272" s="158">
        <f t="shared" ref="P272" si="307">N272/(G270-N272)</f>
        <v>2.1613721887375457</v>
      </c>
      <c r="Q272" s="158">
        <f t="shared" ref="Q272" si="308">O272/(H270-O272)</f>
        <v>3.2786078169284893</v>
      </c>
      <c r="R272">
        <f t="shared" si="285"/>
        <v>1.0117106835636012</v>
      </c>
    </row>
    <row r="273" spans="1:18">
      <c r="A273" s="365">
        <v>45175</v>
      </c>
      <c r="B273" s="148" t="s">
        <v>591</v>
      </c>
      <c r="C273" s="101">
        <v>7820220</v>
      </c>
      <c r="D273" s="101">
        <v>4626990</v>
      </c>
      <c r="E273" s="101">
        <v>6847425</v>
      </c>
      <c r="F273" s="101">
        <v>3724185</v>
      </c>
      <c r="G273" s="101">
        <v>4224893</v>
      </c>
      <c r="H273" s="101">
        <v>4469471</v>
      </c>
      <c r="I273">
        <f t="shared" si="293"/>
        <v>0.80488287201830999</v>
      </c>
      <c r="J273">
        <f t="shared" ref="J273:J336" si="309">G273/H273</f>
        <v>0.94527808772000088</v>
      </c>
      <c r="K273" s="361">
        <f t="shared" si="282"/>
        <v>1.4489999154461157</v>
      </c>
      <c r="L273" s="361">
        <f t="shared" si="283"/>
        <v>1.1924107657432665</v>
      </c>
      <c r="M273" s="154" t="s">
        <v>894</v>
      </c>
      <c r="R273">
        <f t="shared" si="285"/>
        <v>0.875605162003115</v>
      </c>
    </row>
    <row r="274" spans="1:18">
      <c r="A274" s="365">
        <v>45176</v>
      </c>
      <c r="B274" s="147" t="s">
        <v>16</v>
      </c>
      <c r="C274" s="101">
        <v>25799300</v>
      </c>
      <c r="D274" s="101">
        <v>11852750</v>
      </c>
      <c r="E274" s="101">
        <v>23283200</v>
      </c>
      <c r="F274" s="101">
        <v>14772750</v>
      </c>
      <c r="G274" s="101">
        <v>3643245</v>
      </c>
      <c r="H274" s="101">
        <v>5243665</v>
      </c>
      <c r="I274">
        <f t="shared" si="293"/>
        <v>1.246356330809306</v>
      </c>
      <c r="J274">
        <f t="shared" si="309"/>
        <v>0.69478980827341186</v>
      </c>
      <c r="K274" s="361">
        <f t="shared" si="282"/>
        <v>0.8498696810322266</v>
      </c>
      <c r="L274" s="361">
        <f t="shared" si="283"/>
        <v>1.7358365303832348</v>
      </c>
      <c r="M274" s="30" t="s">
        <v>45</v>
      </c>
      <c r="R274">
        <f t="shared" si="285"/>
        <v>0.90247409813444546</v>
      </c>
    </row>
    <row r="275" spans="1:18">
      <c r="A275" s="364">
        <v>45176</v>
      </c>
      <c r="B275" s="148" t="s">
        <v>591</v>
      </c>
      <c r="C275" s="101">
        <v>13672680</v>
      </c>
      <c r="D275" s="101">
        <v>3881385</v>
      </c>
      <c r="E275" s="101">
        <v>14150160</v>
      </c>
      <c r="F275" s="101">
        <v>10384905</v>
      </c>
      <c r="G275" s="101">
        <v>27047059</v>
      </c>
      <c r="H275" s="101">
        <v>44973268</v>
      </c>
      <c r="I275">
        <f t="shared" si="293"/>
        <v>2.675566840187201</v>
      </c>
      <c r="J275">
        <f t="shared" si="309"/>
        <v>0.60140301567588994</v>
      </c>
      <c r="K275" s="361">
        <f t="shared" si="282"/>
        <v>0.39641181273774306</v>
      </c>
      <c r="L275" s="361">
        <f t="shared" si="283"/>
        <v>2.7580880976188862</v>
      </c>
      <c r="M275" s="30" t="s">
        <v>45</v>
      </c>
      <c r="P275" s="158"/>
      <c r="Q275" s="158"/>
      <c r="R275">
        <f t="shared" si="285"/>
        <v>1.0349221952097174</v>
      </c>
    </row>
    <row r="276" spans="1:18">
      <c r="A276" s="364">
        <v>45177</v>
      </c>
      <c r="B276" s="147" t="s">
        <v>16</v>
      </c>
      <c r="C276" s="101">
        <v>36455850</v>
      </c>
      <c r="D276" s="101">
        <v>7456850</v>
      </c>
      <c r="E276" s="101">
        <v>33626900</v>
      </c>
      <c r="F276" s="101">
        <v>14347050</v>
      </c>
      <c r="G276" s="101">
        <v>16715364</v>
      </c>
      <c r="H276" s="101">
        <v>23670498</v>
      </c>
      <c r="I276">
        <f t="shared" si="293"/>
        <v>1.9240094678047701</v>
      </c>
      <c r="J276">
        <f t="shared" si="309"/>
        <v>0.7061686661598755</v>
      </c>
      <c r="K276" s="361">
        <f t="shared" si="282"/>
        <v>0.25714162557329562</v>
      </c>
      <c r="L276" s="361">
        <f t="shared" si="283"/>
        <v>0.74414738703879957</v>
      </c>
      <c r="M276" s="30" t="s">
        <v>45</v>
      </c>
      <c r="P276" s="158"/>
      <c r="Q276" s="158"/>
      <c r="R276">
        <f t="shared" si="285"/>
        <v>0.92240065723333842</v>
      </c>
    </row>
    <row r="277" spans="1:18">
      <c r="A277" s="364">
        <v>45177</v>
      </c>
      <c r="B277" s="148" t="s">
        <v>591</v>
      </c>
      <c r="C277" s="101">
        <v>15541650</v>
      </c>
      <c r="D277" s="101">
        <v>1304970</v>
      </c>
      <c r="E277" s="101">
        <v>17707650</v>
      </c>
      <c r="F277" s="101">
        <v>7337190</v>
      </c>
      <c r="G277" s="101">
        <v>39774496</v>
      </c>
      <c r="H277" s="101">
        <v>54060757</v>
      </c>
      <c r="I277">
        <f t="shared" si="293"/>
        <v>5.6224970688981353</v>
      </c>
      <c r="J277">
        <f t="shared" si="309"/>
        <v>0.73573694130846157</v>
      </c>
      <c r="K277" s="361">
        <f t="shared" si="282"/>
        <v>9.166252244203002E-2</v>
      </c>
      <c r="L277" s="361">
        <f t="shared" si="283"/>
        <v>0.70750863510393946</v>
      </c>
      <c r="M277" s="30" t="s">
        <v>45</v>
      </c>
      <c r="N277">
        <f t="shared" ref="N277" si="310">G277-G275</f>
        <v>12727437</v>
      </c>
      <c r="O277">
        <f t="shared" ref="O277:O278" si="311">H277-H275</f>
        <v>9087489</v>
      </c>
      <c r="P277" s="158">
        <f t="shared" ref="P277:P278" si="312">N277/(G275-N277)</f>
        <v>0.8888109616301324</v>
      </c>
      <c r="Q277" s="158">
        <f t="shared" ref="Q277:Q278" si="313">O277/(H275-O277)</f>
        <v>0.25323371132614958</v>
      </c>
      <c r="R277">
        <f t="shared" si="285"/>
        <v>1.1393674416809025</v>
      </c>
    </row>
    <row r="278" spans="1:18">
      <c r="A278" s="364">
        <v>45180</v>
      </c>
      <c r="B278" s="147" t="s">
        <v>16</v>
      </c>
      <c r="C278" s="101">
        <v>47156500</v>
      </c>
      <c r="D278" s="101">
        <v>3701500</v>
      </c>
      <c r="E278" s="101">
        <v>39607150</v>
      </c>
      <c r="F278" s="101">
        <v>23257750</v>
      </c>
      <c r="G278" s="101">
        <v>14052256</v>
      </c>
      <c r="H278" s="101">
        <v>24938386</v>
      </c>
      <c r="I278">
        <f t="shared" si="293"/>
        <v>6.2833310819937864</v>
      </c>
      <c r="J278">
        <f t="shared" si="309"/>
        <v>0.56347896772469552</v>
      </c>
      <c r="K278" s="361">
        <f t="shared" si="282"/>
        <v>8.5180071338165922E-2</v>
      </c>
      <c r="L278" s="361">
        <f t="shared" si="283"/>
        <v>1.4225445582100873</v>
      </c>
      <c r="M278" s="30" t="s">
        <v>45</v>
      </c>
      <c r="N278">
        <f>G278-G276</f>
        <v>-2663108</v>
      </c>
      <c r="O278">
        <f t="shared" si="311"/>
        <v>1267888</v>
      </c>
      <c r="P278" s="158">
        <f t="shared" si="312"/>
        <v>-0.1374261087251874</v>
      </c>
      <c r="Q278" s="158">
        <f t="shared" si="313"/>
        <v>5.6595548465111875E-2</v>
      </c>
      <c r="R278">
        <f t="shared" si="285"/>
        <v>0.83990860220754293</v>
      </c>
    </row>
    <row r="279" spans="1:18">
      <c r="A279" s="364">
        <v>45180</v>
      </c>
      <c r="B279" s="148" t="s">
        <v>591</v>
      </c>
      <c r="C279" s="101">
        <v>20783655</v>
      </c>
      <c r="D279" s="101">
        <v>1095675</v>
      </c>
      <c r="E279" s="101">
        <v>17452515</v>
      </c>
      <c r="F279" s="101">
        <v>9127710</v>
      </c>
      <c r="G279" s="101">
        <v>35075826</v>
      </c>
      <c r="H279" s="101">
        <v>60387127</v>
      </c>
      <c r="I279">
        <f t="shared" si="293"/>
        <v>8.3306728728865771</v>
      </c>
      <c r="J279">
        <f t="shared" si="309"/>
        <v>0.58084939195732888</v>
      </c>
      <c r="K279" s="361">
        <f t="shared" si="282"/>
        <v>5.5651976485144743E-2</v>
      </c>
      <c r="L279" s="361">
        <f t="shared" si="283"/>
        <v>1.0964473041710887</v>
      </c>
      <c r="M279" s="30" t="s">
        <v>45</v>
      </c>
      <c r="N279">
        <f t="shared" ref="N279" si="314">G279-G277</f>
        <v>-4698670</v>
      </c>
      <c r="O279">
        <f t="shared" ref="O279:O280" si="315">H279-H277</f>
        <v>6326370</v>
      </c>
      <c r="P279" s="158">
        <f t="shared" ref="P279:P280" si="316">N279/(G277-N279)</f>
        <v>-0.1056517991096024</v>
      </c>
      <c r="Q279" s="158">
        <f t="shared" ref="Q279:Q280" si="317">O279/(H277-O279)</f>
        <v>0.13253275882646193</v>
      </c>
      <c r="R279">
        <f t="shared" si="285"/>
        <v>0.83972309009170909</v>
      </c>
    </row>
    <row r="280" spans="1:18">
      <c r="A280" s="364">
        <v>45181</v>
      </c>
      <c r="B280" s="147" t="s">
        <v>16</v>
      </c>
      <c r="C280" s="101">
        <v>57969000</v>
      </c>
      <c r="D280" s="101">
        <v>10812500</v>
      </c>
      <c r="E280" s="101">
        <v>42076250</v>
      </c>
      <c r="F280" s="101">
        <v>2469100</v>
      </c>
      <c r="G280" s="101">
        <v>27346763</v>
      </c>
      <c r="H280" s="101">
        <v>28812290</v>
      </c>
      <c r="I280">
        <f t="shared" si="293"/>
        <v>0.22835606936416186</v>
      </c>
      <c r="J280">
        <f t="shared" si="309"/>
        <v>0.94913535161557794</v>
      </c>
      <c r="K280" s="361">
        <f t="shared" si="282"/>
        <v>0.2292897055549076</v>
      </c>
      <c r="L280" s="361">
        <f t="shared" si="283"/>
        <v>6.2339754312037095E-2</v>
      </c>
      <c r="M280" s="30" t="s">
        <v>45</v>
      </c>
      <c r="N280">
        <f>G280-G278</f>
        <v>13294507</v>
      </c>
      <c r="O280">
        <f t="shared" si="315"/>
        <v>3873904</v>
      </c>
      <c r="P280" s="158">
        <f t="shared" si="316"/>
        <v>17.544737109517797</v>
      </c>
      <c r="Q280" s="158">
        <f t="shared" si="317"/>
        <v>0.18390691971442735</v>
      </c>
      <c r="R280">
        <f t="shared" si="285"/>
        <v>0.72584053545860716</v>
      </c>
    </row>
    <row r="281" spans="1:18">
      <c r="A281" s="364">
        <v>45181</v>
      </c>
      <c r="B281" s="148" t="s">
        <v>591</v>
      </c>
      <c r="C281" s="101">
        <v>27730725</v>
      </c>
      <c r="D281" s="101">
        <v>7824390</v>
      </c>
      <c r="E281" s="101">
        <v>19466010</v>
      </c>
      <c r="F281" s="101">
        <v>336375</v>
      </c>
      <c r="G281" s="101">
        <v>74692693</v>
      </c>
      <c r="H281" s="101">
        <v>72602342</v>
      </c>
      <c r="I281">
        <f t="shared" si="293"/>
        <v>4.2990571788982912E-2</v>
      </c>
      <c r="J281">
        <f t="shared" si="309"/>
        <v>1.0287917847057881</v>
      </c>
      <c r="K281" s="361">
        <f t="shared" si="282"/>
        <v>0.39306029964832806</v>
      </c>
      <c r="L281" s="361">
        <f t="shared" si="283"/>
        <v>1.7583973766357799E-2</v>
      </c>
      <c r="M281" s="30" t="s">
        <v>45</v>
      </c>
      <c r="N281">
        <f t="shared" ref="N281" si="318">G281-G279</f>
        <v>39616867</v>
      </c>
      <c r="O281">
        <f t="shared" ref="O281:O282" si="319">H281-H279</f>
        <v>12215215</v>
      </c>
      <c r="P281" s="158">
        <f t="shared" ref="P281:P282" si="320">N281/(G279-N281)</f>
        <v>-8.7241817459917232</v>
      </c>
      <c r="Q281" s="158">
        <f t="shared" ref="Q281:Q282" si="321">O281/(H279-O281)</f>
        <v>0.25357546530434583</v>
      </c>
      <c r="R281">
        <f t="shared" si="285"/>
        <v>0.70196541922362288</v>
      </c>
    </row>
    <row r="282" spans="1:18">
      <c r="A282" s="364">
        <v>45182</v>
      </c>
      <c r="B282" s="147" t="s">
        <v>16</v>
      </c>
      <c r="C282" s="101">
        <v>66827250</v>
      </c>
      <c r="D282" s="101">
        <v>6809400</v>
      </c>
      <c r="E282" s="101">
        <v>61840100</v>
      </c>
      <c r="F282" s="101">
        <v>25689050</v>
      </c>
      <c r="G282" s="101">
        <v>24782116</v>
      </c>
      <c r="H282" s="101">
        <v>31482024</v>
      </c>
      <c r="I282">
        <f t="shared" si="293"/>
        <v>3.7725864246482805</v>
      </c>
      <c r="J282">
        <f t="shared" si="309"/>
        <v>0.78718306040297792</v>
      </c>
      <c r="K282" s="361">
        <f t="shared" si="282"/>
        <v>0.11345624676658694</v>
      </c>
      <c r="L282" s="361">
        <f t="shared" si="283"/>
        <v>0.71060314983935458</v>
      </c>
      <c r="M282" s="30" t="s">
        <v>45</v>
      </c>
      <c r="N282">
        <f>G282-G280</f>
        <v>-2564647</v>
      </c>
      <c r="O282">
        <f t="shared" si="319"/>
        <v>2669734</v>
      </c>
      <c r="P282" s="158">
        <f t="shared" si="320"/>
        <v>-8.5741427769536777E-2</v>
      </c>
      <c r="Q282" s="158">
        <f t="shared" si="321"/>
        <v>0.10212214903546539</v>
      </c>
      <c r="R282">
        <f t="shared" si="285"/>
        <v>0.9253725089690209</v>
      </c>
    </row>
    <row r="283" spans="1:18">
      <c r="A283" s="365">
        <v>45182</v>
      </c>
      <c r="B283" s="148" t="s">
        <v>591</v>
      </c>
      <c r="C283" s="101">
        <v>6869070</v>
      </c>
      <c r="D283" s="101">
        <v>3078585</v>
      </c>
      <c r="E283" s="101">
        <v>7243275</v>
      </c>
      <c r="F283" s="101">
        <v>5199630</v>
      </c>
      <c r="G283" s="101">
        <v>3968498</v>
      </c>
      <c r="H283" s="101">
        <v>5600869</v>
      </c>
      <c r="I283">
        <f t="shared" si="293"/>
        <v>1.6889674964309902</v>
      </c>
      <c r="J283">
        <f t="shared" si="309"/>
        <v>0.70855040530317703</v>
      </c>
      <c r="K283" s="361">
        <f t="shared" si="282"/>
        <v>0.81218762242826448</v>
      </c>
      <c r="L283" s="361">
        <f t="shared" si="283"/>
        <v>2.5442921838186181</v>
      </c>
      <c r="M283" s="30" t="s">
        <v>45</v>
      </c>
      <c r="N283">
        <f t="shared" ref="N283" si="322">G283-G281</f>
        <v>-70724195</v>
      </c>
      <c r="O283">
        <f t="shared" ref="O283:O284" si="323">H283-H281</f>
        <v>-67001473</v>
      </c>
      <c r="P283" s="158">
        <f t="shared" ref="P283:P284" si="324">N283/(G281-N283)</f>
        <v>-0.48635475543940948</v>
      </c>
      <c r="Q283" s="158">
        <f t="shared" ref="Q283:Q284" si="325">O283/(H281-O283)</f>
        <v>-0.47994012914331891</v>
      </c>
      <c r="R283">
        <f t="shared" si="285"/>
        <v>1.0544768069039914</v>
      </c>
    </row>
    <row r="284" spans="1:18">
      <c r="A284" s="365">
        <v>45183</v>
      </c>
      <c r="B284" s="147" t="s">
        <v>16</v>
      </c>
      <c r="C284" s="101">
        <v>23079000</v>
      </c>
      <c r="D284" s="101">
        <v>10710650</v>
      </c>
      <c r="E284" s="101">
        <v>21180200</v>
      </c>
      <c r="F284" s="101">
        <v>11402000</v>
      </c>
      <c r="G284" s="101">
        <v>3040680</v>
      </c>
      <c r="H284" s="101">
        <v>3460904</v>
      </c>
      <c r="I284">
        <f t="shared" si="293"/>
        <v>1.0645479032551712</v>
      </c>
      <c r="J284">
        <f t="shared" si="309"/>
        <v>0.87857970056378332</v>
      </c>
      <c r="K284" s="361">
        <f t="shared" si="282"/>
        <v>0.86597242154369825</v>
      </c>
      <c r="L284" s="361">
        <f t="shared" si="283"/>
        <v>1.1660632836309341</v>
      </c>
      <c r="M284" s="30" t="s">
        <v>45</v>
      </c>
      <c r="N284">
        <f>G284-G282</f>
        <v>-21741436</v>
      </c>
      <c r="O284">
        <f t="shared" si="323"/>
        <v>-28021120</v>
      </c>
      <c r="P284" s="158">
        <f t="shared" si="324"/>
        <v>-0.4673210678324819</v>
      </c>
      <c r="Q284" s="158">
        <f t="shared" si="325"/>
        <v>-0.47091830979552946</v>
      </c>
      <c r="R284">
        <f t="shared" si="285"/>
        <v>0.91772607132024786</v>
      </c>
    </row>
    <row r="285" spans="1:18">
      <c r="A285" s="364">
        <v>45183</v>
      </c>
      <c r="B285" s="148" t="s">
        <v>591</v>
      </c>
      <c r="C285" s="101">
        <v>13437960</v>
      </c>
      <c r="D285" s="101">
        <v>6430890</v>
      </c>
      <c r="E285" s="101">
        <v>11560230</v>
      </c>
      <c r="F285" s="101">
        <v>5042565</v>
      </c>
      <c r="G285" s="101">
        <v>29511379</v>
      </c>
      <c r="H285" s="101">
        <v>33120142</v>
      </c>
      <c r="I285">
        <f t="shared" si="293"/>
        <v>0.78411619542551658</v>
      </c>
      <c r="J285">
        <f t="shared" si="309"/>
        <v>0.89104023165118074</v>
      </c>
      <c r="K285" s="361">
        <f t="shared" si="282"/>
        <v>0.91777162209026031</v>
      </c>
      <c r="L285" s="361">
        <f t="shared" si="283"/>
        <v>0.77367661578187896</v>
      </c>
      <c r="M285" s="17" t="s">
        <v>46</v>
      </c>
      <c r="R285">
        <f t="shared" si="285"/>
        <v>0.86026673691542466</v>
      </c>
    </row>
    <row r="286" spans="1:18">
      <c r="A286" s="364">
        <v>45184</v>
      </c>
      <c r="B286" s="147" t="s">
        <v>16</v>
      </c>
      <c r="C286" s="101">
        <v>34916950</v>
      </c>
      <c r="D286" s="101">
        <v>7447250</v>
      </c>
      <c r="E286" s="101">
        <v>30841450</v>
      </c>
      <c r="F286" s="101">
        <v>13149150</v>
      </c>
      <c r="G286" s="101">
        <v>14253272</v>
      </c>
      <c r="H286" s="101">
        <v>15650053</v>
      </c>
      <c r="I286">
        <f t="shared" si="293"/>
        <v>1.7656383228708583</v>
      </c>
      <c r="J286">
        <f t="shared" si="309"/>
        <v>0.91074912014674969</v>
      </c>
      <c r="K286" s="361">
        <f t="shared" si="282"/>
        <v>0.27110780241502458</v>
      </c>
      <c r="L286" s="361">
        <f t="shared" si="283"/>
        <v>0.74321314922310833</v>
      </c>
      <c r="M286" s="30" t="s">
        <v>45</v>
      </c>
      <c r="R286">
        <f t="shared" si="285"/>
        <v>0.88328018340662628</v>
      </c>
    </row>
    <row r="287" spans="1:18">
      <c r="A287" s="364">
        <v>45184</v>
      </c>
      <c r="B287" s="148" t="s">
        <v>591</v>
      </c>
      <c r="C287" s="101">
        <v>16714245</v>
      </c>
      <c r="D287" s="101">
        <v>2867685</v>
      </c>
      <c r="E287" s="101">
        <v>14364360</v>
      </c>
      <c r="F287" s="101">
        <v>5562930</v>
      </c>
      <c r="G287" s="101">
        <v>34976819</v>
      </c>
      <c r="H287" s="101">
        <v>43583170</v>
      </c>
      <c r="I287">
        <f t="shared" si="293"/>
        <v>1.939867872517379</v>
      </c>
      <c r="J287">
        <f t="shared" si="309"/>
        <v>0.80253040336441794</v>
      </c>
      <c r="K287" s="361">
        <f t="shared" si="282"/>
        <v>0.20710450826775748</v>
      </c>
      <c r="L287" s="361">
        <f t="shared" si="283"/>
        <v>0.63204842849400611</v>
      </c>
      <c r="M287" s="30" t="s">
        <v>45</v>
      </c>
      <c r="N287">
        <f t="shared" ref="N287" si="326">G287-G285</f>
        <v>5465440</v>
      </c>
      <c r="O287">
        <f t="shared" ref="O287:O288" si="327">H287-H285</f>
        <v>10463028</v>
      </c>
      <c r="P287" s="158">
        <f t="shared" ref="P287:P288" si="328">N287/(G285-N287)</f>
        <v>0.227291602128742</v>
      </c>
      <c r="Q287" s="158">
        <f t="shared" ref="Q287:Q288" si="329">O287/(H285-O287)</f>
        <v>0.46179879749909897</v>
      </c>
      <c r="R287">
        <f t="shared" si="285"/>
        <v>0.85940824727649978</v>
      </c>
    </row>
    <row r="288" spans="1:18">
      <c r="A288" s="364">
        <v>45187</v>
      </c>
      <c r="B288" s="147" t="s">
        <v>16</v>
      </c>
      <c r="C288" s="101">
        <v>46183650</v>
      </c>
      <c r="D288" s="101">
        <v>16178950</v>
      </c>
      <c r="E288" s="101">
        <v>34672800</v>
      </c>
      <c r="F288" s="101">
        <v>2298250</v>
      </c>
      <c r="G288" s="101">
        <v>12906953</v>
      </c>
      <c r="H288" s="101">
        <v>13269220</v>
      </c>
      <c r="I288">
        <f t="shared" si="293"/>
        <v>0.14205186368707487</v>
      </c>
      <c r="J288">
        <f t="shared" si="309"/>
        <v>0.97269869668300024</v>
      </c>
      <c r="K288" s="361">
        <f t="shared" si="282"/>
        <v>0.53921385649581566</v>
      </c>
      <c r="L288" s="361">
        <f t="shared" si="283"/>
        <v>7.0989403713719576E-2</v>
      </c>
      <c r="M288" s="17" t="s">
        <v>46</v>
      </c>
      <c r="N288">
        <f>G288-G286</f>
        <v>-1346319</v>
      </c>
      <c r="O288">
        <f t="shared" si="327"/>
        <v>-2380833</v>
      </c>
      <c r="P288" s="158">
        <f t="shared" si="328"/>
        <v>-8.6304762733843465E-2</v>
      </c>
      <c r="Q288" s="158">
        <f t="shared" si="329"/>
        <v>-0.13204193071821319</v>
      </c>
      <c r="R288">
        <f t="shared" si="285"/>
        <v>0.75075919724837681</v>
      </c>
    </row>
    <row r="289" spans="1:18">
      <c r="A289" s="364">
        <v>45187</v>
      </c>
      <c r="B289" s="148" t="s">
        <v>591</v>
      </c>
      <c r="C289" s="101">
        <v>25280415</v>
      </c>
      <c r="D289" s="101">
        <v>10297560</v>
      </c>
      <c r="E289" s="101">
        <v>18011790</v>
      </c>
      <c r="F289" s="101">
        <v>891960</v>
      </c>
      <c r="G289" s="101">
        <v>42432918</v>
      </c>
      <c r="H289" s="101">
        <v>40966933</v>
      </c>
      <c r="I289">
        <f t="shared" si="293"/>
        <v>8.6618577604791816E-2</v>
      </c>
      <c r="J289">
        <f t="shared" si="309"/>
        <v>1.0357845924174993</v>
      </c>
      <c r="K289" s="361">
        <f t="shared" si="282"/>
        <v>0.68728957198077401</v>
      </c>
      <c r="L289" s="361">
        <f t="shared" si="283"/>
        <v>5.2100984647627926E-2</v>
      </c>
      <c r="M289" s="17" t="s">
        <v>46</v>
      </c>
      <c r="N289">
        <f>G289-G287</f>
        <v>7456099</v>
      </c>
      <c r="O289">
        <f t="shared" ref="O289:O290" si="330">H289-H287</f>
        <v>-2616237</v>
      </c>
      <c r="P289" s="158">
        <f t="shared" ref="P289:P290" si="331">N289/(G287-N289)</f>
        <v>0.27092674174222187</v>
      </c>
      <c r="Q289" s="158">
        <f t="shared" ref="Q289:Q290" si="332">O289/(H287-O289)</f>
        <v>-5.6629233357908683E-2</v>
      </c>
      <c r="R289">
        <f t="shared" si="285"/>
        <v>0.71247999686714003</v>
      </c>
    </row>
    <row r="290" spans="1:18">
      <c r="A290" s="364">
        <v>45189</v>
      </c>
      <c r="B290" s="147" t="s">
        <v>16</v>
      </c>
      <c r="C290" s="101">
        <v>76038100</v>
      </c>
      <c r="D290" s="101">
        <v>54237400</v>
      </c>
      <c r="E290" s="101">
        <v>51805100</v>
      </c>
      <c r="F290" s="101">
        <v>4705100</v>
      </c>
      <c r="G290" s="101">
        <v>26222704</v>
      </c>
      <c r="H290" s="101">
        <v>23496124</v>
      </c>
      <c r="I290">
        <f t="shared" si="293"/>
        <v>8.6750102327913955E-2</v>
      </c>
      <c r="J290">
        <f t="shared" si="309"/>
        <v>1.1160438206744228</v>
      </c>
      <c r="K290" s="361">
        <f t="shared" si="282"/>
        <v>2.4878742425701925</v>
      </c>
      <c r="L290" s="361">
        <f t="shared" si="283"/>
        <v>9.989596602972399E-2</v>
      </c>
      <c r="M290" s="17" t="s">
        <v>46</v>
      </c>
      <c r="N290">
        <f>G290-G288</f>
        <v>13315751</v>
      </c>
      <c r="O290">
        <f t="shared" si="330"/>
        <v>10226904</v>
      </c>
      <c r="P290" s="158">
        <f t="shared" si="331"/>
        <v>-32.572935777572297</v>
      </c>
      <c r="Q290" s="158">
        <f t="shared" si="332"/>
        <v>3.3615521859004787</v>
      </c>
      <c r="R290">
        <f t="shared" si="285"/>
        <v>0.68130450392632114</v>
      </c>
    </row>
    <row r="291" spans="1:18">
      <c r="A291" s="365">
        <v>45189</v>
      </c>
      <c r="B291" s="148" t="s">
        <v>591</v>
      </c>
      <c r="C291" s="101">
        <v>7596470</v>
      </c>
      <c r="D291" s="101">
        <v>4950005</v>
      </c>
      <c r="E291" s="101">
        <v>6873965</v>
      </c>
      <c r="F291" s="101">
        <v>2040635</v>
      </c>
      <c r="G291" s="101">
        <v>4224513</v>
      </c>
      <c r="H291" s="101">
        <v>3645484</v>
      </c>
      <c r="I291">
        <f t="shared" si="293"/>
        <v>0.41224907853628429</v>
      </c>
      <c r="J291">
        <f t="shared" si="309"/>
        <v>1.1588346019348872</v>
      </c>
      <c r="K291" s="361">
        <f t="shared" si="282"/>
        <v>1.8704214867757556</v>
      </c>
      <c r="L291" s="361">
        <f t="shared" si="283"/>
        <v>0.42220063600043861</v>
      </c>
      <c r="M291" s="17" t="s">
        <v>46</v>
      </c>
      <c r="R291">
        <f t="shared" si="285"/>
        <v>0.90488937624975807</v>
      </c>
    </row>
    <row r="292" spans="1:18">
      <c r="A292" s="365">
        <v>45190</v>
      </c>
      <c r="B292" s="147" t="s">
        <v>16</v>
      </c>
      <c r="C292" s="101">
        <v>32698650</v>
      </c>
      <c r="D292" s="101">
        <v>19706650</v>
      </c>
      <c r="E292" s="101">
        <v>33650800</v>
      </c>
      <c r="F292" s="101">
        <v>10032250</v>
      </c>
      <c r="G292" s="101">
        <v>4092797</v>
      </c>
      <c r="H292" s="101">
        <v>3752616</v>
      </c>
      <c r="I292">
        <f t="shared" si="293"/>
        <v>0.5090794224284696</v>
      </c>
      <c r="J292">
        <f t="shared" si="309"/>
        <v>1.0906516947111029</v>
      </c>
      <c r="K292" s="361">
        <f t="shared" si="282"/>
        <v>1.5168295874384237</v>
      </c>
      <c r="L292" s="361">
        <f t="shared" si="283"/>
        <v>0.4247614692688586</v>
      </c>
      <c r="M292" s="17" t="s">
        <v>46</v>
      </c>
      <c r="R292">
        <f t="shared" si="285"/>
        <v>1.0291189391610969</v>
      </c>
    </row>
    <row r="293" spans="1:18">
      <c r="A293" s="364">
        <v>45190</v>
      </c>
      <c r="B293" s="148" t="s">
        <v>591</v>
      </c>
      <c r="C293" s="101">
        <v>11389030</v>
      </c>
      <c r="D293" s="101">
        <v>10061420</v>
      </c>
      <c r="E293" s="101">
        <v>13152860</v>
      </c>
      <c r="F293" s="101">
        <v>6570600</v>
      </c>
      <c r="G293" s="101">
        <v>30506883</v>
      </c>
      <c r="H293" s="101">
        <v>14184913</v>
      </c>
      <c r="I293">
        <f t="shared" si="293"/>
        <v>0.6530489732065653</v>
      </c>
      <c r="J293">
        <f t="shared" si="309"/>
        <v>2.1506570396307683</v>
      </c>
      <c r="K293" s="361">
        <f t="shared" si="282"/>
        <v>7.5785961238616766</v>
      </c>
      <c r="L293" s="361">
        <f t="shared" si="283"/>
        <v>0.99822857194945203</v>
      </c>
      <c r="M293" s="17" t="s">
        <v>46</v>
      </c>
      <c r="P293" s="158"/>
      <c r="Q293" s="158"/>
      <c r="R293">
        <f t="shared" si="285"/>
        <v>1.1548709591598232</v>
      </c>
    </row>
    <row r="294" spans="1:18">
      <c r="A294" s="364">
        <v>45191</v>
      </c>
      <c r="B294" s="147" t="s">
        <v>16</v>
      </c>
      <c r="C294" s="101">
        <v>45759950</v>
      </c>
      <c r="D294" s="101">
        <v>14627900</v>
      </c>
      <c r="E294" s="101">
        <v>41287000</v>
      </c>
      <c r="F294" s="101">
        <v>4711200</v>
      </c>
      <c r="G294" s="101">
        <v>20258835</v>
      </c>
      <c r="H294" s="101">
        <v>18024364</v>
      </c>
      <c r="I294">
        <f t="shared" si="293"/>
        <v>0.32206946998543878</v>
      </c>
      <c r="J294">
        <f t="shared" si="309"/>
        <v>1.1239694782018383</v>
      </c>
      <c r="K294" s="361">
        <f t="shared" si="282"/>
        <v>0.46986626322391234</v>
      </c>
      <c r="L294" s="361">
        <f t="shared" si="283"/>
        <v>0.12880647860060476</v>
      </c>
      <c r="M294" s="17" t="s">
        <v>46</v>
      </c>
      <c r="N294">
        <f>G294-G292</f>
        <v>16166038</v>
      </c>
      <c r="O294">
        <f t="shared" ref="O294" si="333">H294-H292</f>
        <v>14271748</v>
      </c>
      <c r="P294" s="158">
        <f t="shared" ref="P294" si="334">N294/(G292-N294)</f>
        <v>-1.338997374441544</v>
      </c>
      <c r="Q294" s="158">
        <f t="shared" ref="Q294" si="335">O294/(H292-O294)</f>
        <v>-1.3567419821331266</v>
      </c>
      <c r="R294">
        <f t="shared" si="285"/>
        <v>0.90225185997799384</v>
      </c>
    </row>
    <row r="295" spans="1:18">
      <c r="A295" s="364">
        <v>45191</v>
      </c>
      <c r="B295" s="148" t="s">
        <v>591</v>
      </c>
      <c r="C295" s="101">
        <v>13826710</v>
      </c>
      <c r="D295" s="101">
        <v>2437680</v>
      </c>
      <c r="E295" s="101">
        <v>14239660</v>
      </c>
      <c r="F295" s="101">
        <v>1086800</v>
      </c>
      <c r="G295" s="101">
        <v>44831926</v>
      </c>
      <c r="H295" s="101">
        <v>31921410</v>
      </c>
      <c r="I295">
        <f t="shared" si="293"/>
        <v>0.44583374355944999</v>
      </c>
      <c r="J295">
        <f t="shared" si="309"/>
        <v>1.4044469213609299</v>
      </c>
      <c r="K295" s="361">
        <f t="shared" si="282"/>
        <v>0.21403754314458737</v>
      </c>
      <c r="L295" s="361">
        <f t="shared" si="283"/>
        <v>8.2628416937456942E-2</v>
      </c>
      <c r="M295" s="17" t="s">
        <v>46</v>
      </c>
      <c r="N295">
        <f t="shared" ref="N295" si="336">G295-G293</f>
        <v>14325043</v>
      </c>
      <c r="O295">
        <f t="shared" ref="O295:O296" si="337">H295-H293</f>
        <v>17736497</v>
      </c>
      <c r="P295" s="158">
        <f t="shared" ref="P295:P296" si="338">N295/(G293-N295)</f>
        <v>0.88525427269086832</v>
      </c>
      <c r="Q295" s="158">
        <f t="shared" ref="Q295:Q296" si="339">O295/(H293-O295)</f>
        <v>-4.9939680435546503</v>
      </c>
      <c r="R295">
        <f t="shared" si="285"/>
        <v>1.0298661069770032</v>
      </c>
    </row>
    <row r="296" spans="1:18">
      <c r="A296" s="364">
        <v>45194</v>
      </c>
      <c r="B296" s="147" t="s">
        <v>16</v>
      </c>
      <c r="C296" s="101">
        <v>46376300</v>
      </c>
      <c r="D296" s="101">
        <v>9782100</v>
      </c>
      <c r="E296" s="101">
        <v>45171800</v>
      </c>
      <c r="F296" s="101">
        <v>5120200</v>
      </c>
      <c r="G296" s="101">
        <v>20995836</v>
      </c>
      <c r="H296" s="101">
        <v>20279825</v>
      </c>
      <c r="I296">
        <f t="shared" si="293"/>
        <v>0.52342544034512017</v>
      </c>
      <c r="J296">
        <f t="shared" si="309"/>
        <v>1.0353065669945376</v>
      </c>
      <c r="K296" s="361">
        <f t="shared" si="282"/>
        <v>0.26731285285646361</v>
      </c>
      <c r="L296" s="361">
        <f t="shared" si="283"/>
        <v>0.12784008628868759</v>
      </c>
      <c r="M296" s="17" t="s">
        <v>46</v>
      </c>
      <c r="N296">
        <f>G296-G294</f>
        <v>737001</v>
      </c>
      <c r="O296">
        <f t="shared" si="337"/>
        <v>2255461</v>
      </c>
      <c r="P296" s="158">
        <f t="shared" si="338"/>
        <v>3.7752651723193628E-2</v>
      </c>
      <c r="Q296" s="158">
        <f t="shared" si="339"/>
        <v>0.14303220712309536</v>
      </c>
      <c r="R296">
        <f t="shared" si="285"/>
        <v>0.97402768224286973</v>
      </c>
    </row>
    <row r="297" spans="1:18">
      <c r="A297" s="364">
        <v>45194</v>
      </c>
      <c r="B297" s="148" t="s">
        <v>591</v>
      </c>
      <c r="C297" s="101">
        <v>17640165</v>
      </c>
      <c r="D297" s="101">
        <v>722420</v>
      </c>
      <c r="E297" s="101">
        <v>16145525</v>
      </c>
      <c r="F297" s="101">
        <v>3310375</v>
      </c>
      <c r="G297" s="101">
        <v>41203194</v>
      </c>
      <c r="H297" s="101">
        <v>44729276</v>
      </c>
      <c r="I297">
        <f t="shared" si="293"/>
        <v>4.582341297306276</v>
      </c>
      <c r="J297">
        <f t="shared" si="309"/>
        <v>0.92116836409335134</v>
      </c>
      <c r="K297" s="361">
        <f t="shared" si="282"/>
        <v>4.2701908558144125E-2</v>
      </c>
      <c r="L297" s="361">
        <f t="shared" si="283"/>
        <v>0.25791478868575746</v>
      </c>
      <c r="M297" s="17" t="s">
        <v>46</v>
      </c>
      <c r="N297">
        <f t="shared" ref="N297" si="340">G297-G295</f>
        <v>-3628732</v>
      </c>
      <c r="O297">
        <f t="shared" ref="O297:O298" si="341">H297-H295</f>
        <v>12807866</v>
      </c>
      <c r="P297" s="158">
        <f t="shared" ref="P297:P298" si="342">N297/(G295-N297)</f>
        <v>-7.4879957263477515E-2</v>
      </c>
      <c r="Q297" s="158">
        <f t="shared" ref="Q297:Q298" si="343">O297/(H295-O297)</f>
        <v>0.6700937303934843</v>
      </c>
      <c r="R297">
        <f t="shared" si="285"/>
        <v>0.91527063380642981</v>
      </c>
    </row>
    <row r="298" spans="1:18">
      <c r="A298" s="364">
        <v>45195</v>
      </c>
      <c r="B298" s="147" t="s">
        <v>16</v>
      </c>
      <c r="C298" s="101">
        <v>58990450</v>
      </c>
      <c r="D298" s="101">
        <v>12614150</v>
      </c>
      <c r="E298" s="101">
        <v>53807750</v>
      </c>
      <c r="F298" s="101">
        <v>8635950</v>
      </c>
      <c r="G298" s="101">
        <v>15872445</v>
      </c>
      <c r="H298" s="101">
        <v>15870355</v>
      </c>
      <c r="I298">
        <f t="shared" si="293"/>
        <v>0.68462401350863911</v>
      </c>
      <c r="J298">
        <f t="shared" si="309"/>
        <v>1.0001316920762011</v>
      </c>
      <c r="K298" s="361">
        <f t="shared" si="282"/>
        <v>0.27199560982657089</v>
      </c>
      <c r="L298" s="361">
        <f t="shared" si="283"/>
        <v>0.19118011679853361</v>
      </c>
      <c r="M298" s="17" t="s">
        <v>46</v>
      </c>
      <c r="N298">
        <f>G298-G296</f>
        <v>-5123391</v>
      </c>
      <c r="O298">
        <f t="shared" si="341"/>
        <v>-4409470</v>
      </c>
      <c r="P298" s="158">
        <f t="shared" si="342"/>
        <v>-0.19615400562964594</v>
      </c>
      <c r="Q298" s="158">
        <f t="shared" si="343"/>
        <v>-0.17859845734760754</v>
      </c>
      <c r="R298">
        <f t="shared" si="285"/>
        <v>0.91214340626321722</v>
      </c>
    </row>
    <row r="299" spans="1:18">
      <c r="A299" s="364">
        <v>45195</v>
      </c>
      <c r="B299" s="148" t="s">
        <v>591</v>
      </c>
      <c r="C299" s="101">
        <v>19615310</v>
      </c>
      <c r="D299" s="101">
        <v>5385800</v>
      </c>
      <c r="E299" s="101">
        <v>19108160</v>
      </c>
      <c r="F299" s="101">
        <v>1046115</v>
      </c>
      <c r="G299" s="101">
        <v>40820457</v>
      </c>
      <c r="H299" s="101">
        <v>33573372</v>
      </c>
      <c r="I299">
        <f t="shared" si="293"/>
        <v>0.19423576813101118</v>
      </c>
      <c r="J299">
        <f t="shared" si="309"/>
        <v>1.215858121132426</v>
      </c>
      <c r="K299" s="361">
        <f t="shared" si="282"/>
        <v>0.37849511332435198</v>
      </c>
      <c r="L299" s="361">
        <f t="shared" si="283"/>
        <v>5.7917860353022044E-2</v>
      </c>
      <c r="M299" s="17" t="s">
        <v>46</v>
      </c>
      <c r="N299">
        <f t="shared" ref="N299" si="344">G299-G297</f>
        <v>-382737</v>
      </c>
      <c r="O299">
        <f t="shared" ref="O299:O300" si="345">H299-H297</f>
        <v>-11155904</v>
      </c>
      <c r="P299" s="158">
        <f t="shared" ref="P299:P300" si="346">N299/(G297-N299)</f>
        <v>-9.2035212581870543E-3</v>
      </c>
      <c r="Q299" s="158">
        <f t="shared" ref="Q299:Q300" si="347">O299/(H297-O299)</f>
        <v>-0.19962186755057423</v>
      </c>
      <c r="R299">
        <f t="shared" si="285"/>
        <v>0.97414519576799963</v>
      </c>
    </row>
    <row r="300" spans="1:18">
      <c r="A300" s="364">
        <v>45196</v>
      </c>
      <c r="B300" s="147" t="s">
        <v>16</v>
      </c>
      <c r="C300" s="101">
        <v>79532700</v>
      </c>
      <c r="D300" s="101">
        <v>8940000</v>
      </c>
      <c r="E300" s="101">
        <v>73115550</v>
      </c>
      <c r="F300" s="101">
        <v>19692200</v>
      </c>
      <c r="G300" s="101">
        <v>35157187</v>
      </c>
      <c r="H300" s="101">
        <v>47114749</v>
      </c>
      <c r="I300">
        <f t="shared" si="293"/>
        <v>2.2027069351230426</v>
      </c>
      <c r="J300">
        <f t="shared" si="309"/>
        <v>0.74620342347573576</v>
      </c>
      <c r="K300" s="361">
        <f t="shared" si="282"/>
        <v>0.12664198989413919</v>
      </c>
      <c r="L300" s="361">
        <f t="shared" si="283"/>
        <v>0.36860661115411147</v>
      </c>
      <c r="M300" s="30" t="s">
        <v>45</v>
      </c>
      <c r="N300">
        <f>G300-G298</f>
        <v>19284742</v>
      </c>
      <c r="O300">
        <f t="shared" si="345"/>
        <v>31244394</v>
      </c>
      <c r="P300" s="158">
        <f t="shared" si="346"/>
        <v>-5.6515426412179242</v>
      </c>
      <c r="Q300" s="158">
        <f t="shared" si="347"/>
        <v>-2.0322827332492133</v>
      </c>
      <c r="R300">
        <f t="shared" si="285"/>
        <v>0.9193143197703586</v>
      </c>
    </row>
    <row r="301" spans="1:18">
      <c r="A301" s="364">
        <v>45196</v>
      </c>
      <c r="B301" s="148" t="s">
        <v>591</v>
      </c>
      <c r="C301" s="101">
        <v>24942595</v>
      </c>
      <c r="D301" s="101">
        <v>5327285</v>
      </c>
      <c r="E301" s="101">
        <v>21594505</v>
      </c>
      <c r="F301" s="101">
        <v>2486345</v>
      </c>
      <c r="G301" s="101">
        <v>80616149</v>
      </c>
      <c r="H301" s="101">
        <v>97125758</v>
      </c>
      <c r="I301">
        <f t="shared" si="293"/>
        <v>0.46671897598870721</v>
      </c>
      <c r="J301">
        <f t="shared" si="309"/>
        <v>0.83001822235456835</v>
      </c>
      <c r="K301" s="361">
        <f t="shared" si="282"/>
        <v>0.27158811153124779</v>
      </c>
      <c r="L301" s="361">
        <f t="shared" si="283"/>
        <v>0.13011954055230854</v>
      </c>
      <c r="M301" s="17" t="s">
        <v>46</v>
      </c>
      <c r="N301">
        <f t="shared" ref="N301" si="348">G301-G299</f>
        <v>39795692</v>
      </c>
      <c r="O301">
        <f t="shared" ref="O301" si="349">H301-H299</f>
        <v>63552386</v>
      </c>
      <c r="P301" s="158">
        <f t="shared" ref="P301" si="350">N301/(G299-N301)</f>
        <v>38.833968763570184</v>
      </c>
      <c r="Q301" s="158">
        <f t="shared" ref="Q301" si="351">O301/(H299-O301)</f>
        <v>-2.1198958044450693</v>
      </c>
      <c r="R301">
        <f t="shared" si="285"/>
        <v>0.86576817688776975</v>
      </c>
    </row>
    <row r="302" spans="1:18">
      <c r="A302" s="365">
        <v>45197</v>
      </c>
      <c r="B302" s="147" t="s">
        <v>16</v>
      </c>
      <c r="C302" s="101">
        <v>23962800</v>
      </c>
      <c r="D302" s="101">
        <v>16184050</v>
      </c>
      <c r="E302" s="101">
        <v>25264100</v>
      </c>
      <c r="F302" s="101">
        <v>11477700</v>
      </c>
      <c r="G302" s="101">
        <v>4488717</v>
      </c>
      <c r="H302" s="101">
        <v>3516413</v>
      </c>
      <c r="I302">
        <f t="shared" si="293"/>
        <v>0.70919825383633883</v>
      </c>
      <c r="J302">
        <f t="shared" si="309"/>
        <v>1.2765044947791968</v>
      </c>
      <c r="K302" s="361">
        <f t="shared" si="282"/>
        <v>2.0805463602763941</v>
      </c>
      <c r="L302" s="361">
        <f t="shared" si="283"/>
        <v>0.83253786340161318</v>
      </c>
      <c r="M302" s="17" t="s">
        <v>46</v>
      </c>
      <c r="R302">
        <f t="shared" si="285"/>
        <v>1.0543050060927772</v>
      </c>
    </row>
    <row r="303" spans="1:18">
      <c r="A303" s="365">
        <v>45197</v>
      </c>
      <c r="B303" s="148" t="s">
        <v>591</v>
      </c>
      <c r="C303" s="101">
        <v>7333125</v>
      </c>
      <c r="D303" s="101">
        <v>4745520</v>
      </c>
      <c r="E303" s="101">
        <v>6257400</v>
      </c>
      <c r="F303" s="101">
        <v>2612730</v>
      </c>
      <c r="G303" s="101">
        <v>5616811</v>
      </c>
      <c r="H303" s="101">
        <v>4273991</v>
      </c>
      <c r="I303">
        <f t="shared" si="293"/>
        <v>0.55056769331917266</v>
      </c>
      <c r="J303">
        <f t="shared" si="309"/>
        <v>1.3141840963165341</v>
      </c>
      <c r="K303" s="361">
        <f t="shared" si="282"/>
        <v>1.8339429704301855</v>
      </c>
      <c r="L303" s="361">
        <f t="shared" si="283"/>
        <v>0.7168632551095161</v>
      </c>
      <c r="M303" s="17" t="s">
        <v>46</v>
      </c>
      <c r="R303">
        <f t="shared" si="285"/>
        <v>0.85330605983124519</v>
      </c>
    </row>
    <row r="304" spans="1:18">
      <c r="A304" s="364">
        <v>45198</v>
      </c>
      <c r="B304" s="147" t="s">
        <v>16</v>
      </c>
      <c r="C304" s="101">
        <v>35960750</v>
      </c>
      <c r="D304" s="101">
        <v>6283850</v>
      </c>
      <c r="E304" s="101">
        <v>36826000</v>
      </c>
      <c r="F304" s="101">
        <v>15194050</v>
      </c>
      <c r="G304" s="101">
        <v>16402827</v>
      </c>
      <c r="H304" s="101">
        <v>16322368</v>
      </c>
      <c r="I304">
        <f t="shared" si="293"/>
        <v>2.4179523699642735</v>
      </c>
      <c r="J304">
        <f t="shared" si="309"/>
        <v>1.0049293705423135</v>
      </c>
      <c r="K304" s="361">
        <f t="shared" si="282"/>
        <v>0.21174212940030798</v>
      </c>
      <c r="L304" s="361">
        <f t="shared" si="283"/>
        <v>0.70238928991607319</v>
      </c>
      <c r="M304" s="30" t="s">
        <v>45</v>
      </c>
      <c r="R304">
        <f t="shared" si="285"/>
        <v>1.0240609553471494</v>
      </c>
    </row>
    <row r="305" spans="1:18">
      <c r="A305" s="364">
        <v>45198</v>
      </c>
      <c r="B305" s="148" t="s">
        <v>591</v>
      </c>
      <c r="C305" s="101">
        <v>13254180</v>
      </c>
      <c r="D305" s="101">
        <v>3154080</v>
      </c>
      <c r="E305" s="101">
        <v>12433635</v>
      </c>
      <c r="F305" s="101">
        <v>6704265</v>
      </c>
      <c r="G305" s="101">
        <v>27320741</v>
      </c>
      <c r="H305" s="101">
        <v>30476225</v>
      </c>
      <c r="I305">
        <f t="shared" si="293"/>
        <v>2.1255849566276059</v>
      </c>
      <c r="J305">
        <f t="shared" si="309"/>
        <v>0.89646079854050165</v>
      </c>
      <c r="K305" s="361">
        <f t="shared" si="282"/>
        <v>0.31228205661330088</v>
      </c>
      <c r="L305" s="361">
        <f t="shared" si="283"/>
        <v>1.1701574518664355</v>
      </c>
      <c r="M305" s="30" t="s">
        <v>45</v>
      </c>
      <c r="R305">
        <f t="shared" si="285"/>
        <v>0.93809160581793816</v>
      </c>
    </row>
    <row r="306" spans="1:18">
      <c r="A306" s="364">
        <v>45202</v>
      </c>
      <c r="B306" s="147" t="s">
        <v>16</v>
      </c>
      <c r="C306" s="101">
        <v>52519600</v>
      </c>
      <c r="D306" s="101">
        <v>24687900</v>
      </c>
      <c r="E306" s="101">
        <v>44962600</v>
      </c>
      <c r="F306" s="101">
        <v>4630000</v>
      </c>
      <c r="G306" s="101">
        <v>20764932</v>
      </c>
      <c r="H306" s="101">
        <v>19392997</v>
      </c>
      <c r="I306">
        <f t="shared" si="293"/>
        <v>0.18754126515418484</v>
      </c>
      <c r="J306">
        <f t="shared" si="309"/>
        <v>1.070743836035245</v>
      </c>
      <c r="K306" s="361">
        <f t="shared" si="282"/>
        <v>0.88704247315111906</v>
      </c>
      <c r="L306" s="361">
        <f t="shared" si="283"/>
        <v>0.11479547562021788</v>
      </c>
      <c r="M306" s="17" t="s">
        <v>46</v>
      </c>
      <c r="N306">
        <f>G306-G304</f>
        <v>4362105</v>
      </c>
      <c r="O306">
        <f t="shared" ref="O306:O307" si="352">H306-H304</f>
        <v>3070629</v>
      </c>
      <c r="P306" s="158">
        <f t="shared" ref="P306:P307" si="353">N306/(G304-N306)</f>
        <v>0.36227935500877773</v>
      </c>
      <c r="Q306" s="158">
        <f t="shared" ref="Q306:Q307" si="354">O306/(H304-O306)</f>
        <v>0.23171517338215006</v>
      </c>
      <c r="R306">
        <f t="shared" si="285"/>
        <v>0.85611086146886117</v>
      </c>
    </row>
    <row r="307" spans="1:18">
      <c r="A307" s="364">
        <v>45202</v>
      </c>
      <c r="B307" s="148" t="s">
        <v>591</v>
      </c>
      <c r="C307" s="101">
        <v>28062750</v>
      </c>
      <c r="D307" s="101">
        <v>17065245</v>
      </c>
      <c r="E307" s="101">
        <v>20929500</v>
      </c>
      <c r="F307" s="101">
        <v>7163760</v>
      </c>
      <c r="G307" s="101">
        <v>36169480</v>
      </c>
      <c r="H307" s="101">
        <v>37660826</v>
      </c>
      <c r="I307">
        <f t="shared" si="293"/>
        <v>0.41978653104599434</v>
      </c>
      <c r="J307">
        <f t="shared" si="309"/>
        <v>0.96040060300323737</v>
      </c>
      <c r="K307" s="361">
        <f t="shared" si="282"/>
        <v>1.5517378714535706</v>
      </c>
      <c r="L307" s="361">
        <f t="shared" si="283"/>
        <v>0.52040500547010182</v>
      </c>
      <c r="M307" s="17" t="s">
        <v>46</v>
      </c>
      <c r="N307">
        <f t="shared" ref="N307" si="355">G307-G305</f>
        <v>8848739</v>
      </c>
      <c r="O307">
        <f t="shared" si="352"/>
        <v>7184601</v>
      </c>
      <c r="P307" s="158">
        <f t="shared" si="353"/>
        <v>0.47903519066314521</v>
      </c>
      <c r="Q307" s="158">
        <f t="shared" si="354"/>
        <v>0.30846286201425888</v>
      </c>
      <c r="R307">
        <f t="shared" si="285"/>
        <v>0.74581072774407353</v>
      </c>
    </row>
    <row r="308" spans="1:18">
      <c r="A308" s="364">
        <v>45203</v>
      </c>
      <c r="B308" s="147" t="s">
        <v>16</v>
      </c>
      <c r="C308" s="101">
        <v>66871250</v>
      </c>
      <c r="D308" s="101">
        <v>27789750</v>
      </c>
      <c r="E308" s="101">
        <v>69581200</v>
      </c>
      <c r="F308" s="101">
        <v>21482300</v>
      </c>
      <c r="G308" s="101">
        <v>32838900</v>
      </c>
      <c r="H308" s="101">
        <v>33140094</v>
      </c>
      <c r="I308">
        <f t="shared" si="293"/>
        <v>0.77302962423195598</v>
      </c>
      <c r="J308">
        <f t="shared" si="309"/>
        <v>0.99091149228484388</v>
      </c>
      <c r="K308" s="361">
        <f t="shared" si="282"/>
        <v>0.71107173470823792</v>
      </c>
      <c r="L308" s="361">
        <f t="shared" si="283"/>
        <v>0.44662767755603561</v>
      </c>
      <c r="M308" s="17" t="s">
        <v>46</v>
      </c>
      <c r="N308">
        <f>G308-G306</f>
        <v>12073968</v>
      </c>
      <c r="O308">
        <f t="shared" ref="O308:O309" si="356">H308-H306</f>
        <v>13747097</v>
      </c>
      <c r="P308" s="158">
        <f t="shared" ref="P308:P309" si="357">N308/(G306-N308)</f>
        <v>1.3892553231149041</v>
      </c>
      <c r="Q308" s="158">
        <f t="shared" ref="Q308:Q309" si="358">O308/(H306-O308)</f>
        <v>2.4348814183743954</v>
      </c>
      <c r="R308">
        <f t="shared" si="285"/>
        <v>1.0405248892461259</v>
      </c>
    </row>
    <row r="309" spans="1:18">
      <c r="A309" s="365">
        <v>45203</v>
      </c>
      <c r="B309" s="148" t="s">
        <v>591</v>
      </c>
      <c r="C309" s="101">
        <v>5949285</v>
      </c>
      <c r="D309" s="101">
        <v>4445850</v>
      </c>
      <c r="E309" s="101">
        <v>5533065</v>
      </c>
      <c r="F309" s="101">
        <v>2675130</v>
      </c>
      <c r="G309" s="101">
        <v>3422138</v>
      </c>
      <c r="H309" s="101">
        <v>3321790</v>
      </c>
      <c r="I309">
        <f t="shared" si="293"/>
        <v>0.60171395796079485</v>
      </c>
      <c r="J309">
        <f t="shared" si="309"/>
        <v>1.0302090138148408</v>
      </c>
      <c r="K309" s="361">
        <f t="shared" si="282"/>
        <v>2.9571281764758703</v>
      </c>
      <c r="L309" s="361">
        <f t="shared" si="283"/>
        <v>0.93603598402342947</v>
      </c>
      <c r="M309" s="17" t="s">
        <v>46</v>
      </c>
      <c r="N309">
        <f t="shared" ref="N309" si="359">G309-G307</f>
        <v>-32747342</v>
      </c>
      <c r="O309">
        <f t="shared" si="356"/>
        <v>-34339036</v>
      </c>
      <c r="P309" s="158">
        <f t="shared" si="357"/>
        <v>-0.47517196889897217</v>
      </c>
      <c r="Q309" s="158">
        <f t="shared" si="358"/>
        <v>-0.4769319696751641</v>
      </c>
      <c r="R309">
        <f t="shared" si="285"/>
        <v>0.93003865170352407</v>
      </c>
    </row>
    <row r="310" spans="1:18">
      <c r="A310" s="365">
        <v>45204</v>
      </c>
      <c r="B310" s="147" t="s">
        <v>16</v>
      </c>
      <c r="C310" s="101">
        <v>23284400</v>
      </c>
      <c r="D310" s="101">
        <v>11857900</v>
      </c>
      <c r="E310" s="101">
        <v>19468300</v>
      </c>
      <c r="F310" s="101">
        <v>12375850</v>
      </c>
      <c r="G310" s="101">
        <v>3343626</v>
      </c>
      <c r="H310" s="101">
        <v>3953360</v>
      </c>
      <c r="I310">
        <f t="shared" si="293"/>
        <v>1.0436797409322056</v>
      </c>
      <c r="J310">
        <f t="shared" si="309"/>
        <v>0.84576815670720606</v>
      </c>
      <c r="K310" s="361">
        <f t="shared" si="282"/>
        <v>1.0377543429746641</v>
      </c>
      <c r="L310" s="361">
        <f t="shared" si="283"/>
        <v>1.7449329921254291</v>
      </c>
      <c r="M310" s="30" t="s">
        <v>45</v>
      </c>
      <c r="R310">
        <f t="shared" si="285"/>
        <v>0.83610915462713231</v>
      </c>
    </row>
    <row r="311" spans="1:18">
      <c r="A311" s="364">
        <v>45204</v>
      </c>
      <c r="B311" s="148" t="s">
        <v>591</v>
      </c>
      <c r="C311" s="101">
        <v>11725335</v>
      </c>
      <c r="D311" s="101">
        <v>4250760</v>
      </c>
      <c r="E311" s="101">
        <v>9788550</v>
      </c>
      <c r="F311" s="101">
        <v>5431155</v>
      </c>
      <c r="G311" s="101">
        <v>19090734</v>
      </c>
      <c r="H311" s="101">
        <v>19887863</v>
      </c>
      <c r="I311">
        <f t="shared" si="293"/>
        <v>1.2776903424328825</v>
      </c>
      <c r="J311">
        <f t="shared" si="309"/>
        <v>0.95991882084063029</v>
      </c>
      <c r="K311" s="361">
        <f t="shared" si="282"/>
        <v>0.56869587902991137</v>
      </c>
      <c r="L311" s="361">
        <f t="shared" si="283"/>
        <v>1.2464224611264298</v>
      </c>
      <c r="M311" s="30" t="s">
        <v>45</v>
      </c>
      <c r="R311">
        <f t="shared" si="285"/>
        <v>0.83482049766595157</v>
      </c>
    </row>
    <row r="312" spans="1:18">
      <c r="A312" s="364">
        <v>45205</v>
      </c>
      <c r="B312" s="147" t="s">
        <v>16</v>
      </c>
      <c r="C312" s="101">
        <v>33076650</v>
      </c>
      <c r="D312" s="101">
        <v>6167200</v>
      </c>
      <c r="E312" s="101">
        <v>32183150</v>
      </c>
      <c r="F312" s="101">
        <v>17069100</v>
      </c>
      <c r="G312" s="101">
        <v>13327434</v>
      </c>
      <c r="H312" s="101">
        <v>17005257</v>
      </c>
      <c r="I312">
        <f t="shared" si="293"/>
        <v>2.767722791542353</v>
      </c>
      <c r="J312">
        <f t="shared" si="309"/>
        <v>0.78372435065227186</v>
      </c>
      <c r="K312" s="361">
        <f t="shared" si="282"/>
        <v>0.22918342812655035</v>
      </c>
      <c r="L312" s="361">
        <f t="shared" si="283"/>
        <v>1.1293531515378075</v>
      </c>
      <c r="M312" s="30" t="s">
        <v>45</v>
      </c>
      <c r="R312">
        <f t="shared" si="285"/>
        <v>0.97298698628791003</v>
      </c>
    </row>
    <row r="313" spans="1:18">
      <c r="A313" s="364">
        <v>45205</v>
      </c>
      <c r="B313" s="148" t="s">
        <v>591</v>
      </c>
      <c r="C313" s="101">
        <v>13599000</v>
      </c>
      <c r="D313" s="101">
        <v>1170360</v>
      </c>
      <c r="E313" s="101">
        <v>14221620</v>
      </c>
      <c r="F313" s="101">
        <v>4931790</v>
      </c>
      <c r="G313" s="101">
        <v>28713496</v>
      </c>
      <c r="H313" s="101">
        <v>30544404</v>
      </c>
      <c r="I313">
        <f t="shared" si="293"/>
        <v>4.2139085409617554</v>
      </c>
      <c r="J313">
        <f t="shared" si="309"/>
        <v>0.94005749792989901</v>
      </c>
      <c r="K313" s="361">
        <f t="shared" si="282"/>
        <v>9.4166377013092342E-2</v>
      </c>
      <c r="L313" s="361">
        <f t="shared" si="283"/>
        <v>0.53088054356215342</v>
      </c>
      <c r="M313" s="30" t="s">
        <v>45</v>
      </c>
      <c r="N313">
        <f t="shared" ref="N313" si="360">G313-G311</f>
        <v>9622762</v>
      </c>
      <c r="O313">
        <f t="shared" ref="O313:O315" si="361">H313-H311</f>
        <v>10656541</v>
      </c>
      <c r="P313" s="158">
        <f t="shared" ref="P313:P315" si="362">N313/(G311-N313)</f>
        <v>1.0163488020454645</v>
      </c>
      <c r="Q313" s="158">
        <f t="shared" ref="Q313:Q315" si="363">O313/(H311-O313)</f>
        <v>1.1543894796433274</v>
      </c>
      <c r="R313">
        <f t="shared" si="285"/>
        <v>1.0457842488418265</v>
      </c>
    </row>
    <row r="314" spans="1:18">
      <c r="A314" s="364">
        <v>45208</v>
      </c>
      <c r="B314" s="147" t="s">
        <v>16</v>
      </c>
      <c r="C314" s="101">
        <v>36579850</v>
      </c>
      <c r="D314" s="101">
        <v>14418900</v>
      </c>
      <c r="E314" s="101">
        <v>34889700</v>
      </c>
      <c r="F314" s="101">
        <v>-6723400</v>
      </c>
      <c r="G314" s="101">
        <v>20127119</v>
      </c>
      <c r="H314" s="101">
        <v>16784542</v>
      </c>
      <c r="I314">
        <f t="shared" si="293"/>
        <v>-0.46629077114065565</v>
      </c>
      <c r="J314">
        <f t="shared" si="309"/>
        <v>1.1991461548369924</v>
      </c>
      <c r="K314" s="361">
        <f t="shared" si="282"/>
        <v>0.65064448951872556</v>
      </c>
      <c r="L314" s="361">
        <f t="shared" si="283"/>
        <v>-0.16156931350944775</v>
      </c>
      <c r="M314" s="30" t="s">
        <v>45</v>
      </c>
      <c r="N314">
        <f>G314-G312</f>
        <v>6799685</v>
      </c>
      <c r="O314">
        <f t="shared" si="361"/>
        <v>-220715</v>
      </c>
      <c r="P314" s="158">
        <f t="shared" si="362"/>
        <v>1.0416584645028477</v>
      </c>
      <c r="Q314" s="158">
        <f t="shared" si="363"/>
        <v>-1.2812919932761995E-2</v>
      </c>
      <c r="R314">
        <f t="shared" si="285"/>
        <v>0.95379560058338131</v>
      </c>
    </row>
    <row r="315" spans="1:18">
      <c r="A315" s="364">
        <v>45208</v>
      </c>
      <c r="B315" s="148" t="s">
        <v>591</v>
      </c>
      <c r="C315" s="101">
        <v>16526940</v>
      </c>
      <c r="D315" s="101">
        <v>7979190</v>
      </c>
      <c r="E315" s="101">
        <v>13853550</v>
      </c>
      <c r="F315" s="101">
        <v>-3649845</v>
      </c>
      <c r="G315" s="101">
        <v>35047823</v>
      </c>
      <c r="H315" s="101">
        <v>31321989</v>
      </c>
      <c r="I315">
        <f t="shared" si="293"/>
        <v>-0.45742049004974189</v>
      </c>
      <c r="J315">
        <f t="shared" si="309"/>
        <v>1.118952662935933</v>
      </c>
      <c r="K315" s="361">
        <f t="shared" si="282"/>
        <v>0.93348425024129156</v>
      </c>
      <c r="L315" s="361">
        <f t="shared" si="283"/>
        <v>-0.20852211813765273</v>
      </c>
      <c r="M315" s="30" t="s">
        <v>45</v>
      </c>
      <c r="N315">
        <f t="shared" ref="N315" si="364">G315-G313</f>
        <v>6334327</v>
      </c>
      <c r="O315">
        <f t="shared" si="361"/>
        <v>777585</v>
      </c>
      <c r="P315" s="158">
        <f t="shared" si="362"/>
        <v>0.28304567519911039</v>
      </c>
      <c r="Q315" s="158">
        <f t="shared" si="363"/>
        <v>2.61225426875475E-2</v>
      </c>
      <c r="R315">
        <f t="shared" si="285"/>
        <v>0.83824047282800085</v>
      </c>
    </row>
    <row r="316" spans="1:18">
      <c r="A316" s="364">
        <v>45209</v>
      </c>
      <c r="B316" s="147" t="s">
        <v>16</v>
      </c>
      <c r="C316" s="101">
        <v>49031600</v>
      </c>
      <c r="D316" s="101">
        <v>-5838400</v>
      </c>
      <c r="E316" s="101">
        <v>48994850</v>
      </c>
      <c r="F316" s="101">
        <v>25716500</v>
      </c>
      <c r="G316" s="101">
        <v>14327422</v>
      </c>
      <c r="H316" s="101">
        <v>21643747</v>
      </c>
      <c r="I316">
        <f t="shared" si="293"/>
        <v>-4.4047170457659632</v>
      </c>
      <c r="J316">
        <f t="shared" si="309"/>
        <v>0.66196587864384115</v>
      </c>
      <c r="K316" s="361">
        <f t="shared" si="282"/>
        <v>-0.106404228175688</v>
      </c>
      <c r="L316" s="361">
        <f t="shared" si="283"/>
        <v>1.1047389527178688</v>
      </c>
      <c r="M316" s="30" t="s">
        <v>45</v>
      </c>
      <c r="N316">
        <f>G316-G314</f>
        <v>-5799697</v>
      </c>
      <c r="O316">
        <f t="shared" ref="O316:O317" si="365">H316-H314</f>
        <v>4859205</v>
      </c>
      <c r="P316" s="158">
        <f t="shared" ref="P316:P317" si="366">N316/(G314-N316)</f>
        <v>-0.22369491880530182</v>
      </c>
      <c r="Q316" s="158">
        <f t="shared" ref="Q316:Q317" si="367">O316/(H314-O316)</f>
        <v>0.40746898808813536</v>
      </c>
      <c r="R316">
        <f t="shared" si="285"/>
        <v>0.99925048336175037</v>
      </c>
    </row>
    <row r="317" spans="1:18">
      <c r="A317" s="364">
        <v>45209</v>
      </c>
      <c r="B317" s="148" t="s">
        <v>591</v>
      </c>
      <c r="C317" s="101">
        <v>24813045</v>
      </c>
      <c r="D317" s="101">
        <v>293355</v>
      </c>
      <c r="E317" s="101">
        <v>22979670</v>
      </c>
      <c r="F317" s="101">
        <v>14535225</v>
      </c>
      <c r="G317" s="101">
        <v>35003329</v>
      </c>
      <c r="H317" s="101">
        <v>51840516</v>
      </c>
      <c r="I317">
        <f t="shared" si="293"/>
        <v>49.548243595643505</v>
      </c>
      <c r="J317">
        <f t="shared" si="309"/>
        <v>0.67521181695027876</v>
      </c>
      <c r="K317" s="361">
        <f t="shared" si="282"/>
        <v>1.1964058273167402E-2</v>
      </c>
      <c r="L317" s="361">
        <f t="shared" si="283"/>
        <v>1.721276531494965</v>
      </c>
      <c r="M317" s="30" t="s">
        <v>45</v>
      </c>
      <c r="N317">
        <f t="shared" ref="N317" si="368">G317-G315</f>
        <v>-44494</v>
      </c>
      <c r="O317">
        <f t="shared" si="365"/>
        <v>20518527</v>
      </c>
      <c r="P317" s="158">
        <f t="shared" si="366"/>
        <v>-1.2679128596723892E-3</v>
      </c>
      <c r="Q317" s="158">
        <f t="shared" si="367"/>
        <v>1.8992547944353393</v>
      </c>
      <c r="R317">
        <f t="shared" si="285"/>
        <v>0.92611245415465937</v>
      </c>
    </row>
    <row r="318" spans="1:18">
      <c r="A318" s="364">
        <v>45210</v>
      </c>
      <c r="B318" s="147" t="s">
        <v>16</v>
      </c>
      <c r="C318" s="101">
        <v>76658950</v>
      </c>
      <c r="D318" s="101">
        <v>20179900</v>
      </c>
      <c r="E318" s="101">
        <v>70407650</v>
      </c>
      <c r="F318" s="101">
        <v>30163000</v>
      </c>
      <c r="G318" s="101">
        <v>23635699</v>
      </c>
      <c r="H318" s="101">
        <v>30642736</v>
      </c>
      <c r="I318">
        <f t="shared" si="293"/>
        <v>1.4947051273792238</v>
      </c>
      <c r="J318">
        <f t="shared" si="309"/>
        <v>0.77133122185956238</v>
      </c>
      <c r="K318" s="361">
        <f t="shared" si="282"/>
        <v>0.35729885683275481</v>
      </c>
      <c r="L318" s="361">
        <f t="shared" si="283"/>
        <v>0.74949092612309964</v>
      </c>
      <c r="M318" s="154" t="s">
        <v>894</v>
      </c>
      <c r="N318">
        <f>G318-G316</f>
        <v>9308277</v>
      </c>
      <c r="O318">
        <f t="shared" ref="O318:O319" si="369">H318-H316</f>
        <v>8998989</v>
      </c>
      <c r="P318" s="158">
        <f t="shared" ref="P318:P319" si="370">N318/(G316-N318)</f>
        <v>1.8545543115411092</v>
      </c>
      <c r="Q318" s="158">
        <f t="shared" ref="Q318:Q319" si="371">O318/(H316-O318)</f>
        <v>0.71167743977385722</v>
      </c>
      <c r="R318">
        <f t="shared" si="285"/>
        <v>0.91845309647471041</v>
      </c>
    </row>
    <row r="319" spans="1:18">
      <c r="A319" s="365">
        <v>45210</v>
      </c>
      <c r="B319" s="148" t="s">
        <v>591</v>
      </c>
      <c r="C319" s="101">
        <v>7008510</v>
      </c>
      <c r="D319" s="101">
        <v>3714960</v>
      </c>
      <c r="E319" s="101">
        <v>5845755</v>
      </c>
      <c r="F319" s="101">
        <v>3167010</v>
      </c>
      <c r="G319" s="101">
        <v>2974324</v>
      </c>
      <c r="H319" s="101">
        <v>3468892</v>
      </c>
      <c r="I319">
        <f t="shared" si="293"/>
        <v>0.85250177660055559</v>
      </c>
      <c r="J319">
        <f t="shared" si="309"/>
        <v>0.85742767431214351</v>
      </c>
      <c r="K319" s="361">
        <f t="shared" si="282"/>
        <v>1.1279500842555905</v>
      </c>
      <c r="L319" s="361">
        <f t="shared" si="283"/>
        <v>1.1822737886584949</v>
      </c>
      <c r="M319" s="154" t="s">
        <v>894</v>
      </c>
      <c r="N319">
        <f t="shared" ref="N319" si="372">G319-G317</f>
        <v>-32029005</v>
      </c>
      <c r="O319">
        <f t="shared" si="369"/>
        <v>-48371624</v>
      </c>
      <c r="P319" s="158">
        <f t="shared" si="370"/>
        <v>-0.47781425901118108</v>
      </c>
      <c r="Q319" s="158">
        <f t="shared" si="371"/>
        <v>-0.48269225664674958</v>
      </c>
      <c r="R319">
        <f t="shared" si="285"/>
        <v>0.83409383734916553</v>
      </c>
    </row>
    <row r="320" spans="1:18">
      <c r="A320" s="365">
        <v>45211</v>
      </c>
      <c r="B320" s="147" t="s">
        <v>16</v>
      </c>
      <c r="C320" s="101">
        <v>21751300</v>
      </c>
      <c r="D320" s="101">
        <v>11881000</v>
      </c>
      <c r="E320" s="101">
        <v>22001250</v>
      </c>
      <c r="F320" s="101">
        <v>12583000</v>
      </c>
      <c r="G320" s="101">
        <v>2614143</v>
      </c>
      <c r="H320" s="101">
        <v>2671375</v>
      </c>
      <c r="I320">
        <f t="shared" si="293"/>
        <v>1.0590859355273126</v>
      </c>
      <c r="J320">
        <f t="shared" si="309"/>
        <v>0.9785758270553554</v>
      </c>
      <c r="K320" s="361">
        <f t="shared" si="282"/>
        <v>1.203712146540632</v>
      </c>
      <c r="L320" s="361">
        <f t="shared" si="283"/>
        <v>1.3360231465505801</v>
      </c>
      <c r="M320" s="30" t="s">
        <v>45</v>
      </c>
      <c r="R320">
        <f t="shared" si="285"/>
        <v>1.0114912671886278</v>
      </c>
    </row>
    <row r="321" spans="1:18">
      <c r="A321" s="364">
        <v>45211</v>
      </c>
      <c r="B321" s="148" t="s">
        <v>591</v>
      </c>
      <c r="C321" s="101">
        <v>12003015</v>
      </c>
      <c r="D321" s="101">
        <v>4595625</v>
      </c>
      <c r="E321" s="101">
        <v>10248360</v>
      </c>
      <c r="F321" s="101">
        <v>4708290</v>
      </c>
      <c r="G321" s="101">
        <v>14148936</v>
      </c>
      <c r="H321" s="101">
        <v>13529908</v>
      </c>
      <c r="I321">
        <f t="shared" si="293"/>
        <v>1.024515707874337</v>
      </c>
      <c r="J321">
        <f t="shared" si="309"/>
        <v>1.0457525653537334</v>
      </c>
      <c r="K321" s="361">
        <f t="shared" si="282"/>
        <v>0.62041083296545751</v>
      </c>
      <c r="L321" s="361">
        <f t="shared" si="283"/>
        <v>0.84986110283805083</v>
      </c>
      <c r="M321" s="30" t="s">
        <v>45</v>
      </c>
      <c r="R321">
        <f t="shared" si="285"/>
        <v>0.85381547886093623</v>
      </c>
    </row>
    <row r="322" spans="1:18">
      <c r="A322" s="364">
        <v>45212</v>
      </c>
      <c r="B322" s="147" t="s">
        <v>16</v>
      </c>
      <c r="C322" s="101">
        <v>33917150</v>
      </c>
      <c r="D322" s="101">
        <v>14259000</v>
      </c>
      <c r="E322" s="101">
        <v>30222300</v>
      </c>
      <c r="F322" s="101">
        <v>7321550</v>
      </c>
      <c r="G322" s="101">
        <v>14484640</v>
      </c>
      <c r="H322" s="101">
        <v>16180696</v>
      </c>
      <c r="I322">
        <f t="shared" si="293"/>
        <v>0.51346868644364962</v>
      </c>
      <c r="J322">
        <f t="shared" si="309"/>
        <v>0.89518028149098161</v>
      </c>
      <c r="K322" s="361">
        <f t="shared" si="282"/>
        <v>0.72534801087589629</v>
      </c>
      <c r="L322" s="361">
        <f t="shared" si="283"/>
        <v>0.31970786982959071</v>
      </c>
      <c r="M322" s="17" t="s">
        <v>46</v>
      </c>
      <c r="R322">
        <f t="shared" si="285"/>
        <v>0.89106248608742189</v>
      </c>
    </row>
    <row r="323" spans="1:18">
      <c r="A323" s="364">
        <v>45212</v>
      </c>
      <c r="B323" s="148" t="s">
        <v>591</v>
      </c>
      <c r="C323" s="101">
        <v>12329130</v>
      </c>
      <c r="D323" s="101">
        <v>3822360</v>
      </c>
      <c r="E323" s="101">
        <v>10580745</v>
      </c>
      <c r="F323" s="101">
        <v>-1282290</v>
      </c>
      <c r="G323" s="101">
        <v>26792091</v>
      </c>
      <c r="H323" s="101">
        <v>25193503</v>
      </c>
      <c r="I323">
        <f t="shared" si="293"/>
        <v>-0.33547075628669198</v>
      </c>
      <c r="J323">
        <f t="shared" si="309"/>
        <v>1.0634523908802995</v>
      </c>
      <c r="K323" s="361">
        <f>D323/(C323-D323)</f>
        <v>0.44933153241477081</v>
      </c>
      <c r="L323" s="361">
        <f t="shared" ref="L323:L386" si="373">F323/(E323-F323)</f>
        <v>-0.10809122623342171</v>
      </c>
      <c r="M323" s="17" t="s">
        <v>46</v>
      </c>
      <c r="N323">
        <f t="shared" ref="N323:N324" si="374">G323-G321</f>
        <v>12643155</v>
      </c>
      <c r="O323">
        <f t="shared" ref="O323:O325" si="375">H323-H321</f>
        <v>11663595</v>
      </c>
      <c r="P323" s="158">
        <f t="shared" ref="P323:P325" si="376">N323/(G321-N323)</f>
        <v>8.3964102349544856</v>
      </c>
      <c r="Q323" s="158">
        <f t="shared" ref="Q323:Q325" si="377">O323/(H321-O323)</f>
        <v>6.2495385286390865</v>
      </c>
      <c r="R323">
        <f t="shared" ref="R323:R386" si="378">E323/C323</f>
        <v>0.85819072391969264</v>
      </c>
    </row>
    <row r="324" spans="1:18">
      <c r="A324" s="364">
        <v>45215</v>
      </c>
      <c r="B324" s="147" t="s">
        <v>16</v>
      </c>
      <c r="C324" s="101">
        <v>41221150</v>
      </c>
      <c r="D324" s="101">
        <v>10123550</v>
      </c>
      <c r="E324" s="101">
        <v>39187850</v>
      </c>
      <c r="F324" s="101">
        <v>5521950</v>
      </c>
      <c r="G324" s="101">
        <v>13790355</v>
      </c>
      <c r="H324" s="101">
        <v>15842085</v>
      </c>
      <c r="I324">
        <f t="shared" si="293"/>
        <v>0.54545589244879511</v>
      </c>
      <c r="J324">
        <f t="shared" si="309"/>
        <v>0.87048863833264367</v>
      </c>
      <c r="K324" s="361">
        <f t="shared" ref="K324:K388" si="379">D324/(C324-D324)</f>
        <v>0.32554119932084791</v>
      </c>
      <c r="L324" s="361">
        <f t="shared" si="373"/>
        <v>0.16402205198732248</v>
      </c>
      <c r="M324" s="17" t="s">
        <v>46</v>
      </c>
      <c r="N324">
        <f t="shared" si="374"/>
        <v>-694285</v>
      </c>
      <c r="O324">
        <f t="shared" si="375"/>
        <v>-338611</v>
      </c>
      <c r="P324" s="158">
        <f t="shared" si="376"/>
        <v>-4.5740063937334166E-2</v>
      </c>
      <c r="Q324" s="158">
        <f t="shared" si="377"/>
        <v>-2.0497893767577539E-2</v>
      </c>
      <c r="R324">
        <f t="shared" si="378"/>
        <v>0.95067338004883417</v>
      </c>
    </row>
    <row r="325" spans="1:18">
      <c r="A325" s="364">
        <v>45215</v>
      </c>
      <c r="B325" s="148" t="s">
        <v>591</v>
      </c>
      <c r="C325" s="101">
        <v>16577670</v>
      </c>
      <c r="D325" s="101">
        <v>5055480</v>
      </c>
      <c r="E325" s="101">
        <v>14984505</v>
      </c>
      <c r="F325" s="101">
        <v>3746850</v>
      </c>
      <c r="G325" s="101">
        <v>27740091</v>
      </c>
      <c r="H325" s="101">
        <v>29873045</v>
      </c>
      <c r="I325">
        <f t="shared" si="293"/>
        <v>0.74114624130646345</v>
      </c>
      <c r="J325">
        <f t="shared" si="309"/>
        <v>0.9285993778002879</v>
      </c>
      <c r="K325" s="361">
        <f t="shared" si="379"/>
        <v>0.43876033983122997</v>
      </c>
      <c r="L325" s="361">
        <f t="shared" si="373"/>
        <v>0.33341920534132791</v>
      </c>
      <c r="M325" s="17" t="s">
        <v>46</v>
      </c>
      <c r="N325">
        <f>G325-G323</f>
        <v>948000</v>
      </c>
      <c r="O325">
        <f t="shared" si="375"/>
        <v>4679542</v>
      </c>
      <c r="P325" s="158">
        <f t="shared" si="376"/>
        <v>3.6681499070716009E-2</v>
      </c>
      <c r="Q325" s="158">
        <f t="shared" si="377"/>
        <v>0.22811498959172244</v>
      </c>
      <c r="R325">
        <f t="shared" si="378"/>
        <v>0.90389692882051575</v>
      </c>
    </row>
    <row r="326" spans="1:18">
      <c r="A326" s="364">
        <v>45216</v>
      </c>
      <c r="B326" s="147" t="s">
        <v>16</v>
      </c>
      <c r="C326" s="101">
        <v>53649650</v>
      </c>
      <c r="D326" s="101">
        <v>3183500</v>
      </c>
      <c r="E326" s="101">
        <v>45228250</v>
      </c>
      <c r="F326" s="101">
        <v>11854850</v>
      </c>
      <c r="G326" s="101">
        <v>14729136</v>
      </c>
      <c r="H326" s="101">
        <v>17644255</v>
      </c>
      <c r="I326">
        <f t="shared" si="293"/>
        <v>3.7238416836814827</v>
      </c>
      <c r="J326">
        <f t="shared" si="309"/>
        <v>0.83478367321261226</v>
      </c>
      <c r="K326" s="361">
        <f t="shared" si="379"/>
        <v>6.3081887562257077E-2</v>
      </c>
      <c r="L326" s="361">
        <f t="shared" si="373"/>
        <v>0.35521852733014914</v>
      </c>
      <c r="M326" s="30" t="s">
        <v>45</v>
      </c>
      <c r="N326">
        <f t="shared" ref="N326" si="380">G326-G324</f>
        <v>938781</v>
      </c>
      <c r="O326">
        <f t="shared" ref="O326:O327" si="381">H326-H324</f>
        <v>1802170</v>
      </c>
      <c r="P326" s="158">
        <f t="shared" ref="P326:P327" si="382">N326/(G324-N326)</f>
        <v>7.3047939497527692E-2</v>
      </c>
      <c r="Q326" s="158">
        <f t="shared" ref="Q326:Q327" si="383">O326/(H324-O326)</f>
        <v>0.12836046372075616</v>
      </c>
      <c r="R326">
        <f t="shared" si="378"/>
        <v>0.84302973085565325</v>
      </c>
    </row>
    <row r="327" spans="1:18">
      <c r="A327" s="364">
        <v>45216</v>
      </c>
      <c r="B327" s="148" t="s">
        <v>591</v>
      </c>
      <c r="C327" s="101">
        <v>27547980</v>
      </c>
      <c r="D327" s="101">
        <v>7267680</v>
      </c>
      <c r="E327" s="101">
        <v>18835875</v>
      </c>
      <c r="F327" s="101">
        <v>5834850</v>
      </c>
      <c r="G327" s="101">
        <v>35980889</v>
      </c>
      <c r="H327" s="101">
        <v>36065155</v>
      </c>
      <c r="I327">
        <f t="shared" ref="I327:I390" si="384">F327/D327</f>
        <v>0.80284905224225611</v>
      </c>
      <c r="J327">
        <f t="shared" si="309"/>
        <v>0.99766350650648805</v>
      </c>
      <c r="K327" s="361">
        <f t="shared" si="379"/>
        <v>0.35836156269877667</v>
      </c>
      <c r="L327" s="361">
        <f t="shared" si="373"/>
        <v>0.44879922929153665</v>
      </c>
      <c r="M327" s="30" t="s">
        <v>45</v>
      </c>
      <c r="N327">
        <f>G327-G325</f>
        <v>8240798</v>
      </c>
      <c r="O327">
        <f t="shared" si="381"/>
        <v>6192110</v>
      </c>
      <c r="P327" s="158">
        <f t="shared" si="382"/>
        <v>0.42262034833775769</v>
      </c>
      <c r="Q327" s="158">
        <f t="shared" si="383"/>
        <v>0.26148080724008577</v>
      </c>
      <c r="R327">
        <f t="shared" si="378"/>
        <v>0.6837479553854765</v>
      </c>
    </row>
    <row r="328" spans="1:18">
      <c r="A328" s="364">
        <v>45217</v>
      </c>
      <c r="B328" s="147" t="s">
        <v>16</v>
      </c>
      <c r="C328" s="101">
        <v>72349600</v>
      </c>
      <c r="D328" s="101">
        <v>39402700</v>
      </c>
      <c r="E328" s="101">
        <v>56902850</v>
      </c>
      <c r="F328" s="101">
        <v>4020900</v>
      </c>
      <c r="G328" s="101">
        <v>32702466</v>
      </c>
      <c r="H328" s="101">
        <v>27031887</v>
      </c>
      <c r="I328">
        <f t="shared" si="384"/>
        <v>0.10204630647138394</v>
      </c>
      <c r="J328">
        <f t="shared" si="309"/>
        <v>1.2097737017027335</v>
      </c>
      <c r="K328" s="361">
        <f t="shared" si="379"/>
        <v>1.1959455973096103</v>
      </c>
      <c r="L328" s="361">
        <f t="shared" si="373"/>
        <v>7.6035395820312976E-2</v>
      </c>
      <c r="M328" s="17" t="s">
        <v>46</v>
      </c>
      <c r="N328">
        <f t="shared" ref="N328" si="385">G328-G326</f>
        <v>17973330</v>
      </c>
      <c r="O328">
        <f t="shared" ref="O328" si="386">H328-H326</f>
        <v>9387632</v>
      </c>
      <c r="P328" s="158">
        <f t="shared" ref="P328" si="387">N328/(G326-N328)</f>
        <v>-5.5401526542494066</v>
      </c>
      <c r="Q328" s="158">
        <f t="shared" ref="Q328" si="388">O328/(H326-O328)</f>
        <v>1.1369820324847095</v>
      </c>
      <c r="R328">
        <f t="shared" si="378"/>
        <v>0.78649847407587603</v>
      </c>
    </row>
    <row r="329" spans="1:18">
      <c r="A329" s="365">
        <v>45217</v>
      </c>
      <c r="B329" s="148" t="s">
        <v>591</v>
      </c>
      <c r="C329" s="101">
        <v>8614245</v>
      </c>
      <c r="D329" s="101">
        <v>6195015</v>
      </c>
      <c r="E329" s="101">
        <v>7945875</v>
      </c>
      <c r="F329" s="101">
        <v>3074520</v>
      </c>
      <c r="G329" s="101">
        <v>4299021</v>
      </c>
      <c r="H329" s="101">
        <v>3593069</v>
      </c>
      <c r="I329">
        <f t="shared" si="384"/>
        <v>0.49628935523158541</v>
      </c>
      <c r="J329">
        <f t="shared" si="309"/>
        <v>1.1964760487482984</v>
      </c>
      <c r="K329" s="361">
        <f t="shared" si="379"/>
        <v>2.5607383340980396</v>
      </c>
      <c r="L329" s="361">
        <f t="shared" si="373"/>
        <v>0.63114266974999766</v>
      </c>
      <c r="M329" s="17" t="s">
        <v>46</v>
      </c>
      <c r="R329">
        <f t="shared" si="378"/>
        <v>0.92241107607225015</v>
      </c>
    </row>
    <row r="330" spans="1:18">
      <c r="A330" s="365">
        <v>45218</v>
      </c>
      <c r="B330" s="147" t="s">
        <v>16</v>
      </c>
      <c r="C330" s="101">
        <v>35533100</v>
      </c>
      <c r="D330" s="101">
        <v>15490850</v>
      </c>
      <c r="E330" s="101">
        <v>33321200</v>
      </c>
      <c r="F330" s="101">
        <v>7388400</v>
      </c>
      <c r="G330" s="101">
        <v>4092011</v>
      </c>
      <c r="H330" s="101">
        <v>4841691</v>
      </c>
      <c r="I330">
        <f t="shared" si="384"/>
        <v>0.47695252358650431</v>
      </c>
      <c r="J330">
        <f t="shared" si="309"/>
        <v>0.84516153550484741</v>
      </c>
      <c r="K330" s="361">
        <f t="shared" si="379"/>
        <v>0.77290972819917925</v>
      </c>
      <c r="L330" s="361">
        <f t="shared" si="373"/>
        <v>0.28490560217176703</v>
      </c>
      <c r="M330" s="17" t="s">
        <v>46</v>
      </c>
      <c r="R330">
        <f t="shared" si="378"/>
        <v>0.93775099836490483</v>
      </c>
    </row>
    <row r="331" spans="1:18">
      <c r="A331" s="364">
        <v>45218</v>
      </c>
      <c r="B331" s="148" t="s">
        <v>591</v>
      </c>
      <c r="C331" s="101">
        <v>8974095</v>
      </c>
      <c r="D331" s="101">
        <v>3641430</v>
      </c>
      <c r="E331" s="101">
        <v>10307445</v>
      </c>
      <c r="F331" s="101">
        <v>3207915</v>
      </c>
      <c r="G331" s="101">
        <v>22089697</v>
      </c>
      <c r="H331" s="101">
        <v>17932578</v>
      </c>
      <c r="I331">
        <f t="shared" si="384"/>
        <v>0.8809492424679316</v>
      </c>
      <c r="J331">
        <f t="shared" si="309"/>
        <v>1.2318193736561469</v>
      </c>
      <c r="K331" s="361">
        <f t="shared" si="379"/>
        <v>0.68285369510366767</v>
      </c>
      <c r="L331" s="361">
        <f t="shared" si="373"/>
        <v>0.4518489252105421</v>
      </c>
      <c r="M331" s="154" t="s">
        <v>894</v>
      </c>
      <c r="N331">
        <f>G331-G329</f>
        <v>17790676</v>
      </c>
      <c r="O331">
        <f t="shared" ref="O331" si="389">H331-H329</f>
        <v>14339509</v>
      </c>
      <c r="P331" s="158">
        <f t="shared" ref="P331" si="390">N331/(G329-N331)</f>
        <v>-1.3186429685609364</v>
      </c>
      <c r="Q331" s="158">
        <f t="shared" ref="Q331" si="391">O331/(H329-O331)</f>
        <v>-1.3343497009242131</v>
      </c>
      <c r="R331">
        <f t="shared" si="378"/>
        <v>1.1485776560199106</v>
      </c>
    </row>
    <row r="332" spans="1:18">
      <c r="A332" s="364">
        <v>45219</v>
      </c>
      <c r="B332" s="147" t="s">
        <v>16</v>
      </c>
      <c r="C332" s="101">
        <v>45731600</v>
      </c>
      <c r="D332" s="101">
        <v>14895800</v>
      </c>
      <c r="E332" s="101">
        <v>37575700</v>
      </c>
      <c r="F332" s="101">
        <v>4198500</v>
      </c>
      <c r="G332" s="101">
        <v>12552223</v>
      </c>
      <c r="H332" s="101">
        <v>12924924</v>
      </c>
      <c r="I332">
        <f t="shared" si="384"/>
        <v>0.28185797338847191</v>
      </c>
      <c r="J332">
        <f t="shared" si="309"/>
        <v>0.97116416313163623</v>
      </c>
      <c r="K332" s="361">
        <f t="shared" si="379"/>
        <v>0.4830683815565025</v>
      </c>
      <c r="L332" s="361">
        <f t="shared" si="373"/>
        <v>0.12578946106923289</v>
      </c>
      <c r="M332" s="17" t="s">
        <v>46</v>
      </c>
      <c r="R332">
        <f t="shared" si="378"/>
        <v>0.82165723482231101</v>
      </c>
    </row>
    <row r="333" spans="1:18">
      <c r="A333" s="364">
        <v>45219</v>
      </c>
      <c r="B333" s="148" t="s">
        <v>591</v>
      </c>
      <c r="C333" s="101">
        <v>11737335</v>
      </c>
      <c r="D333" s="101">
        <v>2763240</v>
      </c>
      <c r="E333" s="101">
        <v>10788945</v>
      </c>
      <c r="F333" s="101">
        <v>481500</v>
      </c>
      <c r="G333" s="101">
        <v>22744459</v>
      </c>
      <c r="H333" s="101">
        <v>21471642</v>
      </c>
      <c r="I333">
        <f t="shared" si="384"/>
        <v>0.17425196508446605</v>
      </c>
      <c r="J333">
        <f t="shared" si="309"/>
        <v>1.05927897829146</v>
      </c>
      <c r="K333" s="361">
        <f t="shared" si="379"/>
        <v>0.30791294275355902</v>
      </c>
      <c r="L333" s="361">
        <f t="shared" si="373"/>
        <v>4.6713807349930074E-2</v>
      </c>
      <c r="M333" s="17" t="s">
        <v>46</v>
      </c>
      <c r="N333">
        <f>G333-G331</f>
        <v>654762</v>
      </c>
      <c r="O333">
        <f t="shared" ref="O333:O335" si="392">H333-H331</f>
        <v>3539064</v>
      </c>
      <c r="P333" s="158">
        <f t="shared" ref="P333:P335" si="393">N333/(G331-N333)</f>
        <v>3.0546488711069103E-2</v>
      </c>
      <c r="Q333" s="158">
        <f t="shared" ref="Q333:Q335" si="394">O333/(H331-O333)</f>
        <v>0.24587908136956688</v>
      </c>
      <c r="R333">
        <f t="shared" si="378"/>
        <v>0.91919886413738727</v>
      </c>
    </row>
    <row r="334" spans="1:18">
      <c r="A334" s="364">
        <v>45222</v>
      </c>
      <c r="B334" s="147" t="s">
        <v>16</v>
      </c>
      <c r="C334" s="101">
        <v>50996950</v>
      </c>
      <c r="D334" s="101">
        <v>32613600</v>
      </c>
      <c r="E334" s="101">
        <v>43763650</v>
      </c>
      <c r="F334" s="101">
        <v>-4457600</v>
      </c>
      <c r="G334" s="101">
        <v>21827646</v>
      </c>
      <c r="H334" s="101">
        <v>15252600</v>
      </c>
      <c r="I334">
        <f t="shared" si="384"/>
        <v>-0.13667917678514485</v>
      </c>
      <c r="J334">
        <f t="shared" si="309"/>
        <v>1.4310770622713505</v>
      </c>
      <c r="K334" s="361">
        <f t="shared" si="379"/>
        <v>1.7740836137047926</v>
      </c>
      <c r="L334" s="361">
        <f t="shared" si="373"/>
        <v>-9.244057339865723E-2</v>
      </c>
      <c r="M334" s="17" t="s">
        <v>46</v>
      </c>
      <c r="N334">
        <f t="shared" ref="N334" si="395">G334-G332</f>
        <v>9275423</v>
      </c>
      <c r="O334">
        <f t="shared" si="392"/>
        <v>2327676</v>
      </c>
      <c r="P334" s="158">
        <f t="shared" si="393"/>
        <v>2.8306344604492186</v>
      </c>
      <c r="Q334" s="158">
        <f t="shared" si="394"/>
        <v>0.21964910135159618</v>
      </c>
      <c r="R334">
        <f t="shared" si="378"/>
        <v>0.85816210577299235</v>
      </c>
    </row>
    <row r="335" spans="1:18">
      <c r="A335" s="364">
        <v>45222</v>
      </c>
      <c r="B335" s="148" t="s">
        <v>591</v>
      </c>
      <c r="C335" s="101">
        <v>13228860</v>
      </c>
      <c r="D335" s="101">
        <v>10264935</v>
      </c>
      <c r="E335" s="101">
        <v>12559245</v>
      </c>
      <c r="F335" s="101">
        <v>-499950</v>
      </c>
      <c r="G335" s="101">
        <v>32649450</v>
      </c>
      <c r="H335" s="101">
        <v>15131201</v>
      </c>
      <c r="I335">
        <f t="shared" si="384"/>
        <v>-4.8704643526724718E-2</v>
      </c>
      <c r="J335">
        <f t="shared" si="309"/>
        <v>2.1577566777415753</v>
      </c>
      <c r="K335" s="361">
        <f t="shared" si="379"/>
        <v>3.4632910751790278</v>
      </c>
      <c r="L335" s="361">
        <f t="shared" si="373"/>
        <v>-3.8283370452772934E-2</v>
      </c>
      <c r="M335" s="17" t="s">
        <v>46</v>
      </c>
      <c r="N335">
        <f>G335-G333</f>
        <v>9904991</v>
      </c>
      <c r="O335">
        <f t="shared" si="392"/>
        <v>-6340441</v>
      </c>
      <c r="P335" s="158">
        <f t="shared" si="393"/>
        <v>0.771448707999428</v>
      </c>
      <c r="Q335" s="158">
        <f t="shared" si="394"/>
        <v>-0.22797433043760154</v>
      </c>
      <c r="R335">
        <f t="shared" si="378"/>
        <v>0.94938225969584678</v>
      </c>
    </row>
    <row r="336" spans="1:18">
      <c r="A336" s="364">
        <v>45224</v>
      </c>
      <c r="B336" s="147" t="s">
        <v>16</v>
      </c>
      <c r="C336" s="101">
        <v>62816600</v>
      </c>
      <c r="D336" s="101">
        <v>45612150</v>
      </c>
      <c r="E336" s="101">
        <v>60167100</v>
      </c>
      <c r="F336" s="101">
        <v>16643850</v>
      </c>
      <c r="G336" s="101">
        <v>59505830</v>
      </c>
      <c r="H336" s="101">
        <v>37418389</v>
      </c>
      <c r="I336">
        <f t="shared" si="384"/>
        <v>0.36489948401906069</v>
      </c>
      <c r="J336">
        <f t="shared" si="309"/>
        <v>1.5902830557456655</v>
      </c>
      <c r="K336" s="361">
        <f t="shared" si="379"/>
        <v>2.6511832694448239</v>
      </c>
      <c r="L336" s="361">
        <f t="shared" si="373"/>
        <v>0.38241284830521616</v>
      </c>
      <c r="M336" s="17" t="s">
        <v>46</v>
      </c>
      <c r="N336">
        <f t="shared" ref="N336" si="396">G336-G334</f>
        <v>37678184</v>
      </c>
      <c r="O336">
        <f t="shared" ref="O336:O337" si="397">H336-H334</f>
        <v>22165789</v>
      </c>
      <c r="P336" s="158">
        <f t="shared" ref="P336:P337" si="398">N336/(G334-N336)</f>
        <v>-2.3770918059689836</v>
      </c>
      <c r="Q336" s="158">
        <f t="shared" ref="Q336:Q337" si="399">O336/(H334-O336)</f>
        <v>-3.2063044999926951</v>
      </c>
      <c r="R336">
        <f t="shared" si="378"/>
        <v>0.95782165860616464</v>
      </c>
    </row>
    <row r="337" spans="1:18">
      <c r="A337" s="364">
        <v>45224</v>
      </c>
      <c r="B337" s="148" t="s">
        <v>591</v>
      </c>
      <c r="C337" s="101">
        <v>16844055</v>
      </c>
      <c r="D337" s="101">
        <v>11493705</v>
      </c>
      <c r="E337" s="101">
        <v>15028095</v>
      </c>
      <c r="F337" s="101">
        <v>3350730</v>
      </c>
      <c r="G337" s="101">
        <v>102888042</v>
      </c>
      <c r="H337" s="101">
        <v>56623169</v>
      </c>
      <c r="I337">
        <f t="shared" si="384"/>
        <v>0.29152740565379048</v>
      </c>
      <c r="J337">
        <f t="shared" ref="J337:J400" si="400">G337/H337</f>
        <v>1.8170661200541425</v>
      </c>
      <c r="K337" s="361">
        <f t="shared" si="379"/>
        <v>2.1482155373012981</v>
      </c>
      <c r="L337" s="361">
        <f t="shared" si="373"/>
        <v>0.28694230248005437</v>
      </c>
      <c r="M337" s="17" t="s">
        <v>46</v>
      </c>
      <c r="N337">
        <f>G337-G335</f>
        <v>70238592</v>
      </c>
      <c r="O337">
        <f t="shared" si="397"/>
        <v>41491968</v>
      </c>
      <c r="P337" s="158">
        <f t="shared" si="398"/>
        <v>-1.8685872638433727</v>
      </c>
      <c r="Q337" s="158">
        <f t="shared" si="399"/>
        <v>-1.5740045803674831</v>
      </c>
      <c r="R337">
        <f t="shared" si="378"/>
        <v>0.89218985570873521</v>
      </c>
    </row>
    <row r="338" spans="1:18">
      <c r="A338" s="365">
        <v>45225</v>
      </c>
      <c r="B338" s="147" t="s">
        <v>16</v>
      </c>
      <c r="C338" s="101">
        <v>17612750</v>
      </c>
      <c r="D338" s="101">
        <v>15753300</v>
      </c>
      <c r="E338" s="101">
        <v>17849400</v>
      </c>
      <c r="F338" s="101">
        <v>8676650</v>
      </c>
      <c r="G338" s="101">
        <v>3107761</v>
      </c>
      <c r="H338" s="101">
        <v>2455082</v>
      </c>
      <c r="I338">
        <f t="shared" si="384"/>
        <v>0.55078301054382262</v>
      </c>
      <c r="J338">
        <f t="shared" si="400"/>
        <v>1.2658481468236091</v>
      </c>
      <c r="K338" s="361">
        <f t="shared" si="379"/>
        <v>8.4720212966199675</v>
      </c>
      <c r="L338" s="361">
        <f t="shared" si="373"/>
        <v>0.94591589218064376</v>
      </c>
      <c r="M338" s="17" t="s">
        <v>46</v>
      </c>
      <c r="R338">
        <f t="shared" si="378"/>
        <v>1.0134362890519653</v>
      </c>
    </row>
    <row r="339" spans="1:18">
      <c r="A339" s="365">
        <v>45225</v>
      </c>
      <c r="B339" s="148" t="s">
        <v>591</v>
      </c>
      <c r="C339" s="101">
        <v>5398920</v>
      </c>
      <c r="D339" s="101">
        <v>4729110</v>
      </c>
      <c r="E339" s="101">
        <v>5387505</v>
      </c>
      <c r="F339" s="101">
        <v>3403620</v>
      </c>
      <c r="G339" s="101">
        <v>4316366</v>
      </c>
      <c r="H339" s="101">
        <v>3388884</v>
      </c>
      <c r="I339">
        <f t="shared" si="384"/>
        <v>0.71971681775217744</v>
      </c>
      <c r="J339">
        <f t="shared" si="400"/>
        <v>1.2736836079370082</v>
      </c>
      <c r="K339" s="361">
        <f t="shared" si="379"/>
        <v>7.0603753303175525</v>
      </c>
      <c r="L339" s="361">
        <f t="shared" si="373"/>
        <v>1.7156337186883313</v>
      </c>
      <c r="M339" s="17" t="s">
        <v>46</v>
      </c>
      <c r="R339">
        <f t="shared" si="378"/>
        <v>0.99788568824876089</v>
      </c>
    </row>
    <row r="340" spans="1:18">
      <c r="A340" s="364">
        <v>45226</v>
      </c>
      <c r="B340" s="147" t="s">
        <v>16</v>
      </c>
      <c r="C340" s="101">
        <v>29568300</v>
      </c>
      <c r="D340" s="101">
        <v>3563400</v>
      </c>
      <c r="E340" s="101">
        <v>27012150</v>
      </c>
      <c r="F340" s="101">
        <v>12149050</v>
      </c>
      <c r="G340" s="101">
        <v>11786202</v>
      </c>
      <c r="H340" s="101">
        <v>15860570</v>
      </c>
      <c r="I340">
        <f t="shared" si="384"/>
        <v>3.4093983274400852</v>
      </c>
      <c r="J340">
        <f t="shared" si="400"/>
        <v>0.74311339378092967</v>
      </c>
      <c r="K340" s="361">
        <f t="shared" si="379"/>
        <v>0.13702802164207514</v>
      </c>
      <c r="L340" s="361">
        <f t="shared" si="373"/>
        <v>0.81739677456250714</v>
      </c>
      <c r="M340" s="30" t="s">
        <v>45</v>
      </c>
      <c r="N340">
        <f t="shared" ref="N340" si="401">G340-G338</f>
        <v>8678441</v>
      </c>
      <c r="O340">
        <f t="shared" ref="O340:O341" si="402">H340-H338</f>
        <v>13405488</v>
      </c>
      <c r="P340" s="158">
        <f t="shared" ref="P340:P341" si="403">N340/(G338-N340)</f>
        <v>-1.5578782123546857</v>
      </c>
      <c r="Q340" s="158">
        <f t="shared" ref="Q340:Q341" si="404">O340/(H338-O340)</f>
        <v>-1.2242000890195304</v>
      </c>
      <c r="R340">
        <f t="shared" si="378"/>
        <v>0.91355099887379387</v>
      </c>
    </row>
    <row r="341" spans="1:18">
      <c r="A341" s="364">
        <v>45226</v>
      </c>
      <c r="B341" s="148" t="s">
        <v>591</v>
      </c>
      <c r="C341" s="101">
        <v>11616735</v>
      </c>
      <c r="D341" s="101">
        <v>2730555</v>
      </c>
      <c r="E341" s="101">
        <v>10670655</v>
      </c>
      <c r="F341" s="101">
        <v>6795615</v>
      </c>
      <c r="G341" s="101">
        <v>22673087</v>
      </c>
      <c r="H341" s="101">
        <v>29622983</v>
      </c>
      <c r="I341">
        <f t="shared" si="384"/>
        <v>2.4887303130682223</v>
      </c>
      <c r="J341">
        <f t="shared" si="400"/>
        <v>0.7653883810418417</v>
      </c>
      <c r="K341" s="361">
        <f t="shared" si="379"/>
        <v>0.30728108140955956</v>
      </c>
      <c r="L341" s="361">
        <f t="shared" si="373"/>
        <v>1.7536889941781246</v>
      </c>
      <c r="M341" s="30" t="s">
        <v>45</v>
      </c>
      <c r="N341">
        <f>G341-G339</f>
        <v>18356721</v>
      </c>
      <c r="O341">
        <f t="shared" si="402"/>
        <v>26234099</v>
      </c>
      <c r="P341" s="158">
        <f t="shared" si="403"/>
        <v>-1.3074257025552416</v>
      </c>
      <c r="Q341" s="158">
        <f t="shared" si="404"/>
        <v>-1.1483410858685288</v>
      </c>
      <c r="R341">
        <f t="shared" si="378"/>
        <v>0.91855887217880072</v>
      </c>
    </row>
    <row r="342" spans="1:18">
      <c r="A342" s="364">
        <v>45229</v>
      </c>
      <c r="B342" s="147" t="s">
        <v>16</v>
      </c>
      <c r="C342" s="101">
        <v>38785450</v>
      </c>
      <c r="D342" s="101">
        <v>2744700</v>
      </c>
      <c r="E342" s="101">
        <v>36764250</v>
      </c>
      <c r="F342" s="101">
        <v>15280800</v>
      </c>
      <c r="G342" s="101">
        <v>15270027</v>
      </c>
      <c r="H342" s="101">
        <v>21820851</v>
      </c>
      <c r="I342">
        <f t="shared" si="384"/>
        <v>5.5673844135971144</v>
      </c>
      <c r="J342">
        <f t="shared" si="400"/>
        <v>0.69979062686418603</v>
      </c>
      <c r="K342" s="361">
        <f t="shared" si="379"/>
        <v>7.6155462913507624E-2</v>
      </c>
      <c r="L342" s="361">
        <f t="shared" si="373"/>
        <v>0.7112824057588516</v>
      </c>
      <c r="M342" s="30" t="s">
        <v>45</v>
      </c>
      <c r="N342">
        <f t="shared" ref="N342" si="405">G342-G340</f>
        <v>3483825</v>
      </c>
      <c r="O342">
        <f t="shared" ref="O342:O343" si="406">H342-H340</f>
        <v>5960281</v>
      </c>
      <c r="P342" s="158">
        <f t="shared" ref="P342:P343" si="407">N342/(G340-N342)</f>
        <v>0.41961777934198846</v>
      </c>
      <c r="Q342" s="156">
        <f t="shared" ref="Q342:Q343" si="408">O342/(H340-O342)</f>
        <v>0.60203101141794957</v>
      </c>
      <c r="R342">
        <f t="shared" si="378"/>
        <v>0.94788767437273513</v>
      </c>
    </row>
    <row r="343" spans="1:18">
      <c r="A343" s="364">
        <v>45229</v>
      </c>
      <c r="B343" s="148" t="s">
        <v>591</v>
      </c>
      <c r="C343" s="101">
        <v>15431430</v>
      </c>
      <c r="D343" s="101">
        <v>1817025</v>
      </c>
      <c r="E343" s="101">
        <v>16675050</v>
      </c>
      <c r="F343" s="101">
        <v>8002785</v>
      </c>
      <c r="G343" s="101">
        <v>33049035</v>
      </c>
      <c r="H343" s="101">
        <v>53286600</v>
      </c>
      <c r="I343">
        <f t="shared" si="384"/>
        <v>4.4043340075122801</v>
      </c>
      <c r="J343">
        <f t="shared" si="400"/>
        <v>0.6202128677753882</v>
      </c>
      <c r="K343" s="361">
        <f t="shared" si="379"/>
        <v>0.13346341613900864</v>
      </c>
      <c r="L343" s="361">
        <f t="shared" si="373"/>
        <v>0.92280217451842161</v>
      </c>
      <c r="M343" s="30" t="s">
        <v>45</v>
      </c>
      <c r="N343">
        <f>G343-G341</f>
        <v>10375948</v>
      </c>
      <c r="O343">
        <f t="shared" si="406"/>
        <v>23663617</v>
      </c>
      <c r="P343" s="158">
        <f t="shared" si="407"/>
        <v>0.84376927023432036</v>
      </c>
      <c r="Q343" s="156">
        <f t="shared" si="408"/>
        <v>3.9708279370657884</v>
      </c>
      <c r="R343">
        <f t="shared" si="378"/>
        <v>1.0805900684512064</v>
      </c>
    </row>
    <row r="344" spans="1:18">
      <c r="A344" s="364">
        <v>45230</v>
      </c>
      <c r="B344" s="147" t="s">
        <v>16</v>
      </c>
      <c r="C344" s="101">
        <v>53714750</v>
      </c>
      <c r="D344" s="101">
        <v>17104550</v>
      </c>
      <c r="E344" s="101">
        <v>41644200</v>
      </c>
      <c r="F344" s="101">
        <v>-552500</v>
      </c>
      <c r="G344" s="101">
        <v>22460682</v>
      </c>
      <c r="H344" s="101">
        <v>23044087</v>
      </c>
      <c r="I344">
        <f t="shared" si="384"/>
        <v>-3.2301346717686232E-2</v>
      </c>
      <c r="J344">
        <f t="shared" si="400"/>
        <v>0.97468309332454783</v>
      </c>
      <c r="K344" s="361">
        <f t="shared" si="379"/>
        <v>0.4672072264013854</v>
      </c>
      <c r="L344" s="361">
        <f t="shared" si="373"/>
        <v>-1.3093440956283311E-2</v>
      </c>
      <c r="M344" s="30" t="s">
        <v>45</v>
      </c>
      <c r="N344">
        <f t="shared" ref="N344" si="409">G344-G342</f>
        <v>7190655</v>
      </c>
      <c r="O344">
        <f t="shared" ref="O344:O345" si="410">H344-H342</f>
        <v>1223236</v>
      </c>
      <c r="P344" s="158">
        <f t="shared" ref="P344:P345" si="411">N344/(G342-N344)</f>
        <v>0.89000172290618629</v>
      </c>
      <c r="Q344" s="156">
        <f t="shared" ref="Q344:Q345" si="412">O344/(H342-O344)</f>
        <v>5.9387264010906118E-2</v>
      </c>
      <c r="R344">
        <f t="shared" si="378"/>
        <v>0.77528425618661545</v>
      </c>
    </row>
    <row r="345" spans="1:18">
      <c r="A345" s="364">
        <v>45230</v>
      </c>
      <c r="B345" s="148" t="s">
        <v>591</v>
      </c>
      <c r="C345" s="101">
        <v>20353335</v>
      </c>
      <c r="D345" s="101">
        <v>8040870</v>
      </c>
      <c r="E345" s="101">
        <v>20042010</v>
      </c>
      <c r="F345" s="101">
        <v>851340</v>
      </c>
      <c r="G345" s="101">
        <v>61597381</v>
      </c>
      <c r="H345" s="101">
        <v>49969856</v>
      </c>
      <c r="I345">
        <f t="shared" si="384"/>
        <v>0.10587660290490955</v>
      </c>
      <c r="J345">
        <f t="shared" si="400"/>
        <v>1.2326907846202317</v>
      </c>
      <c r="K345" s="361">
        <f t="shared" si="379"/>
        <v>0.65306744019170815</v>
      </c>
      <c r="L345" s="361">
        <f t="shared" si="373"/>
        <v>4.4362182247936109E-2</v>
      </c>
      <c r="M345" s="30" t="s">
        <v>45</v>
      </c>
      <c r="N345">
        <f>G345-G343</f>
        <v>28548346</v>
      </c>
      <c r="O345">
        <f t="shared" si="410"/>
        <v>-3316744</v>
      </c>
      <c r="P345" s="158">
        <f t="shared" si="411"/>
        <v>6.3431056889289614</v>
      </c>
      <c r="Q345" s="156">
        <f t="shared" si="412"/>
        <v>-5.8596255373180778E-2</v>
      </c>
      <c r="R345">
        <f t="shared" si="378"/>
        <v>0.98470398094464617</v>
      </c>
    </row>
    <row r="346" spans="1:18">
      <c r="A346" s="364">
        <v>45231</v>
      </c>
      <c r="B346" s="147" t="s">
        <v>16</v>
      </c>
      <c r="C346" s="101">
        <v>71210150</v>
      </c>
      <c r="D346" s="101">
        <v>28241650</v>
      </c>
      <c r="E346" s="101">
        <v>53463100</v>
      </c>
      <c r="F346" s="101">
        <v>6771300</v>
      </c>
      <c r="G346" s="101">
        <v>30479843</v>
      </c>
      <c r="H346" s="101">
        <v>25455047</v>
      </c>
      <c r="I346">
        <f t="shared" si="384"/>
        <v>0.23976290337143899</v>
      </c>
      <c r="J346">
        <f t="shared" si="400"/>
        <v>1.1973988105384366</v>
      </c>
      <c r="K346" s="361">
        <f t="shared" si="379"/>
        <v>0.65726404226351864</v>
      </c>
      <c r="L346" s="361">
        <f t="shared" si="373"/>
        <v>0.14502118144941939</v>
      </c>
      <c r="M346" s="17" t="s">
        <v>46</v>
      </c>
      <c r="N346">
        <f t="shared" ref="N346" si="413">G346-G344</f>
        <v>8019161</v>
      </c>
      <c r="O346">
        <f t="shared" ref="O346" si="414">H346-H344</f>
        <v>2410960</v>
      </c>
      <c r="P346" s="158">
        <f t="shared" ref="P346" si="415">N346/(G344-N346)</f>
        <v>0.55528507004213756</v>
      </c>
      <c r="Q346" s="156">
        <f t="shared" ref="Q346" si="416">O346/(H344-O346)</f>
        <v>0.11684898755288038</v>
      </c>
      <c r="R346">
        <f t="shared" si="378"/>
        <v>0.75077920773934614</v>
      </c>
    </row>
    <row r="347" spans="1:18">
      <c r="A347" s="365">
        <v>45231</v>
      </c>
      <c r="B347" s="148" t="s">
        <v>591</v>
      </c>
      <c r="C347" s="101">
        <v>5020725</v>
      </c>
      <c r="D347" s="101">
        <v>2586825</v>
      </c>
      <c r="E347" s="101">
        <v>4758225</v>
      </c>
      <c r="F347" s="101">
        <v>2340540</v>
      </c>
      <c r="G347" s="101">
        <v>2711578</v>
      </c>
      <c r="H347" s="101">
        <v>2512171</v>
      </c>
      <c r="I347">
        <f t="shared" si="384"/>
        <v>0.90479255457945551</v>
      </c>
      <c r="J347">
        <f t="shared" si="400"/>
        <v>1.079376364108972</v>
      </c>
      <c r="K347" s="361">
        <f t="shared" si="379"/>
        <v>1.062831258474054</v>
      </c>
      <c r="L347" s="361">
        <f t="shared" si="373"/>
        <v>0.96809137666817635</v>
      </c>
      <c r="M347" s="30" t="s">
        <v>45</v>
      </c>
      <c r="Q347" s="35"/>
      <c r="R347">
        <f t="shared" si="378"/>
        <v>0.94771671421955994</v>
      </c>
    </row>
    <row r="348" spans="1:18">
      <c r="A348" s="365">
        <v>45232</v>
      </c>
      <c r="B348" s="147" t="s">
        <v>16</v>
      </c>
      <c r="C348" s="101">
        <v>22141100</v>
      </c>
      <c r="D348" s="101">
        <v>9624800</v>
      </c>
      <c r="E348" s="101">
        <v>17233100</v>
      </c>
      <c r="F348" s="101">
        <v>10914200</v>
      </c>
      <c r="G348" s="101">
        <v>2971159</v>
      </c>
      <c r="H348" s="101">
        <v>3888603</v>
      </c>
      <c r="I348">
        <f t="shared" si="384"/>
        <v>1.1339664200814563</v>
      </c>
      <c r="J348">
        <f t="shared" si="400"/>
        <v>0.76406848423456963</v>
      </c>
      <c r="K348" s="361">
        <f t="shared" si="379"/>
        <v>0.76898124845201854</v>
      </c>
      <c r="L348" s="361">
        <f t="shared" si="373"/>
        <v>1.727231005396509</v>
      </c>
      <c r="M348" s="30" t="s">
        <v>45</v>
      </c>
      <c r="Q348" s="35"/>
      <c r="R348">
        <f t="shared" si="378"/>
        <v>0.77833079657288928</v>
      </c>
    </row>
    <row r="349" spans="1:18">
      <c r="A349" s="364">
        <v>45232</v>
      </c>
      <c r="B349" s="148" t="s">
        <v>591</v>
      </c>
      <c r="C349" s="101">
        <v>11671635</v>
      </c>
      <c r="D349" s="101">
        <v>4703790</v>
      </c>
      <c r="E349" s="101">
        <v>9882930</v>
      </c>
      <c r="F349" s="101">
        <v>5731725</v>
      </c>
      <c r="G349" s="101">
        <v>26143710</v>
      </c>
      <c r="H349" s="101">
        <v>26822212</v>
      </c>
      <c r="I349">
        <f t="shared" si="384"/>
        <v>1.2185333528920297</v>
      </c>
      <c r="J349">
        <f t="shared" si="400"/>
        <v>0.97470372689620077</v>
      </c>
      <c r="K349" s="361">
        <f t="shared" si="379"/>
        <v>0.67507098679720923</v>
      </c>
      <c r="L349" s="361">
        <f t="shared" si="373"/>
        <v>1.3807376412391101</v>
      </c>
      <c r="M349" s="30" t="s">
        <v>45</v>
      </c>
      <c r="N349">
        <f>G349-G347</f>
        <v>23432132</v>
      </c>
      <c r="O349">
        <f t="shared" ref="O349" si="417">H349-H347</f>
        <v>24310041</v>
      </c>
      <c r="P349" s="158">
        <f t="shared" ref="P349" si="418">N349/(G347-N349)</f>
        <v>-1.1308641651183651</v>
      </c>
      <c r="Q349" s="156">
        <f t="shared" ref="Q349" si="419">O349/(H347-O349)</f>
        <v>-1.1152484623497616</v>
      </c>
      <c r="R349">
        <f t="shared" si="378"/>
        <v>0.84674769216138102</v>
      </c>
    </row>
    <row r="350" spans="1:18">
      <c r="A350" s="364">
        <v>45233</v>
      </c>
      <c r="B350" s="147" t="s">
        <v>16</v>
      </c>
      <c r="C350" s="101">
        <v>34564350</v>
      </c>
      <c r="D350" s="101">
        <v>8549700</v>
      </c>
      <c r="E350" s="101">
        <v>27172850</v>
      </c>
      <c r="F350" s="101">
        <v>10261500</v>
      </c>
      <c r="G350" s="101">
        <v>12649804</v>
      </c>
      <c r="H350" s="101">
        <v>11388807</v>
      </c>
      <c r="I350">
        <f t="shared" si="384"/>
        <v>1.2002175514930349</v>
      </c>
      <c r="J350">
        <f t="shared" si="400"/>
        <v>1.110722483926543</v>
      </c>
      <c r="K350" s="361">
        <f t="shared" si="379"/>
        <v>0.32864943406888042</v>
      </c>
      <c r="L350" s="361">
        <f t="shared" si="373"/>
        <v>0.60678183586762735</v>
      </c>
      <c r="M350" s="30" t="s">
        <v>45</v>
      </c>
      <c r="R350">
        <f t="shared" si="378"/>
        <v>0.7861524952733091</v>
      </c>
    </row>
    <row r="351" spans="1:18">
      <c r="A351" s="364">
        <v>45233</v>
      </c>
      <c r="B351" s="148" t="s">
        <v>591</v>
      </c>
      <c r="C351" s="101">
        <v>13485300</v>
      </c>
      <c r="D351" s="101">
        <v>-415575</v>
      </c>
      <c r="E351" s="101">
        <v>11954610</v>
      </c>
      <c r="F351" s="101">
        <v>4563165</v>
      </c>
      <c r="G351" s="101">
        <v>22363796</v>
      </c>
      <c r="H351" s="101">
        <v>26184366</v>
      </c>
      <c r="I351">
        <f t="shared" si="384"/>
        <v>-10.980364555134452</v>
      </c>
      <c r="J351">
        <f t="shared" si="400"/>
        <v>0.85408965028979511</v>
      </c>
      <c r="K351" s="361">
        <f t="shared" si="379"/>
        <v>-2.9895600097116188E-2</v>
      </c>
      <c r="L351" s="361">
        <f t="shared" si="373"/>
        <v>0.61735763440031011</v>
      </c>
      <c r="M351" s="30" t="s">
        <v>45</v>
      </c>
      <c r="R351">
        <f t="shared" si="378"/>
        <v>0.8864919579097239</v>
      </c>
    </row>
    <row r="352" spans="1:18">
      <c r="A352" s="364">
        <v>45236</v>
      </c>
      <c r="B352" s="147" t="s">
        <v>16</v>
      </c>
      <c r="C352" s="101">
        <v>45404550</v>
      </c>
      <c r="D352" s="101">
        <v>-1477150</v>
      </c>
      <c r="E352" s="101">
        <v>39490800</v>
      </c>
      <c r="F352" s="101">
        <v>21708550</v>
      </c>
      <c r="G352" s="101">
        <v>13966875</v>
      </c>
      <c r="H352" s="101">
        <v>19400823</v>
      </c>
      <c r="I352">
        <f t="shared" si="384"/>
        <v>-14.696239379886945</v>
      </c>
      <c r="J352">
        <f t="shared" si="400"/>
        <v>0.71991146973507258</v>
      </c>
      <c r="K352" s="361">
        <f t="shared" si="379"/>
        <v>-3.1508029785609314E-2</v>
      </c>
      <c r="L352" s="361">
        <f t="shared" si="373"/>
        <v>1.2207988302942541</v>
      </c>
      <c r="M352" s="30" t="s">
        <v>45</v>
      </c>
      <c r="N352">
        <f t="shared" ref="N352" si="420">G352-G350</f>
        <v>1317071</v>
      </c>
      <c r="O352">
        <f t="shared" ref="O352:O353" si="421">H352-H350</f>
        <v>8012016</v>
      </c>
      <c r="P352" s="158">
        <f t="shared" ref="P352:P353" si="422">N352/(G350-N352)</f>
        <v>0.11621830321070831</v>
      </c>
      <c r="Q352" s="156">
        <f t="shared" ref="Q352:Q353" si="423">O352/(H350-O352)</f>
        <v>2.3726715689540749</v>
      </c>
      <c r="R352">
        <f t="shared" si="378"/>
        <v>0.86975424269153645</v>
      </c>
    </row>
    <row r="353" spans="1:18">
      <c r="A353" s="364">
        <v>45236</v>
      </c>
      <c r="B353" s="148" t="s">
        <v>591</v>
      </c>
      <c r="C353" s="101">
        <v>17415180</v>
      </c>
      <c r="D353" s="101">
        <v>211050</v>
      </c>
      <c r="E353" s="101">
        <v>16247190</v>
      </c>
      <c r="F353" s="101">
        <v>7455930</v>
      </c>
      <c r="G353" s="101">
        <v>27429850</v>
      </c>
      <c r="H353" s="101">
        <v>34134478</v>
      </c>
      <c r="I353">
        <f t="shared" si="384"/>
        <v>35.327789623312015</v>
      </c>
      <c r="J353">
        <f t="shared" si="400"/>
        <v>0.80358193847288362</v>
      </c>
      <c r="K353" s="361">
        <f t="shared" si="379"/>
        <v>1.2267403233990908E-2</v>
      </c>
      <c r="L353" s="361">
        <f t="shared" si="373"/>
        <v>0.84810709727615841</v>
      </c>
      <c r="M353" s="30" t="s">
        <v>45</v>
      </c>
      <c r="N353">
        <f>G353-G351</f>
        <v>5066054</v>
      </c>
      <c r="O353">
        <f t="shared" si="421"/>
        <v>7950112</v>
      </c>
      <c r="P353" s="158">
        <f t="shared" si="422"/>
        <v>0.29287371727477496</v>
      </c>
      <c r="Q353" s="156">
        <f t="shared" si="423"/>
        <v>0.43599875267724142</v>
      </c>
      <c r="R353">
        <f t="shared" si="378"/>
        <v>0.93293264841362533</v>
      </c>
    </row>
    <row r="354" spans="1:18">
      <c r="A354" s="364">
        <v>45237</v>
      </c>
      <c r="B354" s="147" t="s">
        <v>16</v>
      </c>
      <c r="C354" s="101">
        <v>53231400</v>
      </c>
      <c r="D354" s="101">
        <v>7826850</v>
      </c>
      <c r="E354" s="101">
        <v>43852200</v>
      </c>
      <c r="F354" s="101">
        <v>4361400</v>
      </c>
      <c r="G354" s="101">
        <v>18164920</v>
      </c>
      <c r="H354" s="101">
        <v>21010017</v>
      </c>
      <c r="I354">
        <f t="shared" si="384"/>
        <v>0.55723566952222159</v>
      </c>
      <c r="J354">
        <f t="shared" si="400"/>
        <v>0.86458378401121716</v>
      </c>
      <c r="K354" s="361">
        <f t="shared" si="379"/>
        <v>0.17238030109317237</v>
      </c>
      <c r="L354" s="361">
        <f t="shared" si="373"/>
        <v>0.11044091282020116</v>
      </c>
      <c r="M354" s="17" t="s">
        <v>46</v>
      </c>
      <c r="N354">
        <f t="shared" ref="N354" si="424">G354-G352</f>
        <v>4198045</v>
      </c>
      <c r="O354">
        <f t="shared" ref="O354:O355" si="425">H354-H352</f>
        <v>1609194</v>
      </c>
      <c r="P354" s="158">
        <f t="shared" ref="P354:P355" si="426">N354/(G352-N354)</f>
        <v>0.42973877117321113</v>
      </c>
      <c r="Q354" s="156">
        <f t="shared" ref="Q354:Q355" si="427">O354/(H352-O354)</f>
        <v>9.0446692655293121E-2</v>
      </c>
      <c r="R354">
        <f t="shared" si="378"/>
        <v>0.82380324394999949</v>
      </c>
    </row>
    <row r="355" spans="1:18">
      <c r="A355" s="364">
        <v>45237</v>
      </c>
      <c r="B355" s="148" t="s">
        <v>591</v>
      </c>
      <c r="C355" s="101">
        <v>23314425</v>
      </c>
      <c r="D355" s="101">
        <v>5574000</v>
      </c>
      <c r="E355" s="101">
        <v>23757285</v>
      </c>
      <c r="F355" s="101">
        <v>10161600</v>
      </c>
      <c r="G355" s="101">
        <v>47276702</v>
      </c>
      <c r="H355" s="101">
        <v>62978078</v>
      </c>
      <c r="I355">
        <f t="shared" si="384"/>
        <v>1.8230355220667385</v>
      </c>
      <c r="J355">
        <f t="shared" si="400"/>
        <v>0.75068505583800127</v>
      </c>
      <c r="K355" s="361">
        <f t="shared" si="379"/>
        <v>0.31419765873703703</v>
      </c>
      <c r="L355" s="361">
        <f t="shared" si="373"/>
        <v>0.74741360953861469</v>
      </c>
      <c r="M355" s="30" t="s">
        <v>45</v>
      </c>
      <c r="N355">
        <f>G355-G353</f>
        <v>19846852</v>
      </c>
      <c r="O355">
        <f t="shared" si="425"/>
        <v>28843600</v>
      </c>
      <c r="P355" s="158">
        <f t="shared" si="426"/>
        <v>2.6172830323837615</v>
      </c>
      <c r="Q355" s="156">
        <f t="shared" si="427"/>
        <v>5.4515715539084439</v>
      </c>
      <c r="R355">
        <f t="shared" si="378"/>
        <v>1.0189951071064374</v>
      </c>
    </row>
    <row r="356" spans="1:18">
      <c r="A356" s="364">
        <v>45238</v>
      </c>
      <c r="B356" s="147" t="s">
        <v>16</v>
      </c>
      <c r="C356" s="101">
        <v>87321450</v>
      </c>
      <c r="D356" s="101">
        <v>32861450</v>
      </c>
      <c r="E356" s="101">
        <v>62402550</v>
      </c>
      <c r="F356" s="101">
        <v>23381000</v>
      </c>
      <c r="G356" s="101">
        <v>22291350</v>
      </c>
      <c r="H356" s="101">
        <v>27112990</v>
      </c>
      <c r="I356">
        <f t="shared" si="384"/>
        <v>0.71150238349190309</v>
      </c>
      <c r="J356">
        <f t="shared" si="400"/>
        <v>0.82216494750302349</v>
      </c>
      <c r="K356" s="361">
        <f t="shared" si="379"/>
        <v>0.60340525156077851</v>
      </c>
      <c r="L356" s="361">
        <f t="shared" si="373"/>
        <v>0.59918173419559195</v>
      </c>
      <c r="M356" s="154" t="s">
        <v>894</v>
      </c>
      <c r="N356">
        <f t="shared" ref="N356" si="428">G356-G354</f>
        <v>4126430</v>
      </c>
      <c r="O356">
        <f t="shared" ref="O356" si="429">H356-H354</f>
        <v>6102973</v>
      </c>
      <c r="P356" s="158">
        <f t="shared" ref="P356" si="430">N356/(G354-N356)</f>
        <v>0.29393688352522246</v>
      </c>
      <c r="Q356" s="156">
        <f t="shared" ref="Q356" si="431">O356/(H354-O356)</f>
        <v>0.40940195789319467</v>
      </c>
      <c r="R356">
        <f t="shared" si="378"/>
        <v>0.71463025407846525</v>
      </c>
    </row>
    <row r="357" spans="1:18">
      <c r="A357" s="365">
        <v>45238</v>
      </c>
      <c r="B357" s="148" t="s">
        <v>591</v>
      </c>
      <c r="C357" s="101">
        <v>7328160</v>
      </c>
      <c r="D357" s="101">
        <v>4275480</v>
      </c>
      <c r="E357" s="101">
        <v>4915995</v>
      </c>
      <c r="F357" s="101">
        <v>2413770</v>
      </c>
      <c r="G357" s="101">
        <v>2921659</v>
      </c>
      <c r="H357" s="101">
        <v>3840738</v>
      </c>
      <c r="I357">
        <f t="shared" si="384"/>
        <v>0.56456117207892442</v>
      </c>
      <c r="J357">
        <f t="shared" si="400"/>
        <v>0.76070250040487009</v>
      </c>
      <c r="K357" s="361">
        <f t="shared" si="379"/>
        <v>1.4005660599866347</v>
      </c>
      <c r="L357" s="361">
        <f t="shared" si="373"/>
        <v>0.96464946197883883</v>
      </c>
      <c r="M357" s="17" t="s">
        <v>46</v>
      </c>
      <c r="R357">
        <f t="shared" si="378"/>
        <v>0.67083619899128843</v>
      </c>
    </row>
    <row r="358" spans="1:18">
      <c r="A358" s="365">
        <v>45239</v>
      </c>
      <c r="B358" s="147" t="s">
        <v>16</v>
      </c>
      <c r="C358" s="101">
        <v>24205400</v>
      </c>
      <c r="D358" s="101">
        <v>12932550</v>
      </c>
      <c r="E358" s="101">
        <v>18407800</v>
      </c>
      <c r="F358" s="101">
        <v>8588950</v>
      </c>
      <c r="G358" s="101">
        <v>2292691</v>
      </c>
      <c r="H358" s="101">
        <v>2458222</v>
      </c>
      <c r="I358">
        <f t="shared" si="384"/>
        <v>0.66413429679374913</v>
      </c>
      <c r="J358">
        <f t="shared" si="400"/>
        <v>0.93266230633360214</v>
      </c>
      <c r="K358" s="361">
        <f t="shared" si="379"/>
        <v>1.1472298487072923</v>
      </c>
      <c r="L358" s="361">
        <f t="shared" si="373"/>
        <v>0.87474093198286973</v>
      </c>
      <c r="M358" s="17" t="s">
        <v>46</v>
      </c>
      <c r="N358">
        <f t="shared" ref="N358" si="432">G358-G356</f>
        <v>-19998659</v>
      </c>
      <c r="O358">
        <f t="shared" ref="O358:O359" si="433">H358-H356</f>
        <v>-24654768</v>
      </c>
      <c r="P358" s="158">
        <f t="shared" ref="P358:P359" si="434">N358/(G356-N358)</f>
        <v>-0.47289323111754361</v>
      </c>
      <c r="Q358" s="156">
        <f t="shared" ref="Q358:Q359" si="435">O358/(H356-O358)</f>
        <v>-0.4762572101345397</v>
      </c>
      <c r="R358">
        <f t="shared" si="378"/>
        <v>0.7604831979640907</v>
      </c>
    </row>
    <row r="359" spans="1:18">
      <c r="A359" s="364">
        <v>45239</v>
      </c>
      <c r="B359" s="148" t="s">
        <v>591</v>
      </c>
      <c r="C359" s="101">
        <v>12346380</v>
      </c>
      <c r="D359" s="101">
        <v>5018220</v>
      </c>
      <c r="E359" s="101">
        <v>12103710</v>
      </c>
      <c r="F359" s="101">
        <v>7187715</v>
      </c>
      <c r="G359" s="101">
        <v>20933026</v>
      </c>
      <c r="H359" s="101">
        <v>23299131</v>
      </c>
      <c r="I359">
        <f t="shared" si="384"/>
        <v>1.4323236127551204</v>
      </c>
      <c r="J359">
        <f t="shared" si="400"/>
        <v>0.89844664163654864</v>
      </c>
      <c r="K359" s="361">
        <f t="shared" si="379"/>
        <v>0.68478581253684412</v>
      </c>
      <c r="L359" s="361">
        <f t="shared" si="373"/>
        <v>1.4621078743977567</v>
      </c>
      <c r="M359" s="30" t="s">
        <v>45</v>
      </c>
      <c r="N359">
        <f>G359-G357</f>
        <v>18011367</v>
      </c>
      <c r="O359">
        <f t="shared" si="433"/>
        <v>19458393</v>
      </c>
      <c r="P359" s="158">
        <f t="shared" si="434"/>
        <v>-1.1936193198702056</v>
      </c>
      <c r="Q359" s="156">
        <f t="shared" si="435"/>
        <v>-1.245922835406468</v>
      </c>
      <c r="R359">
        <f t="shared" si="378"/>
        <v>0.980344846019643</v>
      </c>
    </row>
    <row r="360" spans="1:18">
      <c r="A360" s="364">
        <v>45240</v>
      </c>
      <c r="B360" s="147" t="s">
        <v>16</v>
      </c>
      <c r="C360" s="101">
        <v>33947450</v>
      </c>
      <c r="D360" s="101">
        <v>9742050</v>
      </c>
      <c r="E360" s="101">
        <v>30039400</v>
      </c>
      <c r="F360" s="101">
        <v>11631600</v>
      </c>
      <c r="G360" s="101">
        <v>12477497</v>
      </c>
      <c r="H360" s="101">
        <v>14583932</v>
      </c>
      <c r="I360">
        <f t="shared" si="384"/>
        <v>1.1939581504919397</v>
      </c>
      <c r="J360">
        <f t="shared" si="400"/>
        <v>0.85556467213368792</v>
      </c>
      <c r="K360" s="361">
        <f t="shared" si="379"/>
        <v>0.40247424128500253</v>
      </c>
      <c r="L360" s="361">
        <f t="shared" si="373"/>
        <v>0.63188430991210243</v>
      </c>
      <c r="M360" s="30" t="s">
        <v>45</v>
      </c>
      <c r="R360">
        <f t="shared" si="378"/>
        <v>0.88487942393316732</v>
      </c>
    </row>
    <row r="361" spans="1:18">
      <c r="A361" s="364">
        <v>45240</v>
      </c>
      <c r="B361" s="148" t="s">
        <v>591</v>
      </c>
      <c r="C361" s="101">
        <v>14330685</v>
      </c>
      <c r="D361" s="101">
        <v>1091085</v>
      </c>
      <c r="E361" s="101">
        <v>13426395</v>
      </c>
      <c r="F361" s="101">
        <v>1753860</v>
      </c>
      <c r="G361" s="101">
        <v>26270581</v>
      </c>
      <c r="H361" s="101">
        <v>33141470</v>
      </c>
      <c r="I361">
        <f t="shared" si="384"/>
        <v>1.6074457993648523</v>
      </c>
      <c r="J361">
        <f t="shared" si="400"/>
        <v>0.79268001690932843</v>
      </c>
      <c r="K361" s="361">
        <f t="shared" si="379"/>
        <v>8.241072237831959E-2</v>
      </c>
      <c r="L361" s="361">
        <f t="shared" si="373"/>
        <v>0.1502552787376521</v>
      </c>
      <c r="M361" s="30" t="s">
        <v>45</v>
      </c>
      <c r="N361">
        <f>G361-G359</f>
        <v>5337555</v>
      </c>
      <c r="O361">
        <f t="shared" ref="O361:O362" si="436">H361-H359</f>
        <v>9842339</v>
      </c>
      <c r="P361" s="158">
        <f t="shared" ref="P361:P362" si="437">N361/(G359-N361)</f>
        <v>0.34225032382798826</v>
      </c>
      <c r="Q361" s="156">
        <f t="shared" ref="Q361:Q362" si="438">O361/(H359-O361)</f>
        <v>0.73140307140067262</v>
      </c>
      <c r="R361">
        <f t="shared" si="378"/>
        <v>0.93689834086786505</v>
      </c>
    </row>
    <row r="362" spans="1:18">
      <c r="A362" s="364">
        <v>45242</v>
      </c>
      <c r="B362" s="147" t="s">
        <v>16</v>
      </c>
      <c r="C362" s="101">
        <v>41982850</v>
      </c>
      <c r="D362" s="101">
        <v>980550</v>
      </c>
      <c r="E362" s="101">
        <v>35510600</v>
      </c>
      <c r="F362" s="101">
        <v>10313300</v>
      </c>
      <c r="G362" s="101">
        <v>2664700</v>
      </c>
      <c r="H362" s="101">
        <v>3972196</v>
      </c>
      <c r="I362">
        <f t="shared" si="384"/>
        <v>10.517872622507776</v>
      </c>
      <c r="J362">
        <f t="shared" si="400"/>
        <v>0.67083799490256779</v>
      </c>
      <c r="K362" s="361">
        <f t="shared" si="379"/>
        <v>2.391451211273514E-2</v>
      </c>
      <c r="L362" s="361">
        <f t="shared" si="373"/>
        <v>0.40930179027117986</v>
      </c>
      <c r="M362" s="30" t="s">
        <v>45</v>
      </c>
      <c r="N362">
        <f t="shared" ref="N362" si="439">G362-G360</f>
        <v>-9812797</v>
      </c>
      <c r="O362">
        <f t="shared" si="436"/>
        <v>-10611736</v>
      </c>
      <c r="P362" s="158">
        <f t="shared" si="437"/>
        <v>-0.44022734738267694</v>
      </c>
      <c r="Q362" s="156">
        <f t="shared" si="438"/>
        <v>-0.42117303657120742</v>
      </c>
      <c r="R362">
        <f t="shared" si="378"/>
        <v>0.84583585916630244</v>
      </c>
    </row>
    <row r="363" spans="1:18">
      <c r="A363" s="364">
        <v>45242</v>
      </c>
      <c r="B363" s="148" t="s">
        <v>591</v>
      </c>
      <c r="C363" s="101">
        <v>18974565</v>
      </c>
      <c r="D363" s="101">
        <v>1801275</v>
      </c>
      <c r="E363" s="101">
        <v>15091110</v>
      </c>
      <c r="F363" s="101">
        <v>3410520</v>
      </c>
      <c r="G363" s="101">
        <v>4834143</v>
      </c>
      <c r="H363" s="101">
        <v>7116663</v>
      </c>
      <c r="I363">
        <f t="shared" si="384"/>
        <v>1.893392180538785</v>
      </c>
      <c r="J363">
        <f t="shared" si="400"/>
        <v>0.6792710291326145</v>
      </c>
      <c r="K363" s="361">
        <f t="shared" si="379"/>
        <v>0.10488817227217383</v>
      </c>
      <c r="L363" s="361">
        <f t="shared" si="373"/>
        <v>0.29198182626048858</v>
      </c>
      <c r="M363" s="30" t="s">
        <v>45</v>
      </c>
      <c r="N363">
        <f>G363-G361</f>
        <v>-21436438</v>
      </c>
      <c r="O363">
        <f t="shared" ref="O363" si="440">H363-H361</f>
        <v>-26024807</v>
      </c>
      <c r="P363" s="158">
        <f t="shared" ref="P363" si="441">N363/(G361-N363)</f>
        <v>-0.44933509679152245</v>
      </c>
      <c r="Q363" s="156">
        <f t="shared" ref="Q363" si="442">O363/(H361-O363)</f>
        <v>-0.43985878983056514</v>
      </c>
      <c r="R363">
        <f t="shared" si="378"/>
        <v>0.79533364796505213</v>
      </c>
    </row>
    <row r="364" spans="1:18">
      <c r="A364" s="364">
        <v>45243</v>
      </c>
      <c r="B364" s="147" t="s">
        <v>16</v>
      </c>
      <c r="C364" s="101">
        <v>50631000</v>
      </c>
      <c r="D364" s="101">
        <v>14106650</v>
      </c>
      <c r="E364" s="101">
        <v>38229250</v>
      </c>
      <c r="F364" s="101">
        <v>1118400</v>
      </c>
      <c r="G364" s="101">
        <v>12879522</v>
      </c>
      <c r="H364" s="101">
        <v>13703996</v>
      </c>
      <c r="I364">
        <f t="shared" si="384"/>
        <v>7.9281757185440907E-2</v>
      </c>
      <c r="J364">
        <f t="shared" si="400"/>
        <v>0.93983696434237141</v>
      </c>
      <c r="K364" s="361">
        <f t="shared" si="379"/>
        <v>0.38622590135074275</v>
      </c>
      <c r="L364" s="361">
        <f t="shared" si="373"/>
        <v>3.0136738986037775E-2</v>
      </c>
      <c r="M364" s="17" t="s">
        <v>46</v>
      </c>
      <c r="N364">
        <f t="shared" ref="N364" si="443">G364-G362</f>
        <v>10214822</v>
      </c>
      <c r="O364">
        <f t="shared" ref="O364:O365" si="444">H364-H362</f>
        <v>9731800</v>
      </c>
      <c r="P364" s="158">
        <f t="shared" ref="P364:P365" si="445">N364/(G362-N364)</f>
        <v>-1.352934694300304</v>
      </c>
      <c r="Q364" s="156">
        <f t="shared" ref="Q364:Q365" si="446">O364/(H362-O364)</f>
        <v>-1.6896647755644312</v>
      </c>
      <c r="R364">
        <f t="shared" si="378"/>
        <v>0.75505619087120535</v>
      </c>
    </row>
    <row r="365" spans="1:18">
      <c r="A365" s="364">
        <v>45243</v>
      </c>
      <c r="B365" s="148" t="s">
        <v>591</v>
      </c>
      <c r="C365" s="101">
        <v>22703310</v>
      </c>
      <c r="D365" s="101">
        <v>5030325</v>
      </c>
      <c r="E365" s="101">
        <v>19661100</v>
      </c>
      <c r="F365" s="101">
        <v>3503340</v>
      </c>
      <c r="G365" s="101">
        <v>34804819</v>
      </c>
      <c r="H365" s="101">
        <v>41359750</v>
      </c>
      <c r="I365">
        <f t="shared" si="384"/>
        <v>0.69644406673525072</v>
      </c>
      <c r="J365">
        <f t="shared" si="400"/>
        <v>0.84151424996524393</v>
      </c>
      <c r="K365" s="361">
        <f t="shared" si="379"/>
        <v>0.28463358057509808</v>
      </c>
      <c r="L365" s="361">
        <f t="shared" si="373"/>
        <v>0.21682089596577744</v>
      </c>
      <c r="M365" s="17" t="s">
        <v>46</v>
      </c>
      <c r="N365">
        <f>G365-G363</f>
        <v>29970676</v>
      </c>
      <c r="O365">
        <f t="shared" si="444"/>
        <v>34243087</v>
      </c>
      <c r="P365" s="158">
        <f t="shared" si="445"/>
        <v>-1.1923154239289881</v>
      </c>
      <c r="Q365" s="156">
        <f t="shared" si="446"/>
        <v>-1.2623516833623185</v>
      </c>
      <c r="R365">
        <f t="shared" si="378"/>
        <v>0.86600147731762456</v>
      </c>
    </row>
    <row r="366" spans="1:18">
      <c r="A366" s="364">
        <v>45245</v>
      </c>
      <c r="B366" s="147" t="s">
        <v>16</v>
      </c>
      <c r="C366" s="101">
        <v>70449200</v>
      </c>
      <c r="D366" s="101">
        <v>5552650</v>
      </c>
      <c r="E366" s="101">
        <v>73350650</v>
      </c>
      <c r="F366" s="101">
        <v>53304300</v>
      </c>
      <c r="G366" s="101">
        <v>19736685</v>
      </c>
      <c r="H366" s="101">
        <v>27606985</v>
      </c>
      <c r="I366">
        <f t="shared" si="384"/>
        <v>9.5997946926242417</v>
      </c>
      <c r="J366">
        <f t="shared" si="400"/>
        <v>0.71491635178560786</v>
      </c>
      <c r="K366" s="361">
        <f t="shared" si="379"/>
        <v>8.5561559127565329E-2</v>
      </c>
      <c r="L366" s="361">
        <f t="shared" si="373"/>
        <v>2.6590526454940675</v>
      </c>
      <c r="M366" s="30" t="s">
        <v>45</v>
      </c>
      <c r="N366">
        <f t="shared" ref="N366" si="447">G366-G364</f>
        <v>6857163</v>
      </c>
      <c r="O366">
        <f t="shared" ref="O366" si="448">H366-H364</f>
        <v>13902989</v>
      </c>
      <c r="P366" s="158">
        <f t="shared" ref="P366" si="449">N366/(G364-N366)</f>
        <v>1.1386174421020068</v>
      </c>
      <c r="Q366" s="156">
        <f t="shared" ref="Q366" si="450">O366/(H364-O366)</f>
        <v>-69.866723955113997</v>
      </c>
      <c r="R366">
        <f t="shared" si="378"/>
        <v>1.0411849957132231</v>
      </c>
    </row>
    <row r="367" spans="1:18">
      <c r="A367" s="365">
        <v>45245</v>
      </c>
      <c r="B367" s="148" t="s">
        <v>591</v>
      </c>
      <c r="C367" s="101">
        <v>6656805</v>
      </c>
      <c r="D367" s="101">
        <v>4179525</v>
      </c>
      <c r="E367" s="101">
        <v>5520765</v>
      </c>
      <c r="F367" s="101">
        <v>4176510</v>
      </c>
      <c r="G367" s="101">
        <v>2529968</v>
      </c>
      <c r="H367" s="101">
        <v>3059784</v>
      </c>
      <c r="I367">
        <f t="shared" si="384"/>
        <v>0.99927862615967122</v>
      </c>
      <c r="J367">
        <f t="shared" si="400"/>
        <v>0.82684529365471549</v>
      </c>
      <c r="K367" s="361">
        <f t="shared" si="379"/>
        <v>1.6871427533423755</v>
      </c>
      <c r="L367" s="361">
        <f t="shared" si="373"/>
        <v>3.1069328364038071</v>
      </c>
      <c r="M367" s="154" t="s">
        <v>894</v>
      </c>
      <c r="R367">
        <f t="shared" si="378"/>
        <v>0.82934155349300454</v>
      </c>
    </row>
    <row r="368" spans="1:18">
      <c r="A368" s="365">
        <v>45246</v>
      </c>
      <c r="B368" s="147" t="s">
        <v>16</v>
      </c>
      <c r="C368" s="101">
        <v>24289900</v>
      </c>
      <c r="D368" s="101">
        <v>11060400</v>
      </c>
      <c r="E368" s="101">
        <v>22891000</v>
      </c>
      <c r="F368" s="101">
        <v>14941100</v>
      </c>
      <c r="G368" s="101">
        <v>4756028</v>
      </c>
      <c r="H368" s="101">
        <v>5102290</v>
      </c>
      <c r="I368">
        <f t="shared" si="384"/>
        <v>1.3508643448699866</v>
      </c>
      <c r="J368">
        <f t="shared" si="400"/>
        <v>0.93213596247959252</v>
      </c>
      <c r="K368" s="361">
        <f t="shared" si="379"/>
        <v>0.83604066669186283</v>
      </c>
      <c r="L368" s="361">
        <f t="shared" si="373"/>
        <v>1.8794072881419892</v>
      </c>
      <c r="M368" s="30" t="s">
        <v>45</v>
      </c>
      <c r="R368">
        <f t="shared" si="378"/>
        <v>0.94240816141688522</v>
      </c>
    </row>
    <row r="369" spans="1:18">
      <c r="A369" s="364">
        <v>45246</v>
      </c>
      <c r="B369" s="148" t="s">
        <v>591</v>
      </c>
      <c r="C369" s="101">
        <v>12259410</v>
      </c>
      <c r="D369" s="101">
        <v>5602605</v>
      </c>
      <c r="E369" s="101">
        <v>8989665</v>
      </c>
      <c r="F369" s="101">
        <v>3468900</v>
      </c>
      <c r="G369" s="101">
        <v>18530016</v>
      </c>
      <c r="H369" s="101">
        <v>21064820</v>
      </c>
      <c r="I369">
        <f t="shared" si="384"/>
        <v>0.61915840934708055</v>
      </c>
      <c r="J369">
        <f t="shared" si="400"/>
        <v>0.87966647709308698</v>
      </c>
      <c r="K369" s="361">
        <f t="shared" si="379"/>
        <v>0.84163573966790373</v>
      </c>
      <c r="L369" s="361">
        <f t="shared" si="373"/>
        <v>0.62833683375401783</v>
      </c>
      <c r="M369" s="17" t="s">
        <v>46</v>
      </c>
      <c r="N369">
        <f>G369-G367</f>
        <v>16000048</v>
      </c>
      <c r="O369">
        <f t="shared" ref="O369:O370" si="451">H369-H367</f>
        <v>18005036</v>
      </c>
      <c r="P369" s="158">
        <f t="shared" ref="P369:P370" si="452">N369/(G367-N369)</f>
        <v>-1.1878213046990069</v>
      </c>
      <c r="Q369" s="156">
        <f t="shared" ref="Q369:Q370" si="453">O369/(H367-O369)</f>
        <v>-1.2047328475960124</v>
      </c>
      <c r="R369">
        <f t="shared" si="378"/>
        <v>0.73328692000675399</v>
      </c>
    </row>
    <row r="370" spans="1:18">
      <c r="A370" s="364">
        <v>45247</v>
      </c>
      <c r="B370" s="147" t="s">
        <v>16</v>
      </c>
      <c r="C370" s="101">
        <v>34829100</v>
      </c>
      <c r="D370" s="101">
        <v>12437350</v>
      </c>
      <c r="E370" s="101">
        <v>34435400</v>
      </c>
      <c r="F370" s="101">
        <v>8751350</v>
      </c>
      <c r="G370" s="101">
        <v>16188390</v>
      </c>
      <c r="H370" s="101">
        <v>13903373</v>
      </c>
      <c r="I370">
        <f t="shared" si="384"/>
        <v>0.70363461669889482</v>
      </c>
      <c r="J370">
        <f t="shared" si="400"/>
        <v>1.1643498307928586</v>
      </c>
      <c r="K370" s="361">
        <f t="shared" si="379"/>
        <v>0.55544341107774065</v>
      </c>
      <c r="L370" s="361">
        <f t="shared" si="373"/>
        <v>0.34073092055185999</v>
      </c>
      <c r="M370" s="17" t="s">
        <v>46</v>
      </c>
      <c r="N370">
        <f t="shared" ref="N370" si="454">G370-G368</f>
        <v>11432362</v>
      </c>
      <c r="O370">
        <f t="shared" si="451"/>
        <v>8801083</v>
      </c>
      <c r="P370" s="158">
        <f t="shared" si="452"/>
        <v>-1.7123711905366028</v>
      </c>
      <c r="Q370" s="156">
        <f t="shared" si="453"/>
        <v>-2.3794472953744639</v>
      </c>
      <c r="R370">
        <f t="shared" si="378"/>
        <v>0.98869623389636829</v>
      </c>
    </row>
    <row r="371" spans="1:18">
      <c r="A371" s="364">
        <v>45247</v>
      </c>
      <c r="B371" s="148" t="s">
        <v>591</v>
      </c>
      <c r="C371" s="101">
        <v>17796015</v>
      </c>
      <c r="D371" s="101">
        <v>15488250</v>
      </c>
      <c r="E371" s="101">
        <v>15741705</v>
      </c>
      <c r="F371" s="101">
        <v>5668245</v>
      </c>
      <c r="G371" s="101">
        <v>29857347</v>
      </c>
      <c r="H371" s="101">
        <v>19325607</v>
      </c>
      <c r="I371">
        <f t="shared" si="384"/>
        <v>0.36597065517408356</v>
      </c>
      <c r="J371">
        <f t="shared" si="400"/>
        <v>1.5449629602837314</v>
      </c>
      <c r="K371" s="361">
        <f t="shared" si="379"/>
        <v>6.7113635920468502</v>
      </c>
      <c r="L371" s="361">
        <f t="shared" si="373"/>
        <v>0.56269097211881514</v>
      </c>
      <c r="M371" s="17" t="s">
        <v>46</v>
      </c>
      <c r="N371">
        <f>G371-G369</f>
        <v>11327331</v>
      </c>
      <c r="O371">
        <f t="shared" ref="O371:O372" si="455">H371-H369</f>
        <v>-1739213</v>
      </c>
      <c r="P371" s="158">
        <f t="shared" ref="P371:P372" si="456">N371/(G369-N371)</f>
        <v>1.5726539477986334</v>
      </c>
      <c r="Q371" s="156">
        <f t="shared" ref="Q371:Q372" si="457">O371/(H369-O371)</f>
        <v>-7.6267781229750017E-2</v>
      </c>
      <c r="R371">
        <f t="shared" si="378"/>
        <v>0.88456348233017335</v>
      </c>
    </row>
    <row r="372" spans="1:18">
      <c r="A372" s="364">
        <v>45250</v>
      </c>
      <c r="B372" s="147" t="s">
        <v>16</v>
      </c>
      <c r="C372" s="101">
        <v>46718600</v>
      </c>
      <c r="D372" s="101">
        <v>11889500</v>
      </c>
      <c r="E372" s="101">
        <v>34981000</v>
      </c>
      <c r="F372" s="101">
        <v>545600</v>
      </c>
      <c r="G372" s="101">
        <v>16428138</v>
      </c>
      <c r="H372" s="101">
        <v>15675414</v>
      </c>
      <c r="I372">
        <f t="shared" si="384"/>
        <v>4.5889229992850833E-2</v>
      </c>
      <c r="J372">
        <f t="shared" si="400"/>
        <v>1.0480194015928384</v>
      </c>
      <c r="K372" s="361">
        <f t="shared" si="379"/>
        <v>0.34136684554008001</v>
      </c>
      <c r="L372" s="361">
        <f t="shared" si="373"/>
        <v>1.5844160369851954E-2</v>
      </c>
      <c r="M372" s="17" t="s">
        <v>46</v>
      </c>
      <c r="N372">
        <f t="shared" ref="N372" si="458">G372-G370</f>
        <v>239748</v>
      </c>
      <c r="O372">
        <f t="shared" si="455"/>
        <v>1772041</v>
      </c>
      <c r="P372" s="158">
        <f t="shared" si="456"/>
        <v>1.5032502453813936E-2</v>
      </c>
      <c r="Q372" s="156">
        <f t="shared" si="457"/>
        <v>0.14607142892470507</v>
      </c>
      <c r="R372">
        <f t="shared" si="378"/>
        <v>0.74875959467963504</v>
      </c>
    </row>
    <row r="373" spans="1:18">
      <c r="A373" s="364">
        <v>45250</v>
      </c>
      <c r="B373" s="148" t="s">
        <v>591</v>
      </c>
      <c r="C373" s="101">
        <v>21355185</v>
      </c>
      <c r="D373" s="101">
        <v>1126395</v>
      </c>
      <c r="E373" s="101">
        <v>19018755</v>
      </c>
      <c r="F373" s="101">
        <v>3336555</v>
      </c>
      <c r="G373" s="101">
        <v>35374686</v>
      </c>
      <c r="H373" s="101">
        <v>31891453</v>
      </c>
      <c r="I373">
        <f t="shared" si="384"/>
        <v>2.9621535962073695</v>
      </c>
      <c r="J373">
        <f t="shared" si="400"/>
        <v>1.1092215208883709</v>
      </c>
      <c r="K373" s="361">
        <f t="shared" si="379"/>
        <v>5.5682766987051623E-2</v>
      </c>
      <c r="L373" s="361">
        <f t="shared" si="373"/>
        <v>0.21276064582775375</v>
      </c>
      <c r="M373" s="30" t="s">
        <v>45</v>
      </c>
      <c r="N373">
        <f>G373-G371</f>
        <v>5517339</v>
      </c>
      <c r="O373">
        <f t="shared" ref="O373:O374" si="459">H373-H371</f>
        <v>12565846</v>
      </c>
      <c r="P373" s="158">
        <f t="shared" ref="P373:P374" si="460">N373/(G371-N373)</f>
        <v>0.22667778087829715</v>
      </c>
      <c r="Q373" s="156">
        <f t="shared" ref="Q373:Q374" si="461">O373/(H371-O373)</f>
        <v>1.8589186807048357</v>
      </c>
      <c r="R373">
        <f t="shared" si="378"/>
        <v>0.8905919101145694</v>
      </c>
    </row>
    <row r="374" spans="1:18">
      <c r="A374" s="364">
        <v>45251</v>
      </c>
      <c r="B374" s="147" t="s">
        <v>16</v>
      </c>
      <c r="C374" s="101">
        <v>53435550</v>
      </c>
      <c r="D374" s="101">
        <v>-2952250</v>
      </c>
      <c r="E374" s="101">
        <v>41651850</v>
      </c>
      <c r="F374" s="101">
        <v>12139950</v>
      </c>
      <c r="G374" s="101">
        <v>15205416</v>
      </c>
      <c r="H374" s="101">
        <v>18463023</v>
      </c>
      <c r="I374">
        <f t="shared" si="384"/>
        <v>-4.1121009399610466</v>
      </c>
      <c r="J374">
        <f t="shared" si="400"/>
        <v>0.82356047544326838</v>
      </c>
      <c r="K374" s="361">
        <f t="shared" si="379"/>
        <v>-5.2356183429748987E-2</v>
      </c>
      <c r="L374" s="361">
        <f t="shared" si="373"/>
        <v>0.41135779126386307</v>
      </c>
      <c r="M374" s="17" t="s">
        <v>46</v>
      </c>
      <c r="N374">
        <f t="shared" ref="N374" si="462">G374-G372</f>
        <v>-1222722</v>
      </c>
      <c r="O374">
        <f t="shared" si="459"/>
        <v>2787609</v>
      </c>
      <c r="P374" s="158">
        <f t="shared" si="460"/>
        <v>-6.9272658669322626E-2</v>
      </c>
      <c r="Q374" s="156">
        <f t="shared" si="461"/>
        <v>0.21629819818037285</v>
      </c>
      <c r="R374">
        <f t="shared" si="378"/>
        <v>0.77947826868068171</v>
      </c>
    </row>
    <row r="375" spans="1:18">
      <c r="A375" s="364">
        <v>45251</v>
      </c>
      <c r="B375" s="148" t="s">
        <v>591</v>
      </c>
      <c r="C375" s="101">
        <v>29669955</v>
      </c>
      <c r="D375" s="101">
        <v>5786355</v>
      </c>
      <c r="E375" s="101">
        <v>23193315</v>
      </c>
      <c r="F375" s="101">
        <v>5823750</v>
      </c>
      <c r="G375" s="101">
        <v>38056503</v>
      </c>
      <c r="H375" s="101">
        <v>37443825</v>
      </c>
      <c r="I375">
        <f t="shared" si="384"/>
        <v>1.0064626176582667</v>
      </c>
      <c r="J375">
        <f t="shared" si="400"/>
        <v>1.0163625911615599</v>
      </c>
      <c r="K375" s="361">
        <f t="shared" si="379"/>
        <v>0.24227314977641562</v>
      </c>
      <c r="L375" s="361">
        <f t="shared" si="373"/>
        <v>0.33528473510994661</v>
      </c>
      <c r="M375" s="17" t="s">
        <v>46</v>
      </c>
      <c r="N375">
        <f>G375-G373</f>
        <v>2681817</v>
      </c>
      <c r="O375">
        <f t="shared" ref="O375:O376" si="463">H375-H373</f>
        <v>5552372</v>
      </c>
      <c r="P375" s="158">
        <f t="shared" ref="P375:P376" si="464">N375/(G373-N375)</f>
        <v>8.2030640993912163E-2</v>
      </c>
      <c r="Q375" s="156">
        <f t="shared" ref="Q375:Q376" si="465">O375/(H373-O375)</f>
        <v>0.21080355840813125</v>
      </c>
      <c r="R375">
        <f t="shared" si="378"/>
        <v>0.7817104879329948</v>
      </c>
    </row>
    <row r="376" spans="1:18">
      <c r="A376" s="364">
        <v>45252</v>
      </c>
      <c r="B376" s="147" t="s">
        <v>16</v>
      </c>
      <c r="C376" s="101">
        <v>75273800</v>
      </c>
      <c r="D376" s="101">
        <v>21838250</v>
      </c>
      <c r="E376" s="101">
        <v>69162650</v>
      </c>
      <c r="F376" s="101">
        <v>27510800</v>
      </c>
      <c r="G376" s="101">
        <v>31108370</v>
      </c>
      <c r="H376" s="101">
        <v>34620271</v>
      </c>
      <c r="I376">
        <f t="shared" si="384"/>
        <v>1.2597529563953156</v>
      </c>
      <c r="J376">
        <f t="shared" si="400"/>
        <v>0.89855940180248739</v>
      </c>
      <c r="K376" s="361">
        <f t="shared" si="379"/>
        <v>0.40868391922605829</v>
      </c>
      <c r="L376" s="361">
        <f t="shared" si="373"/>
        <v>0.66049407169189367</v>
      </c>
      <c r="M376" s="30" t="s">
        <v>45</v>
      </c>
      <c r="N376">
        <f t="shared" ref="N376" si="466">G376-G374</f>
        <v>15902954</v>
      </c>
      <c r="O376">
        <f t="shared" si="463"/>
        <v>16157248</v>
      </c>
      <c r="P376" s="158">
        <f t="shared" si="464"/>
        <v>-22.798691970903377</v>
      </c>
      <c r="Q376" s="156">
        <f t="shared" si="465"/>
        <v>7.0072960284503045</v>
      </c>
      <c r="R376">
        <f t="shared" si="378"/>
        <v>0.91881438163079321</v>
      </c>
    </row>
    <row r="377" spans="1:18">
      <c r="A377" s="365">
        <v>45252</v>
      </c>
      <c r="B377" s="148" t="s">
        <v>591</v>
      </c>
      <c r="C377" s="101">
        <v>8586510</v>
      </c>
      <c r="D377" s="101">
        <v>4800165</v>
      </c>
      <c r="E377" s="101">
        <v>7277070</v>
      </c>
      <c r="F377" s="101">
        <v>2254635</v>
      </c>
      <c r="G377" s="101">
        <v>4112916</v>
      </c>
      <c r="H377" s="101">
        <v>4328093</v>
      </c>
      <c r="I377">
        <f t="shared" si="384"/>
        <v>0.4696994790804066</v>
      </c>
      <c r="J377">
        <f t="shared" si="400"/>
        <v>0.95028364686248656</v>
      </c>
      <c r="K377" s="361">
        <f t="shared" si="379"/>
        <v>1.2677569001239981</v>
      </c>
      <c r="L377" s="361">
        <f t="shared" si="373"/>
        <v>0.4489127285868309</v>
      </c>
      <c r="M377" s="17" t="s">
        <v>46</v>
      </c>
      <c r="R377">
        <f t="shared" si="378"/>
        <v>0.84750032318136237</v>
      </c>
    </row>
    <row r="378" spans="1:18">
      <c r="A378" s="365">
        <v>45253</v>
      </c>
      <c r="B378" s="147" t="s">
        <v>16</v>
      </c>
      <c r="C378" s="101">
        <v>34677800</v>
      </c>
      <c r="D378" s="101">
        <v>9728200</v>
      </c>
      <c r="E378" s="101">
        <v>31318700</v>
      </c>
      <c r="F378" s="101">
        <v>9361350</v>
      </c>
      <c r="G378" s="101">
        <v>3389732</v>
      </c>
      <c r="H378" s="101">
        <v>3401727</v>
      </c>
      <c r="I378">
        <f t="shared" si="384"/>
        <v>0.96229004337904234</v>
      </c>
      <c r="J378">
        <f t="shared" si="400"/>
        <v>0.99647384990035948</v>
      </c>
      <c r="K378" s="361">
        <f t="shared" si="379"/>
        <v>0.38991406675858531</v>
      </c>
      <c r="L378" s="361">
        <f t="shared" si="373"/>
        <v>0.42634243203300942</v>
      </c>
      <c r="M378" s="30" t="s">
        <v>45</v>
      </c>
      <c r="R378">
        <f t="shared" si="378"/>
        <v>0.90313399350593171</v>
      </c>
    </row>
    <row r="379" spans="1:18">
      <c r="A379" s="364">
        <v>45253</v>
      </c>
      <c r="B379" s="148" t="s">
        <v>591</v>
      </c>
      <c r="C379" s="101">
        <v>11923200</v>
      </c>
      <c r="D379" s="101">
        <v>2483805</v>
      </c>
      <c r="E379" s="101">
        <v>11194575</v>
      </c>
      <c r="F379" s="101">
        <v>4427265</v>
      </c>
      <c r="G379" s="101">
        <v>15216936</v>
      </c>
      <c r="H379" s="101">
        <v>15624345</v>
      </c>
      <c r="I379">
        <f t="shared" si="384"/>
        <v>1.7824527287770175</v>
      </c>
      <c r="J379">
        <f t="shared" si="400"/>
        <v>0.97392473092472032</v>
      </c>
      <c r="K379" s="361">
        <f t="shared" si="379"/>
        <v>0.26313180029016692</v>
      </c>
      <c r="L379" s="361">
        <f t="shared" si="373"/>
        <v>0.65421341714802483</v>
      </c>
      <c r="M379" s="30" t="s">
        <v>45</v>
      </c>
      <c r="N379">
        <f>G379-G377</f>
        <v>11104020</v>
      </c>
      <c r="O379">
        <f t="shared" ref="O379:O380" si="467">H379-H377</f>
        <v>11296252</v>
      </c>
      <c r="P379" s="158">
        <f t="shared" ref="P379:P380" si="468">N379/(G377-N379)</f>
        <v>-1.5883070828298362</v>
      </c>
      <c r="Q379" s="156">
        <f t="shared" ref="Q379:Q380" si="469">O379/(H377-O379)</f>
        <v>-1.6211243170541889</v>
      </c>
      <c r="R379">
        <f t="shared" si="378"/>
        <v>0.93889014694041872</v>
      </c>
    </row>
    <row r="380" spans="1:18">
      <c r="A380" s="364">
        <v>45254</v>
      </c>
      <c r="B380" s="147" t="s">
        <v>16</v>
      </c>
      <c r="C380" s="101">
        <v>49071900</v>
      </c>
      <c r="D380" s="101">
        <v>14394100</v>
      </c>
      <c r="E380" s="101">
        <v>37194550</v>
      </c>
      <c r="F380" s="101">
        <v>5875850</v>
      </c>
      <c r="G380" s="101">
        <v>12282736</v>
      </c>
      <c r="H380" s="101">
        <v>11861255</v>
      </c>
      <c r="I380">
        <f t="shared" si="384"/>
        <v>0.4082123925775144</v>
      </c>
      <c r="J380">
        <f t="shared" si="400"/>
        <v>1.035534266820838</v>
      </c>
      <c r="K380" s="361">
        <f t="shared" si="379"/>
        <v>0.41508111817935395</v>
      </c>
      <c r="L380" s="361">
        <f t="shared" si="373"/>
        <v>0.18761474773857154</v>
      </c>
      <c r="M380" s="17" t="s">
        <v>46</v>
      </c>
      <c r="N380">
        <f t="shared" ref="N380" si="470">G380-G378</f>
        <v>8893004</v>
      </c>
      <c r="O380">
        <f t="shared" si="467"/>
        <v>8459528</v>
      </c>
      <c r="P380" s="158">
        <f t="shared" si="468"/>
        <v>-1.6159484757431579</v>
      </c>
      <c r="Q380" s="156">
        <f t="shared" si="469"/>
        <v>-1.6725703522143318</v>
      </c>
      <c r="R380">
        <f t="shared" si="378"/>
        <v>0.75796025831484004</v>
      </c>
    </row>
    <row r="381" spans="1:18">
      <c r="A381" s="364">
        <v>45254</v>
      </c>
      <c r="B381" s="148" t="s">
        <v>591</v>
      </c>
      <c r="C381" s="101">
        <v>14723355</v>
      </c>
      <c r="D381" s="101">
        <v>1661175</v>
      </c>
      <c r="E381" s="101">
        <v>12563985</v>
      </c>
      <c r="F381" s="101">
        <v>3465975</v>
      </c>
      <c r="G381" s="101">
        <v>20027919</v>
      </c>
      <c r="H381" s="101">
        <v>25169849</v>
      </c>
      <c r="I381">
        <f t="shared" si="384"/>
        <v>2.0864598853221366</v>
      </c>
      <c r="J381">
        <f t="shared" si="400"/>
        <v>0.79571073310769569</v>
      </c>
      <c r="K381" s="361">
        <f t="shared" si="379"/>
        <v>0.12717440733476343</v>
      </c>
      <c r="L381" s="361">
        <f t="shared" si="373"/>
        <v>0.38095968239208355</v>
      </c>
      <c r="M381" s="30" t="s">
        <v>45</v>
      </c>
      <c r="N381">
        <f>G381-G379</f>
        <v>4810983</v>
      </c>
      <c r="O381">
        <f t="shared" ref="O381:O382" si="471">H381-H379</f>
        <v>9545504</v>
      </c>
      <c r="P381" s="158">
        <f t="shared" ref="P381:P382" si="472">N381/(G379-N381)</f>
        <v>0.46232987982936308</v>
      </c>
      <c r="Q381" s="156">
        <f t="shared" ref="Q381:Q382" si="473">O381/(H379-O381)</f>
        <v>1.5702835458272391</v>
      </c>
      <c r="R381">
        <f t="shared" si="378"/>
        <v>0.85333709606268404</v>
      </c>
    </row>
    <row r="382" spans="1:18">
      <c r="A382" s="364">
        <v>45258</v>
      </c>
      <c r="B382" s="147" t="s">
        <v>16</v>
      </c>
      <c r="C382" s="101">
        <v>59425000</v>
      </c>
      <c r="D382" s="101">
        <v>2340100</v>
      </c>
      <c r="E382" s="101">
        <v>59229300</v>
      </c>
      <c r="F382" s="101">
        <v>29932450</v>
      </c>
      <c r="G382" s="101">
        <v>14134107</v>
      </c>
      <c r="H382" s="101">
        <v>18334582</v>
      </c>
      <c r="I382">
        <f t="shared" si="384"/>
        <v>12.791098670996966</v>
      </c>
      <c r="J382">
        <f t="shared" si="400"/>
        <v>0.77089878569361436</v>
      </c>
      <c r="K382" s="361">
        <f t="shared" si="379"/>
        <v>4.0993327482399027E-2</v>
      </c>
      <c r="L382" s="361">
        <f t="shared" si="373"/>
        <v>1.0216951651798742</v>
      </c>
      <c r="M382" s="30" t="s">
        <v>45</v>
      </c>
      <c r="N382">
        <f t="shared" ref="N382" si="474">G382-G380</f>
        <v>1851371</v>
      </c>
      <c r="O382">
        <f t="shared" si="471"/>
        <v>6473327</v>
      </c>
      <c r="P382" s="158">
        <f t="shared" si="472"/>
        <v>0.17748118295160797</v>
      </c>
      <c r="Q382" s="156">
        <f t="shared" si="473"/>
        <v>1.2014501678567346</v>
      </c>
      <c r="R382">
        <f t="shared" si="378"/>
        <v>0.99670677324358437</v>
      </c>
    </row>
    <row r="383" spans="1:18">
      <c r="A383" s="364">
        <v>45258</v>
      </c>
      <c r="B383" s="148" t="s">
        <v>591</v>
      </c>
      <c r="C383" s="101">
        <v>20199150</v>
      </c>
      <c r="D383" s="101">
        <v>3327360</v>
      </c>
      <c r="E383" s="101">
        <v>20014275</v>
      </c>
      <c r="F383" s="101">
        <v>8317095</v>
      </c>
      <c r="G383" s="101">
        <v>28107357</v>
      </c>
      <c r="H383" s="101">
        <v>36316399</v>
      </c>
      <c r="I383">
        <f t="shared" si="384"/>
        <v>2.499607797172533</v>
      </c>
      <c r="J383">
        <f t="shared" si="400"/>
        <v>0.77395770984893075</v>
      </c>
      <c r="K383" s="361">
        <f t="shared" si="379"/>
        <v>0.19721440345096755</v>
      </c>
      <c r="L383" s="361">
        <f t="shared" si="373"/>
        <v>0.71103419798618128</v>
      </c>
      <c r="M383" s="30" t="s">
        <v>45</v>
      </c>
      <c r="N383">
        <f>G383-G381</f>
        <v>8079438</v>
      </c>
      <c r="O383">
        <f t="shared" ref="O383:O384" si="475">H383-H381</f>
        <v>11146550</v>
      </c>
      <c r="P383" s="158">
        <f t="shared" ref="P383:P384" si="476">N383/(G381-N383)</f>
        <v>0.67618955078892451</v>
      </c>
      <c r="Q383" s="156">
        <f t="shared" ref="Q383:Q384" si="477">O383/(H381-O383)</f>
        <v>0.79485932661066416</v>
      </c>
      <c r="R383">
        <f t="shared" si="378"/>
        <v>0.99084738714252829</v>
      </c>
    </row>
    <row r="384" spans="1:18">
      <c r="A384" s="364">
        <v>45259</v>
      </c>
      <c r="B384" s="147" t="s">
        <v>16</v>
      </c>
      <c r="C384" s="101">
        <v>71864900</v>
      </c>
      <c r="D384" s="101">
        <v>936800</v>
      </c>
      <c r="E384" s="101">
        <v>77237150</v>
      </c>
      <c r="F384" s="101">
        <v>42348150</v>
      </c>
      <c r="G384" s="101">
        <v>26951453</v>
      </c>
      <c r="H384" s="101">
        <v>46052069</v>
      </c>
      <c r="I384">
        <f t="shared" si="384"/>
        <v>45.205113151152858</v>
      </c>
      <c r="J384">
        <f t="shared" si="400"/>
        <v>0.58523870013310364</v>
      </c>
      <c r="K384" s="361">
        <f t="shared" si="379"/>
        <v>1.3207741360617302E-2</v>
      </c>
      <c r="L384" s="361">
        <f t="shared" si="373"/>
        <v>1.2137966121127002</v>
      </c>
      <c r="M384" s="30" t="s">
        <v>45</v>
      </c>
      <c r="N384">
        <f t="shared" ref="N384" si="478">G384-G382</f>
        <v>12817346</v>
      </c>
      <c r="O384">
        <f t="shared" si="475"/>
        <v>27717487</v>
      </c>
      <c r="P384" s="158">
        <f t="shared" si="476"/>
        <v>9.7339957668855632</v>
      </c>
      <c r="Q384" s="156">
        <f t="shared" si="477"/>
        <v>-2.9540410992118113</v>
      </c>
      <c r="R384">
        <f t="shared" si="378"/>
        <v>1.0747548525079698</v>
      </c>
    </row>
    <row r="385" spans="1:18">
      <c r="A385" s="364">
        <v>45259</v>
      </c>
      <c r="B385" s="148" t="s">
        <v>591</v>
      </c>
      <c r="C385" s="101">
        <v>20587800</v>
      </c>
      <c r="D385" s="101">
        <v>-2330325</v>
      </c>
      <c r="E385" s="101">
        <v>22124130</v>
      </c>
      <c r="F385" s="101">
        <v>17856270</v>
      </c>
      <c r="G385" s="101">
        <v>55803354</v>
      </c>
      <c r="H385" s="101">
        <v>107255652</v>
      </c>
      <c r="I385">
        <f t="shared" si="384"/>
        <v>-7.6625663802259343</v>
      </c>
      <c r="J385">
        <f t="shared" si="400"/>
        <v>0.52028357442645545</v>
      </c>
      <c r="K385" s="361">
        <f t="shared" si="379"/>
        <v>-0.10168043851754888</v>
      </c>
      <c r="L385" s="361">
        <f t="shared" si="373"/>
        <v>4.183893098648972</v>
      </c>
      <c r="M385" s="30" t="s">
        <v>45</v>
      </c>
      <c r="N385">
        <f>G385-G383</f>
        <v>27695997</v>
      </c>
      <c r="O385">
        <f t="shared" ref="O385:O386" si="479">H385-H383</f>
        <v>70939253</v>
      </c>
      <c r="P385" s="158">
        <f t="shared" ref="P385:P386" si="480">N385/(G383-N385)</f>
        <v>67.327880688448076</v>
      </c>
      <c r="Q385" s="156">
        <f t="shared" ref="Q385:Q386" si="481">O385/(H383-O385)</f>
        <v>-2.048914078544767</v>
      </c>
      <c r="R385">
        <f t="shared" si="378"/>
        <v>1.0746233206073499</v>
      </c>
    </row>
    <row r="386" spans="1:18">
      <c r="A386" s="365">
        <v>45260</v>
      </c>
      <c r="B386" s="147" t="s">
        <v>16</v>
      </c>
      <c r="C386" s="101">
        <v>22717750</v>
      </c>
      <c r="D386" s="101">
        <v>9764200</v>
      </c>
      <c r="E386" s="101">
        <v>19593200</v>
      </c>
      <c r="F386" s="101">
        <v>7415500</v>
      </c>
      <c r="G386" s="101">
        <v>2800463</v>
      </c>
      <c r="H386" s="101">
        <v>3652253</v>
      </c>
      <c r="I386">
        <f t="shared" si="384"/>
        <v>0.75945802011429508</v>
      </c>
      <c r="J386">
        <f t="shared" si="400"/>
        <v>0.76677683610637049</v>
      </c>
      <c r="K386" s="361">
        <f t="shared" si="379"/>
        <v>0.75378564177387664</v>
      </c>
      <c r="L386" s="361">
        <f t="shared" si="373"/>
        <v>0.60894093301690799</v>
      </c>
      <c r="M386" s="30" t="s">
        <v>894</v>
      </c>
      <c r="N386">
        <f t="shared" ref="N386" si="482">G386-G384</f>
        <v>-24150990</v>
      </c>
      <c r="O386">
        <f t="shared" si="479"/>
        <v>-42399816</v>
      </c>
      <c r="P386" s="158">
        <f t="shared" si="480"/>
        <v>-0.47259951936153033</v>
      </c>
      <c r="Q386" s="156">
        <f t="shared" si="481"/>
        <v>-0.47935457791543956</v>
      </c>
      <c r="R386">
        <f t="shared" si="378"/>
        <v>0.86246217164992134</v>
      </c>
    </row>
    <row r="387" spans="1:18">
      <c r="A387" s="365">
        <v>45260</v>
      </c>
      <c r="B387" s="148" t="s">
        <v>591</v>
      </c>
      <c r="C387" s="101">
        <v>7427730</v>
      </c>
      <c r="D387" s="101">
        <v>3194115</v>
      </c>
      <c r="E387" s="101">
        <v>5784180</v>
      </c>
      <c r="F387" s="101">
        <v>1180620</v>
      </c>
      <c r="G387" s="101">
        <v>3952838</v>
      </c>
      <c r="H387" s="101">
        <v>4701106</v>
      </c>
      <c r="I387">
        <f t="shared" si="384"/>
        <v>0.3696235107377161</v>
      </c>
      <c r="J387">
        <f t="shared" si="400"/>
        <v>0.84083149794963141</v>
      </c>
      <c r="K387" s="361">
        <f t="shared" si="379"/>
        <v>0.75446515566483963</v>
      </c>
      <c r="L387" s="361">
        <f t="shared" ref="L387:L450" si="483">F387/(E387-F387)</f>
        <v>0.25645804551260332</v>
      </c>
      <c r="M387" s="17" t="s">
        <v>46</v>
      </c>
      <c r="N387">
        <f>G387-G385</f>
        <v>-51850516</v>
      </c>
      <c r="O387">
        <f t="shared" ref="O387" si="484">H387-H385</f>
        <v>-102554546</v>
      </c>
      <c r="P387" s="158">
        <f t="shared" ref="P387" si="485">N387/(G385-N387)</f>
        <v>-0.48164098513132875</v>
      </c>
      <c r="Q387" s="156">
        <f t="shared" ref="Q387" si="486">O387/(H385-O387)</f>
        <v>-0.48879676477880263</v>
      </c>
      <c r="R387">
        <f t="shared" ref="R387:R450" si="487">E387/C387</f>
        <v>0.778727821285911</v>
      </c>
    </row>
    <row r="388" spans="1:18">
      <c r="A388" s="364">
        <v>45261</v>
      </c>
      <c r="B388" s="147" t="s">
        <v>16</v>
      </c>
      <c r="C388" s="101">
        <v>27141350</v>
      </c>
      <c r="D388" s="101">
        <v>1999650</v>
      </c>
      <c r="E388" s="101">
        <v>26071500</v>
      </c>
      <c r="F388" s="101">
        <v>11318950</v>
      </c>
      <c r="G388" s="101">
        <v>8632288</v>
      </c>
      <c r="H388" s="101">
        <v>9684473</v>
      </c>
      <c r="I388">
        <f t="shared" si="384"/>
        <v>5.6604655814767586</v>
      </c>
      <c r="J388">
        <f t="shared" si="400"/>
        <v>0.89135340663348439</v>
      </c>
      <c r="K388" s="361">
        <f t="shared" si="379"/>
        <v>7.9535194517474955E-2</v>
      </c>
      <c r="L388" s="361">
        <f t="shared" si="483"/>
        <v>0.76725379680123096</v>
      </c>
      <c r="M388" s="30" t="s">
        <v>45</v>
      </c>
      <c r="R388">
        <f t="shared" si="487"/>
        <v>0.96058228496371767</v>
      </c>
    </row>
    <row r="389" spans="1:18">
      <c r="A389" s="364">
        <v>45261</v>
      </c>
      <c r="B389" s="148" t="s">
        <v>591</v>
      </c>
      <c r="C389" s="101">
        <v>11477325</v>
      </c>
      <c r="D389" s="101">
        <v>3826695</v>
      </c>
      <c r="E389" s="101">
        <v>10486830</v>
      </c>
      <c r="F389" s="101">
        <v>6452055</v>
      </c>
      <c r="G389" s="101">
        <v>20043564</v>
      </c>
      <c r="H389" s="101">
        <v>24201371</v>
      </c>
      <c r="I389">
        <f t="shared" si="384"/>
        <v>1.6860646066644978</v>
      </c>
      <c r="J389">
        <f t="shared" si="400"/>
        <v>0.82819952638220373</v>
      </c>
      <c r="K389" s="361">
        <f t="shared" ref="K389:K452" si="488">D389/(C389-D389)</f>
        <v>0.50018037730226139</v>
      </c>
      <c r="L389" s="361">
        <f t="shared" si="483"/>
        <v>1.5991114746175437</v>
      </c>
      <c r="M389" s="30" t="s">
        <v>45</v>
      </c>
      <c r="R389">
        <f t="shared" si="487"/>
        <v>0.91369983859479453</v>
      </c>
    </row>
    <row r="390" spans="1:18">
      <c r="A390" s="364">
        <v>45264</v>
      </c>
      <c r="B390" s="147" t="s">
        <v>16</v>
      </c>
      <c r="C390" s="101">
        <v>37664400</v>
      </c>
      <c r="D390" s="101">
        <v>22000</v>
      </c>
      <c r="E390" s="101">
        <v>30425250</v>
      </c>
      <c r="F390" s="101">
        <v>28807900</v>
      </c>
      <c r="G390" s="101">
        <v>11014986</v>
      </c>
      <c r="H390" s="101">
        <v>22042599</v>
      </c>
      <c r="I390">
        <f t="shared" si="384"/>
        <v>1309.45</v>
      </c>
      <c r="J390">
        <f t="shared" si="400"/>
        <v>0.49971357733269112</v>
      </c>
      <c r="K390" s="361">
        <f t="shared" si="488"/>
        <v>5.8444732535651287E-4</v>
      </c>
      <c r="L390" s="361">
        <f t="shared" si="483"/>
        <v>17.81179089250935</v>
      </c>
      <c r="M390" s="30" t="s">
        <v>45</v>
      </c>
      <c r="N390">
        <f t="shared" ref="N390" si="489">G390-G388</f>
        <v>2382698</v>
      </c>
      <c r="O390">
        <f t="shared" ref="O390:O391" si="490">H390-H388</f>
        <v>12358126</v>
      </c>
      <c r="P390" s="158">
        <f t="shared" ref="P390:P391" si="491">N390/(G388-N390)</f>
        <v>0.38125669043889276</v>
      </c>
      <c r="Q390" s="156">
        <f t="shared" ref="Q390:Q391" si="492">O390/(H388-O390)</f>
        <v>-4.6221876960099157</v>
      </c>
      <c r="R390">
        <f t="shared" si="487"/>
        <v>0.80779861088985883</v>
      </c>
    </row>
    <row r="391" spans="1:18">
      <c r="A391" s="364">
        <v>45264</v>
      </c>
      <c r="B391" s="148" t="s">
        <v>591</v>
      </c>
      <c r="C391" s="101">
        <v>30707565</v>
      </c>
      <c r="D391" s="101">
        <v>13763235</v>
      </c>
      <c r="E391" s="101">
        <v>64222155</v>
      </c>
      <c r="F391" s="101">
        <v>33697215</v>
      </c>
      <c r="G391" s="101">
        <v>66690590</v>
      </c>
      <c r="H391" s="101">
        <v>80309487</v>
      </c>
      <c r="I391">
        <f t="shared" ref="I391:I454" si="493">F391/D391</f>
        <v>2.4483498973896762</v>
      </c>
      <c r="J391">
        <f t="shared" si="400"/>
        <v>0.83041982325201502</v>
      </c>
      <c r="K391" s="361">
        <f t="shared" si="488"/>
        <v>0.81226197790057209</v>
      </c>
      <c r="L391" s="361">
        <f t="shared" si="483"/>
        <v>1.1039240371971246</v>
      </c>
      <c r="M391" s="30" t="s">
        <v>45</v>
      </c>
      <c r="N391">
        <f>G391-G389</f>
        <v>46647026</v>
      </c>
      <c r="O391">
        <f t="shared" si="490"/>
        <v>56108116</v>
      </c>
      <c r="P391" s="158">
        <f t="shared" si="491"/>
        <v>-1.7534193857927212</v>
      </c>
      <c r="Q391" s="156">
        <f t="shared" si="492"/>
        <v>-1.7585032882545681</v>
      </c>
      <c r="R391">
        <f t="shared" si="487"/>
        <v>2.0914115137426235</v>
      </c>
    </row>
    <row r="392" spans="1:18">
      <c r="A392" s="364">
        <v>45265</v>
      </c>
      <c r="B392" s="147" t="s">
        <v>16</v>
      </c>
      <c r="C392" s="101">
        <v>41613150</v>
      </c>
      <c r="D392" s="101">
        <v>2092550</v>
      </c>
      <c r="E392" s="101">
        <v>36171150</v>
      </c>
      <c r="F392" s="101">
        <v>19229800</v>
      </c>
      <c r="G392" s="101">
        <v>14299344</v>
      </c>
      <c r="H392" s="101">
        <v>23415789</v>
      </c>
      <c r="I392">
        <f t="shared" si="493"/>
        <v>9.1896489928556075</v>
      </c>
      <c r="J392">
        <f t="shared" si="400"/>
        <v>0.61067103055976457</v>
      </c>
      <c r="K392" s="361">
        <f t="shared" si="488"/>
        <v>5.294833580461835E-2</v>
      </c>
      <c r="L392" s="361">
        <f t="shared" si="483"/>
        <v>1.1350807344160885</v>
      </c>
      <c r="M392" s="30" t="s">
        <v>45</v>
      </c>
      <c r="N392">
        <f t="shared" ref="N392" si="494">G392-G390</f>
        <v>3284358</v>
      </c>
      <c r="O392">
        <f t="shared" ref="O392:O393" si="495">H392-H390</f>
        <v>1373190</v>
      </c>
      <c r="P392" s="158">
        <f t="shared" ref="P392:P393" si="496">N392/(G390-N392)</f>
        <v>0.42485008979865541</v>
      </c>
      <c r="Q392" s="156">
        <f t="shared" ref="Q392:Q393" si="497">O392/(H390-O392)</f>
        <v>6.6435861809111235E-2</v>
      </c>
      <c r="R392">
        <f t="shared" si="487"/>
        <v>0.86922403134586057</v>
      </c>
    </row>
    <row r="393" spans="1:18">
      <c r="A393" s="364">
        <v>45265</v>
      </c>
      <c r="B393" s="148" t="s">
        <v>591</v>
      </c>
      <c r="C393" s="101">
        <v>20417565</v>
      </c>
      <c r="D393" s="101">
        <v>4368945</v>
      </c>
      <c r="E393" s="101">
        <v>14583420</v>
      </c>
      <c r="F393" s="101">
        <v>11679810</v>
      </c>
      <c r="G393" s="101">
        <v>49674414</v>
      </c>
      <c r="H393" s="101">
        <v>73052987</v>
      </c>
      <c r="I393">
        <f t="shared" si="493"/>
        <v>2.6733708023332863</v>
      </c>
      <c r="J393">
        <f t="shared" si="400"/>
        <v>0.67997786319127507</v>
      </c>
      <c r="K393" s="361">
        <f t="shared" si="488"/>
        <v>0.27223181806286145</v>
      </c>
      <c r="L393" s="361">
        <f t="shared" si="483"/>
        <v>4.0225133540661453</v>
      </c>
      <c r="M393" s="30" t="s">
        <v>45</v>
      </c>
      <c r="N393">
        <f>G393-G391</f>
        <v>-17016176</v>
      </c>
      <c r="O393">
        <f t="shared" si="495"/>
        <v>-7256500</v>
      </c>
      <c r="P393" s="158">
        <f t="shared" si="496"/>
        <v>-0.20328316112463357</v>
      </c>
      <c r="Q393" s="156">
        <f t="shared" si="497"/>
        <v>-8.2868934030287347E-2</v>
      </c>
      <c r="R393">
        <f t="shared" si="487"/>
        <v>0.71425853180827392</v>
      </c>
    </row>
    <row r="394" spans="1:18">
      <c r="A394" s="364">
        <v>45266</v>
      </c>
      <c r="B394" s="147" t="s">
        <v>16</v>
      </c>
      <c r="C394" s="101">
        <v>67138150</v>
      </c>
      <c r="D394" s="101">
        <v>20297850</v>
      </c>
      <c r="E394" s="101">
        <v>49853100</v>
      </c>
      <c r="F394" s="101">
        <v>23322350</v>
      </c>
      <c r="G394" s="101">
        <v>26852735</v>
      </c>
      <c r="H394" s="101">
        <v>31230568</v>
      </c>
      <c r="I394">
        <f t="shared" si="493"/>
        <v>1.1490059291993979</v>
      </c>
      <c r="J394">
        <f t="shared" si="400"/>
        <v>0.85982217806605377</v>
      </c>
      <c r="K394" s="361">
        <f t="shared" si="488"/>
        <v>0.43334158833312342</v>
      </c>
      <c r="L394" s="361">
        <f t="shared" si="483"/>
        <v>0.87906862791289353</v>
      </c>
      <c r="M394" s="30" t="s">
        <v>45</v>
      </c>
      <c r="N394">
        <f t="shared" ref="N394" si="498">G394-G392</f>
        <v>12553391</v>
      </c>
      <c r="O394">
        <f t="shared" ref="O394:O397" si="499">H394-H392</f>
        <v>7814779</v>
      </c>
      <c r="P394" s="158">
        <f t="shared" ref="P394:P397" si="500">N394/(G392-N394)</f>
        <v>7.1899936596231395</v>
      </c>
      <c r="Q394" s="156">
        <f t="shared" ref="Q394:Q397" si="501">O394/(H392-O394)</f>
        <v>0.50091494076345056</v>
      </c>
      <c r="R394">
        <f t="shared" si="487"/>
        <v>0.74254503587006793</v>
      </c>
    </row>
    <row r="395" spans="1:18">
      <c r="A395" s="365">
        <v>45266</v>
      </c>
      <c r="B395" s="148" t="s">
        <v>591</v>
      </c>
      <c r="C395" s="101">
        <v>5835165</v>
      </c>
      <c r="D395" s="101">
        <v>3602985</v>
      </c>
      <c r="E395" s="101">
        <v>4923210</v>
      </c>
      <c r="F395" s="101">
        <v>2511120</v>
      </c>
      <c r="G395" s="101">
        <v>2635984</v>
      </c>
      <c r="H395" s="101">
        <v>2732911</v>
      </c>
      <c r="I395">
        <f t="shared" si="493"/>
        <v>0.69695544111341012</v>
      </c>
      <c r="J395">
        <f t="shared" si="400"/>
        <v>0.96453342242026907</v>
      </c>
      <c r="K395" s="361">
        <f t="shared" si="488"/>
        <v>1.6141104212025912</v>
      </c>
      <c r="L395" s="361">
        <f t="shared" si="483"/>
        <v>1.0410556820019155</v>
      </c>
      <c r="M395" s="17" t="s">
        <v>46</v>
      </c>
      <c r="N395">
        <f>G395-G393</f>
        <v>-47038430</v>
      </c>
      <c r="O395">
        <f t="shared" si="499"/>
        <v>-70320076</v>
      </c>
      <c r="P395" s="158">
        <f t="shared" si="500"/>
        <v>-0.48637210999606217</v>
      </c>
      <c r="Q395" s="156">
        <f t="shared" si="501"/>
        <v>-0.49046923130881287</v>
      </c>
      <c r="R395">
        <f t="shared" si="487"/>
        <v>0.84371393096853298</v>
      </c>
    </row>
    <row r="396" spans="1:18">
      <c r="A396" s="365">
        <v>45267</v>
      </c>
      <c r="B396" s="147" t="s">
        <v>16</v>
      </c>
      <c r="C396" s="101">
        <v>20091300</v>
      </c>
      <c r="D396" s="101">
        <v>10652650</v>
      </c>
      <c r="E396" s="101">
        <v>23022000</v>
      </c>
      <c r="F396" s="101">
        <v>12991650</v>
      </c>
      <c r="G396" s="101">
        <v>2555045</v>
      </c>
      <c r="H396" s="101">
        <v>2401809</v>
      </c>
      <c r="I396">
        <f t="shared" si="493"/>
        <v>1.2195697784119444</v>
      </c>
      <c r="J396">
        <f t="shared" si="400"/>
        <v>1.063800243899494</v>
      </c>
      <c r="K396" s="361">
        <f t="shared" si="488"/>
        <v>1.1286200886779358</v>
      </c>
      <c r="L396" s="361">
        <f t="shared" si="483"/>
        <v>1.2952339649164786</v>
      </c>
      <c r="M396" s="30" t="s">
        <v>45</v>
      </c>
      <c r="N396">
        <f t="shared" ref="N396" si="502">G396-G394</f>
        <v>-24297690</v>
      </c>
      <c r="O396">
        <f t="shared" si="499"/>
        <v>-28828759</v>
      </c>
      <c r="P396" s="158">
        <f t="shared" si="500"/>
        <v>-0.47502420556622943</v>
      </c>
      <c r="Q396" s="156">
        <f t="shared" si="501"/>
        <v>-0.48000469602331708</v>
      </c>
      <c r="R396">
        <f t="shared" si="487"/>
        <v>1.1458691075241523</v>
      </c>
    </row>
    <row r="397" spans="1:18">
      <c r="A397" s="364">
        <v>45267</v>
      </c>
      <c r="B397" s="148" t="s">
        <v>591</v>
      </c>
      <c r="C397" s="101">
        <v>8104560</v>
      </c>
      <c r="D397" s="101">
        <v>2269395</v>
      </c>
      <c r="E397" s="101">
        <v>9853365</v>
      </c>
      <c r="F397" s="101">
        <v>4930155</v>
      </c>
      <c r="G397" s="101">
        <v>17124359</v>
      </c>
      <c r="H397" s="101">
        <v>21404675</v>
      </c>
      <c r="I397">
        <f t="shared" si="493"/>
        <v>2.1724534512502229</v>
      </c>
      <c r="J397">
        <f t="shared" si="400"/>
        <v>0.80002891891607786</v>
      </c>
      <c r="K397" s="361">
        <f t="shared" si="488"/>
        <v>0.38891702291194852</v>
      </c>
      <c r="L397" s="361">
        <f t="shared" si="483"/>
        <v>1.0014106649929619</v>
      </c>
      <c r="M397" s="30" t="s">
        <v>45</v>
      </c>
      <c r="N397">
        <f>G397-G395</f>
        <v>14488375</v>
      </c>
      <c r="O397">
        <f t="shared" si="499"/>
        <v>18671764</v>
      </c>
      <c r="P397" s="158">
        <f t="shared" si="500"/>
        <v>-1.2224010328380155</v>
      </c>
      <c r="Q397" s="156">
        <f t="shared" si="501"/>
        <v>-1.1714622124942116</v>
      </c>
      <c r="R397">
        <f t="shared" si="487"/>
        <v>1.2157803754923155</v>
      </c>
    </row>
    <row r="398" spans="1:18">
      <c r="A398" s="364">
        <v>45268</v>
      </c>
      <c r="B398" s="147" t="s">
        <v>16</v>
      </c>
      <c r="C398" s="101">
        <v>25338750</v>
      </c>
      <c r="D398" s="101">
        <v>6205600</v>
      </c>
      <c r="E398" s="101">
        <v>26872850</v>
      </c>
      <c r="F398" s="101">
        <v>7258100</v>
      </c>
      <c r="G398" s="101">
        <v>15161952</v>
      </c>
      <c r="H398" s="101">
        <v>14831838</v>
      </c>
      <c r="I398">
        <f t="shared" si="493"/>
        <v>1.1696048730179194</v>
      </c>
      <c r="J398">
        <f t="shared" si="400"/>
        <v>1.0222571201222668</v>
      </c>
      <c r="K398" s="361">
        <f t="shared" si="488"/>
        <v>0.32433760253800342</v>
      </c>
      <c r="L398" s="361">
        <f t="shared" si="483"/>
        <v>0.37003275596171248</v>
      </c>
      <c r="M398" s="30" t="s">
        <v>45</v>
      </c>
      <c r="R398">
        <f t="shared" si="487"/>
        <v>1.0605436337625178</v>
      </c>
    </row>
    <row r="399" spans="1:18">
      <c r="A399" s="364">
        <v>45268</v>
      </c>
      <c r="B399" s="148" t="s">
        <v>591</v>
      </c>
      <c r="C399" s="101">
        <v>11656305</v>
      </c>
      <c r="D399" s="101">
        <v>294495</v>
      </c>
      <c r="E399" s="101">
        <v>11836740</v>
      </c>
      <c r="F399" s="101">
        <v>7031520</v>
      </c>
      <c r="G399" s="101">
        <v>24257913</v>
      </c>
      <c r="H399" s="101">
        <v>41143010</v>
      </c>
      <c r="I399">
        <f t="shared" si="493"/>
        <v>23.876534406356644</v>
      </c>
      <c r="J399">
        <f t="shared" si="400"/>
        <v>0.58959986155606992</v>
      </c>
      <c r="K399" s="361">
        <f t="shared" si="488"/>
        <v>2.5919725818333524E-2</v>
      </c>
      <c r="L399" s="361">
        <f t="shared" si="483"/>
        <v>1.4633086518411227</v>
      </c>
      <c r="M399" s="30" t="s">
        <v>45</v>
      </c>
      <c r="N399">
        <f>G399-G397</f>
        <v>7133554</v>
      </c>
      <c r="O399">
        <f t="shared" ref="O399:O401" si="503">H399-H397</f>
        <v>19738335</v>
      </c>
      <c r="P399" s="158">
        <f t="shared" ref="P399:P401" si="504">N399/(G397-N399)</f>
        <v>0.71401193397328844</v>
      </c>
      <c r="Q399" s="156">
        <f t="shared" ref="Q399:Q401" si="505">O399/(H397-O399)</f>
        <v>11.845322683245916</v>
      </c>
      <c r="R399">
        <f t="shared" si="487"/>
        <v>1.0154796052436856</v>
      </c>
    </row>
    <row r="400" spans="1:18">
      <c r="A400" s="364">
        <v>45271</v>
      </c>
      <c r="B400" s="147" t="s">
        <v>16</v>
      </c>
      <c r="C400" s="101">
        <v>37596750</v>
      </c>
      <c r="D400" s="101">
        <v>8790800</v>
      </c>
      <c r="E400" s="101">
        <v>33335600</v>
      </c>
      <c r="F400" s="101">
        <v>7905550</v>
      </c>
      <c r="G400" s="101">
        <v>13815300</v>
      </c>
      <c r="H400" s="101">
        <v>14271457</v>
      </c>
      <c r="I400">
        <f t="shared" si="493"/>
        <v>0.89929812986303859</v>
      </c>
      <c r="J400">
        <f t="shared" si="400"/>
        <v>0.96803711071686649</v>
      </c>
      <c r="K400" s="361">
        <f t="shared" si="488"/>
        <v>0.30517306320395615</v>
      </c>
      <c r="L400" s="361">
        <f t="shared" si="483"/>
        <v>0.31087433961002831</v>
      </c>
      <c r="M400" s="154" t="s">
        <v>894</v>
      </c>
      <c r="N400">
        <f t="shared" ref="N400" si="506">G400-G398</f>
        <v>-1346652</v>
      </c>
      <c r="O400">
        <f t="shared" si="503"/>
        <v>-560381</v>
      </c>
      <c r="P400" s="158">
        <f t="shared" si="504"/>
        <v>-8.1572736253168354E-2</v>
      </c>
      <c r="Q400" s="156">
        <f t="shared" si="505"/>
        <v>-3.6406771499288046E-2</v>
      </c>
      <c r="R400">
        <f t="shared" si="487"/>
        <v>0.88666174602857961</v>
      </c>
    </row>
    <row r="401" spans="1:18">
      <c r="A401" s="364">
        <v>45271</v>
      </c>
      <c r="B401" s="148" t="s">
        <v>591</v>
      </c>
      <c r="C401" s="101">
        <v>16236060</v>
      </c>
      <c r="D401" s="101">
        <v>4579755</v>
      </c>
      <c r="E401" s="101">
        <v>14420940</v>
      </c>
      <c r="F401" s="101">
        <v>2584200</v>
      </c>
      <c r="G401" s="101">
        <v>35907876</v>
      </c>
      <c r="H401" s="101">
        <v>37274337</v>
      </c>
      <c r="I401">
        <f t="shared" si="493"/>
        <v>0.56426599239478969</v>
      </c>
      <c r="J401">
        <f t="shared" ref="J401:J464" si="507">G401/H401</f>
        <v>0.96334043446567541</v>
      </c>
      <c r="K401" s="361">
        <f t="shared" si="488"/>
        <v>0.39289937934877306</v>
      </c>
      <c r="L401" s="361">
        <f t="shared" si="483"/>
        <v>0.2183202469598893</v>
      </c>
      <c r="M401" s="154" t="s">
        <v>894</v>
      </c>
      <c r="N401">
        <f>G401-G399</f>
        <v>11649963</v>
      </c>
      <c r="O401">
        <f t="shared" si="503"/>
        <v>-3868673</v>
      </c>
      <c r="P401" s="158">
        <f t="shared" si="504"/>
        <v>0.92401722722567903</v>
      </c>
      <c r="Q401" s="156">
        <f t="shared" si="505"/>
        <v>-8.5948197049197206E-2</v>
      </c>
      <c r="R401">
        <f t="shared" si="487"/>
        <v>0.88820440427049419</v>
      </c>
    </row>
    <row r="402" spans="1:18">
      <c r="A402" s="364">
        <v>45272</v>
      </c>
      <c r="B402" s="147" t="s">
        <v>16</v>
      </c>
      <c r="C402" s="101">
        <v>50955100</v>
      </c>
      <c r="D402" s="101">
        <v>18435600</v>
      </c>
      <c r="E402" s="101">
        <v>38802900</v>
      </c>
      <c r="F402" s="101">
        <v>282600</v>
      </c>
      <c r="G402" s="101">
        <v>17741586</v>
      </c>
      <c r="H402" s="101">
        <v>14652221</v>
      </c>
      <c r="I402">
        <f t="shared" si="493"/>
        <v>1.5329037297402851E-2</v>
      </c>
      <c r="J402">
        <f t="shared" si="507"/>
        <v>1.2108461918503686</v>
      </c>
      <c r="K402" s="361">
        <f t="shared" si="488"/>
        <v>0.56690908531803996</v>
      </c>
      <c r="L402" s="361">
        <f t="shared" si="483"/>
        <v>7.3363914611256926E-3</v>
      </c>
      <c r="M402" s="17" t="s">
        <v>46</v>
      </c>
      <c r="N402">
        <f t="shared" ref="N402" si="508">G402-G400</f>
        <v>3926286</v>
      </c>
      <c r="O402">
        <f t="shared" ref="O402:O403" si="509">H402-H400</f>
        <v>380764</v>
      </c>
      <c r="P402" s="158">
        <f t="shared" ref="P402:P403" si="510">N402/(G400-N402)</f>
        <v>0.3970351341397636</v>
      </c>
      <c r="Q402" s="156">
        <f t="shared" ref="Q402:Q403" si="511">O402/(H400-O402)</f>
        <v>2.7411447362633384E-2</v>
      </c>
      <c r="R402">
        <f t="shared" si="487"/>
        <v>0.76151160531526774</v>
      </c>
    </row>
    <row r="403" spans="1:18">
      <c r="A403" s="364">
        <v>45272</v>
      </c>
      <c r="B403" s="148" t="s">
        <v>591</v>
      </c>
      <c r="C403" s="101">
        <v>24354885</v>
      </c>
      <c r="D403" s="101">
        <v>9951045</v>
      </c>
      <c r="E403" s="101">
        <v>18210855</v>
      </c>
      <c r="F403" s="101">
        <v>315495</v>
      </c>
      <c r="G403" s="101">
        <v>57484093</v>
      </c>
      <c r="H403" s="101">
        <v>41433612</v>
      </c>
      <c r="I403">
        <f t="shared" si="493"/>
        <v>3.1704710409811231E-2</v>
      </c>
      <c r="J403">
        <f t="shared" si="507"/>
        <v>1.3873782715347143</v>
      </c>
      <c r="K403" s="361">
        <f t="shared" si="488"/>
        <v>0.69086056218341774</v>
      </c>
      <c r="L403" s="361">
        <f t="shared" si="483"/>
        <v>1.7629989002735904E-2</v>
      </c>
      <c r="M403" s="17" t="s">
        <v>46</v>
      </c>
      <c r="N403">
        <f>G403-G401</f>
        <v>21576217</v>
      </c>
      <c r="O403">
        <f t="shared" si="509"/>
        <v>4159275</v>
      </c>
      <c r="P403" s="158">
        <f t="shared" si="510"/>
        <v>1.5054933277438431</v>
      </c>
      <c r="Q403" s="156">
        <f t="shared" si="511"/>
        <v>0.12560070097407638</v>
      </c>
      <c r="R403">
        <f t="shared" si="487"/>
        <v>0.74772904901829751</v>
      </c>
    </row>
    <row r="404" spans="1:18">
      <c r="A404" s="364">
        <v>45273</v>
      </c>
      <c r="B404" s="147" t="s">
        <v>16</v>
      </c>
      <c r="C404" s="101">
        <v>73933800</v>
      </c>
      <c r="D404" s="101">
        <v>22978700</v>
      </c>
      <c r="E404" s="101">
        <v>57261000</v>
      </c>
      <c r="F404" s="101">
        <v>18458100</v>
      </c>
      <c r="G404" s="101">
        <v>36540752</v>
      </c>
      <c r="H404" s="101">
        <v>39517890</v>
      </c>
      <c r="I404">
        <f t="shared" si="493"/>
        <v>0.80326998481202161</v>
      </c>
      <c r="J404">
        <f t="shared" si="507"/>
        <v>0.92466353846321248</v>
      </c>
      <c r="K404" s="361">
        <f t="shared" si="488"/>
        <v>0.45095976653956132</v>
      </c>
      <c r="L404" s="361">
        <f t="shared" si="483"/>
        <v>0.47568867275384058</v>
      </c>
      <c r="M404" s="154" t="s">
        <v>894</v>
      </c>
      <c r="N404">
        <f t="shared" ref="N404" si="512">G404-G402</f>
        <v>18799166</v>
      </c>
      <c r="O404">
        <f t="shared" ref="O404" si="513">H404-H402</f>
        <v>24865669</v>
      </c>
      <c r="P404" s="158">
        <f t="shared" ref="P404" si="514">N404/(G402-N404)</f>
        <v>-17.775644395695835</v>
      </c>
      <c r="Q404" s="156">
        <f t="shared" ref="Q404" si="515">O404/(H402-O404)</f>
        <v>-2.4346008321577592</v>
      </c>
      <c r="R404">
        <f t="shared" si="487"/>
        <v>0.77449015200084403</v>
      </c>
    </row>
    <row r="405" spans="1:18">
      <c r="A405" s="365">
        <v>45273</v>
      </c>
      <c r="B405" s="148" t="s">
        <v>591</v>
      </c>
      <c r="C405" s="101">
        <v>5034225</v>
      </c>
      <c r="D405" s="101">
        <v>2349315</v>
      </c>
      <c r="E405" s="101">
        <v>5343375</v>
      </c>
      <c r="F405" s="101">
        <v>2766825</v>
      </c>
      <c r="G405" s="101">
        <v>2858946</v>
      </c>
      <c r="H405" s="101">
        <v>2811408</v>
      </c>
      <c r="I405">
        <f t="shared" si="493"/>
        <v>1.1777156320033713</v>
      </c>
      <c r="J405">
        <f t="shared" si="507"/>
        <v>1.0169089651875503</v>
      </c>
      <c r="K405" s="361">
        <f t="shared" si="488"/>
        <v>0.87500698347430639</v>
      </c>
      <c r="L405" s="361">
        <f t="shared" si="483"/>
        <v>1.0738487512371193</v>
      </c>
      <c r="M405" s="30" t="s">
        <v>45</v>
      </c>
      <c r="R405">
        <f t="shared" si="487"/>
        <v>1.0614096509393203</v>
      </c>
    </row>
    <row r="406" spans="1:18">
      <c r="A406" s="365">
        <v>45274</v>
      </c>
      <c r="B406" s="147" t="s">
        <v>16</v>
      </c>
      <c r="C406" s="101">
        <v>19320600</v>
      </c>
      <c r="D406" s="101">
        <v>7555050</v>
      </c>
      <c r="E406" s="101">
        <v>22386850</v>
      </c>
      <c r="F406" s="101">
        <v>18232100</v>
      </c>
      <c r="G406" s="101">
        <v>3237566</v>
      </c>
      <c r="H406" s="101">
        <v>3903001</v>
      </c>
      <c r="I406">
        <f t="shared" si="493"/>
        <v>2.4132335325378391</v>
      </c>
      <c r="J406">
        <f t="shared" si="507"/>
        <v>0.82950683333158259</v>
      </c>
      <c r="K406" s="361">
        <f t="shared" si="488"/>
        <v>0.64213317694455418</v>
      </c>
      <c r="L406" s="361">
        <f t="shared" si="483"/>
        <v>4.3882544076057526</v>
      </c>
      <c r="M406" s="30" t="s">
        <v>45</v>
      </c>
      <c r="R406">
        <f t="shared" si="487"/>
        <v>1.1587036634473049</v>
      </c>
    </row>
    <row r="407" spans="1:18">
      <c r="A407" s="364">
        <v>45274</v>
      </c>
      <c r="B407" s="148" t="s">
        <v>591</v>
      </c>
      <c r="C407" s="101">
        <v>10528665</v>
      </c>
      <c r="D407" s="101">
        <v>3569895</v>
      </c>
      <c r="E407" s="101">
        <v>10323675</v>
      </c>
      <c r="F407" s="101">
        <v>8419590</v>
      </c>
      <c r="G407" s="101">
        <v>20688917</v>
      </c>
      <c r="H407" s="101">
        <v>22620614</v>
      </c>
      <c r="I407">
        <f t="shared" si="493"/>
        <v>2.3584979390150131</v>
      </c>
      <c r="J407">
        <f t="shared" si="507"/>
        <v>0.91460457262565908</v>
      </c>
      <c r="K407" s="361">
        <f t="shared" si="488"/>
        <v>0.51300660892657757</v>
      </c>
      <c r="L407" s="361">
        <f t="shared" si="483"/>
        <v>4.4218561671353953</v>
      </c>
      <c r="M407" s="30" t="s">
        <v>45</v>
      </c>
      <c r="N407">
        <f>G407-G405</f>
        <v>17829971</v>
      </c>
      <c r="O407">
        <f t="shared" ref="O407:O408" si="516">H407-H405</f>
        <v>19809206</v>
      </c>
      <c r="P407" s="158">
        <f t="shared" ref="P407:P408" si="517">N407/(G405-N407)</f>
        <v>-1.1909652812683167</v>
      </c>
      <c r="Q407" s="156">
        <f t="shared" ref="Q407:Q408" si="518">O407/(H405-O407)</f>
        <v>-1.1653983651294126</v>
      </c>
      <c r="R407">
        <f t="shared" si="487"/>
        <v>0.98053029515137957</v>
      </c>
    </row>
    <row r="408" spans="1:18">
      <c r="A408" s="364">
        <v>45275</v>
      </c>
      <c r="B408" s="147" t="s">
        <v>16</v>
      </c>
      <c r="C408" s="101">
        <v>26409500</v>
      </c>
      <c r="D408" s="101">
        <v>4952200</v>
      </c>
      <c r="E408" s="101">
        <v>30782100</v>
      </c>
      <c r="F408" s="101">
        <v>22070450</v>
      </c>
      <c r="G408" s="101">
        <v>12275648</v>
      </c>
      <c r="H408" s="101">
        <v>17880882</v>
      </c>
      <c r="I408">
        <f t="shared" si="493"/>
        <v>4.4566960138928149</v>
      </c>
      <c r="J408">
        <f t="shared" si="507"/>
        <v>0.68652362897982322</v>
      </c>
      <c r="K408" s="361">
        <f t="shared" si="488"/>
        <v>0.23079324984970151</v>
      </c>
      <c r="L408" s="361">
        <f t="shared" si="483"/>
        <v>2.5334408521921796</v>
      </c>
      <c r="M408" s="30" t="s">
        <v>45</v>
      </c>
      <c r="N408">
        <f t="shared" ref="N408" si="519">G408-G406</f>
        <v>9038082</v>
      </c>
      <c r="O408">
        <f t="shared" si="516"/>
        <v>13977881</v>
      </c>
      <c r="P408" s="158">
        <f t="shared" si="517"/>
        <v>-1.5581513782566929</v>
      </c>
      <c r="Q408" s="156">
        <f t="shared" si="518"/>
        <v>-1.3873992543831788</v>
      </c>
      <c r="R408">
        <f t="shared" si="487"/>
        <v>1.1655692080501334</v>
      </c>
    </row>
    <row r="409" spans="1:18">
      <c r="A409" s="364">
        <v>45275</v>
      </c>
      <c r="B409" s="148" t="s">
        <v>591</v>
      </c>
      <c r="C409" s="101">
        <v>12235260</v>
      </c>
      <c r="D409" s="101">
        <v>-737865</v>
      </c>
      <c r="E409" s="101">
        <v>11231235</v>
      </c>
      <c r="F409" s="101">
        <v>3490125</v>
      </c>
      <c r="G409" s="101">
        <v>25925527</v>
      </c>
      <c r="H409" s="101">
        <v>35728854</v>
      </c>
      <c r="I409">
        <f t="shared" si="493"/>
        <v>-4.7300319164074729</v>
      </c>
      <c r="J409">
        <f t="shared" si="507"/>
        <v>0.72561876739735343</v>
      </c>
      <c r="K409" s="361">
        <f t="shared" si="488"/>
        <v>-5.6876427229368406E-2</v>
      </c>
      <c r="L409" s="361">
        <f t="shared" si="483"/>
        <v>0.45085588500873908</v>
      </c>
      <c r="M409" s="30" t="s">
        <v>45</v>
      </c>
      <c r="N409">
        <f>G409-G407</f>
        <v>5236610</v>
      </c>
      <c r="O409">
        <f t="shared" ref="O409:O410" si="520">H409-H407</f>
        <v>13108240</v>
      </c>
      <c r="P409" s="158">
        <f t="shared" ref="P409:P410" si="521">N409/(G407-N409)</f>
        <v>0.33888855560532161</v>
      </c>
      <c r="Q409" s="156">
        <f t="shared" ref="Q409:Q410" si="522">O409/(H407-O409)</f>
        <v>1.378019829750176</v>
      </c>
      <c r="R409">
        <f t="shared" si="487"/>
        <v>0.91794003560202231</v>
      </c>
    </row>
    <row r="410" spans="1:18">
      <c r="A410" s="364">
        <v>45278</v>
      </c>
      <c r="B410" s="147" t="s">
        <v>16</v>
      </c>
      <c r="C410" s="101">
        <v>41244150</v>
      </c>
      <c r="D410" s="101">
        <v>15350350</v>
      </c>
      <c r="E410" s="101">
        <v>37822950</v>
      </c>
      <c r="F410" s="101">
        <v>3133950</v>
      </c>
      <c r="G410" s="101">
        <v>13798812</v>
      </c>
      <c r="H410" s="101">
        <v>14854003</v>
      </c>
      <c r="I410">
        <f t="shared" si="493"/>
        <v>0.20416146863100842</v>
      </c>
      <c r="J410">
        <f t="shared" si="507"/>
        <v>0.92896251603019064</v>
      </c>
      <c r="K410" s="361">
        <f t="shared" si="488"/>
        <v>0.59281951664104926</v>
      </c>
      <c r="L410" s="361">
        <f t="shared" si="483"/>
        <v>9.0344201331834295E-2</v>
      </c>
      <c r="M410" s="17" t="s">
        <v>46</v>
      </c>
      <c r="N410">
        <f t="shared" ref="N410" si="523">G410-G408</f>
        <v>1523164</v>
      </c>
      <c r="O410">
        <f t="shared" si="520"/>
        <v>-3026879</v>
      </c>
      <c r="P410" s="158">
        <f t="shared" si="521"/>
        <v>0.14165694178201055</v>
      </c>
      <c r="Q410" s="156">
        <f t="shared" si="522"/>
        <v>-0.1447729864522557</v>
      </c>
      <c r="R410">
        <f t="shared" si="487"/>
        <v>0.91705005437134723</v>
      </c>
    </row>
    <row r="411" spans="1:18">
      <c r="A411" s="364">
        <v>45278</v>
      </c>
      <c r="B411" s="148" t="s">
        <v>591</v>
      </c>
      <c r="C411" s="101">
        <v>18641835</v>
      </c>
      <c r="D411" s="101">
        <v>7628205</v>
      </c>
      <c r="E411" s="101">
        <v>13007055</v>
      </c>
      <c r="F411" s="101">
        <v>182700</v>
      </c>
      <c r="G411" s="101">
        <v>34471402</v>
      </c>
      <c r="H411" s="101">
        <v>33764664</v>
      </c>
      <c r="I411">
        <f t="shared" si="493"/>
        <v>2.395058863782502E-2</v>
      </c>
      <c r="J411">
        <f t="shared" si="507"/>
        <v>1.0209312907719146</v>
      </c>
      <c r="K411" s="361">
        <f t="shared" si="488"/>
        <v>0.69261496890670926</v>
      </c>
      <c r="L411" s="361">
        <f t="shared" si="483"/>
        <v>1.4246330517207298E-2</v>
      </c>
      <c r="M411" s="17" t="s">
        <v>46</v>
      </c>
      <c r="N411">
        <f>G411-G409</f>
        <v>8545875</v>
      </c>
      <c r="O411">
        <f t="shared" ref="O411:O412" si="524">H411-H409</f>
        <v>-1964190</v>
      </c>
      <c r="P411" s="158">
        <f t="shared" ref="P411:P412" si="525">N411/(G409-N411)</f>
        <v>0.49171726798672377</v>
      </c>
      <c r="Q411" s="156">
        <f t="shared" ref="Q411:Q412" si="526">O411/(H409-O411)</f>
        <v>-5.2110145309569582E-2</v>
      </c>
      <c r="R411">
        <f t="shared" si="487"/>
        <v>0.69773469189057835</v>
      </c>
    </row>
    <row r="412" spans="1:18">
      <c r="A412" s="364">
        <v>45279</v>
      </c>
      <c r="B412" s="147" t="s">
        <v>16</v>
      </c>
      <c r="C412" s="101">
        <v>45578900</v>
      </c>
      <c r="D412" s="101">
        <v>3215550</v>
      </c>
      <c r="E412" s="101">
        <v>43449850</v>
      </c>
      <c r="F412" s="101">
        <v>10419700</v>
      </c>
      <c r="G412" s="101">
        <v>18153126</v>
      </c>
      <c r="H412" s="101">
        <v>22309810</v>
      </c>
      <c r="I412">
        <f t="shared" si="493"/>
        <v>3.2404098832237098</v>
      </c>
      <c r="J412">
        <f t="shared" si="507"/>
        <v>0.81368357686596171</v>
      </c>
      <c r="K412" s="361">
        <f t="shared" si="488"/>
        <v>7.5904053857874784E-2</v>
      </c>
      <c r="L412" s="361">
        <f t="shared" si="483"/>
        <v>0.31546026887555761</v>
      </c>
      <c r="M412" s="30" t="s">
        <v>45</v>
      </c>
      <c r="N412">
        <f t="shared" ref="N412" si="527">G412-G410</f>
        <v>4354314</v>
      </c>
      <c r="O412">
        <f t="shared" si="524"/>
        <v>7455807</v>
      </c>
      <c r="P412" s="158">
        <f t="shared" si="525"/>
        <v>0.46104239738311131</v>
      </c>
      <c r="Q412" s="156">
        <f t="shared" si="526"/>
        <v>1.0077871686557101</v>
      </c>
      <c r="R412">
        <f t="shared" si="487"/>
        <v>0.95328869279425343</v>
      </c>
    </row>
    <row r="413" spans="1:18">
      <c r="A413" s="364">
        <v>45279</v>
      </c>
      <c r="B413" s="148" t="s">
        <v>591</v>
      </c>
      <c r="C413" s="101">
        <v>22957215</v>
      </c>
      <c r="D413" s="101">
        <v>4315380</v>
      </c>
      <c r="E413" s="101">
        <v>18894165</v>
      </c>
      <c r="F413" s="101">
        <v>5887110</v>
      </c>
      <c r="G413" s="101">
        <v>48378635</v>
      </c>
      <c r="H413" s="101">
        <v>56755187</v>
      </c>
      <c r="I413">
        <f t="shared" si="493"/>
        <v>1.3642158975571097</v>
      </c>
      <c r="J413">
        <f t="shared" si="507"/>
        <v>0.8524090494142853</v>
      </c>
      <c r="K413" s="361">
        <f t="shared" si="488"/>
        <v>0.23148901382294179</v>
      </c>
      <c r="L413" s="361">
        <f t="shared" si="483"/>
        <v>0.4526089879684525</v>
      </c>
      <c r="M413" s="30" t="s">
        <v>45</v>
      </c>
      <c r="N413">
        <f>G413-G411</f>
        <v>13907233</v>
      </c>
      <c r="O413">
        <f t="shared" ref="O413:O414" si="528">H413-H411</f>
        <v>22990523</v>
      </c>
      <c r="P413" s="158">
        <f t="shared" ref="P413:P414" si="529">N413/(G411-N413)</f>
        <v>0.67628470666624063</v>
      </c>
      <c r="Q413" s="156">
        <f t="shared" ref="Q413:Q414" si="530">O413/(H411-O413)</f>
        <v>2.1338613444914079</v>
      </c>
      <c r="R413">
        <f t="shared" si="487"/>
        <v>0.82301642424832455</v>
      </c>
    </row>
    <row r="414" spans="1:18">
      <c r="A414" s="364">
        <v>45280</v>
      </c>
      <c r="B414" s="147" t="s">
        <v>16</v>
      </c>
      <c r="C414" s="101">
        <v>54529650</v>
      </c>
      <c r="D414" s="101">
        <v>39703050</v>
      </c>
      <c r="E414" s="101">
        <v>39600000</v>
      </c>
      <c r="F414" s="101">
        <v>-18392150</v>
      </c>
      <c r="G414" s="101">
        <v>43602734</v>
      </c>
      <c r="H414" s="101">
        <v>16070384</v>
      </c>
      <c r="I414">
        <f t="shared" si="493"/>
        <v>-0.46324274835308621</v>
      </c>
      <c r="J414">
        <f t="shared" si="507"/>
        <v>2.7132353526835451</v>
      </c>
      <c r="K414" s="361">
        <f t="shared" si="488"/>
        <v>2.6778256646837439</v>
      </c>
      <c r="L414" s="361">
        <f t="shared" si="483"/>
        <v>-0.31714895895392736</v>
      </c>
      <c r="M414" s="30" t="s">
        <v>45</v>
      </c>
      <c r="N414">
        <f t="shared" ref="N414" si="531">G414-G412</f>
        <v>25449608</v>
      </c>
      <c r="O414">
        <f t="shared" si="528"/>
        <v>-6239426</v>
      </c>
      <c r="P414" s="158">
        <f t="shared" si="529"/>
        <v>-3.4879285661226875</v>
      </c>
      <c r="Q414" s="156">
        <f t="shared" si="530"/>
        <v>-0.21854966626777683</v>
      </c>
      <c r="R414">
        <f t="shared" si="487"/>
        <v>0.72621041946904119</v>
      </c>
    </row>
    <row r="415" spans="1:18">
      <c r="A415" s="365">
        <v>45280</v>
      </c>
      <c r="B415" s="148" t="s">
        <v>591</v>
      </c>
      <c r="C415" s="101">
        <v>6696030</v>
      </c>
      <c r="D415" s="101">
        <v>3180750</v>
      </c>
      <c r="E415" s="101">
        <v>6517095</v>
      </c>
      <c r="F415" s="101">
        <v>1639485</v>
      </c>
      <c r="G415" s="101">
        <v>4747973</v>
      </c>
      <c r="H415" s="101">
        <v>2680644</v>
      </c>
      <c r="I415">
        <f t="shared" si="493"/>
        <v>0.51543975477481729</v>
      </c>
      <c r="J415">
        <f t="shared" si="507"/>
        <v>1.7712060982360955</v>
      </c>
      <c r="K415" s="361">
        <f t="shared" si="488"/>
        <v>0.90483546118659108</v>
      </c>
      <c r="L415" s="361">
        <f t="shared" si="483"/>
        <v>0.3361246594131142</v>
      </c>
      <c r="M415" s="30" t="s">
        <v>45</v>
      </c>
      <c r="R415">
        <f t="shared" si="487"/>
        <v>0.97327744947379269</v>
      </c>
    </row>
    <row r="416" spans="1:18">
      <c r="A416" s="365">
        <v>45281</v>
      </c>
      <c r="B416" s="147" t="s">
        <v>16</v>
      </c>
      <c r="C416" s="101">
        <v>24859000</v>
      </c>
      <c r="D416" s="101">
        <v>5823400</v>
      </c>
      <c r="E416" s="101">
        <v>28749750</v>
      </c>
      <c r="F416" s="101">
        <v>8275050</v>
      </c>
      <c r="G416" s="101">
        <v>4721824</v>
      </c>
      <c r="H416" s="101">
        <v>5347415</v>
      </c>
      <c r="I416">
        <f t="shared" si="493"/>
        <v>1.4209997595906172</v>
      </c>
      <c r="J416">
        <f t="shared" si="507"/>
        <v>0.88301057613819012</v>
      </c>
      <c r="K416" s="361">
        <f t="shared" si="488"/>
        <v>0.30592153648952491</v>
      </c>
      <c r="L416" s="361">
        <f t="shared" si="483"/>
        <v>0.4041597679086873</v>
      </c>
      <c r="M416" s="30" t="s">
        <v>45</v>
      </c>
      <c r="R416">
        <f t="shared" si="487"/>
        <v>1.1565127318073938</v>
      </c>
    </row>
    <row r="417" spans="1:18">
      <c r="A417" s="364">
        <v>45281</v>
      </c>
      <c r="B417" s="148" t="s">
        <v>591</v>
      </c>
      <c r="C417" s="101">
        <v>9401655</v>
      </c>
      <c r="D417" s="101">
        <v>1271910</v>
      </c>
      <c r="E417" s="101">
        <v>9984105</v>
      </c>
      <c r="F417" s="101">
        <v>5627145</v>
      </c>
      <c r="G417" s="101">
        <v>15475620</v>
      </c>
      <c r="H417" s="101">
        <v>28614925</v>
      </c>
      <c r="I417">
        <f t="shared" si="493"/>
        <v>4.4241691629124702</v>
      </c>
      <c r="J417">
        <f t="shared" si="507"/>
        <v>0.54082336403118303</v>
      </c>
      <c r="K417" s="361">
        <f t="shared" si="488"/>
        <v>0.1564514016122277</v>
      </c>
      <c r="L417" s="361">
        <f t="shared" si="483"/>
        <v>1.2915301035584443</v>
      </c>
      <c r="M417" s="30" t="s">
        <v>45</v>
      </c>
      <c r="N417">
        <f>G417-G415</f>
        <v>10727647</v>
      </c>
      <c r="O417">
        <f t="shared" ref="O417" si="532">H417-H415</f>
        <v>25934281</v>
      </c>
      <c r="P417" s="158">
        <f t="shared" ref="P417" si="533">N417/(G415-N417)</f>
        <v>-1.7940187040296847</v>
      </c>
      <c r="Q417" s="156">
        <f t="shared" ref="Q417" si="534">O417/(H415-O417)</f>
        <v>-1.1152784831035247</v>
      </c>
      <c r="R417">
        <f t="shared" si="487"/>
        <v>1.0619518584759811</v>
      </c>
    </row>
    <row r="418" spans="1:18">
      <c r="A418" s="364">
        <v>45282</v>
      </c>
      <c r="B418" s="147" t="s">
        <v>16</v>
      </c>
      <c r="C418" s="101">
        <v>31526250</v>
      </c>
      <c r="D418" s="101">
        <v>3887650</v>
      </c>
      <c r="E418" s="101">
        <v>32911850</v>
      </c>
      <c r="F418" s="101">
        <v>12119100</v>
      </c>
      <c r="G418" s="101">
        <v>15888573</v>
      </c>
      <c r="H418" s="101">
        <v>17019906</v>
      </c>
      <c r="I418">
        <f t="shared" si="493"/>
        <v>3.1173330932568519</v>
      </c>
      <c r="J418">
        <f t="shared" si="507"/>
        <v>0.93352883382552176</v>
      </c>
      <c r="K418" s="361">
        <f t="shared" si="488"/>
        <v>0.14066016368412293</v>
      </c>
      <c r="L418" s="361">
        <f t="shared" si="483"/>
        <v>0.58285219607795991</v>
      </c>
      <c r="M418" s="30" t="s">
        <v>45</v>
      </c>
      <c r="R418">
        <f t="shared" si="487"/>
        <v>1.0439506760239483</v>
      </c>
    </row>
    <row r="419" spans="1:18">
      <c r="A419" s="364">
        <v>45282</v>
      </c>
      <c r="B419" s="148" t="s">
        <v>591</v>
      </c>
      <c r="C419" s="101">
        <v>10425030</v>
      </c>
      <c r="D419" s="101">
        <v>1582725</v>
      </c>
      <c r="E419" s="101">
        <v>9502215</v>
      </c>
      <c r="F419" s="101">
        <v>-4076505</v>
      </c>
      <c r="G419" s="101">
        <v>32963831</v>
      </c>
      <c r="H419" s="101">
        <v>21055632</v>
      </c>
      <c r="I419">
        <f t="shared" si="493"/>
        <v>-2.5756243188172299</v>
      </c>
      <c r="J419">
        <f t="shared" si="507"/>
        <v>1.5655588490528329</v>
      </c>
      <c r="K419" s="361">
        <f t="shared" si="488"/>
        <v>0.17899461735373298</v>
      </c>
      <c r="L419" s="361">
        <f t="shared" si="483"/>
        <v>-0.30021275937643604</v>
      </c>
      <c r="M419" s="17" t="s">
        <v>46</v>
      </c>
      <c r="N419">
        <f>G419-G417</f>
        <v>17488211</v>
      </c>
      <c r="O419">
        <f t="shared" ref="O419:O420" si="535">H419-H417</f>
        <v>-7559293</v>
      </c>
      <c r="P419" s="158">
        <f t="shared" ref="P419:P420" si="536">N419/(G417-N419)</f>
        <v>-8.6894013736521725</v>
      </c>
      <c r="Q419" s="156">
        <f t="shared" ref="Q419:Q420" si="537">O419/(H417-O419)</f>
        <v>-0.20896907847461968</v>
      </c>
      <c r="R419">
        <f t="shared" si="487"/>
        <v>0.91148083027099203</v>
      </c>
    </row>
    <row r="420" spans="1:18">
      <c r="A420" s="364">
        <v>45286</v>
      </c>
      <c r="B420" s="147" t="s">
        <v>16</v>
      </c>
      <c r="C420" s="101">
        <v>46001850</v>
      </c>
      <c r="D420" s="101">
        <v>9492450</v>
      </c>
      <c r="E420" s="101">
        <v>46734300</v>
      </c>
      <c r="F420" s="101">
        <v>18392750</v>
      </c>
      <c r="G420" s="101">
        <v>15703621</v>
      </c>
      <c r="H420" s="101">
        <v>18863855</v>
      </c>
      <c r="I420">
        <f t="shared" si="493"/>
        <v>1.937618844450063</v>
      </c>
      <c r="J420">
        <f t="shared" si="507"/>
        <v>0.83247146460784394</v>
      </c>
      <c r="K420" s="361">
        <f t="shared" si="488"/>
        <v>0.26000016434123813</v>
      </c>
      <c r="L420" s="361">
        <f t="shared" si="483"/>
        <v>0.64896768172524089</v>
      </c>
      <c r="M420" s="30" t="s">
        <v>45</v>
      </c>
      <c r="N420">
        <f t="shared" ref="N420" si="538">G420-G418</f>
        <v>-184952</v>
      </c>
      <c r="O420">
        <f t="shared" si="535"/>
        <v>1843949</v>
      </c>
      <c r="P420" s="158">
        <f t="shared" si="536"/>
        <v>-1.1506623469338555E-2</v>
      </c>
      <c r="Q420" s="156">
        <f t="shared" si="537"/>
        <v>0.12150462735233106</v>
      </c>
      <c r="R420">
        <f t="shared" si="487"/>
        <v>1.0159221857381822</v>
      </c>
    </row>
    <row r="421" spans="1:18">
      <c r="A421" s="364">
        <v>45286</v>
      </c>
      <c r="B421" s="148" t="s">
        <v>591</v>
      </c>
      <c r="C421" s="101">
        <v>13819065</v>
      </c>
      <c r="D421" s="101">
        <v>2214825</v>
      </c>
      <c r="E421" s="101">
        <v>14994405</v>
      </c>
      <c r="F421" s="101">
        <v>7587750</v>
      </c>
      <c r="G421" s="101">
        <v>31100580</v>
      </c>
      <c r="H421" s="101">
        <v>36100593</v>
      </c>
      <c r="I421">
        <f t="shared" si="493"/>
        <v>3.4258914361179778</v>
      </c>
      <c r="J421">
        <f t="shared" si="507"/>
        <v>0.86149775988444288</v>
      </c>
      <c r="K421" s="361">
        <f t="shared" si="488"/>
        <v>0.19086342578230026</v>
      </c>
      <c r="L421" s="361">
        <f t="shared" si="483"/>
        <v>1.02445030854009</v>
      </c>
      <c r="M421" s="30" t="s">
        <v>45</v>
      </c>
      <c r="N421">
        <f>G421-G419</f>
        <v>-1863251</v>
      </c>
      <c r="O421">
        <f t="shared" ref="O421:O422" si="539">H421-H419</f>
        <v>15044961</v>
      </c>
      <c r="P421" s="158">
        <f t="shared" ref="P421:P422" si="540">N421/(G419-N421)</f>
        <v>-5.3500060671175381E-2</v>
      </c>
      <c r="Q421" s="156">
        <f t="shared" ref="Q421:Q422" si="541">O421/(H419-O421)</f>
        <v>2.5030418400874046</v>
      </c>
      <c r="R421">
        <f t="shared" si="487"/>
        <v>1.0850520639420973</v>
      </c>
    </row>
    <row r="422" spans="1:18">
      <c r="A422" s="364">
        <v>45287</v>
      </c>
      <c r="B422" s="147" t="s">
        <v>16</v>
      </c>
      <c r="C422" s="101">
        <v>58017550</v>
      </c>
      <c r="D422" s="101">
        <v>-1150650</v>
      </c>
      <c r="E422" s="101">
        <v>56139700</v>
      </c>
      <c r="F422" s="101">
        <v>30528450</v>
      </c>
      <c r="G422" s="101">
        <v>30353839</v>
      </c>
      <c r="H422" s="101">
        <v>48032374</v>
      </c>
      <c r="I422">
        <f t="shared" si="493"/>
        <v>-26.531482205709818</v>
      </c>
      <c r="J422">
        <f t="shared" si="507"/>
        <v>0.63194542497524686</v>
      </c>
      <c r="K422" s="361">
        <f t="shared" si="488"/>
        <v>-1.944710165257689E-2</v>
      </c>
      <c r="L422" s="361">
        <f t="shared" si="483"/>
        <v>1.1919937527453757</v>
      </c>
      <c r="M422" s="30" t="s">
        <v>45</v>
      </c>
      <c r="N422">
        <f t="shared" ref="N422" si="542">G422-G420</f>
        <v>14650218</v>
      </c>
      <c r="O422">
        <f t="shared" si="539"/>
        <v>29168519</v>
      </c>
      <c r="P422" s="158">
        <f t="shared" si="540"/>
        <v>13.90751497764863</v>
      </c>
      <c r="Q422" s="156">
        <f t="shared" si="541"/>
        <v>-2.830613302869458</v>
      </c>
      <c r="R422">
        <f t="shared" si="487"/>
        <v>0.96763306964875284</v>
      </c>
    </row>
    <row r="423" spans="1:18">
      <c r="A423" s="364">
        <v>45287</v>
      </c>
      <c r="B423" s="148" t="s">
        <v>591</v>
      </c>
      <c r="C423" s="101">
        <v>16299015</v>
      </c>
      <c r="D423" s="101">
        <v>-2468115</v>
      </c>
      <c r="E423" s="101">
        <v>15941235</v>
      </c>
      <c r="F423" s="101">
        <v>9692850</v>
      </c>
      <c r="G423" s="101">
        <v>59324737</v>
      </c>
      <c r="H423" s="101">
        <v>105568877</v>
      </c>
      <c r="I423">
        <f t="shared" si="493"/>
        <v>-3.9272278641797485</v>
      </c>
      <c r="J423">
        <f t="shared" si="507"/>
        <v>0.56195290397945596</v>
      </c>
      <c r="K423" s="361">
        <f t="shared" si="488"/>
        <v>-0.13151265004292079</v>
      </c>
      <c r="L423" s="361">
        <f t="shared" si="483"/>
        <v>1.5512568447686883</v>
      </c>
      <c r="M423" s="30" t="s">
        <v>45</v>
      </c>
      <c r="N423">
        <f>G423-G421</f>
        <v>28224157</v>
      </c>
      <c r="O423">
        <f t="shared" ref="O423" si="543">H423-H421</f>
        <v>69468284</v>
      </c>
      <c r="P423" s="158">
        <f t="shared" ref="P423" si="544">N423/(G421-N423)</f>
        <v>9.8122414540559575</v>
      </c>
      <c r="Q423" s="156">
        <f t="shared" ref="Q423" si="545">O423/(H421-O423)</f>
        <v>-2.0819026404913665</v>
      </c>
      <c r="R423">
        <f t="shared" si="487"/>
        <v>0.97804898026046361</v>
      </c>
    </row>
    <row r="424" spans="1:18">
      <c r="A424" s="365">
        <v>45288</v>
      </c>
      <c r="B424" s="223" t="s">
        <v>16</v>
      </c>
      <c r="C424" s="101">
        <v>20448500</v>
      </c>
      <c r="D424" s="101">
        <v>11669100</v>
      </c>
      <c r="E424" s="101">
        <v>16054600</v>
      </c>
      <c r="F424" s="101">
        <v>10804600</v>
      </c>
      <c r="G424" s="101">
        <v>2216258</v>
      </c>
      <c r="H424" s="101">
        <v>2734782</v>
      </c>
      <c r="I424">
        <f t="shared" si="493"/>
        <v>0.92591545192002811</v>
      </c>
      <c r="J424">
        <f t="shared" si="507"/>
        <v>0.81039658736966969</v>
      </c>
      <c r="K424" s="361">
        <f t="shared" si="488"/>
        <v>1.3291454996924619</v>
      </c>
      <c r="L424" s="361">
        <f t="shared" si="483"/>
        <v>2.0580190476190476</v>
      </c>
      <c r="M424" s="30" t="s">
        <v>45</v>
      </c>
      <c r="R424">
        <f t="shared" si="487"/>
        <v>0.78512360319827856</v>
      </c>
    </row>
    <row r="425" spans="1:18">
      <c r="A425" s="365">
        <v>45288</v>
      </c>
      <c r="B425" s="172" t="s">
        <v>591</v>
      </c>
      <c r="C425" s="101">
        <v>5407365</v>
      </c>
      <c r="D425" s="101">
        <v>2767650</v>
      </c>
      <c r="E425" s="101">
        <v>5165010</v>
      </c>
      <c r="F425" s="101">
        <v>3232515</v>
      </c>
      <c r="G425" s="101">
        <v>3068191</v>
      </c>
      <c r="H425" s="101">
        <v>3318189</v>
      </c>
      <c r="I425">
        <f t="shared" si="493"/>
        <v>1.1679637960002167</v>
      </c>
      <c r="J425">
        <f t="shared" si="507"/>
        <v>0.92465830005463823</v>
      </c>
      <c r="K425" s="361">
        <f t="shared" si="488"/>
        <v>1.0484654593393605</v>
      </c>
      <c r="L425" s="361">
        <f t="shared" si="483"/>
        <v>1.6727158414381409</v>
      </c>
      <c r="M425" s="30" t="s">
        <v>45</v>
      </c>
      <c r="R425">
        <f t="shared" si="487"/>
        <v>0.95518057316271421</v>
      </c>
    </row>
    <row r="426" spans="1:18">
      <c r="A426" s="364">
        <v>45289</v>
      </c>
      <c r="B426" s="147" t="s">
        <v>16</v>
      </c>
      <c r="C426" s="101">
        <v>27093550</v>
      </c>
      <c r="D426" s="101">
        <v>9635400</v>
      </c>
      <c r="E426" s="101">
        <v>26905450</v>
      </c>
      <c r="F426" s="101">
        <v>8266600</v>
      </c>
      <c r="G426" s="101">
        <v>12597998</v>
      </c>
      <c r="H426" s="101">
        <v>11213320</v>
      </c>
      <c r="I426">
        <f t="shared" si="493"/>
        <v>0.85794051103223534</v>
      </c>
      <c r="J426">
        <f t="shared" si="507"/>
        <v>1.1234851052141561</v>
      </c>
      <c r="K426" s="361">
        <f t="shared" si="488"/>
        <v>0.55191414897913005</v>
      </c>
      <c r="L426" s="361">
        <f t="shared" si="483"/>
        <v>0.44351448721353515</v>
      </c>
      <c r="M426" s="154" t="s">
        <v>894</v>
      </c>
      <c r="N426">
        <f t="shared" ref="N426" si="546">G426-G424</f>
        <v>10381740</v>
      </c>
      <c r="O426">
        <f t="shared" ref="O426:O427" si="547">H426-H424</f>
        <v>8478538</v>
      </c>
      <c r="P426" s="158">
        <f t="shared" ref="P426:P427" si="548">N426/(G424-N426)</f>
        <v>-1.2714179028255772</v>
      </c>
      <c r="Q426" s="156">
        <f t="shared" ref="Q426:Q427" si="549">O426/(H424-O426)</f>
        <v>-1.4761312980565331</v>
      </c>
      <c r="R426">
        <f t="shared" si="487"/>
        <v>0.99305738819755995</v>
      </c>
    </row>
    <row r="427" spans="1:18">
      <c r="A427" s="364">
        <v>45289</v>
      </c>
      <c r="B427" s="148" t="s">
        <v>591</v>
      </c>
      <c r="C427" s="101">
        <v>9289065</v>
      </c>
      <c r="D427" s="101">
        <v>4967925</v>
      </c>
      <c r="E427" s="101">
        <v>7625625</v>
      </c>
      <c r="F427" s="101">
        <v>2211705</v>
      </c>
      <c r="G427" s="101">
        <v>23753115</v>
      </c>
      <c r="H427" s="101">
        <v>21620774</v>
      </c>
      <c r="I427">
        <f t="shared" si="493"/>
        <v>0.44519693835957669</v>
      </c>
      <c r="J427">
        <f t="shared" si="507"/>
        <v>1.0986246375823547</v>
      </c>
      <c r="K427" s="361">
        <f t="shared" si="488"/>
        <v>1.1496792513086824</v>
      </c>
      <c r="L427" s="361">
        <f t="shared" si="483"/>
        <v>0.40852192126961612</v>
      </c>
      <c r="M427" s="17" t="s">
        <v>46</v>
      </c>
      <c r="N427">
        <f>G427-G425</f>
        <v>20684924</v>
      </c>
      <c r="O427">
        <f t="shared" si="547"/>
        <v>18302585</v>
      </c>
      <c r="P427" s="158">
        <f t="shared" si="548"/>
        <v>-1.1741634501697902</v>
      </c>
      <c r="Q427" s="156">
        <f t="shared" si="549"/>
        <v>-1.2214429597295746</v>
      </c>
      <c r="R427">
        <f t="shared" si="487"/>
        <v>0.82092492624392233</v>
      </c>
    </row>
    <row r="428" spans="1:18">
      <c r="A428" s="364">
        <v>45292</v>
      </c>
      <c r="B428" s="147" t="s">
        <v>16</v>
      </c>
      <c r="C428" s="101">
        <v>36328500</v>
      </c>
      <c r="D428" s="101">
        <v>7875950</v>
      </c>
      <c r="E428" s="101">
        <v>36038800</v>
      </c>
      <c r="F428" s="101">
        <v>11461050</v>
      </c>
      <c r="G428" s="101">
        <v>15310667</v>
      </c>
      <c r="H428" s="101">
        <v>16504050</v>
      </c>
      <c r="I428">
        <f t="shared" si="493"/>
        <v>1.4551958811318</v>
      </c>
      <c r="J428">
        <f t="shared" si="507"/>
        <v>0.92769150602427886</v>
      </c>
      <c r="K428" s="361">
        <f t="shared" si="488"/>
        <v>0.2768099871540512</v>
      </c>
      <c r="L428" s="361">
        <f t="shared" si="483"/>
        <v>0.46631811292734282</v>
      </c>
      <c r="M428" s="30" t="s">
        <v>45</v>
      </c>
      <c r="N428">
        <f t="shared" ref="N428" si="550">G428-G426</f>
        <v>2712669</v>
      </c>
      <c r="O428">
        <f t="shared" ref="O428:O429" si="551">H428-H426</f>
        <v>5290730</v>
      </c>
      <c r="P428" s="158">
        <f t="shared" ref="P428:P429" si="552">N428/(G426-N428)</f>
        <v>0.27441362851959705</v>
      </c>
      <c r="Q428" s="156">
        <f t="shared" ref="Q428:Q429" si="553">O428/(H426-O428)</f>
        <v>0.89331356720623911</v>
      </c>
      <c r="R428">
        <f t="shared" si="487"/>
        <v>0.99202554468254955</v>
      </c>
    </row>
    <row r="429" spans="1:18">
      <c r="A429" s="364">
        <v>45292</v>
      </c>
      <c r="B429" s="148" t="s">
        <v>591</v>
      </c>
      <c r="C429" s="101">
        <v>12655575</v>
      </c>
      <c r="D429" s="101">
        <v>3936525</v>
      </c>
      <c r="E429" s="101">
        <v>12614775</v>
      </c>
      <c r="F429" s="101">
        <v>4612140</v>
      </c>
      <c r="G429" s="101">
        <v>32036709</v>
      </c>
      <c r="H429" s="101">
        <v>31824362</v>
      </c>
      <c r="I429">
        <f t="shared" si="493"/>
        <v>1.1716272600834492</v>
      </c>
      <c r="J429">
        <f t="shared" si="507"/>
        <v>1.0066724668353131</v>
      </c>
      <c r="K429" s="361">
        <f t="shared" si="488"/>
        <v>0.45148554028248489</v>
      </c>
      <c r="L429" s="361">
        <f t="shared" si="483"/>
        <v>0.57632767207301094</v>
      </c>
      <c r="M429" s="30" t="s">
        <v>45</v>
      </c>
      <c r="N429">
        <f>G429-G427</f>
        <v>8283594</v>
      </c>
      <c r="O429">
        <f t="shared" si="551"/>
        <v>10203588</v>
      </c>
      <c r="P429" s="158">
        <f t="shared" si="552"/>
        <v>0.53547837712622126</v>
      </c>
      <c r="Q429" s="156">
        <f t="shared" si="553"/>
        <v>0.89370428054688777</v>
      </c>
      <c r="R429">
        <f t="shared" si="487"/>
        <v>0.99677612435626195</v>
      </c>
    </row>
    <row r="430" spans="1:18">
      <c r="A430" s="364">
        <v>45293</v>
      </c>
      <c r="B430" s="147" t="s">
        <v>16</v>
      </c>
      <c r="C430" s="101">
        <v>47034100</v>
      </c>
      <c r="D430" s="101">
        <v>18891300</v>
      </c>
      <c r="E430" s="101">
        <v>36625850</v>
      </c>
      <c r="F430" s="101">
        <v>-3406200</v>
      </c>
      <c r="G430" s="101">
        <v>23488229</v>
      </c>
      <c r="H430" s="101">
        <v>21489449</v>
      </c>
      <c r="I430">
        <f t="shared" si="493"/>
        <v>-0.1803052198631116</v>
      </c>
      <c r="J430">
        <f t="shared" si="507"/>
        <v>1.0930121568030897</v>
      </c>
      <c r="K430" s="361">
        <f t="shared" si="488"/>
        <v>0.67126582998138062</v>
      </c>
      <c r="L430" s="361">
        <f t="shared" si="483"/>
        <v>-8.5086824182124071E-2</v>
      </c>
      <c r="M430" s="17" t="s">
        <v>46</v>
      </c>
      <c r="N430">
        <f t="shared" ref="N430" si="554">G430-G428</f>
        <v>8177562</v>
      </c>
      <c r="O430">
        <f t="shared" ref="O430:O431" si="555">H430-H428</f>
        <v>4985399</v>
      </c>
      <c r="P430" s="158">
        <f t="shared" ref="P430:P431" si="556">N430/(G428-N430)</f>
        <v>1.1464238925404855</v>
      </c>
      <c r="Q430" s="156">
        <f t="shared" ref="Q430:Q431" si="557">O430/(H428-O430)</f>
        <v>0.43281101233121833</v>
      </c>
      <c r="R430">
        <f t="shared" si="487"/>
        <v>0.77870842643954064</v>
      </c>
    </row>
    <row r="431" spans="1:18">
      <c r="A431" s="364">
        <v>45293</v>
      </c>
      <c r="B431" s="148" t="s">
        <v>591</v>
      </c>
      <c r="C431" s="101">
        <v>24980010</v>
      </c>
      <c r="D431" s="101">
        <v>18956010</v>
      </c>
      <c r="E431" s="101">
        <v>14868090</v>
      </c>
      <c r="F431" s="101">
        <v>524550</v>
      </c>
      <c r="G431" s="101">
        <v>55206903</v>
      </c>
      <c r="H431" s="101">
        <v>42450102</v>
      </c>
      <c r="I431">
        <f t="shared" si="493"/>
        <v>2.7671962612385203E-2</v>
      </c>
      <c r="J431">
        <f t="shared" si="507"/>
        <v>1.3005128468242551</v>
      </c>
      <c r="K431" s="361">
        <f t="shared" si="488"/>
        <v>3.1467480079681276</v>
      </c>
      <c r="L431" s="361">
        <f t="shared" si="483"/>
        <v>3.6570470051326243E-2</v>
      </c>
      <c r="M431" s="17" t="s">
        <v>46</v>
      </c>
      <c r="N431">
        <f>G431-G429</f>
        <v>23170194</v>
      </c>
      <c r="O431">
        <f t="shared" si="555"/>
        <v>10625740</v>
      </c>
      <c r="P431" s="158">
        <f t="shared" si="556"/>
        <v>2.6132244743284141</v>
      </c>
      <c r="Q431" s="156">
        <f t="shared" si="557"/>
        <v>0.50124673198097502</v>
      </c>
      <c r="R431">
        <f t="shared" si="487"/>
        <v>0.59519952153742128</v>
      </c>
    </row>
    <row r="432" spans="1:18">
      <c r="A432" s="364">
        <v>45294</v>
      </c>
      <c r="B432" s="147" t="s">
        <v>16</v>
      </c>
      <c r="C432" s="101">
        <v>74636000</v>
      </c>
      <c r="D432" s="101">
        <v>40245800</v>
      </c>
      <c r="E432" s="101">
        <v>53499050</v>
      </c>
      <c r="F432" s="101">
        <v>11142900</v>
      </c>
      <c r="G432" s="101">
        <v>35137525</v>
      </c>
      <c r="H432" s="101">
        <v>28261561</v>
      </c>
      <c r="I432">
        <f t="shared" si="493"/>
        <v>0.27687112692504562</v>
      </c>
      <c r="J432">
        <f t="shared" si="507"/>
        <v>1.2432973889871122</v>
      </c>
      <c r="K432" s="361">
        <f t="shared" si="488"/>
        <v>1.170269437223395</v>
      </c>
      <c r="L432" s="361">
        <f t="shared" si="483"/>
        <v>0.26307631831504991</v>
      </c>
      <c r="M432" s="17" t="s">
        <v>46</v>
      </c>
      <c r="N432">
        <f>G432-G430</f>
        <v>11649296</v>
      </c>
      <c r="O432">
        <f t="shared" ref="O432" si="558">H432-H430</f>
        <v>6772112</v>
      </c>
      <c r="P432" s="158">
        <f t="shared" ref="P432" si="559">N432/(G430-N432)</f>
        <v>0.98398191796507339</v>
      </c>
      <c r="Q432" s="156">
        <f t="shared" ref="Q432" si="560">O432/(H430-O432)</f>
        <v>0.46014520154019711</v>
      </c>
      <c r="R432">
        <f t="shared" si="487"/>
        <v>0.71679953373707062</v>
      </c>
    </row>
    <row r="433" spans="1:18">
      <c r="A433" s="365">
        <v>45294</v>
      </c>
      <c r="B433" s="172" t="s">
        <v>591</v>
      </c>
      <c r="C433" s="101">
        <v>4545705</v>
      </c>
      <c r="D433" s="101">
        <v>2354445</v>
      </c>
      <c r="E433" s="101">
        <v>4749765</v>
      </c>
      <c r="F433" s="101">
        <v>2656710</v>
      </c>
      <c r="G433" s="101">
        <v>2778386</v>
      </c>
      <c r="H433" s="101">
        <v>2842388</v>
      </c>
      <c r="I433">
        <f t="shared" si="493"/>
        <v>1.1283805737657919</v>
      </c>
      <c r="J433">
        <f t="shared" si="507"/>
        <v>0.97748301780052549</v>
      </c>
      <c r="K433" s="361">
        <f t="shared" si="488"/>
        <v>1.0744708523862982</v>
      </c>
      <c r="L433" s="361">
        <f t="shared" si="483"/>
        <v>1.2692977489841404</v>
      </c>
      <c r="M433" s="30" t="s">
        <v>45</v>
      </c>
      <c r="R433">
        <f t="shared" si="487"/>
        <v>1.0448907265209686</v>
      </c>
    </row>
    <row r="434" spans="1:18">
      <c r="A434" s="365">
        <v>45295</v>
      </c>
      <c r="B434" s="223" t="s">
        <v>16</v>
      </c>
      <c r="C434" s="101">
        <v>17065800</v>
      </c>
      <c r="D434" s="101">
        <v>6648650</v>
      </c>
      <c r="E434" s="101">
        <v>18384600</v>
      </c>
      <c r="F434" s="101">
        <v>12546550</v>
      </c>
      <c r="G434" s="101">
        <v>2386256</v>
      </c>
      <c r="H434" s="101">
        <v>2485222</v>
      </c>
      <c r="I434">
        <f t="shared" si="493"/>
        <v>1.8870823400239147</v>
      </c>
      <c r="J434">
        <f t="shared" si="507"/>
        <v>0.96017820540780663</v>
      </c>
      <c r="K434" s="361">
        <f t="shared" si="488"/>
        <v>0.63824078562754694</v>
      </c>
      <c r="L434" s="361">
        <f t="shared" si="483"/>
        <v>2.1490994424508183</v>
      </c>
      <c r="M434" s="30" t="s">
        <v>45</v>
      </c>
      <c r="R434">
        <f t="shared" si="487"/>
        <v>1.0772773617410258</v>
      </c>
    </row>
    <row r="435" spans="1:18">
      <c r="A435" s="364">
        <v>45295</v>
      </c>
      <c r="B435" s="148" t="s">
        <v>591</v>
      </c>
      <c r="C435" s="101">
        <v>9134955</v>
      </c>
      <c r="D435" s="101">
        <v>2905665</v>
      </c>
      <c r="E435" s="101">
        <v>10210650</v>
      </c>
      <c r="F435" s="101">
        <v>7203180</v>
      </c>
      <c r="G435" s="101">
        <v>16900685</v>
      </c>
      <c r="H435" s="101">
        <v>27245318</v>
      </c>
      <c r="I435">
        <f t="shared" si="493"/>
        <v>2.4790125496228916</v>
      </c>
      <c r="J435">
        <f t="shared" si="507"/>
        <v>0.6203152042490383</v>
      </c>
      <c r="K435" s="361">
        <f t="shared" si="488"/>
        <v>0.46645203546471586</v>
      </c>
      <c r="L435" s="361">
        <f t="shared" si="483"/>
        <v>2.3950962104360145</v>
      </c>
      <c r="M435" s="30" t="s">
        <v>45</v>
      </c>
      <c r="N435">
        <f t="shared" ref="N435:N441" si="561">G435-G433</f>
        <v>14122299</v>
      </c>
      <c r="O435">
        <f t="shared" ref="O435:O436" si="562">H435-H433</f>
        <v>24402930</v>
      </c>
      <c r="P435" s="158">
        <f t="shared" ref="P435:P436" si="563">N435/(G433-N435)</f>
        <v>-1.2449230701963248</v>
      </c>
      <c r="Q435" s="156">
        <f t="shared" ref="Q435:Q436" si="564">O435/(H433-O435)</f>
        <v>-1.1318328639419175</v>
      </c>
      <c r="R435">
        <f t="shared" si="487"/>
        <v>1.1177559166958129</v>
      </c>
    </row>
    <row r="436" spans="1:18">
      <c r="A436" s="364">
        <v>45296</v>
      </c>
      <c r="B436" s="147" t="s">
        <v>16</v>
      </c>
      <c r="C436" s="101">
        <v>30246700</v>
      </c>
      <c r="D436" s="101">
        <v>9539000</v>
      </c>
      <c r="E436" s="101">
        <v>25824000</v>
      </c>
      <c r="F436" s="101">
        <v>7715500</v>
      </c>
      <c r="G436" s="101">
        <v>13804862</v>
      </c>
      <c r="H436" s="101">
        <v>14441539</v>
      </c>
      <c r="I436">
        <f t="shared" si="493"/>
        <v>0.80883740434007756</v>
      </c>
      <c r="J436">
        <f t="shared" si="507"/>
        <v>0.95591349370728429</v>
      </c>
      <c r="K436" s="361">
        <f t="shared" si="488"/>
        <v>0.46064990317611321</v>
      </c>
      <c r="L436" s="361">
        <f t="shared" si="483"/>
        <v>0.42607062981472787</v>
      </c>
      <c r="M436" s="17" t="s">
        <v>46</v>
      </c>
      <c r="N436">
        <f t="shared" si="561"/>
        <v>11418606</v>
      </c>
      <c r="O436">
        <f t="shared" si="562"/>
        <v>11956317</v>
      </c>
      <c r="P436" s="158">
        <f t="shared" si="563"/>
        <v>-1.2641899394952587</v>
      </c>
      <c r="Q436" s="156">
        <f t="shared" si="564"/>
        <v>-1.2624007044591994</v>
      </c>
      <c r="R436">
        <f t="shared" si="487"/>
        <v>0.8537790899503086</v>
      </c>
    </row>
    <row r="437" spans="1:18">
      <c r="A437" s="364">
        <v>45296</v>
      </c>
      <c r="B437" s="148" t="s">
        <v>591</v>
      </c>
      <c r="C437" s="101">
        <v>15051060</v>
      </c>
      <c r="D437" s="101">
        <v>5916105</v>
      </c>
      <c r="E437" s="101">
        <v>9372555</v>
      </c>
      <c r="F437" s="101">
        <v>-838095</v>
      </c>
      <c r="G437" s="101">
        <v>32943383</v>
      </c>
      <c r="H437" s="101">
        <v>36028700</v>
      </c>
      <c r="I437">
        <f t="shared" si="493"/>
        <v>-0.14166330719282366</v>
      </c>
      <c r="J437">
        <f t="shared" si="507"/>
        <v>0.9143650201089687</v>
      </c>
      <c r="K437" s="361">
        <f t="shared" si="488"/>
        <v>0.64763373218587283</v>
      </c>
      <c r="L437" s="361">
        <f t="shared" si="483"/>
        <v>-8.2080474798372285E-2</v>
      </c>
      <c r="M437" s="17" t="s">
        <v>46</v>
      </c>
      <c r="N437">
        <f t="shared" si="561"/>
        <v>16042698</v>
      </c>
      <c r="O437">
        <f t="shared" ref="O437:O438" si="565">H437-H435</f>
        <v>8783382</v>
      </c>
      <c r="P437" s="158">
        <f t="shared" ref="P437:P438" si="566">N437/(G435-N437)</f>
        <v>18.69806652082141</v>
      </c>
      <c r="Q437" s="156">
        <f t="shared" ref="Q437:Q438" si="567">O437/(H435-O437)</f>
        <v>0.47575628038142914</v>
      </c>
      <c r="R437">
        <f t="shared" si="487"/>
        <v>0.62271727041151914</v>
      </c>
    </row>
    <row r="438" spans="1:18">
      <c r="A438" s="364">
        <v>45299</v>
      </c>
      <c r="B438" s="147" t="s">
        <v>16</v>
      </c>
      <c r="C438" s="101">
        <v>40911150</v>
      </c>
      <c r="D438" s="101">
        <v>21829850</v>
      </c>
      <c r="E438" s="101">
        <v>28879050</v>
      </c>
      <c r="F438" s="101">
        <v>-3263050</v>
      </c>
      <c r="G438" s="101">
        <v>24173326</v>
      </c>
      <c r="H438" s="101">
        <v>15760837</v>
      </c>
      <c r="I438">
        <f t="shared" si="493"/>
        <v>-0.14947651953632296</v>
      </c>
      <c r="J438">
        <f t="shared" si="507"/>
        <v>1.5337590256152005</v>
      </c>
      <c r="K438" s="361">
        <f t="shared" si="488"/>
        <v>1.1440441688983456</v>
      </c>
      <c r="L438" s="361">
        <f t="shared" si="483"/>
        <v>-0.10151950245939126</v>
      </c>
      <c r="M438" s="17" t="s">
        <v>46</v>
      </c>
      <c r="N438">
        <f t="shared" si="561"/>
        <v>10368464</v>
      </c>
      <c r="O438">
        <f t="shared" si="565"/>
        <v>1319298</v>
      </c>
      <c r="P438" s="158">
        <f t="shared" si="566"/>
        <v>3.0172477111207723</v>
      </c>
      <c r="Q438" s="156">
        <f t="shared" si="567"/>
        <v>0.10053907712867033</v>
      </c>
      <c r="R438">
        <f t="shared" si="487"/>
        <v>0.7058968031942392</v>
      </c>
    </row>
    <row r="439" spans="1:18">
      <c r="A439" s="364">
        <v>45299</v>
      </c>
      <c r="B439" s="148" t="s">
        <v>591</v>
      </c>
      <c r="C439" s="101">
        <v>15470085</v>
      </c>
      <c r="D439" s="101">
        <v>12105060</v>
      </c>
      <c r="E439" s="101">
        <v>14158470</v>
      </c>
      <c r="F439" s="101">
        <v>879555</v>
      </c>
      <c r="G439" s="101">
        <v>48732509</v>
      </c>
      <c r="H439" s="101">
        <v>24761945</v>
      </c>
      <c r="I439">
        <f t="shared" si="493"/>
        <v>7.2660110730554006E-2</v>
      </c>
      <c r="J439">
        <f t="shared" si="507"/>
        <v>1.9680404346266014</v>
      </c>
      <c r="K439" s="361">
        <f t="shared" si="488"/>
        <v>3.5973165132502731</v>
      </c>
      <c r="L439" s="361">
        <f t="shared" si="483"/>
        <v>6.6236962884392292E-2</v>
      </c>
      <c r="M439" s="17" t="s">
        <v>46</v>
      </c>
      <c r="N439">
        <f t="shared" si="561"/>
        <v>15789126</v>
      </c>
      <c r="O439">
        <f t="shared" ref="O439:O440" si="568">H439-H437</f>
        <v>-11266755</v>
      </c>
      <c r="P439" s="158">
        <f t="shared" ref="P439:P440" si="569">N439/(G437-N439)</f>
        <v>0.9204202781851758</v>
      </c>
      <c r="Q439" s="156">
        <f t="shared" ref="Q439:Q440" si="570">O439/(H437-O439)</f>
        <v>-0.23822067046400125</v>
      </c>
      <c r="R439">
        <f t="shared" si="487"/>
        <v>0.91521604438501791</v>
      </c>
    </row>
    <row r="440" spans="1:18">
      <c r="A440" s="364">
        <v>45300</v>
      </c>
      <c r="B440" s="147" t="s">
        <v>16</v>
      </c>
      <c r="C440" s="101">
        <v>46028050</v>
      </c>
      <c r="D440" s="101">
        <v>2285850</v>
      </c>
      <c r="E440" s="101">
        <v>32444050</v>
      </c>
      <c r="F440" s="101">
        <v>6264800</v>
      </c>
      <c r="G440" s="101">
        <v>25760100</v>
      </c>
      <c r="H440" s="101">
        <v>20938126</v>
      </c>
      <c r="I440">
        <f t="shared" si="493"/>
        <v>2.7406872716932433</v>
      </c>
      <c r="J440">
        <f t="shared" si="507"/>
        <v>1.2302963503037474</v>
      </c>
      <c r="K440" s="361">
        <f t="shared" si="488"/>
        <v>5.2257316733040404E-2</v>
      </c>
      <c r="L440" s="361">
        <f t="shared" si="483"/>
        <v>0.23930402895422903</v>
      </c>
      <c r="M440" s="30" t="s">
        <v>45</v>
      </c>
      <c r="N440">
        <f t="shared" si="561"/>
        <v>1586774</v>
      </c>
      <c r="O440">
        <f t="shared" si="568"/>
        <v>5177289</v>
      </c>
      <c r="P440" s="158">
        <f t="shared" si="569"/>
        <v>7.025304260694594E-2</v>
      </c>
      <c r="Q440" s="156">
        <f t="shared" si="570"/>
        <v>0.48918273909656762</v>
      </c>
      <c r="R440">
        <f t="shared" si="487"/>
        <v>0.70487561389196374</v>
      </c>
    </row>
    <row r="441" spans="1:18">
      <c r="A441" s="364">
        <v>45300</v>
      </c>
      <c r="B441" s="148" t="s">
        <v>591</v>
      </c>
      <c r="C441" s="101">
        <v>16860885</v>
      </c>
      <c r="D441" s="101">
        <v>7102980</v>
      </c>
      <c r="E441" s="101">
        <v>15125790</v>
      </c>
      <c r="F441" s="101">
        <v>971865</v>
      </c>
      <c r="G441" s="101">
        <v>65591558</v>
      </c>
      <c r="H441" s="101">
        <v>34887053</v>
      </c>
      <c r="I441">
        <f t="shared" si="493"/>
        <v>0.13682496642254377</v>
      </c>
      <c r="J441">
        <f t="shared" si="507"/>
        <v>1.8801117423131155</v>
      </c>
      <c r="K441" s="361">
        <f t="shared" si="488"/>
        <v>0.72792059361102612</v>
      </c>
      <c r="L441" s="361">
        <f t="shared" si="483"/>
        <v>6.8663992496780929E-2</v>
      </c>
      <c r="M441" s="17" t="s">
        <v>46</v>
      </c>
      <c r="N441">
        <f t="shared" si="561"/>
        <v>16859049</v>
      </c>
      <c r="O441">
        <f t="shared" ref="O441:O442" si="571">H441-H439</f>
        <v>10125108</v>
      </c>
      <c r="P441" s="158">
        <f t="shared" ref="P441:P442" si="572">N441/(G439-N441)</f>
        <v>0.52893689608846983</v>
      </c>
      <c r="Q441" s="156">
        <f t="shared" ref="Q441:Q442" si="573">O441/(H439-O441)</f>
        <v>0.69175519273733799</v>
      </c>
      <c r="R441">
        <f t="shared" si="487"/>
        <v>0.89709347996857813</v>
      </c>
    </row>
    <row r="442" spans="1:18">
      <c r="A442" s="364">
        <v>45301</v>
      </c>
      <c r="B442" s="147" t="s">
        <v>16</v>
      </c>
      <c r="C442" s="101">
        <v>63923850</v>
      </c>
      <c r="D442" s="101">
        <v>12588800</v>
      </c>
      <c r="E442" s="101">
        <v>60959250</v>
      </c>
      <c r="F442" s="101">
        <v>30306000</v>
      </c>
      <c r="G442" s="101">
        <v>34879492</v>
      </c>
      <c r="H442" s="101">
        <v>41721407</v>
      </c>
      <c r="I442">
        <f t="shared" si="493"/>
        <v>2.4073779867819014</v>
      </c>
      <c r="J442">
        <f t="shared" si="507"/>
        <v>0.83600948549026644</v>
      </c>
      <c r="K442" s="361">
        <f t="shared" si="488"/>
        <v>0.24522816282442503</v>
      </c>
      <c r="L442" s="361">
        <f t="shared" si="483"/>
        <v>0.98867167429228553</v>
      </c>
      <c r="M442" s="30" t="s">
        <v>45</v>
      </c>
      <c r="N442">
        <f t="shared" ref="N442" si="574">G442-G440</f>
        <v>9119392</v>
      </c>
      <c r="O442">
        <f t="shared" si="571"/>
        <v>20783281</v>
      </c>
      <c r="P442" s="158">
        <f t="shared" si="572"/>
        <v>0.54801706754303958</v>
      </c>
      <c r="Q442" s="156">
        <f t="shared" si="573"/>
        <v>134.21990377474248</v>
      </c>
      <c r="R442">
        <f t="shared" si="487"/>
        <v>0.95362294354923871</v>
      </c>
    </row>
    <row r="443" spans="1:18">
      <c r="A443" s="365">
        <v>45301</v>
      </c>
      <c r="B443" s="172" t="s">
        <v>591</v>
      </c>
      <c r="C443" s="101">
        <v>4625625</v>
      </c>
      <c r="D443" s="101">
        <v>2267595</v>
      </c>
      <c r="E443" s="101">
        <v>4473345</v>
      </c>
      <c r="F443" s="101">
        <v>2426820</v>
      </c>
      <c r="G443" s="101">
        <v>2790890</v>
      </c>
      <c r="H443" s="101">
        <v>3509513</v>
      </c>
      <c r="I443">
        <f t="shared" si="493"/>
        <v>1.070217565305974</v>
      </c>
      <c r="J443">
        <f t="shared" si="507"/>
        <v>0.7952356922456193</v>
      </c>
      <c r="K443" s="361">
        <f t="shared" si="488"/>
        <v>0.96164807063523361</v>
      </c>
      <c r="L443" s="361">
        <f t="shared" si="483"/>
        <v>1.1858247517132701</v>
      </c>
      <c r="M443" s="30" t="s">
        <v>45</v>
      </c>
      <c r="R443">
        <f t="shared" si="487"/>
        <v>0.96707904337251727</v>
      </c>
    </row>
    <row r="444" spans="1:18">
      <c r="A444" s="365">
        <v>45302</v>
      </c>
      <c r="B444" s="223" t="s">
        <v>16</v>
      </c>
      <c r="C444" s="101">
        <v>16119400</v>
      </c>
      <c r="D444" s="101">
        <v>8413100</v>
      </c>
      <c r="E444" s="101">
        <v>13570400</v>
      </c>
      <c r="F444" s="101">
        <v>6267700</v>
      </c>
      <c r="G444" s="101">
        <v>2271468</v>
      </c>
      <c r="H444" s="101">
        <v>2421612</v>
      </c>
      <c r="I444">
        <f t="shared" si="493"/>
        <v>0.74499292769609304</v>
      </c>
      <c r="J444">
        <f t="shared" si="507"/>
        <v>0.93799832508263092</v>
      </c>
      <c r="K444" s="361">
        <f t="shared" si="488"/>
        <v>1.0917171664741834</v>
      </c>
      <c r="L444" s="361">
        <f t="shared" si="483"/>
        <v>0.85827159817601706</v>
      </c>
      <c r="M444" s="17" t="s">
        <v>46</v>
      </c>
      <c r="R444">
        <f t="shared" si="487"/>
        <v>0.84186756330880796</v>
      </c>
    </row>
    <row r="445" spans="1:18">
      <c r="A445" s="364">
        <v>45302</v>
      </c>
      <c r="B445" s="148" t="s">
        <v>591</v>
      </c>
      <c r="C445" s="101">
        <v>9836760</v>
      </c>
      <c r="D445" s="101">
        <v>5211135</v>
      </c>
      <c r="E445" s="101">
        <v>7728690</v>
      </c>
      <c r="F445" s="101">
        <v>3255345</v>
      </c>
      <c r="G445" s="101">
        <v>19837351</v>
      </c>
      <c r="H445" s="101">
        <v>17940407</v>
      </c>
      <c r="I445">
        <f t="shared" si="493"/>
        <v>0.62469020664404207</v>
      </c>
      <c r="J445">
        <f t="shared" si="507"/>
        <v>1.105735839772197</v>
      </c>
      <c r="K445" s="361">
        <f t="shared" si="488"/>
        <v>1.1265796513984596</v>
      </c>
      <c r="L445" s="361">
        <f t="shared" si="483"/>
        <v>0.72772053128028358</v>
      </c>
      <c r="M445" s="17" t="s">
        <v>46</v>
      </c>
      <c r="N445">
        <f t="shared" ref="N445:N446" si="575">G445-G443</f>
        <v>17046461</v>
      </c>
      <c r="O445">
        <f t="shared" ref="O445:O446" si="576">H445-H443</f>
        <v>14430894</v>
      </c>
      <c r="P445" s="158">
        <f t="shared" ref="P445:P446" si="577">N445/(G443-N445)</f>
        <v>-1.1957753919502769</v>
      </c>
      <c r="Q445" s="156">
        <f t="shared" ref="Q445:Q446" si="578">O445/(H443-O445)</f>
        <v>-1.321343335609297</v>
      </c>
      <c r="R445">
        <f t="shared" si="487"/>
        <v>0.78569467995559517</v>
      </c>
    </row>
    <row r="446" spans="1:18">
      <c r="A446" s="364">
        <v>45303</v>
      </c>
      <c r="B446" s="147" t="s">
        <v>16</v>
      </c>
      <c r="C446" s="101">
        <v>29054750</v>
      </c>
      <c r="D446" s="101">
        <v>5087850</v>
      </c>
      <c r="E446" s="101">
        <v>36823000</v>
      </c>
      <c r="F446" s="101">
        <v>30707300</v>
      </c>
      <c r="G446" s="101">
        <v>11897445</v>
      </c>
      <c r="H446" s="101">
        <v>18200167</v>
      </c>
      <c r="I446">
        <f t="shared" si="493"/>
        <v>6.0354177108208775</v>
      </c>
      <c r="J446">
        <f t="shared" si="507"/>
        <v>0.65369977099660681</v>
      </c>
      <c r="K446" s="361">
        <f t="shared" si="488"/>
        <v>0.21228652850389496</v>
      </c>
      <c r="L446" s="361">
        <f t="shared" si="483"/>
        <v>5.0210605490786007</v>
      </c>
      <c r="M446" s="30" t="s">
        <v>45</v>
      </c>
      <c r="N446">
        <f t="shared" si="575"/>
        <v>9625977</v>
      </c>
      <c r="O446">
        <f t="shared" si="576"/>
        <v>15778555</v>
      </c>
      <c r="P446" s="158">
        <f t="shared" si="577"/>
        <v>-1.3088537929588502</v>
      </c>
      <c r="Q446" s="156">
        <f t="shared" si="578"/>
        <v>-1.1812998677916047</v>
      </c>
      <c r="R446">
        <f t="shared" si="487"/>
        <v>1.26736592123491</v>
      </c>
    </row>
    <row r="447" spans="1:18">
      <c r="A447" s="364">
        <v>45303</v>
      </c>
      <c r="B447" s="148" t="s">
        <v>591</v>
      </c>
      <c r="C447" s="101">
        <v>9922290</v>
      </c>
      <c r="D447" s="101">
        <v>-1475160</v>
      </c>
      <c r="E447" s="101">
        <v>9825435</v>
      </c>
      <c r="F447" s="101">
        <v>4250520</v>
      </c>
      <c r="G447" s="101">
        <v>21349416</v>
      </c>
      <c r="H447" s="101">
        <v>28006602</v>
      </c>
      <c r="I447">
        <f t="shared" si="493"/>
        <v>-2.881395916375173</v>
      </c>
      <c r="J447">
        <f t="shared" si="507"/>
        <v>0.76229940354777781</v>
      </c>
      <c r="K447" s="361">
        <f t="shared" si="488"/>
        <v>-0.12942895121277129</v>
      </c>
      <c r="L447" s="361">
        <f t="shared" si="483"/>
        <v>0.7624367367036089</v>
      </c>
      <c r="M447" s="30" t="s">
        <v>45</v>
      </c>
      <c r="N447">
        <f t="shared" ref="N447:N448" si="579">G447-G445</f>
        <v>1512065</v>
      </c>
      <c r="O447">
        <f t="shared" ref="O447:O448" si="580">H447-H445</f>
        <v>10066195</v>
      </c>
      <c r="P447" s="158">
        <f t="shared" ref="P447:P448" si="581">N447/(G445-N447)</f>
        <v>8.2512491210232686E-2</v>
      </c>
      <c r="Q447" s="156">
        <f t="shared" ref="Q447:Q448" si="582">O447/(H445-O447)</f>
        <v>1.2783749027839231</v>
      </c>
      <c r="R447">
        <f t="shared" si="487"/>
        <v>0.99023864450645971</v>
      </c>
    </row>
    <row r="448" spans="1:18">
      <c r="A448" s="364">
        <v>45306</v>
      </c>
      <c r="B448" s="147" t="s">
        <v>16</v>
      </c>
      <c r="C448" s="101">
        <v>36016550</v>
      </c>
      <c r="D448" s="101">
        <v>-1270500</v>
      </c>
      <c r="E448" s="101">
        <v>35549900</v>
      </c>
      <c r="F448" s="101">
        <v>17850550</v>
      </c>
      <c r="G448" s="101">
        <v>11593249</v>
      </c>
      <c r="H448" s="101">
        <v>17712117</v>
      </c>
      <c r="I448">
        <f t="shared" si="493"/>
        <v>-14.050019677292404</v>
      </c>
      <c r="J448">
        <f t="shared" si="507"/>
        <v>0.65453773820486849</v>
      </c>
      <c r="K448" s="361">
        <f t="shared" si="488"/>
        <v>-3.4073492003255823E-2</v>
      </c>
      <c r="L448" s="361">
        <f t="shared" si="483"/>
        <v>1.0085426865958353</v>
      </c>
      <c r="M448" s="30" t="s">
        <v>45</v>
      </c>
      <c r="N448">
        <f t="shared" si="579"/>
        <v>-304196</v>
      </c>
      <c r="O448">
        <f t="shared" si="580"/>
        <v>-488050</v>
      </c>
      <c r="P448" s="158">
        <f t="shared" si="581"/>
        <v>-2.4930744971106755E-2</v>
      </c>
      <c r="Q448" s="156">
        <f t="shared" si="582"/>
        <v>-2.6115385967532375E-2</v>
      </c>
      <c r="R448">
        <f t="shared" si="487"/>
        <v>0.9870434564110111</v>
      </c>
    </row>
    <row r="449" spans="1:18">
      <c r="A449" s="364">
        <v>45306</v>
      </c>
      <c r="B449" s="148" t="s">
        <v>591</v>
      </c>
      <c r="C449" s="101">
        <v>13256640</v>
      </c>
      <c r="D449" s="101">
        <v>719625</v>
      </c>
      <c r="E449" s="101">
        <v>11601390</v>
      </c>
      <c r="F449" s="101">
        <v>7471485</v>
      </c>
      <c r="G449" s="101">
        <v>24149001</v>
      </c>
      <c r="H449" s="101">
        <v>40385269</v>
      </c>
      <c r="I449">
        <f t="shared" si="493"/>
        <v>10.382470036477333</v>
      </c>
      <c r="J449">
        <f t="shared" si="507"/>
        <v>0.59796558492652363</v>
      </c>
      <c r="K449" s="361">
        <f t="shared" si="488"/>
        <v>5.7400027039929358E-2</v>
      </c>
      <c r="L449" s="361">
        <f t="shared" si="483"/>
        <v>1.8091178852782328</v>
      </c>
      <c r="M449" s="30" t="s">
        <v>45</v>
      </c>
      <c r="N449">
        <f t="shared" ref="N449:N450" si="583">G449-G447</f>
        <v>2799585</v>
      </c>
      <c r="O449">
        <f t="shared" ref="O449:O450" si="584">H449-H447</f>
        <v>12378667</v>
      </c>
      <c r="P449" s="158">
        <f t="shared" ref="P449:P450" si="585">N449/(G447-N449)</f>
        <v>0.15092239923910897</v>
      </c>
      <c r="Q449" s="156">
        <f t="shared" ref="Q449:Q450" si="586">O449/(H447-O449)</f>
        <v>0.79208590258405864</v>
      </c>
      <c r="R449">
        <f t="shared" si="487"/>
        <v>0.87513804402925632</v>
      </c>
    </row>
    <row r="450" spans="1:18">
      <c r="A450" s="364">
        <v>45307</v>
      </c>
      <c r="B450" s="147" t="s">
        <v>16</v>
      </c>
      <c r="C450" s="101">
        <v>43432050</v>
      </c>
      <c r="D450" s="101">
        <v>9938800</v>
      </c>
      <c r="E450" s="101">
        <v>43852550</v>
      </c>
      <c r="F450" s="101">
        <v>-2009300</v>
      </c>
      <c r="G450" s="101">
        <v>19526493</v>
      </c>
      <c r="H450" s="101">
        <v>18850603</v>
      </c>
      <c r="I450">
        <f t="shared" si="493"/>
        <v>-0.20216726365355978</v>
      </c>
      <c r="J450">
        <f t="shared" si="507"/>
        <v>1.0358550864394098</v>
      </c>
      <c r="K450" s="361">
        <f t="shared" si="488"/>
        <v>0.29674038798862457</v>
      </c>
      <c r="L450" s="361">
        <f t="shared" si="483"/>
        <v>-4.3812013688937536E-2</v>
      </c>
      <c r="M450" s="17" t="s">
        <v>46</v>
      </c>
      <c r="N450">
        <f t="shared" si="583"/>
        <v>7933244</v>
      </c>
      <c r="O450">
        <f t="shared" si="584"/>
        <v>1138486</v>
      </c>
      <c r="P450" s="158">
        <f t="shared" si="585"/>
        <v>2.1675500443305404</v>
      </c>
      <c r="Q450" s="156">
        <f t="shared" si="586"/>
        <v>6.8692611775898721E-2</v>
      </c>
      <c r="R450">
        <f t="shared" si="487"/>
        <v>1.0096817902908106</v>
      </c>
    </row>
    <row r="451" spans="1:18">
      <c r="A451" s="364">
        <v>45307</v>
      </c>
      <c r="B451" s="148" t="s">
        <v>591</v>
      </c>
      <c r="C451" s="101">
        <v>19476510</v>
      </c>
      <c r="D451" s="101">
        <v>6176265</v>
      </c>
      <c r="E451" s="101">
        <v>14975910</v>
      </c>
      <c r="F451" s="101">
        <v>967140</v>
      </c>
      <c r="G451" s="101">
        <v>43721802</v>
      </c>
      <c r="H451" s="101">
        <v>45765318</v>
      </c>
      <c r="I451">
        <f t="shared" si="493"/>
        <v>0.15658978363136944</v>
      </c>
      <c r="J451">
        <f t="shared" si="507"/>
        <v>0.95534793399665663</v>
      </c>
      <c r="K451" s="361">
        <f t="shared" si="488"/>
        <v>0.46437227284159049</v>
      </c>
      <c r="L451" s="361">
        <f t="shared" ref="L451:L514" si="587">F451/(E451-F451)</f>
        <v>6.9038181082279174E-2</v>
      </c>
      <c r="M451" s="17" t="s">
        <v>46</v>
      </c>
      <c r="N451">
        <f t="shared" ref="N451:N452" si="588">G451-G449</f>
        <v>19572801</v>
      </c>
      <c r="O451">
        <f t="shared" ref="O451:O452" si="589">H451-H449</f>
        <v>5380049</v>
      </c>
      <c r="P451" s="158">
        <f t="shared" ref="P451:P452" si="590">N451/(G449-N451)</f>
        <v>4.2770860102268253</v>
      </c>
      <c r="Q451" s="156">
        <f t="shared" ref="Q451:Q452" si="591">O451/(H449-O451)</f>
        <v>0.1536927635364097</v>
      </c>
      <c r="R451">
        <f t="shared" ref="R451:R514" si="592">E451/C451</f>
        <v>0.76892163945183201</v>
      </c>
    </row>
    <row r="452" spans="1:18">
      <c r="A452" s="364">
        <v>45308</v>
      </c>
      <c r="B452" s="147" t="s">
        <v>16</v>
      </c>
      <c r="C452" s="101">
        <v>52220400</v>
      </c>
      <c r="D452" s="101">
        <v>46843400</v>
      </c>
      <c r="E452" s="101">
        <v>41934300</v>
      </c>
      <c r="F452" s="101">
        <v>-6177150</v>
      </c>
      <c r="G452" s="101">
        <v>34827511</v>
      </c>
      <c r="H452" s="101">
        <v>20373812</v>
      </c>
      <c r="I452">
        <f t="shared" si="493"/>
        <v>-0.13186809667957491</v>
      </c>
      <c r="J452">
        <f t="shared" si="507"/>
        <v>1.7094253642862711</v>
      </c>
      <c r="K452" s="361">
        <f t="shared" si="488"/>
        <v>8.7118095592337728</v>
      </c>
      <c r="L452" s="361">
        <f t="shared" si="587"/>
        <v>-0.12839251363240975</v>
      </c>
      <c r="M452" s="17" t="s">
        <v>46</v>
      </c>
      <c r="N452">
        <f t="shared" si="588"/>
        <v>15301018</v>
      </c>
      <c r="O452">
        <f t="shared" si="589"/>
        <v>1523209</v>
      </c>
      <c r="P452" s="158">
        <f t="shared" si="590"/>
        <v>3.6211356119726186</v>
      </c>
      <c r="Q452" s="156">
        <f t="shared" si="591"/>
        <v>8.7907564172662087E-2</v>
      </c>
      <c r="R452">
        <f t="shared" si="592"/>
        <v>0.80302525449824202</v>
      </c>
    </row>
    <row r="453" spans="1:18">
      <c r="A453" s="365">
        <v>45308</v>
      </c>
      <c r="B453" s="172" t="s">
        <v>591</v>
      </c>
      <c r="C453" s="101">
        <v>4288110</v>
      </c>
      <c r="D453" s="101">
        <v>3994485</v>
      </c>
      <c r="E453" s="101">
        <v>5758215</v>
      </c>
      <c r="F453" s="101">
        <v>3393960</v>
      </c>
      <c r="G453" s="101">
        <v>3644833</v>
      </c>
      <c r="H453" s="101">
        <v>1732448</v>
      </c>
      <c r="I453">
        <f t="shared" si="493"/>
        <v>0.84966147075280041</v>
      </c>
      <c r="J453">
        <f t="shared" si="507"/>
        <v>2.103862857644212</v>
      </c>
      <c r="K453" s="361">
        <f t="shared" ref="K453:K516" si="593">D453/(C453-D453)</f>
        <v>13.60403575989783</v>
      </c>
      <c r="L453" s="361">
        <f t="shared" si="587"/>
        <v>1.4355304313620993</v>
      </c>
      <c r="M453" s="17" t="s">
        <v>46</v>
      </c>
      <c r="R453">
        <f t="shared" si="592"/>
        <v>1.3428328564332539</v>
      </c>
    </row>
    <row r="454" spans="1:18">
      <c r="A454" s="365">
        <v>45309</v>
      </c>
      <c r="B454" s="223" t="s">
        <v>16</v>
      </c>
      <c r="C454" s="101">
        <v>19800400</v>
      </c>
      <c r="D454" s="101">
        <v>9991150</v>
      </c>
      <c r="E454" s="101">
        <v>21065450</v>
      </c>
      <c r="F454" s="101">
        <v>6005550</v>
      </c>
      <c r="G454" s="101">
        <v>3333187</v>
      </c>
      <c r="H454" s="101">
        <v>3812375</v>
      </c>
      <c r="I454">
        <f t="shared" si="493"/>
        <v>0.60108696196133582</v>
      </c>
      <c r="J454">
        <f t="shared" si="507"/>
        <v>0.87430722318764553</v>
      </c>
      <c r="K454" s="361">
        <f t="shared" si="593"/>
        <v>1.0185437214873716</v>
      </c>
      <c r="L454" s="361">
        <f t="shared" si="587"/>
        <v>0.39877754832369405</v>
      </c>
      <c r="M454" s="17" t="s">
        <v>46</v>
      </c>
      <c r="R454">
        <f t="shared" si="592"/>
        <v>1.0638901234318499</v>
      </c>
    </row>
    <row r="455" spans="1:18">
      <c r="A455" s="364">
        <v>45309</v>
      </c>
      <c r="B455" s="148" t="s">
        <v>591</v>
      </c>
      <c r="C455" s="101">
        <v>6295200</v>
      </c>
      <c r="D455" s="101">
        <v>4148880</v>
      </c>
      <c r="E455" s="101">
        <v>7166745</v>
      </c>
      <c r="F455" s="101">
        <v>3034470</v>
      </c>
      <c r="G455" s="101">
        <v>14506080</v>
      </c>
      <c r="H455" s="101">
        <v>10261080</v>
      </c>
      <c r="I455">
        <f t="shared" ref="I455:I518" si="594">F455/D455</f>
        <v>0.73139497888586802</v>
      </c>
      <c r="J455">
        <f t="shared" si="507"/>
        <v>1.4136991427802921</v>
      </c>
      <c r="K455" s="361">
        <f t="shared" si="593"/>
        <v>1.933020239293302</v>
      </c>
      <c r="L455" s="361">
        <f t="shared" si="587"/>
        <v>0.73433399277637623</v>
      </c>
      <c r="M455" s="17" t="s">
        <v>46</v>
      </c>
      <c r="N455">
        <f t="shared" ref="N455:N456" si="595">G455-G453</f>
        <v>10861247</v>
      </c>
      <c r="O455">
        <f t="shared" ref="O455:O456" si="596">H455-H453</f>
        <v>8528632</v>
      </c>
      <c r="P455" s="158">
        <f t="shared" ref="P455:P456" si="597">N455/(G453-N455)</f>
        <v>-1.505075374001547</v>
      </c>
      <c r="Q455" s="156">
        <f t="shared" ref="Q455:Q456" si="598">O455/(H453-O455)</f>
        <v>-1.2549148169031328</v>
      </c>
      <c r="R455">
        <f t="shared" si="592"/>
        <v>1.138445958825772</v>
      </c>
    </row>
    <row r="456" spans="1:18">
      <c r="A456" s="364">
        <v>45310</v>
      </c>
      <c r="B456" s="147" t="s">
        <v>16</v>
      </c>
      <c r="C456" s="101">
        <v>34098350</v>
      </c>
      <c r="D456" s="101">
        <v>5958550</v>
      </c>
      <c r="E456" s="101">
        <v>31884850</v>
      </c>
      <c r="F456" s="101">
        <v>12733500</v>
      </c>
      <c r="G456" s="101">
        <v>12395688</v>
      </c>
      <c r="H456" s="101">
        <v>11962224</v>
      </c>
      <c r="I456">
        <f t="shared" si="594"/>
        <v>2.1370131995200174</v>
      </c>
      <c r="J456">
        <f t="shared" si="507"/>
        <v>1.0362360711519865</v>
      </c>
      <c r="K456" s="361">
        <f t="shared" si="593"/>
        <v>0.21174812898456991</v>
      </c>
      <c r="L456" s="361">
        <f t="shared" si="587"/>
        <v>0.6648878538588664</v>
      </c>
      <c r="M456" s="30" t="s">
        <v>45</v>
      </c>
      <c r="N456">
        <f t="shared" si="595"/>
        <v>9062501</v>
      </c>
      <c r="O456">
        <f t="shared" si="596"/>
        <v>8149849</v>
      </c>
      <c r="P456" s="158">
        <f t="shared" si="597"/>
        <v>-1.5817776787936566</v>
      </c>
      <c r="Q456" s="156">
        <f t="shared" si="598"/>
        <v>-1.8789389861472368</v>
      </c>
      <c r="R456">
        <f t="shared" si="592"/>
        <v>0.93508483548324184</v>
      </c>
    </row>
    <row r="457" spans="1:18">
      <c r="A457" s="364">
        <v>45310</v>
      </c>
      <c r="B457" s="148" t="s">
        <v>591</v>
      </c>
      <c r="C457" s="101">
        <v>10007310</v>
      </c>
      <c r="D457" s="101">
        <v>3712110</v>
      </c>
      <c r="E457" s="101">
        <v>8757270</v>
      </c>
      <c r="F457" s="101">
        <v>1590525</v>
      </c>
      <c r="G457" s="101">
        <v>18652160</v>
      </c>
      <c r="H457" s="101">
        <v>11758050</v>
      </c>
      <c r="I457">
        <f t="shared" si="594"/>
        <v>0.42846925333570396</v>
      </c>
      <c r="J457">
        <f t="shared" si="507"/>
        <v>1.5863310668010426</v>
      </c>
      <c r="K457" s="361">
        <f t="shared" si="593"/>
        <v>0.58967308425467024</v>
      </c>
      <c r="L457" s="361">
        <f t="shared" si="587"/>
        <v>0.22193129516956442</v>
      </c>
      <c r="M457" s="17" t="s">
        <v>46</v>
      </c>
      <c r="N457">
        <f t="shared" ref="N457:N458" si="599">G457-G455</f>
        <v>4146080</v>
      </c>
      <c r="O457">
        <f t="shared" ref="O457:O458" si="600">H457-H455</f>
        <v>1496970</v>
      </c>
      <c r="P457" s="158">
        <f t="shared" ref="P457:P458" si="601">N457/(G455-N457)</f>
        <v>0.40020077220077221</v>
      </c>
      <c r="Q457" s="156">
        <f t="shared" ref="Q457:Q458" si="602">O457/(H455-O457)</f>
        <v>0.17080684747224761</v>
      </c>
      <c r="R457">
        <f t="shared" si="592"/>
        <v>0.87508731117553074</v>
      </c>
    </row>
    <row r="458" spans="1:18">
      <c r="A458" s="364">
        <v>45311</v>
      </c>
      <c r="B458" s="147" t="s">
        <v>16</v>
      </c>
      <c r="C458" s="101">
        <v>38028100</v>
      </c>
      <c r="D458" s="101">
        <v>7279550</v>
      </c>
      <c r="E458" s="101">
        <v>31803950</v>
      </c>
      <c r="F458" s="101">
        <v>207450</v>
      </c>
      <c r="G458" s="101">
        <v>11578889</v>
      </c>
      <c r="H458" s="101">
        <v>8209322</v>
      </c>
      <c r="I458">
        <f t="shared" si="594"/>
        <v>2.8497640650864409E-2</v>
      </c>
      <c r="J458">
        <f t="shared" si="507"/>
        <v>1.4104561862721428</v>
      </c>
      <c r="K458" s="361">
        <f t="shared" si="593"/>
        <v>0.23674449689497554</v>
      </c>
      <c r="L458" s="361">
        <f t="shared" si="587"/>
        <v>6.5656006203218707E-3</v>
      </c>
      <c r="M458" s="17" t="s">
        <v>46</v>
      </c>
      <c r="N458">
        <f t="shared" si="599"/>
        <v>-816799</v>
      </c>
      <c r="O458">
        <f t="shared" si="600"/>
        <v>-3752902</v>
      </c>
      <c r="P458" s="158">
        <f t="shared" si="601"/>
        <v>-6.1820231119243486E-2</v>
      </c>
      <c r="Q458" s="156">
        <f t="shared" si="602"/>
        <v>-0.23880826663432414</v>
      </c>
      <c r="R458">
        <f t="shared" si="592"/>
        <v>0.83632761037232994</v>
      </c>
    </row>
    <row r="459" spans="1:18">
      <c r="A459" s="364">
        <v>45311</v>
      </c>
      <c r="B459" s="148" t="s">
        <v>591</v>
      </c>
      <c r="C459" s="101">
        <v>11224650</v>
      </c>
      <c r="D459" s="101">
        <v>-3198465</v>
      </c>
      <c r="E459" s="101">
        <v>9633210</v>
      </c>
      <c r="F459" s="101">
        <v>841035</v>
      </c>
      <c r="G459" s="101">
        <v>13040340</v>
      </c>
      <c r="H459" s="101">
        <v>17023435</v>
      </c>
      <c r="I459">
        <f t="shared" si="594"/>
        <v>-0.26294957112239775</v>
      </c>
      <c r="J459">
        <f t="shared" si="507"/>
        <v>0.76602283851643338</v>
      </c>
      <c r="K459" s="361">
        <f t="shared" si="593"/>
        <v>-0.22175965455451196</v>
      </c>
      <c r="L459" s="361">
        <f t="shared" si="587"/>
        <v>9.5657217923892549E-2</v>
      </c>
      <c r="M459" s="17" t="s">
        <v>46</v>
      </c>
      <c r="N459">
        <f t="shared" ref="N459:N460" si="603">G459-G457</f>
        <v>-5611820</v>
      </c>
      <c r="O459">
        <f t="shared" ref="O459:O460" si="604">H459-H457</f>
        <v>5265385</v>
      </c>
      <c r="P459" s="158">
        <f t="shared" ref="P459:P460" si="605">N459/(G457-N459)</f>
        <v>-0.231281924894432</v>
      </c>
      <c r="Q459" s="156">
        <f t="shared" ref="Q459:Q460" si="606">O459/(H457-O459)</f>
        <v>0.81097438417044465</v>
      </c>
      <c r="R459">
        <f t="shared" si="592"/>
        <v>0.85821918723523671</v>
      </c>
    </row>
    <row r="460" spans="1:18">
      <c r="A460" s="364">
        <v>45314</v>
      </c>
      <c r="B460" s="147" t="s">
        <v>16</v>
      </c>
      <c r="C460" s="101">
        <v>34718350</v>
      </c>
      <c r="D460" s="101">
        <v>25586050</v>
      </c>
      <c r="E460" s="101">
        <v>31685500</v>
      </c>
      <c r="F460" s="101">
        <v>-1732350</v>
      </c>
      <c r="G460" s="101">
        <v>21759262</v>
      </c>
      <c r="H460" s="101">
        <v>9406554</v>
      </c>
      <c r="I460">
        <f t="shared" si="594"/>
        <v>-6.7706816800561245E-2</v>
      </c>
      <c r="J460">
        <f t="shared" si="507"/>
        <v>2.3132022630178914</v>
      </c>
      <c r="K460" s="361">
        <f t="shared" si="593"/>
        <v>2.8017093174775249</v>
      </c>
      <c r="L460" s="361">
        <f t="shared" si="587"/>
        <v>-5.1839062058151558E-2</v>
      </c>
      <c r="M460" s="30" t="s">
        <v>45</v>
      </c>
      <c r="N460">
        <f t="shared" si="603"/>
        <v>10180373</v>
      </c>
      <c r="O460">
        <f t="shared" si="604"/>
        <v>1197232</v>
      </c>
      <c r="P460" s="158">
        <f t="shared" si="605"/>
        <v>7.2794111758463975</v>
      </c>
      <c r="Q460" s="156">
        <f t="shared" si="606"/>
        <v>0.17073825350216554</v>
      </c>
      <c r="R460">
        <f t="shared" si="592"/>
        <v>0.91264417807873932</v>
      </c>
    </row>
    <row r="461" spans="1:18">
      <c r="A461" s="364">
        <v>45314</v>
      </c>
      <c r="B461" s="148" t="s">
        <v>591</v>
      </c>
      <c r="C461" s="101">
        <v>10300125</v>
      </c>
      <c r="D461" s="101">
        <v>9081150</v>
      </c>
      <c r="E461" s="101">
        <v>10491315</v>
      </c>
      <c r="F461" s="101">
        <v>1902255</v>
      </c>
      <c r="G461" s="101">
        <v>31947947</v>
      </c>
      <c r="H461" s="101">
        <v>12708721</v>
      </c>
      <c r="I461">
        <f t="shared" si="594"/>
        <v>0.20947291917873836</v>
      </c>
      <c r="J461">
        <f t="shared" si="507"/>
        <v>2.5138601280176029</v>
      </c>
      <c r="K461" s="361">
        <f t="shared" si="593"/>
        <v>7.4498246477573371</v>
      </c>
      <c r="L461" s="361">
        <f t="shared" si="587"/>
        <v>0.22147417761664256</v>
      </c>
      <c r="M461" s="17" t="s">
        <v>46</v>
      </c>
      <c r="N461">
        <f t="shared" ref="N461:N462" si="607">G461-G459</f>
        <v>18907607</v>
      </c>
      <c r="O461">
        <f t="shared" ref="O461:O462" si="608">H461-H459</f>
        <v>-4314714</v>
      </c>
      <c r="P461" s="158">
        <f t="shared" ref="P461:P462" si="609">N461/(G459-N461)</f>
        <v>-3.2225577939439267</v>
      </c>
      <c r="Q461" s="156">
        <f t="shared" ref="Q461:Q462" si="610">O461/(H459-O461)</f>
        <v>-0.2022065737754479</v>
      </c>
      <c r="R461">
        <f t="shared" si="592"/>
        <v>1.0185619106564241</v>
      </c>
    </row>
    <row r="462" spans="1:18">
      <c r="A462" s="364">
        <v>45315</v>
      </c>
      <c r="B462" s="147" t="s">
        <v>16</v>
      </c>
      <c r="C462" s="101">
        <v>56969500</v>
      </c>
      <c r="D462" s="101">
        <v>-205650</v>
      </c>
      <c r="E462" s="101">
        <v>43744950</v>
      </c>
      <c r="F462" s="101">
        <v>18697200</v>
      </c>
      <c r="G462" s="101">
        <v>30047584</v>
      </c>
      <c r="H462" s="101">
        <v>52234664</v>
      </c>
      <c r="I462">
        <f t="shared" si="594"/>
        <v>-90.91757840991977</v>
      </c>
      <c r="J462">
        <f t="shared" si="507"/>
        <v>0.57524221846243717</v>
      </c>
      <c r="K462" s="361">
        <f t="shared" si="593"/>
        <v>-3.5968423344757295E-3</v>
      </c>
      <c r="L462" s="361">
        <f t="shared" si="587"/>
        <v>0.74646225708896008</v>
      </c>
      <c r="M462" s="30" t="s">
        <v>45</v>
      </c>
      <c r="N462">
        <f t="shared" si="607"/>
        <v>8288322</v>
      </c>
      <c r="O462">
        <f t="shared" si="608"/>
        <v>42828110</v>
      </c>
      <c r="P462" s="158">
        <f t="shared" si="609"/>
        <v>0.61527421248999703</v>
      </c>
      <c r="Q462" s="156">
        <f t="shared" si="610"/>
        <v>-1.2814517073950715</v>
      </c>
      <c r="R462">
        <f t="shared" si="592"/>
        <v>0.76786613889888444</v>
      </c>
    </row>
    <row r="463" spans="1:18">
      <c r="A463" s="364">
        <v>45315</v>
      </c>
      <c r="B463" s="148" t="s">
        <v>591</v>
      </c>
      <c r="C463" s="101">
        <v>14741130</v>
      </c>
      <c r="D463" s="101">
        <v>3135525</v>
      </c>
      <c r="E463" s="101">
        <v>12587205</v>
      </c>
      <c r="F463" s="101">
        <v>2112735</v>
      </c>
      <c r="G463" s="101">
        <v>58522740</v>
      </c>
      <c r="H463" s="101">
        <v>66977258</v>
      </c>
      <c r="I463">
        <f t="shared" si="594"/>
        <v>0.67380582199153249</v>
      </c>
      <c r="J463">
        <f t="shared" si="507"/>
        <v>0.87377031768006985</v>
      </c>
      <c r="K463" s="361">
        <f t="shared" si="593"/>
        <v>0.27017333435008345</v>
      </c>
      <c r="L463" s="361">
        <f t="shared" si="587"/>
        <v>0.20170328427118508</v>
      </c>
      <c r="M463" s="17" t="s">
        <v>46</v>
      </c>
      <c r="N463">
        <f t="shared" ref="N463" si="611">G463-G461</f>
        <v>26574793</v>
      </c>
      <c r="O463">
        <f t="shared" ref="O463" si="612">H463-H461</f>
        <v>54268537</v>
      </c>
      <c r="P463" s="158">
        <f t="shared" ref="P463" si="613">N463/(G461-N463)</f>
        <v>4.9458461454855005</v>
      </c>
      <c r="Q463" s="156">
        <f t="shared" ref="Q463" si="614">O463/(H461-O463)</f>
        <v>-1.305793485707444</v>
      </c>
      <c r="R463">
        <f t="shared" si="592"/>
        <v>0.8538833183073482</v>
      </c>
    </row>
    <row r="464" spans="1:18">
      <c r="A464" s="365">
        <v>45316</v>
      </c>
      <c r="B464" s="223" t="s">
        <v>16</v>
      </c>
      <c r="C464" s="101">
        <v>11489800</v>
      </c>
      <c r="D464" s="101">
        <v>5678550</v>
      </c>
      <c r="E464" s="101">
        <v>11746850</v>
      </c>
      <c r="F464" s="101">
        <v>4137200</v>
      </c>
      <c r="G464" s="101">
        <v>1945603</v>
      </c>
      <c r="H464" s="101">
        <v>1814414</v>
      </c>
      <c r="I464">
        <f t="shared" si="594"/>
        <v>0.72856627131926288</v>
      </c>
      <c r="J464">
        <f t="shared" si="507"/>
        <v>1.072303785133933</v>
      </c>
      <c r="K464" s="361">
        <f t="shared" si="593"/>
        <v>0.97716498171649813</v>
      </c>
      <c r="L464" s="361">
        <f t="shared" si="587"/>
        <v>0.54367809294777025</v>
      </c>
      <c r="M464" s="17" t="s">
        <v>46</v>
      </c>
      <c r="R464">
        <f t="shared" si="592"/>
        <v>1.0223720169193546</v>
      </c>
    </row>
    <row r="465" spans="1:18">
      <c r="A465" s="365">
        <v>45316</v>
      </c>
      <c r="B465" s="172" t="s">
        <v>591</v>
      </c>
      <c r="C465" s="101">
        <v>5343330</v>
      </c>
      <c r="D465" s="101">
        <v>3286350</v>
      </c>
      <c r="E465" s="101">
        <v>4719615</v>
      </c>
      <c r="F465" s="101">
        <v>2405625</v>
      </c>
      <c r="G465" s="101">
        <v>3676502</v>
      </c>
      <c r="H465" s="101">
        <v>4073336</v>
      </c>
      <c r="I465">
        <f t="shared" si="594"/>
        <v>0.73200511205440688</v>
      </c>
      <c r="J465">
        <f t="shared" ref="J465:J528" si="615">G465/H465</f>
        <v>0.90257764152036557</v>
      </c>
      <c r="K465" s="361">
        <f t="shared" si="593"/>
        <v>1.5976577312370563</v>
      </c>
      <c r="L465" s="361">
        <f t="shared" si="587"/>
        <v>1.0396004304253692</v>
      </c>
      <c r="M465" s="17" t="s">
        <v>46</v>
      </c>
      <c r="R465">
        <f t="shared" si="592"/>
        <v>0.88327222911555159</v>
      </c>
    </row>
    <row r="466" spans="1:18">
      <c r="A466" s="364">
        <v>45320</v>
      </c>
      <c r="B466" s="147" t="s">
        <v>16</v>
      </c>
      <c r="C466" s="101">
        <v>23506650</v>
      </c>
      <c r="D466" s="101">
        <v>8114100</v>
      </c>
      <c r="E466" s="101">
        <v>19955200</v>
      </c>
      <c r="F466" s="101">
        <v>15837100</v>
      </c>
      <c r="G466" s="101">
        <v>7020334</v>
      </c>
      <c r="H466" s="101">
        <v>11351393</v>
      </c>
      <c r="I466">
        <f t="shared" si="594"/>
        <v>1.9517999531679422</v>
      </c>
      <c r="J466">
        <f t="shared" si="615"/>
        <v>0.61845572609458588</v>
      </c>
      <c r="K466" s="361">
        <f t="shared" si="593"/>
        <v>0.52714462515957394</v>
      </c>
      <c r="L466" s="361">
        <f t="shared" si="587"/>
        <v>3.8457298268619025</v>
      </c>
      <c r="M466" s="30" t="s">
        <v>45</v>
      </c>
      <c r="N466">
        <f t="shared" ref="N466:N467" si="616">G466-G464</f>
        <v>5074731</v>
      </c>
      <c r="O466">
        <f t="shared" ref="O466:O467" si="617">H466-H464</f>
        <v>9536979</v>
      </c>
      <c r="P466" s="158">
        <f t="shared" ref="P466:P467" si="618">N466/(G464-N466)</f>
        <v>-1.6217716245548282</v>
      </c>
      <c r="Q466" s="156">
        <f t="shared" ref="Q466:Q467" si="619">O466/(H464-O466)</f>
        <v>-1.2349496572706089</v>
      </c>
      <c r="R466">
        <f t="shared" si="592"/>
        <v>0.84891722129695213</v>
      </c>
    </row>
    <row r="467" spans="1:18">
      <c r="A467" s="364">
        <v>45320</v>
      </c>
      <c r="B467" s="148" t="s">
        <v>591</v>
      </c>
      <c r="C467" s="101">
        <v>11544090</v>
      </c>
      <c r="D467" s="101">
        <v>4639590</v>
      </c>
      <c r="E467" s="101">
        <v>10114695</v>
      </c>
      <c r="F467" s="101">
        <v>6825150</v>
      </c>
      <c r="G467" s="101">
        <v>27795841</v>
      </c>
      <c r="H467" s="101">
        <v>28366074</v>
      </c>
      <c r="I467">
        <f t="shared" si="594"/>
        <v>1.4710674865667008</v>
      </c>
      <c r="J467">
        <f t="shared" si="615"/>
        <v>0.979897359077608</v>
      </c>
      <c r="K467" s="361">
        <f t="shared" si="593"/>
        <v>0.67196610905930909</v>
      </c>
      <c r="L467" s="361">
        <f t="shared" si="587"/>
        <v>2.0748006183225947</v>
      </c>
      <c r="M467" s="30" t="s">
        <v>45</v>
      </c>
      <c r="N467">
        <f t="shared" si="616"/>
        <v>24119339</v>
      </c>
      <c r="O467">
        <f t="shared" si="617"/>
        <v>24292738</v>
      </c>
      <c r="P467" s="158">
        <f t="shared" si="618"/>
        <v>-1.1798430423331165</v>
      </c>
      <c r="Q467" s="156">
        <f t="shared" si="619"/>
        <v>-1.2014567987717935</v>
      </c>
      <c r="R467">
        <f t="shared" si="592"/>
        <v>0.87617949964007558</v>
      </c>
    </row>
    <row r="468" spans="1:18">
      <c r="A468" s="364">
        <v>45321</v>
      </c>
      <c r="B468" s="147" t="s">
        <v>16</v>
      </c>
      <c r="C468" s="101">
        <v>26624300</v>
      </c>
      <c r="D468" s="101">
        <v>11418750</v>
      </c>
      <c r="E468" s="101">
        <v>23598550</v>
      </c>
      <c r="F468" s="101">
        <v>-7041250</v>
      </c>
      <c r="G468" s="101">
        <v>14554035</v>
      </c>
      <c r="H468" s="101">
        <v>7340776</v>
      </c>
      <c r="I468">
        <f t="shared" si="594"/>
        <v>-0.61663929939792006</v>
      </c>
      <c r="J468">
        <f t="shared" si="615"/>
        <v>1.9826289482201882</v>
      </c>
      <c r="K468" s="361">
        <f t="shared" si="593"/>
        <v>0.7509593536570528</v>
      </c>
      <c r="L468" s="361">
        <f t="shared" si="587"/>
        <v>-0.22980730944718961</v>
      </c>
      <c r="M468" s="17" t="s">
        <v>46</v>
      </c>
      <c r="N468">
        <f t="shared" ref="N468:N469" si="620">G468-G466</f>
        <v>7533701</v>
      </c>
      <c r="O468">
        <f t="shared" ref="O468:O469" si="621">H468-H466</f>
        <v>-4010617</v>
      </c>
      <c r="P468" s="158">
        <f t="shared" ref="P468:P469" si="622">N468/(G466-N468)</f>
        <v>-14.675078452646936</v>
      </c>
      <c r="Q468" s="156">
        <f t="shared" ref="Q468:Q469" si="623">O468/(H466-O468)</f>
        <v>-0.26107371366116805</v>
      </c>
      <c r="R468">
        <f t="shared" si="592"/>
        <v>0.88635381963093862</v>
      </c>
    </row>
    <row r="469" spans="1:18">
      <c r="A469" s="364">
        <v>45321</v>
      </c>
      <c r="B469" s="148" t="s">
        <v>591</v>
      </c>
      <c r="C469" s="101">
        <v>19288485</v>
      </c>
      <c r="D469" s="101">
        <v>7744395</v>
      </c>
      <c r="E469" s="101">
        <v>12946950</v>
      </c>
      <c r="F469" s="101">
        <v>2832255</v>
      </c>
      <c r="G469" s="101">
        <v>40247533</v>
      </c>
      <c r="H469" s="101">
        <v>39637987</v>
      </c>
      <c r="I469">
        <f t="shared" si="594"/>
        <v>0.36571675385875851</v>
      </c>
      <c r="J469">
        <f t="shared" si="615"/>
        <v>1.0153778243077782</v>
      </c>
      <c r="K469" s="361">
        <f t="shared" si="593"/>
        <v>0.6708536575858296</v>
      </c>
      <c r="L469" s="361">
        <f t="shared" si="587"/>
        <v>0.28001388079423056</v>
      </c>
      <c r="M469" s="17" t="s">
        <v>46</v>
      </c>
      <c r="N469">
        <f t="shared" si="620"/>
        <v>12451692</v>
      </c>
      <c r="O469">
        <f t="shared" si="621"/>
        <v>11271913</v>
      </c>
      <c r="P469" s="158">
        <f t="shared" si="622"/>
        <v>0.81149446606651177</v>
      </c>
      <c r="Q469" s="156">
        <f t="shared" si="623"/>
        <v>0.65940135932965649</v>
      </c>
      <c r="R469">
        <f t="shared" si="592"/>
        <v>0.67122690040197563</v>
      </c>
    </row>
    <row r="470" spans="1:18">
      <c r="A470" s="364">
        <v>45322</v>
      </c>
      <c r="B470" s="147" t="s">
        <v>16</v>
      </c>
      <c r="C470" s="101">
        <v>42118350</v>
      </c>
      <c r="D470" s="101">
        <v>1770250</v>
      </c>
      <c r="E470" s="101">
        <v>30026850</v>
      </c>
      <c r="F470" s="101">
        <v>12354850</v>
      </c>
      <c r="G470" s="101">
        <v>13485048</v>
      </c>
      <c r="H470" s="101">
        <v>19542233</v>
      </c>
      <c r="I470">
        <f t="shared" si="594"/>
        <v>6.9791554865132044</v>
      </c>
      <c r="J470">
        <f t="shared" si="615"/>
        <v>0.69004642407037109</v>
      </c>
      <c r="K470" s="361">
        <f t="shared" si="593"/>
        <v>4.387443274900181E-2</v>
      </c>
      <c r="L470" s="361">
        <f t="shared" si="587"/>
        <v>0.69912007695789946</v>
      </c>
      <c r="M470" s="30" t="s">
        <v>45</v>
      </c>
      <c r="N470">
        <f t="shared" ref="N470" si="624">G470-G468</f>
        <v>-1068987</v>
      </c>
      <c r="O470">
        <f t="shared" ref="O470" si="625">H470-H468</f>
        <v>12201457</v>
      </c>
      <c r="P470" s="158">
        <f t="shared" ref="P470" si="626">N470/(G468-N470)</f>
        <v>-6.8423829909475903E-2</v>
      </c>
      <c r="Q470" s="156">
        <f t="shared" ref="Q470" si="627">O470/(H468-O470)</f>
        <v>-2.5102361171202143</v>
      </c>
      <c r="R470">
        <f t="shared" si="592"/>
        <v>0.71291610426334362</v>
      </c>
    </row>
    <row r="471" spans="1:18">
      <c r="A471" s="365">
        <v>45322</v>
      </c>
      <c r="B471" s="172" t="s">
        <v>591</v>
      </c>
      <c r="C471" s="101">
        <v>3339495</v>
      </c>
      <c r="D471" s="101">
        <v>1386510</v>
      </c>
      <c r="E471" s="101">
        <v>2781360</v>
      </c>
      <c r="F471" s="101">
        <v>1949910</v>
      </c>
      <c r="G471" s="101">
        <v>1472092</v>
      </c>
      <c r="H471" s="101">
        <v>1967343</v>
      </c>
      <c r="I471">
        <f t="shared" si="594"/>
        <v>1.4063439859791851</v>
      </c>
      <c r="J471">
        <f t="shared" si="615"/>
        <v>0.74826402920080537</v>
      </c>
      <c r="K471" s="361">
        <f t="shared" si="593"/>
        <v>0.70994400878654984</v>
      </c>
      <c r="L471" s="361">
        <f t="shared" si="587"/>
        <v>2.3451921342233448</v>
      </c>
      <c r="M471" s="30" t="s">
        <v>45</v>
      </c>
      <c r="R471">
        <f t="shared" si="592"/>
        <v>0.83286844268369919</v>
      </c>
    </row>
    <row r="472" spans="1:18">
      <c r="A472" s="365">
        <v>45323</v>
      </c>
      <c r="B472" s="223" t="s">
        <v>16</v>
      </c>
      <c r="C472" s="101">
        <v>17745050</v>
      </c>
      <c r="D472" s="101">
        <v>11407250</v>
      </c>
      <c r="E472" s="101">
        <v>15292800</v>
      </c>
      <c r="F472" s="101">
        <v>10366200</v>
      </c>
      <c r="G472" s="101">
        <v>2438575</v>
      </c>
      <c r="H472" s="101">
        <v>2417715</v>
      </c>
      <c r="I472">
        <f t="shared" si="594"/>
        <v>0.90873786407766988</v>
      </c>
      <c r="J472">
        <f t="shared" si="615"/>
        <v>1.0086279813791121</v>
      </c>
      <c r="K472" s="361">
        <f t="shared" si="593"/>
        <v>1.799875351068194</v>
      </c>
      <c r="L472" s="361">
        <f t="shared" si="587"/>
        <v>2.1041286079649253</v>
      </c>
      <c r="M472" s="154" t="s">
        <v>894</v>
      </c>
      <c r="R472">
        <f t="shared" si="592"/>
        <v>0.86180653196243462</v>
      </c>
    </row>
    <row r="473" spans="1:18">
      <c r="A473" s="364">
        <v>45323</v>
      </c>
      <c r="B473" s="148" t="s">
        <v>591</v>
      </c>
      <c r="C473" s="101">
        <v>8996010</v>
      </c>
      <c r="D473" s="101">
        <v>6266520</v>
      </c>
      <c r="E473" s="101">
        <v>6599445</v>
      </c>
      <c r="F473" s="101">
        <v>4692510</v>
      </c>
      <c r="G473" s="101">
        <v>11857502</v>
      </c>
      <c r="H473" s="101">
        <v>18582894</v>
      </c>
      <c r="I473">
        <f t="shared" si="594"/>
        <v>0.74882231286264145</v>
      </c>
      <c r="J473">
        <f t="shared" si="615"/>
        <v>0.63808694167872881</v>
      </c>
      <c r="K473" s="361">
        <f t="shared" si="593"/>
        <v>2.2958574678786148</v>
      </c>
      <c r="L473" s="361">
        <f t="shared" si="587"/>
        <v>2.4607603300584446</v>
      </c>
      <c r="M473" s="17" t="s">
        <v>46</v>
      </c>
      <c r="N473">
        <f t="shared" ref="N473:N474" si="628">G473-G471</f>
        <v>10385410</v>
      </c>
      <c r="O473">
        <f t="shared" ref="O473:O474" si="629">H473-H471</f>
        <v>16615551</v>
      </c>
      <c r="P473" s="158">
        <f t="shared" ref="P473:P474" si="630">N473/(G471-N473)</f>
        <v>-1.1651564546446116</v>
      </c>
      <c r="Q473" s="156">
        <f t="shared" ref="Q473:Q474" si="631">O473/(H471-O473)</f>
        <v>-1.1343060529997935</v>
      </c>
      <c r="R473">
        <f t="shared" si="592"/>
        <v>0.73359689462328304</v>
      </c>
    </row>
    <row r="474" spans="1:18">
      <c r="A474" s="364">
        <v>45324</v>
      </c>
      <c r="B474" s="147" t="s">
        <v>16</v>
      </c>
      <c r="C474" s="101">
        <v>19315950</v>
      </c>
      <c r="D474" s="101">
        <v>219150</v>
      </c>
      <c r="E474" s="101">
        <v>22164000</v>
      </c>
      <c r="F474" s="101">
        <v>11759750</v>
      </c>
      <c r="G474" s="101">
        <v>15115322</v>
      </c>
      <c r="H474" s="101">
        <v>11915086</v>
      </c>
      <c r="I474">
        <f t="shared" si="594"/>
        <v>53.660734656627881</v>
      </c>
      <c r="J474">
        <f t="shared" si="615"/>
        <v>1.2685868989951059</v>
      </c>
      <c r="K474" s="361">
        <f t="shared" si="593"/>
        <v>1.1475744627372126E-2</v>
      </c>
      <c r="L474" s="361">
        <f t="shared" si="587"/>
        <v>1.1302832976908475</v>
      </c>
      <c r="M474" s="30" t="s">
        <v>45</v>
      </c>
      <c r="N474">
        <f t="shared" si="628"/>
        <v>12676747</v>
      </c>
      <c r="O474">
        <f t="shared" si="629"/>
        <v>9497371</v>
      </c>
      <c r="P474" s="158">
        <f t="shared" si="630"/>
        <v>-1.2381846095181834</v>
      </c>
      <c r="Q474" s="156">
        <f t="shared" si="631"/>
        <v>-1.3415017622325152</v>
      </c>
      <c r="R474">
        <f t="shared" si="592"/>
        <v>1.1474455048806815</v>
      </c>
    </row>
    <row r="475" spans="1:18">
      <c r="A475" s="364">
        <v>45324</v>
      </c>
      <c r="B475" s="148" t="s">
        <v>591</v>
      </c>
      <c r="C475" s="101">
        <v>9290790</v>
      </c>
      <c r="D475" s="101">
        <v>802830</v>
      </c>
      <c r="E475" s="101">
        <v>8575200</v>
      </c>
      <c r="F475" s="101">
        <v>446700</v>
      </c>
      <c r="G475" s="101">
        <v>27554904</v>
      </c>
      <c r="H475" s="101">
        <v>12290770</v>
      </c>
      <c r="I475">
        <f t="shared" si="594"/>
        <v>0.5564067112589216</v>
      </c>
      <c r="J475">
        <f t="shared" si="615"/>
        <v>2.2419184477457472</v>
      </c>
      <c r="K475" s="361">
        <f t="shared" si="593"/>
        <v>9.4584564488993828E-2</v>
      </c>
      <c r="L475" s="361">
        <f t="shared" si="587"/>
        <v>5.4954788706403399E-2</v>
      </c>
      <c r="M475" s="17" t="s">
        <v>46</v>
      </c>
      <c r="N475">
        <f t="shared" ref="N475:N476" si="632">G475-G473</f>
        <v>15697402</v>
      </c>
      <c r="O475">
        <f t="shared" ref="O475:O476" si="633">H475-H473</f>
        <v>-6292124</v>
      </c>
      <c r="P475" s="158">
        <f t="shared" ref="P475:P476" si="634">N475/(G473-N475)</f>
        <v>-4.0879715617594208</v>
      </c>
      <c r="Q475" s="156">
        <f t="shared" ref="Q475:Q476" si="635">O475/(H473-O475)</f>
        <v>-0.25294952550386096</v>
      </c>
      <c r="R475">
        <f t="shared" si="592"/>
        <v>0.92297856264106715</v>
      </c>
    </row>
    <row r="476" spans="1:18">
      <c r="A476" s="364">
        <v>45327</v>
      </c>
      <c r="B476" s="147" t="s">
        <v>16</v>
      </c>
      <c r="C476" s="101">
        <v>25615950</v>
      </c>
      <c r="D476" s="101">
        <v>11328350</v>
      </c>
      <c r="E476" s="101">
        <v>26196300</v>
      </c>
      <c r="F476" s="101">
        <v>-326150</v>
      </c>
      <c r="G476" s="101">
        <v>15765235</v>
      </c>
      <c r="H476" s="101">
        <v>11646463</v>
      </c>
      <c r="I476">
        <f t="shared" si="594"/>
        <v>-2.8790600572898967E-2</v>
      </c>
      <c r="J476">
        <f t="shared" si="615"/>
        <v>1.3536500309149653</v>
      </c>
      <c r="K476" s="361">
        <f t="shared" si="593"/>
        <v>0.7928798398611383</v>
      </c>
      <c r="L476" s="361">
        <f t="shared" si="587"/>
        <v>-1.2297129413006718E-2</v>
      </c>
      <c r="M476" s="17" t="s">
        <v>46</v>
      </c>
      <c r="N476">
        <f t="shared" si="632"/>
        <v>649913</v>
      </c>
      <c r="O476">
        <f t="shared" si="633"/>
        <v>-268623</v>
      </c>
      <c r="P476" s="158">
        <f t="shared" si="634"/>
        <v>4.4928767655307913E-2</v>
      </c>
      <c r="Q476" s="156">
        <f t="shared" si="635"/>
        <v>-2.2047719622981802E-2</v>
      </c>
      <c r="R476">
        <f t="shared" si="592"/>
        <v>1.0226558062457181</v>
      </c>
    </row>
    <row r="477" spans="1:18">
      <c r="A477" s="364">
        <v>45327</v>
      </c>
      <c r="B477" s="148" t="s">
        <v>591</v>
      </c>
      <c r="C477" s="101">
        <v>12121080</v>
      </c>
      <c r="D477" s="101">
        <v>6074640</v>
      </c>
      <c r="E477" s="101">
        <v>11079435</v>
      </c>
      <c r="F477" s="101">
        <v>2854785</v>
      </c>
      <c r="G477" s="101">
        <v>30325640</v>
      </c>
      <c r="H477" s="101">
        <v>26894849</v>
      </c>
      <c r="I477">
        <f t="shared" si="594"/>
        <v>0.46995130575639049</v>
      </c>
      <c r="J477">
        <f t="shared" si="615"/>
        <v>1.1275631255635605</v>
      </c>
      <c r="K477" s="361">
        <f t="shared" si="593"/>
        <v>1.0046639014031398</v>
      </c>
      <c r="L477" s="361">
        <f t="shared" si="587"/>
        <v>0.34710109244770293</v>
      </c>
      <c r="M477" s="17" t="s">
        <v>46</v>
      </c>
      <c r="N477">
        <f t="shared" ref="N477:N478" si="636">G477-G475</f>
        <v>2770736</v>
      </c>
      <c r="O477">
        <f t="shared" ref="O477:O478" si="637">H477-H475</f>
        <v>14604079</v>
      </c>
      <c r="P477" s="158">
        <f t="shared" ref="P477:P478" si="638">N477/(G475-N477)</f>
        <v>0.11179459403277124</v>
      </c>
      <c r="Q477" s="156">
        <f t="shared" ref="Q477:Q478" si="639">O477/(H475-O477)</f>
        <v>-6.3130688550470344</v>
      </c>
      <c r="R477">
        <f t="shared" si="592"/>
        <v>0.91406335079052359</v>
      </c>
    </row>
    <row r="478" spans="1:18">
      <c r="A478" s="364">
        <v>45328</v>
      </c>
      <c r="B478" s="147" t="s">
        <v>16</v>
      </c>
      <c r="C478" s="101">
        <v>31848650</v>
      </c>
      <c r="D478" s="101">
        <v>-4902450</v>
      </c>
      <c r="E478" s="101">
        <v>38386300</v>
      </c>
      <c r="F478" s="101">
        <v>17423500</v>
      </c>
      <c r="G478" s="101">
        <v>13420502</v>
      </c>
      <c r="H478" s="101">
        <v>18301799</v>
      </c>
      <c r="I478">
        <f t="shared" si="594"/>
        <v>-3.5540393068771738</v>
      </c>
      <c r="J478">
        <f t="shared" si="615"/>
        <v>0.73328867834249523</v>
      </c>
      <c r="K478" s="361">
        <f t="shared" si="593"/>
        <v>-0.13339600719434247</v>
      </c>
      <c r="L478" s="361">
        <f t="shared" si="587"/>
        <v>0.83116282176045186</v>
      </c>
      <c r="M478" s="30" t="s">
        <v>45</v>
      </c>
      <c r="N478" s="35">
        <f t="shared" si="636"/>
        <v>-2344733</v>
      </c>
      <c r="O478" s="35">
        <f t="shared" si="637"/>
        <v>6655336</v>
      </c>
      <c r="P478" s="156">
        <f t="shared" si="638"/>
        <v>-0.12947195710119422</v>
      </c>
      <c r="Q478" s="156">
        <f t="shared" si="639"/>
        <v>1.3334335111088138</v>
      </c>
      <c r="R478">
        <f t="shared" si="592"/>
        <v>1.2052724369792753</v>
      </c>
    </row>
    <row r="479" spans="1:18">
      <c r="A479" s="364">
        <v>45328</v>
      </c>
      <c r="B479" s="148" t="s">
        <v>591</v>
      </c>
      <c r="C479" s="101">
        <v>16995870</v>
      </c>
      <c r="D479" s="101">
        <v>6109290</v>
      </c>
      <c r="E479" s="101">
        <v>13739190</v>
      </c>
      <c r="F479" s="101">
        <v>2458755</v>
      </c>
      <c r="G479" s="101">
        <v>38875168</v>
      </c>
      <c r="H479" s="101">
        <v>40099664</v>
      </c>
      <c r="I479">
        <f t="shared" si="594"/>
        <v>0.40246166084765989</v>
      </c>
      <c r="J479">
        <f t="shared" si="615"/>
        <v>0.96946368428423735</v>
      </c>
      <c r="K479" s="361">
        <f t="shared" si="593"/>
        <v>0.56117623716539078</v>
      </c>
      <c r="L479" s="361">
        <f t="shared" si="587"/>
        <v>0.21796632842616442</v>
      </c>
      <c r="M479" s="17" t="s">
        <v>46</v>
      </c>
      <c r="N479" s="35">
        <f t="shared" ref="N479:N480" si="640">G479-G477</f>
        <v>8549528</v>
      </c>
      <c r="O479" s="35">
        <f t="shared" ref="O479:O480" si="641">H479-H477</f>
        <v>13204815</v>
      </c>
      <c r="P479" s="156">
        <f t="shared" ref="P479:P480" si="642">N479/(G477-N479)</f>
        <v>0.39261039803615999</v>
      </c>
      <c r="Q479" s="156">
        <f t="shared" ref="Q479:Q480" si="643">O479/(H477-O479)</f>
        <v>0.9645567717362864</v>
      </c>
      <c r="R479">
        <f t="shared" si="592"/>
        <v>0.80838403682777049</v>
      </c>
    </row>
    <row r="480" spans="1:18">
      <c r="A480" s="364">
        <v>45329</v>
      </c>
      <c r="B480" s="147" t="s">
        <v>16</v>
      </c>
      <c r="C480" s="101">
        <v>48658300</v>
      </c>
      <c r="D480" s="101">
        <v>16809650</v>
      </c>
      <c r="E480" s="101">
        <v>47328100</v>
      </c>
      <c r="F480" s="101">
        <v>8941800</v>
      </c>
      <c r="G480" s="101">
        <v>28238179</v>
      </c>
      <c r="H480" s="101">
        <v>27244948</v>
      </c>
      <c r="I480">
        <f t="shared" si="594"/>
        <v>0.53194444857566936</v>
      </c>
      <c r="J480">
        <f t="shared" si="615"/>
        <v>1.0364556027047658</v>
      </c>
      <c r="K480" s="361">
        <f t="shared" si="593"/>
        <v>0.52779788154285978</v>
      </c>
      <c r="L480" s="361">
        <f t="shared" si="587"/>
        <v>0.23294248208345164</v>
      </c>
      <c r="M480" s="17" t="s">
        <v>46</v>
      </c>
      <c r="N480">
        <f t="shared" si="640"/>
        <v>14817677</v>
      </c>
      <c r="O480">
        <f t="shared" si="641"/>
        <v>8943149</v>
      </c>
      <c r="P480" s="158">
        <f t="shared" si="642"/>
        <v>-10.60545529371768</v>
      </c>
      <c r="Q480" s="156">
        <f t="shared" si="643"/>
        <v>0.95560246403060267</v>
      </c>
      <c r="R480">
        <f t="shared" si="592"/>
        <v>0.97266242347143239</v>
      </c>
    </row>
    <row r="481" spans="1:18">
      <c r="A481" s="365">
        <v>45329</v>
      </c>
      <c r="B481" s="172" t="s">
        <v>591</v>
      </c>
      <c r="C481" s="101">
        <v>3812835</v>
      </c>
      <c r="D481" s="101">
        <v>2241855</v>
      </c>
      <c r="E481" s="101">
        <v>3446100</v>
      </c>
      <c r="F481" s="101">
        <v>2068635</v>
      </c>
      <c r="G481" s="101">
        <v>1702874</v>
      </c>
      <c r="H481" s="101">
        <v>1870782</v>
      </c>
      <c r="I481">
        <f t="shared" si="594"/>
        <v>0.92273362907056877</v>
      </c>
      <c r="J481">
        <f t="shared" si="615"/>
        <v>0.91024715867482153</v>
      </c>
      <c r="K481" s="361">
        <f t="shared" si="593"/>
        <v>1.4270423557269984</v>
      </c>
      <c r="L481" s="361">
        <f t="shared" si="587"/>
        <v>1.5017695549433199</v>
      </c>
      <c r="M481" s="154" t="s">
        <v>894</v>
      </c>
      <c r="R481">
        <f t="shared" si="592"/>
        <v>0.90381566472191954</v>
      </c>
    </row>
    <row r="482" spans="1:18">
      <c r="A482" s="365">
        <v>45330</v>
      </c>
      <c r="B482" s="223" t="s">
        <v>16</v>
      </c>
      <c r="C482" s="101">
        <v>16294100</v>
      </c>
      <c r="D482" s="101">
        <v>11888050</v>
      </c>
      <c r="E482" s="101">
        <v>16391500</v>
      </c>
      <c r="F482" s="101">
        <v>7330650</v>
      </c>
      <c r="G482" s="101">
        <v>3502799</v>
      </c>
      <c r="H482" s="101">
        <v>2246234</v>
      </c>
      <c r="I482">
        <f t="shared" si="594"/>
        <v>0.61664023956830594</v>
      </c>
      <c r="J482">
        <f t="shared" si="615"/>
        <v>1.5594096607922416</v>
      </c>
      <c r="K482" s="361">
        <f t="shared" si="593"/>
        <v>2.6981196309619726</v>
      </c>
      <c r="L482" s="361">
        <f t="shared" si="587"/>
        <v>0.80904661262464339</v>
      </c>
      <c r="M482" s="17" t="s">
        <v>46</v>
      </c>
      <c r="P482" s="158"/>
      <c r="Q482" s="156"/>
      <c r="R482">
        <f t="shared" si="592"/>
        <v>1.0059776238024807</v>
      </c>
    </row>
    <row r="483" spans="1:18">
      <c r="A483" s="364">
        <v>45330</v>
      </c>
      <c r="B483" s="148" t="s">
        <v>591</v>
      </c>
      <c r="C483" s="101">
        <v>6284655</v>
      </c>
      <c r="D483" s="101">
        <v>5808555</v>
      </c>
      <c r="E483" s="101">
        <v>7310955</v>
      </c>
      <c r="F483" s="101">
        <v>4376055</v>
      </c>
      <c r="G483" s="101">
        <v>20322249</v>
      </c>
      <c r="H483" s="101">
        <v>6339227</v>
      </c>
      <c r="I483">
        <f t="shared" si="594"/>
        <v>0.75338100439782352</v>
      </c>
      <c r="J483">
        <f t="shared" si="615"/>
        <v>3.2057929144988813</v>
      </c>
      <c r="K483" s="361">
        <f t="shared" si="593"/>
        <v>12.200283553875236</v>
      </c>
      <c r="L483" s="361">
        <f t="shared" si="587"/>
        <v>1.4910405805989984</v>
      </c>
      <c r="M483" s="441" t="s">
        <v>46</v>
      </c>
      <c r="N483" s="35">
        <f t="shared" ref="N483:N484" si="644">G483-G481</f>
        <v>18619375</v>
      </c>
      <c r="O483" s="35">
        <f t="shared" ref="O483:O484" si="645">H483-H481</f>
        <v>4468445</v>
      </c>
      <c r="P483" s="156">
        <f t="shared" ref="P483:P484" si="646">N483/(G481-N483)</f>
        <v>-1.1006634882710082</v>
      </c>
      <c r="Q483" s="156">
        <f t="shared" ref="Q483:Q484" si="647">O483/(H481-O483)</f>
        <v>-1.7201788684675419</v>
      </c>
      <c r="R483">
        <f t="shared" si="592"/>
        <v>1.1633025201860723</v>
      </c>
    </row>
    <row r="484" spans="1:18">
      <c r="A484" s="364">
        <v>45331</v>
      </c>
      <c r="B484" s="147" t="s">
        <v>16</v>
      </c>
      <c r="C484" s="101">
        <v>25346150</v>
      </c>
      <c r="D484" s="101">
        <v>5903700</v>
      </c>
      <c r="E484" s="101">
        <v>20734500</v>
      </c>
      <c r="F484" s="101">
        <v>5422750</v>
      </c>
      <c r="G484" s="101">
        <v>11279221</v>
      </c>
      <c r="H484" s="101">
        <v>11637740</v>
      </c>
      <c r="I484">
        <f t="shared" si="594"/>
        <v>0.91853413960736485</v>
      </c>
      <c r="J484">
        <f t="shared" si="615"/>
        <v>0.96919341727861252</v>
      </c>
      <c r="K484" s="361">
        <f t="shared" si="593"/>
        <v>0.30365000295744621</v>
      </c>
      <c r="L484" s="361">
        <f t="shared" si="587"/>
        <v>0.35415612193250284</v>
      </c>
      <c r="M484" s="154" t="s">
        <v>894</v>
      </c>
      <c r="N484">
        <f t="shared" si="644"/>
        <v>7776422</v>
      </c>
      <c r="O484">
        <f t="shared" si="645"/>
        <v>9391506</v>
      </c>
      <c r="P484" s="158">
        <f t="shared" si="646"/>
        <v>-1.8196321949783592</v>
      </c>
      <c r="Q484" s="156">
        <f t="shared" si="647"/>
        <v>-1.3143664789807861</v>
      </c>
      <c r="R484">
        <f t="shared" si="592"/>
        <v>0.81805323490944382</v>
      </c>
    </row>
    <row r="485" spans="1:18">
      <c r="A485" s="364">
        <v>45331</v>
      </c>
      <c r="B485" s="148" t="s">
        <v>591</v>
      </c>
      <c r="C485" s="101">
        <v>11325540</v>
      </c>
      <c r="D485" s="101">
        <v>-3773445</v>
      </c>
      <c r="E485" s="101">
        <v>10800045</v>
      </c>
      <c r="F485" s="101">
        <v>4118745</v>
      </c>
      <c r="G485" s="101">
        <v>17871179</v>
      </c>
      <c r="H485" s="101">
        <v>28455309</v>
      </c>
      <c r="I485">
        <f t="shared" si="594"/>
        <v>-1.0915078926551203</v>
      </c>
      <c r="J485">
        <f t="shared" si="615"/>
        <v>0.62804375099212595</v>
      </c>
      <c r="K485" s="361">
        <f t="shared" si="593"/>
        <v>-0.24991381871033053</v>
      </c>
      <c r="L485" s="361">
        <f t="shared" si="587"/>
        <v>0.61645862332180867</v>
      </c>
      <c r="M485" s="30" t="s">
        <v>45</v>
      </c>
      <c r="N485" s="35">
        <f t="shared" ref="N485:N486" si="648">G485-G483</f>
        <v>-2451070</v>
      </c>
      <c r="O485" s="35">
        <f t="shared" ref="O485:O486" si="649">H485-H483</f>
        <v>22116082</v>
      </c>
      <c r="P485" s="156">
        <f t="shared" ref="P485:P486" si="650">N485/(G483-N485)</f>
        <v>-0.10762901973137952</v>
      </c>
      <c r="Q485" s="156">
        <f t="shared" ref="Q485:Q486" si="651">O485/(H483-O485)</f>
        <v>-1.40180549291985</v>
      </c>
      <c r="R485">
        <f t="shared" si="592"/>
        <v>0.95360088790468267</v>
      </c>
    </row>
    <row r="486" spans="1:18">
      <c r="A486" s="364">
        <v>45334</v>
      </c>
      <c r="B486" s="147" t="s">
        <v>16</v>
      </c>
      <c r="C486" s="101">
        <v>29276400</v>
      </c>
      <c r="D486" s="101">
        <v>16183200</v>
      </c>
      <c r="E486" s="101">
        <v>26261300</v>
      </c>
      <c r="F486" s="101">
        <v>2500600</v>
      </c>
      <c r="G486" s="101">
        <v>17898887</v>
      </c>
      <c r="H486" s="101">
        <v>11221026</v>
      </c>
      <c r="I486">
        <f t="shared" si="594"/>
        <v>0.15451826585594938</v>
      </c>
      <c r="J486">
        <f t="shared" si="615"/>
        <v>1.5951203570867762</v>
      </c>
      <c r="K486" s="361">
        <f t="shared" si="593"/>
        <v>1.2360003666025112</v>
      </c>
      <c r="L486" s="361">
        <f t="shared" si="587"/>
        <v>0.10524100720938356</v>
      </c>
      <c r="M486" s="17" t="s">
        <v>46</v>
      </c>
      <c r="N486">
        <f t="shared" si="648"/>
        <v>6619666</v>
      </c>
      <c r="O486">
        <f t="shared" si="649"/>
        <v>-416714</v>
      </c>
      <c r="P486" s="158">
        <f t="shared" si="650"/>
        <v>1.4206648488965148</v>
      </c>
      <c r="Q486" s="156">
        <f t="shared" si="651"/>
        <v>-3.4569296958617948E-2</v>
      </c>
      <c r="R486">
        <f t="shared" si="592"/>
        <v>0.89701261084013062</v>
      </c>
    </row>
    <row r="487" spans="1:18">
      <c r="A487" s="364">
        <v>45334</v>
      </c>
      <c r="B487" s="148" t="s">
        <v>591</v>
      </c>
      <c r="C487" s="101">
        <v>13231725</v>
      </c>
      <c r="D487" s="101">
        <v>10256475</v>
      </c>
      <c r="E487" s="101">
        <v>9717900</v>
      </c>
      <c r="F487" s="101">
        <v>-2968335</v>
      </c>
      <c r="G487" s="101">
        <v>37452695</v>
      </c>
      <c r="H487" s="101">
        <v>22874159</v>
      </c>
      <c r="I487">
        <f t="shared" si="594"/>
        <v>-0.2894108355941003</v>
      </c>
      <c r="J487">
        <f t="shared" si="615"/>
        <v>1.6373364808734607</v>
      </c>
      <c r="K487" s="361">
        <f t="shared" si="593"/>
        <v>3.4472649357196876</v>
      </c>
      <c r="L487" s="361">
        <f t="shared" si="587"/>
        <v>-0.23398076734350262</v>
      </c>
      <c r="M487" s="17" t="s">
        <v>46</v>
      </c>
      <c r="N487" s="35">
        <f t="shared" ref="N487:N488" si="652">G487-G485</f>
        <v>19581516</v>
      </c>
      <c r="O487" s="35">
        <f t="shared" ref="O487:O488" si="653">H487-H485</f>
        <v>-5581150</v>
      </c>
      <c r="P487" s="156">
        <f t="shared" ref="P487:P488" si="654">N487/(G485-N487)</f>
        <v>-11.448922639222562</v>
      </c>
      <c r="Q487" s="156">
        <f t="shared" ref="Q487:Q488" si="655">O487/(H485-O487)</f>
        <v>-0.16397563565587125</v>
      </c>
      <c r="R487">
        <f t="shared" si="592"/>
        <v>0.73443938715473611</v>
      </c>
    </row>
    <row r="488" spans="1:18">
      <c r="A488" s="364">
        <v>45335</v>
      </c>
      <c r="B488" s="147" t="s">
        <v>16</v>
      </c>
      <c r="C488" s="101">
        <v>35410150</v>
      </c>
      <c r="D488" s="101">
        <v>-5663050</v>
      </c>
      <c r="E488" s="101">
        <v>27270400</v>
      </c>
      <c r="F488" s="101">
        <v>6172350</v>
      </c>
      <c r="G488" s="101">
        <v>14880246</v>
      </c>
      <c r="H488" s="101">
        <v>19355845</v>
      </c>
      <c r="I488">
        <f t="shared" si="594"/>
        <v>-1.0899338695579237</v>
      </c>
      <c r="J488">
        <f t="shared" si="615"/>
        <v>0.76877274022394781</v>
      </c>
      <c r="K488" s="361">
        <f t="shared" si="593"/>
        <v>-0.13787700982635878</v>
      </c>
      <c r="L488" s="361">
        <f t="shared" si="587"/>
        <v>0.29255547313614294</v>
      </c>
      <c r="M488" s="30" t="s">
        <v>45</v>
      </c>
      <c r="N488">
        <f t="shared" si="652"/>
        <v>-3018641</v>
      </c>
      <c r="O488">
        <f t="shared" si="653"/>
        <v>8134819</v>
      </c>
      <c r="P488" s="158">
        <f t="shared" si="654"/>
        <v>-0.1443115553616087</v>
      </c>
      <c r="Q488" s="156">
        <f t="shared" si="655"/>
        <v>2.6358630513118531</v>
      </c>
      <c r="R488">
        <f t="shared" si="592"/>
        <v>0.7701294685280915</v>
      </c>
    </row>
    <row r="489" spans="1:18">
      <c r="A489" s="364">
        <v>45335</v>
      </c>
      <c r="B489" s="148" t="s">
        <v>591</v>
      </c>
      <c r="C489" s="101">
        <v>15467745</v>
      </c>
      <c r="D489" s="101">
        <v>-8241570</v>
      </c>
      <c r="E489" s="101">
        <v>16037925</v>
      </c>
      <c r="F489" s="101">
        <v>9679065</v>
      </c>
      <c r="G489" s="101">
        <v>40507703</v>
      </c>
      <c r="H489" s="101">
        <v>63366400</v>
      </c>
      <c r="I489">
        <f t="shared" si="594"/>
        <v>-1.1744200437537993</v>
      </c>
      <c r="J489">
        <f t="shared" si="615"/>
        <v>0.63926154870720131</v>
      </c>
      <c r="K489" s="361">
        <f t="shared" si="593"/>
        <v>-0.34760894610409454</v>
      </c>
      <c r="L489" s="361">
        <f t="shared" si="587"/>
        <v>1.5221384021664262</v>
      </c>
      <c r="M489" s="30" t="s">
        <v>45</v>
      </c>
      <c r="N489" s="35">
        <f t="shared" ref="N489:N490" si="656">G489-G487</f>
        <v>3055008</v>
      </c>
      <c r="O489" s="35">
        <f t="shared" ref="O489:O490" si="657">H489-H487</f>
        <v>40492241</v>
      </c>
      <c r="P489" s="156">
        <f t="shared" ref="P489:P490" si="658">N489/(G487-N489)</f>
        <v>8.8814343824920552E-2</v>
      </c>
      <c r="Q489" s="156">
        <f t="shared" ref="Q489:Q490" si="659">O489/(H487-O489)</f>
        <v>-2.2983342341124304</v>
      </c>
      <c r="R489">
        <f t="shared" si="592"/>
        <v>1.0368625161586256</v>
      </c>
    </row>
    <row r="490" spans="1:18">
      <c r="A490" s="364">
        <v>45336</v>
      </c>
      <c r="B490" s="147" t="s">
        <v>16</v>
      </c>
      <c r="C490" s="101">
        <v>48932500</v>
      </c>
      <c r="D490" s="101">
        <v>7089550</v>
      </c>
      <c r="E490" s="101">
        <v>42529600</v>
      </c>
      <c r="F490" s="101">
        <v>22530500</v>
      </c>
      <c r="G490" s="101">
        <v>16883828</v>
      </c>
      <c r="H490" s="101">
        <v>40559914</v>
      </c>
      <c r="I490">
        <f t="shared" si="594"/>
        <v>3.1779873193644166</v>
      </c>
      <c r="J490">
        <f t="shared" si="615"/>
        <v>0.41626883133923803</v>
      </c>
      <c r="K490" s="361">
        <f t="shared" si="593"/>
        <v>0.16943236554784019</v>
      </c>
      <c r="L490" s="361">
        <f t="shared" si="587"/>
        <v>1.1265756959063158</v>
      </c>
      <c r="M490" s="30" t="s">
        <v>45</v>
      </c>
      <c r="N490">
        <f t="shared" si="656"/>
        <v>2003582</v>
      </c>
      <c r="O490">
        <f t="shared" si="657"/>
        <v>21204069</v>
      </c>
      <c r="P490" s="158">
        <f t="shared" si="658"/>
        <v>0.15559790952066466</v>
      </c>
      <c r="Q490" s="156">
        <f t="shared" si="659"/>
        <v>-11.472672684696228</v>
      </c>
      <c r="R490">
        <f t="shared" si="592"/>
        <v>0.86914831655852454</v>
      </c>
    </row>
    <row r="491" spans="1:18">
      <c r="A491" s="365">
        <v>45336</v>
      </c>
      <c r="B491" s="172" t="s">
        <v>591</v>
      </c>
      <c r="C491" s="101">
        <v>4854030</v>
      </c>
      <c r="D491" s="101">
        <v>2756415</v>
      </c>
      <c r="E491" s="101">
        <v>3980970</v>
      </c>
      <c r="F491" s="101">
        <v>2899545</v>
      </c>
      <c r="G491" s="101">
        <v>2613513</v>
      </c>
      <c r="H491" s="101">
        <v>4591286</v>
      </c>
      <c r="I491">
        <f t="shared" si="594"/>
        <v>1.0519261431968698</v>
      </c>
      <c r="J491">
        <f t="shared" si="615"/>
        <v>0.56923332591348041</v>
      </c>
      <c r="K491" s="361">
        <f t="shared" si="593"/>
        <v>1.314070980613697</v>
      </c>
      <c r="L491" s="361">
        <f t="shared" si="587"/>
        <v>2.6812261599278728</v>
      </c>
      <c r="M491" s="30" t="s">
        <v>45</v>
      </c>
      <c r="R491">
        <f t="shared" si="592"/>
        <v>0.82013708197106316</v>
      </c>
    </row>
    <row r="492" spans="1:18">
      <c r="A492" s="365">
        <v>45337</v>
      </c>
      <c r="B492" s="223" t="s">
        <v>16</v>
      </c>
      <c r="C492" s="101">
        <v>15793100</v>
      </c>
      <c r="D492" s="101">
        <v>7766300</v>
      </c>
      <c r="E492" s="101">
        <v>17240050</v>
      </c>
      <c r="F492" s="101">
        <v>11727350</v>
      </c>
      <c r="G492" s="101">
        <v>2284598</v>
      </c>
      <c r="H492" s="101">
        <v>2663777</v>
      </c>
      <c r="I492">
        <f t="shared" si="594"/>
        <v>1.5100305164621506</v>
      </c>
      <c r="J492">
        <f t="shared" si="615"/>
        <v>0.85765362490929231</v>
      </c>
      <c r="K492" s="361">
        <f t="shared" si="593"/>
        <v>0.96754622016245573</v>
      </c>
      <c r="L492" s="361">
        <f t="shared" si="587"/>
        <v>2.12733324868032</v>
      </c>
      <c r="M492" s="30" t="s">
        <v>45</v>
      </c>
      <c r="R492">
        <f t="shared" si="592"/>
        <v>1.0916191248076692</v>
      </c>
    </row>
    <row r="493" spans="1:18">
      <c r="A493" s="364">
        <v>45337</v>
      </c>
      <c r="B493" s="148" t="s">
        <v>591</v>
      </c>
      <c r="C493" s="101">
        <v>8180235</v>
      </c>
      <c r="D493" s="101">
        <v>3628050</v>
      </c>
      <c r="E493" s="101">
        <v>7135845</v>
      </c>
      <c r="F493" s="101">
        <v>4745175</v>
      </c>
      <c r="G493" s="101">
        <v>11469919</v>
      </c>
      <c r="H493" s="101">
        <v>21715327</v>
      </c>
      <c r="I493">
        <f t="shared" si="594"/>
        <v>1.3079133418778683</v>
      </c>
      <c r="J493">
        <f t="shared" si="615"/>
        <v>0.52819462493012426</v>
      </c>
      <c r="K493" s="361">
        <f t="shared" si="593"/>
        <v>0.79699089558091329</v>
      </c>
      <c r="L493" s="361">
        <f t="shared" si="587"/>
        <v>1.9848724416167853</v>
      </c>
      <c r="M493" s="30" t="s">
        <v>45</v>
      </c>
      <c r="N493" s="35">
        <f t="shared" ref="N493:N494" si="660">G493-G491</f>
        <v>8856406</v>
      </c>
      <c r="O493" s="35">
        <f t="shared" ref="O493:O494" si="661">H493-H491</f>
        <v>17124041</v>
      </c>
      <c r="P493" s="156">
        <f t="shared" ref="P493:P494" si="662">N493/(G491-N493)</f>
        <v>-1.4186381217810398</v>
      </c>
      <c r="Q493" s="156">
        <f t="shared" ref="Q493:Q494" si="663">O493/(H491-O493)</f>
        <v>-1.3663429150254673</v>
      </c>
      <c r="R493">
        <f t="shared" si="592"/>
        <v>0.87232762872949254</v>
      </c>
    </row>
    <row r="494" spans="1:18">
      <c r="A494" s="364">
        <v>45338</v>
      </c>
      <c r="B494" s="147" t="s">
        <v>16</v>
      </c>
      <c r="C494" s="101">
        <v>23498700</v>
      </c>
      <c r="D494" s="101">
        <v>6789750</v>
      </c>
      <c r="E494" s="101">
        <v>22815600</v>
      </c>
      <c r="F494" s="101">
        <v>11959500</v>
      </c>
      <c r="G494" s="101">
        <v>7576144</v>
      </c>
      <c r="H494" s="101">
        <v>9500656</v>
      </c>
      <c r="I494">
        <f t="shared" si="594"/>
        <v>1.7614050590964321</v>
      </c>
      <c r="J494">
        <f t="shared" si="615"/>
        <v>0.7974337772044372</v>
      </c>
      <c r="K494" s="361">
        <f t="shared" si="593"/>
        <v>0.40635407969980158</v>
      </c>
      <c r="L494" s="361">
        <f t="shared" si="587"/>
        <v>1.1016387100339902</v>
      </c>
      <c r="M494" s="30" t="s">
        <v>45</v>
      </c>
      <c r="N494">
        <f t="shared" si="660"/>
        <v>5291546</v>
      </c>
      <c r="O494">
        <f t="shared" si="661"/>
        <v>6836879</v>
      </c>
      <c r="P494" s="158">
        <f t="shared" si="662"/>
        <v>-1.7597730323238048</v>
      </c>
      <c r="Q494" s="156">
        <f t="shared" si="663"/>
        <v>-1.6383206065895346</v>
      </c>
      <c r="R494">
        <f t="shared" si="592"/>
        <v>0.97093030678292847</v>
      </c>
    </row>
    <row r="495" spans="1:18">
      <c r="A495" s="364">
        <v>45338</v>
      </c>
      <c r="B495" s="148" t="s">
        <v>591</v>
      </c>
      <c r="C495" s="101">
        <v>11950260</v>
      </c>
      <c r="D495" s="101">
        <v>2267610</v>
      </c>
      <c r="E495" s="101">
        <v>9347700</v>
      </c>
      <c r="F495" s="101">
        <v>3277410</v>
      </c>
      <c r="G495" s="101">
        <v>19450637</v>
      </c>
      <c r="H495" s="101">
        <v>23888218</v>
      </c>
      <c r="I495">
        <f t="shared" si="594"/>
        <v>1.4453146705121251</v>
      </c>
      <c r="J495">
        <f t="shared" si="615"/>
        <v>0.81423557839266203</v>
      </c>
      <c r="K495" s="361">
        <f t="shared" si="593"/>
        <v>0.23419311861938621</v>
      </c>
      <c r="L495" s="361">
        <f t="shared" si="587"/>
        <v>0.53990995487859728</v>
      </c>
      <c r="M495" s="30" t="s">
        <v>45</v>
      </c>
      <c r="N495" s="35">
        <f t="shared" ref="N495:N496" si="664">G495-G493</f>
        <v>7980718</v>
      </c>
      <c r="O495" s="35">
        <f t="shared" ref="O495:O496" si="665">H495-H493</f>
        <v>2172891</v>
      </c>
      <c r="P495" s="156">
        <f t="shared" ref="P495:P496" si="666">N495/(G493-N495)</f>
        <v>2.2872623273924315</v>
      </c>
      <c r="Q495" s="156">
        <f t="shared" ref="Q495:Q496" si="667">O495/(H493-O495)</f>
        <v>0.11118833905865165</v>
      </c>
      <c r="R495">
        <f t="shared" si="592"/>
        <v>0.78221729066982648</v>
      </c>
    </row>
    <row r="496" spans="1:18">
      <c r="A496" s="364">
        <v>45341</v>
      </c>
      <c r="B496" s="147" t="s">
        <v>16</v>
      </c>
      <c r="C496" s="101">
        <v>28588200</v>
      </c>
      <c r="D496" s="101">
        <v>2638200</v>
      </c>
      <c r="E496" s="101">
        <v>30393100</v>
      </c>
      <c r="F496" s="101">
        <v>8689950</v>
      </c>
      <c r="G496" s="101">
        <v>11014251</v>
      </c>
      <c r="H496" s="101">
        <v>13499746</v>
      </c>
      <c r="I496">
        <f t="shared" si="594"/>
        <v>3.2938935637934956</v>
      </c>
      <c r="J496">
        <f t="shared" si="615"/>
        <v>0.81588579518459092</v>
      </c>
      <c r="K496" s="361">
        <f t="shared" si="593"/>
        <v>0.10166473988439306</v>
      </c>
      <c r="L496" s="361">
        <f t="shared" si="587"/>
        <v>0.40040040270651955</v>
      </c>
      <c r="M496" s="30" t="s">
        <v>45</v>
      </c>
      <c r="N496">
        <f t="shared" si="664"/>
        <v>3438107</v>
      </c>
      <c r="O496">
        <f t="shared" si="665"/>
        <v>3999090</v>
      </c>
      <c r="P496" s="158">
        <f t="shared" si="666"/>
        <v>0.83085458153225789</v>
      </c>
      <c r="Q496" s="156">
        <f t="shared" si="667"/>
        <v>0.72690030438606024</v>
      </c>
      <c r="R496">
        <f t="shared" si="592"/>
        <v>1.0631344400836709</v>
      </c>
    </row>
    <row r="497" spans="1:18">
      <c r="A497" s="364">
        <v>45341</v>
      </c>
      <c r="B497" s="148" t="s">
        <v>591</v>
      </c>
      <c r="C497" s="101">
        <v>13170540</v>
      </c>
      <c r="D497" s="101">
        <v>980685</v>
      </c>
      <c r="E497" s="101">
        <v>12619170</v>
      </c>
      <c r="F497" s="101">
        <v>4127910</v>
      </c>
      <c r="G497" s="101">
        <v>24968174</v>
      </c>
      <c r="H497" s="101">
        <v>28882168</v>
      </c>
      <c r="I497">
        <f t="shared" si="594"/>
        <v>4.2092109087015706</v>
      </c>
      <c r="J497">
        <f t="shared" si="615"/>
        <v>0.86448406504664055</v>
      </c>
      <c r="K497" s="361">
        <f t="shared" si="593"/>
        <v>8.0450915946087956E-2</v>
      </c>
      <c r="L497" s="361">
        <f t="shared" si="587"/>
        <v>0.48613633312370602</v>
      </c>
      <c r="M497" s="30" t="s">
        <v>45</v>
      </c>
      <c r="N497" s="35">
        <f t="shared" ref="N497:N498" si="668">G497-G495</f>
        <v>5517537</v>
      </c>
      <c r="O497" s="35">
        <f t="shared" ref="O497:O498" si="669">H497-H495</f>
        <v>4993950</v>
      </c>
      <c r="P497" s="156">
        <f t="shared" ref="P497:P498" si="670">N497/(G495-N497)</f>
        <v>0.3960021100831832</v>
      </c>
      <c r="Q497" s="156">
        <f t="shared" ref="Q497:Q498" si="671">O497/(H495-O497)</f>
        <v>0.26431031887554468</v>
      </c>
      <c r="R497">
        <f t="shared" si="592"/>
        <v>0.95813611287008738</v>
      </c>
    </row>
    <row r="498" spans="1:18">
      <c r="A498" s="364">
        <v>45342</v>
      </c>
      <c r="B498" s="147" t="s">
        <v>16</v>
      </c>
      <c r="C498" s="101">
        <v>36190300</v>
      </c>
      <c r="D498" s="101">
        <v>2434800</v>
      </c>
      <c r="E498" s="101">
        <v>32510100</v>
      </c>
      <c r="F498" s="101">
        <v>7778550</v>
      </c>
      <c r="G498" s="101">
        <v>11604640</v>
      </c>
      <c r="H498" s="101">
        <v>19529629</v>
      </c>
      <c r="I498">
        <f t="shared" si="594"/>
        <v>3.1947387875800888</v>
      </c>
      <c r="J498">
        <f t="shared" si="615"/>
        <v>0.59420688431920543</v>
      </c>
      <c r="K498" s="361">
        <f t="shared" si="593"/>
        <v>7.2130467627497738E-2</v>
      </c>
      <c r="L498" s="361">
        <f t="shared" si="587"/>
        <v>0.31451930833287844</v>
      </c>
      <c r="M498" s="30" t="s">
        <v>45</v>
      </c>
      <c r="N498">
        <f t="shared" si="668"/>
        <v>590389</v>
      </c>
      <c r="O498">
        <f t="shared" si="669"/>
        <v>6029883</v>
      </c>
      <c r="P498" s="158">
        <f t="shared" si="670"/>
        <v>5.6638221035543258E-2</v>
      </c>
      <c r="Q498" s="156">
        <f t="shared" si="671"/>
        <v>0.80722805759623706</v>
      </c>
      <c r="R498">
        <f t="shared" si="592"/>
        <v>0.89830976808702889</v>
      </c>
    </row>
    <row r="499" spans="1:18">
      <c r="A499" s="364">
        <v>45342</v>
      </c>
      <c r="B499" s="148" t="s">
        <v>591</v>
      </c>
      <c r="C499" s="101">
        <v>13421190</v>
      </c>
      <c r="D499" s="101">
        <v>-1676340</v>
      </c>
      <c r="E499" s="101">
        <v>14599020</v>
      </c>
      <c r="F499" s="101">
        <v>10621305</v>
      </c>
      <c r="G499" s="101">
        <v>28249078</v>
      </c>
      <c r="H499" s="101">
        <v>58440535</v>
      </c>
      <c r="I499">
        <f t="shared" si="594"/>
        <v>-6.3360088048963812</v>
      </c>
      <c r="J499">
        <f t="shared" si="615"/>
        <v>0.48338157753004829</v>
      </c>
      <c r="K499" s="361">
        <f t="shared" si="593"/>
        <v>-0.11103405656421944</v>
      </c>
      <c r="L499" s="361">
        <f t="shared" si="587"/>
        <v>2.6702026163262076</v>
      </c>
      <c r="M499" s="30" t="s">
        <v>45</v>
      </c>
      <c r="N499" s="35">
        <f t="shared" ref="N499:N500" si="672">G499-G497</f>
        <v>3280904</v>
      </c>
      <c r="O499" s="35">
        <f t="shared" ref="O499:O500" si="673">H499-H497</f>
        <v>29558367</v>
      </c>
      <c r="P499" s="156">
        <f t="shared" ref="P499:P500" si="674">N499/(G497-N499)</f>
        <v>0.15128248045973514</v>
      </c>
      <c r="Q499" s="156">
        <f t="shared" ref="Q499:Q500" si="675">O499/(H497-O499)</f>
        <v>-43.71252693363936</v>
      </c>
      <c r="R499">
        <f t="shared" si="592"/>
        <v>1.0877589841139272</v>
      </c>
    </row>
    <row r="500" spans="1:18">
      <c r="A500" s="364">
        <v>45343</v>
      </c>
      <c r="B500" s="147" t="s">
        <v>16</v>
      </c>
      <c r="C500" s="101">
        <v>63784600</v>
      </c>
      <c r="D500" s="101">
        <v>37522250</v>
      </c>
      <c r="E500" s="101">
        <v>40957000</v>
      </c>
      <c r="F500" s="101">
        <v>-741350</v>
      </c>
      <c r="G500" s="101">
        <v>30355312</v>
      </c>
      <c r="H500" s="101">
        <v>24777407</v>
      </c>
      <c r="I500">
        <f t="shared" si="594"/>
        <v>-1.9757610484445895E-2</v>
      </c>
      <c r="J500">
        <f t="shared" si="615"/>
        <v>1.2251206108855539</v>
      </c>
      <c r="K500" s="361">
        <f t="shared" si="593"/>
        <v>1.4287468562409686</v>
      </c>
      <c r="L500" s="361">
        <f t="shared" si="587"/>
        <v>-1.7778880938934035E-2</v>
      </c>
      <c r="M500" s="17" t="s">
        <v>46</v>
      </c>
      <c r="N500">
        <f t="shared" si="672"/>
        <v>18750672</v>
      </c>
      <c r="O500">
        <f t="shared" si="673"/>
        <v>5247778</v>
      </c>
      <c r="P500" s="158">
        <f t="shared" si="674"/>
        <v>-2.6239277965729793</v>
      </c>
      <c r="Q500" s="156">
        <f t="shared" si="675"/>
        <v>0.36744382783436125</v>
      </c>
      <c r="R500">
        <f t="shared" si="592"/>
        <v>0.64211424074149559</v>
      </c>
    </row>
    <row r="501" spans="1:18">
      <c r="A501" s="365">
        <v>45343</v>
      </c>
      <c r="B501" s="172" t="s">
        <v>591</v>
      </c>
      <c r="C501" s="101">
        <v>5251125</v>
      </c>
      <c r="D501" s="101">
        <v>2128950</v>
      </c>
      <c r="E501" s="101">
        <v>4438410</v>
      </c>
      <c r="F501" s="101">
        <v>1615515</v>
      </c>
      <c r="G501" s="101">
        <v>2799018</v>
      </c>
      <c r="H501" s="101">
        <v>2817953</v>
      </c>
      <c r="I501">
        <f t="shared" si="594"/>
        <v>0.75883181850207848</v>
      </c>
      <c r="J501">
        <f t="shared" si="615"/>
        <v>0.99328058345898596</v>
      </c>
      <c r="K501" s="361">
        <f t="shared" si="593"/>
        <v>0.68188041989958925</v>
      </c>
      <c r="L501" s="361">
        <f t="shared" si="587"/>
        <v>0.57229014894284058</v>
      </c>
      <c r="M501" s="17" t="s">
        <v>46</v>
      </c>
      <c r="N501" s="35">
        <f t="shared" ref="N501" si="676">G501-G499</f>
        <v>-25450060</v>
      </c>
      <c r="O501" s="35">
        <f t="shared" ref="O501" si="677">H501-H499</f>
        <v>-55622582</v>
      </c>
      <c r="P501" s="156">
        <f t="shared" ref="P501" si="678">N501/(G499-N501)</f>
        <v>-0.47393796153673828</v>
      </c>
      <c r="Q501" s="156">
        <f t="shared" ref="Q501" si="679">O501/(H499-O501)</f>
        <v>-0.48764739613419472</v>
      </c>
      <c r="R501">
        <f t="shared" si="592"/>
        <v>0.84523030779118757</v>
      </c>
    </row>
    <row r="502" spans="1:18">
      <c r="A502" s="365">
        <v>45344</v>
      </c>
      <c r="B502" s="223" t="s">
        <v>16</v>
      </c>
      <c r="C502" s="101">
        <v>22399050</v>
      </c>
      <c r="D502" s="101">
        <v>5844600</v>
      </c>
      <c r="E502" s="101">
        <v>20253450</v>
      </c>
      <c r="F502" s="101">
        <v>9294800</v>
      </c>
      <c r="G502" s="101">
        <v>2734176</v>
      </c>
      <c r="H502" s="101">
        <v>4559347</v>
      </c>
      <c r="I502">
        <f t="shared" si="594"/>
        <v>1.5903226910310373</v>
      </c>
      <c r="J502">
        <f t="shared" si="615"/>
        <v>0.59968587606953361</v>
      </c>
      <c r="K502" s="361">
        <f t="shared" si="593"/>
        <v>0.35305310656651234</v>
      </c>
      <c r="L502" s="361">
        <f t="shared" si="587"/>
        <v>0.8481701669457461</v>
      </c>
      <c r="M502" s="30" t="s">
        <v>45</v>
      </c>
      <c r="R502">
        <f t="shared" si="592"/>
        <v>0.90421022320143041</v>
      </c>
    </row>
    <row r="503" spans="1:18">
      <c r="A503" s="364">
        <v>45344</v>
      </c>
      <c r="B503" s="148" t="s">
        <v>591</v>
      </c>
      <c r="C503" s="101">
        <v>9913800</v>
      </c>
      <c r="D503" s="101">
        <v>4774380</v>
      </c>
      <c r="E503" s="101">
        <v>7448640</v>
      </c>
      <c r="F503" s="101">
        <v>2885550</v>
      </c>
      <c r="G503" s="101">
        <v>12469002</v>
      </c>
      <c r="H503" s="101">
        <v>15466871</v>
      </c>
      <c r="I503">
        <f t="shared" si="594"/>
        <v>0.60438213967049126</v>
      </c>
      <c r="J503">
        <f t="shared" si="615"/>
        <v>0.80617482359554171</v>
      </c>
      <c r="K503" s="361">
        <f t="shared" si="593"/>
        <v>0.92897252997419943</v>
      </c>
      <c r="L503" s="361">
        <f t="shared" si="587"/>
        <v>0.6323675404166913</v>
      </c>
      <c r="M503" s="17" t="s">
        <v>46</v>
      </c>
      <c r="N503" s="35">
        <f t="shared" ref="N503:N505" si="680">G503-G501</f>
        <v>9669984</v>
      </c>
      <c r="O503" s="35">
        <f t="shared" ref="O503:O505" si="681">H503-H501</f>
        <v>12648918</v>
      </c>
      <c r="P503" s="156">
        <f t="shared" ref="P503:P505" si="682">N503/(G501-N503)</f>
        <v>-1.4073689201780362</v>
      </c>
      <c r="Q503" s="156">
        <f t="shared" ref="Q503:Q505" si="683">O503/(H501-O503)</f>
        <v>-1.2866405281678859</v>
      </c>
      <c r="R503">
        <f t="shared" si="592"/>
        <v>0.75134055558917867</v>
      </c>
    </row>
    <row r="504" spans="1:18">
      <c r="A504" s="364">
        <v>45345</v>
      </c>
      <c r="B504" s="147" t="s">
        <v>16</v>
      </c>
      <c r="C504" s="101">
        <v>32531950</v>
      </c>
      <c r="D504" s="101">
        <v>10132900</v>
      </c>
      <c r="E504" s="101">
        <v>26877600</v>
      </c>
      <c r="F504" s="101">
        <v>6624150</v>
      </c>
      <c r="G504" s="101">
        <v>10344529</v>
      </c>
      <c r="H504" s="101">
        <v>9549127</v>
      </c>
      <c r="I504">
        <f t="shared" si="594"/>
        <v>0.65372696858747248</v>
      </c>
      <c r="J504">
        <f t="shared" si="615"/>
        <v>1.0832957819076026</v>
      </c>
      <c r="K504" s="361">
        <f t="shared" si="593"/>
        <v>0.45238079293541467</v>
      </c>
      <c r="L504" s="361">
        <f t="shared" si="587"/>
        <v>0.32706279670870891</v>
      </c>
      <c r="M504" s="154" t="s">
        <v>894</v>
      </c>
      <c r="N504">
        <f t="shared" si="680"/>
        <v>7610353</v>
      </c>
      <c r="O504">
        <f t="shared" si="681"/>
        <v>4989780</v>
      </c>
      <c r="P504" s="158">
        <f t="shared" si="682"/>
        <v>-1.5607212371495127</v>
      </c>
      <c r="Q504" s="156">
        <f t="shared" si="683"/>
        <v>-11.592466191021598</v>
      </c>
      <c r="R504">
        <f t="shared" si="592"/>
        <v>0.82619086774693806</v>
      </c>
    </row>
    <row r="505" spans="1:18">
      <c r="A505" s="364">
        <v>45345</v>
      </c>
      <c r="B505" s="148" t="s">
        <v>591</v>
      </c>
      <c r="C505" s="101">
        <v>13371135</v>
      </c>
      <c r="D505" s="101">
        <v>3457335</v>
      </c>
      <c r="E505" s="101">
        <v>9527370</v>
      </c>
      <c r="F505" s="101">
        <v>2078730</v>
      </c>
      <c r="G505" s="101">
        <v>21238664</v>
      </c>
      <c r="H505" s="101">
        <v>21016055</v>
      </c>
      <c r="I505">
        <f t="shared" si="594"/>
        <v>0.60125212049165033</v>
      </c>
      <c r="J505">
        <f t="shared" si="615"/>
        <v>1.0105923304825764</v>
      </c>
      <c r="K505" s="361">
        <f t="shared" si="593"/>
        <v>0.34873963565938387</v>
      </c>
      <c r="L505" s="361">
        <f t="shared" si="587"/>
        <v>0.27907510632813509</v>
      </c>
      <c r="M505" s="154" t="s">
        <v>894</v>
      </c>
      <c r="N505" s="35">
        <f t="shared" si="680"/>
        <v>8769662</v>
      </c>
      <c r="O505" s="35">
        <f t="shared" si="681"/>
        <v>5549184</v>
      </c>
      <c r="P505" s="156">
        <f t="shared" si="682"/>
        <v>2.3706017830207551</v>
      </c>
      <c r="Q505" s="156">
        <f t="shared" si="683"/>
        <v>0.55952400998337615</v>
      </c>
      <c r="R505">
        <f t="shared" si="592"/>
        <v>0.7125326309247495</v>
      </c>
    </row>
    <row r="506" spans="1:18">
      <c r="A506" s="364">
        <v>45348</v>
      </c>
      <c r="B506" s="147" t="s">
        <v>16</v>
      </c>
      <c r="C506" s="101">
        <v>36696150</v>
      </c>
      <c r="D506" s="101">
        <v>11328400</v>
      </c>
      <c r="E506" s="101">
        <v>33339850</v>
      </c>
      <c r="F506" s="101">
        <v>3438150</v>
      </c>
      <c r="G506" s="101">
        <v>11903979</v>
      </c>
      <c r="H506" s="101">
        <v>9978062</v>
      </c>
      <c r="I506">
        <f t="shared" si="594"/>
        <v>0.30349828748984853</v>
      </c>
      <c r="J506">
        <f t="shared" si="615"/>
        <v>1.1930151366066877</v>
      </c>
      <c r="K506" s="361">
        <f t="shared" si="593"/>
        <v>0.44656699943826317</v>
      </c>
      <c r="L506" s="361">
        <f t="shared" si="587"/>
        <v>0.11498175689007649</v>
      </c>
      <c r="M506" s="17" t="s">
        <v>46</v>
      </c>
      <c r="N506" s="35">
        <f t="shared" ref="N506:N507" si="684">G506-G504</f>
        <v>1559450</v>
      </c>
      <c r="O506" s="35">
        <f t="shared" ref="O506:O507" si="685">H506-H504</f>
        <v>428935</v>
      </c>
      <c r="P506" s="156">
        <f t="shared" ref="P506:P507" si="686">N506/(G504-N506)</f>
        <v>0.17751120963169484</v>
      </c>
      <c r="Q506" s="156">
        <f t="shared" ref="Q506:Q507" si="687">O506/(H504-O506)</f>
        <v>4.7031356357410022E-2</v>
      </c>
      <c r="R506">
        <f t="shared" si="592"/>
        <v>0.90853808914559153</v>
      </c>
    </row>
    <row r="507" spans="1:18">
      <c r="A507" s="364">
        <v>45348</v>
      </c>
      <c r="B507" s="148" t="s">
        <v>591</v>
      </c>
      <c r="C507" s="101">
        <v>13571850</v>
      </c>
      <c r="D507" s="101">
        <v>4345125</v>
      </c>
      <c r="E507" s="101">
        <v>12293220</v>
      </c>
      <c r="F507" s="101">
        <v>1446300</v>
      </c>
      <c r="G507" s="101">
        <v>21986592</v>
      </c>
      <c r="H507" s="101">
        <v>18909978</v>
      </c>
      <c r="I507">
        <f t="shared" si="594"/>
        <v>0.33285578665746096</v>
      </c>
      <c r="J507">
        <f t="shared" si="615"/>
        <v>1.1626979153545287</v>
      </c>
      <c r="K507" s="361">
        <f t="shared" si="593"/>
        <v>0.47092820041780803</v>
      </c>
      <c r="L507" s="361">
        <f t="shared" si="587"/>
        <v>0.1333373897843812</v>
      </c>
      <c r="M507" s="17" t="s">
        <v>46</v>
      </c>
      <c r="N507" s="35">
        <f t="shared" si="684"/>
        <v>747928</v>
      </c>
      <c r="O507" s="35">
        <f t="shared" si="685"/>
        <v>-2106077</v>
      </c>
      <c r="P507" s="156">
        <f t="shared" si="686"/>
        <v>3.6500787477814364E-2</v>
      </c>
      <c r="Q507" s="156">
        <f t="shared" si="687"/>
        <v>-9.1084896496568743E-2</v>
      </c>
      <c r="R507">
        <f t="shared" si="592"/>
        <v>0.9057880834226727</v>
      </c>
    </row>
    <row r="508" spans="1:18">
      <c r="A508" s="364">
        <v>45349</v>
      </c>
      <c r="B508" s="147" t="s">
        <v>16</v>
      </c>
      <c r="C508" s="101">
        <v>48858850</v>
      </c>
      <c r="D508" s="101">
        <v>4139000</v>
      </c>
      <c r="E508" s="101">
        <v>36079300</v>
      </c>
      <c r="F508" s="101">
        <v>7513050</v>
      </c>
      <c r="G508" s="101">
        <v>12300131</v>
      </c>
      <c r="H508" s="101">
        <v>16613409</v>
      </c>
      <c r="I508">
        <f t="shared" si="594"/>
        <v>1.8151848272529596</v>
      </c>
      <c r="J508">
        <f t="shared" si="615"/>
        <v>0.74037369452590973</v>
      </c>
      <c r="K508" s="361">
        <f t="shared" si="593"/>
        <v>9.2553977707885871E-2</v>
      </c>
      <c r="L508" s="361">
        <f t="shared" si="587"/>
        <v>0.26300441955104364</v>
      </c>
      <c r="M508" s="30" t="s">
        <v>45</v>
      </c>
      <c r="N508" s="35">
        <f t="shared" ref="N508:N509" si="688">G508-G506</f>
        <v>396152</v>
      </c>
      <c r="O508" s="35">
        <f t="shared" ref="O508:O509" si="689">H508-H506</f>
        <v>6635347</v>
      </c>
      <c r="P508" s="156">
        <f t="shared" ref="P508:P509" si="690">N508/(G506-N508)</f>
        <v>3.4424570338083813E-2</v>
      </c>
      <c r="Q508" s="156">
        <f t="shared" ref="Q508:Q509" si="691">O508/(H506-O508)</f>
        <v>1.9850172688966903</v>
      </c>
      <c r="R508">
        <f t="shared" si="592"/>
        <v>0.73843940248286644</v>
      </c>
    </row>
    <row r="509" spans="1:18">
      <c r="A509" s="364">
        <v>45349</v>
      </c>
      <c r="B509" s="148" t="s">
        <v>591</v>
      </c>
      <c r="C509" s="101">
        <v>16277025</v>
      </c>
      <c r="D509" s="101">
        <v>2705175</v>
      </c>
      <c r="E509" s="101">
        <v>13722810</v>
      </c>
      <c r="F509" s="101">
        <v>1429590</v>
      </c>
      <c r="G509" s="101">
        <v>23827633</v>
      </c>
      <c r="H509" s="101">
        <v>26279286</v>
      </c>
      <c r="I509">
        <f t="shared" si="594"/>
        <v>0.52846488674485015</v>
      </c>
      <c r="J509">
        <f t="shared" si="615"/>
        <v>0.90670777737264252</v>
      </c>
      <c r="K509" s="361">
        <f t="shared" si="593"/>
        <v>0.1993224947225323</v>
      </c>
      <c r="L509" s="361">
        <f t="shared" si="587"/>
        <v>0.11629093109860557</v>
      </c>
      <c r="M509" s="17" t="s">
        <v>46</v>
      </c>
      <c r="N509" s="35">
        <f t="shared" si="688"/>
        <v>1841041</v>
      </c>
      <c r="O509" s="35">
        <f t="shared" si="689"/>
        <v>7369308</v>
      </c>
      <c r="P509" s="156">
        <f t="shared" si="690"/>
        <v>9.1386976707661161E-2</v>
      </c>
      <c r="Q509" s="156">
        <f t="shared" si="691"/>
        <v>0.63855114131155299</v>
      </c>
      <c r="R509">
        <f t="shared" si="592"/>
        <v>0.84307851096868136</v>
      </c>
    </row>
    <row r="510" spans="1:18">
      <c r="A510" s="364">
        <v>45350</v>
      </c>
      <c r="B510" s="147" t="s">
        <v>16</v>
      </c>
      <c r="C510" s="101">
        <v>63707700</v>
      </c>
      <c r="D510" s="101">
        <v>39897700</v>
      </c>
      <c r="E510" s="101">
        <v>34950950</v>
      </c>
      <c r="F510" s="101">
        <v>-12952350</v>
      </c>
      <c r="G510" s="101">
        <v>40740511</v>
      </c>
      <c r="H510" s="101">
        <v>26817707</v>
      </c>
      <c r="I510">
        <f t="shared" si="594"/>
        <v>-0.32463901427901859</v>
      </c>
      <c r="J510">
        <f t="shared" si="615"/>
        <v>1.5191645952429862</v>
      </c>
      <c r="K510" s="361">
        <f t="shared" si="593"/>
        <v>1.6756698866022679</v>
      </c>
      <c r="L510" s="361">
        <f t="shared" si="587"/>
        <v>-0.27038533879711835</v>
      </c>
      <c r="M510" s="17" t="s">
        <v>46</v>
      </c>
      <c r="N510" s="35">
        <f t="shared" ref="N510:N511" si="692">G510-G508</f>
        <v>28440380</v>
      </c>
      <c r="O510" s="35">
        <f t="shared" ref="O510:O511" si="693">H510-H508</f>
        <v>10204298</v>
      </c>
      <c r="P510" s="156">
        <f t="shared" ref="P510:P511" si="694">N510/(G508-N510)</f>
        <v>-1.7620781438997626</v>
      </c>
      <c r="Q510" s="156">
        <f t="shared" ref="Q510:Q511" si="695">O510/(H508-O510)</f>
        <v>1.5921549806205573</v>
      </c>
      <c r="R510">
        <f t="shared" si="592"/>
        <v>0.5486142177476192</v>
      </c>
    </row>
    <row r="511" spans="1:18">
      <c r="A511" s="364">
        <v>45350</v>
      </c>
      <c r="B511" s="148" t="s">
        <v>591</v>
      </c>
      <c r="C511" s="101">
        <v>16755060</v>
      </c>
      <c r="D511" s="101">
        <v>11148360</v>
      </c>
      <c r="E511" s="101">
        <v>10807140</v>
      </c>
      <c r="F511" s="101">
        <v>-3631080</v>
      </c>
      <c r="G511" s="101">
        <v>78759495</v>
      </c>
      <c r="H511" s="101">
        <v>44535879</v>
      </c>
      <c r="I511">
        <f t="shared" si="594"/>
        <v>-0.32570530553372873</v>
      </c>
      <c r="J511">
        <f t="shared" si="615"/>
        <v>1.7684504441913003</v>
      </c>
      <c r="K511" s="361">
        <f t="shared" si="593"/>
        <v>1.988399593343678</v>
      </c>
      <c r="L511" s="361">
        <f t="shared" si="587"/>
        <v>-0.25149083474278683</v>
      </c>
      <c r="M511" s="17" t="s">
        <v>46</v>
      </c>
      <c r="N511" s="35">
        <f t="shared" si="692"/>
        <v>54931862</v>
      </c>
      <c r="O511" s="35">
        <f t="shared" si="693"/>
        <v>18256593</v>
      </c>
      <c r="P511" s="156">
        <f t="shared" si="694"/>
        <v>-1.7660576637344072</v>
      </c>
      <c r="Q511" s="156">
        <f t="shared" si="695"/>
        <v>2.275619047120462</v>
      </c>
      <c r="R511">
        <f t="shared" si="592"/>
        <v>0.64500753802134991</v>
      </c>
    </row>
    <row r="512" spans="1:18">
      <c r="A512" s="365">
        <v>45351</v>
      </c>
      <c r="B512" s="223" t="s">
        <v>16</v>
      </c>
      <c r="C512" s="101">
        <v>16082500</v>
      </c>
      <c r="D512" s="101">
        <v>6600250</v>
      </c>
      <c r="E512" s="101">
        <v>16609900</v>
      </c>
      <c r="F512" s="101">
        <v>8633650</v>
      </c>
      <c r="G512" s="101">
        <v>2447138</v>
      </c>
      <c r="H512" s="101">
        <v>2516627</v>
      </c>
      <c r="I512">
        <f t="shared" si="594"/>
        <v>1.3080792394227492</v>
      </c>
      <c r="J512">
        <f t="shared" si="615"/>
        <v>0.97238804161284131</v>
      </c>
      <c r="K512" s="361">
        <f t="shared" si="593"/>
        <v>0.69606369796198164</v>
      </c>
      <c r="L512" s="361">
        <f t="shared" si="587"/>
        <v>1.0824196834351982</v>
      </c>
      <c r="M512" s="30" t="s">
        <v>45</v>
      </c>
      <c r="R512">
        <f t="shared" si="592"/>
        <v>1.0327934089849216</v>
      </c>
    </row>
    <row r="513" spans="1:18">
      <c r="A513" s="365">
        <v>45351</v>
      </c>
      <c r="B513" s="172" t="s">
        <v>591</v>
      </c>
      <c r="C513" s="101">
        <v>4058055</v>
      </c>
      <c r="D513" s="101">
        <v>1176240</v>
      </c>
      <c r="E513" s="101">
        <v>4387380</v>
      </c>
      <c r="F513" s="101">
        <v>2235165</v>
      </c>
      <c r="G513" s="101">
        <v>2779754</v>
      </c>
      <c r="H513" s="101">
        <v>3036886</v>
      </c>
      <c r="I513">
        <f t="shared" si="594"/>
        <v>1.9002627014894919</v>
      </c>
      <c r="J513">
        <f t="shared" si="615"/>
        <v>0.91533037460082467</v>
      </c>
      <c r="K513" s="361">
        <f t="shared" si="593"/>
        <v>0.4081594411855029</v>
      </c>
      <c r="L513" s="361">
        <f t="shared" si="587"/>
        <v>1.0385416884465539</v>
      </c>
      <c r="M513" s="30" t="s">
        <v>45</v>
      </c>
      <c r="R513">
        <f t="shared" si="592"/>
        <v>1.0811534096999671</v>
      </c>
    </row>
    <row r="514" spans="1:18">
      <c r="A514" s="364">
        <v>45352</v>
      </c>
      <c r="B514" s="147" t="s">
        <v>16</v>
      </c>
      <c r="C514" s="101">
        <v>25953950</v>
      </c>
      <c r="D514" s="101">
        <v>5752400</v>
      </c>
      <c r="E514" s="101">
        <v>26082500</v>
      </c>
      <c r="F514" s="101">
        <v>21679050</v>
      </c>
      <c r="G514" s="101">
        <v>6713696</v>
      </c>
      <c r="H514" s="101">
        <v>11559414</v>
      </c>
      <c r="I514">
        <f t="shared" si="594"/>
        <v>3.7686965440511786</v>
      </c>
      <c r="J514">
        <f t="shared" si="615"/>
        <v>0.58079899205963204</v>
      </c>
      <c r="K514" s="361">
        <f t="shared" si="593"/>
        <v>0.28475042756620161</v>
      </c>
      <c r="L514" s="361">
        <f t="shared" si="587"/>
        <v>4.9231965844962469</v>
      </c>
      <c r="M514" s="30" t="s">
        <v>45</v>
      </c>
      <c r="N514" s="35">
        <f t="shared" ref="N514:N515" si="696">G514-G512</f>
        <v>4266558</v>
      </c>
      <c r="O514" s="35">
        <f t="shared" ref="O514:O515" si="697">H514-H512</f>
        <v>9042787</v>
      </c>
      <c r="P514" s="156">
        <f t="shared" ref="P514:P515" si="698">N514/(G512-N514)</f>
        <v>-2.3450099482252584</v>
      </c>
      <c r="Q514" s="156">
        <f t="shared" ref="Q514:Q515" si="699">O514/(H512-O514)</f>
        <v>-1.3856214067690649</v>
      </c>
      <c r="R514">
        <f t="shared" si="592"/>
        <v>1.0049530033000758</v>
      </c>
    </row>
    <row r="515" spans="1:18">
      <c r="A515" s="364">
        <v>45352</v>
      </c>
      <c r="B515" s="148" t="s">
        <v>591</v>
      </c>
      <c r="C515" s="101">
        <v>9078915</v>
      </c>
      <c r="D515" s="101">
        <v>4681485</v>
      </c>
      <c r="E515" s="101">
        <v>8519445</v>
      </c>
      <c r="F515" s="101">
        <v>7585620</v>
      </c>
      <c r="G515" s="101">
        <v>10511889</v>
      </c>
      <c r="H515" s="101">
        <v>24022067</v>
      </c>
      <c r="I515">
        <f t="shared" si="594"/>
        <v>1.6203448264813409</v>
      </c>
      <c r="J515">
        <f t="shared" si="615"/>
        <v>0.43759302644522641</v>
      </c>
      <c r="K515" s="361">
        <f t="shared" si="593"/>
        <v>1.0645956842974191</v>
      </c>
      <c r="L515" s="361">
        <f t="shared" ref="L515:L578" si="700">F515/(E515-F515)</f>
        <v>8.1231708296522367</v>
      </c>
      <c r="M515" s="30" t="s">
        <v>45</v>
      </c>
      <c r="N515" s="35">
        <f t="shared" si="696"/>
        <v>7732135</v>
      </c>
      <c r="O515" s="35">
        <f t="shared" si="697"/>
        <v>20985181</v>
      </c>
      <c r="P515" s="156">
        <f t="shared" si="698"/>
        <v>-1.5612964753721492</v>
      </c>
      <c r="Q515" s="156">
        <f t="shared" si="699"/>
        <v>-1.1692019214081337</v>
      </c>
      <c r="R515">
        <f t="shared" ref="R515:R578" si="701">E515/C515</f>
        <v>0.93837699769190486</v>
      </c>
    </row>
    <row r="516" spans="1:18">
      <c r="A516" s="364">
        <v>45353</v>
      </c>
      <c r="B516" s="147" t="s">
        <v>16</v>
      </c>
      <c r="C516" s="101">
        <v>25986200</v>
      </c>
      <c r="D516" s="101">
        <v>32250</v>
      </c>
      <c r="E516" s="101">
        <v>28788650</v>
      </c>
      <c r="F516" s="101">
        <v>2706150</v>
      </c>
      <c r="G516" s="101">
        <v>1456023</v>
      </c>
      <c r="H516" s="101">
        <v>1738099</v>
      </c>
      <c r="I516">
        <f t="shared" si="594"/>
        <v>83.911627906976747</v>
      </c>
      <c r="J516">
        <f t="shared" si="615"/>
        <v>0.83771004988783726</v>
      </c>
      <c r="K516" s="361">
        <f t="shared" si="593"/>
        <v>1.2425854253398808E-3</v>
      </c>
      <c r="L516" s="361">
        <f t="shared" si="700"/>
        <v>0.10375347455190262</v>
      </c>
      <c r="M516" s="30" t="s">
        <v>45</v>
      </c>
      <c r="N516" s="35">
        <f t="shared" ref="N516:N517" si="702">G516-G514</f>
        <v>-5257673</v>
      </c>
      <c r="O516" s="35">
        <f t="shared" ref="O516:O517" si="703">H516-H514</f>
        <v>-9821315</v>
      </c>
      <c r="P516" s="156">
        <f t="shared" ref="P516:P517" si="704">N516/(G514-N516)</f>
        <v>-0.4391872809200017</v>
      </c>
      <c r="Q516" s="156">
        <f t="shared" ref="Q516:Q517" si="705">O516/(H514-O516)</f>
        <v>-0.45935360763423921</v>
      </c>
      <c r="R516">
        <f t="shared" si="701"/>
        <v>1.1078437786209603</v>
      </c>
    </row>
    <row r="517" spans="1:18">
      <c r="A517" s="364">
        <v>45353</v>
      </c>
      <c r="B517" s="148" t="s">
        <v>591</v>
      </c>
      <c r="C517" s="101">
        <v>9125625</v>
      </c>
      <c r="D517" s="101">
        <v>89475</v>
      </c>
      <c r="E517" s="101">
        <v>8446650</v>
      </c>
      <c r="F517" s="101">
        <v>1097985</v>
      </c>
      <c r="G517" s="101">
        <v>2661694</v>
      </c>
      <c r="H517" s="101">
        <v>3038645</v>
      </c>
      <c r="I517">
        <f t="shared" si="594"/>
        <v>12.271416596814753</v>
      </c>
      <c r="J517">
        <f t="shared" si="615"/>
        <v>0.87594766746362274</v>
      </c>
      <c r="K517" s="361">
        <f t="shared" ref="K517:K580" si="706">D517/(C517-D517)</f>
        <v>9.9018940588635647E-3</v>
      </c>
      <c r="L517" s="361">
        <f t="shared" si="700"/>
        <v>0.14941285253852229</v>
      </c>
      <c r="M517" s="30" t="s">
        <v>45</v>
      </c>
      <c r="N517" s="35">
        <f t="shared" si="702"/>
        <v>-7850195</v>
      </c>
      <c r="O517" s="35">
        <f t="shared" si="703"/>
        <v>-20983422</v>
      </c>
      <c r="P517" s="156">
        <f t="shared" si="704"/>
        <v>-0.42752200676132401</v>
      </c>
      <c r="Q517" s="156">
        <f t="shared" si="705"/>
        <v>-0.46624139557732613</v>
      </c>
      <c r="R517">
        <f t="shared" si="701"/>
        <v>0.92559687692623793</v>
      </c>
    </row>
    <row r="518" spans="1:18">
      <c r="A518" s="364">
        <v>45355</v>
      </c>
      <c r="B518" s="147" t="s">
        <v>16</v>
      </c>
      <c r="C518" s="101">
        <v>34522800</v>
      </c>
      <c r="D518" s="101">
        <v>4980900</v>
      </c>
      <c r="E518" s="101">
        <v>35028550</v>
      </c>
      <c r="F518" s="101">
        <v>7842500</v>
      </c>
      <c r="G518" s="101">
        <v>8950806</v>
      </c>
      <c r="H518" s="101">
        <v>9926680</v>
      </c>
      <c r="I518">
        <f t="shared" si="594"/>
        <v>1.5745146459475194</v>
      </c>
      <c r="J518">
        <f t="shared" si="615"/>
        <v>0.90169180430919504</v>
      </c>
      <c r="K518" s="361">
        <f t="shared" si="706"/>
        <v>0.16860459212169834</v>
      </c>
      <c r="L518" s="361">
        <f t="shared" si="700"/>
        <v>0.28847515545656688</v>
      </c>
      <c r="M518" s="30" t="s">
        <v>45</v>
      </c>
      <c r="N518" s="35">
        <f t="shared" ref="N518:N519" si="707">G518-G516</f>
        <v>7494783</v>
      </c>
      <c r="O518" s="35">
        <f t="shared" ref="O518:O519" si="708">H518-H516</f>
        <v>8188581</v>
      </c>
      <c r="P518" s="156">
        <f t="shared" ref="P518:P519" si="709">N518/(G516-N518)</f>
        <v>-1.2411129105975398</v>
      </c>
      <c r="Q518" s="156">
        <f t="shared" ref="Q518:Q519" si="710">O518/(H516-O518)</f>
        <v>-1.2694525773422822</v>
      </c>
      <c r="R518">
        <f t="shared" si="701"/>
        <v>1.0146497387233944</v>
      </c>
    </row>
    <row r="519" spans="1:18">
      <c r="A519" s="364">
        <v>45355</v>
      </c>
      <c r="B519" s="148" t="s">
        <v>591</v>
      </c>
      <c r="C519" s="101">
        <v>12369750</v>
      </c>
      <c r="D519" s="101">
        <v>1814595</v>
      </c>
      <c r="E519" s="101">
        <v>10715745</v>
      </c>
      <c r="F519" s="101">
        <v>3048315</v>
      </c>
      <c r="G519" s="101">
        <v>24463869</v>
      </c>
      <c r="H519" s="101">
        <v>31278136</v>
      </c>
      <c r="I519">
        <f t="shared" ref="I519:I582" si="711">F519/D519</f>
        <v>1.679887247567639</v>
      </c>
      <c r="J519">
        <f t="shared" si="615"/>
        <v>0.78213960704052188</v>
      </c>
      <c r="K519" s="361">
        <f t="shared" si="706"/>
        <v>0.17191552374171673</v>
      </c>
      <c r="L519" s="361">
        <f t="shared" si="700"/>
        <v>0.39756672053086889</v>
      </c>
      <c r="M519" s="30" t="s">
        <v>45</v>
      </c>
      <c r="N519" s="35">
        <f t="shared" si="707"/>
        <v>21802175</v>
      </c>
      <c r="O519" s="35">
        <f t="shared" si="708"/>
        <v>28239491</v>
      </c>
      <c r="P519" s="156">
        <f t="shared" si="709"/>
        <v>-1.1390609776211997</v>
      </c>
      <c r="Q519" s="156">
        <f t="shared" si="710"/>
        <v>-1.1205771028480551</v>
      </c>
      <c r="R519">
        <f t="shared" si="701"/>
        <v>0.86628630328017941</v>
      </c>
    </row>
    <row r="520" spans="1:18">
      <c r="A520" s="364">
        <v>45356</v>
      </c>
      <c r="B520" s="147" t="s">
        <v>16</v>
      </c>
      <c r="C520" s="101">
        <v>38381800</v>
      </c>
      <c r="D520" s="101">
        <v>3859000</v>
      </c>
      <c r="E520" s="101">
        <v>30789000</v>
      </c>
      <c r="F520" s="101">
        <v>-4239550</v>
      </c>
      <c r="G520" s="101">
        <v>13916576</v>
      </c>
      <c r="H520" s="101">
        <v>19156517</v>
      </c>
      <c r="I520">
        <f t="shared" si="711"/>
        <v>-1.098613630474216</v>
      </c>
      <c r="J520">
        <f t="shared" si="615"/>
        <v>0.72646692506785027</v>
      </c>
      <c r="K520" s="361">
        <f t="shared" si="706"/>
        <v>0.11178119967094211</v>
      </c>
      <c r="L520" s="361">
        <f t="shared" si="700"/>
        <v>-0.12103127306154551</v>
      </c>
      <c r="M520" s="17" t="s">
        <v>46</v>
      </c>
      <c r="N520" s="35">
        <f t="shared" ref="N520:N521" si="712">G520-G518</f>
        <v>4965770</v>
      </c>
      <c r="O520" s="35">
        <f t="shared" ref="O520:O521" si="713">H520-H518</f>
        <v>9229837</v>
      </c>
      <c r="P520" s="156">
        <f t="shared" ref="P520:P521" si="714">N520/(G518-N520)</f>
        <v>1.2461041757213736</v>
      </c>
      <c r="Q520" s="156">
        <f t="shared" ref="Q520:Q521" si="715">O520/(H518-O520)</f>
        <v>13.245217358859886</v>
      </c>
      <c r="R520">
        <f t="shared" si="701"/>
        <v>0.80217707350879841</v>
      </c>
    </row>
    <row r="521" spans="1:18">
      <c r="A521" s="364">
        <v>45356</v>
      </c>
      <c r="B521" s="148" t="s">
        <v>591</v>
      </c>
      <c r="C521" s="101">
        <v>14483205</v>
      </c>
      <c r="D521" s="101">
        <v>1535715</v>
      </c>
      <c r="E521" s="101">
        <v>17391705</v>
      </c>
      <c r="F521" s="101">
        <v>8465850</v>
      </c>
      <c r="G521" s="101">
        <v>38730876</v>
      </c>
      <c r="H521" s="101">
        <v>54523461</v>
      </c>
      <c r="I521">
        <f t="shared" si="711"/>
        <v>5.512643947607466</v>
      </c>
      <c r="J521">
        <f t="shared" si="615"/>
        <v>0.71035248477714941</v>
      </c>
      <c r="K521" s="361">
        <f t="shared" si="706"/>
        <v>0.11861102035993076</v>
      </c>
      <c r="L521" s="361">
        <f t="shared" si="700"/>
        <v>0.94846376061452942</v>
      </c>
      <c r="M521" s="30" t="s">
        <v>45</v>
      </c>
      <c r="N521" s="35">
        <f t="shared" si="712"/>
        <v>14267007</v>
      </c>
      <c r="O521" s="35">
        <f t="shared" si="713"/>
        <v>23245325</v>
      </c>
      <c r="P521" s="156">
        <f t="shared" si="714"/>
        <v>1.3991566228904539</v>
      </c>
      <c r="Q521" s="156">
        <f t="shared" si="715"/>
        <v>2.8937970780091802</v>
      </c>
      <c r="R521">
        <f t="shared" si="701"/>
        <v>1.2008188104773772</v>
      </c>
    </row>
    <row r="522" spans="1:18">
      <c r="A522" s="364">
        <v>45357</v>
      </c>
      <c r="B522" s="147" t="s">
        <v>16</v>
      </c>
      <c r="C522" s="101">
        <v>45033350</v>
      </c>
      <c r="D522" s="101">
        <v>5240900</v>
      </c>
      <c r="E522" s="101">
        <v>49711200</v>
      </c>
      <c r="F522" s="101">
        <v>24041300</v>
      </c>
      <c r="G522" s="101">
        <v>24104780</v>
      </c>
      <c r="H522" s="101">
        <v>41472042</v>
      </c>
      <c r="I522">
        <f t="shared" si="711"/>
        <v>4.5872464653017611</v>
      </c>
      <c r="J522">
        <f t="shared" si="615"/>
        <v>0.58122963899390345</v>
      </c>
      <c r="K522" s="361">
        <f t="shared" si="706"/>
        <v>0.13170588893119173</v>
      </c>
      <c r="L522" s="361">
        <f t="shared" si="700"/>
        <v>0.93655604423858296</v>
      </c>
      <c r="M522" s="30" t="s">
        <v>45</v>
      </c>
      <c r="N522" s="35">
        <f t="shared" ref="N522" si="716">G522-G520</f>
        <v>10188204</v>
      </c>
      <c r="O522" s="35">
        <f t="shared" ref="O522" si="717">H522-H520</f>
        <v>22315525</v>
      </c>
      <c r="P522" s="156">
        <f t="shared" ref="P522" si="718">N522/(G520-N522)</f>
        <v>2.7326146639873916</v>
      </c>
      <c r="Q522" s="156">
        <f t="shared" ref="Q522" si="719">O522/(H520-O522)</f>
        <v>-7.0640925885594461</v>
      </c>
      <c r="R522">
        <f t="shared" si="701"/>
        <v>1.1038752391283349</v>
      </c>
    </row>
    <row r="523" spans="1:18">
      <c r="A523" s="365">
        <v>45357</v>
      </c>
      <c r="B523" s="172" t="s">
        <v>591</v>
      </c>
      <c r="C523" s="101">
        <v>5316435</v>
      </c>
      <c r="D523" s="101">
        <v>2870610</v>
      </c>
      <c r="E523" s="101">
        <v>4508145</v>
      </c>
      <c r="F523" s="101">
        <v>3193065</v>
      </c>
      <c r="G523" s="101">
        <v>2682379</v>
      </c>
      <c r="H523" s="101">
        <v>3338525</v>
      </c>
      <c r="I523">
        <f t="shared" si="711"/>
        <v>1.1123297835651655</v>
      </c>
      <c r="J523">
        <f t="shared" si="615"/>
        <v>0.80346230745613711</v>
      </c>
      <c r="K523" s="361">
        <f t="shared" si="706"/>
        <v>1.173677593450063</v>
      </c>
      <c r="L523" s="361">
        <f t="shared" si="700"/>
        <v>2.4280385984122641</v>
      </c>
      <c r="M523" s="30" t="s">
        <v>45</v>
      </c>
      <c r="R523">
        <f t="shared" si="701"/>
        <v>0.84796390814521383</v>
      </c>
    </row>
    <row r="524" spans="1:18">
      <c r="A524" s="365">
        <v>45358</v>
      </c>
      <c r="B524" s="223" t="s">
        <v>16</v>
      </c>
      <c r="C524" s="101">
        <v>17567550</v>
      </c>
      <c r="D524" s="101">
        <v>9483450</v>
      </c>
      <c r="E524" s="101">
        <v>17198650</v>
      </c>
      <c r="F524" s="101">
        <v>10265100</v>
      </c>
      <c r="G524" s="101">
        <v>2099157</v>
      </c>
      <c r="H524" s="101">
        <v>2169505</v>
      </c>
      <c r="I524">
        <f t="shared" si="711"/>
        <v>1.0824225361023678</v>
      </c>
      <c r="J524">
        <f t="shared" si="615"/>
        <v>0.96757417014480263</v>
      </c>
      <c r="K524" s="361">
        <f t="shared" si="706"/>
        <v>1.1730990462760233</v>
      </c>
      <c r="L524" s="361">
        <f t="shared" si="700"/>
        <v>1.4804970036994036</v>
      </c>
      <c r="M524" s="30" t="s">
        <v>45</v>
      </c>
      <c r="R524">
        <f t="shared" si="701"/>
        <v>0.97900105592413289</v>
      </c>
    </row>
    <row r="525" spans="1:18">
      <c r="A525" s="364">
        <v>45358</v>
      </c>
      <c r="B525" s="148" t="s">
        <v>591</v>
      </c>
      <c r="C525" s="101">
        <v>9823860</v>
      </c>
      <c r="D525" s="101">
        <v>5338845</v>
      </c>
      <c r="E525" s="101">
        <v>8394255</v>
      </c>
      <c r="F525" s="101">
        <v>3558570</v>
      </c>
      <c r="G525" s="101">
        <v>14196543</v>
      </c>
      <c r="H525" s="101">
        <v>14220259</v>
      </c>
      <c r="I525">
        <f t="shared" si="711"/>
        <v>0.66654304442252954</v>
      </c>
      <c r="J525">
        <f t="shared" si="615"/>
        <v>0.99833223853377073</v>
      </c>
      <c r="K525" s="361">
        <f t="shared" si="706"/>
        <v>1.1903739452376414</v>
      </c>
      <c r="L525" s="361">
        <f t="shared" si="700"/>
        <v>0.7358978097208565</v>
      </c>
      <c r="M525" s="17" t="s">
        <v>46</v>
      </c>
      <c r="N525" s="35">
        <f t="shared" ref="N525:N526" si="720">G525-G523</f>
        <v>11514164</v>
      </c>
      <c r="O525" s="35">
        <f t="shared" ref="O525:O526" si="721">H525-H523</f>
        <v>10881734</v>
      </c>
      <c r="P525" s="156">
        <f t="shared" ref="P525:P526" si="722">N525/(G523-N525)</f>
        <v>-1.303718783915143</v>
      </c>
      <c r="Q525" s="156">
        <f t="shared" ref="Q525:Q526" si="723">O525/(H523-O525)</f>
        <v>-1.4425868353906142</v>
      </c>
      <c r="R525">
        <f t="shared" si="701"/>
        <v>0.85447624457188931</v>
      </c>
    </row>
    <row r="526" spans="1:18">
      <c r="A526" s="364">
        <v>45362</v>
      </c>
      <c r="B526" s="147" t="s">
        <v>16</v>
      </c>
      <c r="C526" s="101">
        <v>29445350</v>
      </c>
      <c r="D526" s="101">
        <v>17110800</v>
      </c>
      <c r="E526" s="101">
        <v>20099550</v>
      </c>
      <c r="F526" s="101">
        <v>940050</v>
      </c>
      <c r="G526" s="101">
        <v>15044722</v>
      </c>
      <c r="H526" s="101">
        <v>11088117</v>
      </c>
      <c r="I526">
        <f t="shared" si="711"/>
        <v>5.4938985903639805E-2</v>
      </c>
      <c r="J526">
        <f t="shared" si="615"/>
        <v>1.3568329049918937</v>
      </c>
      <c r="K526" s="361">
        <f t="shared" si="706"/>
        <v>1.3872253142595392</v>
      </c>
      <c r="L526" s="361">
        <f t="shared" si="700"/>
        <v>4.9064432787912005E-2</v>
      </c>
      <c r="M526" s="17" t="s">
        <v>46</v>
      </c>
      <c r="N526" s="35">
        <f t="shared" si="720"/>
        <v>12945565</v>
      </c>
      <c r="O526" s="35">
        <f t="shared" si="721"/>
        <v>8918612</v>
      </c>
      <c r="P526" s="156">
        <f t="shared" si="722"/>
        <v>-1.1935347628449897</v>
      </c>
      <c r="Q526" s="156">
        <f t="shared" si="723"/>
        <v>-1.3214506748818771</v>
      </c>
      <c r="R526">
        <f t="shared" si="701"/>
        <v>0.68260523308434096</v>
      </c>
    </row>
    <row r="527" spans="1:18">
      <c r="A527" s="364">
        <v>45362</v>
      </c>
      <c r="B527" s="148" t="s">
        <v>591</v>
      </c>
      <c r="C527" s="101">
        <v>13265190</v>
      </c>
      <c r="D527" s="101">
        <v>9499170</v>
      </c>
      <c r="E527" s="101">
        <v>11109240</v>
      </c>
      <c r="F527" s="101">
        <v>2416545</v>
      </c>
      <c r="G527" s="101">
        <v>29715440</v>
      </c>
      <c r="H527" s="101">
        <v>19545817</v>
      </c>
      <c r="I527">
        <f t="shared" si="711"/>
        <v>0.25439538401776157</v>
      </c>
      <c r="J527">
        <f t="shared" si="615"/>
        <v>1.52029664454548</v>
      </c>
      <c r="K527" s="361">
        <f t="shared" si="706"/>
        <v>2.5223365781381935</v>
      </c>
      <c r="L527" s="361">
        <f t="shared" si="700"/>
        <v>0.27799721490285811</v>
      </c>
      <c r="M527" s="17" t="s">
        <v>46</v>
      </c>
      <c r="N527" s="35">
        <f t="shared" ref="N527:N528" si="724">G527-G525</f>
        <v>15518897</v>
      </c>
      <c r="O527" s="35">
        <f t="shared" ref="O527:O528" si="725">H527-H525</f>
        <v>5325558</v>
      </c>
      <c r="P527" s="156">
        <f t="shared" ref="P527:P528" si="726">N527/(G525-N527)</f>
        <v>-11.73581128805146</v>
      </c>
      <c r="Q527" s="156">
        <f t="shared" ref="Q527:Q528" si="727">O527/(H525-O527)</f>
        <v>0.59873378543022415</v>
      </c>
      <c r="R527">
        <f t="shared" si="701"/>
        <v>0.83747311572619765</v>
      </c>
    </row>
    <row r="528" spans="1:18">
      <c r="A528" s="364">
        <v>45363</v>
      </c>
      <c r="B528" s="147" t="s">
        <v>16</v>
      </c>
      <c r="C528" s="101">
        <v>32358750</v>
      </c>
      <c r="D528" s="101">
        <v>2913400</v>
      </c>
      <c r="E528" s="101">
        <v>23972000</v>
      </c>
      <c r="F528" s="101">
        <v>3872450</v>
      </c>
      <c r="G528" s="101">
        <v>15812769</v>
      </c>
      <c r="H528" s="101">
        <v>14014948</v>
      </c>
      <c r="I528">
        <f t="shared" si="711"/>
        <v>1.3291858309878493</v>
      </c>
      <c r="J528">
        <f t="shared" si="615"/>
        <v>1.1282788205849925</v>
      </c>
      <c r="K528" s="361">
        <f t="shared" si="706"/>
        <v>9.8942617425162208E-2</v>
      </c>
      <c r="L528" s="361">
        <f t="shared" si="700"/>
        <v>0.19266351734242806</v>
      </c>
      <c r="M528" s="451" t="s">
        <v>45</v>
      </c>
      <c r="N528" s="35">
        <f t="shared" si="724"/>
        <v>768047</v>
      </c>
      <c r="O528" s="35">
        <f t="shared" si="725"/>
        <v>2926831</v>
      </c>
      <c r="P528" s="400">
        <f t="shared" si="726"/>
        <v>5.3797330260722469E-2</v>
      </c>
      <c r="Q528" s="400">
        <f t="shared" si="727"/>
        <v>0.35862375120783663</v>
      </c>
      <c r="R528">
        <f t="shared" si="701"/>
        <v>0.74081971645999922</v>
      </c>
    </row>
    <row r="529" spans="1:18">
      <c r="A529" s="364">
        <v>45363</v>
      </c>
      <c r="B529" s="148" t="s">
        <v>591</v>
      </c>
      <c r="C529" s="101">
        <v>12319275</v>
      </c>
      <c r="D529" s="101">
        <v>-945915</v>
      </c>
      <c r="E529" s="101">
        <v>11300460</v>
      </c>
      <c r="F529" s="101">
        <v>191220</v>
      </c>
      <c r="G529" s="101">
        <v>42582402</v>
      </c>
      <c r="H529" s="101">
        <v>38853489</v>
      </c>
      <c r="I529">
        <f t="shared" si="711"/>
        <v>-0.20215347044924756</v>
      </c>
      <c r="J529">
        <f t="shared" ref="J529:J592" si="728">G529/H529</f>
        <v>1.0959736974972827</v>
      </c>
      <c r="K529" s="361">
        <f t="shared" si="706"/>
        <v>-7.1308062681348705E-2</v>
      </c>
      <c r="L529" s="361">
        <f t="shared" si="700"/>
        <v>1.7212698618447347E-2</v>
      </c>
      <c r="M529" s="451" t="s">
        <v>45</v>
      </c>
      <c r="N529" s="35">
        <f t="shared" ref="N529:N530" si="729">G529-G527</f>
        <v>12866962</v>
      </c>
      <c r="O529" s="35">
        <f t="shared" ref="O529:O530" si="730">H529-H527</f>
        <v>19307672</v>
      </c>
      <c r="P529" s="400">
        <f t="shared" ref="P529:P530" si="731">N529/(G527-N529)</f>
        <v>0.76368690394467675</v>
      </c>
      <c r="Q529" s="400">
        <f t="shared" ref="Q529:Q530" si="732">O529/(H527-O529)</f>
        <v>81.075277666967608</v>
      </c>
      <c r="R529">
        <f t="shared" si="701"/>
        <v>0.91729911054019009</v>
      </c>
    </row>
    <row r="530" spans="1:18">
      <c r="A530" s="364">
        <v>45364</v>
      </c>
      <c r="B530" s="147" t="s">
        <v>16</v>
      </c>
      <c r="C530" s="101">
        <v>55644950</v>
      </c>
      <c r="D530" s="101">
        <v>51584250</v>
      </c>
      <c r="E530" s="101">
        <v>43226700</v>
      </c>
      <c r="F530" s="101">
        <v>6745600</v>
      </c>
      <c r="G530" s="101">
        <v>46626593</v>
      </c>
      <c r="H530" s="101">
        <v>21433489</v>
      </c>
      <c r="I530">
        <f t="shared" si="711"/>
        <v>0.13076859700393045</v>
      </c>
      <c r="J530">
        <f t="shared" si="728"/>
        <v>2.1754084461003993</v>
      </c>
      <c r="K530" s="361">
        <f t="shared" si="706"/>
        <v>12.703290073140099</v>
      </c>
      <c r="L530" s="361">
        <f t="shared" si="700"/>
        <v>0.18490670511579968</v>
      </c>
      <c r="M530" s="17" t="s">
        <v>46</v>
      </c>
      <c r="N530" s="35">
        <f t="shared" si="729"/>
        <v>30813824</v>
      </c>
      <c r="O530" s="35">
        <f t="shared" si="730"/>
        <v>7418541</v>
      </c>
      <c r="P530" s="400">
        <f t="shared" si="731"/>
        <v>-2.0541104608975838</v>
      </c>
      <c r="Q530" s="400">
        <f t="shared" si="732"/>
        <v>1.1246336073562471</v>
      </c>
      <c r="R530">
        <f t="shared" si="701"/>
        <v>0.77683060187851727</v>
      </c>
    </row>
    <row r="531" spans="1:18">
      <c r="A531" s="365">
        <v>45364</v>
      </c>
      <c r="B531" s="172" t="s">
        <v>591</v>
      </c>
      <c r="C531" s="101">
        <v>4419825</v>
      </c>
      <c r="D531" s="101">
        <v>3206400</v>
      </c>
      <c r="E531" s="101">
        <v>3918180</v>
      </c>
      <c r="F531" s="101">
        <v>2262135</v>
      </c>
      <c r="G531" s="101">
        <v>2692408</v>
      </c>
      <c r="H531" s="101">
        <v>2008681</v>
      </c>
      <c r="I531">
        <f t="shared" si="711"/>
        <v>0.7055061751497006</v>
      </c>
      <c r="J531">
        <f t="shared" si="728"/>
        <v>1.3403860543311756</v>
      </c>
      <c r="K531" s="361">
        <f t="shared" si="706"/>
        <v>2.6424377279189071</v>
      </c>
      <c r="L531" s="361">
        <f t="shared" si="700"/>
        <v>1.3659864315281287</v>
      </c>
      <c r="M531" s="17" t="s">
        <v>46</v>
      </c>
      <c r="R531">
        <f t="shared" si="701"/>
        <v>0.88650116237633847</v>
      </c>
    </row>
    <row r="532" spans="1:18">
      <c r="A532" s="365">
        <v>45365</v>
      </c>
      <c r="B532" s="223" t="s">
        <v>16</v>
      </c>
      <c r="C532" s="101">
        <v>13029200</v>
      </c>
      <c r="D532" s="101">
        <v>2920200</v>
      </c>
      <c r="E532" s="101">
        <v>12608700</v>
      </c>
      <c r="F532" s="101">
        <v>6702450</v>
      </c>
      <c r="G532" s="101">
        <v>2204019</v>
      </c>
      <c r="H532" s="101">
        <v>2423718</v>
      </c>
      <c r="I532">
        <f t="shared" si="711"/>
        <v>2.2952023833983972</v>
      </c>
      <c r="J532">
        <f t="shared" si="728"/>
        <v>0.90935455362381268</v>
      </c>
      <c r="K532" s="361">
        <f t="shared" si="706"/>
        <v>0.28887130279948559</v>
      </c>
      <c r="L532" s="361">
        <f t="shared" si="700"/>
        <v>1.1348063492063492</v>
      </c>
      <c r="M532" s="30" t="s">
        <v>45</v>
      </c>
      <c r="R532">
        <f t="shared" si="701"/>
        <v>0.96772633776440609</v>
      </c>
    </row>
    <row r="533" spans="1:18">
      <c r="A533" s="364">
        <v>45365</v>
      </c>
      <c r="B533" s="148" t="s">
        <v>591</v>
      </c>
      <c r="C533" s="101">
        <v>7324455</v>
      </c>
      <c r="D533" s="101">
        <v>4199685</v>
      </c>
      <c r="E533" s="101">
        <v>12472912</v>
      </c>
      <c r="F533">
        <v>6636330</v>
      </c>
      <c r="G533">
        <v>2977635</v>
      </c>
      <c r="H533">
        <v>15748673</v>
      </c>
      <c r="I533">
        <f t="shared" si="711"/>
        <v>1.5801970862100372</v>
      </c>
      <c r="J533">
        <f t="shared" si="728"/>
        <v>0.18907212055263323</v>
      </c>
      <c r="K533" s="361">
        <f t="shared" si="706"/>
        <v>1.3439981182615039</v>
      </c>
      <c r="L533" s="361">
        <f t="shared" si="700"/>
        <v>1.1370233468835014</v>
      </c>
      <c r="M533" s="17" t="s">
        <v>46</v>
      </c>
      <c r="N533" s="35">
        <f t="shared" ref="N533:N535" si="733">G533-G531</f>
        <v>285227</v>
      </c>
      <c r="O533" s="35">
        <f t="shared" ref="O533:O535" si="734">H533-H531</f>
        <v>13739992</v>
      </c>
      <c r="P533" s="156">
        <f t="shared" ref="P533:P535" si="735">N533/(G531-N533)</f>
        <v>0.11849005122589452</v>
      </c>
      <c r="Q533" s="156">
        <f t="shared" ref="Q533:Q535" si="736">O533/(H531-O533)</f>
        <v>-1.1712239152128863</v>
      </c>
      <c r="R533">
        <f t="shared" si="701"/>
        <v>1.7029133225612008</v>
      </c>
    </row>
    <row r="534" spans="1:18">
      <c r="A534" s="364">
        <v>45366</v>
      </c>
      <c r="B534" s="147" t="s">
        <v>16</v>
      </c>
      <c r="C534" s="101">
        <v>20844000</v>
      </c>
      <c r="D534" s="101">
        <v>11630700</v>
      </c>
      <c r="E534" s="101">
        <v>20781200</v>
      </c>
      <c r="F534" s="101">
        <v>5490000</v>
      </c>
      <c r="G534" s="101">
        <v>13565200</v>
      </c>
      <c r="H534" s="101">
        <v>11655730</v>
      </c>
      <c r="I534">
        <f t="shared" si="711"/>
        <v>0.4720266192060667</v>
      </c>
      <c r="J534">
        <f t="shared" si="728"/>
        <v>1.1638224289684129</v>
      </c>
      <c r="K534" s="361">
        <f t="shared" si="706"/>
        <v>1.2623815570968058</v>
      </c>
      <c r="L534" s="361">
        <f t="shared" si="700"/>
        <v>0.35903003034425029</v>
      </c>
      <c r="M534" s="17" t="s">
        <v>46</v>
      </c>
      <c r="N534" s="35">
        <f t="shared" si="733"/>
        <v>11361181</v>
      </c>
      <c r="O534" s="35">
        <f t="shared" si="734"/>
        <v>9232012</v>
      </c>
      <c r="P534" s="156">
        <f t="shared" si="735"/>
        <v>-1.240687999185774</v>
      </c>
      <c r="Q534" s="156">
        <f t="shared" si="736"/>
        <v>-1.3559949085629968</v>
      </c>
      <c r="R534">
        <f t="shared" si="701"/>
        <v>0.99698714258299748</v>
      </c>
    </row>
    <row r="535" spans="1:18">
      <c r="A535" s="364">
        <v>45366</v>
      </c>
      <c r="B535" s="148" t="s">
        <v>591</v>
      </c>
      <c r="C535" s="101">
        <v>10938990</v>
      </c>
      <c r="D535" s="101">
        <v>4836150</v>
      </c>
      <c r="E535" s="101">
        <v>8919075</v>
      </c>
      <c r="F535" s="101">
        <v>1530585</v>
      </c>
      <c r="G535" s="101">
        <v>22926386</v>
      </c>
      <c r="H535" s="101">
        <v>21227214</v>
      </c>
      <c r="I535">
        <f t="shared" si="711"/>
        <v>0.31648832232250862</v>
      </c>
      <c r="J535">
        <f t="shared" si="728"/>
        <v>1.0800468681382305</v>
      </c>
      <c r="K535" s="361">
        <f t="shared" si="706"/>
        <v>0.79244253495094086</v>
      </c>
      <c r="L535" s="361">
        <f t="shared" si="700"/>
        <v>0.20715802552348314</v>
      </c>
      <c r="M535" s="17" t="s">
        <v>46</v>
      </c>
      <c r="N535" s="35">
        <f t="shared" si="733"/>
        <v>19948751</v>
      </c>
      <c r="O535" s="35">
        <f t="shared" si="734"/>
        <v>5478541</v>
      </c>
      <c r="P535" s="156">
        <f t="shared" si="735"/>
        <v>-1.1754531051464145</v>
      </c>
      <c r="Q535" s="156">
        <f t="shared" si="736"/>
        <v>0.53344406868382999</v>
      </c>
      <c r="R535">
        <f t="shared" si="701"/>
        <v>0.81534721212835914</v>
      </c>
    </row>
    <row r="536" spans="1:18">
      <c r="A536" s="364">
        <v>45369</v>
      </c>
      <c r="B536" s="147" t="s">
        <v>16</v>
      </c>
      <c r="C536" s="101">
        <v>26703450</v>
      </c>
      <c r="D536" s="101">
        <v>4425850</v>
      </c>
      <c r="E536" s="101">
        <v>22572950</v>
      </c>
      <c r="F536" s="101">
        <v>3711800</v>
      </c>
      <c r="G536" s="101">
        <v>13202264</v>
      </c>
      <c r="H536" s="101">
        <v>14237437</v>
      </c>
      <c r="I536">
        <f t="shared" si="711"/>
        <v>0.8386637595038241</v>
      </c>
      <c r="J536">
        <f t="shared" si="728"/>
        <v>0.92729218046759398</v>
      </c>
      <c r="K536" s="361">
        <f t="shared" si="706"/>
        <v>0.19866816892304379</v>
      </c>
      <c r="L536" s="361">
        <f t="shared" si="700"/>
        <v>0.19679605962520844</v>
      </c>
      <c r="M536" s="154" t="s">
        <v>894</v>
      </c>
      <c r="N536" s="35">
        <f t="shared" ref="N536:N537" si="737">G536-G534</f>
        <v>-362936</v>
      </c>
      <c r="O536" s="35">
        <f t="shared" ref="O536:O537" si="738">H536-H534</f>
        <v>2581707</v>
      </c>
      <c r="P536" s="400">
        <f t="shared" ref="P536:P537" si="739">N536/(G534-N536)</f>
        <v>-2.6057758195353636E-2</v>
      </c>
      <c r="Q536" s="400">
        <f t="shared" ref="Q536:Q537" si="740">O536/(H534-O536)</f>
        <v>0.2845162503996298</v>
      </c>
      <c r="R536">
        <f t="shared" si="701"/>
        <v>0.84531961225983909</v>
      </c>
    </row>
    <row r="537" spans="1:18">
      <c r="A537" s="364">
        <v>45369</v>
      </c>
      <c r="B537" s="148" t="s">
        <v>591</v>
      </c>
      <c r="C537" s="101">
        <v>12370245</v>
      </c>
      <c r="D537" s="101">
        <v>1431255</v>
      </c>
      <c r="E537" s="101">
        <v>10519050</v>
      </c>
      <c r="F537" s="101">
        <v>1599975</v>
      </c>
      <c r="G537" s="101">
        <v>26586106</v>
      </c>
      <c r="H537" s="101">
        <v>30004998</v>
      </c>
      <c r="I537">
        <f t="shared" si="711"/>
        <v>1.1178825576155194</v>
      </c>
      <c r="J537">
        <f t="shared" si="728"/>
        <v>0.88605591641765813</v>
      </c>
      <c r="K537" s="361">
        <f t="shared" si="706"/>
        <v>0.13083977588424525</v>
      </c>
      <c r="L537" s="361">
        <f t="shared" si="700"/>
        <v>0.17938799707368758</v>
      </c>
      <c r="M537" s="30" t="s">
        <v>45</v>
      </c>
      <c r="N537" s="35">
        <f t="shared" si="737"/>
        <v>3659720</v>
      </c>
      <c r="O537" s="35">
        <f t="shared" si="738"/>
        <v>8777784</v>
      </c>
      <c r="P537" s="400">
        <f t="shared" si="739"/>
        <v>0.18995087162459764</v>
      </c>
      <c r="Q537" s="400">
        <f t="shared" si="740"/>
        <v>0.70507517211631376</v>
      </c>
      <c r="R537">
        <f t="shared" si="701"/>
        <v>0.85035098334754078</v>
      </c>
    </row>
    <row r="538" spans="1:18">
      <c r="A538" s="364">
        <v>45370</v>
      </c>
      <c r="B538" s="147" t="s">
        <v>16</v>
      </c>
      <c r="C538" s="101">
        <v>36447500</v>
      </c>
      <c r="D538" s="101">
        <v>25070700</v>
      </c>
      <c r="E538" s="101">
        <v>26762550</v>
      </c>
      <c r="F538" s="101">
        <v>-3562550</v>
      </c>
      <c r="G538" s="101">
        <v>21142095</v>
      </c>
      <c r="H538" s="101">
        <v>12461615</v>
      </c>
      <c r="I538">
        <f t="shared" si="711"/>
        <v>-0.14210014080181246</v>
      </c>
      <c r="J538">
        <f t="shared" si="728"/>
        <v>1.6965774500335631</v>
      </c>
      <c r="K538" s="361">
        <f t="shared" si="706"/>
        <v>2.2036688699810139</v>
      </c>
      <c r="L538" s="361">
        <f t="shared" si="700"/>
        <v>-0.11747859034265344</v>
      </c>
      <c r="M538" s="17" t="s">
        <v>46</v>
      </c>
      <c r="N538" s="35">
        <f t="shared" ref="N538:N539" si="741">G538-G536</f>
        <v>7939831</v>
      </c>
      <c r="O538" s="35">
        <f t="shared" ref="O538:O539" si="742">H538-H536</f>
        <v>-1775822</v>
      </c>
      <c r="P538" s="156">
        <f t="shared" ref="P538:P539" si="743">N538/(G536-N538)</f>
        <v>1.5087756936762899</v>
      </c>
      <c r="Q538" s="156">
        <f t="shared" ref="Q538:Q539" si="744">O538/(H536-O538)</f>
        <v>-0.1108969760621495</v>
      </c>
      <c r="R538">
        <f t="shared" si="701"/>
        <v>0.73427669936209616</v>
      </c>
    </row>
    <row r="539" spans="1:18">
      <c r="A539" s="364">
        <v>45370</v>
      </c>
      <c r="B539" s="148" t="s">
        <v>591</v>
      </c>
      <c r="C539" s="101">
        <v>18498990</v>
      </c>
      <c r="D539" s="101">
        <v>8168985</v>
      </c>
      <c r="E539" s="101">
        <v>12498165</v>
      </c>
      <c r="F539" s="101">
        <v>939375</v>
      </c>
      <c r="G539" s="101">
        <v>42595940</v>
      </c>
      <c r="H539" s="101">
        <v>36253190</v>
      </c>
      <c r="I539">
        <f t="shared" si="711"/>
        <v>0.1149928663108085</v>
      </c>
      <c r="J539">
        <f t="shared" si="728"/>
        <v>1.1749570175755568</v>
      </c>
      <c r="K539" s="361">
        <f t="shared" si="706"/>
        <v>0.7908016501444094</v>
      </c>
      <c r="L539" s="361">
        <f t="shared" si="700"/>
        <v>8.1269319712530458E-2</v>
      </c>
      <c r="M539" s="17" t="s">
        <v>46</v>
      </c>
      <c r="N539" s="35">
        <f t="shared" si="741"/>
        <v>16009834</v>
      </c>
      <c r="O539" s="35">
        <f t="shared" si="742"/>
        <v>6248192</v>
      </c>
      <c r="P539" s="156">
        <f t="shared" si="743"/>
        <v>1.5137502136858809</v>
      </c>
      <c r="Q539" s="156">
        <f t="shared" si="744"/>
        <v>0.26300639909253792</v>
      </c>
      <c r="R539">
        <f t="shared" si="701"/>
        <v>0.67561337132459665</v>
      </c>
    </row>
    <row r="540" spans="1:18">
      <c r="A540" s="364">
        <v>45371</v>
      </c>
      <c r="B540" s="147" t="s">
        <v>16</v>
      </c>
      <c r="C540" s="101">
        <v>48071350</v>
      </c>
      <c r="D540" s="101">
        <v>8263550</v>
      </c>
      <c r="E540" s="101">
        <v>31237900</v>
      </c>
      <c r="F540" s="101">
        <v>8282650</v>
      </c>
      <c r="G540" s="101">
        <v>27850611</v>
      </c>
      <c r="H540" s="101">
        <v>27804032</v>
      </c>
      <c r="I540">
        <f t="shared" si="711"/>
        <v>1.0023113552891918</v>
      </c>
      <c r="J540">
        <f t="shared" si="728"/>
        <v>1.0016752606240706</v>
      </c>
      <c r="K540" s="361">
        <f t="shared" si="706"/>
        <v>0.20758620169916447</v>
      </c>
      <c r="L540" s="361">
        <f t="shared" si="700"/>
        <v>0.36081724224305989</v>
      </c>
      <c r="M540" s="30" t="s">
        <v>45</v>
      </c>
      <c r="N540" s="35">
        <f t="shared" ref="N540" si="745">G540-G538</f>
        <v>6708516</v>
      </c>
      <c r="O540" s="35">
        <f t="shared" ref="O540" si="746">H540-H538</f>
        <v>15342417</v>
      </c>
      <c r="P540" s="156">
        <f t="shared" ref="P540" si="747">N540/(G538-N540)</f>
        <v>0.46478534533950311</v>
      </c>
      <c r="Q540" s="156">
        <f t="shared" ref="Q540" si="748">O540/(H538-O540)</f>
        <v>-5.3257450529401185</v>
      </c>
      <c r="R540">
        <f t="shared" si="701"/>
        <v>0.64982364755722488</v>
      </c>
    </row>
    <row r="541" spans="1:18">
      <c r="A541" s="365">
        <v>45371</v>
      </c>
      <c r="B541" s="172" t="s">
        <v>591</v>
      </c>
      <c r="C541" s="101">
        <v>4503870</v>
      </c>
      <c r="D541" s="101">
        <v>2496570</v>
      </c>
      <c r="E541" s="101">
        <v>4589175</v>
      </c>
      <c r="F541" s="101">
        <v>2044665</v>
      </c>
      <c r="G541" s="101">
        <v>3299774</v>
      </c>
      <c r="H541" s="101">
        <v>3134536</v>
      </c>
      <c r="I541">
        <f t="shared" si="711"/>
        <v>0.81898965380502053</v>
      </c>
      <c r="J541">
        <f t="shared" si="728"/>
        <v>1.0527152982131964</v>
      </c>
      <c r="K541" s="361">
        <f t="shared" si="706"/>
        <v>1.243745329547153</v>
      </c>
      <c r="L541" s="361">
        <f t="shared" si="700"/>
        <v>0.80355942794486956</v>
      </c>
      <c r="M541" s="453" t="s">
        <v>46</v>
      </c>
      <c r="R541">
        <f t="shared" si="701"/>
        <v>1.0189403779416368</v>
      </c>
    </row>
    <row r="542" spans="1:18">
      <c r="A542" s="365">
        <v>45372</v>
      </c>
      <c r="B542" s="223" t="s">
        <v>16</v>
      </c>
      <c r="C542" s="101">
        <v>20201400</v>
      </c>
      <c r="D542" s="101">
        <v>4623050</v>
      </c>
      <c r="E542" s="101">
        <v>25522950</v>
      </c>
      <c r="F542" s="101">
        <v>11496600</v>
      </c>
      <c r="G542" s="101">
        <v>3169303</v>
      </c>
      <c r="H542" s="101">
        <v>2888170</v>
      </c>
      <c r="I542">
        <f t="shared" si="711"/>
        <v>2.486799839932512</v>
      </c>
      <c r="J542">
        <f t="shared" si="728"/>
        <v>1.0973394917889183</v>
      </c>
      <c r="K542" s="361">
        <f t="shared" si="706"/>
        <v>0.29676121026938024</v>
      </c>
      <c r="L542" s="361">
        <f t="shared" si="700"/>
        <v>0.81964302901325004</v>
      </c>
      <c r="M542" s="30" t="s">
        <v>45</v>
      </c>
      <c r="R542">
        <f t="shared" si="701"/>
        <v>1.2634248121417329</v>
      </c>
    </row>
    <row r="543" spans="1:18">
      <c r="A543" s="364">
        <v>45372</v>
      </c>
      <c r="B543" s="148" t="s">
        <v>591</v>
      </c>
      <c r="C543" s="101">
        <v>9837885</v>
      </c>
      <c r="D543" s="101">
        <v>4088850</v>
      </c>
      <c r="E543" s="101">
        <v>8349690</v>
      </c>
      <c r="F543" s="101">
        <v>4573275</v>
      </c>
      <c r="G543" s="101">
        <v>17764148</v>
      </c>
      <c r="H543" s="101">
        <v>16417601</v>
      </c>
      <c r="I543">
        <f t="shared" si="711"/>
        <v>1.1184746322315566</v>
      </c>
      <c r="J543">
        <f t="shared" si="728"/>
        <v>1.0820184995359554</v>
      </c>
      <c r="K543" s="361">
        <f t="shared" si="706"/>
        <v>0.71122370971823967</v>
      </c>
      <c r="L543" s="361">
        <f t="shared" si="700"/>
        <v>1.2110096480392119</v>
      </c>
      <c r="M543" s="30" t="s">
        <v>45</v>
      </c>
      <c r="N543" s="35">
        <f t="shared" ref="N543:N545" si="749">G543-G541</f>
        <v>14464374</v>
      </c>
      <c r="O543" s="35">
        <f t="shared" ref="O543:O545" si="750">H543-H541</f>
        <v>13283065</v>
      </c>
      <c r="P543" s="156">
        <f t="shared" ref="P543:P545" si="751">N543/(G541-N543)</f>
        <v>-1.2955568493273382</v>
      </c>
      <c r="Q543" s="156">
        <f t="shared" ref="Q543:Q545" si="752">O543/(H541-O543)</f>
        <v>-1.3088660435418769</v>
      </c>
      <c r="R543">
        <f t="shared" si="701"/>
        <v>0.84872815650924971</v>
      </c>
    </row>
    <row r="544" spans="1:18">
      <c r="A544" s="364">
        <v>45373</v>
      </c>
      <c r="B544" s="147" t="s">
        <v>16</v>
      </c>
      <c r="C544" s="101">
        <v>31193650</v>
      </c>
      <c r="D544" s="101">
        <v>7848550</v>
      </c>
      <c r="E544" s="101">
        <v>42594300</v>
      </c>
      <c r="F544" s="101">
        <v>20109850</v>
      </c>
      <c r="G544" s="101">
        <v>14784832</v>
      </c>
      <c r="H544" s="101">
        <v>15011288</v>
      </c>
      <c r="I544">
        <f t="shared" si="711"/>
        <v>2.562237610768868</v>
      </c>
      <c r="J544">
        <f t="shared" si="728"/>
        <v>0.98491428583609886</v>
      </c>
      <c r="K544" s="361">
        <f t="shared" si="706"/>
        <v>0.33619688928297586</v>
      </c>
      <c r="L544" s="361">
        <f t="shared" si="700"/>
        <v>0.89438923344800514</v>
      </c>
      <c r="M544" s="30" t="s">
        <v>45</v>
      </c>
      <c r="N544" s="35">
        <f t="shared" si="749"/>
        <v>11615529</v>
      </c>
      <c r="O544" s="35">
        <f t="shared" si="750"/>
        <v>12123118</v>
      </c>
      <c r="P544" s="156">
        <f t="shared" si="751"/>
        <v>-1.375233033072996</v>
      </c>
      <c r="Q544" s="156">
        <f t="shared" si="752"/>
        <v>-1.3127435043489146</v>
      </c>
      <c r="R544">
        <f t="shared" si="701"/>
        <v>1.3654798332352898</v>
      </c>
    </row>
    <row r="545" spans="1:18">
      <c r="A545" s="364">
        <v>45373</v>
      </c>
      <c r="B545" s="148" t="s">
        <v>591</v>
      </c>
      <c r="C545" s="101">
        <v>10615755</v>
      </c>
      <c r="D545" s="101">
        <v>-967290</v>
      </c>
      <c r="E545" s="101">
        <v>10910205</v>
      </c>
      <c r="F545" s="101">
        <v>2982870</v>
      </c>
      <c r="G545" s="101">
        <v>17415716</v>
      </c>
      <c r="H545" s="101">
        <v>21558641</v>
      </c>
      <c r="I545">
        <f t="shared" si="711"/>
        <v>-3.0837391061625778</v>
      </c>
      <c r="J545">
        <f t="shared" si="728"/>
        <v>0.80782995551528503</v>
      </c>
      <c r="K545" s="361">
        <f t="shared" si="706"/>
        <v>-8.3509129076162619E-2</v>
      </c>
      <c r="L545" s="361">
        <f t="shared" si="700"/>
        <v>0.37627651663516176</v>
      </c>
      <c r="M545" s="30" t="s">
        <v>45</v>
      </c>
      <c r="N545" s="35">
        <f t="shared" si="749"/>
        <v>-348432</v>
      </c>
      <c r="O545" s="35">
        <f t="shared" si="750"/>
        <v>5141040</v>
      </c>
      <c r="P545" s="156">
        <f t="shared" si="751"/>
        <v>-1.9237016482466882E-2</v>
      </c>
      <c r="Q545" s="156">
        <f t="shared" si="752"/>
        <v>0.45590495187318192</v>
      </c>
      <c r="R545">
        <f t="shared" si="701"/>
        <v>1.0277370756955111</v>
      </c>
    </row>
    <row r="546" spans="1:18">
      <c r="A546" s="364">
        <v>45377</v>
      </c>
      <c r="B546" s="147" t="s">
        <v>16</v>
      </c>
      <c r="C546" s="101">
        <v>38180700</v>
      </c>
      <c r="D546" s="101">
        <v>12071100</v>
      </c>
      <c r="E546" s="101">
        <v>52529200</v>
      </c>
      <c r="F546" s="101">
        <v>5368050</v>
      </c>
      <c r="G546" s="101">
        <v>15169231</v>
      </c>
      <c r="H546" s="101">
        <v>12088861</v>
      </c>
      <c r="I546">
        <f t="shared" si="711"/>
        <v>0.44470263687650669</v>
      </c>
      <c r="J546">
        <f t="shared" si="728"/>
        <v>1.2548106062266744</v>
      </c>
      <c r="K546" s="361">
        <f t="shared" si="706"/>
        <v>0.46232420259215001</v>
      </c>
      <c r="L546" s="361">
        <f t="shared" si="700"/>
        <v>0.11382356028213901</v>
      </c>
      <c r="M546" s="17" t="s">
        <v>46</v>
      </c>
      <c r="N546" s="35">
        <f t="shared" ref="N546:N547" si="753">G546-G544</f>
        <v>384399</v>
      </c>
      <c r="O546" s="35">
        <f t="shared" ref="O546:O547" si="754">H546-H544</f>
        <v>-2922427</v>
      </c>
      <c r="P546" s="156">
        <f t="shared" ref="P546:P547" si="755">N546/(G544-N546)</f>
        <v>2.6693572339109524E-2</v>
      </c>
      <c r="Q546" s="156">
        <f t="shared" ref="Q546:Q547" si="756">O546/(H544-O546)</f>
        <v>-0.16295714524291258</v>
      </c>
      <c r="R546">
        <f t="shared" si="701"/>
        <v>1.3758050533384669</v>
      </c>
    </row>
    <row r="547" spans="1:18">
      <c r="A547" s="364">
        <v>45377</v>
      </c>
      <c r="B547" s="148" t="s">
        <v>591</v>
      </c>
      <c r="C547" s="101">
        <v>16312665</v>
      </c>
      <c r="D547" s="101">
        <v>8291835</v>
      </c>
      <c r="E547">
        <v>17693175</v>
      </c>
      <c r="F547">
        <v>4413210</v>
      </c>
      <c r="G547">
        <v>39194046</v>
      </c>
      <c r="H547" s="101">
        <v>27335612</v>
      </c>
      <c r="I547">
        <f t="shared" si="711"/>
        <v>0.53223562697521121</v>
      </c>
      <c r="J547">
        <f t="shared" si="728"/>
        <v>1.4338089814853971</v>
      </c>
      <c r="K547" s="361">
        <f t="shared" si="706"/>
        <v>1.0337876504052572</v>
      </c>
      <c r="L547" s="361">
        <f t="shared" si="700"/>
        <v>0.33232090596624314</v>
      </c>
      <c r="M547" s="17" t="s">
        <v>46</v>
      </c>
      <c r="N547" s="35">
        <f t="shared" si="753"/>
        <v>21778330</v>
      </c>
      <c r="O547" s="35">
        <f t="shared" si="754"/>
        <v>5776971</v>
      </c>
      <c r="P547" s="156">
        <f t="shared" si="755"/>
        <v>-4.9920368843083525</v>
      </c>
      <c r="Q547" s="156">
        <f t="shared" si="756"/>
        <v>0.36605574695200194</v>
      </c>
      <c r="R547">
        <f t="shared" si="701"/>
        <v>1.0846281095087773</v>
      </c>
    </row>
    <row r="548" spans="1:18">
      <c r="A548" s="364">
        <v>45378</v>
      </c>
      <c r="B548" s="147" t="s">
        <v>16</v>
      </c>
      <c r="C548" s="101">
        <v>56232600</v>
      </c>
      <c r="D548" s="101">
        <v>8431850</v>
      </c>
      <c r="E548" s="101">
        <v>76202450</v>
      </c>
      <c r="F548" s="101">
        <v>31244350</v>
      </c>
      <c r="G548" s="101">
        <v>24246104</v>
      </c>
      <c r="H548" s="101">
        <v>25951355</v>
      </c>
      <c r="I548">
        <f t="shared" si="711"/>
        <v>3.7055153969769385</v>
      </c>
      <c r="J548">
        <f t="shared" si="728"/>
        <v>0.93429048309808871</v>
      </c>
      <c r="K548" s="361">
        <f t="shared" si="706"/>
        <v>0.17639576784883082</v>
      </c>
      <c r="L548" s="361">
        <f t="shared" si="700"/>
        <v>0.69496597943418426</v>
      </c>
      <c r="M548" s="30" t="s">
        <v>45</v>
      </c>
      <c r="N548" s="35">
        <f t="shared" ref="N548" si="757">G548-G546</f>
        <v>9076873</v>
      </c>
      <c r="O548" s="35">
        <f t="shared" ref="O548" si="758">H548-H546</f>
        <v>13862494</v>
      </c>
      <c r="P548" s="156">
        <f t="shared" ref="P548" si="759">N548/(G546-N548)</f>
        <v>1.4898784674177059</v>
      </c>
      <c r="Q548" s="156">
        <f t="shared" ref="Q548" si="760">O548/(H546-O548)</f>
        <v>-7.8158750993018282</v>
      </c>
      <c r="R548">
        <f t="shared" si="701"/>
        <v>1.3551294089193813</v>
      </c>
    </row>
    <row r="549" spans="1:18">
      <c r="A549" s="365">
        <v>45378</v>
      </c>
      <c r="B549" s="172" t="s">
        <v>591</v>
      </c>
      <c r="C549" s="101">
        <v>6285915</v>
      </c>
      <c r="D549" s="101">
        <v>3029340</v>
      </c>
      <c r="E549" s="101">
        <v>6500610</v>
      </c>
      <c r="F549" s="101">
        <v>3471690</v>
      </c>
      <c r="G549" s="101">
        <v>1949074</v>
      </c>
      <c r="H549" s="101">
        <v>1917599</v>
      </c>
      <c r="I549">
        <f t="shared" si="711"/>
        <v>1.146021905761651</v>
      </c>
      <c r="J549">
        <f t="shared" si="728"/>
        <v>1.0164137549091337</v>
      </c>
      <c r="K549" s="361">
        <f t="shared" si="706"/>
        <v>0.93022270330024648</v>
      </c>
      <c r="L549" s="361">
        <f t="shared" si="700"/>
        <v>1.1461808169248444</v>
      </c>
      <c r="M549" s="30" t="s">
        <v>45</v>
      </c>
      <c r="R549">
        <f t="shared" si="701"/>
        <v>1.0341549320981909</v>
      </c>
    </row>
    <row r="550" spans="1:18">
      <c r="A550" s="365">
        <v>45379</v>
      </c>
      <c r="B550" s="223" t="s">
        <v>16</v>
      </c>
      <c r="C550" s="101">
        <v>22897150</v>
      </c>
      <c r="D550" s="101">
        <v>5344900</v>
      </c>
      <c r="E550" s="101">
        <v>24983050</v>
      </c>
      <c r="F550" s="101">
        <v>8520450</v>
      </c>
      <c r="G550" s="101">
        <v>3659318</v>
      </c>
      <c r="H550" s="101">
        <v>3346976</v>
      </c>
      <c r="I550">
        <f t="shared" si="711"/>
        <v>1.5941271118262268</v>
      </c>
      <c r="J550">
        <f t="shared" si="728"/>
        <v>1.0933206572141538</v>
      </c>
      <c r="K550" s="361">
        <f t="shared" si="706"/>
        <v>0.30451366633907334</v>
      </c>
      <c r="L550" s="361">
        <f t="shared" si="700"/>
        <v>0.51756405428061181</v>
      </c>
      <c r="M550" s="30" t="s">
        <v>45</v>
      </c>
      <c r="R550">
        <f t="shared" si="701"/>
        <v>1.0910986738524227</v>
      </c>
    </row>
    <row r="551" spans="1:18">
      <c r="A551" s="364">
        <v>45379</v>
      </c>
      <c r="B551" s="148" t="s">
        <v>591</v>
      </c>
      <c r="C551" s="101">
        <v>9784395</v>
      </c>
      <c r="D551" s="101">
        <v>1334220</v>
      </c>
      <c r="E551" s="101">
        <v>11273640</v>
      </c>
      <c r="F551" s="101">
        <v>3783480</v>
      </c>
      <c r="G551" s="101">
        <v>14893028</v>
      </c>
      <c r="H551" s="101">
        <v>16300513</v>
      </c>
      <c r="I551">
        <f t="shared" si="711"/>
        <v>2.8357242433781535</v>
      </c>
      <c r="J551">
        <f t="shared" si="728"/>
        <v>0.91365394451082615</v>
      </c>
      <c r="K551" s="361">
        <f t="shared" si="706"/>
        <v>0.15789258802332495</v>
      </c>
      <c r="L551" s="361">
        <f t="shared" si="700"/>
        <v>0.50512672626485955</v>
      </c>
      <c r="M551" s="30" t="s">
        <v>45</v>
      </c>
      <c r="N551" s="35">
        <f t="shared" ref="N551:N553" si="761">G551-G549</f>
        <v>12943954</v>
      </c>
      <c r="O551" s="35">
        <f t="shared" ref="O551:O553" si="762">H551-H549</f>
        <v>14382914</v>
      </c>
      <c r="P551" s="156">
        <f t="shared" ref="P551:P553" si="763">N551/(G549-N551)</f>
        <v>-1.1772710570738381</v>
      </c>
      <c r="Q551" s="156">
        <f t="shared" ref="Q551:Q553" si="764">O551/(H549-O551)</f>
        <v>-1.1538347807496241</v>
      </c>
      <c r="R551">
        <f t="shared" si="701"/>
        <v>1.1522061404920796</v>
      </c>
    </row>
    <row r="552" spans="1:18">
      <c r="A552" s="364">
        <v>45383</v>
      </c>
      <c r="B552" s="147" t="s">
        <v>16</v>
      </c>
      <c r="C552" s="101">
        <v>33653700</v>
      </c>
      <c r="D552" s="101">
        <v>10974000</v>
      </c>
      <c r="E552" s="101">
        <v>31280700</v>
      </c>
      <c r="F552" s="101">
        <v>13075200</v>
      </c>
      <c r="G552" s="101">
        <v>11296619</v>
      </c>
      <c r="H552" s="101">
        <v>10819103</v>
      </c>
      <c r="I552">
        <f t="shared" si="711"/>
        <v>1.1914707490431931</v>
      </c>
      <c r="J552">
        <f t="shared" si="728"/>
        <v>1.0441363761857152</v>
      </c>
      <c r="K552" s="361">
        <f t="shared" si="706"/>
        <v>0.4838688342438392</v>
      </c>
      <c r="L552" s="361">
        <f t="shared" si="700"/>
        <v>0.71820054379171128</v>
      </c>
      <c r="M552" s="30" t="s">
        <v>45</v>
      </c>
      <c r="N552" s="35">
        <f t="shared" si="761"/>
        <v>7637301</v>
      </c>
      <c r="O552" s="35">
        <f t="shared" si="762"/>
        <v>7472127</v>
      </c>
      <c r="P552" s="156">
        <f t="shared" si="763"/>
        <v>-1.9198928200547865</v>
      </c>
      <c r="Q552" s="156">
        <f t="shared" si="764"/>
        <v>-1.8113584205766045</v>
      </c>
      <c r="R552">
        <f t="shared" si="701"/>
        <v>0.9294876937751273</v>
      </c>
    </row>
    <row r="553" spans="1:18">
      <c r="A553" s="364">
        <v>45383</v>
      </c>
      <c r="B553" s="148" t="s">
        <v>591</v>
      </c>
      <c r="C553" s="101">
        <v>16516185</v>
      </c>
      <c r="D553" s="101">
        <v>3501810</v>
      </c>
      <c r="E553" s="101">
        <v>15905955</v>
      </c>
      <c r="F553" s="101">
        <v>5599035</v>
      </c>
      <c r="G553" s="101">
        <v>17367192</v>
      </c>
      <c r="H553" s="101">
        <v>21040881</v>
      </c>
      <c r="I553">
        <f t="shared" si="711"/>
        <v>1.5988974273304377</v>
      </c>
      <c r="J553">
        <f t="shared" si="728"/>
        <v>0.82540232036861949</v>
      </c>
      <c r="K553" s="361">
        <f t="shared" si="706"/>
        <v>0.26907246794410028</v>
      </c>
      <c r="L553" s="361">
        <f t="shared" si="700"/>
        <v>0.54323066444679879</v>
      </c>
      <c r="M553" s="30" t="s">
        <v>45</v>
      </c>
      <c r="N553" s="35">
        <f t="shared" si="761"/>
        <v>2474164</v>
      </c>
      <c r="O553" s="35">
        <f t="shared" si="762"/>
        <v>4740368</v>
      </c>
      <c r="P553" s="156">
        <f t="shared" si="763"/>
        <v>0.19922627383631869</v>
      </c>
      <c r="Q553" s="400">
        <f t="shared" si="764"/>
        <v>0.41006129248378803</v>
      </c>
      <c r="R553">
        <f t="shared" si="701"/>
        <v>0.96305260567134598</v>
      </c>
    </row>
    <row r="554" spans="1:18">
      <c r="A554" s="364">
        <v>45384</v>
      </c>
      <c r="B554" s="147" t="s">
        <v>16</v>
      </c>
      <c r="C554" s="101">
        <v>44271750</v>
      </c>
      <c r="D554" s="101">
        <v>10618050</v>
      </c>
      <c r="E554" s="101">
        <v>36191100</v>
      </c>
      <c r="F554" s="101">
        <v>4910400</v>
      </c>
      <c r="G554" s="101">
        <v>13462609</v>
      </c>
      <c r="H554" s="101">
        <v>13379390</v>
      </c>
      <c r="I554">
        <f t="shared" si="711"/>
        <v>0.4624577959229802</v>
      </c>
      <c r="J554">
        <f t="shared" si="728"/>
        <v>1.0062199397730389</v>
      </c>
      <c r="K554" s="361">
        <f t="shared" si="706"/>
        <v>0.31550914163970084</v>
      </c>
      <c r="L554" s="361">
        <f t="shared" si="700"/>
        <v>0.15697858423884375</v>
      </c>
      <c r="M554" s="17" t="s">
        <v>46</v>
      </c>
      <c r="N554" s="35">
        <f t="shared" ref="N554:N555" si="765">G554-G552</f>
        <v>2165990</v>
      </c>
      <c r="O554" s="35">
        <f t="shared" ref="O554:O555" si="766">H554-H552</f>
        <v>2560287</v>
      </c>
      <c r="P554" s="156">
        <f t="shared" ref="P554:P555" si="767">N554/(G552-N554)</f>
        <v>0.23722243013049812</v>
      </c>
      <c r="Q554" s="156">
        <f t="shared" ref="Q554:Q555" si="768">O554/(H552-O554)</f>
        <v>0.31000654331080874</v>
      </c>
      <c r="R554">
        <f t="shared" si="701"/>
        <v>0.81747615578783306</v>
      </c>
    </row>
    <row r="555" spans="1:18">
      <c r="A555" s="364">
        <v>45384</v>
      </c>
      <c r="B555" s="148" t="s">
        <v>591</v>
      </c>
      <c r="C555" s="101">
        <v>22338255</v>
      </c>
      <c r="D555" s="101">
        <v>6519135</v>
      </c>
      <c r="E555" s="101">
        <v>21270690</v>
      </c>
      <c r="F555" s="101">
        <v>4566975</v>
      </c>
      <c r="G555" s="101">
        <v>33036822</v>
      </c>
      <c r="H555" s="101">
        <v>31324492</v>
      </c>
      <c r="I555">
        <f t="shared" si="711"/>
        <v>0.70054922930726238</v>
      </c>
      <c r="J555">
        <f t="shared" si="728"/>
        <v>1.0546642544115321</v>
      </c>
      <c r="K555" s="361">
        <f t="shared" si="706"/>
        <v>0.41210478206120188</v>
      </c>
      <c r="L555" s="361">
        <f t="shared" si="700"/>
        <v>0.27341073527655374</v>
      </c>
      <c r="M555" s="17" t="s">
        <v>46</v>
      </c>
      <c r="N555" s="35">
        <f t="shared" si="765"/>
        <v>15669630</v>
      </c>
      <c r="O555" s="35">
        <f t="shared" si="766"/>
        <v>10283611</v>
      </c>
      <c r="P555" s="156">
        <f t="shared" si="767"/>
        <v>9.2306672745973337</v>
      </c>
      <c r="Q555" s="156">
        <f t="shared" si="768"/>
        <v>0.95596847527300144</v>
      </c>
      <c r="R555">
        <f t="shared" si="701"/>
        <v>0.95220911391691065</v>
      </c>
    </row>
    <row r="556" spans="1:18">
      <c r="A556" s="364">
        <v>45385</v>
      </c>
      <c r="B556" s="147" t="s">
        <v>16</v>
      </c>
      <c r="C556" s="101">
        <v>66193100</v>
      </c>
      <c r="D556" s="101">
        <v>21921350</v>
      </c>
      <c r="E556" s="101">
        <v>48866350</v>
      </c>
      <c r="F556" s="101">
        <v>12675250</v>
      </c>
      <c r="G556" s="101">
        <v>24446172</v>
      </c>
      <c r="H556" s="101">
        <v>30397738</v>
      </c>
      <c r="I556">
        <f t="shared" si="711"/>
        <v>0.57821484534483503</v>
      </c>
      <c r="J556">
        <f t="shared" si="728"/>
        <v>0.80421023432730421</v>
      </c>
      <c r="K556" s="361">
        <f t="shared" si="706"/>
        <v>0.49515435915679862</v>
      </c>
      <c r="L556" s="361">
        <f t="shared" si="700"/>
        <v>0.35023113417387147</v>
      </c>
      <c r="M556" s="17" t="s">
        <v>46</v>
      </c>
      <c r="N556" s="35">
        <f t="shared" ref="N556" si="769">G556-G554</f>
        <v>10983563</v>
      </c>
      <c r="O556" s="35">
        <f t="shared" ref="O556" si="770">H556-H554</f>
        <v>17018348</v>
      </c>
      <c r="P556" s="156">
        <f t="shared" ref="P556" si="771">N556/(G554-N556)</f>
        <v>4.4305603849222646</v>
      </c>
      <c r="Q556" s="156">
        <f t="shared" ref="Q556" si="772">O556/(H554-O556)</f>
        <v>-4.6767091018912561</v>
      </c>
      <c r="R556">
        <f t="shared" si="701"/>
        <v>0.73823933310269496</v>
      </c>
    </row>
    <row r="557" spans="1:18">
      <c r="A557" s="365">
        <v>45385</v>
      </c>
      <c r="B557" s="172" t="s">
        <v>591</v>
      </c>
      <c r="C557" s="101">
        <v>4696575</v>
      </c>
      <c r="D557" s="101">
        <v>2605185</v>
      </c>
      <c r="E557" s="101">
        <v>5040840</v>
      </c>
      <c r="F557" s="101">
        <v>3178110</v>
      </c>
      <c r="G557" s="101">
        <v>2095651</v>
      </c>
      <c r="H557" s="101">
        <v>2396433</v>
      </c>
      <c r="I557">
        <f t="shared" si="711"/>
        <v>1.2199172035767134</v>
      </c>
      <c r="J557">
        <f t="shared" si="728"/>
        <v>0.87448762389768464</v>
      </c>
      <c r="K557" s="361">
        <f t="shared" si="706"/>
        <v>1.2456715390242852</v>
      </c>
      <c r="L557" s="361">
        <f t="shared" si="700"/>
        <v>1.7061570920101141</v>
      </c>
      <c r="M557" s="30" t="s">
        <v>45</v>
      </c>
      <c r="R557">
        <f t="shared" si="701"/>
        <v>1.073301288705067</v>
      </c>
    </row>
    <row r="558" spans="1:18">
      <c r="A558" s="365">
        <v>45386</v>
      </c>
      <c r="B558" s="223" t="s">
        <v>16</v>
      </c>
      <c r="C558" s="101">
        <v>16750150</v>
      </c>
      <c r="D558" s="101">
        <v>7209250</v>
      </c>
      <c r="E558" s="101">
        <v>16465750</v>
      </c>
      <c r="F558" s="101">
        <v>8918700</v>
      </c>
      <c r="G558" s="101">
        <v>3533914</v>
      </c>
      <c r="H558" s="101">
        <v>4414785</v>
      </c>
      <c r="I558">
        <f t="shared" si="711"/>
        <v>1.2371189790893644</v>
      </c>
      <c r="J558">
        <f t="shared" si="728"/>
        <v>0.80047250319098207</v>
      </c>
      <c r="K558" s="361">
        <f t="shared" si="706"/>
        <v>0.75561529834711605</v>
      </c>
      <c r="L558" s="361">
        <f t="shared" si="700"/>
        <v>1.1817465102258498</v>
      </c>
      <c r="M558" s="30" t="s">
        <v>45</v>
      </c>
      <c r="R558">
        <f t="shared" si="701"/>
        <v>0.98302104757270825</v>
      </c>
    </row>
    <row r="559" spans="1:18">
      <c r="A559" s="364">
        <v>45386</v>
      </c>
      <c r="B559" s="148" t="s">
        <v>591</v>
      </c>
      <c r="C559" s="101">
        <v>8333775</v>
      </c>
      <c r="D559" s="101">
        <v>2650530</v>
      </c>
      <c r="E559" s="101">
        <v>7256595</v>
      </c>
      <c r="F559" s="101">
        <v>3880785</v>
      </c>
      <c r="G559" s="101">
        <v>13174025</v>
      </c>
      <c r="H559" s="101">
        <v>17682762</v>
      </c>
      <c r="I559">
        <f t="shared" si="711"/>
        <v>1.4641543389435321</v>
      </c>
      <c r="J559">
        <f t="shared" si="728"/>
        <v>0.74502077220741869</v>
      </c>
      <c r="K559" s="361">
        <f t="shared" si="706"/>
        <v>0.46637616361779233</v>
      </c>
      <c r="L559" s="361">
        <f t="shared" si="700"/>
        <v>1.149586321505061</v>
      </c>
      <c r="M559" s="30" t="s">
        <v>45</v>
      </c>
      <c r="N559" s="35">
        <f t="shared" ref="N559:N560" si="773">G559-G557</f>
        <v>11078374</v>
      </c>
      <c r="O559" s="35">
        <f t="shared" ref="O559:O560" si="774">H559-H557</f>
        <v>15286329</v>
      </c>
      <c r="P559" s="156">
        <f t="shared" ref="P559:P560" si="775">N559/(G557-N559)</f>
        <v>-1.233297965438765</v>
      </c>
      <c r="Q559" s="156">
        <f t="shared" ref="Q559:Q560" si="776">O559/(H557-O559)</f>
        <v>-1.1859156194898701</v>
      </c>
      <c r="R559">
        <f t="shared" si="701"/>
        <v>0.87074525050172336</v>
      </c>
    </row>
    <row r="560" spans="1:18">
      <c r="A560" s="364">
        <v>45387</v>
      </c>
      <c r="B560" s="147" t="s">
        <v>16</v>
      </c>
      <c r="C560" s="101">
        <v>27048400</v>
      </c>
      <c r="D560" s="101">
        <v>10298250</v>
      </c>
      <c r="E560" s="101">
        <v>27309500</v>
      </c>
      <c r="F560" s="101">
        <v>10843750</v>
      </c>
      <c r="G560" s="101">
        <v>9833212</v>
      </c>
      <c r="H560" s="101">
        <v>11327809</v>
      </c>
      <c r="I560">
        <f t="shared" si="711"/>
        <v>1.052970164833831</v>
      </c>
      <c r="J560">
        <f t="shared" si="728"/>
        <v>0.868059480875781</v>
      </c>
      <c r="K560" s="361">
        <f t="shared" si="706"/>
        <v>0.61481538971292793</v>
      </c>
      <c r="L560" s="361">
        <f t="shared" si="700"/>
        <v>0.65856398888602097</v>
      </c>
      <c r="M560" s="30" t="s">
        <v>45</v>
      </c>
      <c r="N560" s="35">
        <f t="shared" si="773"/>
        <v>6299298</v>
      </c>
      <c r="O560" s="35">
        <f t="shared" si="774"/>
        <v>6913024</v>
      </c>
      <c r="P560" s="156">
        <f t="shared" si="775"/>
        <v>-2.2779107711623414</v>
      </c>
      <c r="Q560" s="156">
        <f t="shared" si="776"/>
        <v>-2.7671587866493157</v>
      </c>
      <c r="R560">
        <f t="shared" si="701"/>
        <v>1.0096530663551264</v>
      </c>
    </row>
    <row r="561" spans="1:18">
      <c r="A561" s="364">
        <v>45387</v>
      </c>
      <c r="B561" s="148" t="s">
        <v>591</v>
      </c>
      <c r="C561" s="101">
        <v>11907465</v>
      </c>
      <c r="D561" s="101">
        <v>2378415</v>
      </c>
      <c r="E561" s="101">
        <v>13563300</v>
      </c>
      <c r="F561" s="101">
        <v>9550365</v>
      </c>
      <c r="G561" s="101">
        <v>14642142</v>
      </c>
      <c r="H561" s="101">
        <v>31986258</v>
      </c>
      <c r="I561">
        <f t="shared" si="711"/>
        <v>4.0154325464647673</v>
      </c>
      <c r="J561">
        <f t="shared" si="728"/>
        <v>0.45776351832089895</v>
      </c>
      <c r="K561" s="361">
        <f t="shared" si="706"/>
        <v>0.24959623467187181</v>
      </c>
      <c r="L561" s="361">
        <f t="shared" si="700"/>
        <v>2.3798952636910391</v>
      </c>
      <c r="M561" s="30" t="s">
        <v>45</v>
      </c>
      <c r="N561" s="35">
        <f t="shared" ref="N561:N562" si="777">G561-G559</f>
        <v>1468117</v>
      </c>
      <c r="O561" s="35">
        <f t="shared" ref="O561:O562" si="778">H561-H559</f>
        <v>14303496</v>
      </c>
      <c r="P561" s="156">
        <f t="shared" ref="P561:P562" si="779">N561/(G559-N561)</f>
        <v>0.12541675536831487</v>
      </c>
      <c r="Q561" s="156">
        <f t="shared" ref="Q561:Q562" si="780">O561/(H559-O561)</f>
        <v>4.2327227273615042</v>
      </c>
      <c r="R561">
        <f t="shared" si="701"/>
        <v>1.1390585653621488</v>
      </c>
    </row>
    <row r="562" spans="1:18">
      <c r="A562" s="364">
        <v>45390</v>
      </c>
      <c r="B562" s="147" t="s">
        <v>16</v>
      </c>
      <c r="C562" s="101">
        <v>33694750</v>
      </c>
      <c r="D562" s="101">
        <v>-780850</v>
      </c>
      <c r="E562" s="101">
        <v>41866600</v>
      </c>
      <c r="F562" s="101">
        <v>22728250</v>
      </c>
      <c r="G562" s="101">
        <v>11968082</v>
      </c>
      <c r="H562" s="101">
        <v>17360698</v>
      </c>
      <c r="I562">
        <f t="shared" si="711"/>
        <v>-29.107062816161875</v>
      </c>
      <c r="J562">
        <f t="shared" si="728"/>
        <v>0.6893779270856506</v>
      </c>
      <c r="K562" s="361">
        <f t="shared" si="706"/>
        <v>-2.2649352005476336E-2</v>
      </c>
      <c r="L562" s="361">
        <f t="shared" si="700"/>
        <v>1.1875762539612871</v>
      </c>
      <c r="M562" s="30" t="s">
        <v>45</v>
      </c>
      <c r="N562" s="35">
        <f t="shared" si="777"/>
        <v>2134870</v>
      </c>
      <c r="O562" s="35">
        <f t="shared" si="778"/>
        <v>6032889</v>
      </c>
      <c r="P562" s="156">
        <f t="shared" si="779"/>
        <v>0.27731555703812588</v>
      </c>
      <c r="Q562" s="156">
        <f t="shared" si="780"/>
        <v>1.139373021688713</v>
      </c>
      <c r="R562">
        <f t="shared" si="701"/>
        <v>1.2425259127905683</v>
      </c>
    </row>
    <row r="563" spans="1:18">
      <c r="A563" s="364">
        <v>45390</v>
      </c>
      <c r="B563" s="148" t="s">
        <v>591</v>
      </c>
      <c r="C563" s="101">
        <v>14292615</v>
      </c>
      <c r="D563" s="101">
        <v>2071830</v>
      </c>
      <c r="E563" s="101">
        <v>13159260</v>
      </c>
      <c r="F563" s="101">
        <v>1014465</v>
      </c>
      <c r="G563" s="101">
        <v>20886914</v>
      </c>
      <c r="H563" s="101">
        <v>26784356</v>
      </c>
      <c r="I563">
        <f t="shared" si="711"/>
        <v>0.4896468339583846</v>
      </c>
      <c r="J563">
        <f t="shared" si="728"/>
        <v>0.77981766670066666</v>
      </c>
      <c r="K563" s="361">
        <f t="shared" si="706"/>
        <v>0.16953329921113905</v>
      </c>
      <c r="L563" s="361">
        <f t="shared" si="700"/>
        <v>8.3530845930293599E-2</v>
      </c>
      <c r="M563" s="17" t="s">
        <v>46</v>
      </c>
      <c r="N563" s="35">
        <f t="shared" ref="N563:N564" si="781">G563-G561</f>
        <v>6244772</v>
      </c>
      <c r="O563" s="35">
        <f t="shared" ref="O563:O564" si="782">H563-H561</f>
        <v>-5201902</v>
      </c>
      <c r="P563" s="156">
        <f t="shared" ref="P563:P564" si="783">N563/(G561-N563)</f>
        <v>0.74365807389694627</v>
      </c>
      <c r="Q563" s="156">
        <f t="shared" ref="Q563:Q564" si="784">O563/(H561-O563)</f>
        <v>-0.13988059640487724</v>
      </c>
      <c r="R563">
        <f t="shared" si="701"/>
        <v>0.92070345419645039</v>
      </c>
    </row>
    <row r="564" spans="1:18">
      <c r="A564" s="364">
        <v>45391</v>
      </c>
      <c r="B564" s="147" t="s">
        <v>16</v>
      </c>
      <c r="C564" s="101">
        <v>51734600</v>
      </c>
      <c r="D564" s="101">
        <v>18039850</v>
      </c>
      <c r="E564" s="101">
        <v>46600150</v>
      </c>
      <c r="F564" s="101">
        <v>4733550</v>
      </c>
      <c r="G564" s="101">
        <v>24165521</v>
      </c>
      <c r="H564" s="101">
        <v>22242892</v>
      </c>
      <c r="I564">
        <f t="shared" si="711"/>
        <v>0.26239408864264391</v>
      </c>
      <c r="J564">
        <f t="shared" si="728"/>
        <v>1.0864379056464419</v>
      </c>
      <c r="K564" s="361">
        <f t="shared" si="706"/>
        <v>0.53539052819801303</v>
      </c>
      <c r="L564" s="361">
        <f t="shared" si="700"/>
        <v>0.11306268003611471</v>
      </c>
      <c r="M564" s="17" t="s">
        <v>46</v>
      </c>
      <c r="N564" s="35">
        <f t="shared" si="781"/>
        <v>12197439</v>
      </c>
      <c r="O564" s="35">
        <f t="shared" si="782"/>
        <v>4882194</v>
      </c>
      <c r="P564" s="156">
        <f t="shared" si="783"/>
        <v>-53.181019109946504</v>
      </c>
      <c r="Q564" s="156">
        <f t="shared" si="784"/>
        <v>0.3912483419486823</v>
      </c>
      <c r="R564">
        <f t="shared" si="701"/>
        <v>0.90075404081601096</v>
      </c>
    </row>
    <row r="565" spans="1:18">
      <c r="A565" s="364">
        <v>45391</v>
      </c>
      <c r="B565" s="148" t="s">
        <v>591</v>
      </c>
      <c r="C565" s="101">
        <v>15535605</v>
      </c>
      <c r="D565" s="101">
        <v>1724205</v>
      </c>
      <c r="E565" s="101">
        <v>13762305</v>
      </c>
      <c r="F565" s="101">
        <v>3959040</v>
      </c>
      <c r="G565" s="101">
        <v>40599094</v>
      </c>
      <c r="H565" s="101">
        <v>46916962</v>
      </c>
      <c r="I565">
        <f t="shared" si="711"/>
        <v>2.2961538796140828</v>
      </c>
      <c r="J565">
        <f t="shared" si="728"/>
        <v>0.86533936276607171</v>
      </c>
      <c r="K565" s="361">
        <f t="shared" si="706"/>
        <v>0.12483926321734219</v>
      </c>
      <c r="L565" s="361">
        <f t="shared" si="700"/>
        <v>0.40384912577595322</v>
      </c>
      <c r="M565" s="30" t="s">
        <v>45</v>
      </c>
      <c r="N565" s="35">
        <f t="shared" ref="N565" si="785">G565-G563</f>
        <v>19712180</v>
      </c>
      <c r="O565" s="35">
        <f t="shared" ref="O565" si="786">H565-H563</f>
        <v>20132606</v>
      </c>
      <c r="P565" s="156">
        <f t="shared" ref="P565" si="787">N565/(G563-N565)</f>
        <v>16.780122138288327</v>
      </c>
      <c r="Q565" s="156">
        <f t="shared" ref="Q565" si="788">O565/(H563-O565)</f>
        <v>3.0266630585936034</v>
      </c>
      <c r="R565">
        <f t="shared" si="701"/>
        <v>0.8858557487783707</v>
      </c>
    </row>
    <row r="566" spans="1:18">
      <c r="A566" s="364">
        <v>45392</v>
      </c>
      <c r="B566" s="147" t="s">
        <v>16</v>
      </c>
      <c r="C566" s="101">
        <v>12965050</v>
      </c>
      <c r="D566" s="101">
        <v>5459850</v>
      </c>
      <c r="E566" s="101">
        <v>13981450</v>
      </c>
      <c r="F566" s="101">
        <v>8039150</v>
      </c>
      <c r="G566" s="101">
        <v>1488293</v>
      </c>
      <c r="H566" s="101">
        <v>1723515</v>
      </c>
      <c r="I566">
        <f t="shared" si="711"/>
        <v>1.4724122457576674</v>
      </c>
      <c r="J566">
        <f t="shared" si="728"/>
        <v>0.86352193047348003</v>
      </c>
      <c r="K566" s="361">
        <f t="shared" si="706"/>
        <v>0.72747561690561213</v>
      </c>
      <c r="L566" s="361">
        <f t="shared" si="700"/>
        <v>1.3528684179526447</v>
      </c>
      <c r="M566" s="30" t="s">
        <v>45</v>
      </c>
      <c r="R566">
        <f t="shared" si="701"/>
        <v>1.0783953783440865</v>
      </c>
    </row>
    <row r="567" spans="1:18">
      <c r="A567" s="364">
        <v>45392</v>
      </c>
      <c r="B567" s="148" t="s">
        <v>591</v>
      </c>
      <c r="C567" s="101">
        <v>6159480</v>
      </c>
      <c r="D567" s="101">
        <v>3063075</v>
      </c>
      <c r="E567" s="101">
        <v>4898940</v>
      </c>
      <c r="F567" s="101">
        <v>3097185</v>
      </c>
      <c r="G567" s="101">
        <v>2565316</v>
      </c>
      <c r="H567" s="101">
        <v>3493673</v>
      </c>
      <c r="I567">
        <f t="shared" si="711"/>
        <v>1.0111358683675717</v>
      </c>
      <c r="J567">
        <f t="shared" si="728"/>
        <v>0.73427478759460318</v>
      </c>
      <c r="K567" s="361">
        <f t="shared" si="706"/>
        <v>0.98923590421795593</v>
      </c>
      <c r="L567" s="361">
        <f t="shared" si="700"/>
        <v>1.7189823255659065</v>
      </c>
      <c r="M567" s="30" t="s">
        <v>45</v>
      </c>
      <c r="R567">
        <f t="shared" si="701"/>
        <v>0.79534960743439376</v>
      </c>
    </row>
    <row r="568" spans="1:18">
      <c r="A568" s="364">
        <v>45394</v>
      </c>
      <c r="B568" s="147" t="s">
        <v>16</v>
      </c>
      <c r="C568" s="101">
        <v>30857450</v>
      </c>
      <c r="D568" s="101">
        <v>23247750</v>
      </c>
      <c r="E568" s="101">
        <v>27269050</v>
      </c>
      <c r="F568" s="101">
        <v>7033450</v>
      </c>
      <c r="G568" s="101">
        <v>15459261</v>
      </c>
      <c r="H568" s="101">
        <v>10326235</v>
      </c>
      <c r="I568">
        <f t="shared" si="711"/>
        <v>0.30254325687432115</v>
      </c>
      <c r="J568">
        <f t="shared" si="728"/>
        <v>1.4970859175682134</v>
      </c>
      <c r="K568" s="361">
        <f t="shared" si="706"/>
        <v>3.0550153094077297</v>
      </c>
      <c r="L568" s="361">
        <f t="shared" si="700"/>
        <v>0.34757803079720889</v>
      </c>
      <c r="M568" s="17" t="s">
        <v>46</v>
      </c>
      <c r="N568" s="35">
        <f t="shared" ref="N568:N569" si="789">G568-G566</f>
        <v>13970968</v>
      </c>
      <c r="O568" s="35">
        <f t="shared" ref="O568:O569" si="790">H568-H566</f>
        <v>8602720</v>
      </c>
      <c r="P568" s="156">
        <f t="shared" ref="P568:P569" si="791">N568/(G566-N568)</f>
        <v>-1.1192286909656783</v>
      </c>
      <c r="Q568" s="156">
        <f t="shared" ref="Q568:Q569" si="792">O568/(H566-O568)</f>
        <v>-1.2505398516252968</v>
      </c>
      <c r="R568">
        <f t="shared" si="701"/>
        <v>0.88371041677131457</v>
      </c>
    </row>
    <row r="569" spans="1:18">
      <c r="A569" s="364">
        <v>45394</v>
      </c>
      <c r="B569" s="148" t="s">
        <v>591</v>
      </c>
      <c r="C569" s="101">
        <v>12206955</v>
      </c>
      <c r="D569" s="101">
        <v>7633005</v>
      </c>
      <c r="E569" s="101">
        <v>9296115</v>
      </c>
      <c r="F569" s="101">
        <v>3007725</v>
      </c>
      <c r="G569" s="101">
        <v>27895858</v>
      </c>
      <c r="H569" s="101">
        <v>21226468</v>
      </c>
      <c r="I569">
        <f t="shared" si="711"/>
        <v>0.39404205814092874</v>
      </c>
      <c r="J569">
        <f t="shared" si="728"/>
        <v>1.3142015902033255</v>
      </c>
      <c r="K569" s="361">
        <f t="shared" si="706"/>
        <v>1.6687993965828223</v>
      </c>
      <c r="L569" s="361">
        <f t="shared" si="700"/>
        <v>0.47829810173987303</v>
      </c>
      <c r="M569" s="17" t="s">
        <v>46</v>
      </c>
      <c r="N569" s="35">
        <f t="shared" si="789"/>
        <v>25330542</v>
      </c>
      <c r="O569" s="35">
        <f t="shared" si="790"/>
        <v>17732795</v>
      </c>
      <c r="P569" s="156">
        <f t="shared" si="791"/>
        <v>-1.1126857251494011</v>
      </c>
      <c r="Q569" s="156">
        <f t="shared" si="792"/>
        <v>-1.2453573331277026</v>
      </c>
      <c r="R569">
        <f t="shared" si="701"/>
        <v>0.76154249769905757</v>
      </c>
    </row>
    <row r="570" spans="1:18">
      <c r="A570" s="364">
        <v>45397</v>
      </c>
      <c r="B570" s="147" t="s">
        <v>16</v>
      </c>
      <c r="C570" s="101">
        <v>23908700</v>
      </c>
      <c r="D570" s="101">
        <v>18350100</v>
      </c>
      <c r="E570" s="101">
        <v>32475600</v>
      </c>
      <c r="F570" s="101">
        <v>2549350</v>
      </c>
      <c r="G570" s="101">
        <v>20443525</v>
      </c>
      <c r="H570" s="101">
        <v>11603898</v>
      </c>
      <c r="I570">
        <f t="shared" si="711"/>
        <v>0.13892839821036398</v>
      </c>
      <c r="J570">
        <f t="shared" si="728"/>
        <v>1.7617808257190817</v>
      </c>
      <c r="K570" s="361">
        <f t="shared" si="706"/>
        <v>3.3012089375022486</v>
      </c>
      <c r="L570" s="361">
        <f t="shared" si="700"/>
        <v>8.5187753226682261E-2</v>
      </c>
      <c r="M570" s="17" t="s">
        <v>46</v>
      </c>
      <c r="N570" s="35">
        <f t="shared" ref="N570:N571" si="793">G570-G568</f>
        <v>4984264</v>
      </c>
      <c r="O570" s="35">
        <f t="shared" ref="O570:O571" si="794">H570-H568</f>
        <v>1277663</v>
      </c>
      <c r="P570" s="156">
        <f t="shared" ref="P570:P571" si="795">N570/(G568-N570)</f>
        <v>0.47582486181141626</v>
      </c>
      <c r="Q570" s="156">
        <f t="shared" ref="Q570:Q571" si="796">O570/(H568-O570)</f>
        <v>0.14120051208080125</v>
      </c>
      <c r="R570">
        <f t="shared" si="701"/>
        <v>1.3583172652632725</v>
      </c>
    </row>
    <row r="571" spans="1:18">
      <c r="A571" s="364">
        <v>45397</v>
      </c>
      <c r="B571" s="148" t="s">
        <v>591</v>
      </c>
      <c r="C571" s="101">
        <v>14830230</v>
      </c>
      <c r="D571" s="101">
        <v>13921635</v>
      </c>
      <c r="E571" s="101">
        <v>10548255</v>
      </c>
      <c r="F571" s="101">
        <v>2313900</v>
      </c>
      <c r="G571" s="101">
        <v>45887504</v>
      </c>
      <c r="H571" s="101">
        <v>27372371</v>
      </c>
      <c r="I571">
        <f t="shared" si="711"/>
        <v>0.16620892589124769</v>
      </c>
      <c r="J571">
        <f t="shared" si="728"/>
        <v>1.6764168511379596</v>
      </c>
      <c r="K571" s="361">
        <f t="shared" si="706"/>
        <v>15.32215673649976</v>
      </c>
      <c r="L571" s="361">
        <f t="shared" si="700"/>
        <v>0.28100561610472224</v>
      </c>
      <c r="M571" s="17" t="s">
        <v>46</v>
      </c>
      <c r="N571" s="35">
        <f t="shared" si="793"/>
        <v>17991646</v>
      </c>
      <c r="O571" s="35">
        <f t="shared" si="794"/>
        <v>6145903</v>
      </c>
      <c r="P571" s="156">
        <f t="shared" si="795"/>
        <v>1.8165651139131513</v>
      </c>
      <c r="Q571" s="156">
        <f t="shared" si="796"/>
        <v>0.40753798017514598</v>
      </c>
      <c r="R571">
        <f t="shared" si="701"/>
        <v>0.71126712127863156</v>
      </c>
    </row>
    <row r="572" spans="1:18">
      <c r="A572" s="364">
        <v>45398</v>
      </c>
      <c r="B572" s="147" t="s">
        <v>16</v>
      </c>
      <c r="C572" s="101">
        <v>36226000</v>
      </c>
      <c r="D572" s="101">
        <v>22104250</v>
      </c>
      <c r="E572" s="101">
        <v>34234600</v>
      </c>
      <c r="F572" s="101">
        <v>1437000</v>
      </c>
      <c r="G572" s="101">
        <v>21210632</v>
      </c>
      <c r="H572" s="101">
        <v>19632026</v>
      </c>
      <c r="I572">
        <f t="shared" si="711"/>
        <v>6.501012248775688E-2</v>
      </c>
      <c r="J572">
        <f t="shared" si="728"/>
        <v>1.0804097345836849</v>
      </c>
      <c r="K572" s="361">
        <f t="shared" si="706"/>
        <v>1.5652628038309699</v>
      </c>
      <c r="L572" s="361">
        <f t="shared" si="700"/>
        <v>4.3814181525477475E-2</v>
      </c>
      <c r="M572" s="17" t="s">
        <v>46</v>
      </c>
      <c r="N572" s="35">
        <f t="shared" ref="N572" si="797">G572-G570</f>
        <v>767107</v>
      </c>
      <c r="O572" s="35">
        <f t="shared" ref="O572" si="798">H572-H570</f>
        <v>8028128</v>
      </c>
      <c r="P572" s="156">
        <f t="shared" ref="P572" si="799">N572/(G570-N572)</f>
        <v>3.8986110175134515E-2</v>
      </c>
      <c r="Q572" s="156">
        <f t="shared" ref="Q572" si="800">O572/(H570-O572)</f>
        <v>2.2451466397447262</v>
      </c>
      <c r="R572">
        <f t="shared" si="701"/>
        <v>0.94502843261745706</v>
      </c>
    </row>
    <row r="573" spans="1:18">
      <c r="A573" s="365">
        <v>45398</v>
      </c>
      <c r="B573" s="172" t="s">
        <v>591</v>
      </c>
      <c r="C573" s="101">
        <v>4360710</v>
      </c>
      <c r="D573" s="101">
        <v>2430885</v>
      </c>
      <c r="E573" s="101">
        <v>4895775</v>
      </c>
      <c r="F573" s="101">
        <v>1957185</v>
      </c>
      <c r="G573" s="101">
        <v>1963525</v>
      </c>
      <c r="H573" s="101">
        <v>1917549</v>
      </c>
      <c r="I573">
        <f t="shared" si="711"/>
        <v>0.80513269858508318</v>
      </c>
      <c r="J573">
        <f t="shared" si="728"/>
        <v>1.023976440758489</v>
      </c>
      <c r="K573" s="361">
        <f t="shared" si="706"/>
        <v>1.259640122809063</v>
      </c>
      <c r="L573" s="361">
        <f t="shared" si="700"/>
        <v>0.66602860555572574</v>
      </c>
      <c r="M573" s="17" t="s">
        <v>46</v>
      </c>
      <c r="R573">
        <f t="shared" si="701"/>
        <v>1.1227013490922351</v>
      </c>
    </row>
    <row r="574" spans="1:18">
      <c r="A574" s="365">
        <v>45400</v>
      </c>
      <c r="B574" s="172" t="s">
        <v>2835</v>
      </c>
      <c r="C574" s="101">
        <v>18877700</v>
      </c>
      <c r="D574" s="101">
        <v>11077250</v>
      </c>
      <c r="E574" s="101">
        <v>28800150</v>
      </c>
      <c r="F574" s="101">
        <v>9891800</v>
      </c>
      <c r="G574" s="101">
        <v>4753056</v>
      </c>
      <c r="H574" s="101">
        <v>2765152</v>
      </c>
      <c r="I574">
        <f t="shared" si="711"/>
        <v>0.89298336681035451</v>
      </c>
      <c r="J574">
        <f t="shared" si="728"/>
        <v>1.7189131013412644</v>
      </c>
      <c r="K574" s="361">
        <f t="shared" si="706"/>
        <v>1.4200783288143632</v>
      </c>
      <c r="L574" s="361">
        <f t="shared" si="700"/>
        <v>0.52314453667295135</v>
      </c>
      <c r="M574" s="154" t="s">
        <v>894</v>
      </c>
      <c r="R574">
        <f t="shared" si="701"/>
        <v>1.5256175275589716</v>
      </c>
    </row>
    <row r="575" spans="1:18">
      <c r="A575" s="364">
        <v>45400</v>
      </c>
      <c r="B575" s="148" t="s">
        <v>591</v>
      </c>
      <c r="C575" s="101">
        <v>6540165</v>
      </c>
      <c r="D575" s="101">
        <v>4065990</v>
      </c>
      <c r="E575" s="101">
        <v>8045145</v>
      </c>
      <c r="F575" s="101">
        <v>3074790</v>
      </c>
      <c r="G575" s="101">
        <v>18092012</v>
      </c>
      <c r="H575" s="101">
        <v>8902048</v>
      </c>
      <c r="I575">
        <f t="shared" si="711"/>
        <v>0.75622173197671416</v>
      </c>
      <c r="J575">
        <f t="shared" si="728"/>
        <v>2.0323426699114631</v>
      </c>
      <c r="K575" s="361">
        <f t="shared" si="706"/>
        <v>1.643372033101943</v>
      </c>
      <c r="L575" s="361">
        <f t="shared" si="700"/>
        <v>0.6186258325612557</v>
      </c>
      <c r="M575" s="459" t="s">
        <v>46</v>
      </c>
      <c r="N575" s="35">
        <f t="shared" ref="N575:N577" si="801">G575-G573</f>
        <v>16128487</v>
      </c>
      <c r="O575" s="35">
        <f t="shared" ref="O575:O577" si="802">H575-H573</f>
        <v>6984499</v>
      </c>
      <c r="P575" s="156">
        <f t="shared" ref="P575:P577" si="803">N575/(G573-N575)</f>
        <v>-1.1386184445817786</v>
      </c>
      <c r="Q575" s="156">
        <f t="shared" ref="Q575:Q577" si="804">O575/(H573-O575)</f>
        <v>-1.3784424555205794</v>
      </c>
      <c r="R575">
        <f t="shared" si="701"/>
        <v>1.2301134604402182</v>
      </c>
    </row>
    <row r="576" spans="1:18">
      <c r="A576" s="364">
        <v>45401</v>
      </c>
      <c r="B576" s="147" t="s">
        <v>16</v>
      </c>
      <c r="C576" s="101">
        <v>27993950</v>
      </c>
      <c r="D576" s="101">
        <v>3714550</v>
      </c>
      <c r="E576" s="101">
        <v>27834950</v>
      </c>
      <c r="F576" s="101">
        <v>2457600</v>
      </c>
      <c r="G576" s="101">
        <v>7410562</v>
      </c>
      <c r="H576" s="101">
        <v>15269103</v>
      </c>
      <c r="I576">
        <f t="shared" si="711"/>
        <v>0.66161446204789276</v>
      </c>
      <c r="J576">
        <f t="shared" si="728"/>
        <v>0.48533053971801748</v>
      </c>
      <c r="K576" s="361">
        <f t="shared" si="706"/>
        <v>0.15299183670107169</v>
      </c>
      <c r="L576" s="361">
        <f t="shared" si="700"/>
        <v>9.6842262884028474E-2</v>
      </c>
      <c r="M576" s="17" t="s">
        <v>46</v>
      </c>
      <c r="N576" s="35">
        <f t="shared" si="801"/>
        <v>2657506</v>
      </c>
      <c r="O576" s="35">
        <f t="shared" si="802"/>
        <v>12503951</v>
      </c>
      <c r="P576" s="156">
        <f t="shared" si="803"/>
        <v>1.268166352508888</v>
      </c>
      <c r="Q576" s="156">
        <f t="shared" si="804"/>
        <v>-1.2839315196873866</v>
      </c>
      <c r="R576">
        <f t="shared" si="701"/>
        <v>0.99432020132921572</v>
      </c>
    </row>
    <row r="577" spans="1:18">
      <c r="A577" s="364">
        <v>45401</v>
      </c>
      <c r="B577" s="148" t="s">
        <v>591</v>
      </c>
      <c r="C577" s="101">
        <v>11293530</v>
      </c>
      <c r="D577" s="101">
        <v>-1258155</v>
      </c>
      <c r="E577" s="101">
        <v>9768435</v>
      </c>
      <c r="F577" s="101">
        <v>2631600</v>
      </c>
      <c r="G577" s="101">
        <v>8996149</v>
      </c>
      <c r="H577" s="101">
        <v>23189529</v>
      </c>
      <c r="I577">
        <f t="shared" si="711"/>
        <v>-2.0916341786186918</v>
      </c>
      <c r="J577">
        <f t="shared" si="728"/>
        <v>0.387940134532271</v>
      </c>
      <c r="K577" s="361">
        <f t="shared" si="706"/>
        <v>-0.10023793618147683</v>
      </c>
      <c r="L577" s="361">
        <f t="shared" si="700"/>
        <v>0.3687348803776464</v>
      </c>
      <c r="M577" s="459" t="s">
        <v>46</v>
      </c>
      <c r="N577" s="35">
        <f t="shared" si="801"/>
        <v>-9095863</v>
      </c>
      <c r="O577" s="35">
        <f t="shared" si="802"/>
        <v>14287481</v>
      </c>
      <c r="P577" s="156">
        <f t="shared" si="803"/>
        <v>-0.33455586359728373</v>
      </c>
      <c r="Q577" s="156">
        <f t="shared" si="804"/>
        <v>-2.6529864915225945</v>
      </c>
      <c r="R577">
        <f t="shared" si="701"/>
        <v>0.86495852049801969</v>
      </c>
    </row>
    <row r="578" spans="1:18">
      <c r="A578" s="364">
        <v>45404</v>
      </c>
      <c r="B578" s="147" t="s">
        <v>16</v>
      </c>
      <c r="C578" s="101">
        <v>43814000</v>
      </c>
      <c r="D578" s="101">
        <v>6510050</v>
      </c>
      <c r="E578" s="101">
        <v>29547950</v>
      </c>
      <c r="F578" s="101">
        <v>13663950</v>
      </c>
      <c r="G578" s="101">
        <v>9451044</v>
      </c>
      <c r="H578" s="101">
        <v>16911528</v>
      </c>
      <c r="I578">
        <f t="shared" si="711"/>
        <v>2.0989009301003834</v>
      </c>
      <c r="J578">
        <f t="shared" si="728"/>
        <v>0.55885216285601158</v>
      </c>
      <c r="K578" s="361">
        <f t="shared" si="706"/>
        <v>0.17451369090940771</v>
      </c>
      <c r="L578" s="361">
        <f t="shared" si="700"/>
        <v>0.86023356837068743</v>
      </c>
      <c r="M578" s="30" t="s">
        <v>45</v>
      </c>
      <c r="N578" s="35">
        <f t="shared" ref="N578:N579" si="805">G578-G576</f>
        <v>2040482</v>
      </c>
      <c r="O578" s="35">
        <f t="shared" ref="O578:O579" si="806">H578-H576</f>
        <v>1642425</v>
      </c>
      <c r="P578" s="156">
        <f t="shared" ref="P578:P579" si="807">N578/(G576-N578)</f>
        <v>0.37997236540237761</v>
      </c>
      <c r="Q578" s="156">
        <f t="shared" ref="Q578:Q579" si="808">O578/(H576-O578)</f>
        <v>0.12053011012662074</v>
      </c>
      <c r="R578">
        <f t="shared" si="701"/>
        <v>0.67439517049344955</v>
      </c>
    </row>
    <row r="579" spans="1:18">
      <c r="A579" s="364">
        <v>45404</v>
      </c>
      <c r="B579" s="148" t="s">
        <v>591</v>
      </c>
      <c r="C579" s="101">
        <v>14324520</v>
      </c>
      <c r="D579" s="101">
        <v>934965</v>
      </c>
      <c r="E579" s="101">
        <v>10455315</v>
      </c>
      <c r="F579" s="101">
        <v>3782985</v>
      </c>
      <c r="G579" s="101">
        <v>21628994</v>
      </c>
      <c r="H579" s="101">
        <v>30813624</v>
      </c>
      <c r="I579">
        <f t="shared" si="711"/>
        <v>4.0461247212462501</v>
      </c>
      <c r="J579">
        <f t="shared" si="728"/>
        <v>0.70192957504771269</v>
      </c>
      <c r="K579" s="361">
        <f t="shared" si="706"/>
        <v>6.9827936776091518E-2</v>
      </c>
      <c r="L579" s="361">
        <f t="shared" ref="L579:L619" si="809">F579/(E579-F579)</f>
        <v>0.56696611228761162</v>
      </c>
      <c r="M579" s="30" t="s">
        <v>45</v>
      </c>
      <c r="N579" s="35">
        <f t="shared" si="805"/>
        <v>12632845</v>
      </c>
      <c r="O579" s="35">
        <f t="shared" si="806"/>
        <v>7624095</v>
      </c>
      <c r="P579" s="156">
        <f t="shared" si="807"/>
        <v>-3.4737148774602002</v>
      </c>
      <c r="Q579" s="156">
        <f t="shared" si="808"/>
        <v>0.48980934293255168</v>
      </c>
      <c r="R579">
        <f t="shared" ref="R579:R642" si="810">E579/C579</f>
        <v>0.72988937849226365</v>
      </c>
    </row>
    <row r="580" spans="1:18">
      <c r="A580" s="364">
        <v>45405</v>
      </c>
      <c r="B580" s="147" t="s">
        <v>16</v>
      </c>
      <c r="C580" s="101">
        <v>52459200</v>
      </c>
      <c r="D580" s="101">
        <v>8645200</v>
      </c>
      <c r="E580" s="101">
        <v>40977150</v>
      </c>
      <c r="F580" s="101">
        <v>11429200</v>
      </c>
      <c r="G580" s="101">
        <v>14433250</v>
      </c>
      <c r="H580" s="101">
        <v>16957291</v>
      </c>
      <c r="I580">
        <f t="shared" si="711"/>
        <v>1.3220284088280201</v>
      </c>
      <c r="J580">
        <f t="shared" si="728"/>
        <v>0.85115305268984298</v>
      </c>
      <c r="K580" s="361">
        <f t="shared" si="706"/>
        <v>0.19731592641621398</v>
      </c>
      <c r="L580" s="361">
        <f t="shared" si="809"/>
        <v>0.38680179166405793</v>
      </c>
      <c r="M580" s="30" t="s">
        <v>45</v>
      </c>
      <c r="N580" s="35">
        <f t="shared" ref="N580:N582" si="811">G580-G578</f>
        <v>4982206</v>
      </c>
      <c r="O580" s="35">
        <f t="shared" ref="O580:O582" si="812">H580-H578</f>
        <v>45763</v>
      </c>
      <c r="P580" s="156">
        <f t="shared" ref="P580:P582" si="813">N580/(G578-N580)</f>
        <v>1.1148772902486059</v>
      </c>
      <c r="Q580" s="156">
        <f t="shared" ref="Q580:Q582" si="814">O580/(H578-O580)</f>
        <v>2.7133663963656556E-3</v>
      </c>
      <c r="R580">
        <f t="shared" si="810"/>
        <v>0.78112418794034222</v>
      </c>
    </row>
    <row r="581" spans="1:18">
      <c r="A581" s="364">
        <v>45405</v>
      </c>
      <c r="B581" s="148" t="s">
        <v>591</v>
      </c>
      <c r="C581" s="101">
        <v>21152745</v>
      </c>
      <c r="D581" s="101">
        <v>6281955</v>
      </c>
      <c r="E581" s="101">
        <v>13642230</v>
      </c>
      <c r="F581" s="101">
        <v>4200900</v>
      </c>
      <c r="G581" s="101">
        <v>33610744</v>
      </c>
      <c r="H581" s="101">
        <v>35368482</v>
      </c>
      <c r="I581">
        <f t="shared" si="711"/>
        <v>0.66872494311086284</v>
      </c>
      <c r="J581">
        <f t="shared" si="728"/>
        <v>0.9503021362353069</v>
      </c>
      <c r="K581" s="361">
        <f t="shared" ref="K581:K619" si="815">D581/(C581-D581)</f>
        <v>0.42243586251974508</v>
      </c>
      <c r="L581" s="361">
        <f t="shared" si="809"/>
        <v>0.44494790458547684</v>
      </c>
      <c r="M581" s="30" t="s">
        <v>45</v>
      </c>
      <c r="N581" s="35">
        <f t="shared" si="811"/>
        <v>11981750</v>
      </c>
      <c r="O581" s="35">
        <f t="shared" si="812"/>
        <v>4554858</v>
      </c>
      <c r="P581" s="156">
        <f t="shared" si="813"/>
        <v>1.2419868306430313</v>
      </c>
      <c r="Q581" s="156">
        <f t="shared" si="814"/>
        <v>0.17346047411367313</v>
      </c>
      <c r="R581">
        <f t="shared" si="810"/>
        <v>0.64493899018779832</v>
      </c>
    </row>
    <row r="582" spans="1:18">
      <c r="A582" s="364">
        <v>45406</v>
      </c>
      <c r="B582" s="147" t="s">
        <v>16</v>
      </c>
      <c r="C582" s="101">
        <v>70304200</v>
      </c>
      <c r="D582" s="101">
        <v>10753550</v>
      </c>
      <c r="E582" s="101">
        <v>53271350</v>
      </c>
      <c r="F582" s="101">
        <v>13810000</v>
      </c>
      <c r="G582" s="101">
        <v>18724652</v>
      </c>
      <c r="H582" s="101">
        <v>22091603</v>
      </c>
      <c r="I582">
        <f t="shared" si="711"/>
        <v>1.2842270692004036</v>
      </c>
      <c r="J582">
        <f t="shared" si="728"/>
        <v>0.84759136763411869</v>
      </c>
      <c r="K582" s="361">
        <f t="shared" si="815"/>
        <v>0.18057821367189106</v>
      </c>
      <c r="L582" s="361">
        <f t="shared" si="809"/>
        <v>0.34996268500697519</v>
      </c>
      <c r="M582" s="30" t="s">
        <v>45</v>
      </c>
      <c r="N582" s="35">
        <f t="shared" si="811"/>
        <v>4291402</v>
      </c>
      <c r="O582" s="35">
        <f t="shared" si="812"/>
        <v>5134312</v>
      </c>
      <c r="P582" s="156">
        <f t="shared" si="813"/>
        <v>0.4231380710892137</v>
      </c>
      <c r="Q582" s="156">
        <f t="shared" si="814"/>
        <v>0.43426550956404475</v>
      </c>
      <c r="R582">
        <f t="shared" si="810"/>
        <v>0.7577264231724421</v>
      </c>
    </row>
    <row r="583" spans="1:18">
      <c r="A583" s="365">
        <v>45406</v>
      </c>
      <c r="B583" s="172" t="s">
        <v>591</v>
      </c>
      <c r="C583" s="101">
        <v>4657215</v>
      </c>
      <c r="D583" s="101">
        <v>1957965</v>
      </c>
      <c r="E583" s="101">
        <v>4160820</v>
      </c>
      <c r="F583" s="101">
        <v>2596860</v>
      </c>
      <c r="G583" s="101">
        <v>1758426</v>
      </c>
      <c r="H583" s="101">
        <v>2215484</v>
      </c>
      <c r="I583">
        <f t="shared" ref="I583:I619" si="816">F583/D583</f>
        <v>1.3263056285480077</v>
      </c>
      <c r="J583">
        <f t="shared" si="728"/>
        <v>0.79369835214336915</v>
      </c>
      <c r="K583" s="361">
        <f t="shared" si="815"/>
        <v>0.72537371492081137</v>
      </c>
      <c r="L583" s="361">
        <f t="shared" si="809"/>
        <v>1.6604388859050103</v>
      </c>
      <c r="M583" s="30" t="s">
        <v>45</v>
      </c>
      <c r="N583" s="35"/>
      <c r="O583" s="35"/>
      <c r="P583" s="156"/>
      <c r="Q583" s="156"/>
      <c r="R583">
        <f t="shared" si="810"/>
        <v>0.89341376767016334</v>
      </c>
    </row>
    <row r="584" spans="1:18">
      <c r="A584" s="365">
        <v>45407</v>
      </c>
      <c r="B584" s="223" t="s">
        <v>16</v>
      </c>
      <c r="C584" s="101">
        <v>19081850</v>
      </c>
      <c r="D584" s="101">
        <v>7885900</v>
      </c>
      <c r="E584" s="101">
        <v>18074600</v>
      </c>
      <c r="F584" s="101">
        <v>12727200</v>
      </c>
      <c r="G584" s="101">
        <v>2972936</v>
      </c>
      <c r="H584" s="101">
        <v>4379121</v>
      </c>
      <c r="I584">
        <f t="shared" si="816"/>
        <v>1.6139185127886482</v>
      </c>
      <c r="J584">
        <f t="shared" si="728"/>
        <v>0.67888875415865424</v>
      </c>
      <c r="K584" s="361">
        <f t="shared" si="815"/>
        <v>0.70435291333026673</v>
      </c>
      <c r="L584" s="361">
        <f t="shared" si="809"/>
        <v>2.3800725586266225</v>
      </c>
      <c r="M584" s="30" t="s">
        <v>45</v>
      </c>
      <c r="R584">
        <f t="shared" si="810"/>
        <v>0.94721423761322932</v>
      </c>
    </row>
    <row r="585" spans="1:18">
      <c r="A585" s="364">
        <v>45407</v>
      </c>
      <c r="B585" s="148" t="s">
        <v>591</v>
      </c>
      <c r="C585" s="101">
        <v>9324255</v>
      </c>
      <c r="D585" s="101">
        <v>3712530</v>
      </c>
      <c r="E585" s="101">
        <v>8664525</v>
      </c>
      <c r="F585" s="101">
        <v>5062920</v>
      </c>
      <c r="G585" s="101">
        <v>13876223</v>
      </c>
      <c r="H585" s="101">
        <v>23261383</v>
      </c>
      <c r="I585">
        <f t="shared" si="816"/>
        <v>1.3637384748406074</v>
      </c>
      <c r="J585">
        <f t="shared" si="728"/>
        <v>0.59653473742296403</v>
      </c>
      <c r="K585" s="361">
        <f t="shared" si="815"/>
        <v>0.66156663058150567</v>
      </c>
      <c r="L585" s="361">
        <f t="shared" si="809"/>
        <v>1.4057399409429963</v>
      </c>
      <c r="M585" s="30" t="s">
        <v>45</v>
      </c>
      <c r="N585" s="35">
        <f t="shared" ref="N585:N587" si="817">G585-G583</f>
        <v>12117797</v>
      </c>
      <c r="O585" s="35">
        <f t="shared" ref="O585:O587" si="818">H585-H583</f>
        <v>21045899</v>
      </c>
      <c r="P585" s="156">
        <f t="shared" ref="P585:P587" si="819">N585/(G583-N585)</f>
        <v>-1.1697425451796253</v>
      </c>
      <c r="Q585" s="156">
        <f t="shared" ref="Q585:Q587" si="820">O585/(H583-O585)</f>
        <v>-1.1176545498333414</v>
      </c>
      <c r="R585">
        <f t="shared" si="810"/>
        <v>0.92924582178415327</v>
      </c>
    </row>
    <row r="586" spans="1:18">
      <c r="A586" s="364">
        <v>45408</v>
      </c>
      <c r="B586" s="147" t="s">
        <v>16</v>
      </c>
      <c r="C586" s="101">
        <v>25938325</v>
      </c>
      <c r="D586" s="101">
        <v>10868025</v>
      </c>
      <c r="E586" s="101">
        <v>23657450</v>
      </c>
      <c r="F586" s="101">
        <v>2180550</v>
      </c>
      <c r="G586" s="101">
        <v>25396628</v>
      </c>
      <c r="H586" s="101">
        <v>18055415</v>
      </c>
      <c r="I586">
        <f t="shared" si="816"/>
        <v>0.20063903055062901</v>
      </c>
      <c r="J586">
        <f t="shared" si="728"/>
        <v>1.4065934236349593</v>
      </c>
      <c r="K586" s="361">
        <f t="shared" si="815"/>
        <v>0.7211551860281481</v>
      </c>
      <c r="L586" s="361">
        <f t="shared" si="809"/>
        <v>0.10153001597064754</v>
      </c>
      <c r="M586" s="17" t="s">
        <v>46</v>
      </c>
      <c r="N586" s="35">
        <f t="shared" si="817"/>
        <v>22423692</v>
      </c>
      <c r="O586" s="35">
        <f t="shared" si="818"/>
        <v>13676294</v>
      </c>
      <c r="P586" s="156">
        <f t="shared" si="819"/>
        <v>-1.1528442390619675</v>
      </c>
      <c r="Q586" s="156">
        <f t="shared" si="820"/>
        <v>-1.4710164046640843</v>
      </c>
      <c r="R586">
        <f t="shared" si="810"/>
        <v>0.91206544755684882</v>
      </c>
    </row>
    <row r="587" spans="1:18">
      <c r="A587" s="364">
        <v>45408</v>
      </c>
      <c r="B587" s="148" t="s">
        <v>591</v>
      </c>
      <c r="C587" s="101">
        <v>12448095</v>
      </c>
      <c r="D587" s="101">
        <v>5539380</v>
      </c>
      <c r="E587" s="101">
        <v>11839380</v>
      </c>
      <c r="F587" s="101">
        <v>1981755</v>
      </c>
      <c r="G587" s="101">
        <v>23838019</v>
      </c>
      <c r="H587" s="101">
        <v>19745986</v>
      </c>
      <c r="I587">
        <f t="shared" si="816"/>
        <v>0.35775754687347683</v>
      </c>
      <c r="J587">
        <f t="shared" si="728"/>
        <v>1.2072336625783082</v>
      </c>
      <c r="K587" s="361">
        <f t="shared" si="815"/>
        <v>0.80179599245301048</v>
      </c>
      <c r="L587" s="361">
        <f t="shared" si="809"/>
        <v>0.20103777532620687</v>
      </c>
      <c r="M587" s="17" t="s">
        <v>46</v>
      </c>
      <c r="N587" s="35">
        <f t="shared" si="817"/>
        <v>9961796</v>
      </c>
      <c r="O587" s="35">
        <f t="shared" si="818"/>
        <v>-3515397</v>
      </c>
      <c r="P587" s="399">
        <f t="shared" si="819"/>
        <v>2.5448925219451022</v>
      </c>
      <c r="Q587" s="156">
        <f t="shared" si="820"/>
        <v>-0.13128527776678151</v>
      </c>
      <c r="R587">
        <f t="shared" si="810"/>
        <v>0.95109974658773089</v>
      </c>
    </row>
    <row r="588" spans="1:18">
      <c r="A588" s="364">
        <v>45411</v>
      </c>
      <c r="B588" s="147" t="s">
        <v>16</v>
      </c>
      <c r="C588" s="101">
        <v>36726150</v>
      </c>
      <c r="D588" s="101">
        <v>-3443825</v>
      </c>
      <c r="E588" s="101">
        <v>29221875</v>
      </c>
      <c r="F588" s="101">
        <v>14793600</v>
      </c>
      <c r="G588" s="101">
        <v>19401129</v>
      </c>
      <c r="H588" s="101">
        <v>31537111</v>
      </c>
      <c r="I588">
        <f t="shared" si="816"/>
        <v>-4.2956886601380733</v>
      </c>
      <c r="J588">
        <f t="shared" si="728"/>
        <v>0.61518409216367342</v>
      </c>
      <c r="K588" s="361">
        <f t="shared" si="815"/>
        <v>-8.5731320470077463E-2</v>
      </c>
      <c r="L588" s="361">
        <f t="shared" si="809"/>
        <v>1.0253200746450979</v>
      </c>
      <c r="M588" s="30" t="s">
        <v>45</v>
      </c>
      <c r="N588" s="35">
        <f t="shared" ref="N588:N589" si="821">G588-G586</f>
        <v>-5995499</v>
      </c>
      <c r="O588" s="35">
        <f t="shared" ref="O588:O589" si="822">H588-H586</f>
        <v>13481696</v>
      </c>
      <c r="P588" s="156">
        <f t="shared" ref="P588:P589" si="823">N588/(G586-N588)</f>
        <v>-0.19098734533024794</v>
      </c>
      <c r="Q588" s="400">
        <f t="shared" ref="Q588:Q589" si="824">O588/(H586-O588)</f>
        <v>2.9476441381728962</v>
      </c>
      <c r="R588">
        <f t="shared" si="810"/>
        <v>0.79566943444929572</v>
      </c>
    </row>
    <row r="589" spans="1:18">
      <c r="A589" s="364">
        <v>45411</v>
      </c>
      <c r="B589" s="148" t="s">
        <v>591</v>
      </c>
      <c r="C589" s="101">
        <v>17311170</v>
      </c>
      <c r="D589" s="101">
        <v>1512315</v>
      </c>
      <c r="E589" s="101">
        <v>16145100</v>
      </c>
      <c r="F589" s="101">
        <v>15440190</v>
      </c>
      <c r="G589" s="101">
        <v>22203233</v>
      </c>
      <c r="H589" s="101">
        <v>62062420</v>
      </c>
      <c r="I589">
        <f t="shared" si="816"/>
        <v>10.209638864919015</v>
      </c>
      <c r="J589">
        <f t="shared" si="728"/>
        <v>0.35775648129737769</v>
      </c>
      <c r="K589" s="361">
        <f t="shared" si="815"/>
        <v>9.57230761343148E-2</v>
      </c>
      <c r="L589" s="361">
        <f t="shared" si="809"/>
        <v>21.903774949993615</v>
      </c>
      <c r="M589" s="30" t="s">
        <v>45</v>
      </c>
      <c r="N589" s="35">
        <f t="shared" si="821"/>
        <v>-1634786</v>
      </c>
      <c r="O589" s="35">
        <f t="shared" si="822"/>
        <v>42316434</v>
      </c>
      <c r="P589" s="156">
        <f t="shared" si="823"/>
        <v>-6.4177698529863519E-2</v>
      </c>
      <c r="Q589" s="156">
        <f t="shared" si="824"/>
        <v>-1.8748601711405994</v>
      </c>
      <c r="R589">
        <f t="shared" si="810"/>
        <v>0.9326406014151557</v>
      </c>
    </row>
    <row r="590" spans="1:18">
      <c r="A590" s="364">
        <v>45412</v>
      </c>
      <c r="B590" s="147" t="s">
        <v>16</v>
      </c>
      <c r="C590" s="101">
        <v>41595675</v>
      </c>
      <c r="D590" s="101">
        <v>7025450</v>
      </c>
      <c r="E590" s="101">
        <v>38371025</v>
      </c>
      <c r="F590" s="101">
        <v>4982325</v>
      </c>
      <c r="G590" s="101">
        <v>34095813</v>
      </c>
      <c r="H590" s="101">
        <v>33092555</v>
      </c>
      <c r="I590">
        <f t="shared" si="816"/>
        <v>0.70918232995751163</v>
      </c>
      <c r="J590">
        <f t="shared" si="728"/>
        <v>1.0303167283396522</v>
      </c>
      <c r="K590" s="361">
        <f t="shared" si="815"/>
        <v>0.20322257086842796</v>
      </c>
      <c r="L590" s="361">
        <f t="shared" si="809"/>
        <v>0.1492218924366627</v>
      </c>
      <c r="M590" s="17" t="s">
        <v>46</v>
      </c>
      <c r="N590" s="35">
        <f t="shared" ref="N590:N591" si="825">G590-G588</f>
        <v>14694684</v>
      </c>
      <c r="O590" s="35">
        <f t="shared" ref="O590:O591" si="826">H590-H588</f>
        <v>1555444</v>
      </c>
      <c r="P590" s="399">
        <f t="shared" ref="P590:P591" si="827">N590/(G588-N590)</f>
        <v>3.1222470463375225</v>
      </c>
      <c r="Q590" s="156">
        <f t="shared" ref="Q590:Q591" si="828">O590/(H588-O590)</f>
        <v>5.1879837101786237E-2</v>
      </c>
      <c r="R590">
        <f t="shared" si="810"/>
        <v>0.92247631514574535</v>
      </c>
    </row>
    <row r="591" spans="1:18">
      <c r="A591" s="365">
        <v>45412</v>
      </c>
      <c r="B591" s="172" t="s">
        <v>591</v>
      </c>
      <c r="C591" s="101">
        <v>6152055</v>
      </c>
      <c r="D591" s="101">
        <v>3526650</v>
      </c>
      <c r="E591" s="101">
        <v>4841175</v>
      </c>
      <c r="F591" s="101">
        <v>2929875</v>
      </c>
      <c r="G591" s="101">
        <v>3273414</v>
      </c>
      <c r="H591" s="101">
        <v>3850119</v>
      </c>
      <c r="I591">
        <f t="shared" si="816"/>
        <v>0.83078133639572971</v>
      </c>
      <c r="J591">
        <f t="shared" si="728"/>
        <v>0.85021112334449922</v>
      </c>
      <c r="K591" s="361">
        <f t="shared" si="815"/>
        <v>1.3432784656081633</v>
      </c>
      <c r="L591" s="361">
        <f t="shared" si="809"/>
        <v>1.532922618113326</v>
      </c>
      <c r="M591" s="30" t="s">
        <v>45</v>
      </c>
      <c r="N591" s="35">
        <f t="shared" si="825"/>
        <v>-18929819</v>
      </c>
      <c r="O591" s="35">
        <f t="shared" si="826"/>
        <v>-58212301</v>
      </c>
      <c r="P591" s="156">
        <f t="shared" si="827"/>
        <v>-0.46020944422018573</v>
      </c>
      <c r="Q591" s="156">
        <f t="shared" si="828"/>
        <v>-0.48399447960473757</v>
      </c>
      <c r="R591">
        <f t="shared" si="810"/>
        <v>0.78691998039679423</v>
      </c>
    </row>
    <row r="592" spans="1:18">
      <c r="A592" s="365">
        <v>45414</v>
      </c>
      <c r="B592" s="223" t="s">
        <v>16</v>
      </c>
      <c r="C592" s="101">
        <v>13579375</v>
      </c>
      <c r="D592" s="101">
        <v>8218750</v>
      </c>
      <c r="E592" s="101">
        <v>14778325</v>
      </c>
      <c r="F592" s="101">
        <v>9571700</v>
      </c>
      <c r="G592" s="101">
        <v>4117361</v>
      </c>
      <c r="H592" s="101">
        <v>4052527</v>
      </c>
      <c r="I592">
        <f t="shared" si="816"/>
        <v>1.1646174904942965</v>
      </c>
      <c r="J592">
        <f t="shared" si="728"/>
        <v>1.01599841284216</v>
      </c>
      <c r="K592" s="361">
        <f t="shared" si="815"/>
        <v>1.5331701060977032</v>
      </c>
      <c r="L592" s="361">
        <f t="shared" si="809"/>
        <v>1.838369385158332</v>
      </c>
      <c r="M592" s="30" t="s">
        <v>45</v>
      </c>
      <c r="R592">
        <f t="shared" si="810"/>
        <v>1.0882919869287062</v>
      </c>
    </row>
    <row r="593" spans="1:18">
      <c r="A593" s="364">
        <v>45414</v>
      </c>
      <c r="B593" s="148" t="s">
        <v>591</v>
      </c>
      <c r="C593" s="101">
        <v>9232830</v>
      </c>
      <c r="D593" s="101">
        <v>4716975</v>
      </c>
      <c r="E593" s="101">
        <v>8857320</v>
      </c>
      <c r="F593" s="101">
        <v>3946560</v>
      </c>
      <c r="G593" s="101">
        <v>19050147</v>
      </c>
      <c r="H593" s="101">
        <v>14778684</v>
      </c>
      <c r="I593">
        <f t="shared" si="816"/>
        <v>0.83667180767334992</v>
      </c>
      <c r="J593">
        <f t="shared" ref="J593:J619" si="829">G593/H593</f>
        <v>1.2890286442284036</v>
      </c>
      <c r="K593" s="361">
        <f t="shared" si="815"/>
        <v>1.0445364166918556</v>
      </c>
      <c r="L593" s="361">
        <f t="shared" si="809"/>
        <v>0.80365564596925931</v>
      </c>
      <c r="M593" s="17" t="s">
        <v>46</v>
      </c>
      <c r="R593">
        <f t="shared" si="810"/>
        <v>0.95932882983873846</v>
      </c>
    </row>
    <row r="594" spans="1:18">
      <c r="A594" s="364">
        <v>45415</v>
      </c>
      <c r="B594" s="147" t="s">
        <v>16</v>
      </c>
      <c r="C594" s="101">
        <v>24645850</v>
      </c>
      <c r="D594" s="101">
        <v>16008450</v>
      </c>
      <c r="E594" s="101">
        <v>20673275</v>
      </c>
      <c r="F594" s="101">
        <v>3013825</v>
      </c>
      <c r="G594" s="101">
        <v>30245140</v>
      </c>
      <c r="H594" s="101">
        <v>18745044</v>
      </c>
      <c r="I594">
        <f t="shared" si="816"/>
        <v>0.18826463523951414</v>
      </c>
      <c r="J594">
        <f t="shared" si="829"/>
        <v>1.613500613815577</v>
      </c>
      <c r="K594" s="361">
        <f t="shared" si="815"/>
        <v>1.8533875934887813</v>
      </c>
      <c r="L594" s="361">
        <f t="shared" si="809"/>
        <v>0.17066358238789997</v>
      </c>
      <c r="M594" s="17" t="s">
        <v>46</v>
      </c>
      <c r="N594" s="35">
        <f t="shared" ref="N594:N595" si="830">G594-G592</f>
        <v>26127779</v>
      </c>
      <c r="O594" s="35">
        <f t="shared" ref="O594:O595" si="831">H594-H592</f>
        <v>14692517</v>
      </c>
      <c r="P594" s="156">
        <f t="shared" ref="P594:P595" si="832">N594/(G592-N594)</f>
        <v>-1.187064189330707</v>
      </c>
      <c r="Q594" s="156">
        <f t="shared" ref="Q594:Q595" si="833">O594/(H592-O594)</f>
        <v>-1.3808769557114244</v>
      </c>
      <c r="R594">
        <f t="shared" si="810"/>
        <v>0.83881363393837094</v>
      </c>
    </row>
    <row r="595" spans="1:18">
      <c r="A595" s="364">
        <v>45415</v>
      </c>
      <c r="B595" s="148" t="s">
        <v>591</v>
      </c>
      <c r="C595" s="101">
        <v>10227945</v>
      </c>
      <c r="D595" s="101">
        <v>3313305</v>
      </c>
      <c r="E595" s="101">
        <v>9386835</v>
      </c>
      <c r="F595" s="101">
        <v>-991680</v>
      </c>
      <c r="G595" s="101">
        <v>30242317</v>
      </c>
      <c r="H595" s="101">
        <v>18520499</v>
      </c>
      <c r="I595">
        <f t="shared" si="816"/>
        <v>-0.29930235821936102</v>
      </c>
      <c r="J595">
        <f t="shared" si="829"/>
        <v>1.6329104847552973</v>
      </c>
      <c r="K595" s="361">
        <f t="shared" si="815"/>
        <v>0.47917245149422094</v>
      </c>
      <c r="L595" s="361">
        <f t="shared" si="809"/>
        <v>-9.555124215747629E-2</v>
      </c>
      <c r="M595" s="17" t="s">
        <v>46</v>
      </c>
      <c r="N595" s="35">
        <f t="shared" si="830"/>
        <v>11192170</v>
      </c>
      <c r="O595" s="35">
        <f t="shared" si="831"/>
        <v>3741815</v>
      </c>
      <c r="P595" s="399">
        <f t="shared" si="832"/>
        <v>1.4243067904118325</v>
      </c>
      <c r="Q595" s="156">
        <f t="shared" si="833"/>
        <v>0.33902866836600126</v>
      </c>
      <c r="R595">
        <f t="shared" si="810"/>
        <v>0.91776353901003571</v>
      </c>
    </row>
    <row r="596" spans="1:18">
      <c r="A596" s="364">
        <v>45418</v>
      </c>
      <c r="B596" s="147" t="s">
        <v>16</v>
      </c>
      <c r="C596" s="101">
        <v>32350725</v>
      </c>
      <c r="D596" s="101">
        <v>7704875</v>
      </c>
      <c r="E596" s="101">
        <v>24073825</v>
      </c>
      <c r="F596" s="101">
        <v>3400550</v>
      </c>
      <c r="G596" s="101">
        <v>29366405</v>
      </c>
      <c r="H596" s="101">
        <v>23557578</v>
      </c>
      <c r="I596">
        <f t="shared" si="816"/>
        <v>0.44135044371258458</v>
      </c>
      <c r="J596">
        <f t="shared" si="829"/>
        <v>1.2465799752419371</v>
      </c>
      <c r="K596" s="361">
        <f t="shared" si="815"/>
        <v>0.31262362629002449</v>
      </c>
      <c r="L596" s="361">
        <f t="shared" si="809"/>
        <v>0.16449014488512342</v>
      </c>
      <c r="M596" s="17" t="s">
        <v>46</v>
      </c>
      <c r="N596" s="35">
        <f t="shared" ref="N596:N597" si="834">G596-G594</f>
        <v>-878735</v>
      </c>
      <c r="O596" s="35">
        <f t="shared" ref="O596:O597" si="835">H596-H594</f>
        <v>4812534</v>
      </c>
      <c r="P596" s="156">
        <f t="shared" ref="P596:P597" si="836">N596/(G594-N596)</f>
        <v>-2.8233470286074598E-2</v>
      </c>
      <c r="Q596" s="400">
        <f t="shared" ref="Q596:Q597" si="837">O596/(H594-O596)</f>
        <v>0.34541758807278805</v>
      </c>
      <c r="R596">
        <f t="shared" si="810"/>
        <v>0.74415101979940168</v>
      </c>
    </row>
    <row r="597" spans="1:18">
      <c r="A597" s="364">
        <v>45418</v>
      </c>
      <c r="B597" s="148" t="s">
        <v>591</v>
      </c>
      <c r="C597" s="101">
        <v>13765320</v>
      </c>
      <c r="D597" s="101">
        <v>3537375</v>
      </c>
      <c r="E597" s="101">
        <v>11984370</v>
      </c>
      <c r="F597" s="101">
        <v>2597535</v>
      </c>
      <c r="G597" s="101">
        <v>36288276</v>
      </c>
      <c r="H597" s="101">
        <v>24647708</v>
      </c>
      <c r="I597">
        <f t="shared" si="816"/>
        <v>0.73431145976889645</v>
      </c>
      <c r="J597">
        <f t="shared" si="829"/>
        <v>1.4722779091670513</v>
      </c>
      <c r="K597" s="361">
        <f t="shared" si="815"/>
        <v>0.34585393253483471</v>
      </c>
      <c r="L597" s="361">
        <f t="shared" si="809"/>
        <v>0.27672106732460944</v>
      </c>
      <c r="M597" s="17" t="s">
        <v>46</v>
      </c>
      <c r="N597" s="35">
        <f t="shared" si="834"/>
        <v>6045959</v>
      </c>
      <c r="O597" s="35">
        <f t="shared" si="835"/>
        <v>6127209</v>
      </c>
      <c r="P597" s="156">
        <f t="shared" si="836"/>
        <v>0.24987062102486662</v>
      </c>
      <c r="Q597" s="400">
        <f t="shared" si="837"/>
        <v>0.49439729079203343</v>
      </c>
      <c r="R597">
        <f t="shared" si="810"/>
        <v>0.87062051590518785</v>
      </c>
    </row>
    <row r="598" spans="1:18">
      <c r="A598" s="364">
        <v>45419</v>
      </c>
      <c r="B598" s="147" t="s">
        <v>16</v>
      </c>
      <c r="C598" s="101">
        <v>36072800</v>
      </c>
      <c r="D598" s="101">
        <v>16610700</v>
      </c>
      <c r="E598" s="101">
        <v>28820425</v>
      </c>
      <c r="F598" s="101">
        <v>-2766400</v>
      </c>
      <c r="G598" s="101">
        <v>38134876</v>
      </c>
      <c r="H598" s="101">
        <v>27953631</v>
      </c>
      <c r="I598">
        <f t="shared" si="816"/>
        <v>-0.16654325224102537</v>
      </c>
      <c r="J598">
        <f t="shared" si="829"/>
        <v>1.3642190526160984</v>
      </c>
      <c r="K598" s="361">
        <f t="shared" si="815"/>
        <v>0.8534896028691662</v>
      </c>
      <c r="L598" s="361">
        <f t="shared" si="809"/>
        <v>-8.7580818901551519E-2</v>
      </c>
      <c r="M598" s="459" t="s">
        <v>46</v>
      </c>
      <c r="N598" s="35">
        <f t="shared" ref="N598:N599" si="838">G598-G596</f>
        <v>8768471</v>
      </c>
      <c r="O598" s="35">
        <f t="shared" ref="O598:O599" si="839">H598-H596</f>
        <v>4396053</v>
      </c>
      <c r="P598" s="399">
        <f t="shared" ref="P598:P599" si="840">N598/(G596-N598)</f>
        <v>0.42569662569071248</v>
      </c>
      <c r="Q598" s="156">
        <f t="shared" ref="Q598:Q599" si="841">O598/(H596-O598)</f>
        <v>0.22942083158829998</v>
      </c>
      <c r="R598">
        <f t="shared" si="810"/>
        <v>0.79895170322237252</v>
      </c>
    </row>
    <row r="599" spans="1:18">
      <c r="A599" s="364">
        <v>45419</v>
      </c>
      <c r="B599" s="148" t="s">
        <v>591</v>
      </c>
      <c r="C599" s="101">
        <v>14491980</v>
      </c>
      <c r="D599" s="101">
        <v>12263730</v>
      </c>
      <c r="E599" s="101">
        <v>12029520</v>
      </c>
      <c r="F599" s="101">
        <v>903165</v>
      </c>
      <c r="G599" s="101">
        <v>51210542</v>
      </c>
      <c r="H599" s="101">
        <v>30348868</v>
      </c>
      <c r="I599">
        <f t="shared" si="816"/>
        <v>7.3645212345672978E-2</v>
      </c>
      <c r="J599">
        <f t="shared" si="829"/>
        <v>1.6873954573857581</v>
      </c>
      <c r="K599" s="361">
        <f t="shared" si="815"/>
        <v>5.5037495792662403</v>
      </c>
      <c r="L599" s="361">
        <f t="shared" si="809"/>
        <v>8.1173484038573274E-2</v>
      </c>
      <c r="M599" s="459" t="s">
        <v>46</v>
      </c>
      <c r="N599" s="35">
        <f t="shared" si="838"/>
        <v>14922266</v>
      </c>
      <c r="O599" s="35">
        <f t="shared" si="839"/>
        <v>5701160</v>
      </c>
      <c r="P599" s="399">
        <f t="shared" si="840"/>
        <v>0.69841144883859929</v>
      </c>
      <c r="Q599" s="156">
        <f t="shared" si="841"/>
        <v>0.30090758485397973</v>
      </c>
      <c r="R599">
        <f t="shared" si="810"/>
        <v>0.83008118973390799</v>
      </c>
    </row>
    <row r="600" spans="1:18">
      <c r="A600" s="364">
        <v>45420</v>
      </c>
      <c r="B600" s="147" t="s">
        <v>16</v>
      </c>
      <c r="C600" s="101">
        <v>50192450</v>
      </c>
      <c r="D600" s="101">
        <v>14119650</v>
      </c>
      <c r="E600" s="101">
        <v>38971550</v>
      </c>
      <c r="F600" s="101">
        <v>10151125</v>
      </c>
      <c r="G600" s="101">
        <v>51356456</v>
      </c>
      <c r="H600" s="101">
        <v>54075222</v>
      </c>
      <c r="I600">
        <f t="shared" si="816"/>
        <v>0.71893602178524252</v>
      </c>
      <c r="J600">
        <f t="shared" si="829"/>
        <v>0.94972251801388818</v>
      </c>
      <c r="K600" s="361">
        <f t="shared" si="815"/>
        <v>0.3914209598367745</v>
      </c>
      <c r="L600" s="361">
        <f t="shared" si="809"/>
        <v>0.35221982326769991</v>
      </c>
      <c r="M600" s="17" t="s">
        <v>46</v>
      </c>
      <c r="N600" s="35">
        <f t="shared" ref="N600" si="842">G600-G598</f>
        <v>13221580</v>
      </c>
      <c r="O600" s="35">
        <f t="shared" ref="O600" si="843">H600-H598</f>
        <v>26121591</v>
      </c>
      <c r="P600" s="156">
        <f t="shared" ref="P600" si="844">N600/(G598-N600)</f>
        <v>0.53070376557160481</v>
      </c>
      <c r="Q600" s="400">
        <f t="shared" ref="Q600" si="845">O600/(H598-O600)</f>
        <v>14.258199056789152</v>
      </c>
      <c r="R600">
        <f t="shared" si="810"/>
        <v>0.7764424729217243</v>
      </c>
    </row>
    <row r="601" spans="1:18">
      <c r="A601" s="365">
        <v>45420</v>
      </c>
      <c r="B601" s="172" t="s">
        <v>591</v>
      </c>
      <c r="C601" s="101">
        <v>5885265</v>
      </c>
      <c r="D601" s="101">
        <v>4266675</v>
      </c>
      <c r="E601" s="101">
        <v>4837890</v>
      </c>
      <c r="F601" s="101">
        <v>2878560</v>
      </c>
      <c r="G601" s="101">
        <v>2291305</v>
      </c>
      <c r="H601" s="101">
        <v>2581962</v>
      </c>
      <c r="I601">
        <f t="shared" si="816"/>
        <v>0.67466118230237837</v>
      </c>
      <c r="J601">
        <f t="shared" si="829"/>
        <v>0.88742785525116175</v>
      </c>
      <c r="K601" s="361">
        <f t="shared" si="815"/>
        <v>2.6360443348840659</v>
      </c>
      <c r="L601" s="361">
        <f t="shared" si="809"/>
        <v>1.4691552724655876</v>
      </c>
      <c r="M601" s="17" t="s">
        <v>46</v>
      </c>
      <c r="R601">
        <f t="shared" si="810"/>
        <v>0.82203435189409479</v>
      </c>
    </row>
    <row r="602" spans="1:18">
      <c r="A602" s="365">
        <v>45421</v>
      </c>
      <c r="B602" s="223" t="s">
        <v>16</v>
      </c>
      <c r="C602" s="101">
        <v>11101325</v>
      </c>
      <c r="D602" s="101">
        <v>9857100</v>
      </c>
      <c r="E602" s="101">
        <v>12623100</v>
      </c>
      <c r="F602" s="101">
        <v>6775150</v>
      </c>
      <c r="G602" s="101">
        <v>5730941</v>
      </c>
      <c r="H602" s="101">
        <v>3112943</v>
      </c>
      <c r="I602">
        <f t="shared" si="816"/>
        <v>0.68733704639295534</v>
      </c>
      <c r="J602">
        <f t="shared" si="829"/>
        <v>1.8410041558743606</v>
      </c>
      <c r="K602" s="361">
        <f t="shared" si="815"/>
        <v>7.9222809379332517</v>
      </c>
      <c r="L602" s="361">
        <f t="shared" si="809"/>
        <v>1.158551287203208</v>
      </c>
      <c r="M602" s="17" t="s">
        <v>46</v>
      </c>
      <c r="R602">
        <f t="shared" si="810"/>
        <v>1.1370804836359625</v>
      </c>
    </row>
    <row r="603" spans="1:18">
      <c r="A603" s="364">
        <v>45421</v>
      </c>
      <c r="B603" s="148" t="s">
        <v>591</v>
      </c>
      <c r="C603" s="101">
        <v>7377420</v>
      </c>
      <c r="D603" s="101">
        <v>4567095</v>
      </c>
      <c r="E603" s="101">
        <v>6882225</v>
      </c>
      <c r="F603" s="101">
        <v>2201985</v>
      </c>
      <c r="G603" s="101">
        <v>21983304</v>
      </c>
      <c r="H603" s="101">
        <v>11149555</v>
      </c>
      <c r="I603">
        <f t="shared" si="816"/>
        <v>0.48214127361046794</v>
      </c>
      <c r="J603">
        <f t="shared" si="829"/>
        <v>1.971675461487028</v>
      </c>
      <c r="K603" s="361">
        <f t="shared" si="815"/>
        <v>1.6251127538629875</v>
      </c>
      <c r="L603" s="361">
        <f t="shared" si="809"/>
        <v>0.47048548792369621</v>
      </c>
      <c r="M603" s="17" t="s">
        <v>46</v>
      </c>
      <c r="N603" s="35">
        <f t="shared" ref="N603:N605" si="846">G603-G601</f>
        <v>19691999</v>
      </c>
      <c r="O603" s="35">
        <f t="shared" ref="O603:O605" si="847">H603-H601</f>
        <v>8567593</v>
      </c>
      <c r="P603" s="156">
        <f t="shared" ref="P603:P605" si="848">N603/(G601-N603)</f>
        <v>-1.1316789433800745</v>
      </c>
      <c r="Q603" s="156">
        <f t="shared" ref="Q603:Q605" si="849">O603/(H601-O603)</f>
        <v>-1.4313600353914233</v>
      </c>
      <c r="R603">
        <f t="shared" si="810"/>
        <v>0.9328769407191132</v>
      </c>
    </row>
    <row r="604" spans="1:18">
      <c r="A604" s="364">
        <v>45422</v>
      </c>
      <c r="B604" s="147" t="s">
        <v>16</v>
      </c>
      <c r="C604" s="101">
        <v>19550525</v>
      </c>
      <c r="D604" s="101">
        <v>3408475</v>
      </c>
      <c r="E604" s="101">
        <v>16108100</v>
      </c>
      <c r="F604" s="101">
        <v>4207275</v>
      </c>
      <c r="G604" s="101">
        <v>20477736</v>
      </c>
      <c r="H604" s="101">
        <v>19069628</v>
      </c>
      <c r="I604">
        <f t="shared" si="816"/>
        <v>1.2343570071659613</v>
      </c>
      <c r="J604">
        <f t="shared" si="829"/>
        <v>1.0738403496911424</v>
      </c>
      <c r="K604" s="361">
        <f t="shared" si="815"/>
        <v>0.21115502677788756</v>
      </c>
      <c r="L604" s="361">
        <f t="shared" si="809"/>
        <v>0.35352801171347364</v>
      </c>
      <c r="M604" s="30" t="s">
        <v>45</v>
      </c>
      <c r="N604" s="35">
        <f t="shared" si="846"/>
        <v>14746795</v>
      </c>
      <c r="O604" s="35">
        <f t="shared" si="847"/>
        <v>15956685</v>
      </c>
      <c r="P604" s="156">
        <f t="shared" si="848"/>
        <v>-1.6356514868142276</v>
      </c>
      <c r="Q604" s="156">
        <f t="shared" si="849"/>
        <v>-1.2423704088730527</v>
      </c>
      <c r="R604">
        <f t="shared" si="810"/>
        <v>0.82392160824325689</v>
      </c>
    </row>
    <row r="605" spans="1:18">
      <c r="A605" s="364">
        <v>45422</v>
      </c>
      <c r="B605" s="148" t="s">
        <v>591</v>
      </c>
      <c r="C605" s="101">
        <v>10043130</v>
      </c>
      <c r="D605" s="101">
        <v>3517140</v>
      </c>
      <c r="E605" s="101">
        <v>8852670</v>
      </c>
      <c r="F605" s="101">
        <v>2095110</v>
      </c>
      <c r="G605" s="101">
        <v>25072751</v>
      </c>
      <c r="H605" s="101">
        <v>18582396</v>
      </c>
      <c r="I605">
        <f t="shared" si="816"/>
        <v>0.59568569917603509</v>
      </c>
      <c r="J605">
        <f t="shared" si="829"/>
        <v>1.3492743885126546</v>
      </c>
      <c r="K605" s="361">
        <f t="shared" si="815"/>
        <v>0.53894351661586981</v>
      </c>
      <c r="L605" s="361">
        <f t="shared" si="809"/>
        <v>0.31003942251345162</v>
      </c>
      <c r="M605" s="17" t="s">
        <v>46</v>
      </c>
      <c r="N605" s="35">
        <f t="shared" si="846"/>
        <v>3089447</v>
      </c>
      <c r="O605" s="35">
        <f t="shared" si="847"/>
        <v>7432841</v>
      </c>
      <c r="P605" s="156">
        <f t="shared" si="848"/>
        <v>0.16351595124277696</v>
      </c>
      <c r="Q605" s="400">
        <f t="shared" si="849"/>
        <v>1.9998420647916413</v>
      </c>
      <c r="R605">
        <f t="shared" si="810"/>
        <v>0.88146524041807683</v>
      </c>
    </row>
    <row r="606" spans="1:18">
      <c r="A606" s="364">
        <v>45425</v>
      </c>
      <c r="B606" s="147" t="s">
        <v>16</v>
      </c>
      <c r="C606" s="101">
        <v>28322925</v>
      </c>
      <c r="D606" s="101">
        <v>5419950</v>
      </c>
      <c r="E606" s="101">
        <v>21039025</v>
      </c>
      <c r="F606" s="101">
        <v>4948225</v>
      </c>
      <c r="G606" s="101">
        <v>25618588</v>
      </c>
      <c r="H606" s="101">
        <v>34936357</v>
      </c>
      <c r="I606">
        <f t="shared" si="816"/>
        <v>0.91296506425336033</v>
      </c>
      <c r="J606">
        <f t="shared" si="829"/>
        <v>0.73329305628517594</v>
      </c>
      <c r="K606" s="361">
        <f t="shared" si="815"/>
        <v>0.23664829569084367</v>
      </c>
      <c r="L606" s="361">
        <f t="shared" si="809"/>
        <v>0.3075188927834539</v>
      </c>
      <c r="M606" s="30" t="s">
        <v>45</v>
      </c>
      <c r="N606" s="35">
        <f t="shared" ref="N606:N609" si="850">G606-G604</f>
        <v>5140852</v>
      </c>
      <c r="O606" s="35">
        <f t="shared" ref="O606:O609" si="851">H606-H604</f>
        <v>15866729</v>
      </c>
      <c r="P606" s="156">
        <f t="shared" ref="P606:P609" si="852">N606/(G604-N606)</f>
        <v>0.33519533694067194</v>
      </c>
      <c r="Q606" s="400">
        <f t="shared" ref="Q606:Q609" si="853">O606/(H604-O606)</f>
        <v>4.9538649204985861</v>
      </c>
      <c r="R606">
        <f t="shared" si="810"/>
        <v>0.74282670310358123</v>
      </c>
    </row>
    <row r="607" spans="1:18">
      <c r="A607" s="364">
        <v>45425</v>
      </c>
      <c r="B607" s="148" t="s">
        <v>591</v>
      </c>
      <c r="C607" s="101">
        <v>12125550</v>
      </c>
      <c r="D607" s="101">
        <v>-1308555</v>
      </c>
      <c r="E607" s="101">
        <v>10896495</v>
      </c>
      <c r="F607" s="101">
        <v>3000105</v>
      </c>
      <c r="G607" s="101">
        <v>23289698</v>
      </c>
      <c r="H607" s="101">
        <v>36263648</v>
      </c>
      <c r="I607">
        <f t="shared" si="816"/>
        <v>-2.2926854431032706</v>
      </c>
      <c r="J607">
        <f t="shared" si="829"/>
        <v>0.64223262921590241</v>
      </c>
      <c r="K607" s="361">
        <f t="shared" si="815"/>
        <v>-9.7405446808700696E-2</v>
      </c>
      <c r="L607" s="361">
        <f t="shared" si="809"/>
        <v>0.3799337418744515</v>
      </c>
      <c r="M607" s="30" t="s">
        <v>45</v>
      </c>
      <c r="N607" s="35">
        <f t="shared" si="850"/>
        <v>-1783053</v>
      </c>
      <c r="O607" s="35">
        <f t="shared" si="851"/>
        <v>17681252</v>
      </c>
      <c r="P607" s="156">
        <f t="shared" si="852"/>
        <v>-6.6393581067243412E-2</v>
      </c>
      <c r="Q607" s="400">
        <f t="shared" si="853"/>
        <v>19.620895217634473</v>
      </c>
      <c r="R607">
        <f t="shared" si="810"/>
        <v>0.89863923698306469</v>
      </c>
    </row>
    <row r="608" spans="1:18">
      <c r="A608" s="364">
        <v>45426</v>
      </c>
      <c r="B608" s="147" t="s">
        <v>16</v>
      </c>
      <c r="C608" s="101">
        <v>33334325</v>
      </c>
      <c r="D608" s="101">
        <v>-897525</v>
      </c>
      <c r="E608" s="101">
        <v>28191375</v>
      </c>
      <c r="F608" s="101">
        <v>11494100</v>
      </c>
      <c r="G608" s="101">
        <v>25957746</v>
      </c>
      <c r="H608" s="101">
        <v>34301937</v>
      </c>
      <c r="I608">
        <f t="shared" si="816"/>
        <v>-12.806439932035319</v>
      </c>
      <c r="J608">
        <f t="shared" si="829"/>
        <v>0.75674286265524893</v>
      </c>
      <c r="K608" s="361">
        <f t="shared" si="815"/>
        <v>-2.6219003647188217E-2</v>
      </c>
      <c r="L608" s="361">
        <f t="shared" si="809"/>
        <v>0.68838178684845286</v>
      </c>
      <c r="M608" s="30" t="s">
        <v>45</v>
      </c>
      <c r="N608" s="35">
        <f t="shared" si="850"/>
        <v>339158</v>
      </c>
      <c r="O608" s="35">
        <f t="shared" si="851"/>
        <v>-634420</v>
      </c>
      <c r="P608" s="399">
        <f t="shared" si="852"/>
        <v>1.3416362631594146E-2</v>
      </c>
      <c r="Q608" s="156">
        <f t="shared" si="853"/>
        <v>-1.783542709792367E-2</v>
      </c>
      <c r="R608">
        <f t="shared" si="810"/>
        <v>0.84571608994632408</v>
      </c>
    </row>
    <row r="609" spans="1:18">
      <c r="A609" s="364">
        <v>45426</v>
      </c>
      <c r="B609" s="148" t="s">
        <v>591</v>
      </c>
      <c r="C609" s="101">
        <v>18808665</v>
      </c>
      <c r="D609" s="101">
        <v>4268520</v>
      </c>
      <c r="E609" s="101">
        <v>12277395</v>
      </c>
      <c r="F609" s="101">
        <v>3147225</v>
      </c>
      <c r="G609" s="101">
        <v>30409762</v>
      </c>
      <c r="H609" s="101">
        <v>40406909</v>
      </c>
      <c r="I609">
        <f t="shared" si="816"/>
        <v>0.73731059008743072</v>
      </c>
      <c r="J609">
        <f t="shared" si="829"/>
        <v>0.75258817743272566</v>
      </c>
      <c r="K609" s="361">
        <f t="shared" si="815"/>
        <v>0.29356791146168076</v>
      </c>
      <c r="L609" s="361">
        <f t="shared" si="809"/>
        <v>0.34470606790454067</v>
      </c>
      <c r="M609" s="30" t="s">
        <v>45</v>
      </c>
      <c r="N609" s="35">
        <f t="shared" si="850"/>
        <v>7120064</v>
      </c>
      <c r="O609" s="35">
        <f t="shared" si="851"/>
        <v>4143261</v>
      </c>
      <c r="P609" s="399">
        <f t="shared" si="852"/>
        <v>0.44033550790327103</v>
      </c>
      <c r="Q609" s="400">
        <f t="shared" si="853"/>
        <v>0.12899162765380132</v>
      </c>
      <c r="R609">
        <f t="shared" si="810"/>
        <v>0.65275206932549434</v>
      </c>
    </row>
    <row r="610" spans="1:18">
      <c r="A610" s="364">
        <v>45427</v>
      </c>
      <c r="B610" s="147" t="s">
        <v>16</v>
      </c>
      <c r="C610" s="101">
        <v>50580175</v>
      </c>
      <c r="D610" s="101">
        <v>17245850</v>
      </c>
      <c r="E610" s="101">
        <v>33958400</v>
      </c>
      <c r="F610" s="101">
        <v>5767025</v>
      </c>
      <c r="G610" s="101">
        <v>46225563</v>
      </c>
      <c r="H610" s="101">
        <v>51590650</v>
      </c>
      <c r="I610">
        <f t="shared" si="816"/>
        <v>0.334400739888147</v>
      </c>
      <c r="J610">
        <f t="shared" si="829"/>
        <v>0.8960066019714813</v>
      </c>
      <c r="K610" s="361">
        <f t="shared" si="815"/>
        <v>0.51736010853677106</v>
      </c>
      <c r="L610" s="361">
        <f t="shared" si="809"/>
        <v>0.20456699965858352</v>
      </c>
      <c r="M610" s="17" t="s">
        <v>46</v>
      </c>
      <c r="N610" s="35">
        <f t="shared" ref="N610" si="854">G610-G608</f>
        <v>20267817</v>
      </c>
      <c r="O610" s="35">
        <f t="shared" ref="O610" si="855">H610-H608</f>
        <v>17288713</v>
      </c>
      <c r="P610" s="399">
        <f t="shared" ref="P610" si="856">N610/(G608-N610)</f>
        <v>3.5620509500206419</v>
      </c>
      <c r="Q610" s="156">
        <f t="shared" ref="Q610" si="857">O610/(H608-O610)</f>
        <v>1.0161926393257386</v>
      </c>
      <c r="R610">
        <f t="shared" si="810"/>
        <v>0.67137766921526076</v>
      </c>
    </row>
    <row r="611" spans="1:18">
      <c r="A611" s="365">
        <v>45427</v>
      </c>
      <c r="B611" s="172" t="s">
        <v>591</v>
      </c>
      <c r="C611" s="101">
        <v>4654830</v>
      </c>
      <c r="D611" s="101">
        <v>2946975</v>
      </c>
      <c r="E611" s="101">
        <v>3626970</v>
      </c>
      <c r="F611" s="101">
        <v>2125260</v>
      </c>
      <c r="G611" s="101">
        <v>1954662</v>
      </c>
      <c r="H611" s="101">
        <v>2201507</v>
      </c>
      <c r="I611">
        <f t="shared" si="816"/>
        <v>0.72116662000865295</v>
      </c>
      <c r="J611">
        <f t="shared" si="829"/>
        <v>0.88787453321747334</v>
      </c>
      <c r="K611" s="361">
        <f t="shared" si="815"/>
        <v>1.7255416882580781</v>
      </c>
      <c r="L611" s="361">
        <f t="shared" si="809"/>
        <v>1.4152266416285435</v>
      </c>
      <c r="M611" s="17" t="s">
        <v>46</v>
      </c>
      <c r="R611">
        <f t="shared" si="810"/>
        <v>0.77918420221576301</v>
      </c>
    </row>
    <row r="612" spans="1:18">
      <c r="A612" s="365">
        <v>45428</v>
      </c>
      <c r="B612" s="223" t="s">
        <v>16</v>
      </c>
      <c r="C612" s="101">
        <v>14829525</v>
      </c>
      <c r="D612" s="101">
        <v>6771475</v>
      </c>
      <c r="E612" s="101">
        <v>11633975</v>
      </c>
      <c r="F612" s="101">
        <v>7821325</v>
      </c>
      <c r="G612" s="101">
        <v>5250933</v>
      </c>
      <c r="H612" s="101">
        <v>8592988</v>
      </c>
      <c r="I612">
        <f t="shared" si="816"/>
        <v>1.1550400762020092</v>
      </c>
      <c r="J612">
        <f t="shared" si="829"/>
        <v>0.6110718413664723</v>
      </c>
      <c r="K612" s="361">
        <f t="shared" si="815"/>
        <v>0.84033668195158884</v>
      </c>
      <c r="L612" s="361">
        <f t="shared" si="809"/>
        <v>2.0514143705821408</v>
      </c>
      <c r="M612" s="30" t="s">
        <v>45</v>
      </c>
      <c r="R612">
        <f t="shared" si="810"/>
        <v>0.78451433879372401</v>
      </c>
    </row>
    <row r="613" spans="1:18">
      <c r="A613" s="364">
        <v>45428</v>
      </c>
      <c r="B613" s="148" t="s">
        <v>591</v>
      </c>
      <c r="C613" s="101">
        <v>8869575</v>
      </c>
      <c r="D613" s="101">
        <v>3289365</v>
      </c>
      <c r="E613" s="101">
        <v>6229260</v>
      </c>
      <c r="F613" s="101">
        <v>2988900</v>
      </c>
      <c r="G613" s="101">
        <v>16249272</v>
      </c>
      <c r="H613" s="101">
        <v>21695941</v>
      </c>
      <c r="I613">
        <f t="shared" si="816"/>
        <v>0.90865562198175032</v>
      </c>
      <c r="J613">
        <f t="shared" si="829"/>
        <v>0.74895447033157037</v>
      </c>
      <c r="K613" s="361">
        <f t="shared" si="815"/>
        <v>0.58946975113839806</v>
      </c>
      <c r="L613" s="361">
        <f t="shared" si="809"/>
        <v>0.9223975113876236</v>
      </c>
      <c r="M613" s="30" t="s">
        <v>45</v>
      </c>
      <c r="N613" s="35">
        <f t="shared" ref="N613:N615" si="858">G613-G611</f>
        <v>14294610</v>
      </c>
      <c r="O613" s="35">
        <f t="shared" ref="O613:O615" si="859">H613-H611</f>
        <v>19494434</v>
      </c>
      <c r="P613" s="156">
        <f t="shared" ref="P613:P615" si="860">N613/(G611-N613)</f>
        <v>-1.158401153716369</v>
      </c>
      <c r="Q613" s="156">
        <f t="shared" ref="Q613:Q615" si="861">O613/(H611-O613)</f>
        <v>-1.1273067884921968</v>
      </c>
      <c r="R613">
        <f t="shared" si="810"/>
        <v>0.70231775479659397</v>
      </c>
    </row>
    <row r="614" spans="1:18">
      <c r="A614" s="364">
        <v>45429</v>
      </c>
      <c r="B614" s="147" t="s">
        <v>16</v>
      </c>
      <c r="C614" s="101">
        <v>18993800</v>
      </c>
      <c r="D614" s="101">
        <v>4293575</v>
      </c>
      <c r="E614" s="101">
        <v>20554075</v>
      </c>
      <c r="F614" s="101">
        <v>10573750</v>
      </c>
      <c r="G614" s="101">
        <v>16938834</v>
      </c>
      <c r="H614" s="101">
        <v>19938775</v>
      </c>
      <c r="I614">
        <f t="shared" si="816"/>
        <v>2.4626913469544611</v>
      </c>
      <c r="J614">
        <f t="shared" si="829"/>
        <v>0.84954236155430818</v>
      </c>
      <c r="K614" s="361">
        <f t="shared" si="815"/>
        <v>0.29207546143001212</v>
      </c>
      <c r="L614" s="361">
        <f t="shared" si="809"/>
        <v>1.0594594865397671</v>
      </c>
      <c r="M614" s="30" t="s">
        <v>45</v>
      </c>
      <c r="N614" s="35">
        <f t="shared" si="858"/>
        <v>11687901</v>
      </c>
      <c r="O614" s="35">
        <f t="shared" si="859"/>
        <v>11345787</v>
      </c>
      <c r="P614" s="156">
        <f t="shared" si="860"/>
        <v>-1.8157463265313731</v>
      </c>
      <c r="Q614" s="156">
        <f t="shared" si="861"/>
        <v>-4.1215457430782267</v>
      </c>
      <c r="R614">
        <f t="shared" si="810"/>
        <v>1.082146542555992</v>
      </c>
    </row>
    <row r="615" spans="1:18">
      <c r="A615" s="364">
        <v>45429</v>
      </c>
      <c r="B615" s="148" t="s">
        <v>591</v>
      </c>
      <c r="C615" s="101">
        <v>11161710</v>
      </c>
      <c r="D615" s="101">
        <v>1864035</v>
      </c>
      <c r="E615" s="101">
        <v>9396075</v>
      </c>
      <c r="F615" s="101">
        <v>3610380</v>
      </c>
      <c r="G615" s="101">
        <v>16743648</v>
      </c>
      <c r="H615" s="101">
        <v>22707998</v>
      </c>
      <c r="I615">
        <f t="shared" si="816"/>
        <v>1.9368627734994246</v>
      </c>
      <c r="J615">
        <f t="shared" si="829"/>
        <v>0.73734584616398147</v>
      </c>
      <c r="K615" s="361">
        <f t="shared" si="815"/>
        <v>0.20048399196573338</v>
      </c>
      <c r="L615" s="361">
        <f t="shared" si="809"/>
        <v>0.62401837635755086</v>
      </c>
      <c r="M615" s="30" t="s">
        <v>45</v>
      </c>
      <c r="N615" s="35">
        <f t="shared" si="858"/>
        <v>494376</v>
      </c>
      <c r="O615" s="35">
        <f t="shared" si="859"/>
        <v>1012057</v>
      </c>
      <c r="P615" s="156">
        <f t="shared" si="860"/>
        <v>3.1379197933137738E-2</v>
      </c>
      <c r="Q615" s="400">
        <f t="shared" si="861"/>
        <v>4.8929736794114685E-2</v>
      </c>
      <c r="R615">
        <f t="shared" si="810"/>
        <v>0.84181321679205068</v>
      </c>
    </row>
    <row r="616" spans="1:18">
      <c r="A616" s="364">
        <v>45430</v>
      </c>
      <c r="B616" s="147" t="s">
        <v>16</v>
      </c>
      <c r="C616" s="101">
        <v>21956400</v>
      </c>
      <c r="D616" s="101">
        <v>-30925</v>
      </c>
      <c r="E616" s="101">
        <v>21927325</v>
      </c>
      <c r="F616" s="101">
        <v>2256100</v>
      </c>
      <c r="G616" s="101">
        <v>2492675</v>
      </c>
      <c r="H616" s="101">
        <v>3047290</v>
      </c>
      <c r="I616">
        <f t="shared" si="816"/>
        <v>-72.953920776071143</v>
      </c>
      <c r="J616">
        <f t="shared" si="829"/>
        <v>0.81799730252125658</v>
      </c>
      <c r="K616" s="361">
        <f t="shared" si="815"/>
        <v>-1.4064921494542878E-3</v>
      </c>
      <c r="L616" s="361">
        <f t="shared" si="809"/>
        <v>0.11469036625832911</v>
      </c>
      <c r="M616" s="30" t="s">
        <v>45</v>
      </c>
      <c r="N616" s="35">
        <f t="shared" ref="N616:N623" si="862">G616-G614</f>
        <v>-14446159</v>
      </c>
      <c r="O616" s="35">
        <f t="shared" ref="O616:O623" si="863">H616-H614</f>
        <v>-16891485</v>
      </c>
      <c r="P616" s="156">
        <f t="shared" ref="P616:P623" si="864">N616/(G614-N616)</f>
        <v>-0.46028874373175738</v>
      </c>
      <c r="Q616" s="156">
        <f t="shared" ref="Q616:Q623" si="865">O616/(H614-O616)</f>
        <v>-0.45863062058209741</v>
      </c>
      <c r="R616">
        <f t="shared" si="810"/>
        <v>0.99867578473702423</v>
      </c>
    </row>
    <row r="617" spans="1:18">
      <c r="A617" s="364">
        <v>45430</v>
      </c>
      <c r="B617" s="148" t="s">
        <v>591</v>
      </c>
      <c r="C617" s="101">
        <v>11450550</v>
      </c>
      <c r="D617" s="101">
        <v>-94575</v>
      </c>
      <c r="E617" s="101">
        <v>8644350</v>
      </c>
      <c r="F617" s="101">
        <v>801645</v>
      </c>
      <c r="G617" s="101">
        <v>1881200</v>
      </c>
      <c r="H617" s="101">
        <v>2503499</v>
      </c>
      <c r="I617">
        <f t="shared" si="816"/>
        <v>-8.4762886597938145</v>
      </c>
      <c r="J617">
        <f t="shared" si="829"/>
        <v>0.75142830094999036</v>
      </c>
      <c r="K617" s="361">
        <f t="shared" si="815"/>
        <v>-8.1917692532562439E-3</v>
      </c>
      <c r="L617" s="361">
        <f t="shared" si="809"/>
        <v>0.10221537084462567</v>
      </c>
      <c r="M617" s="30" t="s">
        <v>45</v>
      </c>
      <c r="N617" s="35">
        <f t="shared" si="862"/>
        <v>-14862448</v>
      </c>
      <c r="O617" s="35">
        <f t="shared" si="863"/>
        <v>-20204499</v>
      </c>
      <c r="P617" s="156">
        <f t="shared" si="864"/>
        <v>-0.47023991827399375</v>
      </c>
      <c r="Q617" s="156">
        <f t="shared" si="865"/>
        <v>-0.47083018729951792</v>
      </c>
      <c r="R617">
        <f t="shared" si="810"/>
        <v>0.75492880254660255</v>
      </c>
    </row>
    <row r="618" spans="1:18">
      <c r="A618" s="364">
        <v>45433</v>
      </c>
      <c r="B618" s="147" t="s">
        <v>16</v>
      </c>
      <c r="C618" s="101">
        <v>28454300</v>
      </c>
      <c r="D618" s="101">
        <v>6497900</v>
      </c>
      <c r="E618" s="101">
        <v>30920625</v>
      </c>
      <c r="F618" s="101">
        <v>8993300</v>
      </c>
      <c r="G618" s="101">
        <v>23979914</v>
      </c>
      <c r="H618" s="101">
        <v>27249635</v>
      </c>
      <c r="I618">
        <f t="shared" si="816"/>
        <v>1.3840317641084043</v>
      </c>
      <c r="J618">
        <f t="shared" si="829"/>
        <v>0.88000863130827256</v>
      </c>
      <c r="K618" s="361">
        <f t="shared" si="815"/>
        <v>0.29594560128254177</v>
      </c>
      <c r="L618" s="361">
        <f t="shared" si="809"/>
        <v>0.41014122789715574</v>
      </c>
      <c r="M618" s="30" t="s">
        <v>45</v>
      </c>
      <c r="N618" s="35">
        <f t="shared" si="862"/>
        <v>21487239</v>
      </c>
      <c r="O618" s="35">
        <f t="shared" si="863"/>
        <v>24202345</v>
      </c>
      <c r="P618" s="156">
        <f t="shared" si="864"/>
        <v>-1.1312309669229574</v>
      </c>
      <c r="Q618" s="156">
        <f t="shared" si="865"/>
        <v>-1.1440454775466196</v>
      </c>
      <c r="R618">
        <f t="shared" si="810"/>
        <v>1.0866767061568903</v>
      </c>
    </row>
    <row r="619" spans="1:18">
      <c r="A619" s="364">
        <v>45433</v>
      </c>
      <c r="B619" s="148" t="s">
        <v>591</v>
      </c>
      <c r="C619" s="101">
        <v>19882230</v>
      </c>
      <c r="D619" s="101">
        <v>9632145</v>
      </c>
      <c r="E619" s="101">
        <v>14312220</v>
      </c>
      <c r="F619" s="101">
        <v>3460950</v>
      </c>
      <c r="G619" s="101">
        <v>36738998</v>
      </c>
      <c r="H619" s="101">
        <v>37178909</v>
      </c>
      <c r="I619">
        <f t="shared" si="816"/>
        <v>0.35931248958565304</v>
      </c>
      <c r="J619">
        <f t="shared" si="829"/>
        <v>0.98816772703039779</v>
      </c>
      <c r="K619" s="361">
        <f t="shared" si="815"/>
        <v>0.9397136706671213</v>
      </c>
      <c r="L619" s="361">
        <f t="shared" si="809"/>
        <v>0.31894423417719769</v>
      </c>
      <c r="M619" s="17" t="s">
        <v>46</v>
      </c>
      <c r="N619" s="35">
        <f t="shared" si="862"/>
        <v>34857798</v>
      </c>
      <c r="O619" s="35">
        <f t="shared" si="863"/>
        <v>34675410</v>
      </c>
      <c r="P619" s="156">
        <f t="shared" si="864"/>
        <v>-1.0570465152287691</v>
      </c>
      <c r="Q619" s="156">
        <f t="shared" si="865"/>
        <v>-1.0778162975771006</v>
      </c>
      <c r="R619">
        <f t="shared" si="810"/>
        <v>0.71984983575786021</v>
      </c>
    </row>
    <row r="620" spans="1:18">
      <c r="A620" s="364">
        <v>45434</v>
      </c>
      <c r="B620" s="147" t="s">
        <v>16</v>
      </c>
      <c r="C620" s="101">
        <v>40135650</v>
      </c>
      <c r="D620" s="101">
        <v>6150475</v>
      </c>
      <c r="E620" s="101">
        <v>37701075</v>
      </c>
      <c r="F620" s="101">
        <v>13612575</v>
      </c>
      <c r="G620" s="101">
        <v>29480603</v>
      </c>
      <c r="H620" s="101">
        <v>38569353</v>
      </c>
      <c r="I620">
        <f t="shared" ref="I620:I686" si="866">F620/D620</f>
        <v>2.213255886740455</v>
      </c>
      <c r="J620">
        <f t="shared" ref="J620:J683" si="867">G620/H620</f>
        <v>0.7643530603170865</v>
      </c>
      <c r="K620" s="361">
        <f t="shared" ref="K620:K686" si="868">D620/(C620-D620)</f>
        <v>0.18097523405426041</v>
      </c>
      <c r="L620" s="361">
        <f t="shared" ref="L620:L686" si="869">F620/(E620-F620)</f>
        <v>0.5651067936982378</v>
      </c>
      <c r="M620" s="30" t="s">
        <v>45</v>
      </c>
      <c r="N620" s="35">
        <f t="shared" si="862"/>
        <v>5500689</v>
      </c>
      <c r="O620" s="35">
        <f t="shared" si="863"/>
        <v>11319718</v>
      </c>
      <c r="P620" s="156">
        <f t="shared" si="864"/>
        <v>0.2976688145742043</v>
      </c>
      <c r="Q620" s="400">
        <f t="shared" si="865"/>
        <v>0.71059491395968977</v>
      </c>
      <c r="R620">
        <f t="shared" si="810"/>
        <v>0.93934133370208284</v>
      </c>
    </row>
    <row r="621" spans="1:18">
      <c r="A621" s="365">
        <v>45434</v>
      </c>
      <c r="B621" s="172" t="s">
        <v>591</v>
      </c>
      <c r="C621" s="101">
        <v>5727900</v>
      </c>
      <c r="D621" s="101">
        <v>2775480</v>
      </c>
      <c r="E621" s="101">
        <v>4904085</v>
      </c>
      <c r="F621" s="101">
        <v>1887360</v>
      </c>
      <c r="G621" s="101">
        <v>2599431</v>
      </c>
      <c r="H621" s="101">
        <v>3256590</v>
      </c>
      <c r="I621">
        <f t="shared" si="866"/>
        <v>0.6800121060140949</v>
      </c>
      <c r="J621">
        <f t="shared" si="867"/>
        <v>0.79820640608734905</v>
      </c>
      <c r="K621" s="361">
        <f t="shared" si="868"/>
        <v>0.94006950230658237</v>
      </c>
      <c r="L621" s="361">
        <f t="shared" si="869"/>
        <v>0.62563210103672029</v>
      </c>
      <c r="M621" s="17" t="s">
        <v>46</v>
      </c>
      <c r="N621" s="35">
        <f t="shared" si="862"/>
        <v>-34139567</v>
      </c>
      <c r="O621" s="35">
        <f t="shared" si="863"/>
        <v>-33922319</v>
      </c>
      <c r="P621" s="156">
        <f t="shared" si="864"/>
        <v>-0.48166278479255331</v>
      </c>
      <c r="Q621" s="156">
        <f t="shared" si="865"/>
        <v>-0.47709891874160038</v>
      </c>
      <c r="R621">
        <f t="shared" si="810"/>
        <v>0.85617503797203165</v>
      </c>
    </row>
    <row r="622" spans="1:18">
      <c r="A622" s="365">
        <v>45435</v>
      </c>
      <c r="B622" s="223" t="s">
        <v>16</v>
      </c>
      <c r="C622" s="101">
        <v>19346125</v>
      </c>
      <c r="D622" s="101">
        <v>4615275</v>
      </c>
      <c r="E622" s="101">
        <v>17472825</v>
      </c>
      <c r="F622" s="101">
        <v>13417875</v>
      </c>
      <c r="G622" s="101">
        <v>4057949</v>
      </c>
      <c r="H622" s="101">
        <v>7032481</v>
      </c>
      <c r="I622">
        <f t="shared" si="866"/>
        <v>2.9072752977883223</v>
      </c>
      <c r="J622">
        <f t="shared" si="867"/>
        <v>0.57702950068404024</v>
      </c>
      <c r="K622" s="361">
        <f t="shared" si="868"/>
        <v>0.31330676776968064</v>
      </c>
      <c r="L622" s="361">
        <f t="shared" si="869"/>
        <v>3.3090112085229166</v>
      </c>
      <c r="M622" s="30" t="s">
        <v>45</v>
      </c>
      <c r="N622" s="35">
        <f t="shared" si="862"/>
        <v>-25422654</v>
      </c>
      <c r="O622" s="35">
        <f t="shared" si="863"/>
        <v>-31536872</v>
      </c>
      <c r="P622" s="156">
        <f t="shared" si="864"/>
        <v>-0.46304455125494648</v>
      </c>
      <c r="Q622" s="156">
        <f t="shared" si="865"/>
        <v>-0.44984410442867234</v>
      </c>
      <c r="R622">
        <f t="shared" si="810"/>
        <v>0.90316923931795123</v>
      </c>
    </row>
    <row r="623" spans="1:18">
      <c r="A623" s="364">
        <v>45435</v>
      </c>
      <c r="B623" s="148" t="s">
        <v>591</v>
      </c>
      <c r="C623" s="101">
        <v>6927120</v>
      </c>
      <c r="D623" s="101">
        <v>1127985</v>
      </c>
      <c r="E623" s="101">
        <v>6827490</v>
      </c>
      <c r="F623" s="101">
        <v>5407815</v>
      </c>
      <c r="G623" s="101">
        <v>10032125</v>
      </c>
      <c r="H623" s="101">
        <v>19485225</v>
      </c>
      <c r="I623">
        <f t="shared" si="866"/>
        <v>4.7942259870477004</v>
      </c>
      <c r="J623">
        <f t="shared" si="867"/>
        <v>0.51485805270403606</v>
      </c>
      <c r="K623" s="361">
        <f t="shared" si="868"/>
        <v>0.19450918111063115</v>
      </c>
      <c r="L623" s="361">
        <f t="shared" si="869"/>
        <v>3.8091922447038935</v>
      </c>
      <c r="M623" s="30" t="s">
        <v>45</v>
      </c>
      <c r="N623" s="35">
        <f t="shared" si="862"/>
        <v>7432694</v>
      </c>
      <c r="O623" s="35">
        <f t="shared" si="863"/>
        <v>16228635</v>
      </c>
      <c r="P623" s="156">
        <f t="shared" si="864"/>
        <v>-1.5378211365696426</v>
      </c>
      <c r="Q623" s="400">
        <f t="shared" si="865"/>
        <v>-1.25104677018928</v>
      </c>
      <c r="R623">
        <f t="shared" si="810"/>
        <v>0.98561739943872784</v>
      </c>
    </row>
    <row r="624" spans="1:18">
      <c r="A624" s="364">
        <v>45436</v>
      </c>
      <c r="B624" s="147" t="s">
        <v>16</v>
      </c>
      <c r="C624" s="101">
        <v>26260700</v>
      </c>
      <c r="D624" s="101">
        <v>6914575</v>
      </c>
      <c r="E624" s="101">
        <v>27916125</v>
      </c>
      <c r="F624" s="101">
        <v>10443300</v>
      </c>
      <c r="G624" s="101">
        <v>16233274</v>
      </c>
      <c r="H624" s="101">
        <v>16130181</v>
      </c>
      <c r="I624">
        <f t="shared" si="866"/>
        <v>1.5103314375793162</v>
      </c>
      <c r="J624">
        <f t="shared" si="867"/>
        <v>1.0063913107980624</v>
      </c>
      <c r="K624" s="361">
        <f t="shared" si="868"/>
        <v>0.35741395240648965</v>
      </c>
      <c r="L624" s="361">
        <f t="shared" si="869"/>
        <v>0.59768812427297813</v>
      </c>
      <c r="M624" s="30" t="s">
        <v>45</v>
      </c>
      <c r="N624" s="35">
        <f t="shared" ref="N624:N627" si="870">G624-G622</f>
        <v>12175325</v>
      </c>
      <c r="O624" s="35">
        <f t="shared" ref="O624:O627" si="871">H624-H622</f>
        <v>9097700</v>
      </c>
      <c r="P624" s="156">
        <f t="shared" ref="P624:P627" si="872">N624/(G622-N624)</f>
        <v>-1.4999089607281959</v>
      </c>
      <c r="Q624" s="156">
        <f t="shared" ref="Q624:Q627" si="873">O624/(H622-O624)</f>
        <v>-4.4051986738452431</v>
      </c>
      <c r="R624">
        <f t="shared" si="810"/>
        <v>1.063038113987822</v>
      </c>
    </row>
    <row r="625" spans="1:18">
      <c r="A625" s="364">
        <v>45436</v>
      </c>
      <c r="B625" s="148" t="s">
        <v>591</v>
      </c>
      <c r="C625" s="101">
        <v>9297570</v>
      </c>
      <c r="D625" s="101">
        <v>1127640</v>
      </c>
      <c r="E625" s="101">
        <v>8040510</v>
      </c>
      <c r="F625" s="101">
        <v>3491925</v>
      </c>
      <c r="G625" s="101">
        <v>14314154</v>
      </c>
      <c r="H625" s="101">
        <v>21159355</v>
      </c>
      <c r="I625">
        <f t="shared" si="866"/>
        <v>3.0966664893050972</v>
      </c>
      <c r="J625">
        <f t="shared" si="867"/>
        <v>0.67649292712372378</v>
      </c>
      <c r="K625" s="361">
        <f t="shared" si="868"/>
        <v>0.13802321439718579</v>
      </c>
      <c r="L625" s="361">
        <f t="shared" si="869"/>
        <v>0.76769478859909179</v>
      </c>
      <c r="M625" s="30" t="s">
        <v>45</v>
      </c>
      <c r="N625" s="35">
        <f t="shared" si="870"/>
        <v>4282029</v>
      </c>
      <c r="O625" s="35">
        <f t="shared" si="871"/>
        <v>1674130</v>
      </c>
      <c r="P625" s="399">
        <f t="shared" si="872"/>
        <v>0.74468826259596366</v>
      </c>
      <c r="Q625" s="156">
        <f t="shared" si="873"/>
        <v>9.3993659570060117E-2</v>
      </c>
      <c r="R625">
        <f t="shared" si="810"/>
        <v>0.86479693081095388</v>
      </c>
    </row>
    <row r="626" spans="1:18">
      <c r="A626" s="364">
        <v>45439</v>
      </c>
      <c r="B626" s="147" t="s">
        <v>16</v>
      </c>
      <c r="C626" s="101">
        <v>30906250</v>
      </c>
      <c r="D626" s="101">
        <v>4645550</v>
      </c>
      <c r="E626" s="101">
        <v>30373575</v>
      </c>
      <c r="F626" s="101">
        <v>2457450</v>
      </c>
      <c r="G626" s="101">
        <v>22471407</v>
      </c>
      <c r="H626" s="101">
        <v>18500053</v>
      </c>
      <c r="I626">
        <f t="shared" si="866"/>
        <v>0.52899010881381103</v>
      </c>
      <c r="J626">
        <f t="shared" si="867"/>
        <v>1.2146671687913542</v>
      </c>
      <c r="K626" s="361">
        <f t="shared" si="868"/>
        <v>0.17690122502446623</v>
      </c>
      <c r="L626" s="361">
        <f t="shared" si="869"/>
        <v>8.802976774176216E-2</v>
      </c>
      <c r="M626" s="17" t="s">
        <v>46</v>
      </c>
      <c r="N626" s="35">
        <f t="shared" si="870"/>
        <v>6238133</v>
      </c>
      <c r="O626" s="35">
        <f t="shared" si="871"/>
        <v>2369872</v>
      </c>
      <c r="P626" s="399">
        <f t="shared" si="872"/>
        <v>0.62411655823564671</v>
      </c>
      <c r="Q626" s="156">
        <f t="shared" si="873"/>
        <v>0.17222520221021201</v>
      </c>
      <c r="R626">
        <f t="shared" si="810"/>
        <v>0.98276481294236606</v>
      </c>
    </row>
    <row r="627" spans="1:18">
      <c r="A627" s="364">
        <v>45439</v>
      </c>
      <c r="B627" s="148" t="s">
        <v>591</v>
      </c>
      <c r="C627" s="101">
        <v>11908965</v>
      </c>
      <c r="D627" s="101">
        <v>1797570</v>
      </c>
      <c r="E627" s="101">
        <v>10486710</v>
      </c>
      <c r="F627" s="101">
        <v>5757195</v>
      </c>
      <c r="G627" s="101">
        <v>28208988</v>
      </c>
      <c r="H627" s="101">
        <v>30659645</v>
      </c>
      <c r="I627">
        <f t="shared" si="866"/>
        <v>3.2027653999566081</v>
      </c>
      <c r="J627">
        <f t="shared" si="867"/>
        <v>0.9200689701397391</v>
      </c>
      <c r="K627" s="361">
        <f t="shared" si="868"/>
        <v>0.17777665693012684</v>
      </c>
      <c r="L627" s="361">
        <f t="shared" si="869"/>
        <v>1.2172907792870939</v>
      </c>
      <c r="M627" s="30" t="s">
        <v>45</v>
      </c>
      <c r="N627" s="35">
        <f t="shared" si="870"/>
        <v>13894834</v>
      </c>
      <c r="O627" s="35">
        <f t="shared" si="871"/>
        <v>9500290</v>
      </c>
      <c r="P627" s="399">
        <f t="shared" si="872"/>
        <v>33.136587808833347</v>
      </c>
      <c r="Q627" s="156">
        <f t="shared" si="873"/>
        <v>0.81484149886804813</v>
      </c>
      <c r="R627">
        <f t="shared" si="810"/>
        <v>0.88057274498665505</v>
      </c>
    </row>
    <row r="628" spans="1:18">
      <c r="A628" s="364">
        <v>45440</v>
      </c>
      <c r="B628" s="147" t="s">
        <v>16</v>
      </c>
      <c r="C628" s="101">
        <v>38736775</v>
      </c>
      <c r="D628" s="101">
        <v>8386825</v>
      </c>
      <c r="E628" s="101">
        <v>35193850</v>
      </c>
      <c r="F628" s="101">
        <v>490750</v>
      </c>
      <c r="G628" s="101">
        <v>23492335</v>
      </c>
      <c r="H628" s="101">
        <v>18092817</v>
      </c>
      <c r="I628">
        <f t="shared" si="866"/>
        <v>5.8514396091488736E-2</v>
      </c>
      <c r="J628">
        <f t="shared" si="867"/>
        <v>1.2984343455195506</v>
      </c>
      <c r="K628" s="361">
        <f t="shared" si="868"/>
        <v>0.27633735805166071</v>
      </c>
      <c r="L628" s="361">
        <f t="shared" si="869"/>
        <v>1.4141387945169163E-2</v>
      </c>
      <c r="M628" s="17" t="s">
        <v>46</v>
      </c>
      <c r="N628" s="35">
        <f t="shared" ref="N628:N630" si="874">G628-G626</f>
        <v>1020928</v>
      </c>
      <c r="O628" s="35">
        <f t="shared" ref="O628:O630" si="875">H628-H626</f>
        <v>-407236</v>
      </c>
      <c r="P628" s="399">
        <f t="shared" ref="P628:P630" si="876">N628/(G626-N628)</f>
        <v>4.7594648119512854E-2</v>
      </c>
      <c r="Q628" s="156">
        <f t="shared" ref="Q628:Q630" si="877">O628/(H626-O628)</f>
        <v>-2.1538571711682199E-2</v>
      </c>
      <c r="R628">
        <f t="shared" si="810"/>
        <v>0.90853846248171155</v>
      </c>
    </row>
    <row r="629" spans="1:18">
      <c r="A629" s="364">
        <v>45440</v>
      </c>
      <c r="B629" s="151" t="s">
        <v>591</v>
      </c>
      <c r="C629" s="101">
        <v>17807595</v>
      </c>
      <c r="D629" s="101">
        <v>7785000</v>
      </c>
      <c r="E629" s="101">
        <v>15203415</v>
      </c>
      <c r="F629" s="101">
        <v>2801820</v>
      </c>
      <c r="G629" s="101">
        <v>42714289</v>
      </c>
      <c r="H629" s="101">
        <v>30094833</v>
      </c>
      <c r="I629">
        <f t="shared" si="866"/>
        <v>0.35989980732177262</v>
      </c>
      <c r="J629">
        <f t="shared" si="867"/>
        <v>1.4193230113621165</v>
      </c>
      <c r="K629" s="361">
        <f t="shared" si="868"/>
        <v>0.77674494479723066</v>
      </c>
      <c r="L629" s="361">
        <f t="shared" si="869"/>
        <v>0.22592416539969254</v>
      </c>
      <c r="M629" s="17" t="s">
        <v>46</v>
      </c>
      <c r="N629" s="35">
        <f t="shared" si="874"/>
        <v>14505301</v>
      </c>
      <c r="O629" s="35">
        <f t="shared" si="875"/>
        <v>-564812</v>
      </c>
      <c r="P629" s="399">
        <f t="shared" si="876"/>
        <v>1.0584962280589159</v>
      </c>
      <c r="Q629" s="156">
        <f t="shared" si="877"/>
        <v>-1.8088769325916541E-2</v>
      </c>
      <c r="R629">
        <f t="shared" si="810"/>
        <v>0.85376015121637705</v>
      </c>
    </row>
    <row r="630" spans="1:18">
      <c r="A630" s="364">
        <v>45441</v>
      </c>
      <c r="B630" s="236" t="s">
        <v>16</v>
      </c>
      <c r="C630" s="101">
        <v>48854825</v>
      </c>
      <c r="D630" s="101">
        <v>24577925</v>
      </c>
      <c r="E630" s="101">
        <v>46558050</v>
      </c>
      <c r="F630" s="101">
        <v>899225</v>
      </c>
      <c r="G630" s="101">
        <v>42323067</v>
      </c>
      <c r="H630" s="101">
        <v>33009292</v>
      </c>
      <c r="I630">
        <f t="shared" si="866"/>
        <v>3.6586693140287473E-2</v>
      </c>
      <c r="J630">
        <f t="shared" si="867"/>
        <v>1.2821561577267395</v>
      </c>
      <c r="K630" s="361">
        <f t="shared" si="868"/>
        <v>1.0123996474014392</v>
      </c>
      <c r="L630" s="361">
        <f t="shared" si="869"/>
        <v>1.96944402314339E-2</v>
      </c>
      <c r="M630" s="17" t="s">
        <v>46</v>
      </c>
      <c r="N630" s="35">
        <f t="shared" si="874"/>
        <v>18830732</v>
      </c>
      <c r="O630" s="35">
        <f t="shared" si="875"/>
        <v>14916475</v>
      </c>
      <c r="P630" s="156">
        <f t="shared" si="876"/>
        <v>4.0395400466320277</v>
      </c>
      <c r="Q630" s="400">
        <f t="shared" si="877"/>
        <v>4.6961174206052121</v>
      </c>
      <c r="R630">
        <f t="shared" si="810"/>
        <v>0.95298775504773581</v>
      </c>
    </row>
    <row r="631" spans="1:18">
      <c r="A631" s="365">
        <v>45441</v>
      </c>
      <c r="B631" s="172" t="s">
        <v>591</v>
      </c>
      <c r="C631" s="101">
        <v>1950300</v>
      </c>
      <c r="D631" s="101">
        <v>1144965</v>
      </c>
      <c r="E631" s="101">
        <v>2101020</v>
      </c>
      <c r="F631" s="101">
        <v>1107375</v>
      </c>
      <c r="G631" s="101">
        <v>680954</v>
      </c>
      <c r="H631" s="101">
        <v>601928</v>
      </c>
      <c r="I631">
        <f t="shared" si="866"/>
        <v>0.96716930211840535</v>
      </c>
      <c r="J631">
        <f t="shared" si="867"/>
        <v>1.1312881274836857</v>
      </c>
      <c r="K631" s="361">
        <f t="shared" si="868"/>
        <v>1.4217251206019854</v>
      </c>
      <c r="L631" s="361">
        <f t="shared" si="869"/>
        <v>1.114457376628474</v>
      </c>
      <c r="M631" s="17" t="s">
        <v>46</v>
      </c>
      <c r="R631">
        <f t="shared" si="810"/>
        <v>1.0772804183971696</v>
      </c>
    </row>
    <row r="632" spans="1:18">
      <c r="A632" s="365">
        <v>45442</v>
      </c>
      <c r="B632" s="223" t="s">
        <v>16</v>
      </c>
      <c r="C632" s="101">
        <v>7557950</v>
      </c>
      <c r="D632" s="101">
        <v>5203200</v>
      </c>
      <c r="E632" s="101">
        <v>7795725</v>
      </c>
      <c r="F632" s="101">
        <v>3864050</v>
      </c>
      <c r="G632" s="101">
        <v>1154574</v>
      </c>
      <c r="H632" s="101">
        <v>1197612</v>
      </c>
      <c r="I632">
        <f t="shared" si="866"/>
        <v>0.74262953567035672</v>
      </c>
      <c r="J632">
        <f t="shared" si="867"/>
        <v>0.96406348633781225</v>
      </c>
      <c r="K632" s="361">
        <f t="shared" si="868"/>
        <v>2.2096613228580528</v>
      </c>
      <c r="L632" s="361">
        <f t="shared" si="869"/>
        <v>0.98279995167454071</v>
      </c>
      <c r="M632" s="17" t="s">
        <v>46</v>
      </c>
      <c r="N632" s="35">
        <f t="shared" ref="N632:N633" si="878">G632-G630</f>
        <v>-41168493</v>
      </c>
      <c r="O632" s="35">
        <f t="shared" ref="O632:O633" si="879">H632-H630</f>
        <v>-31811680</v>
      </c>
      <c r="P632" s="156">
        <f t="shared" ref="P632:P633" si="880">N632/(G630-N632)</f>
        <v>-0.49308568434941208</v>
      </c>
      <c r="Q632" s="156">
        <f t="shared" ref="Q632:Q633" si="881">O632/(H630-O632)</f>
        <v>-0.49076215642061027</v>
      </c>
      <c r="R632">
        <f t="shared" si="810"/>
        <v>1.0314602504647423</v>
      </c>
    </row>
    <row r="633" spans="1:18">
      <c r="A633" s="364">
        <v>45442</v>
      </c>
      <c r="B633" s="148" t="s">
        <v>591</v>
      </c>
      <c r="C633" s="101">
        <v>3012150</v>
      </c>
      <c r="D633" s="101">
        <v>1019835</v>
      </c>
      <c r="E633" s="101">
        <v>3035475</v>
      </c>
      <c r="F633" s="101">
        <v>1294650</v>
      </c>
      <c r="G633" s="101">
        <v>4100931</v>
      </c>
      <c r="H633" s="101">
        <v>3737010</v>
      </c>
      <c r="I633">
        <f t="shared" si="866"/>
        <v>1.2694700613334511</v>
      </c>
      <c r="J633">
        <f t="shared" si="867"/>
        <v>1.0973829344850563</v>
      </c>
      <c r="K633" s="361">
        <f t="shared" si="868"/>
        <v>0.51188441586797273</v>
      </c>
      <c r="L633" s="361">
        <f t="shared" si="869"/>
        <v>0.74369910818146567</v>
      </c>
      <c r="M633" s="30" t="s">
        <v>45</v>
      </c>
      <c r="N633" s="35">
        <f t="shared" si="878"/>
        <v>3419977</v>
      </c>
      <c r="O633" s="35">
        <f t="shared" si="879"/>
        <v>3135082</v>
      </c>
      <c r="P633" s="156">
        <f t="shared" si="880"/>
        <v>-1.2486120050835645</v>
      </c>
      <c r="Q633" s="156">
        <f t="shared" si="881"/>
        <v>-1.2376199788879791</v>
      </c>
      <c r="R633">
        <f t="shared" si="810"/>
        <v>1.0077436382650267</v>
      </c>
    </row>
    <row r="634" spans="1:18">
      <c r="A634" s="364">
        <v>45443</v>
      </c>
      <c r="B634" s="147" t="s">
        <v>16</v>
      </c>
      <c r="C634" s="101">
        <v>11164600</v>
      </c>
      <c r="D634" s="101">
        <v>3528150</v>
      </c>
      <c r="E634" s="101">
        <v>10320875</v>
      </c>
      <c r="F634" s="101">
        <v>3041725</v>
      </c>
      <c r="G634" s="101">
        <v>5871404</v>
      </c>
      <c r="H634" s="101">
        <v>5736530</v>
      </c>
      <c r="I634">
        <f t="shared" si="866"/>
        <v>0.86213029491376503</v>
      </c>
      <c r="J634">
        <f t="shared" si="867"/>
        <v>1.0235114258968401</v>
      </c>
      <c r="K634" s="361">
        <f t="shared" si="868"/>
        <v>0.46201441769408558</v>
      </c>
      <c r="L634" s="361">
        <f t="shared" si="869"/>
        <v>0.41786815768324598</v>
      </c>
      <c r="M634" s="17" t="s">
        <v>46</v>
      </c>
      <c r="N634" s="35">
        <f t="shared" ref="N634:N635" si="882">G634-G632</f>
        <v>4716830</v>
      </c>
      <c r="O634" s="35">
        <f t="shared" ref="O634:O635" si="883">H634-H632</f>
        <v>4538918</v>
      </c>
      <c r="P634" s="399">
        <f t="shared" ref="P634:P635" si="884">N634/(G632-N634)</f>
        <v>-1.3241131462758431</v>
      </c>
      <c r="Q634" s="156">
        <f t="shared" ref="Q634:Q635" si="885">O634/(H632-O634)</f>
        <v>-1.3584263159375405</v>
      </c>
      <c r="R634">
        <f t="shared" si="810"/>
        <v>0.92442855095569931</v>
      </c>
    </row>
    <row r="635" spans="1:18">
      <c r="A635" s="364">
        <v>45443</v>
      </c>
      <c r="B635" s="148" t="s">
        <v>591</v>
      </c>
      <c r="C635" s="101">
        <v>4276095</v>
      </c>
      <c r="D635" s="101">
        <v>681345</v>
      </c>
      <c r="E635" s="101">
        <v>4216290</v>
      </c>
      <c r="F635" s="101">
        <v>1145250</v>
      </c>
      <c r="G635" s="101">
        <v>4830237</v>
      </c>
      <c r="H635" s="101">
        <v>5681806</v>
      </c>
      <c r="I635">
        <f t="shared" si="866"/>
        <v>1.6808665213658278</v>
      </c>
      <c r="J635">
        <f t="shared" si="867"/>
        <v>0.85012353466485835</v>
      </c>
      <c r="K635" s="361">
        <f t="shared" si="868"/>
        <v>0.18953891091174629</v>
      </c>
      <c r="L635" s="361">
        <f t="shared" si="869"/>
        <v>0.37291927164738981</v>
      </c>
      <c r="M635" s="30" t="s">
        <v>45</v>
      </c>
      <c r="N635" s="35">
        <f t="shared" si="882"/>
        <v>729306</v>
      </c>
      <c r="O635" s="35">
        <f t="shared" si="883"/>
        <v>1944796</v>
      </c>
      <c r="P635" s="156">
        <f t="shared" si="884"/>
        <v>0.21630697364030696</v>
      </c>
      <c r="Q635" s="400">
        <f t="shared" si="885"/>
        <v>1.0851360384418378</v>
      </c>
      <c r="R635">
        <f t="shared" si="810"/>
        <v>0.98601410866690287</v>
      </c>
    </row>
    <row r="636" spans="1:18">
      <c r="A636" s="364">
        <v>45446</v>
      </c>
      <c r="B636" s="147" t="s">
        <v>16</v>
      </c>
      <c r="C636" s="101">
        <v>24339750</v>
      </c>
      <c r="D636" s="101">
        <v>2279625</v>
      </c>
      <c r="E636" s="101">
        <v>10818200</v>
      </c>
      <c r="F636" s="101">
        <v>8170650</v>
      </c>
      <c r="G636" s="101">
        <v>6486219</v>
      </c>
      <c r="H636" s="101">
        <v>13287642</v>
      </c>
      <c r="I636">
        <f t="shared" si="866"/>
        <v>3.5842079289356801</v>
      </c>
      <c r="J636">
        <f t="shared" si="867"/>
        <v>0.48813920483408568</v>
      </c>
      <c r="K636" s="361">
        <f t="shared" si="868"/>
        <v>0.10333690312271576</v>
      </c>
      <c r="L636" s="361">
        <f t="shared" si="869"/>
        <v>3.0861173537799096</v>
      </c>
      <c r="M636" s="30" t="s">
        <v>45</v>
      </c>
      <c r="N636" s="35">
        <f t="shared" ref="N636:N639" si="886">G636-G634</f>
        <v>614815</v>
      </c>
      <c r="O636" s="35">
        <f t="shared" ref="O636:O639" si="887">H636-H634</f>
        <v>7551112</v>
      </c>
      <c r="P636" s="399">
        <f t="shared" ref="P636:P639" si="888">N636/(G634-N636)</f>
        <v>0.11696082763936842</v>
      </c>
      <c r="Q636" s="156">
        <f t="shared" ref="Q636:Q639" si="889">O636/(H634-O636)</f>
        <v>-4.1613506581681072</v>
      </c>
      <c r="R636">
        <f t="shared" si="810"/>
        <v>0.44446635647449134</v>
      </c>
    </row>
    <row r="637" spans="1:18">
      <c r="A637" s="364">
        <v>45446</v>
      </c>
      <c r="B637" s="148" t="s">
        <v>591</v>
      </c>
      <c r="C637" s="101">
        <v>7369485</v>
      </c>
      <c r="D637" s="101">
        <v>2130495</v>
      </c>
      <c r="E637" s="101">
        <v>3626085</v>
      </c>
      <c r="F637" s="101">
        <v>3468990</v>
      </c>
      <c r="G637" s="101">
        <v>5492855</v>
      </c>
      <c r="H637" s="101">
        <v>13658832</v>
      </c>
      <c r="I637">
        <f t="shared" si="866"/>
        <v>1.6282554054339484</v>
      </c>
      <c r="J637">
        <f t="shared" si="867"/>
        <v>0.40214675749727358</v>
      </c>
      <c r="K637" s="361">
        <f t="shared" si="868"/>
        <v>0.40666139847566041</v>
      </c>
      <c r="L637" s="361">
        <f t="shared" si="869"/>
        <v>22.082115917120213</v>
      </c>
      <c r="M637" s="30" t="s">
        <v>45</v>
      </c>
      <c r="N637" s="35">
        <f t="shared" si="886"/>
        <v>662618</v>
      </c>
      <c r="O637" s="35">
        <f t="shared" si="887"/>
        <v>7977026</v>
      </c>
      <c r="P637" s="399">
        <f t="shared" si="888"/>
        <v>0.15899198079286997</v>
      </c>
      <c r="Q637" s="156">
        <f t="shared" si="889"/>
        <v>-3.4754951595054071</v>
      </c>
      <c r="R637">
        <f t="shared" si="810"/>
        <v>0.49204048858230937</v>
      </c>
    </row>
    <row r="638" spans="1:18">
      <c r="A638" s="364">
        <v>45447</v>
      </c>
      <c r="B638" s="147" t="s">
        <v>16</v>
      </c>
      <c r="C638" s="101">
        <v>11086350</v>
      </c>
      <c r="D638" s="101">
        <v>10312050</v>
      </c>
      <c r="E638" s="101">
        <v>9109225</v>
      </c>
      <c r="F638" s="101">
        <v>-1250</v>
      </c>
      <c r="G638" s="101">
        <v>16618318</v>
      </c>
      <c r="H638" s="101">
        <v>8594574</v>
      </c>
      <c r="I638">
        <f t="shared" si="866"/>
        <v>-1.2121741069913354E-4</v>
      </c>
      <c r="J638">
        <f t="shared" si="867"/>
        <v>1.9335825138046401</v>
      </c>
      <c r="K638" s="361">
        <f t="shared" si="868"/>
        <v>13.317900038744673</v>
      </c>
      <c r="L638" s="361">
        <f t="shared" si="869"/>
        <v>-1.3720470118188128E-4</v>
      </c>
      <c r="M638" s="17" t="s">
        <v>46</v>
      </c>
      <c r="N638" s="35">
        <f t="shared" si="886"/>
        <v>10132099</v>
      </c>
      <c r="O638" s="35">
        <f t="shared" si="887"/>
        <v>-4693068</v>
      </c>
      <c r="P638" s="156">
        <f t="shared" si="888"/>
        <v>-2.7790544395317456</v>
      </c>
      <c r="Q638" s="156">
        <f t="shared" si="889"/>
        <v>-0.26100571112041737</v>
      </c>
      <c r="R638">
        <f t="shared" si="810"/>
        <v>0.8216613222566489</v>
      </c>
    </row>
    <row r="639" spans="1:18">
      <c r="A639" s="364">
        <v>45447</v>
      </c>
      <c r="B639" s="148" t="s">
        <v>591</v>
      </c>
      <c r="C639" s="101">
        <v>2891040</v>
      </c>
      <c r="D639" s="101">
        <v>2773650</v>
      </c>
      <c r="E639" s="101">
        <v>3400050</v>
      </c>
      <c r="F639" s="101">
        <v>-441600</v>
      </c>
      <c r="G639" s="101">
        <v>12688836</v>
      </c>
      <c r="H639" s="101">
        <v>5048004</v>
      </c>
      <c r="I639">
        <f t="shared" si="866"/>
        <v>-0.15921258990860418</v>
      </c>
      <c r="J639">
        <f t="shared" si="867"/>
        <v>2.5136342998143424</v>
      </c>
      <c r="K639" s="361">
        <f t="shared" si="868"/>
        <v>23.627651418349092</v>
      </c>
      <c r="L639" s="361">
        <f t="shared" si="869"/>
        <v>-0.11495060716098551</v>
      </c>
      <c r="M639" s="17" t="s">
        <v>46</v>
      </c>
      <c r="N639" s="35">
        <f t="shared" si="886"/>
        <v>7195981</v>
      </c>
      <c r="O639" s="35">
        <f t="shared" si="887"/>
        <v>-8610828</v>
      </c>
      <c r="P639" s="156">
        <f t="shared" si="888"/>
        <v>-4.2251606751350161</v>
      </c>
      <c r="Q639" s="156">
        <f t="shared" si="889"/>
        <v>-0.38666185294252359</v>
      </c>
      <c r="R639">
        <f t="shared" si="810"/>
        <v>1.176064668769716</v>
      </c>
    </row>
    <row r="640" spans="1:18">
      <c r="A640" s="364">
        <v>45448</v>
      </c>
      <c r="B640" s="147" t="s">
        <v>16</v>
      </c>
      <c r="C640" s="101">
        <v>25314225</v>
      </c>
      <c r="D640" s="101">
        <v>9019050</v>
      </c>
      <c r="E640" s="101">
        <v>13889500</v>
      </c>
      <c r="F640" s="101">
        <v>6648950</v>
      </c>
      <c r="G640" s="101">
        <v>7462312</v>
      </c>
      <c r="H640" s="101">
        <v>37295169</v>
      </c>
      <c r="I640">
        <f t="shared" si="866"/>
        <v>0.73721179059878816</v>
      </c>
      <c r="J640">
        <f t="shared" si="867"/>
        <v>0.20008789878388808</v>
      </c>
      <c r="K640" s="361">
        <f t="shared" si="868"/>
        <v>0.55347978772857609</v>
      </c>
      <c r="L640" s="361">
        <f t="shared" si="869"/>
        <v>0.91829349980319175</v>
      </c>
      <c r="M640" s="30" t="s">
        <v>45</v>
      </c>
      <c r="N640" s="35">
        <f t="shared" ref="N640" si="890">G640-G638</f>
        <v>-9156006</v>
      </c>
      <c r="O640" s="35">
        <f t="shared" ref="O640" si="891">H640-H638</f>
        <v>28700595</v>
      </c>
      <c r="P640" s="156">
        <f t="shared" ref="P640" si="892">N640/(G638-N640)</f>
        <v>-0.35523748362905655</v>
      </c>
      <c r="Q640" s="156">
        <f t="shared" ref="Q640" si="893">O640/(H638-O640)</f>
        <v>-1.427462698860207</v>
      </c>
      <c r="R640">
        <f t="shared" si="810"/>
        <v>0.54868359588334226</v>
      </c>
    </row>
    <row r="641" spans="1:18">
      <c r="A641" s="365">
        <v>45448</v>
      </c>
      <c r="B641" s="172" t="s">
        <v>591</v>
      </c>
      <c r="C641" s="101">
        <v>2488185</v>
      </c>
      <c r="D641" s="101">
        <v>1831125</v>
      </c>
      <c r="E641" s="101">
        <v>1889385</v>
      </c>
      <c r="F641" s="101">
        <v>1417740</v>
      </c>
      <c r="G641" s="101">
        <v>664744</v>
      </c>
      <c r="H641" s="101">
        <v>1879518</v>
      </c>
      <c r="I641">
        <f t="shared" si="866"/>
        <v>0.7742453409789064</v>
      </c>
      <c r="J641">
        <f t="shared" si="867"/>
        <v>0.35367791103889401</v>
      </c>
      <c r="K641" s="361">
        <f t="shared" si="868"/>
        <v>2.7868459501415397</v>
      </c>
      <c r="L641" s="361">
        <f t="shared" si="869"/>
        <v>3.0059472696625642</v>
      </c>
      <c r="M641" s="30" t="s">
        <v>45</v>
      </c>
      <c r="R641">
        <f t="shared" si="810"/>
        <v>0.75934265337987328</v>
      </c>
    </row>
    <row r="642" spans="1:18">
      <c r="A642" s="365">
        <v>45449</v>
      </c>
      <c r="B642" s="223" t="s">
        <v>16</v>
      </c>
      <c r="C642" s="101">
        <v>10175675</v>
      </c>
      <c r="D642" s="101">
        <v>5181675</v>
      </c>
      <c r="E642" s="101">
        <v>8550350</v>
      </c>
      <c r="F642" s="101">
        <v>5624200</v>
      </c>
      <c r="G642" s="101">
        <v>3168637</v>
      </c>
      <c r="H642" s="101">
        <v>4164260</v>
      </c>
      <c r="I642">
        <f t="shared" si="866"/>
        <v>1.0854019211934365</v>
      </c>
      <c r="J642">
        <f t="shared" si="867"/>
        <v>0.76091238299241637</v>
      </c>
      <c r="K642" s="361">
        <f t="shared" si="868"/>
        <v>1.0375800961153383</v>
      </c>
      <c r="L642" s="361">
        <f t="shared" si="869"/>
        <v>1.9220477419134356</v>
      </c>
      <c r="M642" s="30" t="s">
        <v>45</v>
      </c>
      <c r="N642" s="35">
        <f t="shared" ref="N642" si="894">G642-G640</f>
        <v>-4293675</v>
      </c>
      <c r="O642" s="35">
        <f t="shared" ref="O642" si="895">H642-H640</f>
        <v>-33130909</v>
      </c>
      <c r="P642" s="156">
        <f t="shared" ref="P642" si="896">N642/(G640-N642)</f>
        <v>-0.36523305104029119</v>
      </c>
      <c r="Q642" s="156">
        <f t="shared" ref="Q642" si="897">O642/(H640-O642)</f>
        <v>-0.47043524133205317</v>
      </c>
      <c r="R642">
        <f t="shared" si="810"/>
        <v>0.840273495370086</v>
      </c>
    </row>
    <row r="643" spans="1:18">
      <c r="A643" s="364">
        <v>45449</v>
      </c>
      <c r="B643" s="148" t="s">
        <v>591</v>
      </c>
      <c r="C643" s="101">
        <v>4695795</v>
      </c>
      <c r="D643" s="101">
        <v>2276955</v>
      </c>
      <c r="E643" s="101">
        <v>3540165</v>
      </c>
      <c r="F643" s="101">
        <v>2156370</v>
      </c>
      <c r="G643" s="101">
        <v>10221826</v>
      </c>
      <c r="H643" s="101">
        <v>10694521</v>
      </c>
      <c r="I643">
        <f t="shared" si="866"/>
        <v>0.94704111411951486</v>
      </c>
      <c r="J643">
        <f t="shared" si="867"/>
        <v>0.9558002644531719</v>
      </c>
      <c r="K643" s="361">
        <f t="shared" si="868"/>
        <v>0.94134171751748774</v>
      </c>
      <c r="L643" s="361">
        <f t="shared" si="869"/>
        <v>1.5583016270473589</v>
      </c>
      <c r="M643" s="30" t="s">
        <v>45</v>
      </c>
      <c r="N643" s="35">
        <f t="shared" ref="N643:N645" si="898">G643-G641</f>
        <v>9557082</v>
      </c>
      <c r="O643" s="35">
        <f t="shared" ref="O643:O645" si="899">H643-H641</f>
        <v>8815003</v>
      </c>
      <c r="P643" s="156">
        <f t="shared" ref="P643:P645" si="900">N643/(G641-N643)</f>
        <v>-1.0747546933101284</v>
      </c>
      <c r="Q643" s="156">
        <f t="shared" ref="Q643:Q645" si="901">O643/(H641-O643)</f>
        <v>-1.2710002256511261</v>
      </c>
      <c r="R643">
        <f t="shared" ref="R643:R706" si="902">E643/C643</f>
        <v>0.75390109661942228</v>
      </c>
    </row>
    <row r="644" spans="1:18">
      <c r="A644" s="364">
        <v>45450</v>
      </c>
      <c r="B644" s="147" t="s">
        <v>16</v>
      </c>
      <c r="C644" s="101">
        <v>19941025</v>
      </c>
      <c r="D644" s="101">
        <v>6909150</v>
      </c>
      <c r="E644" s="101">
        <v>13638050</v>
      </c>
      <c r="F644" s="101">
        <v>11979175</v>
      </c>
      <c r="G644" s="101">
        <v>9215028</v>
      </c>
      <c r="H644" s="101">
        <v>23063256</v>
      </c>
      <c r="I644">
        <f t="shared" si="866"/>
        <v>1.7338131318613723</v>
      </c>
      <c r="J644">
        <f t="shared" si="867"/>
        <v>0.39955451216428417</v>
      </c>
      <c r="K644" s="361">
        <f t="shared" si="868"/>
        <v>0.53017313318306081</v>
      </c>
      <c r="L644" s="361">
        <f t="shared" si="869"/>
        <v>7.2212644111219957</v>
      </c>
      <c r="M644" s="30" t="s">
        <v>45</v>
      </c>
      <c r="N644" s="35">
        <f t="shared" si="898"/>
        <v>6046391</v>
      </c>
      <c r="O644" s="35">
        <f t="shared" si="899"/>
        <v>18898996</v>
      </c>
      <c r="P644" s="156">
        <f t="shared" si="900"/>
        <v>-2.1010798699263384</v>
      </c>
      <c r="Q644" s="156">
        <f t="shared" si="901"/>
        <v>-1.2826151754602186</v>
      </c>
      <c r="R644">
        <f t="shared" si="902"/>
        <v>0.68391920676093632</v>
      </c>
    </row>
    <row r="645" spans="1:18">
      <c r="A645" s="364">
        <v>45450</v>
      </c>
      <c r="B645" s="148" t="s">
        <v>591</v>
      </c>
      <c r="C645" s="101">
        <v>5946240</v>
      </c>
      <c r="D645" s="101">
        <v>113865</v>
      </c>
      <c r="E645" s="101">
        <v>3781440</v>
      </c>
      <c r="F645" s="101">
        <v>1570455</v>
      </c>
      <c r="G645" s="101">
        <v>9077157</v>
      </c>
      <c r="H645" s="101">
        <v>16827418</v>
      </c>
      <c r="I645">
        <f t="shared" si="866"/>
        <v>13.792253984982215</v>
      </c>
      <c r="J645">
        <f t="shared" si="867"/>
        <v>0.53942660721924185</v>
      </c>
      <c r="K645" s="361">
        <f t="shared" si="868"/>
        <v>1.9522921622838037E-2</v>
      </c>
      <c r="L645" s="361">
        <f t="shared" si="869"/>
        <v>0.71029654203895554</v>
      </c>
      <c r="M645" s="30" t="s">
        <v>45</v>
      </c>
      <c r="N645" s="35">
        <f t="shared" si="898"/>
        <v>-1144669</v>
      </c>
      <c r="O645" s="35">
        <f t="shared" si="899"/>
        <v>6132897</v>
      </c>
      <c r="P645" s="156">
        <f t="shared" si="900"/>
        <v>-0.10070553851473124</v>
      </c>
      <c r="Q645" s="400">
        <f t="shared" si="901"/>
        <v>1.3444547380494316</v>
      </c>
      <c r="R645">
        <f t="shared" si="902"/>
        <v>0.63593800452050375</v>
      </c>
    </row>
    <row r="646" spans="1:18">
      <c r="A646" s="364">
        <v>45453</v>
      </c>
      <c r="B646" s="147" t="s">
        <v>16</v>
      </c>
      <c r="C646" s="101">
        <v>25686075</v>
      </c>
      <c r="D646" s="101">
        <v>7114300</v>
      </c>
      <c r="E646" s="101">
        <v>19434275</v>
      </c>
      <c r="F646" s="101">
        <v>4980050</v>
      </c>
      <c r="G646" s="101">
        <v>16433156</v>
      </c>
      <c r="H646" s="101">
        <v>15590994</v>
      </c>
      <c r="I646">
        <f t="shared" si="866"/>
        <v>0.70000562247866971</v>
      </c>
      <c r="J646">
        <f t="shared" si="867"/>
        <v>1.0540159274001388</v>
      </c>
      <c r="K646" s="361">
        <f t="shared" si="868"/>
        <v>0.38307054656865053</v>
      </c>
      <c r="L646" s="361">
        <f t="shared" si="869"/>
        <v>0.34453939937976613</v>
      </c>
      <c r="M646" s="17" t="s">
        <v>46</v>
      </c>
      <c r="N646" s="35">
        <f t="shared" ref="N646:N647" si="903">G646-G644</f>
        <v>7218128</v>
      </c>
      <c r="O646" s="35">
        <f t="shared" ref="O646:O647" si="904">H646-H644</f>
        <v>-7472262</v>
      </c>
      <c r="P646" s="399">
        <f t="shared" ref="P646:P647" si="905">N646/(G644-N646)</f>
        <v>3.614666733436827</v>
      </c>
      <c r="Q646" s="156">
        <f t="shared" ref="Q646:Q647" si="906">O646/(H644-O646)</f>
        <v>-0.2447072291355922</v>
      </c>
      <c r="R646">
        <f t="shared" si="902"/>
        <v>0.75660742250421675</v>
      </c>
    </row>
    <row r="647" spans="1:18">
      <c r="A647" s="364">
        <v>45453</v>
      </c>
      <c r="B647" s="148" t="s">
        <v>591</v>
      </c>
      <c r="C647" s="101">
        <v>10319040</v>
      </c>
      <c r="D647" s="101">
        <v>4372800</v>
      </c>
      <c r="E647" s="101">
        <v>6040755</v>
      </c>
      <c r="F647" s="101">
        <v>2259315</v>
      </c>
      <c r="G647" s="101">
        <v>18718517</v>
      </c>
      <c r="H647" s="101">
        <v>17968136</v>
      </c>
      <c r="I647">
        <f t="shared" si="866"/>
        <v>0.51667467069154771</v>
      </c>
      <c r="J647">
        <f t="shared" si="867"/>
        <v>1.0417617609305718</v>
      </c>
      <c r="K647" s="361">
        <f t="shared" si="868"/>
        <v>0.73538908621246368</v>
      </c>
      <c r="L647" s="361">
        <f t="shared" si="869"/>
        <v>0.59747477151561312</v>
      </c>
      <c r="M647" s="17" t="s">
        <v>46</v>
      </c>
      <c r="N647" s="35">
        <f t="shared" si="903"/>
        <v>9641360</v>
      </c>
      <c r="O647" s="35">
        <f t="shared" si="904"/>
        <v>1140718</v>
      </c>
      <c r="P647" s="156">
        <f t="shared" si="905"/>
        <v>-17.088459295679037</v>
      </c>
      <c r="Q647" s="400">
        <f t="shared" si="906"/>
        <v>7.2718800002549933E-2</v>
      </c>
      <c r="R647">
        <f t="shared" si="902"/>
        <v>0.58539893245883334</v>
      </c>
    </row>
    <row r="648" spans="1:18">
      <c r="A648" s="364">
        <v>45454</v>
      </c>
      <c r="B648" s="147" t="s">
        <v>16</v>
      </c>
      <c r="C648" s="101">
        <v>25944175</v>
      </c>
      <c r="D648" s="101">
        <v>258100</v>
      </c>
      <c r="E648" s="101">
        <v>26185850</v>
      </c>
      <c r="F648" s="101">
        <v>6751575</v>
      </c>
      <c r="G648" s="101">
        <v>22148969</v>
      </c>
      <c r="H648" s="101">
        <v>21951444</v>
      </c>
      <c r="I648">
        <f t="shared" si="866"/>
        <v>26.158756296009297</v>
      </c>
      <c r="J648">
        <f t="shared" si="867"/>
        <v>1.0089982690888126</v>
      </c>
      <c r="K648" s="361">
        <f t="shared" si="868"/>
        <v>1.0048245985422062E-2</v>
      </c>
      <c r="L648" s="361">
        <f t="shared" si="869"/>
        <v>0.34740555024563563</v>
      </c>
      <c r="M648" s="30" t="s">
        <v>45</v>
      </c>
      <c r="N648" s="35">
        <f t="shared" ref="N648:N649" si="907">G648-G646</f>
        <v>5715813</v>
      </c>
      <c r="O648" s="35">
        <f t="shared" ref="O648:O649" si="908">H648-H646</f>
        <v>6360450</v>
      </c>
      <c r="P648" s="156">
        <f t="shared" ref="P648:P649" si="909">N648/(G646-N648)</f>
        <v>0.53332369786056111</v>
      </c>
      <c r="Q648" s="400">
        <f t="shared" ref="Q648:Q649" si="910">O648/(H646-O648)</f>
        <v>0.6890655631997421</v>
      </c>
      <c r="R648">
        <f t="shared" si="902"/>
        <v>1.0093151931021125</v>
      </c>
    </row>
    <row r="649" spans="1:18">
      <c r="A649" s="364">
        <v>45454</v>
      </c>
      <c r="B649" s="148" t="s">
        <v>591</v>
      </c>
      <c r="C649" s="101">
        <v>14144955</v>
      </c>
      <c r="D649" s="101">
        <v>4483815</v>
      </c>
      <c r="E649" s="101">
        <v>11243115</v>
      </c>
      <c r="F649" s="101">
        <v>4960380</v>
      </c>
      <c r="G649" s="101">
        <v>33599602</v>
      </c>
      <c r="H649" s="101">
        <v>32492121</v>
      </c>
      <c r="I649">
        <f t="shared" si="866"/>
        <v>1.1062856072340184</v>
      </c>
      <c r="J649">
        <f t="shared" si="867"/>
        <v>1.0340846016177276</v>
      </c>
      <c r="K649" s="361">
        <f t="shared" si="868"/>
        <v>0.46410827293673418</v>
      </c>
      <c r="L649" s="361">
        <f t="shared" si="869"/>
        <v>0.78952558081790813</v>
      </c>
      <c r="M649" s="30" t="s">
        <v>45</v>
      </c>
      <c r="N649" s="35">
        <f t="shared" si="907"/>
        <v>14881085</v>
      </c>
      <c r="O649" s="35">
        <f t="shared" si="908"/>
        <v>14523985</v>
      </c>
      <c r="P649" s="156">
        <f t="shared" si="909"/>
        <v>3.8778758815791394</v>
      </c>
      <c r="Q649" s="400">
        <f t="shared" si="910"/>
        <v>4.2170000676509245</v>
      </c>
      <c r="R649">
        <f t="shared" si="902"/>
        <v>0.79484982454875253</v>
      </c>
    </row>
    <row r="650" spans="1:18">
      <c r="A650" s="364">
        <v>45455</v>
      </c>
      <c r="B650" s="147" t="s">
        <v>16</v>
      </c>
      <c r="C650" s="101">
        <v>37715975</v>
      </c>
      <c r="D650" s="101">
        <v>8883425</v>
      </c>
      <c r="E650" s="101">
        <v>36010750</v>
      </c>
      <c r="F650" s="101">
        <v>10907725</v>
      </c>
      <c r="G650" s="101">
        <v>35374986</v>
      </c>
      <c r="H650" s="101">
        <v>34226217</v>
      </c>
      <c r="I650">
        <f t="shared" si="866"/>
        <v>1.2278738211894624</v>
      </c>
      <c r="J650">
        <f t="shared" si="867"/>
        <v>1.033564007380658</v>
      </c>
      <c r="K650" s="361">
        <f t="shared" si="868"/>
        <v>0.30810403519633195</v>
      </c>
      <c r="L650" s="361">
        <f t="shared" si="869"/>
        <v>0.43451834988014393</v>
      </c>
      <c r="M650" s="30" t="s">
        <v>45</v>
      </c>
      <c r="N650" s="35">
        <f t="shared" ref="N650" si="911">G650-G648</f>
        <v>13226017</v>
      </c>
      <c r="O650" s="35">
        <f t="shared" ref="O650" si="912">H650-H648</f>
        <v>12274773</v>
      </c>
      <c r="P650" s="399">
        <f t="shared" ref="P650" si="913">N650/(G648-N650)</f>
        <v>1.482246794558572</v>
      </c>
      <c r="Q650" s="156">
        <f t="shared" ref="Q650" si="914">O650/(H648-O650)</f>
        <v>1.2684913024324171</v>
      </c>
      <c r="R650">
        <f t="shared" si="902"/>
        <v>0.95478772589068694</v>
      </c>
    </row>
    <row r="651" spans="1:18">
      <c r="A651" s="365">
        <v>45455</v>
      </c>
      <c r="B651" s="172" t="s">
        <v>591</v>
      </c>
      <c r="C651" s="101">
        <v>4788825</v>
      </c>
      <c r="D651" s="101">
        <v>2963985</v>
      </c>
      <c r="E651" s="101">
        <v>3577680</v>
      </c>
      <c r="F651" s="101">
        <v>2382210</v>
      </c>
      <c r="G651" s="101">
        <v>2314579</v>
      </c>
      <c r="H651" s="101">
        <v>2522793</v>
      </c>
      <c r="I651">
        <f t="shared" si="866"/>
        <v>0.80371864230082135</v>
      </c>
      <c r="J651">
        <f t="shared" si="867"/>
        <v>0.91746687104332381</v>
      </c>
      <c r="K651" s="361">
        <f t="shared" si="868"/>
        <v>1.624243769316762</v>
      </c>
      <c r="L651" s="361">
        <f t="shared" si="869"/>
        <v>1.9926974328088534</v>
      </c>
      <c r="M651" s="30" t="s">
        <v>45</v>
      </c>
      <c r="R651">
        <f t="shared" si="902"/>
        <v>0.74708931731687833</v>
      </c>
    </row>
    <row r="652" spans="1:18">
      <c r="A652" s="365">
        <v>45456</v>
      </c>
      <c r="B652" s="223" t="s">
        <v>16</v>
      </c>
      <c r="C652" s="101">
        <v>13858400</v>
      </c>
      <c r="D652" s="101">
        <v>8057100</v>
      </c>
      <c r="E652">
        <v>11726725</v>
      </c>
      <c r="F652">
        <v>7719675</v>
      </c>
      <c r="G652">
        <v>2898103</v>
      </c>
      <c r="H652" s="101">
        <v>3225226</v>
      </c>
      <c r="I652">
        <f t="shared" si="866"/>
        <v>0.95812078787653121</v>
      </c>
      <c r="J652">
        <f t="shared" si="867"/>
        <v>0.89857361933706348</v>
      </c>
      <c r="K652" s="361">
        <f t="shared" si="868"/>
        <v>1.3888438798200404</v>
      </c>
      <c r="L652" s="361">
        <f t="shared" si="869"/>
        <v>1.9265232527669982</v>
      </c>
      <c r="M652" s="30" t="s">
        <v>45</v>
      </c>
      <c r="R652">
        <f t="shared" si="902"/>
        <v>0.84618173815159037</v>
      </c>
    </row>
    <row r="653" spans="1:18">
      <c r="A653" s="364">
        <v>45456</v>
      </c>
      <c r="B653" s="148" t="s">
        <v>591</v>
      </c>
      <c r="C653" s="101">
        <v>8801430</v>
      </c>
      <c r="D653" s="101">
        <v>4761555</v>
      </c>
      <c r="E653" s="101">
        <v>6660015</v>
      </c>
      <c r="F653" s="101">
        <v>3058185</v>
      </c>
      <c r="G653" s="101">
        <v>15577678</v>
      </c>
      <c r="H653" s="101">
        <v>11631709</v>
      </c>
      <c r="I653">
        <f t="shared" si="866"/>
        <v>0.6422660244394951</v>
      </c>
      <c r="J653">
        <f t="shared" si="867"/>
        <v>1.3392424105520522</v>
      </c>
      <c r="K653" s="361">
        <f t="shared" si="868"/>
        <v>1.1786391905690152</v>
      </c>
      <c r="L653" s="361">
        <f t="shared" si="869"/>
        <v>0.84906422568527662</v>
      </c>
      <c r="M653" s="17" t="s">
        <v>46</v>
      </c>
      <c r="N653" s="35">
        <f t="shared" ref="N653:N654" si="915">G653-G651</f>
        <v>13263099</v>
      </c>
      <c r="O653" s="35">
        <f t="shared" ref="O653:O654" si="916">H653-H651</f>
        <v>9108916</v>
      </c>
      <c r="P653" s="156">
        <f t="shared" ref="P653:P654" si="917">N653/(G651-N653)</f>
        <v>-1.2114056511747706</v>
      </c>
      <c r="Q653" s="156">
        <f t="shared" ref="Q653:Q654" si="918">O653/(H651-O653)</f>
        <v>-1.3830467484436595</v>
      </c>
      <c r="R653">
        <f t="shared" si="902"/>
        <v>0.75669692311363035</v>
      </c>
    </row>
    <row r="654" spans="1:18">
      <c r="A654" s="364">
        <v>45457</v>
      </c>
      <c r="B654" s="147" t="s">
        <v>16</v>
      </c>
      <c r="C654" s="101">
        <v>19026975</v>
      </c>
      <c r="D654" s="101">
        <v>4734950</v>
      </c>
      <c r="E654" s="101">
        <v>20362825</v>
      </c>
      <c r="F654" s="101">
        <v>9994700</v>
      </c>
      <c r="G654" s="101">
        <v>13330189</v>
      </c>
      <c r="H654" s="101">
        <v>16940542</v>
      </c>
      <c r="I654">
        <f t="shared" si="866"/>
        <v>2.1108353836893738</v>
      </c>
      <c r="J654">
        <f t="shared" si="867"/>
        <v>0.78688090381051568</v>
      </c>
      <c r="K654" s="361">
        <f t="shared" si="868"/>
        <v>0.3313001481595505</v>
      </c>
      <c r="L654" s="361">
        <f t="shared" si="869"/>
        <v>0.96398336246910599</v>
      </c>
      <c r="M654" s="30" t="s">
        <v>45</v>
      </c>
      <c r="N654" s="35">
        <f t="shared" si="915"/>
        <v>10432086</v>
      </c>
      <c r="O654" s="35">
        <f t="shared" si="916"/>
        <v>13715316</v>
      </c>
      <c r="P654" s="156">
        <f t="shared" si="917"/>
        <v>-1.3846707644548706</v>
      </c>
      <c r="Q654" s="156">
        <f t="shared" si="918"/>
        <v>-1.3074545594937699</v>
      </c>
      <c r="R654">
        <f t="shared" si="902"/>
        <v>1.0702082175437766</v>
      </c>
    </row>
    <row r="655" spans="1:18">
      <c r="A655" s="364">
        <v>45457</v>
      </c>
      <c r="B655" s="148" t="s">
        <v>591</v>
      </c>
      <c r="C655" s="101">
        <v>10478850</v>
      </c>
      <c r="D655" s="101">
        <v>125295</v>
      </c>
      <c r="E655" s="101">
        <v>8992200</v>
      </c>
      <c r="F655" s="101">
        <v>2873295</v>
      </c>
      <c r="G655" s="101">
        <v>19050292</v>
      </c>
      <c r="H655" s="101">
        <v>20989876</v>
      </c>
      <c r="I655">
        <f t="shared" si="866"/>
        <v>22.932239913803425</v>
      </c>
      <c r="J655">
        <f t="shared" si="867"/>
        <v>0.90759430879915637</v>
      </c>
      <c r="K655" s="361">
        <f t="shared" si="868"/>
        <v>1.2101640451033485E-2</v>
      </c>
      <c r="L655" s="361">
        <f t="shared" si="869"/>
        <v>0.46957666445221818</v>
      </c>
      <c r="M655" s="30" t="s">
        <v>45</v>
      </c>
      <c r="N655" s="35">
        <f t="shared" ref="N655:N656" si="919">G655-G653</f>
        <v>3472614</v>
      </c>
      <c r="O655" s="35">
        <f t="shared" ref="O655:O656" si="920">H655-H653</f>
        <v>9358167</v>
      </c>
      <c r="P655" s="156">
        <f t="shared" ref="P655:P656" si="921">N655/(G653-N655)</f>
        <v>0.28687283272521319</v>
      </c>
      <c r="Q655" s="400">
        <f t="shared" ref="Q655:Q656" si="922">O655/(H653-O655)</f>
        <v>4.1161179340430039</v>
      </c>
      <c r="R655">
        <f t="shared" si="902"/>
        <v>0.85812851601082185</v>
      </c>
    </row>
    <row r="656" spans="1:18">
      <c r="A656" s="364">
        <v>45461</v>
      </c>
      <c r="B656" s="147" t="s">
        <v>16</v>
      </c>
      <c r="C656" s="101">
        <v>28317050</v>
      </c>
      <c r="D656" s="101">
        <v>6417725</v>
      </c>
      <c r="E656" s="101">
        <v>26322450</v>
      </c>
      <c r="F656" s="101">
        <v>8891075</v>
      </c>
      <c r="G656" s="101">
        <v>16403944</v>
      </c>
      <c r="H656" s="101">
        <v>19497973</v>
      </c>
      <c r="I656">
        <f t="shared" si="866"/>
        <v>1.3853935779423394</v>
      </c>
      <c r="J656">
        <f t="shared" si="867"/>
        <v>0.84131535108803357</v>
      </c>
      <c r="K656" s="361">
        <f t="shared" si="868"/>
        <v>0.29305583619586451</v>
      </c>
      <c r="L656" s="361">
        <f t="shared" si="869"/>
        <v>0.51006159869775047</v>
      </c>
      <c r="M656" s="30" t="s">
        <v>45</v>
      </c>
      <c r="N656" s="35">
        <f t="shared" si="919"/>
        <v>3073755</v>
      </c>
      <c r="O656" s="35">
        <f t="shared" si="920"/>
        <v>2557431</v>
      </c>
      <c r="P656" s="156">
        <f t="shared" si="921"/>
        <v>0.29969041871668067</v>
      </c>
      <c r="Q656" s="156">
        <f t="shared" si="922"/>
        <v>0.17780791652098074</v>
      </c>
      <c r="R656">
        <f t="shared" si="902"/>
        <v>0.92956187173452032</v>
      </c>
    </row>
    <row r="657" spans="1:18">
      <c r="A657" s="364">
        <v>45461</v>
      </c>
      <c r="B657" s="148" t="s">
        <v>591</v>
      </c>
      <c r="C657" s="101">
        <v>16700400</v>
      </c>
      <c r="D657" s="101">
        <v>3294435</v>
      </c>
      <c r="E657" s="101">
        <v>14229960</v>
      </c>
      <c r="F657" s="101">
        <v>9939420</v>
      </c>
      <c r="G657" s="101">
        <v>26317749</v>
      </c>
      <c r="H657" s="101">
        <v>50524618</v>
      </c>
      <c r="I657">
        <f t="shared" si="866"/>
        <v>3.0170332697412454</v>
      </c>
      <c r="J657">
        <f t="shared" si="867"/>
        <v>0.52088961860137173</v>
      </c>
      <c r="K657" s="361">
        <f t="shared" si="868"/>
        <v>0.24574396546611901</v>
      </c>
      <c r="L657" s="361">
        <f t="shared" si="869"/>
        <v>2.3165895202002544</v>
      </c>
      <c r="M657" s="30" t="s">
        <v>45</v>
      </c>
      <c r="N657" s="35">
        <f t="shared" ref="N657:N658" si="923">G657-G655</f>
        <v>7267457</v>
      </c>
      <c r="O657" s="35">
        <f t="shared" ref="O657:O658" si="924">H657-H655</f>
        <v>29534742</v>
      </c>
      <c r="P657" s="399">
        <f t="shared" ref="P657:P658" si="925">N657/(G655-N657)</f>
        <v>0.61678339720449282</v>
      </c>
      <c r="Q657" s="156">
        <f t="shared" ref="Q657:Q658" si="926">O657/(H655-O657)</f>
        <v>-3.4564312652767168</v>
      </c>
      <c r="R657">
        <f t="shared" si="902"/>
        <v>0.85207300423941945</v>
      </c>
    </row>
    <row r="658" spans="1:18">
      <c r="A658" s="364">
        <v>45462</v>
      </c>
      <c r="B658" s="147" t="s">
        <v>16</v>
      </c>
      <c r="C658" s="101">
        <v>36643425</v>
      </c>
      <c r="D658" s="101">
        <v>10179825</v>
      </c>
      <c r="E658" s="101">
        <v>32632950</v>
      </c>
      <c r="F658" s="101">
        <v>2613100</v>
      </c>
      <c r="G658" s="101">
        <v>43031756</v>
      </c>
      <c r="H658" s="101">
        <v>45282943</v>
      </c>
      <c r="I658">
        <f t="shared" si="866"/>
        <v>0.25669400014243859</v>
      </c>
      <c r="J658">
        <f t="shared" si="867"/>
        <v>0.95028620379201056</v>
      </c>
      <c r="K658" s="361">
        <f t="shared" si="868"/>
        <v>0.38467272026481658</v>
      </c>
      <c r="L658" s="361">
        <f t="shared" si="869"/>
        <v>8.7045738069977036E-2</v>
      </c>
      <c r="M658" s="17" t="s">
        <v>46</v>
      </c>
      <c r="N658" s="35">
        <f t="shared" si="923"/>
        <v>26627812</v>
      </c>
      <c r="O658" s="35">
        <f t="shared" si="924"/>
        <v>25784970</v>
      </c>
      <c r="P658" s="156">
        <f t="shared" si="925"/>
        <v>-2.604475331645518</v>
      </c>
      <c r="Q658" s="156">
        <f t="shared" si="926"/>
        <v>-4.1013173698031036</v>
      </c>
      <c r="R658">
        <f t="shared" si="902"/>
        <v>0.89055403527372234</v>
      </c>
    </row>
    <row r="659" spans="1:18">
      <c r="A659" s="365">
        <v>45462</v>
      </c>
      <c r="B659" s="172" t="s">
        <v>591</v>
      </c>
      <c r="C659" s="101">
        <v>7402680</v>
      </c>
      <c r="D659" s="101">
        <v>4101270</v>
      </c>
      <c r="E659" s="101">
        <v>6947205</v>
      </c>
      <c r="F659" s="101">
        <v>6588795</v>
      </c>
      <c r="G659" s="101">
        <v>4208304</v>
      </c>
      <c r="H659" s="101">
        <v>6526985</v>
      </c>
      <c r="I659">
        <f t="shared" si="866"/>
        <v>1.6065255396499134</v>
      </c>
      <c r="J659">
        <f t="shared" si="867"/>
        <v>0.64475466084264021</v>
      </c>
      <c r="K659" s="361">
        <f t="shared" si="868"/>
        <v>1.2422782992721291</v>
      </c>
      <c r="L659" s="361">
        <f t="shared" si="869"/>
        <v>18.383401690801037</v>
      </c>
      <c r="M659" s="30" t="s">
        <v>45</v>
      </c>
      <c r="R659">
        <f t="shared" si="902"/>
        <v>0.93847160757995751</v>
      </c>
    </row>
    <row r="660" spans="1:18">
      <c r="A660" s="365">
        <v>45463</v>
      </c>
      <c r="B660" s="223" t="s">
        <v>16</v>
      </c>
      <c r="C660" s="101">
        <v>19554775</v>
      </c>
      <c r="D660" s="101">
        <v>6455175</v>
      </c>
      <c r="E660" s="101">
        <v>19086650</v>
      </c>
      <c r="F660" s="101">
        <v>8922725</v>
      </c>
      <c r="G660" s="101">
        <v>4181683</v>
      </c>
      <c r="H660" s="101">
        <v>4795180</v>
      </c>
      <c r="I660">
        <f t="shared" si="866"/>
        <v>1.3822591951418823</v>
      </c>
      <c r="J660">
        <f t="shared" si="867"/>
        <v>0.87205965156678167</v>
      </c>
      <c r="K660" s="361">
        <f t="shared" si="868"/>
        <v>0.49277649699227455</v>
      </c>
      <c r="L660" s="361">
        <f t="shared" si="869"/>
        <v>0.87788182222910938</v>
      </c>
      <c r="M660" s="30" t="s">
        <v>45</v>
      </c>
      <c r="R660">
        <f t="shared" si="902"/>
        <v>0.97606083424636692</v>
      </c>
    </row>
    <row r="661" spans="1:18">
      <c r="A661" s="364">
        <v>45463</v>
      </c>
      <c r="B661" s="148" t="s">
        <v>591</v>
      </c>
      <c r="C661" s="101">
        <v>9489990</v>
      </c>
      <c r="D661" s="101">
        <v>3209025</v>
      </c>
      <c r="E661" s="101">
        <v>8090400</v>
      </c>
      <c r="F661" s="101">
        <v>4121580</v>
      </c>
      <c r="G661" s="101">
        <v>13907563</v>
      </c>
      <c r="H661" s="101">
        <v>23622708</v>
      </c>
      <c r="I661">
        <f t="shared" si="866"/>
        <v>1.2843714212260733</v>
      </c>
      <c r="J661">
        <f t="shared" si="867"/>
        <v>0.58873703218106921</v>
      </c>
      <c r="K661" s="361">
        <f t="shared" si="868"/>
        <v>0.51091273395091363</v>
      </c>
      <c r="L661" s="361">
        <f t="shared" si="869"/>
        <v>1.0384900297821518</v>
      </c>
      <c r="M661" s="30" t="s">
        <v>45</v>
      </c>
      <c r="N661" s="35">
        <f t="shared" ref="N661:N662" si="927">G661-G659</f>
        <v>9699259</v>
      </c>
      <c r="O661" s="35">
        <f t="shared" ref="O661:O662" si="928">H661-H659</f>
        <v>17095723</v>
      </c>
      <c r="P661" s="156">
        <f t="shared" ref="P661:P662" si="929">N661/(G659-N661)</f>
        <v>-1.7664065722629305</v>
      </c>
      <c r="Q661" s="156">
        <f t="shared" ref="Q661:Q662" si="930">O661/(H659-O661)</f>
        <v>-1.6175746811019442</v>
      </c>
      <c r="R661">
        <f t="shared" si="902"/>
        <v>0.85251933879803876</v>
      </c>
    </row>
    <row r="662" spans="1:18">
      <c r="A662" s="364">
        <v>45464</v>
      </c>
      <c r="B662" s="147" t="s">
        <v>16</v>
      </c>
      <c r="C662" s="101">
        <v>29827225</v>
      </c>
      <c r="D662" s="101">
        <v>10245825</v>
      </c>
      <c r="E662" s="101">
        <v>22833975</v>
      </c>
      <c r="F662" s="101">
        <v>870175</v>
      </c>
      <c r="G662" s="101">
        <v>25343590</v>
      </c>
      <c r="H662" s="101">
        <v>23269741</v>
      </c>
      <c r="I662">
        <f t="shared" si="866"/>
        <v>8.4929715274270248E-2</v>
      </c>
      <c r="J662">
        <f t="shared" si="867"/>
        <v>1.0891221350508371</v>
      </c>
      <c r="K662" s="361">
        <f t="shared" si="868"/>
        <v>0.5232427201323705</v>
      </c>
      <c r="L662" s="361">
        <f t="shared" si="869"/>
        <v>3.9618599695863191E-2</v>
      </c>
      <c r="M662" s="17" t="s">
        <v>46</v>
      </c>
      <c r="N662" s="35">
        <f t="shared" si="927"/>
        <v>21161907</v>
      </c>
      <c r="O662" s="35">
        <f t="shared" si="928"/>
        <v>18474561</v>
      </c>
      <c r="P662" s="156">
        <f t="shared" si="929"/>
        <v>-1.2462678348648404</v>
      </c>
      <c r="Q662" s="156">
        <f t="shared" si="930"/>
        <v>-1.3505407152560485</v>
      </c>
      <c r="R662">
        <f t="shared" si="902"/>
        <v>0.76554138039995345</v>
      </c>
    </row>
    <row r="663" spans="1:18">
      <c r="A663" s="364">
        <v>45464</v>
      </c>
      <c r="B663" s="148" t="s">
        <v>591</v>
      </c>
      <c r="C663" s="101">
        <v>11366160</v>
      </c>
      <c r="D663" s="101">
        <v>2012460</v>
      </c>
      <c r="E663" s="101">
        <v>7374645</v>
      </c>
      <c r="F663" s="101">
        <v>-1256280</v>
      </c>
      <c r="G663" s="101">
        <v>24148856</v>
      </c>
      <c r="H663" s="101">
        <v>25829908</v>
      </c>
      <c r="I663">
        <f t="shared" si="866"/>
        <v>-0.62425091678840827</v>
      </c>
      <c r="J663">
        <f t="shared" si="867"/>
        <v>0.93491838995322785</v>
      </c>
      <c r="K663" s="361">
        <f t="shared" si="868"/>
        <v>0.21515122357997371</v>
      </c>
      <c r="L663" s="361">
        <f t="shared" si="869"/>
        <v>-0.14555566176278903</v>
      </c>
      <c r="M663" s="17" t="s">
        <v>46</v>
      </c>
      <c r="N663" s="35">
        <f t="shared" ref="N663:N664" si="931">G663-G661</f>
        <v>10241293</v>
      </c>
      <c r="O663" s="35">
        <f t="shared" ref="O663:O664" si="932">H663-H661</f>
        <v>2207200</v>
      </c>
      <c r="P663" s="399">
        <f t="shared" ref="P663:P664" si="933">N663/(G661-N663)</f>
        <v>2.7933821022456065</v>
      </c>
      <c r="Q663" s="156">
        <f t="shared" ref="Q663:Q664" si="934">O663/(H661-O663)</f>
        <v>0.10306549814274776</v>
      </c>
      <c r="R663">
        <f t="shared" si="902"/>
        <v>0.64882466901750457</v>
      </c>
    </row>
    <row r="664" spans="1:18">
      <c r="A664" s="364">
        <v>45467</v>
      </c>
      <c r="B664" s="147" t="s">
        <v>16</v>
      </c>
      <c r="C664" s="101">
        <v>33392400</v>
      </c>
      <c r="D664" s="101">
        <v>3028825</v>
      </c>
      <c r="E664" s="101">
        <v>30524725</v>
      </c>
      <c r="F664" s="101">
        <v>10571075</v>
      </c>
      <c r="G664" s="101">
        <v>18345814</v>
      </c>
      <c r="H664" s="101">
        <v>25153044</v>
      </c>
      <c r="I664">
        <f t="shared" si="866"/>
        <v>3.4901570741128984</v>
      </c>
      <c r="J664">
        <f t="shared" si="867"/>
        <v>0.72936754692593075</v>
      </c>
      <c r="K664" s="361">
        <f t="shared" si="868"/>
        <v>9.9751923151341695E-2</v>
      </c>
      <c r="L664" s="361">
        <f t="shared" si="869"/>
        <v>0.52978151866951662</v>
      </c>
      <c r="M664" s="30" t="s">
        <v>45</v>
      </c>
      <c r="N664" s="35">
        <f t="shared" si="931"/>
        <v>-6997776</v>
      </c>
      <c r="O664" s="35">
        <f t="shared" si="932"/>
        <v>1883303</v>
      </c>
      <c r="P664" s="156">
        <f t="shared" si="933"/>
        <v>-0.21637230783634803</v>
      </c>
      <c r="Q664" s="400">
        <f t="shared" si="934"/>
        <v>8.8060620473591728E-2</v>
      </c>
      <c r="R664">
        <f t="shared" si="902"/>
        <v>0.91412192594722153</v>
      </c>
    </row>
    <row r="665" spans="1:18">
      <c r="A665" s="364">
        <v>45467</v>
      </c>
      <c r="B665" s="148" t="s">
        <v>591</v>
      </c>
      <c r="C665" s="101">
        <v>12449400</v>
      </c>
      <c r="D665" s="101">
        <v>1083240</v>
      </c>
      <c r="E665" s="101">
        <v>13366425</v>
      </c>
      <c r="F665" s="101">
        <v>5991780</v>
      </c>
      <c r="G665" s="101">
        <v>23998233</v>
      </c>
      <c r="H665" s="101">
        <v>35161177</v>
      </c>
      <c r="I665">
        <f t="shared" si="866"/>
        <v>5.5313503932646508</v>
      </c>
      <c r="J665">
        <f t="shared" si="867"/>
        <v>0.68252075293156422</v>
      </c>
      <c r="K665" s="361">
        <f t="shared" si="868"/>
        <v>9.5303954897696316E-2</v>
      </c>
      <c r="L665" s="361">
        <f t="shared" si="869"/>
        <v>0.81248385515506172</v>
      </c>
      <c r="M665" s="30" t="s">
        <v>45</v>
      </c>
      <c r="N665" s="35">
        <f t="shared" ref="N665:N666" si="935">G665-G663</f>
        <v>-150623</v>
      </c>
      <c r="O665" s="35">
        <f t="shared" ref="O665:O666" si="936">H665-H663</f>
        <v>9331269</v>
      </c>
      <c r="P665" s="156">
        <f t="shared" ref="P665:P666" si="937">N665/(G663-N665)</f>
        <v>-6.1986102664999525E-3</v>
      </c>
      <c r="Q665" s="400">
        <f t="shared" ref="Q665:Q666" si="938">O665/(H663-O665)</f>
        <v>0.56557810616984827</v>
      </c>
      <c r="R665">
        <f t="shared" si="902"/>
        <v>1.073660176394043</v>
      </c>
    </row>
    <row r="666" spans="1:18">
      <c r="A666" s="364">
        <v>45468</v>
      </c>
      <c r="B666" s="147" t="s">
        <v>16</v>
      </c>
      <c r="C666" s="101">
        <v>44242100</v>
      </c>
      <c r="D666" s="101">
        <v>-6236375</v>
      </c>
      <c r="E666" s="101">
        <v>40565400</v>
      </c>
      <c r="F666" s="101">
        <v>17579900</v>
      </c>
      <c r="G666" s="101">
        <v>18947352</v>
      </c>
      <c r="H666" s="101">
        <v>29990349</v>
      </c>
      <c r="I666">
        <f t="shared" si="866"/>
        <v>-2.8189292657994427</v>
      </c>
      <c r="J666">
        <f t="shared" si="867"/>
        <v>0.63178164415492466</v>
      </c>
      <c r="K666" s="361">
        <f t="shared" si="868"/>
        <v>-0.12354523388434377</v>
      </c>
      <c r="L666" s="361">
        <f t="shared" si="869"/>
        <v>0.76482565095386223</v>
      </c>
      <c r="M666" s="30" t="s">
        <v>45</v>
      </c>
      <c r="N666" s="35">
        <f t="shared" si="935"/>
        <v>601538</v>
      </c>
      <c r="O666" s="35">
        <f t="shared" si="936"/>
        <v>4837305</v>
      </c>
      <c r="P666" s="156">
        <f t="shared" si="937"/>
        <v>3.3900396950543372E-2</v>
      </c>
      <c r="Q666" s="400">
        <f t="shared" si="938"/>
        <v>0.23810627809305879</v>
      </c>
      <c r="R666">
        <f t="shared" si="902"/>
        <v>0.91689589779870306</v>
      </c>
    </row>
    <row r="667" spans="1:18">
      <c r="A667" s="364">
        <v>45468</v>
      </c>
      <c r="B667" s="148" t="s">
        <v>591</v>
      </c>
      <c r="C667" s="101">
        <v>13771245</v>
      </c>
      <c r="D667" s="101">
        <v>-45225</v>
      </c>
      <c r="E667" s="101">
        <v>13171620</v>
      </c>
      <c r="F667" s="101">
        <v>11791185</v>
      </c>
      <c r="G667" s="101">
        <v>23496045</v>
      </c>
      <c r="H667" s="101">
        <v>53112536</v>
      </c>
      <c r="I667">
        <f t="shared" si="866"/>
        <v>-260.72271973466002</v>
      </c>
      <c r="J667">
        <f t="shared" si="867"/>
        <v>0.44238228428783744</v>
      </c>
      <c r="K667" s="361">
        <f t="shared" si="868"/>
        <v>-3.2732673396316135E-3</v>
      </c>
      <c r="L667" s="361">
        <f t="shared" si="869"/>
        <v>8.5416444816307902</v>
      </c>
      <c r="M667" s="30" t="s">
        <v>45</v>
      </c>
      <c r="N667" s="35">
        <f t="shared" ref="N667:N668" si="939">G667-G665</f>
        <v>-502188</v>
      </c>
      <c r="O667" s="35">
        <f t="shared" ref="O667:O668" si="940">H667-H665</f>
        <v>17951359</v>
      </c>
      <c r="P667" s="156">
        <f t="shared" ref="P667:P668" si="941">N667/(G665-N667)</f>
        <v>-2.0497117171986556E-2</v>
      </c>
      <c r="Q667" s="400">
        <f t="shared" ref="Q667:Q668" si="942">O667/(H665-O667)</f>
        <v>1.0430882534609023</v>
      </c>
      <c r="R667">
        <f t="shared" si="902"/>
        <v>0.95645818515319425</v>
      </c>
    </row>
    <row r="668" spans="1:18">
      <c r="A668" s="364">
        <v>45469</v>
      </c>
      <c r="B668" s="147" t="s">
        <v>16</v>
      </c>
      <c r="C668" s="101">
        <v>57453600</v>
      </c>
      <c r="D668" s="101">
        <v>11147850</v>
      </c>
      <c r="E668" s="101">
        <v>47427825</v>
      </c>
      <c r="F668" s="101">
        <v>25198050</v>
      </c>
      <c r="G668" s="101">
        <v>27370534</v>
      </c>
      <c r="H668" s="101">
        <v>46035936</v>
      </c>
      <c r="I668">
        <f t="shared" si="866"/>
        <v>2.2603506505738773</v>
      </c>
      <c r="J668">
        <f t="shared" si="867"/>
        <v>0.5945471381313937</v>
      </c>
      <c r="K668" s="361">
        <f t="shared" si="868"/>
        <v>0.24074439999352132</v>
      </c>
      <c r="L668" s="361">
        <f t="shared" si="869"/>
        <v>1.1335269925134195</v>
      </c>
      <c r="M668" s="30" t="s">
        <v>45</v>
      </c>
      <c r="N668" s="35">
        <f t="shared" si="939"/>
        <v>8423182</v>
      </c>
      <c r="O668" s="35">
        <f t="shared" si="940"/>
        <v>16045587</v>
      </c>
      <c r="P668" s="156">
        <f t="shared" si="941"/>
        <v>0.80036544449586045</v>
      </c>
      <c r="Q668" s="400">
        <f t="shared" si="942"/>
        <v>1.150653342093612</v>
      </c>
      <c r="R668">
        <f t="shared" si="902"/>
        <v>0.82549788002840552</v>
      </c>
    </row>
    <row r="669" spans="1:18">
      <c r="A669" s="365">
        <v>45469</v>
      </c>
      <c r="B669" s="172" t="s">
        <v>591</v>
      </c>
      <c r="C669" s="101">
        <v>6116775</v>
      </c>
      <c r="D669" s="101">
        <v>4089480</v>
      </c>
      <c r="E669" s="101">
        <v>4342545</v>
      </c>
      <c r="F669" s="101">
        <v>3301920</v>
      </c>
      <c r="G669" s="101">
        <v>2110150</v>
      </c>
      <c r="H669" s="101">
        <v>3359135</v>
      </c>
      <c r="I669">
        <f t="shared" si="866"/>
        <v>0.80741805804160915</v>
      </c>
      <c r="J669">
        <f t="shared" si="867"/>
        <v>0.62818255294889902</v>
      </c>
      <c r="K669" s="361">
        <f t="shared" si="868"/>
        <v>2.0172101248214984</v>
      </c>
      <c r="L669" s="361">
        <f t="shared" si="869"/>
        <v>3.1730162162162161</v>
      </c>
      <c r="M669" s="30" t="s">
        <v>45</v>
      </c>
      <c r="R669">
        <f t="shared" si="902"/>
        <v>0.70994028716112656</v>
      </c>
    </row>
    <row r="670" spans="1:18">
      <c r="A670" s="365">
        <v>45470</v>
      </c>
      <c r="B670" s="223" t="s">
        <v>16</v>
      </c>
      <c r="C670" s="101">
        <v>15437700</v>
      </c>
      <c r="D670" s="101">
        <v>7742275</v>
      </c>
      <c r="E670" s="101">
        <v>14258425</v>
      </c>
      <c r="F670" s="101">
        <v>11230925</v>
      </c>
      <c r="G670" s="101">
        <v>3975019</v>
      </c>
      <c r="H670" s="101">
        <v>6639731</v>
      </c>
      <c r="I670">
        <f t="shared" si="866"/>
        <v>1.4505975310874388</v>
      </c>
      <c r="J670">
        <f t="shared" si="867"/>
        <v>0.59867169317552171</v>
      </c>
      <c r="K670" s="361">
        <f t="shared" si="868"/>
        <v>1.0060880328246977</v>
      </c>
      <c r="L670" s="361">
        <f t="shared" si="869"/>
        <v>3.7096366639141207</v>
      </c>
      <c r="M670" s="30" t="s">
        <v>45</v>
      </c>
      <c r="R670">
        <f t="shared" si="902"/>
        <v>0.92361070625805652</v>
      </c>
    </row>
    <row r="671" spans="1:18">
      <c r="A671" s="364">
        <v>45470</v>
      </c>
      <c r="B671" s="148" t="s">
        <v>591</v>
      </c>
      <c r="C671" s="101">
        <v>9291405</v>
      </c>
      <c r="D671" s="101">
        <v>3913425</v>
      </c>
      <c r="E671" s="101">
        <v>8143920</v>
      </c>
      <c r="F671" s="101">
        <v>3686400</v>
      </c>
      <c r="G671" s="101">
        <v>15551199</v>
      </c>
      <c r="H671" s="101">
        <v>15962901</v>
      </c>
      <c r="I671">
        <f t="shared" si="866"/>
        <v>0.94198815615477494</v>
      </c>
      <c r="J671">
        <f t="shared" si="867"/>
        <v>0.97420882332102421</v>
      </c>
      <c r="K671" s="361">
        <f t="shared" si="868"/>
        <v>0.72767563285843384</v>
      </c>
      <c r="L671" s="361">
        <f t="shared" si="869"/>
        <v>0.8270069455661444</v>
      </c>
      <c r="M671" s="30" t="s">
        <v>45</v>
      </c>
      <c r="N671" s="35">
        <f t="shared" ref="N671:N673" si="943">G671-G669</f>
        <v>13441049</v>
      </c>
      <c r="O671" s="35">
        <f t="shared" ref="O671:O673" si="944">H671-H669</f>
        <v>12603766</v>
      </c>
      <c r="P671" s="156">
        <f t="shared" ref="P671:P673" si="945">N671/(G669-N671)</f>
        <v>-1.1862297069279322</v>
      </c>
      <c r="Q671" s="156">
        <f t="shared" ref="Q671:Q673" si="946">O671/(H669-O671)</f>
        <v>-1.3633606360275494</v>
      </c>
      <c r="R671">
        <f t="shared" si="902"/>
        <v>0.87650037857568364</v>
      </c>
    </row>
    <row r="672" spans="1:18">
      <c r="A672" s="364">
        <v>45471</v>
      </c>
      <c r="B672" s="147" t="s">
        <v>16</v>
      </c>
      <c r="C672" s="101">
        <v>22258175</v>
      </c>
      <c r="D672" s="101">
        <v>6636075</v>
      </c>
      <c r="E672" s="101">
        <v>22473025</v>
      </c>
      <c r="F672" s="101">
        <v>5928100</v>
      </c>
      <c r="G672" s="101">
        <v>21106596</v>
      </c>
      <c r="H672" s="101">
        <v>18393026</v>
      </c>
      <c r="I672">
        <f t="shared" si="866"/>
        <v>0.89331419551466795</v>
      </c>
      <c r="J672">
        <f t="shared" si="867"/>
        <v>1.1475325484778851</v>
      </c>
      <c r="K672" s="361">
        <f t="shared" si="868"/>
        <v>0.42478764058609275</v>
      </c>
      <c r="L672" s="361">
        <f t="shared" si="869"/>
        <v>0.35830322591368652</v>
      </c>
      <c r="M672" s="17" t="s">
        <v>46</v>
      </c>
      <c r="N672" s="35">
        <f t="shared" si="943"/>
        <v>17131577</v>
      </c>
      <c r="O672" s="35">
        <f t="shared" si="944"/>
        <v>11753295</v>
      </c>
      <c r="P672" s="156">
        <f t="shared" si="945"/>
        <v>-1.3021321382081847</v>
      </c>
      <c r="Q672" s="156">
        <f t="shared" si="946"/>
        <v>-2.2984546590205972</v>
      </c>
      <c r="R672">
        <f t="shared" si="902"/>
        <v>1.0096526332459872</v>
      </c>
    </row>
    <row r="673" spans="1:18">
      <c r="A673" s="364">
        <v>45471</v>
      </c>
      <c r="B673" s="148" t="s">
        <v>591</v>
      </c>
      <c r="C673" s="101">
        <v>7072155</v>
      </c>
      <c r="D673" s="101">
        <v>2550615</v>
      </c>
      <c r="E673" s="101">
        <v>8441850</v>
      </c>
      <c r="F673" s="101">
        <v>-44835</v>
      </c>
      <c r="G673" s="101">
        <v>22075418</v>
      </c>
      <c r="H673" s="101">
        <v>10370947</v>
      </c>
      <c r="I673">
        <f t="shared" si="866"/>
        <v>-1.7578113513799613E-2</v>
      </c>
      <c r="J673">
        <f t="shared" si="867"/>
        <v>2.1285826646303372</v>
      </c>
      <c r="K673" s="361">
        <f t="shared" si="868"/>
        <v>0.56410315954298762</v>
      </c>
      <c r="L673" s="361">
        <f t="shared" si="869"/>
        <v>-5.2829815175183242E-3</v>
      </c>
      <c r="M673" s="17" t="s">
        <v>46</v>
      </c>
      <c r="N673" s="35">
        <f t="shared" si="943"/>
        <v>6524219</v>
      </c>
      <c r="O673" s="35">
        <f t="shared" si="944"/>
        <v>-5591954</v>
      </c>
      <c r="P673" s="399">
        <f t="shared" si="945"/>
        <v>0.72274658856007212</v>
      </c>
      <c r="Q673" s="156">
        <f t="shared" si="946"/>
        <v>-0.25942897783353219</v>
      </c>
      <c r="R673">
        <f t="shared" si="902"/>
        <v>1.1936743467867998</v>
      </c>
    </row>
    <row r="674" spans="1:18">
      <c r="A674" s="364">
        <v>45474</v>
      </c>
      <c r="B674" s="147" t="s">
        <v>16</v>
      </c>
      <c r="C674" s="101">
        <v>27577225</v>
      </c>
      <c r="D674" s="101">
        <v>1225750</v>
      </c>
      <c r="E674" s="101">
        <v>24672500</v>
      </c>
      <c r="F674" s="101">
        <v>9160675</v>
      </c>
      <c r="G674" s="101">
        <v>13392947</v>
      </c>
      <c r="H674" s="101">
        <v>19383869</v>
      </c>
      <c r="I674">
        <f t="shared" si="866"/>
        <v>7.4735264124005711</v>
      </c>
      <c r="J674">
        <f t="shared" si="867"/>
        <v>0.69093259967862974</v>
      </c>
      <c r="K674" s="361">
        <f t="shared" si="868"/>
        <v>4.6515422760964993E-2</v>
      </c>
      <c r="L674" s="361">
        <f t="shared" si="869"/>
        <v>0.59056074962165961</v>
      </c>
      <c r="M674" s="30" t="s">
        <v>45</v>
      </c>
      <c r="N674" s="35">
        <f>G674-G672</f>
        <v>-7713649</v>
      </c>
      <c r="O674" s="35">
        <f t="shared" ref="O674:O675" si="947">H674-H672</f>
        <v>990843</v>
      </c>
      <c r="P674" s="156">
        <f t="shared" ref="P674:P675" si="948">N674/(G672-N674)</f>
        <v>-0.26764689196778169</v>
      </c>
      <c r="Q674" s="156">
        <f t="shared" ref="Q674:Q675" si="949">O674/(H672-O674)</f>
        <v>5.6937856589601432E-2</v>
      </c>
      <c r="R674">
        <f t="shared" si="902"/>
        <v>0.89466942377269654</v>
      </c>
    </row>
    <row r="675" spans="1:18">
      <c r="A675" s="364">
        <v>45474</v>
      </c>
      <c r="B675" s="148" t="s">
        <v>591</v>
      </c>
      <c r="C675" s="101">
        <v>14092890</v>
      </c>
      <c r="D675" s="101">
        <v>895170</v>
      </c>
      <c r="E675" s="101">
        <v>12078450</v>
      </c>
      <c r="F675" s="101">
        <v>3537585</v>
      </c>
      <c r="G675" s="101">
        <v>20300387</v>
      </c>
      <c r="H675" s="101">
        <v>24512361</v>
      </c>
      <c r="I675">
        <f t="shared" si="866"/>
        <v>3.9518583062435066</v>
      </c>
      <c r="J675">
        <f t="shared" si="867"/>
        <v>0.82816938768158643</v>
      </c>
      <c r="K675" s="361">
        <f t="shared" si="868"/>
        <v>6.7827624771551451E-2</v>
      </c>
      <c r="L675" s="361">
        <f t="shared" si="869"/>
        <v>0.41419516641464299</v>
      </c>
      <c r="M675" s="30" t="s">
        <v>45</v>
      </c>
      <c r="N675" s="35">
        <f t="shared" ref="N675" si="950">G675-G673</f>
        <v>-1775031</v>
      </c>
      <c r="O675" s="35">
        <f t="shared" si="947"/>
        <v>14141414</v>
      </c>
      <c r="P675" s="156">
        <f t="shared" si="948"/>
        <v>-7.4423378779996968E-2</v>
      </c>
      <c r="Q675" s="156">
        <f t="shared" si="949"/>
        <v>-3.7505736026863516</v>
      </c>
      <c r="R675">
        <f t="shared" si="902"/>
        <v>0.85705983655588036</v>
      </c>
    </row>
    <row r="676" spans="1:18">
      <c r="A676" s="364">
        <v>45475</v>
      </c>
      <c r="B676" s="147" t="s">
        <v>16</v>
      </c>
      <c r="C676" s="101">
        <v>29797175</v>
      </c>
      <c r="D676" s="101">
        <v>2972100</v>
      </c>
      <c r="E676" s="101">
        <v>31419150</v>
      </c>
      <c r="F676" s="101">
        <v>2448050</v>
      </c>
      <c r="G676" s="101">
        <v>26353118</v>
      </c>
      <c r="H676" s="101">
        <v>24955536</v>
      </c>
      <c r="I676">
        <f t="shared" si="866"/>
        <v>0.8236768614784159</v>
      </c>
      <c r="J676">
        <f t="shared" si="867"/>
        <v>1.0560028844902389</v>
      </c>
      <c r="K676" s="361">
        <f t="shared" si="868"/>
        <v>0.11079558957430688</v>
      </c>
      <c r="L676" s="361">
        <f t="shared" si="869"/>
        <v>8.4499725588603816E-2</v>
      </c>
      <c r="M676" s="154" t="s">
        <v>894</v>
      </c>
      <c r="N676" s="35">
        <f>G676-G674</f>
        <v>12960171</v>
      </c>
      <c r="O676" s="35">
        <f t="shared" ref="O676:O677" si="951">H676-H674</f>
        <v>5571667</v>
      </c>
      <c r="P676" s="399">
        <f t="shared" ref="P676:P677" si="952">N676/(G674-N676)</f>
        <v>29.946602861526518</v>
      </c>
      <c r="Q676" s="156">
        <f t="shared" ref="Q676:Q677" si="953">O676/(H674-O676)</f>
        <v>0.40338730927914318</v>
      </c>
      <c r="R676">
        <f t="shared" si="902"/>
        <v>1.0544338515312275</v>
      </c>
    </row>
    <row r="677" spans="1:18">
      <c r="A677" s="364">
        <v>45475</v>
      </c>
      <c r="B677" s="148" t="s">
        <v>591</v>
      </c>
      <c r="C677" s="101">
        <v>15432405</v>
      </c>
      <c r="D677" s="101">
        <v>8281515</v>
      </c>
      <c r="E677" s="101">
        <v>12986610</v>
      </c>
      <c r="F677" s="101">
        <v>-203340</v>
      </c>
      <c r="G677" s="101">
        <v>41148575</v>
      </c>
      <c r="H677" s="101">
        <v>29967460</v>
      </c>
      <c r="I677">
        <f t="shared" si="866"/>
        <v>-2.4553478439633326E-2</v>
      </c>
      <c r="J677">
        <f t="shared" si="867"/>
        <v>1.3731085317207397</v>
      </c>
      <c r="K677" s="361">
        <f t="shared" si="868"/>
        <v>1.1581096898428027</v>
      </c>
      <c r="L677" s="361">
        <f t="shared" si="869"/>
        <v>-1.5416282851716648E-2</v>
      </c>
      <c r="M677" s="30" t="s">
        <v>45</v>
      </c>
      <c r="N677" s="35">
        <f t="shared" ref="N677" si="954">G677-G675</f>
        <v>20848188</v>
      </c>
      <c r="O677" s="35">
        <f t="shared" si="951"/>
        <v>5455099</v>
      </c>
      <c r="P677" s="156">
        <f t="shared" si="952"/>
        <v>-38.057959003360708</v>
      </c>
      <c r="Q677" s="400">
        <f t="shared" si="953"/>
        <v>0.28624778312855226</v>
      </c>
      <c r="R677">
        <f t="shared" si="902"/>
        <v>0.84151562896385879</v>
      </c>
    </row>
    <row r="678" spans="1:18">
      <c r="A678" s="364">
        <v>45476</v>
      </c>
      <c r="B678" s="147" t="s">
        <v>16</v>
      </c>
      <c r="C678" s="101">
        <v>50010075</v>
      </c>
      <c r="D678" s="101">
        <v>3949350</v>
      </c>
      <c r="E678" s="101">
        <v>39574325</v>
      </c>
      <c r="F678" s="101">
        <v>20278250</v>
      </c>
      <c r="G678" s="101">
        <v>25789557</v>
      </c>
      <c r="H678" s="101">
        <v>36188440</v>
      </c>
      <c r="I678">
        <f t="shared" si="866"/>
        <v>5.1345791079544734</v>
      </c>
      <c r="J678">
        <f t="shared" si="867"/>
        <v>0.71264627599310715</v>
      </c>
      <c r="K678" s="361">
        <f t="shared" si="868"/>
        <v>8.5742245698477396E-2</v>
      </c>
      <c r="L678" s="361">
        <f t="shared" si="869"/>
        <v>1.0509002478483318</v>
      </c>
      <c r="M678" s="30" t="s">
        <v>45</v>
      </c>
      <c r="N678" s="35">
        <f>G678-G676</f>
        <v>-563561</v>
      </c>
      <c r="O678" s="35">
        <f t="shared" ref="O678" si="955">H678-H676</f>
        <v>11232904</v>
      </c>
      <c r="P678" s="399">
        <f t="shared" ref="P678" si="956">N678/(G676-N678)</f>
        <v>-2.093724118045915E-2</v>
      </c>
      <c r="Q678" s="400">
        <f t="shared" ref="Q678" si="957">O678/(H676-O678)</f>
        <v>0.81856774997682658</v>
      </c>
      <c r="R678">
        <f t="shared" si="902"/>
        <v>0.79132704759990857</v>
      </c>
    </row>
    <row r="679" spans="1:18">
      <c r="A679" s="365">
        <v>45476</v>
      </c>
      <c r="B679" s="172" t="s">
        <v>591</v>
      </c>
      <c r="C679" s="101">
        <v>4698525</v>
      </c>
      <c r="D679" s="101">
        <v>2364735</v>
      </c>
      <c r="E679" s="101">
        <v>4436205</v>
      </c>
      <c r="F679" s="101">
        <v>3801645</v>
      </c>
      <c r="G679" s="101">
        <v>2194903</v>
      </c>
      <c r="H679" s="101">
        <v>2737649</v>
      </c>
      <c r="I679">
        <f t="shared" si="866"/>
        <v>1.6076410253157332</v>
      </c>
      <c r="J679">
        <f t="shared" si="867"/>
        <v>0.80174741173905051</v>
      </c>
      <c r="K679" s="361">
        <f t="shared" si="868"/>
        <v>1.0132595477742212</v>
      </c>
      <c r="L679" s="361">
        <f t="shared" si="869"/>
        <v>5.990993759455371</v>
      </c>
      <c r="M679" s="30" t="s">
        <v>45</v>
      </c>
      <c r="R679">
        <f t="shared" si="902"/>
        <v>0.94416971283541107</v>
      </c>
    </row>
    <row r="680" spans="1:18">
      <c r="A680" s="365">
        <v>45477</v>
      </c>
      <c r="B680" s="223" t="s">
        <v>16</v>
      </c>
      <c r="C680" s="101">
        <v>17778375</v>
      </c>
      <c r="D680" s="101">
        <v>9189125</v>
      </c>
      <c r="E680" s="101">
        <v>16402175</v>
      </c>
      <c r="F680" s="101">
        <v>9220600</v>
      </c>
      <c r="G680" s="101">
        <v>4063920</v>
      </c>
      <c r="H680" s="101">
        <v>3953813</v>
      </c>
      <c r="I680">
        <f t="shared" si="866"/>
        <v>1.0034252445145757</v>
      </c>
      <c r="J680">
        <f t="shared" si="867"/>
        <v>1.0278483074439788</v>
      </c>
      <c r="K680" s="361">
        <f t="shared" si="868"/>
        <v>1.0698402072357889</v>
      </c>
      <c r="L680" s="361">
        <f t="shared" si="869"/>
        <v>1.283924487316501</v>
      </c>
      <c r="M680" s="30" t="s">
        <v>45</v>
      </c>
      <c r="R680">
        <f t="shared" si="902"/>
        <v>0.92259135044682095</v>
      </c>
    </row>
    <row r="681" spans="1:18">
      <c r="A681" s="364">
        <v>45477</v>
      </c>
      <c r="B681" s="148" t="s">
        <v>591</v>
      </c>
      <c r="C681" s="101">
        <v>7919415</v>
      </c>
      <c r="D681" s="101">
        <v>3220890</v>
      </c>
      <c r="E681" s="101">
        <v>8059815</v>
      </c>
      <c r="F681" s="101">
        <v>3623610</v>
      </c>
      <c r="G681" s="101">
        <v>16719791</v>
      </c>
      <c r="H681" s="101">
        <v>17867708</v>
      </c>
      <c r="I681">
        <f t="shared" si="866"/>
        <v>1.1250337639596508</v>
      </c>
      <c r="J681">
        <f t="shared" si="867"/>
        <v>0.93575465862773222</v>
      </c>
      <c r="K681" s="361">
        <f t="shared" si="868"/>
        <v>0.68551087841397029</v>
      </c>
      <c r="L681" s="361">
        <f t="shared" si="869"/>
        <v>0.81682654430983237</v>
      </c>
      <c r="M681" s="30" t="s">
        <v>45</v>
      </c>
      <c r="N681" s="35">
        <f t="shared" ref="N681" si="958">G681-G679</f>
        <v>14524888</v>
      </c>
      <c r="O681" s="35">
        <f t="shared" ref="O681:O683" si="959">H681-H679</f>
        <v>15130059</v>
      </c>
      <c r="P681" s="156">
        <f t="shared" ref="P681:P683" si="960">N681/(G679-N681)</f>
        <v>-1.1780134363504904</v>
      </c>
      <c r="Q681" s="156">
        <f t="shared" ref="Q681:Q683" si="961">O681/(H679-O681)</f>
        <v>-1.2209133655197011</v>
      </c>
      <c r="R681">
        <f t="shared" si="902"/>
        <v>1.0177285822248234</v>
      </c>
    </row>
    <row r="682" spans="1:18">
      <c r="A682" s="364">
        <v>45478</v>
      </c>
      <c r="B682" s="147" t="s">
        <v>16</v>
      </c>
      <c r="C682" s="101">
        <v>23604650</v>
      </c>
      <c r="D682" s="101">
        <v>5826275</v>
      </c>
      <c r="E682" s="101">
        <v>24499425</v>
      </c>
      <c r="F682" s="101">
        <v>8097250</v>
      </c>
      <c r="G682" s="101">
        <v>18399508</v>
      </c>
      <c r="H682" s="101">
        <v>21498733</v>
      </c>
      <c r="I682">
        <f t="shared" si="866"/>
        <v>1.3897816357792929</v>
      </c>
      <c r="J682">
        <f t="shared" si="867"/>
        <v>0.85584150470634712</v>
      </c>
      <c r="K682" s="361">
        <f t="shared" si="868"/>
        <v>0.32771695950839153</v>
      </c>
      <c r="L682" s="361">
        <f t="shared" si="869"/>
        <v>0.49366928471376509</v>
      </c>
      <c r="M682" s="30" t="s">
        <v>45</v>
      </c>
      <c r="N682" s="35">
        <f>G682-G680</f>
        <v>14335588</v>
      </c>
      <c r="O682" s="35">
        <f t="shared" si="959"/>
        <v>17544920</v>
      </c>
      <c r="P682" s="156">
        <f t="shared" si="960"/>
        <v>-1.3956436286686835</v>
      </c>
      <c r="Q682" s="156">
        <f t="shared" si="961"/>
        <v>-1.2909117704687336</v>
      </c>
      <c r="R682">
        <f t="shared" si="902"/>
        <v>1.0379067260052575</v>
      </c>
    </row>
    <row r="683" spans="1:18">
      <c r="A683" s="364">
        <v>45478</v>
      </c>
      <c r="B683" s="148" t="s">
        <v>591</v>
      </c>
      <c r="C683" s="101">
        <v>11314695</v>
      </c>
      <c r="D683" s="101">
        <v>5498415</v>
      </c>
      <c r="E683" s="101">
        <v>7339035</v>
      </c>
      <c r="F683" s="101">
        <v>-1720875</v>
      </c>
      <c r="G683" s="101">
        <v>19309590</v>
      </c>
      <c r="H683" s="101">
        <v>21061106</v>
      </c>
      <c r="I683">
        <f t="shared" si="866"/>
        <v>-0.3129765577898358</v>
      </c>
      <c r="J683">
        <f t="shared" si="867"/>
        <v>0.91683646623306492</v>
      </c>
      <c r="K683" s="361">
        <f t="shared" si="868"/>
        <v>0.94534908910850235</v>
      </c>
      <c r="L683" s="361">
        <f t="shared" si="869"/>
        <v>-0.18994393984046198</v>
      </c>
      <c r="M683" s="17" t="s">
        <v>46</v>
      </c>
      <c r="N683" s="35">
        <f t="shared" ref="N683" si="962">G683-G681</f>
        <v>2589799</v>
      </c>
      <c r="O683" s="35">
        <f t="shared" si="959"/>
        <v>3193398</v>
      </c>
      <c r="P683" s="156">
        <f t="shared" si="960"/>
        <v>0.18328382634611542</v>
      </c>
      <c r="Q683" s="400">
        <f t="shared" si="961"/>
        <v>0.21761827302271794</v>
      </c>
      <c r="R683">
        <f t="shared" si="902"/>
        <v>0.64862861968440155</v>
      </c>
    </row>
    <row r="684" spans="1:18">
      <c r="A684" s="364">
        <v>45481</v>
      </c>
      <c r="B684" s="147" t="s">
        <v>16</v>
      </c>
      <c r="C684" s="101">
        <v>27682025</v>
      </c>
      <c r="D684" s="101">
        <v>4077375</v>
      </c>
      <c r="E684" s="101">
        <v>27125100</v>
      </c>
      <c r="F684" s="101">
        <v>2625675</v>
      </c>
      <c r="G684" s="101">
        <v>17070691</v>
      </c>
      <c r="H684" s="101">
        <v>18446370</v>
      </c>
      <c r="I684">
        <f t="shared" si="866"/>
        <v>0.6439621079738802</v>
      </c>
      <c r="J684">
        <f t="shared" ref="J684:J691" si="963">G684/H684</f>
        <v>0.92542277965800313</v>
      </c>
      <c r="K684" s="361">
        <f t="shared" si="868"/>
        <v>0.17273609225300948</v>
      </c>
      <c r="L684" s="361">
        <f t="shared" si="869"/>
        <v>0.10717292344616251</v>
      </c>
      <c r="M684" s="17" t="s">
        <v>46</v>
      </c>
      <c r="N684" s="35">
        <f>G684-G682</f>
        <v>-1328817</v>
      </c>
      <c r="O684" s="35">
        <f t="shared" ref="O684" si="964">H684-H682</f>
        <v>-3052363</v>
      </c>
      <c r="P684" s="156">
        <f t="shared" ref="P684" si="965">N684/(G682-N684)</f>
        <v>-6.7355794270420835E-2</v>
      </c>
      <c r="Q684" s="156">
        <f t="shared" ref="Q684" si="966">O684/(H682-O684)</f>
        <v>-0.12432695469073968</v>
      </c>
      <c r="R684">
        <f t="shared" si="902"/>
        <v>0.97988134899813151</v>
      </c>
    </row>
    <row r="685" spans="1:18">
      <c r="A685" s="364">
        <v>45481</v>
      </c>
      <c r="B685" s="148" t="s">
        <v>591</v>
      </c>
      <c r="C685" s="101">
        <v>13966335</v>
      </c>
      <c r="D685" s="101">
        <v>5311875</v>
      </c>
      <c r="E685" s="101">
        <v>11491290</v>
      </c>
      <c r="F685" s="101">
        <v>2209380</v>
      </c>
      <c r="G685" s="101">
        <v>28647860</v>
      </c>
      <c r="H685" s="101">
        <v>25300822</v>
      </c>
      <c r="I685">
        <f t="shared" si="866"/>
        <v>0.41593222732086127</v>
      </c>
      <c r="J685">
        <f t="shared" si="963"/>
        <v>1.1322896939870175</v>
      </c>
      <c r="K685" s="361">
        <f t="shared" si="868"/>
        <v>0.61377312969266717</v>
      </c>
      <c r="L685" s="361">
        <f t="shared" si="869"/>
        <v>0.23803075013655595</v>
      </c>
      <c r="M685" s="17" t="s">
        <v>46</v>
      </c>
      <c r="N685" s="35">
        <f t="shared" ref="N685" si="967">G685-G683</f>
        <v>9338270</v>
      </c>
      <c r="O685" s="35">
        <f t="shared" ref="O685:O686" si="968">H685-H683</f>
        <v>4239716</v>
      </c>
      <c r="P685" s="399">
        <f t="shared" ref="P685:P686" si="969">N685/(G683-N685)</f>
        <v>0.93651291905184064</v>
      </c>
      <c r="Q685" s="156">
        <f t="shared" ref="Q685:Q686" si="970">O685/(H683-O685)</f>
        <v>0.25204314268915945</v>
      </c>
      <c r="R685">
        <f t="shared" si="902"/>
        <v>0.8227849324822869</v>
      </c>
    </row>
    <row r="686" spans="1:18">
      <c r="A686" s="364">
        <v>45482</v>
      </c>
      <c r="B686" s="147" t="s">
        <v>16</v>
      </c>
      <c r="C686" s="101">
        <v>34226525</v>
      </c>
      <c r="D686" s="101">
        <v>550825</v>
      </c>
      <c r="E686" s="101">
        <v>28455825</v>
      </c>
      <c r="F686" s="101">
        <v>12096675</v>
      </c>
      <c r="G686" s="101">
        <v>16283703</v>
      </c>
      <c r="H686" s="101">
        <v>26041739</v>
      </c>
      <c r="I686">
        <f t="shared" si="866"/>
        <v>21.961013025915673</v>
      </c>
      <c r="J686">
        <f t="shared" si="963"/>
        <v>0.62529245838766756</v>
      </c>
      <c r="K686" s="361">
        <f t="shared" si="868"/>
        <v>1.6356749822572358E-2</v>
      </c>
      <c r="L686" s="361">
        <f t="shared" si="869"/>
        <v>0.73944398089142771</v>
      </c>
      <c r="M686" s="30" t="s">
        <v>45</v>
      </c>
      <c r="N686" s="35">
        <f>G686-G684</f>
        <v>-786988</v>
      </c>
      <c r="O686" s="35">
        <f t="shared" si="968"/>
        <v>7595369</v>
      </c>
      <c r="P686" s="156">
        <f t="shared" si="969"/>
        <v>-4.4070004842174618E-2</v>
      </c>
      <c r="Q686" s="400">
        <f t="shared" si="970"/>
        <v>0.69996943139162926</v>
      </c>
      <c r="R686">
        <f t="shared" si="902"/>
        <v>0.83139684791254731</v>
      </c>
    </row>
    <row r="687" spans="1:18">
      <c r="A687" s="364">
        <v>45482</v>
      </c>
      <c r="B687" s="148" t="s">
        <v>591</v>
      </c>
      <c r="C687" s="101">
        <v>23456070</v>
      </c>
      <c r="D687" s="101">
        <v>6533595</v>
      </c>
      <c r="E687" s="101">
        <v>12792780</v>
      </c>
      <c r="F687" s="101">
        <v>2282895</v>
      </c>
      <c r="G687" s="101">
        <v>25348010</v>
      </c>
      <c r="H687" s="101">
        <v>30514075</v>
      </c>
      <c r="I687">
        <f t="shared" ref="I687:I691" si="971">F687/D687</f>
        <v>0.34940870990626138</v>
      </c>
      <c r="J687">
        <f t="shared" si="963"/>
        <v>0.83069894794451415</v>
      </c>
      <c r="K687" s="361">
        <f t="shared" ref="K687:K691" si="972">D687/(C687-D687)</f>
        <v>0.38608980069404741</v>
      </c>
      <c r="L687" s="361">
        <f t="shared" ref="L687:L691" si="973">F687/(E687-F687)</f>
        <v>0.21721407988764863</v>
      </c>
      <c r="M687" s="17" t="s">
        <v>46</v>
      </c>
      <c r="N687" s="35">
        <f t="shared" ref="N687" si="974">G687-G685</f>
        <v>-3299850</v>
      </c>
      <c r="O687" s="35">
        <f t="shared" ref="O687:O688" si="975">H687-H685</f>
        <v>5213253</v>
      </c>
      <c r="P687" s="399">
        <f t="shared" ref="P687:P688" si="976">N687/(G685-N687)</f>
        <v>-0.10328909333407621</v>
      </c>
      <c r="Q687" s="400">
        <f t="shared" ref="Q687:Q688" si="977">O687/(H685-O687)</f>
        <v>0.25952632695374933</v>
      </c>
      <c r="R687">
        <f t="shared" si="902"/>
        <v>0.54539315409614653</v>
      </c>
    </row>
    <row r="688" spans="1:18">
      <c r="A688" s="364">
        <v>45483</v>
      </c>
      <c r="B688" s="147" t="s">
        <v>16</v>
      </c>
      <c r="C688" s="101">
        <v>54990725</v>
      </c>
      <c r="D688" s="101">
        <v>28137500</v>
      </c>
      <c r="E688" s="101">
        <v>38198625</v>
      </c>
      <c r="F688" s="101">
        <v>-3064025</v>
      </c>
      <c r="G688" s="101">
        <v>48982401</v>
      </c>
      <c r="H688" s="101">
        <v>52559041</v>
      </c>
      <c r="I688">
        <f t="shared" si="971"/>
        <v>-0.10889471346068413</v>
      </c>
      <c r="J688">
        <f t="shared" si="963"/>
        <v>0.93195005213280047</v>
      </c>
      <c r="K688" s="361">
        <f t="shared" si="972"/>
        <v>1.0478257267050792</v>
      </c>
      <c r="L688" s="361">
        <f t="shared" si="973"/>
        <v>-7.4256621908675283E-2</v>
      </c>
      <c r="M688" s="17" t="s">
        <v>46</v>
      </c>
      <c r="N688" s="35">
        <f>G688-G686</f>
        <v>32698698</v>
      </c>
      <c r="O688" s="35">
        <f t="shared" si="975"/>
        <v>26517302</v>
      </c>
      <c r="P688" s="156">
        <f t="shared" si="976"/>
        <v>-1.992001703320653</v>
      </c>
      <c r="Q688" s="156">
        <f t="shared" si="977"/>
        <v>-55.759808900187778</v>
      </c>
      <c r="R688">
        <f t="shared" si="902"/>
        <v>0.69463759570363914</v>
      </c>
    </row>
    <row r="689" spans="1:18">
      <c r="A689" s="365">
        <v>45483</v>
      </c>
      <c r="B689" s="172" t="s">
        <v>591</v>
      </c>
      <c r="C689" s="101">
        <v>5192970</v>
      </c>
      <c r="D689" s="101">
        <v>3729345</v>
      </c>
      <c r="E689" s="101">
        <v>3658725</v>
      </c>
      <c r="F689" s="101">
        <v>2040645</v>
      </c>
      <c r="G689" s="101">
        <v>2135640</v>
      </c>
      <c r="H689" s="101">
        <v>2336628</v>
      </c>
      <c r="I689">
        <f t="shared" si="971"/>
        <v>0.54718589993685218</v>
      </c>
      <c r="J689">
        <f t="shared" si="963"/>
        <v>0.91398374067245625</v>
      </c>
      <c r="K689" s="361">
        <f t="shared" si="972"/>
        <v>2.5480194722008713</v>
      </c>
      <c r="L689" s="361">
        <f t="shared" si="973"/>
        <v>1.2611521061999407</v>
      </c>
      <c r="M689" s="17" t="s">
        <v>46</v>
      </c>
      <c r="R689">
        <f t="shared" si="902"/>
        <v>0.70455346362486204</v>
      </c>
    </row>
    <row r="690" spans="1:18">
      <c r="A690" s="365">
        <v>45484</v>
      </c>
      <c r="B690" s="223" t="s">
        <v>16</v>
      </c>
      <c r="C690" s="101">
        <v>15833825</v>
      </c>
      <c r="D690" s="101">
        <v>5924250</v>
      </c>
      <c r="E690" s="101">
        <v>18079800</v>
      </c>
      <c r="F690" s="101">
        <v>10070700</v>
      </c>
      <c r="G690" s="101">
        <v>4795905</v>
      </c>
      <c r="H690" s="101">
        <v>5267276</v>
      </c>
      <c r="I690">
        <f t="shared" si="971"/>
        <v>1.6999113811874922</v>
      </c>
      <c r="J690">
        <f t="shared" si="963"/>
        <v>0.91050953092262488</v>
      </c>
      <c r="K690" s="361">
        <f t="shared" si="972"/>
        <v>0.59783088578470822</v>
      </c>
      <c r="L690" s="361">
        <f t="shared" si="973"/>
        <v>1.257407199310784</v>
      </c>
      <c r="M690" s="30" t="s">
        <v>45</v>
      </c>
      <c r="R690">
        <f t="shared" si="902"/>
        <v>1.1418466479198803</v>
      </c>
    </row>
    <row r="691" spans="1:18">
      <c r="A691" s="364">
        <v>45484</v>
      </c>
      <c r="B691" s="148" t="s">
        <v>591</v>
      </c>
      <c r="C691" s="101">
        <v>7634925</v>
      </c>
      <c r="D691" s="101">
        <v>2299950</v>
      </c>
      <c r="E691" s="101">
        <v>7762200</v>
      </c>
      <c r="F691" s="101">
        <v>4205265</v>
      </c>
      <c r="G691" s="101">
        <v>19314109</v>
      </c>
      <c r="H691" s="101">
        <v>23270447</v>
      </c>
      <c r="I691">
        <f t="shared" si="971"/>
        <v>1.8284158351268507</v>
      </c>
      <c r="J691">
        <f t="shared" si="963"/>
        <v>0.82998444335856547</v>
      </c>
      <c r="K691" s="361">
        <f t="shared" si="972"/>
        <v>0.43110792459196151</v>
      </c>
      <c r="L691" s="361">
        <f t="shared" si="973"/>
        <v>1.1822720966225135</v>
      </c>
      <c r="M691" s="30" t="s">
        <v>45</v>
      </c>
      <c r="N691" s="35">
        <f t="shared" ref="N691" si="978">G691-G689</f>
        <v>17178469</v>
      </c>
      <c r="O691" s="35">
        <f t="shared" ref="O691" si="979">H691-H689</f>
        <v>20933819</v>
      </c>
      <c r="P691" s="156">
        <f t="shared" ref="P691" si="980">N691/(G689-N691)</f>
        <v>-1.1419706359754538</v>
      </c>
      <c r="Q691" s="156">
        <f t="shared" ref="Q691" si="981">O691/(H689-O691)</f>
        <v>-1.1256441362569218</v>
      </c>
      <c r="R691">
        <f t="shared" si="902"/>
        <v>1.0166701048143891</v>
      </c>
    </row>
    <row r="692" spans="1:18">
      <c r="A692" s="364">
        <v>45485</v>
      </c>
      <c r="B692" s="147" t="s">
        <v>16</v>
      </c>
      <c r="R692" t="e">
        <f t="shared" si="902"/>
        <v>#DIV/0!</v>
      </c>
    </row>
    <row r="693" spans="1:18">
      <c r="A693" s="364">
        <v>45485</v>
      </c>
      <c r="B693" s="148" t="s">
        <v>591</v>
      </c>
      <c r="R693" t="e">
        <f t="shared" si="902"/>
        <v>#DIV/0!</v>
      </c>
    </row>
    <row r="694" spans="1:18">
      <c r="A694" s="364">
        <v>45488</v>
      </c>
      <c r="B694" s="147" t="s">
        <v>16</v>
      </c>
      <c r="R694" t="e">
        <f t="shared" si="902"/>
        <v>#DIV/0!</v>
      </c>
    </row>
    <row r="695" spans="1:18">
      <c r="A695" s="364">
        <v>45488</v>
      </c>
      <c r="B695" s="148" t="s">
        <v>591</v>
      </c>
      <c r="R695" t="e">
        <f t="shared" si="902"/>
        <v>#DIV/0!</v>
      </c>
    </row>
    <row r="696" spans="1:18">
      <c r="A696" s="364">
        <v>45489</v>
      </c>
      <c r="B696" s="147" t="s">
        <v>16</v>
      </c>
      <c r="R696" t="e">
        <f t="shared" si="902"/>
        <v>#DIV/0!</v>
      </c>
    </row>
    <row r="697" spans="1:18">
      <c r="A697" s="364">
        <v>45489</v>
      </c>
      <c r="B697" s="148" t="s">
        <v>591</v>
      </c>
      <c r="R697" t="e">
        <f t="shared" si="902"/>
        <v>#DIV/0!</v>
      </c>
    </row>
    <row r="698" spans="1:18">
      <c r="A698" s="364">
        <v>45491</v>
      </c>
      <c r="B698" s="147" t="s">
        <v>16</v>
      </c>
      <c r="C698" s="101">
        <v>20750225</v>
      </c>
      <c r="D698" s="101">
        <v>4969675</v>
      </c>
      <c r="E698" s="101">
        <v>18600700</v>
      </c>
      <c r="F698" s="101">
        <v>7967150</v>
      </c>
      <c r="G698" s="101">
        <v>3324698</v>
      </c>
      <c r="H698" s="101">
        <v>4765363</v>
      </c>
      <c r="I698">
        <f t="shared" ref="I698:I699" si="982">F698/D698</f>
        <v>1.6031531236952115</v>
      </c>
      <c r="J698">
        <f t="shared" ref="J698:J699" si="983">G698/H698</f>
        <v>0.69767990392337376</v>
      </c>
      <c r="K698" s="361">
        <f t="shared" ref="K698:K699" si="984">D698/(C698-D698)</f>
        <v>0.31492406791905225</v>
      </c>
      <c r="L698" s="361">
        <f t="shared" ref="L698:L699" si="985">F698/(E698-F698)</f>
        <v>0.74924648870791033</v>
      </c>
      <c r="M698" s="30" t="s">
        <v>45</v>
      </c>
      <c r="N698" s="35">
        <f>G698-G696</f>
        <v>3324698</v>
      </c>
      <c r="O698" s="35">
        <f t="shared" ref="O698:O701" si="986">H698-H696</f>
        <v>4765363</v>
      </c>
      <c r="P698" s="156">
        <f t="shared" ref="P698:P701" si="987">N698/(G696-N698)</f>
        <v>-1</v>
      </c>
      <c r="Q698" s="156">
        <f t="shared" ref="Q698:Q701" si="988">O698/(H696-O698)</f>
        <v>-1</v>
      </c>
      <c r="R698">
        <f t="shared" si="902"/>
        <v>0.89640955700480351</v>
      </c>
    </row>
    <row r="699" spans="1:18">
      <c r="A699" s="364">
        <v>45491</v>
      </c>
      <c r="B699" s="148" t="s">
        <v>591</v>
      </c>
      <c r="C699" s="101">
        <v>4506225</v>
      </c>
      <c r="D699" s="101">
        <v>958050</v>
      </c>
      <c r="E699" s="101">
        <v>4428975</v>
      </c>
      <c r="F699" s="101">
        <v>2011140</v>
      </c>
      <c r="G699" s="101">
        <v>9843418</v>
      </c>
      <c r="H699" s="101">
        <v>11987551</v>
      </c>
      <c r="I699">
        <f t="shared" si="982"/>
        <v>2.0992015030530764</v>
      </c>
      <c r="J699">
        <f t="shared" si="983"/>
        <v>0.82113669422553448</v>
      </c>
      <c r="K699" s="361">
        <f t="shared" si="984"/>
        <v>0.27001204844744131</v>
      </c>
      <c r="L699" s="361">
        <f t="shared" si="985"/>
        <v>0.83179373282295943</v>
      </c>
      <c r="M699" s="30" t="s">
        <v>45</v>
      </c>
      <c r="N699" s="35">
        <f t="shared" ref="N699" si="989">G699-G697</f>
        <v>9843418</v>
      </c>
      <c r="O699" s="35">
        <f t="shared" si="986"/>
        <v>11987551</v>
      </c>
      <c r="P699" s="156">
        <f t="shared" si="987"/>
        <v>-1</v>
      </c>
      <c r="Q699" s="156">
        <f t="shared" si="988"/>
        <v>-1</v>
      </c>
      <c r="R699">
        <f t="shared" si="902"/>
        <v>0.98285704775061167</v>
      </c>
    </row>
    <row r="700" spans="1:18">
      <c r="A700" s="364">
        <v>45492</v>
      </c>
      <c r="B700" s="147" t="s">
        <v>16</v>
      </c>
      <c r="C700">
        <v>21857150</v>
      </c>
      <c r="D700">
        <v>6906600</v>
      </c>
      <c r="E700" s="101">
        <v>22998475</v>
      </c>
      <c r="F700" s="101">
        <v>-1555950</v>
      </c>
      <c r="G700" s="101">
        <v>13341564</v>
      </c>
      <c r="H700">
        <v>8035959</v>
      </c>
      <c r="I700">
        <f t="shared" ref="I700:I745" si="990">F700/D700</f>
        <v>-0.22528451046824777</v>
      </c>
      <c r="J700">
        <f t="shared" ref="J700:J745" si="991">G700/H700</f>
        <v>1.6602329603722468</v>
      </c>
      <c r="K700" s="361">
        <f t="shared" ref="K700:K745" si="992">D700/(C700-D700)</f>
        <v>0.46196293781834114</v>
      </c>
      <c r="L700" s="361">
        <f t="shared" ref="L700:L745" si="993">F700/(E700-F700)</f>
        <v>-6.3367397118849256E-2</v>
      </c>
      <c r="M700" s="17" t="s">
        <v>46</v>
      </c>
      <c r="N700" s="35">
        <f>G700-G698</f>
        <v>10016866</v>
      </c>
      <c r="O700" s="35">
        <f t="shared" si="986"/>
        <v>3270596</v>
      </c>
      <c r="P700" s="156">
        <f t="shared" si="987"/>
        <v>-1.4968043240994549</v>
      </c>
      <c r="Q700" s="400">
        <f t="shared" si="988"/>
        <v>2.188030642902874</v>
      </c>
      <c r="R700">
        <f t="shared" si="902"/>
        <v>1.0522174665955992</v>
      </c>
    </row>
    <row r="701" spans="1:18">
      <c r="A701" s="364">
        <v>45492</v>
      </c>
      <c r="B701" s="148" t="s">
        <v>591</v>
      </c>
      <c r="C701" s="101">
        <v>6139995</v>
      </c>
      <c r="D701" s="101">
        <v>2775975</v>
      </c>
      <c r="E701" s="101">
        <v>4604655</v>
      </c>
      <c r="F701" s="101">
        <v>-95430</v>
      </c>
      <c r="G701" s="101">
        <v>10672013</v>
      </c>
      <c r="H701" s="101">
        <v>8309964</v>
      </c>
      <c r="I701">
        <f t="shared" si="990"/>
        <v>-3.4377110744873422E-2</v>
      </c>
      <c r="J701">
        <f t="shared" si="991"/>
        <v>1.2842429882969408</v>
      </c>
      <c r="K701" s="361">
        <f t="shared" si="992"/>
        <v>0.82519574794442363</v>
      </c>
      <c r="L701" s="361">
        <f t="shared" si="993"/>
        <v>-2.0303888121172276E-2</v>
      </c>
      <c r="M701" s="17" t="s">
        <v>46</v>
      </c>
      <c r="N701" s="35">
        <f t="shared" ref="N701" si="994">G701-G699</f>
        <v>828595</v>
      </c>
      <c r="O701" s="35">
        <f t="shared" si="986"/>
        <v>-3677587</v>
      </c>
      <c r="P701" s="399">
        <f t="shared" si="987"/>
        <v>9.191472755482831E-2</v>
      </c>
      <c r="Q701" s="156">
        <f t="shared" si="988"/>
        <v>-0.23476250257099554</v>
      </c>
      <c r="R701">
        <f t="shared" si="902"/>
        <v>0.74994442177884513</v>
      </c>
    </row>
    <row r="702" spans="1:18">
      <c r="A702" s="364">
        <v>45495</v>
      </c>
      <c r="B702" s="147" t="s">
        <v>16</v>
      </c>
      <c r="C702" s="101">
        <v>24859350</v>
      </c>
      <c r="D702" s="101">
        <v>3002200</v>
      </c>
      <c r="E702" s="101">
        <v>23641675</v>
      </c>
      <c r="F702" s="101">
        <v>643200</v>
      </c>
      <c r="G702" s="101">
        <v>10777868</v>
      </c>
      <c r="H702" s="101">
        <v>10984570</v>
      </c>
      <c r="I702">
        <f t="shared" si="990"/>
        <v>0.21424288854839785</v>
      </c>
      <c r="J702">
        <f t="shared" si="991"/>
        <v>0.98118251328909556</v>
      </c>
      <c r="K702" s="361">
        <f t="shared" si="992"/>
        <v>0.13735551066813376</v>
      </c>
      <c r="L702" s="361">
        <f t="shared" si="993"/>
        <v>2.7967071729755995E-2</v>
      </c>
      <c r="M702" s="17" t="s">
        <v>46</v>
      </c>
      <c r="N702" s="35">
        <f>G702-G700</f>
        <v>-2563696</v>
      </c>
      <c r="O702" s="35">
        <f t="shared" ref="O702:O703" si="995">H702-H700</f>
        <v>2948611</v>
      </c>
      <c r="P702" s="156">
        <f t="shared" ref="P702:P703" si="996">N702/(G700-N702)</f>
        <v>-0.16118541916322021</v>
      </c>
      <c r="Q702" s="400">
        <f t="shared" ref="Q702:Q703" si="997">O702/(H700-O702)</f>
        <v>0.57959687444224373</v>
      </c>
      <c r="R702">
        <f t="shared" si="902"/>
        <v>0.95101742402757916</v>
      </c>
    </row>
    <row r="703" spans="1:18">
      <c r="A703" s="364">
        <v>45495</v>
      </c>
      <c r="B703" s="148" t="s">
        <v>591</v>
      </c>
      <c r="C703" s="101">
        <v>7446435</v>
      </c>
      <c r="D703" s="101">
        <v>1306440</v>
      </c>
      <c r="E703" s="101">
        <v>4935885</v>
      </c>
      <c r="F703" s="101">
        <v>331230</v>
      </c>
      <c r="G703" s="101">
        <v>8563093</v>
      </c>
      <c r="H703" s="101">
        <v>9920378</v>
      </c>
      <c r="I703">
        <f t="shared" si="990"/>
        <v>0.25353632773032059</v>
      </c>
      <c r="J703">
        <f t="shared" si="991"/>
        <v>0.86318212874549738</v>
      </c>
      <c r="K703" s="361">
        <f t="shared" si="992"/>
        <v>0.21277541756955828</v>
      </c>
      <c r="L703" s="361">
        <f t="shared" si="993"/>
        <v>7.1933727934014605E-2</v>
      </c>
      <c r="M703" s="17" t="s">
        <v>46</v>
      </c>
      <c r="N703" s="35">
        <f t="shared" ref="N703" si="998">G703-G701</f>
        <v>-2108920</v>
      </c>
      <c r="O703" s="35">
        <f t="shared" si="995"/>
        <v>1610414</v>
      </c>
      <c r="P703" s="399">
        <f t="shared" si="996"/>
        <v>-0.16500516824554201</v>
      </c>
      <c r="Q703" s="400">
        <f t="shared" si="997"/>
        <v>0.24037644319394585</v>
      </c>
      <c r="R703">
        <f t="shared" si="902"/>
        <v>0.66285208962409525</v>
      </c>
    </row>
    <row r="704" spans="1:18">
      <c r="A704" s="364">
        <v>45496</v>
      </c>
      <c r="B704" s="147" t="s">
        <v>16</v>
      </c>
      <c r="C704" s="101">
        <v>39774825</v>
      </c>
      <c r="D704" s="101">
        <v>14915475</v>
      </c>
      <c r="E704" s="101">
        <v>28347650</v>
      </c>
      <c r="F704" s="101">
        <v>4705975</v>
      </c>
      <c r="G704" s="101">
        <v>20962314</v>
      </c>
      <c r="H704" s="101">
        <v>30319365</v>
      </c>
      <c r="I704">
        <f t="shared" si="990"/>
        <v>0.31550956305447864</v>
      </c>
      <c r="J704">
        <f t="shared" si="991"/>
        <v>0.69138367508686283</v>
      </c>
      <c r="K704" s="361">
        <f t="shared" si="992"/>
        <v>0.59999456944771279</v>
      </c>
      <c r="L704" s="361">
        <f t="shared" si="993"/>
        <v>0.19905421252935759</v>
      </c>
      <c r="M704" s="17" t="s">
        <v>46</v>
      </c>
      <c r="N704" s="35">
        <f>G704-G702</f>
        <v>10184446</v>
      </c>
      <c r="O704" s="35">
        <f t="shared" ref="O704:O705" si="999">H704-H702</f>
        <v>19334795</v>
      </c>
      <c r="P704" s="399">
        <f t="shared" ref="P704:P705" si="1000">N704/(G702-N704)</f>
        <v>17.1622319361264</v>
      </c>
      <c r="Q704" s="156">
        <f t="shared" ref="Q704:Q705" si="1001">O704/(H702-O704)</f>
        <v>-2.3154819181519062</v>
      </c>
      <c r="R704">
        <f t="shared" si="902"/>
        <v>0.71270332427609673</v>
      </c>
    </row>
    <row r="705" spans="1:18">
      <c r="A705" s="364">
        <v>45496</v>
      </c>
      <c r="B705" s="148" t="s">
        <v>591</v>
      </c>
      <c r="C705" s="101">
        <v>11512485</v>
      </c>
      <c r="D705" s="101">
        <v>7338765</v>
      </c>
      <c r="E705" s="101">
        <v>7917375</v>
      </c>
      <c r="F705" s="101">
        <v>1872885</v>
      </c>
      <c r="G705" s="101">
        <v>30703704</v>
      </c>
      <c r="H705" s="101">
        <v>25358134</v>
      </c>
      <c r="I705">
        <f t="shared" si="990"/>
        <v>0.25520438384387562</v>
      </c>
      <c r="J705">
        <f t="shared" si="991"/>
        <v>1.2108029715435686</v>
      </c>
      <c r="K705" s="361">
        <f t="shared" si="992"/>
        <v>1.7583271038785544</v>
      </c>
      <c r="L705" s="361">
        <f t="shared" si="993"/>
        <v>0.30984996252785596</v>
      </c>
      <c r="M705" s="17" t="s">
        <v>46</v>
      </c>
      <c r="N705" s="35">
        <f t="shared" ref="N705" si="1002">G705-G703</f>
        <v>22140611</v>
      </c>
      <c r="O705" s="35">
        <f t="shared" si="999"/>
        <v>15437756</v>
      </c>
      <c r="P705" s="156">
        <f t="shared" si="1000"/>
        <v>-1.6306817637803905</v>
      </c>
      <c r="Q705" s="156">
        <f t="shared" si="1001"/>
        <v>-2.7980239889309741</v>
      </c>
      <c r="R705">
        <f t="shared" si="902"/>
        <v>0.68772076575995533</v>
      </c>
    </row>
    <row r="706" spans="1:18">
      <c r="A706" s="364">
        <v>45497</v>
      </c>
      <c r="B706" s="147" t="s">
        <v>16</v>
      </c>
      <c r="C706" s="101">
        <v>45173375</v>
      </c>
      <c r="D706" s="101">
        <v>13020650</v>
      </c>
      <c r="E706" s="101">
        <v>36569125</v>
      </c>
      <c r="F706" s="101">
        <v>6947575</v>
      </c>
      <c r="G706" s="101">
        <v>32130957</v>
      </c>
      <c r="H706" s="101">
        <v>37904897</v>
      </c>
      <c r="I706">
        <f t="shared" si="990"/>
        <v>0.53358127282432133</v>
      </c>
      <c r="J706">
        <f t="shared" si="991"/>
        <v>0.84767298009014513</v>
      </c>
      <c r="K706" s="361">
        <f t="shared" si="992"/>
        <v>0.40496256538131681</v>
      </c>
      <c r="L706" s="361">
        <f t="shared" si="993"/>
        <v>0.23454461363433041</v>
      </c>
      <c r="M706" s="17" t="s">
        <v>46</v>
      </c>
      <c r="N706" s="35">
        <f>G706-G704</f>
        <v>11168643</v>
      </c>
      <c r="O706" s="35">
        <f t="shared" ref="O706" si="1003">H706-H704</f>
        <v>7585532</v>
      </c>
      <c r="P706" s="399">
        <f t="shared" ref="P706" si="1004">N706/(G704-N706)</f>
        <v>1.140393934000846</v>
      </c>
      <c r="Q706" s="156">
        <f t="shared" ref="Q706" si="1005">O706/(H704-O706)</f>
        <v>0.33366709432588865</v>
      </c>
      <c r="R706">
        <f t="shared" si="902"/>
        <v>0.80952828961750145</v>
      </c>
    </row>
    <row r="707" spans="1:18">
      <c r="A707" s="365">
        <v>45497</v>
      </c>
      <c r="B707" s="172" t="s">
        <v>591</v>
      </c>
      <c r="C707" s="101">
        <v>3970155</v>
      </c>
      <c r="D707" s="101">
        <v>2240535</v>
      </c>
      <c r="E707" s="101">
        <v>5070195</v>
      </c>
      <c r="F707" s="101">
        <v>1786515</v>
      </c>
      <c r="G707" s="101">
        <v>3535315</v>
      </c>
      <c r="H707" s="101">
        <v>3550574</v>
      </c>
      <c r="I707">
        <f t="shared" si="990"/>
        <v>0.79736089817833689</v>
      </c>
      <c r="J707">
        <f t="shared" si="991"/>
        <v>0.99570238502281605</v>
      </c>
      <c r="K707" s="361">
        <f t="shared" si="992"/>
        <v>1.2953914732715857</v>
      </c>
      <c r="L707" s="361">
        <f t="shared" si="993"/>
        <v>0.54405879988305805</v>
      </c>
      <c r="M707" s="17" t="s">
        <v>46</v>
      </c>
      <c r="R707">
        <f t="shared" ref="R707:R770" si="1006">E707/C707</f>
        <v>1.2770773433279052</v>
      </c>
    </row>
    <row r="708" spans="1:18">
      <c r="A708" s="365">
        <v>45498</v>
      </c>
      <c r="B708" s="172" t="s">
        <v>16</v>
      </c>
      <c r="C708" s="101">
        <v>13352650</v>
      </c>
      <c r="D708" s="101">
        <v>6922825</v>
      </c>
      <c r="E708" s="101">
        <v>12702600</v>
      </c>
      <c r="F708" s="101">
        <v>6396400</v>
      </c>
      <c r="G708" s="101">
        <v>3203794</v>
      </c>
      <c r="H708" s="101">
        <v>4306705</v>
      </c>
      <c r="I708">
        <f t="shared" si="990"/>
        <v>0.92395806625185528</v>
      </c>
      <c r="J708">
        <f t="shared" si="991"/>
        <v>0.74390839400423292</v>
      </c>
      <c r="K708" s="361">
        <f t="shared" si="992"/>
        <v>1.0766739374710821</v>
      </c>
      <c r="L708" s="361">
        <f t="shared" si="993"/>
        <v>1.0143033839713298</v>
      </c>
      <c r="M708" s="154" t="s">
        <v>894</v>
      </c>
      <c r="R708">
        <f t="shared" si="1006"/>
        <v>0.95131677981524265</v>
      </c>
    </row>
    <row r="709" spans="1:18">
      <c r="A709" s="364">
        <v>45498</v>
      </c>
      <c r="B709" s="148" t="s">
        <v>591</v>
      </c>
      <c r="C709" s="101">
        <v>7062780</v>
      </c>
      <c r="D709" s="101">
        <v>3939480</v>
      </c>
      <c r="E709" s="101">
        <v>6900375</v>
      </c>
      <c r="F709" s="101">
        <v>1300455</v>
      </c>
      <c r="G709" s="101">
        <v>12765671</v>
      </c>
      <c r="H709" s="101">
        <v>12600982</v>
      </c>
      <c r="I709">
        <f t="shared" si="990"/>
        <v>0.33010828840354567</v>
      </c>
      <c r="J709">
        <f t="shared" si="991"/>
        <v>1.0130695369614844</v>
      </c>
      <c r="K709" s="361">
        <f t="shared" si="992"/>
        <v>1.261319757948324</v>
      </c>
      <c r="L709" s="361">
        <f t="shared" si="993"/>
        <v>0.23222742467749538</v>
      </c>
      <c r="M709" s="17" t="s">
        <v>46</v>
      </c>
      <c r="N709" s="35">
        <f t="shared" ref="N709" si="1007">G709-G707</f>
        <v>9230356</v>
      </c>
      <c r="O709" s="35">
        <f t="shared" ref="O709:O710" si="1008">H709-H707</f>
        <v>9050408</v>
      </c>
      <c r="P709" s="156">
        <f t="shared" ref="P709:P710" si="1009">N709/(G707-N709)</f>
        <v>-1.6207707723263098</v>
      </c>
      <c r="Q709" s="156">
        <f t="shared" ref="Q709:Q710" si="1010">O709/(H707-O709)</f>
        <v>-1.6455783938206134</v>
      </c>
      <c r="R709">
        <f t="shared" si="1006"/>
        <v>0.97700551340973385</v>
      </c>
    </row>
    <row r="710" spans="1:18">
      <c r="A710" s="364">
        <v>45499</v>
      </c>
      <c r="B710" s="147" t="s">
        <v>16</v>
      </c>
      <c r="C710" s="101">
        <v>28137100</v>
      </c>
      <c r="D710" s="101">
        <v>8295075</v>
      </c>
      <c r="E710" s="101">
        <v>26039700</v>
      </c>
      <c r="F710" s="101">
        <v>22818400</v>
      </c>
      <c r="G710" s="101">
        <v>13288734</v>
      </c>
      <c r="H710" s="101">
        <v>27191608</v>
      </c>
      <c r="I710">
        <f t="shared" si="990"/>
        <v>2.7508370930943964</v>
      </c>
      <c r="J710">
        <f t="shared" si="991"/>
        <v>0.48870717759685267</v>
      </c>
      <c r="K710" s="361">
        <f t="shared" si="992"/>
        <v>0.41805586879363371</v>
      </c>
      <c r="L710" s="361">
        <f t="shared" si="993"/>
        <v>7.0835997889051008</v>
      </c>
      <c r="M710" s="30" t="s">
        <v>45</v>
      </c>
      <c r="N710" s="35">
        <f>G710-G708</f>
        <v>10084940</v>
      </c>
      <c r="O710" s="35">
        <f t="shared" si="1008"/>
        <v>22884903</v>
      </c>
      <c r="P710" s="399">
        <f t="shared" si="1009"/>
        <v>-1.4655901793102486</v>
      </c>
      <c r="Q710" s="156">
        <f t="shared" si="1010"/>
        <v>-1.2318150016487068</v>
      </c>
      <c r="R710">
        <f t="shared" si="1006"/>
        <v>0.92545784746828919</v>
      </c>
    </row>
    <row r="711" spans="1:18">
      <c r="A711" s="364">
        <v>45499</v>
      </c>
      <c r="B711" s="148" t="s">
        <v>591</v>
      </c>
      <c r="C711" s="101">
        <v>8832615</v>
      </c>
      <c r="D711" s="101">
        <v>590790</v>
      </c>
      <c r="E711" s="101">
        <v>7265145</v>
      </c>
      <c r="F711" s="101">
        <v>2426340</v>
      </c>
      <c r="G711" s="101">
        <v>10913217</v>
      </c>
      <c r="H711" s="101">
        <v>22079083</v>
      </c>
      <c r="I711">
        <f t="shared" si="990"/>
        <v>4.1069415528360329</v>
      </c>
      <c r="J711">
        <f t="shared" si="991"/>
        <v>0.49427854408627386</v>
      </c>
      <c r="K711" s="361">
        <f t="shared" si="992"/>
        <v>7.1681939376291054E-2</v>
      </c>
      <c r="L711" s="361">
        <f t="shared" si="993"/>
        <v>0.50143372175568146</v>
      </c>
      <c r="M711" s="30" t="s">
        <v>45</v>
      </c>
      <c r="N711" s="35">
        <f t="shared" ref="N711" si="1011">G711-G709</f>
        <v>-1852454</v>
      </c>
      <c r="O711" s="35">
        <f t="shared" ref="O711:O712" si="1012">H711-H709</f>
        <v>9478101</v>
      </c>
      <c r="P711" s="156">
        <f t="shared" ref="P711:P712" si="1013">N711/(G709-N711)</f>
        <v>-0.12672309205181922</v>
      </c>
      <c r="Q711" s="400">
        <f t="shared" ref="Q711:Q712" si="1014">O711/(H709-O711)</f>
        <v>3.0350503269256817</v>
      </c>
      <c r="R711">
        <f t="shared" si="1006"/>
        <v>0.82253613454226182</v>
      </c>
    </row>
    <row r="712" spans="1:18">
      <c r="A712" s="364">
        <v>45502</v>
      </c>
      <c r="B712" s="147" t="s">
        <v>16</v>
      </c>
      <c r="C712" s="101">
        <v>29190800</v>
      </c>
      <c r="D712" s="101">
        <v>2009300</v>
      </c>
      <c r="E712" s="101">
        <v>22147800</v>
      </c>
      <c r="F712" s="101">
        <v>1952350</v>
      </c>
      <c r="G712" s="101">
        <v>23559670</v>
      </c>
      <c r="H712" s="101">
        <v>24398020</v>
      </c>
      <c r="I712">
        <f t="shared" si="990"/>
        <v>0.97165679589906928</v>
      </c>
      <c r="J712">
        <f t="shared" si="991"/>
        <v>0.96563860509992205</v>
      </c>
      <c r="K712" s="361">
        <f t="shared" si="992"/>
        <v>7.3921601088975955E-2</v>
      </c>
      <c r="L712" s="361">
        <f t="shared" si="993"/>
        <v>9.6672765400127258E-2</v>
      </c>
      <c r="M712" s="30" t="s">
        <v>45</v>
      </c>
      <c r="N712" s="35">
        <f>G712-G710</f>
        <v>10270936</v>
      </c>
      <c r="O712" s="35">
        <f t="shared" si="1012"/>
        <v>-2793588</v>
      </c>
      <c r="P712" s="399">
        <f t="shared" si="1013"/>
        <v>3.4034537765615855</v>
      </c>
      <c r="Q712" s="156">
        <f t="shared" si="1014"/>
        <v>-9.3165574105301824E-2</v>
      </c>
      <c r="R712">
        <f t="shared" si="1006"/>
        <v>0.75872535182317713</v>
      </c>
    </row>
    <row r="713" spans="1:18">
      <c r="A713" s="364">
        <v>45502</v>
      </c>
      <c r="B713" s="148" t="s">
        <v>591</v>
      </c>
      <c r="C713" s="101">
        <v>12993105</v>
      </c>
      <c r="D713" s="101">
        <v>2269680</v>
      </c>
      <c r="E713" s="101">
        <v>10236075</v>
      </c>
      <c r="F713" s="101">
        <v>3527355</v>
      </c>
      <c r="G713" s="101">
        <v>35410565</v>
      </c>
      <c r="H713" s="101">
        <v>28850061</v>
      </c>
      <c r="I713">
        <f t="shared" si="990"/>
        <v>1.5541199640477952</v>
      </c>
      <c r="J713">
        <f t="shared" si="991"/>
        <v>1.2274000044575295</v>
      </c>
      <c r="K713" s="361">
        <f t="shared" si="992"/>
        <v>0.21165625721259765</v>
      </c>
      <c r="L713" s="361">
        <f t="shared" si="993"/>
        <v>0.52578658820162416</v>
      </c>
      <c r="M713" s="30" t="s">
        <v>45</v>
      </c>
      <c r="N713" s="35">
        <f t="shared" ref="N713" si="1015">G713-G711</f>
        <v>24497348</v>
      </c>
      <c r="O713" s="35">
        <f t="shared" ref="O713:O714" si="1016">H713-H711</f>
        <v>6770978</v>
      </c>
      <c r="P713" s="156">
        <f t="shared" ref="P713:P714" si="1017">N713/(G711-N713)</f>
        <v>-1.8033798407862822</v>
      </c>
      <c r="Q713" s="400">
        <f t="shared" ref="Q713:Q714" si="1018">O713/(H711-O713)</f>
        <v>0.44231327130301235</v>
      </c>
      <c r="R713">
        <f t="shared" si="1006"/>
        <v>0.78780822597831701</v>
      </c>
    </row>
    <row r="714" spans="1:18">
      <c r="A714" s="364">
        <v>45503</v>
      </c>
      <c r="B714" s="147" t="s">
        <v>16</v>
      </c>
      <c r="C714" s="101">
        <v>31006500</v>
      </c>
      <c r="D714" s="101">
        <v>1815700</v>
      </c>
      <c r="E714" s="101">
        <v>26695775</v>
      </c>
      <c r="F714" s="101">
        <v>4547975</v>
      </c>
      <c r="G714" s="101">
        <v>20977482</v>
      </c>
      <c r="H714" s="101">
        <v>25234446</v>
      </c>
      <c r="I714">
        <f t="shared" si="990"/>
        <v>2.5048053092471223</v>
      </c>
      <c r="J714">
        <f t="shared" si="991"/>
        <v>0.83130344926137867</v>
      </c>
      <c r="K714" s="361">
        <f t="shared" si="992"/>
        <v>6.2201104457568823E-2</v>
      </c>
      <c r="L714" s="361">
        <f t="shared" si="993"/>
        <v>0.20534658069876013</v>
      </c>
      <c r="M714" s="30" t="s">
        <v>45</v>
      </c>
      <c r="N714" s="35">
        <f>G714-G712</f>
        <v>-2582188</v>
      </c>
      <c r="O714" s="35">
        <f t="shared" si="1016"/>
        <v>836426</v>
      </c>
      <c r="P714" s="399">
        <f t="shared" si="1017"/>
        <v>-9.8775993657375077E-2</v>
      </c>
      <c r="Q714" s="156">
        <f t="shared" si="1018"/>
        <v>3.5499550667072867E-2</v>
      </c>
      <c r="R714">
        <f t="shared" si="1006"/>
        <v>0.86097350555528684</v>
      </c>
    </row>
    <row r="715" spans="1:18">
      <c r="A715" s="364">
        <v>45503</v>
      </c>
      <c r="B715" s="148" t="s">
        <v>591</v>
      </c>
      <c r="C715" s="101">
        <v>15310335</v>
      </c>
      <c r="D715" s="101">
        <v>1887285</v>
      </c>
      <c r="E715" s="101">
        <v>12536535</v>
      </c>
      <c r="F715" s="101">
        <v>3054210</v>
      </c>
      <c r="G715" s="101">
        <v>36448044</v>
      </c>
      <c r="H715" s="101">
        <v>40225768</v>
      </c>
      <c r="I715">
        <f t="shared" si="990"/>
        <v>1.6183088404771935</v>
      </c>
      <c r="J715">
        <f t="shared" si="991"/>
        <v>0.90608696395802812</v>
      </c>
      <c r="K715" s="361">
        <f t="shared" si="992"/>
        <v>0.1406003106596489</v>
      </c>
      <c r="L715" s="361">
        <f t="shared" si="993"/>
        <v>0.32209505580118802</v>
      </c>
      <c r="M715" s="30" t="s">
        <v>45</v>
      </c>
      <c r="N715" s="35">
        <f>G715-G713</f>
        <v>1037479</v>
      </c>
      <c r="O715" s="35">
        <f t="shared" ref="O715:O716" si="1019">H715-H713</f>
        <v>11375707</v>
      </c>
      <c r="P715" s="156">
        <f t="shared" ref="P715:P716" si="1020">N715/(G713-N715)</f>
        <v>3.0182887855923091E-2</v>
      </c>
      <c r="Q715" s="400">
        <f t="shared" ref="Q715:Q716" si="1021">O715/(H713-O715)</f>
        <v>0.65099442302702581</v>
      </c>
      <c r="R715">
        <f t="shared" si="1006"/>
        <v>0.8188282620857088</v>
      </c>
    </row>
    <row r="716" spans="1:18">
      <c r="A716" s="364">
        <v>45504</v>
      </c>
      <c r="B716" s="147" t="s">
        <v>16</v>
      </c>
      <c r="C716" s="101">
        <v>41094025</v>
      </c>
      <c r="D716" s="101">
        <v>2121750</v>
      </c>
      <c r="E716" s="101">
        <v>31262825</v>
      </c>
      <c r="F716" s="101">
        <v>10016600</v>
      </c>
      <c r="G716" s="101">
        <v>24164166</v>
      </c>
      <c r="H716" s="101">
        <v>35873868</v>
      </c>
      <c r="I716">
        <f t="shared" si="990"/>
        <v>4.7209143395781785</v>
      </c>
      <c r="J716">
        <f t="shared" si="991"/>
        <v>0.67358685715184097</v>
      </c>
      <c r="K716" s="361">
        <f t="shared" si="992"/>
        <v>5.4442549222492143E-2</v>
      </c>
      <c r="L716" s="361">
        <f t="shared" si="993"/>
        <v>0.47145316403266935</v>
      </c>
      <c r="M716" s="30" t="s">
        <v>45</v>
      </c>
      <c r="N716" s="35">
        <f>G716-G714</f>
        <v>3186684</v>
      </c>
      <c r="O716" s="35">
        <f t="shared" si="1019"/>
        <v>10639422</v>
      </c>
      <c r="P716" s="156">
        <f t="shared" si="1020"/>
        <v>0.17911978990487104</v>
      </c>
      <c r="Q716" s="400">
        <f t="shared" si="1021"/>
        <v>0.72897598523990093</v>
      </c>
      <c r="R716">
        <f t="shared" si="1006"/>
        <v>0.76076327397961141</v>
      </c>
    </row>
    <row r="717" spans="1:18">
      <c r="A717" s="365">
        <v>45504</v>
      </c>
      <c r="B717" s="172" t="s">
        <v>591</v>
      </c>
      <c r="C717" s="101">
        <v>4308945</v>
      </c>
      <c r="D717" s="101">
        <v>2397900</v>
      </c>
      <c r="E717" s="101">
        <v>4024395</v>
      </c>
      <c r="F717" s="101">
        <v>2110695</v>
      </c>
      <c r="G717" s="101">
        <v>2073407</v>
      </c>
      <c r="H717" s="101">
        <v>2351251</v>
      </c>
      <c r="I717">
        <f t="shared" si="990"/>
        <v>0.88022644814212436</v>
      </c>
      <c r="J717">
        <f t="shared" si="991"/>
        <v>0.88183141655229491</v>
      </c>
      <c r="K717" s="361">
        <f t="shared" si="992"/>
        <v>1.2547585221698077</v>
      </c>
      <c r="L717" s="361">
        <f t="shared" si="993"/>
        <v>1.1029393321837277</v>
      </c>
      <c r="M717" s="154" t="s">
        <v>894</v>
      </c>
      <c r="R717">
        <f t="shared" si="1006"/>
        <v>0.93396295380887895</v>
      </c>
    </row>
    <row r="718" spans="1:18">
      <c r="A718" s="365">
        <v>45505</v>
      </c>
      <c r="B718" s="223" t="s">
        <v>16</v>
      </c>
      <c r="C718" s="101">
        <v>16664100</v>
      </c>
      <c r="D718" s="101">
        <v>8258000</v>
      </c>
      <c r="E718" s="101">
        <v>12800100</v>
      </c>
      <c r="F718" s="101">
        <v>7080900</v>
      </c>
      <c r="G718" s="101">
        <v>3597179</v>
      </c>
      <c r="H718" s="101">
        <v>3937121</v>
      </c>
      <c r="I718">
        <f t="shared" si="990"/>
        <v>0.8574594332768225</v>
      </c>
      <c r="J718">
        <f t="shared" si="991"/>
        <v>0.91365721297364244</v>
      </c>
      <c r="K718" s="361">
        <f t="shared" si="992"/>
        <v>0.9823818417577711</v>
      </c>
      <c r="L718" s="361">
        <f t="shared" si="993"/>
        <v>1.2380927402433908</v>
      </c>
      <c r="M718" s="30" t="s">
        <v>45</v>
      </c>
      <c r="R718">
        <f t="shared" si="1006"/>
        <v>0.76812429114083569</v>
      </c>
    </row>
    <row r="719" spans="1:18">
      <c r="A719" s="364">
        <v>45505</v>
      </c>
      <c r="B719" s="148" t="s">
        <v>591</v>
      </c>
      <c r="C719" s="101">
        <v>11121540</v>
      </c>
      <c r="D719" s="101">
        <v>6553095</v>
      </c>
      <c r="E719" s="101">
        <v>6705855</v>
      </c>
      <c r="F719" s="101">
        <v>2744400</v>
      </c>
      <c r="G719" s="101">
        <v>14695691</v>
      </c>
      <c r="H719" s="101">
        <v>12467929</v>
      </c>
      <c r="I719">
        <f t="shared" si="990"/>
        <v>0.41879447802908398</v>
      </c>
      <c r="J719">
        <f t="shared" si="991"/>
        <v>1.1786793941479776</v>
      </c>
      <c r="K719" s="361">
        <f t="shared" si="992"/>
        <v>1.4344257181601179</v>
      </c>
      <c r="L719" s="361">
        <f t="shared" si="993"/>
        <v>0.69277576042136035</v>
      </c>
      <c r="M719" s="17" t="s">
        <v>46</v>
      </c>
      <c r="N719" s="35">
        <f t="shared" ref="N719:N725" si="1022">G719-G717</f>
        <v>12622284</v>
      </c>
      <c r="O719" s="35">
        <f t="shared" ref="O719:O720" si="1023">H719-H717</f>
        <v>10116678</v>
      </c>
      <c r="P719" s="156">
        <f t="shared" ref="P719:P720" si="1024">N719/(G717-N719)</f>
        <v>-1.1965523913114164</v>
      </c>
      <c r="Q719" s="156">
        <f t="shared" ref="Q719:Q720" si="1025">O719/(H717-O719)</f>
        <v>-1.3027845088235328</v>
      </c>
      <c r="R719">
        <f t="shared" si="1006"/>
        <v>0.60296101079526754</v>
      </c>
    </row>
    <row r="720" spans="1:18">
      <c r="A720" s="364">
        <v>45506</v>
      </c>
      <c r="B720" s="147" t="s">
        <v>16</v>
      </c>
      <c r="C720" s="101">
        <v>27243925</v>
      </c>
      <c r="D720" s="101">
        <v>18129125</v>
      </c>
      <c r="E720" s="101">
        <v>19037225</v>
      </c>
      <c r="F720" s="101">
        <v>951400</v>
      </c>
      <c r="G720" s="101">
        <v>19683114</v>
      </c>
      <c r="H720" s="101">
        <v>16820881</v>
      </c>
      <c r="I720">
        <f t="shared" si="990"/>
        <v>5.2479090965504405E-2</v>
      </c>
      <c r="J720">
        <f t="shared" si="991"/>
        <v>1.1701595178040913</v>
      </c>
      <c r="K720" s="361">
        <f t="shared" si="992"/>
        <v>1.9889767191819898</v>
      </c>
      <c r="L720" s="361">
        <f t="shared" si="993"/>
        <v>5.2604733264863507E-2</v>
      </c>
      <c r="M720" s="17" t="s">
        <v>46</v>
      </c>
      <c r="N720" s="35">
        <f t="shared" si="1022"/>
        <v>16085935</v>
      </c>
      <c r="O720" s="35">
        <f t="shared" si="1023"/>
        <v>12883760</v>
      </c>
      <c r="P720" s="156">
        <f t="shared" si="1024"/>
        <v>-1.2880334118145955</v>
      </c>
      <c r="Q720" s="156">
        <f t="shared" si="1025"/>
        <v>-1.4400670464070362</v>
      </c>
      <c r="R720">
        <f t="shared" si="1006"/>
        <v>0.69876954220069243</v>
      </c>
    </row>
    <row r="721" spans="1:18">
      <c r="A721" s="364">
        <v>45506</v>
      </c>
      <c r="B721" s="148" t="s">
        <v>591</v>
      </c>
      <c r="C721" s="101">
        <v>7894845</v>
      </c>
      <c r="D721" s="101">
        <v>1042260</v>
      </c>
      <c r="E721" s="101">
        <v>7948560</v>
      </c>
      <c r="F721" s="101">
        <v>921000</v>
      </c>
      <c r="G721" s="101">
        <v>17049190</v>
      </c>
      <c r="H721" s="101">
        <v>15573159</v>
      </c>
      <c r="I721">
        <f t="shared" si="990"/>
        <v>0.88365666916124574</v>
      </c>
      <c r="J721">
        <f t="shared" si="991"/>
        <v>1.0947804488479185</v>
      </c>
      <c r="K721" s="361">
        <f t="shared" si="992"/>
        <v>0.15209734720547063</v>
      </c>
      <c r="L721" s="361">
        <f t="shared" si="993"/>
        <v>0.13105544456397383</v>
      </c>
      <c r="M721" s="154" t="s">
        <v>894</v>
      </c>
      <c r="N721" s="35">
        <f t="shared" si="1022"/>
        <v>2353499</v>
      </c>
      <c r="O721" s="35">
        <f t="shared" ref="O721:O722" si="1026">H721-H719</f>
        <v>3105230</v>
      </c>
      <c r="P721" s="156">
        <f t="shared" ref="P721:P722" si="1027">N721/(G719-N721)</f>
        <v>0.19068727824036444</v>
      </c>
      <c r="Q721" s="400">
        <f t="shared" ref="Q721:Q722" si="1028">O721/(H719-O721)</f>
        <v>0.33165970624496205</v>
      </c>
      <c r="R721">
        <f t="shared" si="1006"/>
        <v>1.0068038067878471</v>
      </c>
    </row>
    <row r="722" spans="1:18">
      <c r="A722" s="364">
        <v>45509</v>
      </c>
      <c r="B722" s="147" t="s">
        <v>16</v>
      </c>
      <c r="C722" s="101">
        <v>13549125</v>
      </c>
      <c r="D722" s="101">
        <v>12863075</v>
      </c>
      <c r="E722" s="101">
        <v>19719150</v>
      </c>
      <c r="F722" s="101">
        <v>-1538150</v>
      </c>
      <c r="G722" s="101">
        <v>25186847</v>
      </c>
      <c r="H722" s="101">
        <v>15289351</v>
      </c>
      <c r="I722">
        <f t="shared" si="990"/>
        <v>-0.11957871659770311</v>
      </c>
      <c r="J722">
        <f t="shared" si="991"/>
        <v>1.6473457244849699</v>
      </c>
      <c r="K722" s="361">
        <f t="shared" si="992"/>
        <v>18.749471612856205</v>
      </c>
      <c r="L722" s="361">
        <f t="shared" si="993"/>
        <v>-7.2358672079709085E-2</v>
      </c>
      <c r="M722" s="17" t="s">
        <v>46</v>
      </c>
      <c r="N722" s="35">
        <f t="shared" si="1022"/>
        <v>5503733</v>
      </c>
      <c r="O722" s="35">
        <f t="shared" si="1026"/>
        <v>-1531530</v>
      </c>
      <c r="P722" s="156">
        <f t="shared" si="1027"/>
        <v>0.38815044182817288</v>
      </c>
      <c r="Q722" s="156">
        <f t="shared" si="1028"/>
        <v>-8.3451160722152529E-2</v>
      </c>
      <c r="R722">
        <f t="shared" si="1006"/>
        <v>1.4553818050981151</v>
      </c>
    </row>
    <row r="723" spans="1:18">
      <c r="A723" s="364">
        <v>45509</v>
      </c>
      <c r="B723" s="148" t="s">
        <v>591</v>
      </c>
      <c r="C723" s="101">
        <v>7612080</v>
      </c>
      <c r="D723" s="101">
        <v>7311525</v>
      </c>
      <c r="E723" s="101">
        <v>8255715</v>
      </c>
      <c r="F723" s="101">
        <v>548535</v>
      </c>
      <c r="G723" s="101">
        <v>26080284</v>
      </c>
      <c r="H723" s="101">
        <v>17056057</v>
      </c>
      <c r="I723">
        <f t="shared" si="990"/>
        <v>7.5023336444859312E-2</v>
      </c>
      <c r="J723">
        <f t="shared" si="991"/>
        <v>1.5290922163311251</v>
      </c>
      <c r="K723" s="361">
        <f t="shared" si="992"/>
        <v>24.326745520786545</v>
      </c>
      <c r="L723" s="361">
        <f t="shared" si="993"/>
        <v>7.1171946159295618E-2</v>
      </c>
      <c r="M723" s="17" t="s">
        <v>46</v>
      </c>
      <c r="N723" s="35">
        <f t="shared" si="1022"/>
        <v>9031094</v>
      </c>
      <c r="O723" s="35">
        <f t="shared" ref="O723:O724" si="1029">H723-H721</f>
        <v>1482898</v>
      </c>
      <c r="P723" s="156">
        <f t="shared" ref="P723:P724" si="1030">N723/(G721-N723)</f>
        <v>1.1263389712470393</v>
      </c>
      <c r="Q723" s="400">
        <f t="shared" ref="Q723:Q724" si="1031">O723/(H721-O723)</f>
        <v>0.10524276306876075</v>
      </c>
      <c r="R723">
        <f t="shared" si="1006"/>
        <v>1.0845544187659615</v>
      </c>
    </row>
    <row r="724" spans="1:18">
      <c r="A724" s="364">
        <v>45510</v>
      </c>
      <c r="B724" s="147" t="s">
        <v>16</v>
      </c>
      <c r="C724" s="101">
        <v>20607725</v>
      </c>
      <c r="D724" s="101">
        <v>8150550</v>
      </c>
      <c r="E724" s="101">
        <v>23440075</v>
      </c>
      <c r="F724" s="101">
        <v>3017725</v>
      </c>
      <c r="G724" s="101">
        <v>29348053</v>
      </c>
      <c r="H724" s="101">
        <v>15966332</v>
      </c>
      <c r="I724">
        <f t="shared" si="990"/>
        <v>0.37024802007226504</v>
      </c>
      <c r="J724">
        <f t="shared" si="991"/>
        <v>1.8381211789908916</v>
      </c>
      <c r="K724" s="361">
        <f t="shared" si="992"/>
        <v>0.65428558240532064</v>
      </c>
      <c r="L724" s="361">
        <f t="shared" si="993"/>
        <v>0.147765805600237</v>
      </c>
      <c r="M724" s="459" t="s">
        <v>46</v>
      </c>
      <c r="N724" s="35">
        <f t="shared" si="1022"/>
        <v>4161206</v>
      </c>
      <c r="O724" s="35">
        <f t="shared" si="1029"/>
        <v>676981</v>
      </c>
      <c r="P724" s="399">
        <f t="shared" si="1030"/>
        <v>0.19791101731452562</v>
      </c>
      <c r="Q724" s="156">
        <f t="shared" si="1031"/>
        <v>4.6329308661086463E-2</v>
      </c>
      <c r="R724">
        <f t="shared" si="1006"/>
        <v>1.1374411780048501</v>
      </c>
    </row>
    <row r="725" spans="1:18">
      <c r="A725" s="364">
        <v>45510</v>
      </c>
      <c r="B725" s="148" t="s">
        <v>591</v>
      </c>
      <c r="C725" s="101">
        <v>8569905</v>
      </c>
      <c r="D725" s="101">
        <v>5064030</v>
      </c>
      <c r="E725" s="101">
        <v>9257040</v>
      </c>
      <c r="F725" s="101">
        <v>819195</v>
      </c>
      <c r="G725" s="101">
        <v>34670030</v>
      </c>
      <c r="H725" s="101">
        <v>16487139</v>
      </c>
      <c r="I725">
        <f t="shared" si="990"/>
        <v>0.16176740659119318</v>
      </c>
      <c r="J725">
        <f t="shared" si="991"/>
        <v>2.1028530177370373</v>
      </c>
      <c r="K725" s="361">
        <f t="shared" si="992"/>
        <v>1.4444411166969728</v>
      </c>
      <c r="L725" s="361">
        <f t="shared" si="993"/>
        <v>9.7085808046959862E-2</v>
      </c>
      <c r="M725" s="459" t="s">
        <v>46</v>
      </c>
      <c r="N725" s="35">
        <f t="shared" si="1022"/>
        <v>8589746</v>
      </c>
      <c r="O725" s="35">
        <f t="shared" ref="O725:O726" si="1032">H725-H723</f>
        <v>-568918</v>
      </c>
      <c r="P725" s="399">
        <f t="shared" ref="P725:P726" si="1033">N725/(G723-N725)</f>
        <v>0.49110816373973171</v>
      </c>
      <c r="Q725" s="156">
        <f t="shared" ref="Q725:Q726" si="1034">O725/(H723-O725)</f>
        <v>-3.2279081246923753E-2</v>
      </c>
      <c r="R725">
        <f t="shared" si="1006"/>
        <v>1.0801800019953547</v>
      </c>
    </row>
    <row r="726" spans="1:18">
      <c r="A726" s="364">
        <v>45511</v>
      </c>
      <c r="B726" s="147" t="s">
        <v>16</v>
      </c>
      <c r="C726" s="101">
        <v>39332350</v>
      </c>
      <c r="D726" s="101">
        <v>-43900</v>
      </c>
      <c r="E726" s="101">
        <v>35059100</v>
      </c>
      <c r="F726" s="101">
        <v>17563725</v>
      </c>
      <c r="G726" s="101">
        <v>34356321</v>
      </c>
      <c r="H726" s="101">
        <v>42047466</v>
      </c>
      <c r="I726">
        <f t="shared" si="990"/>
        <v>-400.08485193621868</v>
      </c>
      <c r="J726">
        <f t="shared" si="991"/>
        <v>0.81708422096113953</v>
      </c>
      <c r="K726" s="361">
        <f t="shared" si="992"/>
        <v>-1.1148852417383576E-3</v>
      </c>
      <c r="L726" s="361">
        <f t="shared" si="993"/>
        <v>1.0039067467830785</v>
      </c>
      <c r="M726" s="30" t="s">
        <v>45</v>
      </c>
      <c r="N726" s="35">
        <f t="shared" ref="N726" si="1035">G726-G724</f>
        <v>5008268</v>
      </c>
      <c r="O726" s="35">
        <f t="shared" si="1032"/>
        <v>26081134</v>
      </c>
      <c r="P726" s="399">
        <f t="shared" si="1033"/>
        <v>0.20576467705035192</v>
      </c>
      <c r="Q726" s="156">
        <f t="shared" si="1034"/>
        <v>-2.5785115714573554</v>
      </c>
      <c r="R726">
        <f t="shared" si="1006"/>
        <v>0.89135533473082584</v>
      </c>
    </row>
    <row r="727" spans="1:18">
      <c r="A727" s="365">
        <v>45511</v>
      </c>
      <c r="B727" s="172" t="s">
        <v>591</v>
      </c>
      <c r="C727" s="101">
        <v>3769395</v>
      </c>
      <c r="D727" s="101">
        <v>1835925</v>
      </c>
      <c r="E727" s="101">
        <v>3666015</v>
      </c>
      <c r="F727" s="101">
        <v>2128440</v>
      </c>
      <c r="G727" s="101">
        <v>1954650</v>
      </c>
      <c r="H727" s="101">
        <v>2368523</v>
      </c>
      <c r="I727">
        <f t="shared" si="990"/>
        <v>1.1593284039380694</v>
      </c>
      <c r="J727">
        <f t="shared" si="991"/>
        <v>0.825261143759212</v>
      </c>
      <c r="K727" s="361">
        <f t="shared" si="992"/>
        <v>0.94954925600086892</v>
      </c>
      <c r="L727" s="361">
        <f t="shared" si="993"/>
        <v>1.3842836934783669</v>
      </c>
      <c r="M727" s="30" t="s">
        <v>45</v>
      </c>
      <c r="R727">
        <f t="shared" si="1006"/>
        <v>0.97257384805784486</v>
      </c>
    </row>
    <row r="728" spans="1:18">
      <c r="A728" s="365">
        <v>45512</v>
      </c>
      <c r="B728" s="223" t="s">
        <v>16</v>
      </c>
      <c r="C728" s="101">
        <v>13302525</v>
      </c>
      <c r="D728" s="101">
        <v>9831650</v>
      </c>
      <c r="E728" s="101">
        <v>12139125</v>
      </c>
      <c r="F728" s="101">
        <v>6039500</v>
      </c>
      <c r="G728" s="101">
        <v>5276334</v>
      </c>
      <c r="H728" s="101">
        <v>4540143</v>
      </c>
      <c r="I728">
        <f t="shared" si="990"/>
        <v>0.61429159907034936</v>
      </c>
      <c r="J728">
        <f t="shared" si="991"/>
        <v>1.1621515005144112</v>
      </c>
      <c r="K728" s="361">
        <f t="shared" si="992"/>
        <v>2.8326142543306805</v>
      </c>
      <c r="L728" s="361">
        <f t="shared" si="993"/>
        <v>0.99014283664979408</v>
      </c>
      <c r="M728" s="17" t="s">
        <v>46</v>
      </c>
      <c r="R728">
        <f t="shared" si="1006"/>
        <v>0.91254291948333122</v>
      </c>
    </row>
    <row r="729" spans="1:18">
      <c r="A729" s="364">
        <v>45512</v>
      </c>
      <c r="B729" s="148" t="s">
        <v>591</v>
      </c>
      <c r="C729" s="101">
        <v>6640035</v>
      </c>
      <c r="D729" s="101">
        <v>2810130</v>
      </c>
      <c r="E729" s="101">
        <v>4920675</v>
      </c>
      <c r="F729" s="101">
        <v>1662645</v>
      </c>
      <c r="G729" s="101">
        <v>12419815</v>
      </c>
      <c r="H729" s="101">
        <v>15023215</v>
      </c>
      <c r="I729">
        <f t="shared" si="990"/>
        <v>0.59166123987146502</v>
      </c>
      <c r="J729">
        <f t="shared" si="991"/>
        <v>0.82670819794564609</v>
      </c>
      <c r="K729" s="361">
        <f t="shared" si="992"/>
        <v>0.73373360435833268</v>
      </c>
      <c r="L729" s="361">
        <f t="shared" si="993"/>
        <v>0.51032218856179956</v>
      </c>
      <c r="M729" s="154" t="s">
        <v>894</v>
      </c>
      <c r="N729" s="35">
        <f t="shared" ref="N729:N730" si="1036">G729-G727</f>
        <v>10465165</v>
      </c>
      <c r="O729" s="35">
        <f t="shared" ref="O729:O730" si="1037">H729-H727</f>
        <v>12654692</v>
      </c>
      <c r="P729" s="399">
        <f t="shared" ref="P729:P730" si="1038">N729/(G727-N729)</f>
        <v>-1.2296747024122512</v>
      </c>
      <c r="Q729" s="156">
        <f t="shared" ref="Q729:Q730" si="1039">O729/(H727-O729)</f>
        <v>-1.2302628899058532</v>
      </c>
      <c r="R729">
        <f t="shared" si="1006"/>
        <v>0.74106160584996916</v>
      </c>
    </row>
    <row r="730" spans="1:18">
      <c r="A730" s="364">
        <v>45513</v>
      </c>
      <c r="B730" s="147" t="s">
        <v>16</v>
      </c>
      <c r="C730" s="101">
        <v>19049550</v>
      </c>
      <c r="D730" s="101">
        <v>55825</v>
      </c>
      <c r="E730" s="101">
        <v>15005925</v>
      </c>
      <c r="F730" s="101">
        <v>7232650</v>
      </c>
      <c r="G730" s="101">
        <v>14024819</v>
      </c>
      <c r="H730" s="101">
        <v>17870924</v>
      </c>
      <c r="I730">
        <f t="shared" si="990"/>
        <v>129.55933721450964</v>
      </c>
      <c r="J730">
        <f t="shared" si="991"/>
        <v>0.78478421149348521</v>
      </c>
      <c r="K730" s="361">
        <f t="shared" si="992"/>
        <v>2.9391285806233377E-3</v>
      </c>
      <c r="L730" s="361">
        <f t="shared" si="993"/>
        <v>0.93045080741386355</v>
      </c>
      <c r="M730" s="30" t="s">
        <v>45</v>
      </c>
      <c r="N730" s="35">
        <f t="shared" si="1036"/>
        <v>8748485</v>
      </c>
      <c r="O730" s="35">
        <f t="shared" si="1037"/>
        <v>13330781</v>
      </c>
      <c r="P730" s="156">
        <f t="shared" si="1038"/>
        <v>-2.5196153623503124</v>
      </c>
      <c r="Q730" s="156">
        <f t="shared" si="1039"/>
        <v>-1.5164747996675554</v>
      </c>
      <c r="R730">
        <f t="shared" si="1006"/>
        <v>0.78773120624896653</v>
      </c>
    </row>
    <row r="731" spans="1:18">
      <c r="A731" s="364">
        <v>45513</v>
      </c>
      <c r="B731" s="148" t="s">
        <v>591</v>
      </c>
      <c r="C731" s="101">
        <v>9953445</v>
      </c>
      <c r="D731" s="101">
        <v>1184340</v>
      </c>
      <c r="E731" s="101">
        <v>6835620</v>
      </c>
      <c r="F731" s="101">
        <v>2409150</v>
      </c>
      <c r="G731" s="101">
        <v>13662421</v>
      </c>
      <c r="H731" s="101">
        <v>16136185</v>
      </c>
      <c r="I731">
        <f t="shared" si="990"/>
        <v>2.0341709306449163</v>
      </c>
      <c r="J731">
        <f t="shared" si="991"/>
        <v>0.84669461833760584</v>
      </c>
      <c r="K731" s="361">
        <f t="shared" si="992"/>
        <v>0.13505825280915212</v>
      </c>
      <c r="L731" s="361">
        <f t="shared" si="993"/>
        <v>0.54425987299134526</v>
      </c>
      <c r="M731" s="30" t="s">
        <v>45</v>
      </c>
      <c r="N731" s="35">
        <f t="shared" ref="N731:N732" si="1040">G731-G729</f>
        <v>1242606</v>
      </c>
      <c r="O731" s="35">
        <f t="shared" ref="O731:O732" si="1041">H731-H729</f>
        <v>1112970</v>
      </c>
      <c r="P731" s="399">
        <f t="shared" ref="P731:P732" si="1042">N731/(G729-N731)</f>
        <v>0.11117319180485934</v>
      </c>
      <c r="Q731" s="156">
        <f t="shared" ref="Q731:Q732" si="1043">O731/(H729-O731)</f>
        <v>8.001081217476759E-2</v>
      </c>
      <c r="R731">
        <f t="shared" si="1006"/>
        <v>0.68675920749047192</v>
      </c>
    </row>
    <row r="732" spans="1:18">
      <c r="A732" s="364">
        <v>45516</v>
      </c>
      <c r="B732" s="147" t="s">
        <v>16</v>
      </c>
      <c r="C732" s="101">
        <v>26346150</v>
      </c>
      <c r="D732" s="101">
        <v>7296600</v>
      </c>
      <c r="E732" s="101">
        <v>19525625</v>
      </c>
      <c r="F732" s="101">
        <v>4519700</v>
      </c>
      <c r="G732" s="101">
        <v>24925720</v>
      </c>
      <c r="H732" s="101">
        <v>29108428</v>
      </c>
      <c r="I732">
        <f t="shared" si="990"/>
        <v>0.61942548584272128</v>
      </c>
      <c r="J732">
        <f t="shared" si="991"/>
        <v>0.85630594685497963</v>
      </c>
      <c r="K732" s="361">
        <f t="shared" si="992"/>
        <v>0.38303267006307234</v>
      </c>
      <c r="L732" s="361">
        <f t="shared" si="993"/>
        <v>0.30119436156051693</v>
      </c>
      <c r="M732" s="154" t="s">
        <v>894</v>
      </c>
      <c r="N732" s="35">
        <f t="shared" si="1040"/>
        <v>10900901</v>
      </c>
      <c r="O732" s="35">
        <f t="shared" si="1041"/>
        <v>11237504</v>
      </c>
      <c r="P732" s="399">
        <f t="shared" si="1042"/>
        <v>3.4894965232762192</v>
      </c>
      <c r="Q732" s="156">
        <f t="shared" si="1043"/>
        <v>1.6940739467725547</v>
      </c>
      <c r="R732">
        <f t="shared" si="1006"/>
        <v>0.74111872133120016</v>
      </c>
    </row>
    <row r="733" spans="1:18">
      <c r="A733" s="364">
        <v>45516</v>
      </c>
      <c r="B733" s="148" t="s">
        <v>591</v>
      </c>
      <c r="C733" s="101">
        <v>10391805</v>
      </c>
      <c r="D733" s="101">
        <v>-268815</v>
      </c>
      <c r="E733" s="101">
        <v>10076295</v>
      </c>
      <c r="F733" s="101">
        <v>3619455</v>
      </c>
      <c r="G733" s="101">
        <v>23219039</v>
      </c>
      <c r="H733" s="101">
        <v>28207436</v>
      </c>
      <c r="I733">
        <f t="shared" si="990"/>
        <v>-13.464483008760672</v>
      </c>
      <c r="J733">
        <f t="shared" si="991"/>
        <v>0.82315312175129995</v>
      </c>
      <c r="K733" s="361">
        <f t="shared" si="992"/>
        <v>-2.5215700400164343E-2</v>
      </c>
      <c r="L733" s="361">
        <f t="shared" si="993"/>
        <v>0.56056135818759645</v>
      </c>
      <c r="M733" s="30" t="s">
        <v>45</v>
      </c>
      <c r="N733" s="35">
        <f t="shared" ref="N733:N734" si="1044">G733-G731</f>
        <v>9556618</v>
      </c>
      <c r="O733" s="35">
        <f t="shared" ref="O733:O734" si="1045">H733-H731</f>
        <v>12071251</v>
      </c>
      <c r="P733" s="156">
        <f t="shared" ref="P733:P734" si="1046">N733/(G731-N733)</f>
        <v>2.3275880503765038</v>
      </c>
      <c r="Q733" s="400">
        <f t="shared" ref="Q733:Q734" si="1047">O733/(H731-O733)</f>
        <v>2.9696056565740059</v>
      </c>
      <c r="R733">
        <f t="shared" si="1006"/>
        <v>0.96963857578158941</v>
      </c>
    </row>
    <row r="734" spans="1:18">
      <c r="A734" s="364">
        <v>45517</v>
      </c>
      <c r="B734" s="147" t="s">
        <v>16</v>
      </c>
      <c r="C734" s="101">
        <v>40275075</v>
      </c>
      <c r="D734" s="101">
        <v>25537375</v>
      </c>
      <c r="E734" s="101">
        <v>27280150</v>
      </c>
      <c r="F734" s="101">
        <v>173975</v>
      </c>
      <c r="G734" s="101">
        <v>37703165</v>
      </c>
      <c r="H734" s="101">
        <v>27433997</v>
      </c>
      <c r="I734">
        <f t="shared" si="990"/>
        <v>6.8125639381494772E-3</v>
      </c>
      <c r="J734">
        <f t="shared" si="991"/>
        <v>1.3743227062392696</v>
      </c>
      <c r="K734" s="361">
        <f t="shared" si="992"/>
        <v>1.7327924302978077</v>
      </c>
      <c r="L734" s="361">
        <f t="shared" si="993"/>
        <v>6.4182792297327084E-3</v>
      </c>
      <c r="M734" s="17" t="s">
        <v>46</v>
      </c>
      <c r="N734" s="35">
        <f t="shared" si="1044"/>
        <v>12777445</v>
      </c>
      <c r="O734" s="35">
        <f t="shared" si="1045"/>
        <v>-1674431</v>
      </c>
      <c r="P734" s="399">
        <f t="shared" si="1046"/>
        <v>1.0517908921225441</v>
      </c>
      <c r="Q734" s="156">
        <f t="shared" si="1047"/>
        <v>-5.4394915040217671E-2</v>
      </c>
      <c r="R734">
        <f t="shared" si="1006"/>
        <v>0.67734572809609916</v>
      </c>
    </row>
    <row r="735" spans="1:18">
      <c r="A735" s="364">
        <v>45517</v>
      </c>
      <c r="B735" s="148" t="s">
        <v>591</v>
      </c>
      <c r="C735" s="101">
        <v>12660015</v>
      </c>
      <c r="D735" s="101">
        <v>10114935</v>
      </c>
      <c r="E735" s="101">
        <v>10704135</v>
      </c>
      <c r="F735" s="101">
        <v>-1738200</v>
      </c>
      <c r="G735" s="101">
        <v>41952595</v>
      </c>
      <c r="H735" s="101">
        <v>19720156</v>
      </c>
      <c r="I735">
        <f t="shared" si="990"/>
        <v>-0.17184490063455674</v>
      </c>
      <c r="J735">
        <f t="shared" si="991"/>
        <v>2.127396710249148</v>
      </c>
      <c r="K735" s="361">
        <f t="shared" si="992"/>
        <v>3.9743092555047386</v>
      </c>
      <c r="L735" s="361">
        <f t="shared" si="993"/>
        <v>-0.13970046619063062</v>
      </c>
      <c r="M735" s="17" t="s">
        <v>46</v>
      </c>
      <c r="N735" s="35">
        <f t="shared" ref="N735" si="1048">G735-G733</f>
        <v>18733556</v>
      </c>
      <c r="O735" s="35">
        <f t="shared" ref="O735" si="1049">H735-H733</f>
        <v>-8487280</v>
      </c>
      <c r="P735" s="399">
        <f t="shared" ref="P735" si="1050">N735/(G733-N735)</f>
        <v>4.1764857875952268</v>
      </c>
      <c r="Q735" s="156">
        <f t="shared" ref="Q735" si="1051">O735/(H733-O735)</f>
        <v>-0.23129433676499908</v>
      </c>
      <c r="R735">
        <f t="shared" si="1006"/>
        <v>0.84550729205297148</v>
      </c>
    </row>
    <row r="736" spans="1:18">
      <c r="A736" s="364">
        <v>45518</v>
      </c>
      <c r="B736" s="147" t="s">
        <v>16</v>
      </c>
      <c r="C736" s="101">
        <v>12162550</v>
      </c>
      <c r="D736" s="101">
        <v>6990425</v>
      </c>
      <c r="E736" s="101">
        <v>10144950</v>
      </c>
      <c r="F736" s="101">
        <v>5296275</v>
      </c>
      <c r="G736" s="101">
        <v>2338850</v>
      </c>
      <c r="H736" s="101">
        <v>2615270</v>
      </c>
      <c r="I736">
        <f t="shared" si="990"/>
        <v>0.75764706723840114</v>
      </c>
      <c r="J736">
        <f t="shared" si="991"/>
        <v>0.89430536808818972</v>
      </c>
      <c r="K736" s="361">
        <f t="shared" si="992"/>
        <v>1.3515576286342654</v>
      </c>
      <c r="L736" s="361">
        <f t="shared" si="993"/>
        <v>1.0923138795650358</v>
      </c>
      <c r="M736" s="17" t="s">
        <v>46</v>
      </c>
      <c r="R736">
        <f t="shared" si="1006"/>
        <v>0.83411373437313718</v>
      </c>
    </row>
    <row r="737" spans="1:18">
      <c r="A737" s="364">
        <v>45518</v>
      </c>
      <c r="B737" s="148" t="s">
        <v>591</v>
      </c>
      <c r="C737" s="101">
        <v>4153005</v>
      </c>
      <c r="D737" s="101">
        <v>2774010</v>
      </c>
      <c r="E737" s="101">
        <v>3993585</v>
      </c>
      <c r="F737" s="101">
        <v>2498970</v>
      </c>
      <c r="G737" s="101">
        <v>1671641</v>
      </c>
      <c r="H737" s="101">
        <v>1625884</v>
      </c>
      <c r="I737">
        <f t="shared" si="990"/>
        <v>0.90085111445164223</v>
      </c>
      <c r="J737">
        <f t="shared" si="991"/>
        <v>1.0281428441389422</v>
      </c>
      <c r="K737" s="361">
        <f t="shared" si="992"/>
        <v>2.0116171559722842</v>
      </c>
      <c r="L737" s="361">
        <f t="shared" si="993"/>
        <v>1.6719824168765869</v>
      </c>
      <c r="M737" s="154" t="s">
        <v>894</v>
      </c>
      <c r="R737">
        <f t="shared" si="1006"/>
        <v>0.96161333781201808</v>
      </c>
    </row>
    <row r="738" spans="1:18">
      <c r="A738" s="364">
        <v>45520</v>
      </c>
      <c r="B738" s="147" t="s">
        <v>16</v>
      </c>
      <c r="C738" s="101">
        <v>21844875</v>
      </c>
      <c r="D738" s="101">
        <v>4362000</v>
      </c>
      <c r="E738" s="101">
        <v>19442375</v>
      </c>
      <c r="F738" s="101">
        <v>16319850</v>
      </c>
      <c r="G738" s="101">
        <v>14915666</v>
      </c>
      <c r="H738" s="101">
        <v>29227944</v>
      </c>
      <c r="I738">
        <f t="shared" si="990"/>
        <v>3.7413686382393396</v>
      </c>
      <c r="J738">
        <f t="shared" si="991"/>
        <v>0.51032210818523538</v>
      </c>
      <c r="K738" s="361">
        <f t="shared" si="992"/>
        <v>0.24950129769846208</v>
      </c>
      <c r="L738" s="361">
        <f t="shared" si="993"/>
        <v>5.22649138117389</v>
      </c>
      <c r="M738" s="30" t="s">
        <v>45</v>
      </c>
      <c r="N738" s="35">
        <f t="shared" ref="N738:N739" si="1052">G738-G736</f>
        <v>12576816</v>
      </c>
      <c r="O738" s="35">
        <f t="shared" ref="O738:O739" si="1053">H738-H736</f>
        <v>26612674</v>
      </c>
      <c r="P738" s="156">
        <f t="shared" ref="P738:P739" si="1054">N738/(G736-N738)</f>
        <v>-1.2284486977198401</v>
      </c>
      <c r="Q738" s="156">
        <f t="shared" ref="Q738:Q739" si="1055">O738/(H736-O738)</f>
        <v>-1.1089813714850156</v>
      </c>
      <c r="R738">
        <f t="shared" si="1006"/>
        <v>0.89001997035918035</v>
      </c>
    </row>
    <row r="739" spans="1:18">
      <c r="A739" s="364">
        <v>45520</v>
      </c>
      <c r="B739" s="148" t="s">
        <v>591</v>
      </c>
      <c r="C739" s="101">
        <v>7828680</v>
      </c>
      <c r="D739" s="101">
        <v>1179075</v>
      </c>
      <c r="E739" s="101">
        <v>7903290</v>
      </c>
      <c r="F739" s="101">
        <v>5586510</v>
      </c>
      <c r="G739" s="101">
        <v>15691292</v>
      </c>
      <c r="H739" s="101">
        <v>23970641</v>
      </c>
      <c r="I739">
        <f t="shared" si="990"/>
        <v>4.7380446536479868</v>
      </c>
      <c r="J739">
        <f t="shared" si="991"/>
        <v>0.6546046056924385</v>
      </c>
      <c r="K739" s="361">
        <f t="shared" si="992"/>
        <v>0.17731504352514171</v>
      </c>
      <c r="L739" s="361">
        <f t="shared" si="993"/>
        <v>2.4113252013570561</v>
      </c>
      <c r="M739" s="30" t="s">
        <v>45</v>
      </c>
      <c r="N739" s="35">
        <f t="shared" si="1052"/>
        <v>14019651</v>
      </c>
      <c r="O739" s="35">
        <f t="shared" si="1053"/>
        <v>22344757</v>
      </c>
      <c r="P739" s="156">
        <f t="shared" si="1054"/>
        <v>-1.1353773604005828</v>
      </c>
      <c r="Q739" s="156">
        <f t="shared" si="1055"/>
        <v>-1.0784735733454227</v>
      </c>
      <c r="R739">
        <f t="shared" si="1006"/>
        <v>1.0095303422799247</v>
      </c>
    </row>
    <row r="740" spans="1:18">
      <c r="A740" s="364">
        <v>45523</v>
      </c>
      <c r="B740" s="147" t="s">
        <v>16</v>
      </c>
      <c r="C740" s="101">
        <v>28906475</v>
      </c>
      <c r="D740" s="101">
        <v>7061600</v>
      </c>
      <c r="E740" s="101">
        <v>23596200</v>
      </c>
      <c r="F740" s="101">
        <v>4153825</v>
      </c>
      <c r="G740" s="101">
        <v>19423123</v>
      </c>
      <c r="H740" s="101">
        <v>20954843</v>
      </c>
      <c r="I740">
        <f t="shared" si="990"/>
        <v>0.58822717231222388</v>
      </c>
      <c r="J740">
        <f t="shared" si="991"/>
        <v>0.92690377112345823</v>
      </c>
      <c r="K740" s="361">
        <f t="shared" si="992"/>
        <v>0.32326117682065014</v>
      </c>
      <c r="L740" s="361">
        <f t="shared" si="993"/>
        <v>0.21364802396826518</v>
      </c>
      <c r="M740" s="17" t="s">
        <v>46</v>
      </c>
      <c r="N740" s="35">
        <f t="shared" ref="N740:N741" si="1056">G740-G738</f>
        <v>4507457</v>
      </c>
      <c r="O740" s="35">
        <f t="shared" ref="O740:O741" si="1057">H740-H738</f>
        <v>-8273101</v>
      </c>
      <c r="P740" s="399">
        <f t="shared" ref="P740:P741" si="1058">N740/(G738-N740)</f>
        <v>0.43306749508969317</v>
      </c>
      <c r="Q740" s="156">
        <f t="shared" ref="Q740:Q741" si="1059">O740/(H738-O740)</f>
        <v>-0.22060987900470508</v>
      </c>
      <c r="R740">
        <f t="shared" si="1006"/>
        <v>0.81629461911215395</v>
      </c>
    </row>
    <row r="741" spans="1:18">
      <c r="A741" s="364">
        <v>45523</v>
      </c>
      <c r="B741" s="148" t="s">
        <v>591</v>
      </c>
      <c r="C741" s="101">
        <v>15765735</v>
      </c>
      <c r="D741" s="101">
        <v>8244225</v>
      </c>
      <c r="E741" s="101">
        <v>9871335</v>
      </c>
      <c r="F741" s="101">
        <v>959220</v>
      </c>
      <c r="G741" s="101">
        <v>26074264</v>
      </c>
      <c r="H741" s="101">
        <v>23371541</v>
      </c>
      <c r="I741">
        <f t="shared" si="990"/>
        <v>0.11635053628449005</v>
      </c>
      <c r="J741">
        <f t="shared" si="991"/>
        <v>1.1156416258559929</v>
      </c>
      <c r="K741" s="361">
        <f t="shared" si="992"/>
        <v>1.0960864241355792</v>
      </c>
      <c r="L741" s="361">
        <f t="shared" si="993"/>
        <v>0.10763101687983155</v>
      </c>
      <c r="M741" s="17" t="s">
        <v>46</v>
      </c>
      <c r="N741" s="35">
        <f t="shared" si="1056"/>
        <v>10382972</v>
      </c>
      <c r="O741" s="35">
        <f t="shared" si="1057"/>
        <v>-599100</v>
      </c>
      <c r="P741" s="399">
        <f t="shared" si="1058"/>
        <v>1.9559807999517738</v>
      </c>
      <c r="Q741" s="156">
        <f t="shared" si="1059"/>
        <v>-2.4383651419036121E-2</v>
      </c>
      <c r="R741">
        <f t="shared" si="1006"/>
        <v>0.62612589898282578</v>
      </c>
    </row>
    <row r="742" spans="1:18">
      <c r="A742" s="364">
        <v>45524</v>
      </c>
      <c r="B742" s="147" t="s">
        <v>16</v>
      </c>
      <c r="C742" s="101">
        <v>37649775</v>
      </c>
      <c r="D742" s="101">
        <v>-5861225</v>
      </c>
      <c r="E742" s="101">
        <v>26600525</v>
      </c>
      <c r="F742" s="101">
        <v>10257275</v>
      </c>
      <c r="G742" s="101">
        <v>19869046</v>
      </c>
      <c r="H742" s="101">
        <v>30035664</v>
      </c>
      <c r="I742">
        <f t="shared" si="990"/>
        <v>-1.7500223929298055</v>
      </c>
      <c r="J742">
        <f t="shared" si="991"/>
        <v>0.66151512415373936</v>
      </c>
      <c r="K742" s="361">
        <f t="shared" si="992"/>
        <v>-0.1347067408241594</v>
      </c>
      <c r="L742" s="361">
        <f t="shared" si="993"/>
        <v>0.6276153763786273</v>
      </c>
      <c r="M742" s="30" t="s">
        <v>45</v>
      </c>
      <c r="N742" s="35">
        <f t="shared" ref="N742:N743" si="1060">G742-G740</f>
        <v>445923</v>
      </c>
      <c r="O742" s="35">
        <f t="shared" ref="O742:O743" si="1061">H742-H740</f>
        <v>9080821</v>
      </c>
      <c r="P742" s="156">
        <f t="shared" ref="P742:P743" si="1062">N742/(G740-N742)</f>
        <v>2.3497828973715829E-2</v>
      </c>
      <c r="Q742" s="400">
        <f t="shared" ref="Q742:Q743" si="1063">O742/(H740-O742)</f>
        <v>0.76476370011778649</v>
      </c>
      <c r="R742">
        <f t="shared" si="1006"/>
        <v>0.70652547060374193</v>
      </c>
    </row>
    <row r="743" spans="1:18">
      <c r="A743" s="364">
        <v>45524</v>
      </c>
      <c r="B743" s="148" t="s">
        <v>591</v>
      </c>
      <c r="C743" s="101">
        <v>15312315</v>
      </c>
      <c r="D743" s="101">
        <v>-1875270</v>
      </c>
      <c r="E743" s="101">
        <v>13639605</v>
      </c>
      <c r="F743" s="101">
        <v>7985175</v>
      </c>
      <c r="G743" s="101">
        <v>32275425</v>
      </c>
      <c r="H743" s="101">
        <v>44357672</v>
      </c>
      <c r="I743">
        <f t="shared" si="990"/>
        <v>-4.2581468268569322</v>
      </c>
      <c r="J743">
        <f t="shared" si="991"/>
        <v>0.72761764864486123</v>
      </c>
      <c r="K743" s="361">
        <f t="shared" si="992"/>
        <v>-0.10910607860266582</v>
      </c>
      <c r="L743" s="361">
        <f t="shared" si="993"/>
        <v>1.4121980464874444</v>
      </c>
      <c r="M743" s="30" t="s">
        <v>45</v>
      </c>
      <c r="N743" s="35">
        <f t="shared" si="1060"/>
        <v>6201161</v>
      </c>
      <c r="O743" s="35">
        <f t="shared" si="1061"/>
        <v>20986131</v>
      </c>
      <c r="P743" s="156">
        <f t="shared" si="1062"/>
        <v>0.3120378835655408</v>
      </c>
      <c r="Q743" s="400">
        <f t="shared" si="1063"/>
        <v>8.7977039586486185</v>
      </c>
      <c r="R743">
        <f t="shared" si="1006"/>
        <v>0.89076047612656872</v>
      </c>
    </row>
    <row r="744" spans="1:18">
      <c r="A744" s="364">
        <v>45525</v>
      </c>
      <c r="B744" s="147" t="s">
        <v>16</v>
      </c>
      <c r="C744" s="101">
        <v>47438675</v>
      </c>
      <c r="D744" s="101">
        <v>8726425</v>
      </c>
      <c r="E744" s="101">
        <v>37088075</v>
      </c>
      <c r="F744" s="101">
        <v>14724125</v>
      </c>
      <c r="G744" s="101">
        <v>29587028</v>
      </c>
      <c r="H744" s="101">
        <v>41262007</v>
      </c>
      <c r="I744">
        <f t="shared" si="990"/>
        <v>1.6873032198179667</v>
      </c>
      <c r="J744">
        <f t="shared" si="991"/>
        <v>0.71705256605671164</v>
      </c>
      <c r="K744" s="361">
        <f t="shared" si="992"/>
        <v>0.22541766495101681</v>
      </c>
      <c r="L744" s="361">
        <f t="shared" si="993"/>
        <v>0.65838659986272552</v>
      </c>
      <c r="M744" s="30" t="s">
        <v>45</v>
      </c>
      <c r="N744" s="35">
        <f t="shared" ref="N744" si="1064">G744-G742</f>
        <v>9717982</v>
      </c>
      <c r="O744" s="35">
        <f t="shared" ref="O744" si="1065">H744-H742</f>
        <v>11226343</v>
      </c>
      <c r="P744" s="399">
        <f t="shared" ref="P744" si="1066">N744/(G742-N744)</f>
        <v>0.95733629499331296</v>
      </c>
      <c r="Q744" s="156">
        <f t="shared" ref="Q744" si="1067">O744/(H742-O744)</f>
        <v>0.59684998730150862</v>
      </c>
      <c r="R744">
        <f t="shared" si="1006"/>
        <v>0.78181093801629153</v>
      </c>
    </row>
    <row r="745" spans="1:18">
      <c r="A745" s="365">
        <v>45525</v>
      </c>
      <c r="B745" s="172" t="s">
        <v>591</v>
      </c>
      <c r="C745" s="101">
        <v>5882595</v>
      </c>
      <c r="D745" s="101">
        <v>2999955</v>
      </c>
      <c r="E745" s="101">
        <v>4974480</v>
      </c>
      <c r="F745" s="101">
        <v>1981755</v>
      </c>
      <c r="G745" s="101">
        <v>2828682</v>
      </c>
      <c r="H745" s="101">
        <v>4109642</v>
      </c>
      <c r="I745">
        <f t="shared" si="990"/>
        <v>0.66059490892363382</v>
      </c>
      <c r="J745">
        <f t="shared" si="991"/>
        <v>0.68830375005900757</v>
      </c>
      <c r="K745" s="361">
        <f t="shared" si="992"/>
        <v>1.040697069353093</v>
      </c>
      <c r="L745" s="361">
        <f t="shared" si="993"/>
        <v>0.66219081272084801</v>
      </c>
      <c r="M745" s="17" t="s">
        <v>46</v>
      </c>
      <c r="R745">
        <f t="shared" si="1006"/>
        <v>0.84562680245707889</v>
      </c>
    </row>
    <row r="746" spans="1:18">
      <c r="A746" s="365">
        <v>45526</v>
      </c>
      <c r="B746" s="223" t="s">
        <v>16</v>
      </c>
      <c r="R746" t="e">
        <f t="shared" si="1006"/>
        <v>#DIV/0!</v>
      </c>
    </row>
    <row r="747" spans="1:18">
      <c r="A747" s="364">
        <v>45526</v>
      </c>
      <c r="B747" s="148" t="s">
        <v>591</v>
      </c>
      <c r="R747" t="e">
        <f t="shared" si="1006"/>
        <v>#DIV/0!</v>
      </c>
    </row>
    <row r="748" spans="1:18">
      <c r="A748" s="364">
        <v>45527</v>
      </c>
      <c r="B748" s="147" t="s">
        <v>16</v>
      </c>
      <c r="R748" t="e">
        <f t="shared" si="1006"/>
        <v>#DIV/0!</v>
      </c>
    </row>
    <row r="749" spans="1:18">
      <c r="A749" s="364">
        <v>45527</v>
      </c>
      <c r="B749" s="148" t="s">
        <v>591</v>
      </c>
      <c r="R749" t="e">
        <f t="shared" si="1006"/>
        <v>#DIV/0!</v>
      </c>
    </row>
    <row r="750" spans="1:18">
      <c r="A750" s="364">
        <v>45530</v>
      </c>
      <c r="B750" s="147" t="s">
        <v>16</v>
      </c>
      <c r="R750" t="e">
        <f t="shared" si="1006"/>
        <v>#DIV/0!</v>
      </c>
    </row>
    <row r="751" spans="1:18">
      <c r="A751" s="364">
        <v>45530</v>
      </c>
      <c r="B751" s="148" t="s">
        <v>591</v>
      </c>
      <c r="R751" t="e">
        <f t="shared" si="1006"/>
        <v>#DIV/0!</v>
      </c>
    </row>
    <row r="752" spans="1:18">
      <c r="A752" s="364">
        <v>45531</v>
      </c>
      <c r="B752" s="147" t="s">
        <v>16</v>
      </c>
      <c r="R752" t="e">
        <f t="shared" si="1006"/>
        <v>#DIV/0!</v>
      </c>
    </row>
    <row r="753" spans="1:18">
      <c r="A753" s="364">
        <v>45531</v>
      </c>
      <c r="B753" s="148" t="s">
        <v>591</v>
      </c>
      <c r="R753" t="e">
        <f t="shared" si="1006"/>
        <v>#DIV/0!</v>
      </c>
    </row>
    <row r="754" spans="1:18">
      <c r="A754" s="364">
        <v>45532</v>
      </c>
      <c r="B754" s="147" t="s">
        <v>16</v>
      </c>
      <c r="R754" t="e">
        <f t="shared" si="1006"/>
        <v>#DIV/0!</v>
      </c>
    </row>
    <row r="755" spans="1:18">
      <c r="A755" s="365">
        <v>45532</v>
      </c>
      <c r="B755" s="172" t="s">
        <v>591</v>
      </c>
      <c r="C755" s="101">
        <v>6529995</v>
      </c>
      <c r="D755" s="101">
        <v>4296960</v>
      </c>
      <c r="E755" s="101">
        <v>5311185</v>
      </c>
      <c r="F755" s="101">
        <v>2909790</v>
      </c>
      <c r="G755" s="101">
        <v>1903767</v>
      </c>
      <c r="H755" s="101">
        <v>2055526</v>
      </c>
      <c r="I755">
        <f t="shared" ref="I755" si="1068">F755/D755</f>
        <v>0.67717409517426275</v>
      </c>
      <c r="J755">
        <f t="shared" ref="J755" si="1069">G755/H755</f>
        <v>0.92617023574501123</v>
      </c>
      <c r="K755" s="361">
        <f t="shared" ref="K755" si="1070">D755/(C755-D755)</f>
        <v>1.9242689881708079</v>
      </c>
      <c r="L755" s="361">
        <f t="shared" ref="L755" si="1071">F755/(E755-F755)</f>
        <v>1.211708194611882</v>
      </c>
      <c r="M755" s="17" t="s">
        <v>46</v>
      </c>
      <c r="R755">
        <f t="shared" si="1006"/>
        <v>0.81335207760495987</v>
      </c>
    </row>
    <row r="756" spans="1:18">
      <c r="A756" s="365">
        <v>45533</v>
      </c>
      <c r="B756" s="223" t="s">
        <v>16</v>
      </c>
      <c r="C756" s="101">
        <v>13365925</v>
      </c>
      <c r="D756" s="101">
        <v>5357275</v>
      </c>
      <c r="E756" s="101">
        <v>14469750</v>
      </c>
      <c r="F756" s="101">
        <v>8010750</v>
      </c>
      <c r="G756" s="101">
        <v>5518794</v>
      </c>
      <c r="H756" s="101">
        <v>6200732</v>
      </c>
      <c r="I756">
        <f t="shared" ref="I756:I820" si="1072">F756/D756</f>
        <v>1.4953031158564756</v>
      </c>
      <c r="J756">
        <f t="shared" ref="J756:J820" si="1073">G756/H756</f>
        <v>0.8900229843831341</v>
      </c>
      <c r="K756" s="361">
        <f t="shared" ref="K756:K820" si="1074">D756/(C756-D756)</f>
        <v>0.6689360878550068</v>
      </c>
      <c r="L756" s="361">
        <f t="shared" ref="L756:L820" si="1075">F756/(E756-F756)</f>
        <v>1.2402461681374826</v>
      </c>
      <c r="M756" s="30" t="s">
        <v>45</v>
      </c>
      <c r="R756">
        <f t="shared" si="1006"/>
        <v>1.0825850062752858</v>
      </c>
    </row>
    <row r="757" spans="1:18">
      <c r="A757" s="364">
        <v>45533</v>
      </c>
      <c r="B757" s="148" t="s">
        <v>591</v>
      </c>
      <c r="C757" s="101">
        <v>9426120</v>
      </c>
      <c r="D757" s="101">
        <v>2896125</v>
      </c>
      <c r="E757" s="101">
        <v>8280960</v>
      </c>
      <c r="F757" s="101">
        <v>2969775</v>
      </c>
      <c r="G757" s="101">
        <v>16674258</v>
      </c>
      <c r="H757" s="101">
        <v>17536485</v>
      </c>
      <c r="I757">
        <f t="shared" si="1072"/>
        <v>1.0254305321766153</v>
      </c>
      <c r="J757">
        <f t="shared" si="1073"/>
        <v>0.95083239315062285</v>
      </c>
      <c r="K757" s="361">
        <f t="shared" si="1074"/>
        <v>0.44351105934996887</v>
      </c>
      <c r="L757" s="361">
        <f t="shared" si="1075"/>
        <v>0.55915487786623885</v>
      </c>
      <c r="M757" s="30" t="s">
        <v>45</v>
      </c>
      <c r="N757" s="35">
        <f t="shared" ref="N757" si="1076">G757-G755</f>
        <v>14770491</v>
      </c>
      <c r="O757" s="35">
        <f t="shared" ref="O757" si="1077">H757-H755</f>
        <v>15480959</v>
      </c>
      <c r="P757" s="156">
        <f t="shared" ref="P757" si="1078">N757/(G755-N757)</f>
        <v>-1.1479605064972249</v>
      </c>
      <c r="Q757" s="400">
        <f t="shared" ref="Q757" si="1079">O757/(H755-O757)</f>
        <v>-1.1531068681360221</v>
      </c>
      <c r="R757">
        <f t="shared" si="1006"/>
        <v>0.87851204949650541</v>
      </c>
    </row>
    <row r="758" spans="1:18">
      <c r="A758" s="364">
        <v>45534</v>
      </c>
      <c r="B758" s="147" t="s">
        <v>16</v>
      </c>
      <c r="C758" s="101">
        <v>21515875</v>
      </c>
      <c r="D758" s="101">
        <v>5774975</v>
      </c>
      <c r="E758" s="101">
        <v>27095650</v>
      </c>
      <c r="F758" s="101">
        <v>14636275</v>
      </c>
      <c r="G758" s="101">
        <v>14248779</v>
      </c>
      <c r="H758" s="101">
        <v>16691164</v>
      </c>
      <c r="I758">
        <f t="shared" si="1072"/>
        <v>2.5344308849821862</v>
      </c>
      <c r="J758">
        <f t="shared" si="1073"/>
        <v>0.85367197877871193</v>
      </c>
      <c r="K758" s="361">
        <f t="shared" si="1074"/>
        <v>0.36687705277334842</v>
      </c>
      <c r="L758" s="361">
        <f t="shared" si="1075"/>
        <v>1.1747198394783045</v>
      </c>
      <c r="M758" s="30" t="s">
        <v>45</v>
      </c>
      <c r="N758" s="35">
        <f t="shared" ref="N758:N761" si="1080">G758-G756</f>
        <v>8729985</v>
      </c>
      <c r="O758" s="35">
        <f t="shared" ref="O758:O761" si="1081">H758-H756</f>
        <v>10490432</v>
      </c>
      <c r="P758" s="156">
        <f t="shared" ref="P758:P761" si="1082">N758/(G756-N758)</f>
        <v>-2.7186128137504122</v>
      </c>
      <c r="Q758" s="400">
        <f t="shared" ref="Q758:Q761" si="1083">O758/(H756-O758)</f>
        <v>-2.445493158029699</v>
      </c>
      <c r="R758">
        <f t="shared" si="1006"/>
        <v>1.2593329344030861</v>
      </c>
    </row>
    <row r="759" spans="1:18">
      <c r="A759" s="364">
        <v>45534</v>
      </c>
      <c r="B759" s="148" t="s">
        <v>591</v>
      </c>
      <c r="C759" s="101">
        <v>10792575</v>
      </c>
      <c r="D759" s="101">
        <v>198315</v>
      </c>
      <c r="E759" s="101">
        <v>10949340</v>
      </c>
      <c r="F759" s="101">
        <v>3808230</v>
      </c>
      <c r="G759" s="101">
        <v>15211549</v>
      </c>
      <c r="H759" s="101">
        <v>16245991</v>
      </c>
      <c r="I759">
        <f t="shared" si="1072"/>
        <v>19.202934725058618</v>
      </c>
      <c r="J759">
        <f t="shared" si="1073"/>
        <v>0.93632632198306642</v>
      </c>
      <c r="K759" s="361">
        <f t="shared" si="1074"/>
        <v>1.8719098832764156E-2</v>
      </c>
      <c r="L759" s="361">
        <f t="shared" si="1075"/>
        <v>0.53328264093397248</v>
      </c>
      <c r="M759" s="30" t="s">
        <v>45</v>
      </c>
      <c r="N759" s="35">
        <f t="shared" si="1080"/>
        <v>-1462709</v>
      </c>
      <c r="O759" s="35">
        <f t="shared" si="1081"/>
        <v>-1290494</v>
      </c>
      <c r="P759" s="156">
        <f t="shared" si="1082"/>
        <v>-8.0647938544520709E-2</v>
      </c>
      <c r="Q759" s="400">
        <f t="shared" si="1083"/>
        <v>-6.8544932248556706E-2</v>
      </c>
      <c r="R759">
        <f t="shared" si="1006"/>
        <v>1.0145252638967068</v>
      </c>
    </row>
    <row r="760" spans="1:18">
      <c r="A760" s="364">
        <v>45537</v>
      </c>
      <c r="B760" s="147" t="s">
        <v>16</v>
      </c>
      <c r="C760" s="101">
        <v>32836125</v>
      </c>
      <c r="D760" s="101">
        <v>11320250</v>
      </c>
      <c r="E760" s="101">
        <v>26367200</v>
      </c>
      <c r="F760" s="101">
        <v>-728450</v>
      </c>
      <c r="G760" s="101">
        <v>20279751</v>
      </c>
      <c r="H760" s="101">
        <v>19771703</v>
      </c>
      <c r="I760">
        <f t="shared" si="1072"/>
        <v>-6.4349285572315104E-2</v>
      </c>
      <c r="J760">
        <f t="shared" si="1073"/>
        <v>1.0256957127061841</v>
      </c>
      <c r="K760" s="361">
        <f t="shared" si="1074"/>
        <v>0.52613477258071073</v>
      </c>
      <c r="L760" s="361">
        <f t="shared" si="1075"/>
        <v>-2.6884389191623011E-2</v>
      </c>
      <c r="M760" s="17" t="s">
        <v>46</v>
      </c>
      <c r="N760" s="35">
        <f t="shared" si="1080"/>
        <v>6030972</v>
      </c>
      <c r="O760" s="35">
        <f t="shared" si="1081"/>
        <v>3080539</v>
      </c>
      <c r="P760" s="399">
        <f t="shared" si="1082"/>
        <v>0.73389068397444723</v>
      </c>
      <c r="Q760" s="156">
        <f t="shared" si="1083"/>
        <v>0.22633339762134361</v>
      </c>
      <c r="R760">
        <f t="shared" si="1006"/>
        <v>0.80299365409286261</v>
      </c>
    </row>
    <row r="761" spans="1:18">
      <c r="A761" s="364">
        <v>45537</v>
      </c>
      <c r="B761" s="148" t="s">
        <v>591</v>
      </c>
      <c r="C761" s="101">
        <v>17758545</v>
      </c>
      <c r="D761" s="101">
        <v>4578450</v>
      </c>
      <c r="E761" s="101">
        <v>13881120</v>
      </c>
      <c r="F761" s="101">
        <v>3342420</v>
      </c>
      <c r="G761" s="101">
        <v>24392861</v>
      </c>
      <c r="H761" s="101">
        <v>26057199</v>
      </c>
      <c r="I761">
        <f t="shared" si="1072"/>
        <v>0.73003308980113357</v>
      </c>
      <c r="J761">
        <f t="shared" si="1073"/>
        <v>0.93612751700595298</v>
      </c>
      <c r="K761" s="361">
        <f t="shared" si="1074"/>
        <v>0.34737610009639536</v>
      </c>
      <c r="L761" s="361">
        <f t="shared" si="1075"/>
        <v>0.31715676506589996</v>
      </c>
      <c r="M761" s="17" t="s">
        <v>46</v>
      </c>
      <c r="N761" s="35">
        <f t="shared" si="1080"/>
        <v>9181312</v>
      </c>
      <c r="O761" s="35">
        <f t="shared" si="1081"/>
        <v>9811208</v>
      </c>
      <c r="P761" s="156">
        <f t="shared" si="1082"/>
        <v>1.5225457971220699</v>
      </c>
      <c r="Q761" s="156">
        <f t="shared" si="1083"/>
        <v>1.5247146640376217</v>
      </c>
      <c r="R761">
        <f t="shared" si="1006"/>
        <v>0.78165863250621037</v>
      </c>
    </row>
    <row r="762" spans="1:18">
      <c r="A762" s="364">
        <v>45538</v>
      </c>
      <c r="B762" s="147" t="s">
        <v>16</v>
      </c>
      <c r="C762" s="101">
        <v>41322350</v>
      </c>
      <c r="D762" s="101">
        <v>3569050</v>
      </c>
      <c r="E762" s="101">
        <v>28683525</v>
      </c>
      <c r="F762" s="101">
        <v>3817325</v>
      </c>
      <c r="G762" s="101">
        <v>16839045</v>
      </c>
      <c r="H762" s="101">
        <v>20508262</v>
      </c>
      <c r="I762">
        <f t="shared" si="1072"/>
        <v>1.069563329177232</v>
      </c>
      <c r="J762">
        <f t="shared" si="1073"/>
        <v>0.82108591161942446</v>
      </c>
      <c r="K762" s="361">
        <f t="shared" si="1074"/>
        <v>9.4536106777420775E-2</v>
      </c>
      <c r="L762" s="361">
        <f t="shared" si="1075"/>
        <v>0.15351461019375698</v>
      </c>
      <c r="M762" s="30" t="s">
        <v>45</v>
      </c>
      <c r="N762" s="35">
        <f t="shared" ref="N762:N763" si="1084">G762-G760</f>
        <v>-3440706</v>
      </c>
      <c r="O762" s="35">
        <f t="shared" ref="O762:O763" si="1085">H762-H760</f>
        <v>736559</v>
      </c>
      <c r="P762" s="399">
        <f t="shared" ref="P762:P763" si="1086">N762/(G760-N762)</f>
        <v>-0.14505226438090971</v>
      </c>
      <c r="Q762" s="400">
        <f t="shared" ref="Q762:Q763" si="1087">O762/(H760-O762)</f>
        <v>3.8694690200399853E-2</v>
      </c>
      <c r="R762">
        <f t="shared" si="1006"/>
        <v>0.69414070109759007</v>
      </c>
    </row>
    <row r="763" spans="1:18">
      <c r="A763" s="364">
        <v>45538</v>
      </c>
      <c r="B763" s="148" t="s">
        <v>591</v>
      </c>
      <c r="C763" s="101">
        <v>17460210</v>
      </c>
      <c r="D763" s="101">
        <v>-1595400</v>
      </c>
      <c r="E763" s="101">
        <v>14891235</v>
      </c>
      <c r="F763" s="101">
        <v>5773875</v>
      </c>
      <c r="G763" s="101">
        <v>25301412</v>
      </c>
      <c r="H763" s="101">
        <v>39206891</v>
      </c>
      <c r="I763">
        <f t="shared" si="1072"/>
        <v>-3.6190767205716434</v>
      </c>
      <c r="J763">
        <f t="shared" si="1073"/>
        <v>0.64533074045580407</v>
      </c>
      <c r="K763" s="361">
        <f t="shared" si="1074"/>
        <v>-8.3723375950704282E-2</v>
      </c>
      <c r="L763" s="361">
        <f t="shared" si="1075"/>
        <v>0.63328364789807579</v>
      </c>
      <c r="M763" s="30" t="s">
        <v>45</v>
      </c>
      <c r="N763" s="35">
        <f t="shared" si="1084"/>
        <v>908551</v>
      </c>
      <c r="O763" s="35">
        <f t="shared" si="1085"/>
        <v>13149692</v>
      </c>
      <c r="P763" s="156">
        <f t="shared" si="1086"/>
        <v>3.8687574810586302E-2</v>
      </c>
      <c r="Q763" s="400">
        <f t="shared" si="1087"/>
        <v>1.0187631120401484</v>
      </c>
      <c r="R763">
        <f t="shared" si="1006"/>
        <v>0.85286688991713155</v>
      </c>
    </row>
    <row r="764" spans="1:18">
      <c r="A764" s="364">
        <v>45539</v>
      </c>
      <c r="B764" s="147" t="s">
        <v>16</v>
      </c>
      <c r="C764" s="101">
        <v>57227525</v>
      </c>
      <c r="D764" s="101">
        <v>24725300</v>
      </c>
      <c r="E764" s="101">
        <v>40417625</v>
      </c>
      <c r="F764" s="101">
        <v>6478775</v>
      </c>
      <c r="G764" s="101">
        <v>30911225</v>
      </c>
      <c r="H764" s="101">
        <v>42254783</v>
      </c>
      <c r="I764">
        <f t="shared" si="1072"/>
        <v>0.26203018770247477</v>
      </c>
      <c r="J764">
        <f t="shared" si="1073"/>
        <v>0.73154381126510581</v>
      </c>
      <c r="K764" s="361">
        <f t="shared" si="1074"/>
        <v>0.76072638104006729</v>
      </c>
      <c r="L764" s="361">
        <f t="shared" si="1075"/>
        <v>0.19089553712043866</v>
      </c>
      <c r="M764" s="17" t="s">
        <v>46</v>
      </c>
      <c r="N764" s="35">
        <f t="shared" ref="N764" si="1088">G764-G762</f>
        <v>14072180</v>
      </c>
      <c r="O764" s="35">
        <f t="shared" ref="O764" si="1089">H764-H762</f>
        <v>21746521</v>
      </c>
      <c r="P764" s="399">
        <f t="shared" ref="P764" si="1090">N764/(G762-N764)</f>
        <v>5.0859655241582082</v>
      </c>
      <c r="Q764" s="156">
        <f t="shared" ref="Q764" si="1091">O764/(H762-O764)</f>
        <v>-17.562174795418407</v>
      </c>
      <c r="R764">
        <f t="shared" si="1006"/>
        <v>0.70626197795553802</v>
      </c>
    </row>
    <row r="765" spans="1:18">
      <c r="A765" s="365">
        <v>45539</v>
      </c>
      <c r="B765" s="172" t="s">
        <v>591</v>
      </c>
      <c r="C765" s="101">
        <v>6518670</v>
      </c>
      <c r="D765" s="101">
        <v>4245735</v>
      </c>
      <c r="E765" s="101">
        <v>5300205</v>
      </c>
      <c r="F765" s="101">
        <v>2311170</v>
      </c>
      <c r="G765" s="101">
        <v>1980006</v>
      </c>
      <c r="H765" s="101">
        <v>2281125</v>
      </c>
      <c r="I765">
        <f t="shared" si="1072"/>
        <v>0.54435097809919841</v>
      </c>
      <c r="J765">
        <f t="shared" si="1073"/>
        <v>0.86799539700805528</v>
      </c>
      <c r="K765" s="361">
        <f t="shared" si="1074"/>
        <v>1.867952669126042</v>
      </c>
      <c r="L765" s="361">
        <f t="shared" si="1075"/>
        <v>0.7732161048632753</v>
      </c>
      <c r="M765" s="17" t="s">
        <v>46</v>
      </c>
      <c r="R765">
        <f t="shared" si="1006"/>
        <v>0.81308073579426476</v>
      </c>
    </row>
    <row r="766" spans="1:18">
      <c r="A766" s="365">
        <v>45540</v>
      </c>
      <c r="B766" s="172" t="s">
        <v>16</v>
      </c>
      <c r="C766" s="101">
        <v>16089525</v>
      </c>
      <c r="D766" s="101">
        <v>10187925</v>
      </c>
      <c r="E766" s="101">
        <v>13321225</v>
      </c>
      <c r="F766" s="101">
        <v>5893250</v>
      </c>
      <c r="G766" s="101">
        <v>3226865</v>
      </c>
      <c r="H766" s="101">
        <v>3172363</v>
      </c>
      <c r="I766">
        <f t="shared" si="1072"/>
        <v>0.57845439576753854</v>
      </c>
      <c r="J766">
        <f t="shared" si="1073"/>
        <v>1.0171802533316647</v>
      </c>
      <c r="K766" s="361">
        <f t="shared" si="1074"/>
        <v>1.7262988003253354</v>
      </c>
      <c r="L766" s="361">
        <f t="shared" si="1075"/>
        <v>0.79338581511111705</v>
      </c>
      <c r="M766" s="17" t="s">
        <v>46</v>
      </c>
      <c r="R766">
        <f t="shared" si="1006"/>
        <v>0.82794395732627279</v>
      </c>
    </row>
    <row r="767" spans="1:18">
      <c r="A767" s="364">
        <v>45540</v>
      </c>
      <c r="B767" s="148" t="s">
        <v>591</v>
      </c>
      <c r="C767" s="101">
        <v>11007660</v>
      </c>
      <c r="D767" s="101">
        <v>4220025</v>
      </c>
      <c r="E767" s="101">
        <v>8136465</v>
      </c>
      <c r="F767" s="101">
        <v>3150375</v>
      </c>
      <c r="G767" s="101">
        <v>10153753</v>
      </c>
      <c r="H767" s="101">
        <v>11598831</v>
      </c>
      <c r="I767">
        <f t="shared" si="1072"/>
        <v>0.746529937618853</v>
      </c>
      <c r="J767">
        <f t="shared" si="1073"/>
        <v>0.87541175485701961</v>
      </c>
      <c r="K767" s="361">
        <f t="shared" si="1074"/>
        <v>0.62172244087962891</v>
      </c>
      <c r="L767" s="361">
        <f t="shared" si="1075"/>
        <v>0.63183275873480016</v>
      </c>
      <c r="M767" s="17" t="s">
        <v>46</v>
      </c>
      <c r="N767" s="35">
        <f t="shared" ref="N767:N768" si="1092">G767-G765</f>
        <v>8173747</v>
      </c>
      <c r="O767" s="35">
        <f t="shared" ref="O767:O768" si="1093">H767-H765</f>
        <v>9317706</v>
      </c>
      <c r="P767" s="156">
        <f t="shared" ref="P767:P768" si="1094">N767/(G765-N767)</f>
        <v>-1.3196785270808062</v>
      </c>
      <c r="Q767" s="400">
        <f t="shared" ref="Q767:Q768" si="1095">O767/(H765-O767)</f>
        <v>-1.3241808770481005</v>
      </c>
      <c r="R767">
        <f t="shared" si="1006"/>
        <v>0.73916390949575117</v>
      </c>
    </row>
    <row r="768" spans="1:18">
      <c r="A768" s="364">
        <v>45541</v>
      </c>
      <c r="B768" s="147" t="s">
        <v>16</v>
      </c>
      <c r="C768" s="101">
        <v>25772175</v>
      </c>
      <c r="D768" s="101">
        <v>20867200</v>
      </c>
      <c r="E768" s="101">
        <v>19251400</v>
      </c>
      <c r="F768" s="101">
        <v>2745625</v>
      </c>
      <c r="G768" s="101">
        <v>23529862</v>
      </c>
      <c r="H768" s="101">
        <v>16892202</v>
      </c>
      <c r="I768">
        <f t="shared" si="1072"/>
        <v>0.13157610987578591</v>
      </c>
      <c r="J768">
        <f t="shared" si="1073"/>
        <v>1.3929422582088469</v>
      </c>
      <c r="K768" s="361">
        <f t="shared" si="1074"/>
        <v>4.2542928353355522</v>
      </c>
      <c r="L768" s="361">
        <f t="shared" si="1075"/>
        <v>0.16634329499826575</v>
      </c>
      <c r="M768" s="17" t="s">
        <v>46</v>
      </c>
      <c r="N768" s="35">
        <f t="shared" si="1092"/>
        <v>20302997</v>
      </c>
      <c r="O768" s="35">
        <f t="shared" si="1093"/>
        <v>13719839</v>
      </c>
      <c r="P768" s="156">
        <f t="shared" si="1094"/>
        <v>-1.1889693169389883</v>
      </c>
      <c r="Q768" s="156">
        <f t="shared" si="1095"/>
        <v>-1.300769871389136</v>
      </c>
      <c r="R768">
        <f t="shared" si="1006"/>
        <v>0.74698390803259718</v>
      </c>
    </row>
    <row r="769" spans="1:18">
      <c r="A769" s="364">
        <v>45541</v>
      </c>
      <c r="B769" s="148" t="s">
        <v>591</v>
      </c>
      <c r="C769" s="101">
        <v>25009140</v>
      </c>
      <c r="D769" s="101">
        <v>13328745</v>
      </c>
      <c r="E769" s="101">
        <v>6185115</v>
      </c>
      <c r="F769" s="101">
        <v>-1585875</v>
      </c>
      <c r="G769" s="101">
        <v>10504935</v>
      </c>
      <c r="H769" s="101">
        <v>19579512</v>
      </c>
      <c r="I769">
        <f t="shared" si="1072"/>
        <v>-0.11898156953261541</v>
      </c>
      <c r="J769">
        <f t="shared" si="1073"/>
        <v>0.53652690628857347</v>
      </c>
      <c r="K769" s="361">
        <f t="shared" si="1074"/>
        <v>1.1411210836619823</v>
      </c>
      <c r="L769" s="361">
        <f t="shared" si="1075"/>
        <v>-0.20407631460084236</v>
      </c>
      <c r="M769" s="17" t="s">
        <v>46</v>
      </c>
      <c r="N769" s="35">
        <f t="shared" ref="N769:N770" si="1096">G769-G767</f>
        <v>351182</v>
      </c>
      <c r="O769" s="35">
        <f t="shared" ref="O769:O770" si="1097">H769-H767</f>
        <v>7980681</v>
      </c>
      <c r="P769" s="156">
        <f t="shared" ref="P769:P770" si="1098">N769/(G767-N769)</f>
        <v>3.5825499249125564E-2</v>
      </c>
      <c r="Q769" s="400">
        <f t="shared" ref="Q769:Q770" si="1099">O769/(H767-O769)</f>
        <v>2.2057352514406534</v>
      </c>
      <c r="R769">
        <f t="shared" si="1006"/>
        <v>0.24731418193508453</v>
      </c>
    </row>
    <row r="770" spans="1:18">
      <c r="A770" s="364">
        <v>45544</v>
      </c>
      <c r="B770" s="147" t="s">
        <v>16</v>
      </c>
      <c r="C770" s="101">
        <v>33761825</v>
      </c>
      <c r="D770" s="101">
        <v>-1187800</v>
      </c>
      <c r="E770" s="101">
        <v>21604550</v>
      </c>
      <c r="F770" s="101">
        <v>4293850</v>
      </c>
      <c r="G770" s="101">
        <v>16559531</v>
      </c>
      <c r="H770" s="101">
        <v>24057889</v>
      </c>
      <c r="I770">
        <f t="shared" si="1072"/>
        <v>-3.6149604310489982</v>
      </c>
      <c r="J770">
        <f t="shared" si="1073"/>
        <v>0.68832020132772243</v>
      </c>
      <c r="K770" s="361">
        <f t="shared" si="1074"/>
        <v>-3.3986058505634895E-2</v>
      </c>
      <c r="L770" s="361">
        <f t="shared" si="1075"/>
        <v>0.24804600622736225</v>
      </c>
      <c r="M770" s="30" t="s">
        <v>45</v>
      </c>
      <c r="N770" s="35">
        <f t="shared" si="1096"/>
        <v>-6970331</v>
      </c>
      <c r="O770" s="35">
        <f t="shared" si="1097"/>
        <v>7165687</v>
      </c>
      <c r="P770" s="156">
        <f t="shared" si="1098"/>
        <v>-0.2285339964897927</v>
      </c>
      <c r="Q770" s="400">
        <f t="shared" si="1099"/>
        <v>0.73671679938806445</v>
      </c>
      <c r="R770">
        <f t="shared" si="1006"/>
        <v>0.63991060909770137</v>
      </c>
    </row>
    <row r="771" spans="1:18">
      <c r="A771" s="364">
        <v>45544</v>
      </c>
      <c r="B771" s="148" t="s">
        <v>591</v>
      </c>
      <c r="C771" s="101">
        <v>16733925</v>
      </c>
      <c r="D771" s="101">
        <v>-6465480</v>
      </c>
      <c r="E771" s="101">
        <v>14237250</v>
      </c>
      <c r="F771" s="101">
        <v>4850550</v>
      </c>
      <c r="G771" s="101">
        <v>20421519</v>
      </c>
      <c r="H771" s="101">
        <v>37358724</v>
      </c>
      <c r="I771">
        <f t="shared" si="1072"/>
        <v>-0.75022272128287459</v>
      </c>
      <c r="J771">
        <f t="shared" si="1073"/>
        <v>0.54663320406767635</v>
      </c>
      <c r="K771" s="361">
        <f t="shared" si="1074"/>
        <v>-0.2786916302379307</v>
      </c>
      <c r="L771" s="361">
        <f t="shared" si="1075"/>
        <v>0.51674709961967469</v>
      </c>
      <c r="M771" s="30" t="s">
        <v>45</v>
      </c>
      <c r="N771" s="35">
        <f t="shared" ref="N771:N772" si="1100">G771-G769</f>
        <v>9916584</v>
      </c>
      <c r="O771" s="35">
        <f t="shared" ref="O771:O772" si="1101">H771-H769</f>
        <v>17779212</v>
      </c>
      <c r="P771" s="399">
        <f t="shared" ref="P771:P772" si="1102">N771/(G769-N771)</f>
        <v>16.854877445606448</v>
      </c>
      <c r="Q771" s="156">
        <f t="shared" ref="Q771:Q772" si="1103">O771/(H769-O771)</f>
        <v>9.8756940509915019</v>
      </c>
      <c r="R771">
        <f t="shared" ref="R771:R834" si="1104">E771/C771</f>
        <v>0.8508015901828172</v>
      </c>
    </row>
    <row r="772" spans="1:18">
      <c r="A772" s="364">
        <v>45545</v>
      </c>
      <c r="B772" s="147" t="s">
        <v>16</v>
      </c>
      <c r="C772" s="101">
        <v>37809875</v>
      </c>
      <c r="D772" s="101">
        <v>-3352350</v>
      </c>
      <c r="E772" s="101">
        <v>28272950</v>
      </c>
      <c r="F772" s="101">
        <v>10210375</v>
      </c>
      <c r="G772" s="101">
        <v>27184593</v>
      </c>
      <c r="H772" s="101">
        <v>37527884</v>
      </c>
      <c r="I772">
        <f t="shared" si="1072"/>
        <v>-3.0457365728518799</v>
      </c>
      <c r="J772">
        <f t="shared" si="1073"/>
        <v>0.72438384748791063</v>
      </c>
      <c r="K772" s="361">
        <f t="shared" si="1074"/>
        <v>-8.1442390444151164E-2</v>
      </c>
      <c r="L772" s="361">
        <f t="shared" si="1075"/>
        <v>0.56527792964181467</v>
      </c>
      <c r="M772" s="30" t="s">
        <v>45</v>
      </c>
      <c r="N772" s="35">
        <f t="shared" si="1100"/>
        <v>10625062</v>
      </c>
      <c r="O772" s="35">
        <f t="shared" si="1101"/>
        <v>13469995</v>
      </c>
      <c r="P772" s="399">
        <f t="shared" si="1102"/>
        <v>1.7903980962744939</v>
      </c>
      <c r="Q772" s="156">
        <f t="shared" si="1103"/>
        <v>1.2722072019232531</v>
      </c>
      <c r="R772">
        <f t="shared" si="1104"/>
        <v>0.74776629121360494</v>
      </c>
    </row>
    <row r="773" spans="1:18">
      <c r="A773" s="364">
        <v>45545</v>
      </c>
      <c r="B773" s="148" t="s">
        <v>591</v>
      </c>
      <c r="C773" s="101">
        <v>21506670</v>
      </c>
      <c r="D773" s="101">
        <v>3766590</v>
      </c>
      <c r="E773" s="101">
        <v>15602355</v>
      </c>
      <c r="F773" s="101">
        <v>4739010</v>
      </c>
      <c r="G773" s="101">
        <v>31611529</v>
      </c>
      <c r="H773" s="101">
        <v>44386201</v>
      </c>
      <c r="I773">
        <f t="shared" si="1072"/>
        <v>1.2581698565546025</v>
      </c>
      <c r="J773">
        <f t="shared" si="1073"/>
        <v>0.71219271502870907</v>
      </c>
      <c r="K773" s="361">
        <f t="shared" si="1074"/>
        <v>0.21232091399813305</v>
      </c>
      <c r="L773" s="361">
        <f t="shared" si="1075"/>
        <v>0.43623856187942112</v>
      </c>
      <c r="M773" s="30" t="s">
        <v>45</v>
      </c>
      <c r="N773" s="35">
        <f t="shared" ref="N773:N774" si="1105">G773-G771</f>
        <v>11190010</v>
      </c>
      <c r="O773" s="35">
        <f t="shared" ref="O773:O774" si="1106">H773-H771</f>
        <v>7027477</v>
      </c>
      <c r="P773" s="399">
        <f t="shared" ref="P773:P774" si="1107">N773/(G771-N773)</f>
        <v>1.2121539392963816</v>
      </c>
      <c r="Q773" s="156">
        <f t="shared" ref="Q773:Q774" si="1108">O773/(H771-O773)</f>
        <v>0.23169100169208343</v>
      </c>
      <c r="R773">
        <f t="shared" si="1104"/>
        <v>0.72546586710076455</v>
      </c>
    </row>
    <row r="774" spans="1:18">
      <c r="A774" s="364">
        <v>45546</v>
      </c>
      <c r="B774" s="147" t="s">
        <v>16</v>
      </c>
      <c r="C774" s="101">
        <v>56294250</v>
      </c>
      <c r="D774" s="101">
        <v>28316450</v>
      </c>
      <c r="E774" s="101">
        <v>41005900</v>
      </c>
      <c r="F774" s="101">
        <v>1336675</v>
      </c>
      <c r="G774" s="101">
        <v>50401654</v>
      </c>
      <c r="H774" s="101">
        <v>44303894</v>
      </c>
      <c r="I774">
        <f t="shared" si="1072"/>
        <v>4.7204893268753677E-2</v>
      </c>
      <c r="J774">
        <f t="shared" si="1073"/>
        <v>1.1376348543990287</v>
      </c>
      <c r="K774" s="361">
        <f t="shared" si="1074"/>
        <v>1.0121042397901192</v>
      </c>
      <c r="L774" s="361">
        <f t="shared" si="1075"/>
        <v>3.3695515856435307E-2</v>
      </c>
      <c r="M774" s="459" t="s">
        <v>46</v>
      </c>
      <c r="N774" s="35">
        <f t="shared" si="1105"/>
        <v>23217061</v>
      </c>
      <c r="O774" s="35">
        <f t="shared" si="1106"/>
        <v>6776010</v>
      </c>
      <c r="P774" s="399">
        <f t="shared" si="1107"/>
        <v>5.8517640185384767</v>
      </c>
      <c r="Q774" s="156">
        <f t="shared" si="1108"/>
        <v>0.22034462029858734</v>
      </c>
      <c r="R774">
        <f t="shared" si="1104"/>
        <v>0.72842075345172907</v>
      </c>
    </row>
    <row r="775" spans="1:18">
      <c r="A775" s="365">
        <v>45546</v>
      </c>
      <c r="B775" s="172" t="s">
        <v>591</v>
      </c>
      <c r="C775" s="101">
        <v>5802495</v>
      </c>
      <c r="D775" s="101">
        <v>4073970</v>
      </c>
      <c r="E775" s="101">
        <v>4421970</v>
      </c>
      <c r="F775" s="101">
        <v>2062995</v>
      </c>
      <c r="G775" s="101">
        <v>2940161</v>
      </c>
      <c r="H775" s="101">
        <v>2815290</v>
      </c>
      <c r="I775">
        <f t="shared" si="1072"/>
        <v>0.50638443582058779</v>
      </c>
      <c r="J775">
        <f t="shared" si="1073"/>
        <v>1.0443545780363657</v>
      </c>
      <c r="K775" s="361">
        <f t="shared" si="1074"/>
        <v>2.3569054540721135</v>
      </c>
      <c r="L775" s="361">
        <f t="shared" si="1075"/>
        <v>0.87453025148634467</v>
      </c>
      <c r="M775" s="459" t="s">
        <v>46</v>
      </c>
      <c r="R775">
        <f t="shared" si="1104"/>
        <v>0.76208079455475619</v>
      </c>
    </row>
    <row r="776" spans="1:18">
      <c r="A776" s="365">
        <v>45547</v>
      </c>
      <c r="B776" s="223" t="s">
        <v>16</v>
      </c>
      <c r="C776" s="101">
        <v>22098600</v>
      </c>
      <c r="D776" s="101">
        <v>12785700</v>
      </c>
      <c r="E776" s="101">
        <v>11963650</v>
      </c>
      <c r="F776" s="101">
        <v>10693625</v>
      </c>
      <c r="G776" s="101">
        <v>2585946</v>
      </c>
      <c r="H776" s="101">
        <v>7708596</v>
      </c>
      <c r="I776">
        <f t="shared" si="1072"/>
        <v>0.83637383952384303</v>
      </c>
      <c r="J776">
        <f t="shared" si="1073"/>
        <v>0.33546264455939834</v>
      </c>
      <c r="K776" s="361">
        <f t="shared" si="1074"/>
        <v>1.372902103533808</v>
      </c>
      <c r="L776" s="361">
        <f t="shared" si="1075"/>
        <v>8.4200114170980882</v>
      </c>
      <c r="M776" s="30" t="s">
        <v>45</v>
      </c>
      <c r="R776">
        <f t="shared" si="1104"/>
        <v>0.54137592426669567</v>
      </c>
    </row>
    <row r="777" spans="1:18">
      <c r="A777" s="364">
        <v>45547</v>
      </c>
      <c r="B777" s="148" t="s">
        <v>591</v>
      </c>
      <c r="C777" s="101">
        <v>7665345</v>
      </c>
      <c r="D777" s="101">
        <v>1450545</v>
      </c>
      <c r="E777" s="101">
        <v>6116880</v>
      </c>
      <c r="F777" s="101">
        <v>4614840</v>
      </c>
      <c r="G777" s="101">
        <v>9233048</v>
      </c>
      <c r="H777" s="101">
        <v>19819403</v>
      </c>
      <c r="I777">
        <f t="shared" si="1072"/>
        <v>3.181452488547408</v>
      </c>
      <c r="J777">
        <f t="shared" si="1073"/>
        <v>0.46585903722730698</v>
      </c>
      <c r="K777" s="361">
        <f t="shared" si="1074"/>
        <v>0.23340171847847074</v>
      </c>
      <c r="L777" s="361">
        <f t="shared" si="1075"/>
        <v>3.0723815610769352</v>
      </c>
      <c r="M777" s="30" t="s">
        <v>45</v>
      </c>
      <c r="N777" s="35">
        <f t="shared" ref="N777:N778" si="1109">G777-G775</f>
        <v>6292887</v>
      </c>
      <c r="O777" s="35">
        <f t="shared" ref="O777:O778" si="1110">H777-H775</f>
        <v>17004113</v>
      </c>
      <c r="P777" s="156">
        <f t="shared" ref="P777:P778" si="1111">N777/(G775-N777)</f>
        <v>-1.8769464012269419</v>
      </c>
      <c r="Q777" s="156">
        <f t="shared" ref="Q777:Q778" si="1112">O777/(H775-O777)</f>
        <v>-1.1984160349311568</v>
      </c>
      <c r="R777">
        <f t="shared" si="1104"/>
        <v>0.79799147983554553</v>
      </c>
    </row>
    <row r="778" spans="1:18">
      <c r="A778" s="364">
        <v>45548</v>
      </c>
      <c r="B778" s="147" t="s">
        <v>16</v>
      </c>
      <c r="C778" s="101">
        <v>25842925</v>
      </c>
      <c r="D778" s="101">
        <v>5191675</v>
      </c>
      <c r="E778" s="101">
        <v>18575800</v>
      </c>
      <c r="F778" s="101">
        <v>5937400</v>
      </c>
      <c r="G778" s="101">
        <v>13709341</v>
      </c>
      <c r="H778" s="101">
        <v>19304390</v>
      </c>
      <c r="I778">
        <f t="shared" si="1072"/>
        <v>1.143638613742193</v>
      </c>
      <c r="J778">
        <f t="shared" si="1073"/>
        <v>0.71016701382431668</v>
      </c>
      <c r="K778" s="361">
        <f t="shared" si="1074"/>
        <v>0.25139761515646752</v>
      </c>
      <c r="L778" s="361">
        <f t="shared" si="1075"/>
        <v>0.4697904798075706</v>
      </c>
      <c r="M778" s="30" t="s">
        <v>45</v>
      </c>
      <c r="N778" s="35">
        <f t="shared" si="1109"/>
        <v>11123395</v>
      </c>
      <c r="O778" s="35">
        <f t="shared" si="1110"/>
        <v>11595794</v>
      </c>
      <c r="P778" s="156">
        <f t="shared" si="1111"/>
        <v>-1.3028944594573859</v>
      </c>
      <c r="Q778" s="156">
        <f t="shared" si="1112"/>
        <v>-2.983072639983865</v>
      </c>
      <c r="R778">
        <f t="shared" si="1104"/>
        <v>0.71879634368013678</v>
      </c>
    </row>
    <row r="779" spans="1:18">
      <c r="A779" s="364">
        <v>45548</v>
      </c>
      <c r="B779" s="148" t="s">
        <v>591</v>
      </c>
      <c r="C779" s="101">
        <v>10916220</v>
      </c>
      <c r="D779" s="101">
        <v>2639295</v>
      </c>
      <c r="E779" s="101">
        <v>9435390</v>
      </c>
      <c r="F779" s="101">
        <v>4396035</v>
      </c>
      <c r="G779" s="101">
        <v>14360981</v>
      </c>
      <c r="H779" s="101">
        <v>25572193</v>
      </c>
      <c r="I779">
        <f t="shared" si="1072"/>
        <v>1.6656095661909716</v>
      </c>
      <c r="J779">
        <f t="shared" si="1073"/>
        <v>0.56158582097358645</v>
      </c>
      <c r="K779" s="361">
        <f t="shared" si="1074"/>
        <v>0.3188738571389737</v>
      </c>
      <c r="L779" s="361">
        <f t="shared" si="1075"/>
        <v>0.87234080551975401</v>
      </c>
      <c r="M779" s="30" t="s">
        <v>45</v>
      </c>
      <c r="N779" s="35">
        <f t="shared" ref="N779:N780" si="1113">G779-G777</f>
        <v>5127933</v>
      </c>
      <c r="O779" s="35">
        <f t="shared" ref="O779:O780" si="1114">H779-H777</f>
        <v>5752790</v>
      </c>
      <c r="P779" s="399">
        <f t="shared" ref="P779:P780" si="1115">N779/(G777-N779)</f>
        <v>1.2491569663700042</v>
      </c>
      <c r="Q779" s="156">
        <f t="shared" ref="Q779:Q780" si="1116">O779/(H777-O779)</f>
        <v>0.40896767402359047</v>
      </c>
      <c r="R779">
        <f t="shared" si="1104"/>
        <v>0.86434589995437983</v>
      </c>
    </row>
    <row r="780" spans="1:18">
      <c r="A780" s="364">
        <v>45551</v>
      </c>
      <c r="B780" s="147" t="s">
        <v>16</v>
      </c>
      <c r="C780" s="101">
        <v>29668825</v>
      </c>
      <c r="D780" s="101">
        <v>1446875</v>
      </c>
      <c r="E780" s="101">
        <v>21977850</v>
      </c>
      <c r="F780" s="101">
        <v>4251650</v>
      </c>
      <c r="G780" s="101">
        <v>15814031</v>
      </c>
      <c r="H780" s="101">
        <v>19725662</v>
      </c>
      <c r="I780">
        <f t="shared" si="1072"/>
        <v>2.9385053995680344</v>
      </c>
      <c r="J780">
        <f t="shared" si="1073"/>
        <v>0.80169836632098834</v>
      </c>
      <c r="K780" s="361">
        <f t="shared" si="1074"/>
        <v>5.1267718920910851E-2</v>
      </c>
      <c r="L780" s="361">
        <f t="shared" si="1075"/>
        <v>0.23985118073811645</v>
      </c>
      <c r="M780" s="30" t="s">
        <v>45</v>
      </c>
      <c r="N780" s="35">
        <f t="shared" si="1113"/>
        <v>2104690</v>
      </c>
      <c r="O780" s="35">
        <f t="shared" si="1114"/>
        <v>421272</v>
      </c>
      <c r="P780" s="399">
        <f t="shared" si="1115"/>
        <v>0.18136607468850205</v>
      </c>
      <c r="Q780" s="156">
        <f t="shared" si="1116"/>
        <v>2.2309451225163132E-2</v>
      </c>
      <c r="R780">
        <f t="shared" si="1104"/>
        <v>0.74077251121336962</v>
      </c>
    </row>
    <row r="781" spans="1:18">
      <c r="A781" s="364">
        <v>45551</v>
      </c>
      <c r="B781" s="148" t="s">
        <v>591</v>
      </c>
      <c r="C781" s="101">
        <v>11575050</v>
      </c>
      <c r="D781" s="101">
        <v>38730</v>
      </c>
      <c r="E781" s="101">
        <v>12462705</v>
      </c>
      <c r="F781" s="101">
        <v>4906965</v>
      </c>
      <c r="G781" s="101">
        <v>17643257</v>
      </c>
      <c r="H781" s="101">
        <v>24845967</v>
      </c>
      <c r="I781">
        <f t="shared" si="1072"/>
        <v>126.69674670797831</v>
      </c>
      <c r="J781">
        <f t="shared" si="1073"/>
        <v>0.71010546701603527</v>
      </c>
      <c r="K781" s="361">
        <f t="shared" si="1074"/>
        <v>3.3572231006074728E-3</v>
      </c>
      <c r="L781" s="361">
        <f t="shared" si="1075"/>
        <v>0.64943539613591783</v>
      </c>
      <c r="M781" s="30" t="s">
        <v>45</v>
      </c>
      <c r="N781" s="35">
        <f t="shared" ref="N781:N782" si="1117">G781-G779</f>
        <v>3282276</v>
      </c>
      <c r="O781" s="35">
        <f t="shared" ref="O781:O782" si="1118">H781-H779</f>
        <v>-726226</v>
      </c>
      <c r="P781" s="399">
        <f t="shared" ref="P781:P782" si="1119">N781/(G779-N781)</f>
        <v>0.29626892312774822</v>
      </c>
      <c r="Q781" s="156">
        <f t="shared" ref="Q781:Q782" si="1120">O781/(H779-O781)</f>
        <v>-2.7614815932471073E-2</v>
      </c>
      <c r="R781">
        <f t="shared" si="1104"/>
        <v>1.07668692575842</v>
      </c>
    </row>
    <row r="782" spans="1:18">
      <c r="A782" s="364">
        <v>45552</v>
      </c>
      <c r="B782" s="147" t="s">
        <v>16</v>
      </c>
      <c r="C782" s="101">
        <v>30966575</v>
      </c>
      <c r="D782" s="101">
        <v>1297750</v>
      </c>
      <c r="E782" s="101">
        <v>26423475</v>
      </c>
      <c r="F782" s="101">
        <v>4445625</v>
      </c>
      <c r="G782" s="101">
        <v>14915544</v>
      </c>
      <c r="H782" s="101">
        <v>18476990</v>
      </c>
      <c r="I782">
        <f t="shared" si="1072"/>
        <v>3.4256405316894627</v>
      </c>
      <c r="J782">
        <f t="shared" si="1073"/>
        <v>0.80724966566524092</v>
      </c>
      <c r="K782" s="361">
        <f t="shared" si="1074"/>
        <v>4.374119972732321E-2</v>
      </c>
      <c r="L782" s="361">
        <f t="shared" si="1075"/>
        <v>0.20227752032159652</v>
      </c>
      <c r="M782" s="30" t="s">
        <v>45</v>
      </c>
      <c r="N782" s="35">
        <f t="shared" si="1117"/>
        <v>-898487</v>
      </c>
      <c r="O782" s="35">
        <f t="shared" si="1118"/>
        <v>-1248672</v>
      </c>
      <c r="P782" s="399">
        <f t="shared" si="1119"/>
        <v>-5.3761318312417074E-2</v>
      </c>
      <c r="Q782" s="156">
        <f t="shared" si="1120"/>
        <v>-5.9533332500569504E-2</v>
      </c>
      <c r="R782">
        <f t="shared" si="1104"/>
        <v>0.853290200805223</v>
      </c>
    </row>
    <row r="783" spans="1:18">
      <c r="A783" s="364">
        <v>45552</v>
      </c>
      <c r="B783" s="148" t="s">
        <v>591</v>
      </c>
      <c r="C783" s="101">
        <v>16944075</v>
      </c>
      <c r="D783" s="101">
        <v>5039280</v>
      </c>
      <c r="E783" s="101">
        <v>16460535</v>
      </c>
      <c r="F783" s="101">
        <v>6145320</v>
      </c>
      <c r="G783" s="101">
        <v>24136024</v>
      </c>
      <c r="H783" s="101">
        <v>30045822</v>
      </c>
      <c r="I783">
        <f t="shared" si="1072"/>
        <v>1.2194837357717769</v>
      </c>
      <c r="J783">
        <f t="shared" si="1073"/>
        <v>0.80330716197413399</v>
      </c>
      <c r="K783" s="361">
        <f t="shared" si="1074"/>
        <v>0.42329834323060583</v>
      </c>
      <c r="L783" s="361">
        <f t="shared" si="1075"/>
        <v>0.59575297267192207</v>
      </c>
      <c r="M783" s="30" t="s">
        <v>45</v>
      </c>
      <c r="N783" s="35">
        <f t="shared" ref="N783:N784" si="1121">G783-G781</f>
        <v>6492767</v>
      </c>
      <c r="O783" s="35">
        <f t="shared" ref="O783:O784" si="1122">H783-H781</f>
        <v>5199855</v>
      </c>
      <c r="P783" s="399">
        <f t="shared" ref="P783:P784" si="1123">N783/(G781-N783)</f>
        <v>0.58228535248226765</v>
      </c>
      <c r="Q783" s="156">
        <f t="shared" ref="Q783:Q784" si="1124">O783/(H781-O783)</f>
        <v>0.26467603360909275</v>
      </c>
      <c r="R783">
        <f t="shared" si="1104"/>
        <v>0.97146259090567055</v>
      </c>
    </row>
    <row r="784" spans="1:18">
      <c r="A784" s="364">
        <v>45553</v>
      </c>
      <c r="B784" s="147" t="s">
        <v>16</v>
      </c>
      <c r="C784" s="101">
        <v>38696425</v>
      </c>
      <c r="D784" s="101">
        <v>7729850</v>
      </c>
      <c r="E784" s="101">
        <v>23964400</v>
      </c>
      <c r="F784" s="101">
        <v>-2459075</v>
      </c>
      <c r="G784" s="101">
        <v>24262915</v>
      </c>
      <c r="H784" s="101">
        <v>30710133</v>
      </c>
      <c r="I784">
        <f t="shared" si="1072"/>
        <v>-0.31812713053940245</v>
      </c>
      <c r="J784">
        <f t="shared" si="1073"/>
        <v>0.79006219217611329</v>
      </c>
      <c r="K784" s="361">
        <f t="shared" si="1074"/>
        <v>0.24961914580479114</v>
      </c>
      <c r="L784" s="361">
        <f t="shared" si="1075"/>
        <v>-9.3064027346895131E-2</v>
      </c>
      <c r="M784" s="30" t="s">
        <v>45</v>
      </c>
      <c r="N784" s="35">
        <f t="shared" si="1121"/>
        <v>9347371</v>
      </c>
      <c r="O784" s="35">
        <f t="shared" si="1122"/>
        <v>12233143</v>
      </c>
      <c r="P784" s="399">
        <f t="shared" si="1123"/>
        <v>1.6787141850657299</v>
      </c>
      <c r="Q784" s="156">
        <f t="shared" si="1124"/>
        <v>1.9592317044283756</v>
      </c>
      <c r="R784">
        <f t="shared" si="1104"/>
        <v>0.61929235064996313</v>
      </c>
    </row>
    <row r="785" spans="1:18">
      <c r="A785" s="365">
        <v>45553</v>
      </c>
      <c r="B785" s="172" t="s">
        <v>591</v>
      </c>
      <c r="C785" s="101">
        <v>5931675</v>
      </c>
      <c r="D785" s="101">
        <v>1853370</v>
      </c>
      <c r="E785" s="101">
        <v>4795185</v>
      </c>
      <c r="F785" s="101">
        <v>3744615</v>
      </c>
      <c r="G785" s="101">
        <v>2608260</v>
      </c>
      <c r="H785" s="101">
        <v>3172853</v>
      </c>
      <c r="I785">
        <f t="shared" si="1072"/>
        <v>2.020435746774794</v>
      </c>
      <c r="J785">
        <f t="shared" si="1073"/>
        <v>0.8220551030886083</v>
      </c>
      <c r="K785" s="361">
        <f t="shared" si="1074"/>
        <v>0.45444614858378662</v>
      </c>
      <c r="L785" s="361">
        <f t="shared" si="1075"/>
        <v>3.5643650589679887</v>
      </c>
      <c r="M785" s="30" t="s">
        <v>45</v>
      </c>
      <c r="R785">
        <f t="shared" si="1104"/>
        <v>0.80840319134140015</v>
      </c>
    </row>
    <row r="786" spans="1:18">
      <c r="A786" s="365">
        <v>45554</v>
      </c>
      <c r="B786" s="223" t="s">
        <v>16</v>
      </c>
      <c r="C786" s="101">
        <v>22816300</v>
      </c>
      <c r="D786" s="101">
        <v>7066075</v>
      </c>
      <c r="E786" s="101">
        <v>22885525</v>
      </c>
      <c r="F786" s="101">
        <v>6906400</v>
      </c>
      <c r="G786" s="101">
        <v>5956590</v>
      </c>
      <c r="H786" s="101">
        <v>5280264</v>
      </c>
      <c r="I786">
        <f t="shared" si="1072"/>
        <v>0.97740258913187306</v>
      </c>
      <c r="J786">
        <f t="shared" si="1073"/>
        <v>1.1280856411724869</v>
      </c>
      <c r="K786" s="361">
        <f t="shared" si="1074"/>
        <v>0.44863327349291837</v>
      </c>
      <c r="L786" s="361">
        <f t="shared" si="1075"/>
        <v>0.43221390407797672</v>
      </c>
      <c r="M786" s="154" t="s">
        <v>894</v>
      </c>
      <c r="R786">
        <f t="shared" si="1104"/>
        <v>1.0030340151558317</v>
      </c>
    </row>
    <row r="787" spans="1:18">
      <c r="A787" s="364">
        <v>45554</v>
      </c>
      <c r="B787" s="148" t="s">
        <v>591</v>
      </c>
      <c r="C787" s="101">
        <v>10697655</v>
      </c>
      <c r="D787" s="101">
        <v>3520755</v>
      </c>
      <c r="E787" s="101">
        <v>8426535</v>
      </c>
      <c r="F787" s="101">
        <v>4502880</v>
      </c>
      <c r="G787" s="101">
        <v>17467537</v>
      </c>
      <c r="H787" s="101">
        <v>18496731</v>
      </c>
      <c r="I787">
        <f t="shared" si="1072"/>
        <v>1.2789529518526566</v>
      </c>
      <c r="J787">
        <f t="shared" si="1073"/>
        <v>0.94435805981067678</v>
      </c>
      <c r="K787" s="361">
        <f t="shared" si="1074"/>
        <v>0.49056765455837481</v>
      </c>
      <c r="L787" s="361">
        <f t="shared" si="1075"/>
        <v>1.1476238354289559</v>
      </c>
      <c r="M787" s="30" t="s">
        <v>45</v>
      </c>
      <c r="N787" s="35">
        <f t="shared" ref="N787:N788" si="1125">G787-G785</f>
        <v>14859277</v>
      </c>
      <c r="O787" s="35">
        <f t="shared" ref="O787:O788" si="1126">H787-H785</f>
        <v>15323878</v>
      </c>
      <c r="P787" s="156">
        <f t="shared" ref="P787:P788" si="1127">N787/(G785-N787)</f>
        <v>-1.2129015085033348</v>
      </c>
      <c r="Q787" s="156">
        <f t="shared" ref="Q787:Q788" si="1128">O787/(H785-O787)</f>
        <v>-1.2611181361243187</v>
      </c>
      <c r="R787">
        <f t="shared" si="1104"/>
        <v>0.78769926680192992</v>
      </c>
    </row>
    <row r="788" spans="1:18">
      <c r="A788" s="364">
        <v>45555</v>
      </c>
      <c r="B788" s="147" t="s">
        <v>16</v>
      </c>
      <c r="C788" s="101">
        <v>33985750</v>
      </c>
      <c r="D788" s="101">
        <v>1745550</v>
      </c>
      <c r="E788" s="101">
        <v>26832975</v>
      </c>
      <c r="F788" s="101">
        <v>19633175</v>
      </c>
      <c r="G788" s="101">
        <v>20408923</v>
      </c>
      <c r="H788" s="101">
        <v>42468008</v>
      </c>
      <c r="I788">
        <f t="shared" si="1072"/>
        <v>11.247558076251039</v>
      </c>
      <c r="J788">
        <f t="shared" si="1073"/>
        <v>0.48057170470533961</v>
      </c>
      <c r="K788" s="361">
        <f t="shared" si="1074"/>
        <v>5.4142033858350758E-2</v>
      </c>
      <c r="L788" s="361">
        <f t="shared" si="1075"/>
        <v>2.7269056084891248</v>
      </c>
      <c r="M788" s="30" t="s">
        <v>45</v>
      </c>
      <c r="N788" s="35">
        <f t="shared" si="1125"/>
        <v>14452333</v>
      </c>
      <c r="O788" s="35">
        <f t="shared" si="1126"/>
        <v>37187744</v>
      </c>
      <c r="P788" s="156">
        <f t="shared" si="1127"/>
        <v>-1.701126434733254</v>
      </c>
      <c r="Q788" s="156">
        <f t="shared" si="1128"/>
        <v>-1.165486713460292</v>
      </c>
      <c r="R788">
        <f t="shared" si="1104"/>
        <v>0.7895360555526949</v>
      </c>
    </row>
    <row r="789" spans="1:18">
      <c r="A789" s="364">
        <v>45555</v>
      </c>
      <c r="B789" s="148" t="s">
        <v>591</v>
      </c>
      <c r="C789" s="101">
        <v>9365805</v>
      </c>
      <c r="D789" s="101">
        <v>-1473225</v>
      </c>
      <c r="E789" s="101">
        <v>5559090</v>
      </c>
      <c r="F789" s="101">
        <v>4255695</v>
      </c>
      <c r="G789" s="101">
        <v>12535793</v>
      </c>
      <c r="H789" s="101">
        <v>31245071</v>
      </c>
      <c r="I789">
        <f t="shared" si="1072"/>
        <v>-2.8886931731405592</v>
      </c>
      <c r="J789">
        <f t="shared" si="1073"/>
        <v>0.40120865783918364</v>
      </c>
      <c r="K789" s="361">
        <f t="shared" si="1074"/>
        <v>-0.13591852776493837</v>
      </c>
      <c r="L789" s="361">
        <f t="shared" si="1075"/>
        <v>3.2650846443326849</v>
      </c>
      <c r="M789" s="30" t="s">
        <v>45</v>
      </c>
      <c r="N789" s="35">
        <f t="shared" ref="N789:N790" si="1129">G789-G787</f>
        <v>-4931744</v>
      </c>
      <c r="O789" s="35">
        <f t="shared" ref="O789:O790" si="1130">H789-H787</f>
        <v>12748340</v>
      </c>
      <c r="P789" s="156">
        <f t="shared" ref="P789:P790" si="1131">N789/(G787-N789)</f>
        <v>-0.22017421005611743</v>
      </c>
      <c r="Q789" s="400">
        <f t="shared" ref="Q789:Q790" si="1132">O789/(H787-O789)</f>
        <v>2.2177231854966024</v>
      </c>
      <c r="R789">
        <f t="shared" si="1104"/>
        <v>0.59355175556185502</v>
      </c>
    </row>
    <row r="790" spans="1:18">
      <c r="A790" s="364">
        <v>45558</v>
      </c>
      <c r="B790" s="147" t="s">
        <v>16</v>
      </c>
      <c r="C790" s="101">
        <v>36067200</v>
      </c>
      <c r="D790" s="101">
        <v>2116075</v>
      </c>
      <c r="E790" s="101">
        <v>25945350</v>
      </c>
      <c r="F790" s="101">
        <v>12699500</v>
      </c>
      <c r="G790" s="101">
        <v>14020761</v>
      </c>
      <c r="H790" s="101">
        <v>22999748</v>
      </c>
      <c r="I790">
        <f t="shared" si="1072"/>
        <v>6.0014413477783162</v>
      </c>
      <c r="J790">
        <f t="shared" si="1073"/>
        <v>0.60960498349808001</v>
      </c>
      <c r="K790" s="361">
        <f t="shared" si="1074"/>
        <v>6.2327095199349064E-2</v>
      </c>
      <c r="L790" s="361">
        <f t="shared" si="1075"/>
        <v>0.95875311890139181</v>
      </c>
      <c r="M790" s="30" t="s">
        <v>45</v>
      </c>
      <c r="N790" s="35">
        <f t="shared" si="1129"/>
        <v>-6388162</v>
      </c>
      <c r="O790" s="35">
        <f t="shared" si="1130"/>
        <v>-19468260</v>
      </c>
      <c r="P790" s="156">
        <f t="shared" si="1131"/>
        <v>-0.2383901831113347</v>
      </c>
      <c r="Q790" s="156">
        <f t="shared" si="1132"/>
        <v>-0.31432730173539031</v>
      </c>
      <c r="R790">
        <f t="shared" si="1104"/>
        <v>0.71936135879691243</v>
      </c>
    </row>
    <row r="791" spans="1:18">
      <c r="A791" s="364">
        <v>45558</v>
      </c>
      <c r="B791" s="148" t="s">
        <v>591</v>
      </c>
      <c r="C791" s="101">
        <v>11648970</v>
      </c>
      <c r="D791" s="101">
        <v>1611705</v>
      </c>
      <c r="E791" s="101">
        <v>10375035</v>
      </c>
      <c r="F791" s="101">
        <v>7003995</v>
      </c>
      <c r="G791" s="101">
        <v>16469606</v>
      </c>
      <c r="H791" s="101">
        <v>29976833</v>
      </c>
      <c r="I791">
        <f t="shared" si="1072"/>
        <v>4.3457053244855599</v>
      </c>
      <c r="J791">
        <f t="shared" si="1073"/>
        <v>0.54941114026288229</v>
      </c>
      <c r="K791" s="361">
        <f t="shared" si="1074"/>
        <v>0.16057212796513792</v>
      </c>
      <c r="L791" s="361">
        <f t="shared" si="1075"/>
        <v>2.0776956072903316</v>
      </c>
      <c r="M791" s="30" t="s">
        <v>45</v>
      </c>
      <c r="N791" s="35">
        <f t="shared" ref="N791:N792" si="1133">G791-G789</f>
        <v>3933813</v>
      </c>
      <c r="O791" s="35">
        <f t="shared" ref="O791:O792" si="1134">H791-H789</f>
        <v>-1268238</v>
      </c>
      <c r="P791" s="399">
        <f t="shared" ref="P791:P792" si="1135">N791/(G789-N791)</f>
        <v>0.45731482751645552</v>
      </c>
      <c r="Q791" s="156">
        <f t="shared" ref="Q791:Q792" si="1136">O791/(H789-O791)</f>
        <v>-3.9006734134627762E-2</v>
      </c>
      <c r="R791">
        <f t="shared" si="1104"/>
        <v>0.89063968745734601</v>
      </c>
    </row>
    <row r="792" spans="1:18">
      <c r="A792" s="364">
        <v>45559</v>
      </c>
      <c r="B792" s="147" t="s">
        <v>16</v>
      </c>
      <c r="C792" s="101">
        <v>41479600</v>
      </c>
      <c r="D792" s="101">
        <v>5412400</v>
      </c>
      <c r="E792" s="101">
        <v>31660725</v>
      </c>
      <c r="F792" s="101">
        <v>5715375</v>
      </c>
      <c r="G792" s="101">
        <v>17452906</v>
      </c>
      <c r="H792" s="101">
        <v>22865628</v>
      </c>
      <c r="I792">
        <f t="shared" si="1072"/>
        <v>1.0559779395462272</v>
      </c>
      <c r="J792">
        <f t="shared" si="1073"/>
        <v>0.76328128840371234</v>
      </c>
      <c r="K792" s="361">
        <f t="shared" si="1074"/>
        <v>0.15006432437228284</v>
      </c>
      <c r="L792" s="361">
        <f t="shared" si="1075"/>
        <v>0.22028513779925882</v>
      </c>
      <c r="M792" s="30" t="s">
        <v>45</v>
      </c>
      <c r="N792" s="35">
        <f t="shared" si="1133"/>
        <v>3432145</v>
      </c>
      <c r="O792" s="35">
        <f t="shared" si="1134"/>
        <v>-134120</v>
      </c>
      <c r="P792" s="399">
        <f t="shared" si="1135"/>
        <v>0.32413537331035519</v>
      </c>
      <c r="Q792" s="156">
        <f t="shared" si="1136"/>
        <v>-5.797560529004488E-3</v>
      </c>
      <c r="R792">
        <f t="shared" si="1104"/>
        <v>0.76328424092807068</v>
      </c>
    </row>
    <row r="793" spans="1:18">
      <c r="A793" s="364">
        <v>45559</v>
      </c>
      <c r="B793" s="148" t="s">
        <v>591</v>
      </c>
      <c r="C793" s="101">
        <v>16845015</v>
      </c>
      <c r="D793" s="101">
        <v>5559300</v>
      </c>
      <c r="E793" s="101">
        <v>14710470</v>
      </c>
      <c r="F793" s="101">
        <v>3319635</v>
      </c>
      <c r="G793" s="101">
        <v>33334306</v>
      </c>
      <c r="H793" s="101">
        <v>34036458</v>
      </c>
      <c r="I793">
        <f t="shared" si="1072"/>
        <v>0.59713183314446061</v>
      </c>
      <c r="J793">
        <f t="shared" si="1073"/>
        <v>0.9793705913817472</v>
      </c>
      <c r="K793" s="361">
        <f t="shared" si="1074"/>
        <v>0.49259617135467271</v>
      </c>
      <c r="L793" s="361">
        <f t="shared" si="1075"/>
        <v>0.29143034729236267</v>
      </c>
      <c r="M793" s="17" t="s">
        <v>46</v>
      </c>
      <c r="N793" s="35">
        <f t="shared" ref="N793:N794" si="1137">G793-G791</f>
        <v>16864700</v>
      </c>
      <c r="O793" s="35">
        <f t="shared" ref="O793:O794" si="1138">H793-H791</f>
        <v>4059625</v>
      </c>
      <c r="P793" s="156">
        <f t="shared" ref="P793:P794" si="1139">N793/(G791-N793)</f>
        <v>-42.685285020779865</v>
      </c>
      <c r="Q793" s="400">
        <f t="shared" ref="Q793:Q794" si="1140">O793/(H791-O793)</f>
        <v>0.15663820732541869</v>
      </c>
      <c r="R793">
        <f t="shared" si="1104"/>
        <v>0.87328328291782464</v>
      </c>
    </row>
    <row r="794" spans="1:18">
      <c r="A794" s="364">
        <v>45560</v>
      </c>
      <c r="B794" s="147" t="s">
        <v>16</v>
      </c>
      <c r="C794" s="101">
        <v>52670050</v>
      </c>
      <c r="D794" s="101">
        <v>7419725</v>
      </c>
      <c r="E794" s="101">
        <v>45094825</v>
      </c>
      <c r="F794" s="101">
        <v>14808200</v>
      </c>
      <c r="G794" s="101">
        <v>28647433</v>
      </c>
      <c r="H794" s="101">
        <v>39461743</v>
      </c>
      <c r="I794">
        <f t="shared" si="1072"/>
        <v>1.995788253607782</v>
      </c>
      <c r="J794">
        <f t="shared" si="1073"/>
        <v>0.72595457833679566</v>
      </c>
      <c r="K794" s="361">
        <f t="shared" si="1074"/>
        <v>0.16397064551470072</v>
      </c>
      <c r="L794" s="361">
        <f t="shared" si="1075"/>
        <v>0.48893529734660102</v>
      </c>
      <c r="M794" s="30" t="s">
        <v>45</v>
      </c>
      <c r="N794" s="35">
        <f t="shared" si="1137"/>
        <v>11194527</v>
      </c>
      <c r="O794" s="35">
        <f t="shared" si="1138"/>
        <v>16596115</v>
      </c>
      <c r="P794" s="156">
        <f t="shared" si="1139"/>
        <v>1.7887262819973031</v>
      </c>
      <c r="Q794" s="400">
        <f t="shared" si="1140"/>
        <v>2.6471138986393359</v>
      </c>
      <c r="R794">
        <f t="shared" si="1104"/>
        <v>0.85617585326005952</v>
      </c>
    </row>
    <row r="795" spans="1:18">
      <c r="A795" s="365">
        <v>45560</v>
      </c>
      <c r="B795" s="172" t="s">
        <v>591</v>
      </c>
      <c r="C795" s="101">
        <v>6615690</v>
      </c>
      <c r="D795" s="101">
        <v>3915030</v>
      </c>
      <c r="E795" s="101">
        <v>5544285</v>
      </c>
      <c r="F795" s="101">
        <v>3393810</v>
      </c>
      <c r="G795" s="101">
        <v>2022620</v>
      </c>
      <c r="H795" s="101">
        <v>2335653</v>
      </c>
      <c r="I795">
        <f t="shared" si="1072"/>
        <v>0.8668669205599957</v>
      </c>
      <c r="J795">
        <f t="shared" si="1073"/>
        <v>0.86597623876491925</v>
      </c>
      <c r="K795" s="361">
        <f t="shared" si="1074"/>
        <v>1.4496567505720823</v>
      </c>
      <c r="L795" s="361">
        <f t="shared" si="1075"/>
        <v>1.5781676141317615</v>
      </c>
      <c r="M795" s="154" t="s">
        <v>894</v>
      </c>
      <c r="R795">
        <f t="shared" si="1104"/>
        <v>0.83805090625467638</v>
      </c>
    </row>
    <row r="796" spans="1:18">
      <c r="A796" s="365">
        <v>45561</v>
      </c>
      <c r="B796" s="223" t="s">
        <v>16</v>
      </c>
      <c r="C796" s="101">
        <v>15830100</v>
      </c>
      <c r="D796" s="101">
        <v>5819300</v>
      </c>
      <c r="E796" s="101">
        <v>15909850</v>
      </c>
      <c r="F796" s="101">
        <v>11053950</v>
      </c>
      <c r="G796" s="101">
        <v>4315309</v>
      </c>
      <c r="H796" s="101">
        <v>6213556</v>
      </c>
      <c r="I796">
        <f t="shared" si="1072"/>
        <v>1.8995325898303921</v>
      </c>
      <c r="J796">
        <f t="shared" si="1073"/>
        <v>0.69449909198533011</v>
      </c>
      <c r="K796" s="361">
        <f t="shared" si="1074"/>
        <v>0.58130219363087865</v>
      </c>
      <c r="L796" s="361">
        <f t="shared" si="1075"/>
        <v>2.2763957247884017</v>
      </c>
      <c r="M796" s="30" t="s">
        <v>45</v>
      </c>
      <c r="R796">
        <f t="shared" si="1104"/>
        <v>1.0050378708915295</v>
      </c>
    </row>
    <row r="797" spans="1:18">
      <c r="A797" s="364">
        <v>45561</v>
      </c>
      <c r="B797" s="148" t="s">
        <v>591</v>
      </c>
      <c r="C797" s="101">
        <v>10427130</v>
      </c>
      <c r="D797" s="101">
        <v>2965140</v>
      </c>
      <c r="E797" s="101">
        <v>7662600</v>
      </c>
      <c r="F797" s="101">
        <v>3124440</v>
      </c>
      <c r="G797" s="101">
        <v>10336145</v>
      </c>
      <c r="H797" s="101">
        <v>16417145</v>
      </c>
      <c r="I797">
        <f t="shared" si="1072"/>
        <v>1.0537242760881442</v>
      </c>
      <c r="J797">
        <f t="shared" si="1073"/>
        <v>0.62959454886948985</v>
      </c>
      <c r="K797" s="361">
        <f t="shared" si="1074"/>
        <v>0.39736585012845099</v>
      </c>
      <c r="L797" s="361">
        <f t="shared" si="1075"/>
        <v>0.68848167539267013</v>
      </c>
      <c r="M797" s="30" t="s">
        <v>45</v>
      </c>
      <c r="N797" s="35">
        <f t="shared" ref="N797" si="1141">G797-G795</f>
        <v>8313525</v>
      </c>
      <c r="O797" s="35">
        <f t="shared" ref="O797" si="1142">H797-H795</f>
        <v>14081492</v>
      </c>
      <c r="P797" s="156">
        <f t="shared" ref="P797" si="1143">N797/(G795-N797)</f>
        <v>-1.3215149489620333</v>
      </c>
      <c r="Q797" s="156">
        <f t="shared" ref="Q797" si="1144">O797/(H795-O797)</f>
        <v>-1.198849396794899</v>
      </c>
      <c r="R797">
        <f t="shared" si="1104"/>
        <v>0.73487143633962559</v>
      </c>
    </row>
    <row r="798" spans="1:18">
      <c r="A798" s="364">
        <v>45562</v>
      </c>
      <c r="B798" s="147" t="s">
        <v>16</v>
      </c>
      <c r="C798" s="101">
        <v>26370450</v>
      </c>
      <c r="D798" s="101">
        <v>10540350</v>
      </c>
      <c r="E798" s="101">
        <v>24655525</v>
      </c>
      <c r="F798" s="101">
        <v>8745675</v>
      </c>
      <c r="G798" s="101">
        <v>16878674</v>
      </c>
      <c r="H798" s="101">
        <v>17569513</v>
      </c>
      <c r="I798">
        <f t="shared" si="1072"/>
        <v>0.82973288363289643</v>
      </c>
      <c r="J798">
        <f t="shared" si="1073"/>
        <v>0.96067967279457323</v>
      </c>
      <c r="K798" s="361">
        <f t="shared" si="1074"/>
        <v>0.66584228779350729</v>
      </c>
      <c r="L798" s="361">
        <f t="shared" si="1075"/>
        <v>0.54970191422294989</v>
      </c>
      <c r="M798" s="459" t="s">
        <v>46</v>
      </c>
      <c r="N798" s="35">
        <f t="shared" ref="N798:N799" si="1145">G798-G796</f>
        <v>12563365</v>
      </c>
      <c r="O798" s="35">
        <f t="shared" ref="O798:O799" si="1146">H798-H796</f>
        <v>11355957</v>
      </c>
      <c r="P798" s="156">
        <f t="shared" ref="P798:P799" si="1147">N798/(G796-N798)</f>
        <v>-1.5231910404100069</v>
      </c>
      <c r="Q798" s="156">
        <f t="shared" ref="Q798:Q799" si="1148">O798/(H796-O798)</f>
        <v>-2.2082986138187199</v>
      </c>
      <c r="R798">
        <f t="shared" si="1104"/>
        <v>0.93496792811650919</v>
      </c>
    </row>
    <row r="799" spans="1:18">
      <c r="A799" s="364">
        <v>45562</v>
      </c>
      <c r="B799" s="148" t="s">
        <v>591</v>
      </c>
      <c r="C799" s="101">
        <v>12776550</v>
      </c>
      <c r="D799" s="101">
        <v>6593445</v>
      </c>
      <c r="E799" s="101">
        <v>9912990</v>
      </c>
      <c r="F799" s="101">
        <v>-808875</v>
      </c>
      <c r="G799" s="101">
        <v>24761547</v>
      </c>
      <c r="H799" s="101">
        <v>15276988</v>
      </c>
      <c r="I799">
        <f t="shared" si="1072"/>
        <v>-0.12267866039680318</v>
      </c>
      <c r="J799">
        <f t="shared" si="1073"/>
        <v>1.6208395922023373</v>
      </c>
      <c r="K799" s="361">
        <f t="shared" si="1074"/>
        <v>1.0663647148156146</v>
      </c>
      <c r="L799" s="361">
        <f t="shared" si="1075"/>
        <v>-7.5441632589106467E-2</v>
      </c>
      <c r="M799" s="17" t="s">
        <v>46</v>
      </c>
      <c r="N799" s="35">
        <f t="shared" si="1145"/>
        <v>14425402</v>
      </c>
      <c r="O799" s="35">
        <f t="shared" si="1146"/>
        <v>-1140157</v>
      </c>
      <c r="P799" s="156">
        <f t="shared" si="1147"/>
        <v>-3.5276339931679521</v>
      </c>
      <c r="Q799" s="156">
        <f t="shared" si="1148"/>
        <v>-6.4939191682184427E-2</v>
      </c>
      <c r="R799">
        <f t="shared" si="1104"/>
        <v>0.77587376874038771</v>
      </c>
    </row>
    <row r="800" spans="1:18">
      <c r="A800" s="364">
        <v>45565</v>
      </c>
      <c r="B800" s="147" t="s">
        <v>16</v>
      </c>
      <c r="C800" s="101">
        <v>29799025</v>
      </c>
      <c r="D800" s="101">
        <v>23147150</v>
      </c>
      <c r="E800" s="101">
        <v>28410150</v>
      </c>
      <c r="F800" s="101">
        <v>1030975</v>
      </c>
      <c r="G800" s="101">
        <v>31354501</v>
      </c>
      <c r="H800" s="101">
        <v>16403618</v>
      </c>
      <c r="I800">
        <f t="shared" si="1072"/>
        <v>4.4540040566549227E-2</v>
      </c>
      <c r="J800">
        <f t="shared" si="1073"/>
        <v>1.9114381351723748</v>
      </c>
      <c r="K800" s="361">
        <f t="shared" si="1074"/>
        <v>3.4797932913652168</v>
      </c>
      <c r="L800" s="361">
        <f t="shared" si="1075"/>
        <v>3.7655444329494955E-2</v>
      </c>
      <c r="M800" s="17" t="s">
        <v>46</v>
      </c>
      <c r="N800" s="35">
        <f t="shared" ref="N800:N801" si="1149">G800-G798</f>
        <v>14475827</v>
      </c>
      <c r="O800" s="35">
        <f t="shared" ref="O800:O801" si="1150">H800-H798</f>
        <v>-1165895</v>
      </c>
      <c r="P800" s="399">
        <f t="shared" ref="P800:P801" si="1151">N800/(G798-N800)</f>
        <v>6.0244480817963026</v>
      </c>
      <c r="Q800" s="156">
        <f t="shared" ref="Q800:Q801" si="1152">O800/(H798-O800)</f>
        <v>-6.2229496149750249E-2</v>
      </c>
      <c r="R800">
        <f t="shared" si="1104"/>
        <v>0.95339193144742151</v>
      </c>
    </row>
    <row r="801" spans="1:18">
      <c r="A801" s="364">
        <v>45565</v>
      </c>
      <c r="B801" s="148" t="s">
        <v>591</v>
      </c>
      <c r="C801" s="101">
        <v>12500805</v>
      </c>
      <c r="D801" s="101">
        <v>11621550</v>
      </c>
      <c r="E801" s="101">
        <v>10777140</v>
      </c>
      <c r="F801" s="101">
        <v>2930220</v>
      </c>
      <c r="G801" s="101">
        <v>44379505</v>
      </c>
      <c r="H801" s="101">
        <v>22666468</v>
      </c>
      <c r="I801">
        <f t="shared" si="1072"/>
        <v>0.2521367631684242</v>
      </c>
      <c r="J801">
        <f t="shared" si="1073"/>
        <v>1.9579364989728438</v>
      </c>
      <c r="K801" s="361">
        <f t="shared" si="1074"/>
        <v>13.217496630670283</v>
      </c>
      <c r="L801" s="361">
        <f t="shared" si="1075"/>
        <v>0.37342294811212551</v>
      </c>
      <c r="M801" s="17" t="s">
        <v>46</v>
      </c>
      <c r="N801" s="35">
        <f t="shared" si="1149"/>
        <v>19617958</v>
      </c>
      <c r="O801" s="35">
        <f t="shared" si="1150"/>
        <v>7389480</v>
      </c>
      <c r="P801" s="399">
        <f t="shared" si="1151"/>
        <v>3.8140601824912528</v>
      </c>
      <c r="Q801" s="156">
        <f t="shared" si="1152"/>
        <v>0.93685863773450373</v>
      </c>
      <c r="R801">
        <f t="shared" si="1104"/>
        <v>0.86211567975022407</v>
      </c>
    </row>
    <row r="802" spans="1:18">
      <c r="A802" s="364">
        <v>45566</v>
      </c>
      <c r="B802" s="147" t="s">
        <v>16</v>
      </c>
      <c r="C802" s="101">
        <v>44191500</v>
      </c>
      <c r="D802" s="101">
        <v>14392475</v>
      </c>
      <c r="E802" s="101">
        <v>36386525</v>
      </c>
      <c r="F802" s="101">
        <v>7976375</v>
      </c>
      <c r="G802" s="101">
        <v>34482902</v>
      </c>
      <c r="H802" s="101">
        <v>31524864</v>
      </c>
      <c r="I802">
        <f t="shared" si="1072"/>
        <v>0.55420454091460991</v>
      </c>
      <c r="J802">
        <f t="shared" si="1073"/>
        <v>1.0938319036047228</v>
      </c>
      <c r="K802" s="361">
        <f t="shared" si="1074"/>
        <v>0.48298476208533669</v>
      </c>
      <c r="L802" s="361">
        <f t="shared" si="1075"/>
        <v>0.28075793334424493</v>
      </c>
      <c r="M802" s="17" t="s">
        <v>46</v>
      </c>
      <c r="N802" s="35">
        <f t="shared" ref="N802" si="1153">G802-G800</f>
        <v>3128401</v>
      </c>
      <c r="O802" s="35">
        <f t="shared" ref="O802" si="1154">H802-H800</f>
        <v>15121246</v>
      </c>
      <c r="P802" s="156">
        <f t="shared" ref="P802" si="1155">N802/(G800-N802)</f>
        <v>0.11083362561600787</v>
      </c>
      <c r="Q802" s="400">
        <f t="shared" ref="Q802" si="1156">O802/(H800-O802)</f>
        <v>11.791622087818512</v>
      </c>
      <c r="R802">
        <f t="shared" si="1104"/>
        <v>0.8233828903748458</v>
      </c>
    </row>
    <row r="803" spans="1:18">
      <c r="A803" s="365">
        <v>45566</v>
      </c>
      <c r="B803" s="172" t="s">
        <v>591</v>
      </c>
      <c r="C803" s="101">
        <v>5482575</v>
      </c>
      <c r="D803" s="101">
        <v>3604845</v>
      </c>
      <c r="E803" s="101">
        <v>5043180</v>
      </c>
      <c r="F803" s="101">
        <v>3044580</v>
      </c>
      <c r="G803" s="101">
        <v>2113272</v>
      </c>
      <c r="H803" s="101">
        <v>1953280</v>
      </c>
      <c r="I803">
        <f t="shared" si="1072"/>
        <v>0.84458000274630396</v>
      </c>
      <c r="J803">
        <f t="shared" si="1073"/>
        <v>1.0819094036697248</v>
      </c>
      <c r="K803" s="361">
        <f t="shared" si="1074"/>
        <v>1.919788787525363</v>
      </c>
      <c r="L803" s="361">
        <f t="shared" si="1075"/>
        <v>1.5233563494446112</v>
      </c>
      <c r="M803" s="154" t="s">
        <v>894</v>
      </c>
      <c r="R803">
        <f t="shared" si="1104"/>
        <v>0.91985608951997921</v>
      </c>
    </row>
    <row r="804" spans="1:18">
      <c r="A804" s="365">
        <v>45568</v>
      </c>
      <c r="B804" s="223" t="s">
        <v>16</v>
      </c>
      <c r="C804" s="101">
        <v>10627900</v>
      </c>
      <c r="D804" s="101">
        <v>10278225</v>
      </c>
      <c r="E804" s="101">
        <v>15608100</v>
      </c>
      <c r="F804" s="101">
        <v>11075350</v>
      </c>
      <c r="G804" s="101">
        <v>5832607</v>
      </c>
      <c r="H804" s="101">
        <v>2612410</v>
      </c>
      <c r="I804">
        <f t="shared" si="1072"/>
        <v>1.0775547334291671</v>
      </c>
      <c r="J804">
        <f t="shared" si="1073"/>
        <v>2.2326537564930469</v>
      </c>
      <c r="K804" s="361">
        <f t="shared" si="1074"/>
        <v>29.393651247587044</v>
      </c>
      <c r="L804" s="361">
        <f t="shared" si="1075"/>
        <v>2.4434063206662624</v>
      </c>
      <c r="M804" s="17" t="s">
        <v>46</v>
      </c>
      <c r="R804">
        <f t="shared" si="1104"/>
        <v>1.4685968065186914</v>
      </c>
    </row>
    <row r="805" spans="1:18">
      <c r="A805" s="364">
        <v>45568</v>
      </c>
      <c r="B805" s="148" t="s">
        <v>591</v>
      </c>
      <c r="C805" s="101">
        <v>4194930</v>
      </c>
      <c r="D805" s="101">
        <v>3910320</v>
      </c>
      <c r="E805" s="101">
        <v>6274650</v>
      </c>
      <c r="F805" s="101">
        <v>4136460</v>
      </c>
      <c r="G805" s="101">
        <v>19861201</v>
      </c>
      <c r="H805" s="101">
        <v>6852119</v>
      </c>
      <c r="I805">
        <f t="shared" si="1072"/>
        <v>1.0578315841158781</v>
      </c>
      <c r="J805">
        <f t="shared" si="1073"/>
        <v>2.8985487555017651</v>
      </c>
      <c r="K805" s="361">
        <f t="shared" si="1074"/>
        <v>13.739222093390955</v>
      </c>
      <c r="L805" s="361">
        <f t="shared" si="1075"/>
        <v>1.9345614748923154</v>
      </c>
      <c r="M805" s="17" t="s">
        <v>46</v>
      </c>
      <c r="N805" s="35">
        <f t="shared" ref="N805:N807" si="1157">G805-G803</f>
        <v>17747929</v>
      </c>
      <c r="O805" s="35">
        <f t="shared" ref="O805:O807" si="1158">H805-H803</f>
        <v>4898839</v>
      </c>
      <c r="P805" s="156">
        <f t="shared" ref="P805:P807" si="1159">N805/(G803-N805)</f>
        <v>-1.1351658690049933</v>
      </c>
      <c r="Q805" s="156">
        <f t="shared" ref="Q805:Q807" si="1160">O805/(H803-O805)</f>
        <v>-1.663127100832134</v>
      </c>
      <c r="R805">
        <f t="shared" si="1104"/>
        <v>1.4957698936573436</v>
      </c>
    </row>
    <row r="806" spans="1:18">
      <c r="A806" s="364">
        <v>45569</v>
      </c>
      <c r="B806" s="147" t="s">
        <v>16</v>
      </c>
      <c r="C806" s="101">
        <v>12732375</v>
      </c>
      <c r="D806" s="101">
        <v>9210850</v>
      </c>
      <c r="E806" s="101">
        <v>15452350</v>
      </c>
      <c r="F806" s="101">
        <v>2092600</v>
      </c>
      <c r="G806" s="101">
        <v>25923636</v>
      </c>
      <c r="H806" s="101">
        <v>11119000</v>
      </c>
      <c r="I806">
        <f t="shared" si="1072"/>
        <v>0.22718858737250092</v>
      </c>
      <c r="J806">
        <f t="shared" si="1073"/>
        <v>2.3314718949545821</v>
      </c>
      <c r="K806" s="361">
        <f t="shared" si="1074"/>
        <v>2.6155855772712107</v>
      </c>
      <c r="L806" s="361">
        <f t="shared" si="1075"/>
        <v>0.15663466756488706</v>
      </c>
      <c r="M806" s="17" t="s">
        <v>46</v>
      </c>
      <c r="N806" s="35">
        <f t="shared" si="1157"/>
        <v>20091029</v>
      </c>
      <c r="O806" s="35">
        <f t="shared" si="1158"/>
        <v>8506590</v>
      </c>
      <c r="P806" s="156">
        <f t="shared" si="1159"/>
        <v>-1.4090639903910827</v>
      </c>
      <c r="Q806" s="156">
        <f t="shared" si="1160"/>
        <v>-1.4432185647537061</v>
      </c>
      <c r="R806">
        <f t="shared" si="1104"/>
        <v>1.213626680018457</v>
      </c>
    </row>
    <row r="807" spans="1:18">
      <c r="A807" s="364">
        <v>45569</v>
      </c>
      <c r="B807" s="148" t="s">
        <v>591</v>
      </c>
      <c r="C807" s="101">
        <v>5767110</v>
      </c>
      <c r="D807" s="101">
        <v>3320535</v>
      </c>
      <c r="E807" s="101">
        <v>6550950</v>
      </c>
      <c r="F807" s="101">
        <v>-341760</v>
      </c>
      <c r="G807" s="101">
        <v>23333150</v>
      </c>
      <c r="H807" s="101">
        <v>11250732</v>
      </c>
      <c r="I807">
        <f t="shared" si="1072"/>
        <v>-0.10292317352474827</v>
      </c>
      <c r="J807">
        <f t="shared" si="1073"/>
        <v>2.0739228345320111</v>
      </c>
      <c r="K807" s="361">
        <f t="shared" si="1074"/>
        <v>1.3572177431715766</v>
      </c>
      <c r="L807" s="361">
        <f t="shared" si="1075"/>
        <v>-4.9582820109942242E-2</v>
      </c>
      <c r="M807" s="17" t="s">
        <v>46</v>
      </c>
      <c r="N807" s="35">
        <f t="shared" si="1157"/>
        <v>3471949</v>
      </c>
      <c r="O807" s="35">
        <f t="shared" si="1158"/>
        <v>4398613</v>
      </c>
      <c r="P807" s="156">
        <f t="shared" si="1159"/>
        <v>0.21184304201314375</v>
      </c>
      <c r="Q807" s="400">
        <f t="shared" si="1160"/>
        <v>1.7927867304991307</v>
      </c>
      <c r="R807">
        <f t="shared" si="1104"/>
        <v>1.1359155625607973</v>
      </c>
    </row>
    <row r="808" spans="1:18">
      <c r="A808" s="364">
        <v>45572</v>
      </c>
      <c r="B808" s="147" t="s">
        <v>16</v>
      </c>
      <c r="C808" s="101">
        <v>14666175</v>
      </c>
      <c r="D808" s="101">
        <v>9393525</v>
      </c>
      <c r="E808" s="101">
        <v>17221200</v>
      </c>
      <c r="F808" s="101">
        <v>1342025</v>
      </c>
      <c r="G808" s="101">
        <v>24389847</v>
      </c>
      <c r="H808" s="101">
        <v>12486201</v>
      </c>
      <c r="I808">
        <f t="shared" si="1072"/>
        <v>0.14286702808583573</v>
      </c>
      <c r="J808">
        <f t="shared" si="1073"/>
        <v>1.9533440956140302</v>
      </c>
      <c r="K808" s="361">
        <f t="shared" si="1074"/>
        <v>1.7815567124690621</v>
      </c>
      <c r="L808" s="361">
        <f t="shared" si="1075"/>
        <v>8.4514781152043472E-2</v>
      </c>
      <c r="M808" s="17" t="s">
        <v>46</v>
      </c>
      <c r="N808" s="35">
        <f t="shared" ref="N808:N809" si="1161">G808-G806</f>
        <v>-1533789</v>
      </c>
      <c r="O808" s="35">
        <f t="shared" ref="O808:O809" si="1162">H808-H806</f>
        <v>1367201</v>
      </c>
      <c r="P808" s="156">
        <f t="shared" ref="P808:P809" si="1163">N808/(G806-N808)</f>
        <v>-5.5860627862955099E-2</v>
      </c>
      <c r="Q808" s="400">
        <f t="shared" ref="Q808:Q809" si="1164">O808/(H806-O808)</f>
        <v>0.14019987491538741</v>
      </c>
      <c r="R808">
        <f t="shared" si="1104"/>
        <v>1.1742120900643829</v>
      </c>
    </row>
    <row r="809" spans="1:18">
      <c r="A809" s="364">
        <v>45572</v>
      </c>
      <c r="B809" s="148" t="s">
        <v>591</v>
      </c>
      <c r="C809" s="101">
        <v>3668790</v>
      </c>
      <c r="D809" s="101">
        <v>3420555</v>
      </c>
      <c r="E809" s="101">
        <v>7205820</v>
      </c>
      <c r="F809" s="101">
        <v>809130</v>
      </c>
      <c r="G809" s="101">
        <v>27783602</v>
      </c>
      <c r="H809" s="101">
        <v>9391992</v>
      </c>
      <c r="I809">
        <f t="shared" si="1072"/>
        <v>0.23654933190666427</v>
      </c>
      <c r="J809">
        <f t="shared" si="1073"/>
        <v>2.9582224942269968</v>
      </c>
      <c r="K809" s="361">
        <f t="shared" si="1074"/>
        <v>13.779503293250347</v>
      </c>
      <c r="L809" s="361">
        <f t="shared" si="1075"/>
        <v>0.12649198257223657</v>
      </c>
      <c r="M809" s="17" t="s">
        <v>46</v>
      </c>
      <c r="N809" s="35">
        <f t="shared" si="1161"/>
        <v>4450452</v>
      </c>
      <c r="O809" s="35">
        <f t="shared" si="1162"/>
        <v>-1858740</v>
      </c>
      <c r="P809" s="399">
        <f t="shared" si="1163"/>
        <v>0.23568941260406748</v>
      </c>
      <c r="Q809" s="156">
        <f t="shared" si="1164"/>
        <v>-0.14178603074174154</v>
      </c>
      <c r="R809">
        <f t="shared" si="1104"/>
        <v>1.9640862518705078</v>
      </c>
    </row>
    <row r="810" spans="1:18">
      <c r="A810" s="364">
        <v>45573</v>
      </c>
      <c r="B810" s="147" t="s">
        <v>16</v>
      </c>
      <c r="C810" s="101">
        <v>29236775</v>
      </c>
      <c r="D810" s="101">
        <v>4337300</v>
      </c>
      <c r="E810" s="101">
        <v>21451975</v>
      </c>
      <c r="F810" s="101">
        <v>6391400</v>
      </c>
      <c r="G810" s="101">
        <v>18251327</v>
      </c>
      <c r="H810" s="101">
        <v>30138024</v>
      </c>
      <c r="I810">
        <f t="shared" si="1072"/>
        <v>1.4735895603255482</v>
      </c>
      <c r="J810">
        <f t="shared" si="1073"/>
        <v>0.60559136192870511</v>
      </c>
      <c r="K810" s="361">
        <f t="shared" si="1074"/>
        <v>0.17419242775199076</v>
      </c>
      <c r="L810" s="361">
        <f t="shared" si="1075"/>
        <v>0.42437954726164173</v>
      </c>
      <c r="M810" s="30" t="s">
        <v>45</v>
      </c>
      <c r="N810" s="35">
        <f t="shared" ref="N810:N811" si="1165">G810-G808</f>
        <v>-6138520</v>
      </c>
      <c r="O810" s="35">
        <f t="shared" ref="O810:O811" si="1166">H810-H808</f>
        <v>17651823</v>
      </c>
      <c r="P810" s="156">
        <f t="shared" ref="P810:P811" si="1167">N810/(G808-N810)</f>
        <v>-0.20107593701294274</v>
      </c>
      <c r="Q810" s="156">
        <f t="shared" ref="Q810:Q811" si="1168">O810/(H808-O810)</f>
        <v>-3.4171728012618812</v>
      </c>
      <c r="R810">
        <f t="shared" si="1104"/>
        <v>0.73373260217653968</v>
      </c>
    </row>
    <row r="811" spans="1:18">
      <c r="A811" s="364">
        <v>45573</v>
      </c>
      <c r="B811" s="148" t="s">
        <v>591</v>
      </c>
      <c r="C811" s="101">
        <v>11704305</v>
      </c>
      <c r="D811" s="101">
        <v>4021710</v>
      </c>
      <c r="E811" s="101">
        <v>10442625</v>
      </c>
      <c r="F811" s="101">
        <v>4575240</v>
      </c>
      <c r="G811" s="101">
        <v>25554663</v>
      </c>
      <c r="H811" s="101">
        <v>34889145</v>
      </c>
      <c r="I811">
        <f t="shared" si="1072"/>
        <v>1.1376354834137719</v>
      </c>
      <c r="J811">
        <f t="shared" si="1073"/>
        <v>0.7324531168648587</v>
      </c>
      <c r="K811" s="361">
        <f t="shared" si="1074"/>
        <v>0.52348327615864176</v>
      </c>
      <c r="L811" s="361">
        <f t="shared" si="1075"/>
        <v>0.77977497641623994</v>
      </c>
      <c r="M811" s="30" t="s">
        <v>45</v>
      </c>
      <c r="N811" s="35">
        <f t="shared" si="1165"/>
        <v>-2228939</v>
      </c>
      <c r="O811" s="35">
        <f t="shared" si="1166"/>
        <v>25497153</v>
      </c>
      <c r="P811" s="156">
        <f t="shared" si="1167"/>
        <v>-7.4266920618284202E-2</v>
      </c>
      <c r="Q811" s="156">
        <f t="shared" si="1168"/>
        <v>-1.5831666010665773</v>
      </c>
      <c r="R811">
        <f t="shared" si="1104"/>
        <v>0.89220376605018414</v>
      </c>
    </row>
    <row r="812" spans="1:18">
      <c r="A812" s="364">
        <v>45574</v>
      </c>
      <c r="B812" s="147" t="s">
        <v>16</v>
      </c>
      <c r="C812" s="101">
        <v>42069100</v>
      </c>
      <c r="D812" s="101">
        <v>12832325</v>
      </c>
      <c r="E812" s="101">
        <v>27978475</v>
      </c>
      <c r="F812" s="101">
        <v>6526500</v>
      </c>
      <c r="G812" s="101">
        <v>37988636</v>
      </c>
      <c r="H812" s="101">
        <v>38264540</v>
      </c>
      <c r="I812">
        <f t="shared" si="1072"/>
        <v>0.50859840286152358</v>
      </c>
      <c r="J812">
        <f t="shared" si="1073"/>
        <v>0.99278956443746613</v>
      </c>
      <c r="K812" s="361">
        <f t="shared" si="1074"/>
        <v>0.43891041334073266</v>
      </c>
      <c r="L812" s="361">
        <f t="shared" si="1075"/>
        <v>0.30423772170161489</v>
      </c>
      <c r="M812" s="17" t="s">
        <v>46</v>
      </c>
      <c r="N812" s="35">
        <f t="shared" ref="N812" si="1169">G812-G810</f>
        <v>19737309</v>
      </c>
      <c r="O812" s="35">
        <f t="shared" ref="O812" si="1170">H812-H810</f>
        <v>8126516</v>
      </c>
      <c r="P812" s="156">
        <f t="shared" ref="P812" si="1171">N812/(G810-N812)</f>
        <v>-13.282333837152805</v>
      </c>
      <c r="Q812" s="400">
        <f t="shared" ref="Q812" si="1172">O812/(H810-O812)</f>
        <v>0.36919396890026801</v>
      </c>
      <c r="R812">
        <f t="shared" si="1104"/>
        <v>0.66505998464431137</v>
      </c>
    </row>
    <row r="813" spans="1:18">
      <c r="A813" s="365">
        <v>45574</v>
      </c>
      <c r="B813" s="172" t="s">
        <v>591</v>
      </c>
      <c r="C813" s="101">
        <v>4840860</v>
      </c>
      <c r="D813" s="101">
        <v>3442020</v>
      </c>
      <c r="E813" s="101">
        <v>4618260</v>
      </c>
      <c r="F813" s="101">
        <v>3121110</v>
      </c>
      <c r="G813" s="101">
        <v>2930557</v>
      </c>
      <c r="H813" s="101">
        <v>2674909</v>
      </c>
      <c r="I813">
        <f t="shared" si="1072"/>
        <v>0.90676695661268669</v>
      </c>
      <c r="J813">
        <f t="shared" si="1073"/>
        <v>1.0955725970490959</v>
      </c>
      <c r="K813" s="361">
        <f t="shared" si="1074"/>
        <v>2.4606245174573216</v>
      </c>
      <c r="L813" s="361">
        <f t="shared" si="1075"/>
        <v>2.0847009317703638</v>
      </c>
      <c r="M813" s="459" t="s">
        <v>46</v>
      </c>
      <c r="R813">
        <f t="shared" si="1104"/>
        <v>0.95401643509624323</v>
      </c>
    </row>
    <row r="814" spans="1:18">
      <c r="A814" s="365">
        <v>45575</v>
      </c>
      <c r="B814" s="223" t="s">
        <v>16</v>
      </c>
      <c r="C814" s="101">
        <v>15742900</v>
      </c>
      <c r="D814" s="101">
        <v>10323350</v>
      </c>
      <c r="E814" s="101">
        <v>14768025</v>
      </c>
      <c r="F814" s="101">
        <v>9350650</v>
      </c>
      <c r="G814" s="101">
        <v>3389906</v>
      </c>
      <c r="H814" s="101">
        <v>3397707</v>
      </c>
      <c r="I814">
        <f t="shared" si="1072"/>
        <v>0.90577671007957683</v>
      </c>
      <c r="J814">
        <f t="shared" si="1073"/>
        <v>0.99770403981273248</v>
      </c>
      <c r="K814" s="361">
        <f t="shared" si="1074"/>
        <v>1.9048352723012059</v>
      </c>
      <c r="L814" s="361">
        <f t="shared" si="1075"/>
        <v>1.726048132167332</v>
      </c>
      <c r="M814" s="459" t="s">
        <v>46</v>
      </c>
      <c r="R814">
        <f t="shared" si="1104"/>
        <v>0.93807525932325053</v>
      </c>
    </row>
    <row r="815" spans="1:18">
      <c r="A815" s="364">
        <v>45575</v>
      </c>
      <c r="B815" s="148" t="s">
        <v>591</v>
      </c>
      <c r="C815" s="101">
        <v>8799300</v>
      </c>
      <c r="D815" s="101">
        <v>1748760</v>
      </c>
      <c r="E815" s="101">
        <v>7959195</v>
      </c>
      <c r="F815" s="101">
        <v>3974205</v>
      </c>
      <c r="G815" s="101">
        <v>12630053</v>
      </c>
      <c r="H815" s="101">
        <v>18396328</v>
      </c>
      <c r="I815">
        <f t="shared" si="1072"/>
        <v>2.2725845742125848</v>
      </c>
      <c r="J815">
        <f t="shared" si="1073"/>
        <v>0.68655293599896672</v>
      </c>
      <c r="K815" s="361">
        <f t="shared" si="1074"/>
        <v>0.24803206562901564</v>
      </c>
      <c r="L815" s="361">
        <f t="shared" si="1075"/>
        <v>0.99729359421228159</v>
      </c>
      <c r="M815" s="30" t="s">
        <v>45</v>
      </c>
      <c r="N815" s="35">
        <f t="shared" ref="N815:N816" si="1173">G815-G813</f>
        <v>9699496</v>
      </c>
      <c r="O815" s="35">
        <f t="shared" ref="O815:O816" si="1174">H815-H813</f>
        <v>15721419</v>
      </c>
      <c r="P815" s="156">
        <f t="shared" ref="P815:P816" si="1175">N815/(G813-N815)</f>
        <v>-1.4329418539596825</v>
      </c>
      <c r="Q815" s="156">
        <f t="shared" ref="Q815:Q816" si="1176">O815/(H813-O815)</f>
        <v>-1.2050287011622265</v>
      </c>
      <c r="R815">
        <f t="shared" si="1104"/>
        <v>0.90452592819883404</v>
      </c>
    </row>
    <row r="816" spans="1:18">
      <c r="A816" s="364">
        <v>45576</v>
      </c>
      <c r="B816" s="147" t="s">
        <v>16</v>
      </c>
      <c r="C816" s="101">
        <v>23835375</v>
      </c>
      <c r="D816" s="101">
        <v>8092475</v>
      </c>
      <c r="E816" s="101">
        <v>18246450</v>
      </c>
      <c r="F816" s="101">
        <v>3478425</v>
      </c>
      <c r="G816" s="101">
        <v>12714587</v>
      </c>
      <c r="H816" s="101">
        <v>13001584</v>
      </c>
      <c r="I816">
        <f t="shared" si="1072"/>
        <v>0.42983450674855345</v>
      </c>
      <c r="J816">
        <f t="shared" si="1073"/>
        <v>0.9779259973246337</v>
      </c>
      <c r="K816" s="361">
        <f t="shared" si="1074"/>
        <v>0.51403966232396825</v>
      </c>
      <c r="L816" s="361">
        <f t="shared" si="1075"/>
        <v>0.23553758881096151</v>
      </c>
      <c r="M816" s="154" t="s">
        <v>894</v>
      </c>
      <c r="N816" s="35">
        <f t="shared" si="1173"/>
        <v>9324681</v>
      </c>
      <c r="O816" s="35">
        <f t="shared" si="1174"/>
        <v>9603877</v>
      </c>
      <c r="P816" s="156">
        <f t="shared" si="1175"/>
        <v>-1.5711936846805481</v>
      </c>
      <c r="Q816" s="156">
        <f t="shared" si="1176"/>
        <v>-1.547472434689994</v>
      </c>
      <c r="R816">
        <f t="shared" si="1104"/>
        <v>0.76551973694561126</v>
      </c>
    </row>
    <row r="817" spans="1:18">
      <c r="A817" s="364">
        <v>45576</v>
      </c>
      <c r="B817" s="148" t="s">
        <v>591</v>
      </c>
      <c r="C817" s="101">
        <v>11353980</v>
      </c>
      <c r="D817" s="101">
        <v>4945785</v>
      </c>
      <c r="E817" s="101">
        <v>7572300</v>
      </c>
      <c r="F817" s="101">
        <v>-821340</v>
      </c>
      <c r="G817" s="101">
        <v>20303595</v>
      </c>
      <c r="H817" s="101">
        <v>17290141</v>
      </c>
      <c r="I817">
        <f t="shared" si="1072"/>
        <v>-0.16606868272680678</v>
      </c>
      <c r="J817">
        <f t="shared" si="1073"/>
        <v>1.1742874161639283</v>
      </c>
      <c r="K817" s="361">
        <f t="shared" si="1074"/>
        <v>0.77179065243801104</v>
      </c>
      <c r="L817" s="361">
        <f t="shared" si="1075"/>
        <v>-9.7852659871045217E-2</v>
      </c>
      <c r="M817" s="30" t="s">
        <v>45</v>
      </c>
      <c r="N817" s="35">
        <f t="shared" ref="N817:N818" si="1177">G817-G815</f>
        <v>7673542</v>
      </c>
      <c r="O817" s="35">
        <f t="shared" ref="O817:O818" si="1178">H817-H815</f>
        <v>-1106187</v>
      </c>
      <c r="P817" s="399">
        <f t="shared" ref="P817:P818" si="1179">N817/(G815-N817)</f>
        <v>1.5481741087632006</v>
      </c>
      <c r="Q817" s="156">
        <f t="shared" ref="Q817:Q818" si="1180">O817/(H815-O817)</f>
        <v>-5.6720223007135237E-2</v>
      </c>
      <c r="R817">
        <f t="shared" si="1104"/>
        <v>0.66692912969725149</v>
      </c>
    </row>
    <row r="818" spans="1:18">
      <c r="A818" s="364">
        <v>45579</v>
      </c>
      <c r="B818" s="147" t="s">
        <v>16</v>
      </c>
      <c r="C818" s="101">
        <v>28549100</v>
      </c>
      <c r="D818" s="101">
        <v>1010200</v>
      </c>
      <c r="E818" s="101">
        <v>21639575</v>
      </c>
      <c r="F818" s="101">
        <v>7488750</v>
      </c>
      <c r="G818" s="101">
        <v>13007031</v>
      </c>
      <c r="H818" s="101">
        <v>18580670</v>
      </c>
      <c r="I818">
        <f t="shared" si="1072"/>
        <v>7.4131360126707584</v>
      </c>
      <c r="J818">
        <f t="shared" si="1073"/>
        <v>0.70003024648734413</v>
      </c>
      <c r="K818" s="361">
        <f t="shared" si="1074"/>
        <v>3.6682656169999529E-2</v>
      </c>
      <c r="L818" s="361">
        <f t="shared" si="1075"/>
        <v>0.52920942771887858</v>
      </c>
      <c r="M818" s="153" t="s">
        <v>45</v>
      </c>
      <c r="N818" s="35">
        <f t="shared" si="1177"/>
        <v>292444</v>
      </c>
      <c r="O818" s="35">
        <f t="shared" si="1178"/>
        <v>5579086</v>
      </c>
      <c r="P818" s="156">
        <f t="shared" si="1179"/>
        <v>2.354215371695528E-2</v>
      </c>
      <c r="Q818" s="400">
        <f t="shared" si="1180"/>
        <v>0.75164533557301061</v>
      </c>
      <c r="R818">
        <f t="shared" si="1104"/>
        <v>0.75797748440406176</v>
      </c>
    </row>
    <row r="819" spans="1:18">
      <c r="A819" s="364">
        <v>45579</v>
      </c>
      <c r="B819" s="148" t="s">
        <v>591</v>
      </c>
      <c r="C819" s="101">
        <v>12893085</v>
      </c>
      <c r="D819" s="101">
        <v>-2091930</v>
      </c>
      <c r="E819" s="101">
        <v>11633205</v>
      </c>
      <c r="F819" s="101">
        <v>7781205</v>
      </c>
      <c r="G819" s="101">
        <v>16238978</v>
      </c>
      <c r="H819" s="101">
        <v>28102438</v>
      </c>
      <c r="I819">
        <f t="shared" si="1072"/>
        <v>-3.7196297199237067</v>
      </c>
      <c r="J819">
        <f t="shared" si="1073"/>
        <v>0.57784943783169274</v>
      </c>
      <c r="K819" s="361">
        <f t="shared" si="1074"/>
        <v>-0.13960146186039854</v>
      </c>
      <c r="L819" s="361">
        <f t="shared" si="1075"/>
        <v>2.0200428348909658</v>
      </c>
      <c r="M819" s="153" t="s">
        <v>45</v>
      </c>
      <c r="N819" s="35">
        <f t="shared" ref="N819:N820" si="1181">G819-G817</f>
        <v>-4064617</v>
      </c>
      <c r="O819" s="35">
        <f t="shared" ref="O819:O820" si="1182">H819-H817</f>
        <v>10812297</v>
      </c>
      <c r="P819" s="156">
        <f t="shared" ref="P819:P820" si="1183">N819/(G817-N819)</f>
        <v>-0.16679996874616818</v>
      </c>
      <c r="Q819" s="400">
        <f t="shared" ref="Q819:Q820" si="1184">O819/(H817-O819)</f>
        <v>1.6691196947626401</v>
      </c>
      <c r="R819">
        <f t="shared" si="1104"/>
        <v>0.90228250259732257</v>
      </c>
    </row>
    <row r="820" spans="1:18">
      <c r="A820" s="364">
        <v>45580</v>
      </c>
      <c r="B820" s="147" t="s">
        <v>16</v>
      </c>
      <c r="C820" s="101">
        <v>39840000</v>
      </c>
      <c r="D820" s="101">
        <v>15395875</v>
      </c>
      <c r="E820" s="101">
        <v>24858100</v>
      </c>
      <c r="F820" s="101">
        <v>255575</v>
      </c>
      <c r="G820" s="101">
        <v>24834782</v>
      </c>
      <c r="H820" s="101">
        <v>22709508</v>
      </c>
      <c r="I820">
        <f t="shared" si="1072"/>
        <v>1.6600225709808635E-2</v>
      </c>
      <c r="J820">
        <f t="shared" si="1073"/>
        <v>1.0935852066896385</v>
      </c>
      <c r="K820" s="361">
        <f t="shared" si="1074"/>
        <v>0.62983948085685215</v>
      </c>
      <c r="L820" s="361">
        <f t="shared" si="1075"/>
        <v>1.0388161377744764E-2</v>
      </c>
      <c r="M820" s="17" t="s">
        <v>46</v>
      </c>
      <c r="N820" s="35">
        <f t="shared" si="1181"/>
        <v>11827751</v>
      </c>
      <c r="O820" s="35">
        <f t="shared" si="1182"/>
        <v>4128838</v>
      </c>
      <c r="P820" s="399">
        <f t="shared" si="1183"/>
        <v>10.029637575469778</v>
      </c>
      <c r="Q820" s="156">
        <f t="shared" si="1184"/>
        <v>0.28569651238680327</v>
      </c>
      <c r="R820">
        <f t="shared" si="1104"/>
        <v>0.62394829317269074</v>
      </c>
    </row>
    <row r="821" spans="1:18">
      <c r="A821" s="364">
        <v>45580</v>
      </c>
      <c r="B821" s="148" t="s">
        <v>591</v>
      </c>
      <c r="C821" s="101">
        <v>19583115</v>
      </c>
      <c r="D821" s="101">
        <v>4896855</v>
      </c>
      <c r="E821" s="101">
        <v>13551840</v>
      </c>
      <c r="F821" s="101">
        <v>3094755</v>
      </c>
      <c r="G821" s="101">
        <v>34431489</v>
      </c>
      <c r="H821" s="101">
        <v>38619115</v>
      </c>
      <c r="I821">
        <f t="shared" ref="I821:I884" si="1185">F821/D821</f>
        <v>0.63198828635930615</v>
      </c>
      <c r="J821">
        <f t="shared" ref="J821:J884" si="1186">G821/H821</f>
        <v>0.89156597710745056</v>
      </c>
      <c r="K821" s="361">
        <f t="shared" ref="K821:K884" si="1187">D821/(C821-D821)</f>
        <v>0.33343104371024346</v>
      </c>
      <c r="L821" s="361">
        <f t="shared" ref="L821:L884" si="1188">F821/(E821-F821)</f>
        <v>0.29594815381150674</v>
      </c>
      <c r="M821" s="459" t="s">
        <v>46</v>
      </c>
      <c r="N821" s="35">
        <f t="shared" ref="N821:N822" si="1189">G821-G819</f>
        <v>18192511</v>
      </c>
      <c r="O821" s="35">
        <f t="shared" ref="O821:O822" si="1190">H821-H819</f>
        <v>10516677</v>
      </c>
      <c r="P821" s="156">
        <f t="shared" ref="P821:P822" si="1191">N821/(G819-N821)</f>
        <v>-9.3126202628775658</v>
      </c>
      <c r="Q821" s="400">
        <f t="shared" ref="Q821:Q822" si="1192">O821/(H819-O821)</f>
        <v>0.59802228632585197</v>
      </c>
      <c r="R821">
        <f t="shared" si="1104"/>
        <v>0.69201656631235631</v>
      </c>
    </row>
    <row r="822" spans="1:18">
      <c r="A822" s="364">
        <v>45581</v>
      </c>
      <c r="B822" s="147" t="s">
        <v>16</v>
      </c>
      <c r="C822" s="101">
        <v>52873450</v>
      </c>
      <c r="D822" s="101">
        <v>15241475</v>
      </c>
      <c r="E822" s="101">
        <v>31408975</v>
      </c>
      <c r="F822" s="101">
        <v>4257100</v>
      </c>
      <c r="G822" s="101">
        <v>43111391</v>
      </c>
      <c r="H822" s="101">
        <v>45162857</v>
      </c>
      <c r="I822">
        <f t="shared" si="1185"/>
        <v>0.27931023736219757</v>
      </c>
      <c r="J822">
        <f t="shared" si="1186"/>
        <v>0.95457625721065431</v>
      </c>
      <c r="K822" s="361">
        <f t="shared" si="1187"/>
        <v>0.40501395422376846</v>
      </c>
      <c r="L822" s="361">
        <f t="shared" si="1188"/>
        <v>0.15678843542112653</v>
      </c>
      <c r="M822" s="17" t="s">
        <v>46</v>
      </c>
      <c r="N822" s="35">
        <f t="shared" si="1189"/>
        <v>18276609</v>
      </c>
      <c r="O822" s="35">
        <f t="shared" si="1190"/>
        <v>22453349</v>
      </c>
      <c r="P822" s="156">
        <f t="shared" si="1191"/>
        <v>2.7868445983355423</v>
      </c>
      <c r="Q822" s="400">
        <f t="shared" si="1192"/>
        <v>87.653953208749257</v>
      </c>
      <c r="R822">
        <f t="shared" si="1104"/>
        <v>0.59404058180428931</v>
      </c>
    </row>
    <row r="823" spans="1:18">
      <c r="A823" s="365">
        <v>45581</v>
      </c>
      <c r="B823" s="172" t="s">
        <v>591</v>
      </c>
      <c r="C823" s="101">
        <v>4393185</v>
      </c>
      <c r="D823" s="101">
        <v>2621085</v>
      </c>
      <c r="E823" s="101">
        <v>4134930</v>
      </c>
      <c r="F823" s="101">
        <v>2268375</v>
      </c>
      <c r="G823" s="101">
        <v>1780905</v>
      </c>
      <c r="H823" s="101">
        <v>1658498</v>
      </c>
      <c r="I823">
        <f t="shared" si="1185"/>
        <v>0.86543358952494864</v>
      </c>
      <c r="J823">
        <f t="shared" si="1186"/>
        <v>1.0738059376616673</v>
      </c>
      <c r="K823" s="361">
        <f t="shared" si="1187"/>
        <v>1.4790841374640258</v>
      </c>
      <c r="L823" s="361">
        <f t="shared" si="1188"/>
        <v>1.215273592259537</v>
      </c>
      <c r="M823" s="17" t="s">
        <v>46</v>
      </c>
      <c r="R823">
        <f t="shared" si="1104"/>
        <v>0.94121463129824945</v>
      </c>
    </row>
    <row r="824" spans="1:18">
      <c r="A824" s="365">
        <v>45582</v>
      </c>
      <c r="B824" s="223" t="s">
        <v>16</v>
      </c>
      <c r="C824" s="101">
        <v>13416600</v>
      </c>
      <c r="D824" s="101">
        <v>10188375</v>
      </c>
      <c r="E824" s="101">
        <v>12384550</v>
      </c>
      <c r="F824" s="101">
        <v>5865075</v>
      </c>
      <c r="G824" s="101">
        <v>3980853</v>
      </c>
      <c r="H824" s="101">
        <v>3313104</v>
      </c>
      <c r="I824">
        <f t="shared" si="1185"/>
        <v>0.57566343994994296</v>
      </c>
      <c r="J824">
        <f t="shared" si="1186"/>
        <v>1.2015478536140127</v>
      </c>
      <c r="K824" s="361">
        <f t="shared" si="1187"/>
        <v>3.1560300164951327</v>
      </c>
      <c r="L824" s="361">
        <f t="shared" si="1188"/>
        <v>0.89962381940263592</v>
      </c>
      <c r="M824" s="17" t="s">
        <v>46</v>
      </c>
      <c r="R824">
        <f t="shared" si="1104"/>
        <v>0.92307663640564674</v>
      </c>
    </row>
    <row r="825" spans="1:18">
      <c r="A825" s="364">
        <v>45582</v>
      </c>
      <c r="B825" s="148" t="s">
        <v>591</v>
      </c>
      <c r="C825" s="101">
        <v>7204365</v>
      </c>
      <c r="D825" s="101">
        <v>5276805</v>
      </c>
      <c r="E825" s="101">
        <v>5957175</v>
      </c>
      <c r="F825" s="101">
        <v>1808310</v>
      </c>
      <c r="G825" s="101">
        <v>16508251</v>
      </c>
      <c r="H825" s="101">
        <v>10390152</v>
      </c>
      <c r="I825">
        <f t="shared" si="1185"/>
        <v>0.34269032113182124</v>
      </c>
      <c r="J825">
        <f t="shared" si="1186"/>
        <v>1.5888363327119757</v>
      </c>
      <c r="K825" s="361">
        <f t="shared" si="1187"/>
        <v>2.7375568075701922</v>
      </c>
      <c r="L825" s="361">
        <f t="shared" si="1188"/>
        <v>0.4358565535393415</v>
      </c>
      <c r="M825" s="17" t="s">
        <v>46</v>
      </c>
      <c r="N825" s="35">
        <f t="shared" ref="N825:N827" si="1193">G825-G823</f>
        <v>14727346</v>
      </c>
      <c r="O825" s="35">
        <f t="shared" ref="O825:O827" si="1194">H825-H823</f>
        <v>8731654</v>
      </c>
      <c r="P825" s="156">
        <f t="shared" ref="P825:P827" si="1195">N825/(G823-N825)</f>
        <v>-1.1375594265636402</v>
      </c>
      <c r="Q825" s="156">
        <f t="shared" ref="Q825:Q827" si="1196">O825/(H823-O825)</f>
        <v>-1.234477791808918</v>
      </c>
      <c r="R825">
        <f t="shared" si="1104"/>
        <v>0.82688411817002605</v>
      </c>
    </row>
    <row r="826" spans="1:18">
      <c r="A826" s="364">
        <v>45583</v>
      </c>
      <c r="B826" s="147" t="s">
        <v>16</v>
      </c>
      <c r="C826" s="101">
        <v>21379300</v>
      </c>
      <c r="D826" s="101">
        <v>5114575</v>
      </c>
      <c r="E826" s="101">
        <v>18221775</v>
      </c>
      <c r="F826" s="101">
        <v>7816125</v>
      </c>
      <c r="G826" s="101">
        <v>13918220</v>
      </c>
      <c r="H826" s="101">
        <v>20297686</v>
      </c>
      <c r="I826">
        <f t="shared" si="1185"/>
        <v>1.5282061559367104</v>
      </c>
      <c r="J826">
        <f t="shared" si="1186"/>
        <v>0.68570476457267104</v>
      </c>
      <c r="K826" s="361">
        <f t="shared" si="1187"/>
        <v>0.31445812947959462</v>
      </c>
      <c r="L826" s="361">
        <f t="shared" si="1188"/>
        <v>0.75114240821092382</v>
      </c>
      <c r="M826" s="30" t="s">
        <v>45</v>
      </c>
      <c r="N826" s="35">
        <f t="shared" si="1193"/>
        <v>9937367</v>
      </c>
      <c r="O826" s="35">
        <f t="shared" si="1194"/>
        <v>16984582</v>
      </c>
      <c r="P826" s="156">
        <f t="shared" si="1195"/>
        <v>-1.6683192551885213</v>
      </c>
      <c r="Q826" s="156">
        <f t="shared" si="1196"/>
        <v>-1.2423369294819477</v>
      </c>
      <c r="R826">
        <f t="shared" si="1104"/>
        <v>0.85230924305285949</v>
      </c>
    </row>
    <row r="827" spans="1:18">
      <c r="A827" s="364">
        <v>45583</v>
      </c>
      <c r="B827" s="148" t="s">
        <v>591</v>
      </c>
      <c r="C827" s="101">
        <v>9165285</v>
      </c>
      <c r="D827" s="101">
        <v>-3903105</v>
      </c>
      <c r="E827" s="101">
        <v>8612325</v>
      </c>
      <c r="F827" s="101">
        <v>5236365</v>
      </c>
      <c r="G827" s="101">
        <v>11355849</v>
      </c>
      <c r="H827" s="101">
        <v>24781621</v>
      </c>
      <c r="I827">
        <f t="shared" si="1185"/>
        <v>-1.3415895806031353</v>
      </c>
      <c r="J827">
        <f t="shared" si="1186"/>
        <v>0.45823673116459979</v>
      </c>
      <c r="K827" s="361">
        <f t="shared" si="1187"/>
        <v>-0.29866762470357866</v>
      </c>
      <c r="L827" s="361">
        <f t="shared" si="1188"/>
        <v>1.5510743610706288</v>
      </c>
      <c r="M827" s="30" t="s">
        <v>45</v>
      </c>
      <c r="N827" s="35">
        <f t="shared" si="1193"/>
        <v>-5152402</v>
      </c>
      <c r="O827" s="35">
        <f t="shared" si="1194"/>
        <v>14391469</v>
      </c>
      <c r="P827" s="156">
        <f t="shared" si="1195"/>
        <v>-0.23786919073954049</v>
      </c>
      <c r="Q827" s="156">
        <f t="shared" si="1196"/>
        <v>-3.5966830421083857</v>
      </c>
      <c r="R827">
        <f t="shared" si="1104"/>
        <v>0.93966799723085537</v>
      </c>
    </row>
    <row r="828" spans="1:18">
      <c r="A828" s="364">
        <v>45586</v>
      </c>
      <c r="B828" s="147" t="s">
        <v>16</v>
      </c>
      <c r="C828" s="101">
        <v>32121875</v>
      </c>
      <c r="D828" s="101">
        <v>11532050</v>
      </c>
      <c r="E828" s="101">
        <v>20052025</v>
      </c>
      <c r="F828" s="101">
        <v>-1729175</v>
      </c>
      <c r="G828" s="101">
        <v>22855516</v>
      </c>
      <c r="H828" s="101">
        <v>24677651</v>
      </c>
      <c r="I828">
        <f t="shared" si="1185"/>
        <v>-0.14994515285660398</v>
      </c>
      <c r="J828">
        <f t="shared" si="1186"/>
        <v>0.92616254278010501</v>
      </c>
      <c r="K828" s="361">
        <f t="shared" si="1187"/>
        <v>0.56008489630193559</v>
      </c>
      <c r="L828" s="361">
        <f t="shared" si="1188"/>
        <v>-7.9388417534387454E-2</v>
      </c>
      <c r="M828" s="17" t="s">
        <v>46</v>
      </c>
      <c r="N828" s="35">
        <f t="shared" ref="N828:N829" si="1197">G828-G826</f>
        <v>8937296</v>
      </c>
      <c r="O828" s="35">
        <f t="shared" ref="O828:O829" si="1198">H828-H826</f>
        <v>4379965</v>
      </c>
      <c r="P828" s="399">
        <f t="shared" ref="P828:P829" si="1199">N828/(G826-N828)</f>
        <v>1.7943048317942614</v>
      </c>
      <c r="Q828" s="156">
        <f t="shared" ref="Q828:Q829" si="1200">O828/(H826-O828)</f>
        <v>0.27516282010471221</v>
      </c>
      <c r="R828">
        <f t="shared" si="1104"/>
        <v>0.62424827317832476</v>
      </c>
    </row>
    <row r="829" spans="1:18">
      <c r="A829" s="364">
        <v>45586</v>
      </c>
      <c r="B829" s="148" t="s">
        <v>591</v>
      </c>
      <c r="C829" s="101">
        <v>15386070</v>
      </c>
      <c r="D829" s="101">
        <v>6664020</v>
      </c>
      <c r="E829" s="101">
        <v>10942845</v>
      </c>
      <c r="F829" s="101">
        <v>1515825</v>
      </c>
      <c r="G829" s="101">
        <v>29964379</v>
      </c>
      <c r="H829" s="101">
        <v>25798986</v>
      </c>
      <c r="I829">
        <f t="shared" si="1185"/>
        <v>0.22746405322913196</v>
      </c>
      <c r="J829">
        <f t="shared" si="1186"/>
        <v>1.1614556866692358</v>
      </c>
      <c r="K829" s="361">
        <f t="shared" si="1187"/>
        <v>0.76404285689717444</v>
      </c>
      <c r="L829" s="361">
        <f t="shared" si="1188"/>
        <v>0.16079577639593423</v>
      </c>
      <c r="M829" s="17" t="s">
        <v>46</v>
      </c>
      <c r="N829" s="35">
        <f t="shared" si="1197"/>
        <v>18608530</v>
      </c>
      <c r="O829" s="35">
        <f t="shared" si="1198"/>
        <v>1017365</v>
      </c>
      <c r="P829" s="156">
        <f t="shared" si="1199"/>
        <v>-2.5657449982978706</v>
      </c>
      <c r="Q829" s="400">
        <f t="shared" si="1200"/>
        <v>4.2810723803009022E-2</v>
      </c>
      <c r="R829">
        <f t="shared" si="1104"/>
        <v>0.71121767936841573</v>
      </c>
    </row>
    <row r="830" spans="1:18">
      <c r="A830" s="364">
        <v>45587</v>
      </c>
      <c r="B830" s="147" t="s">
        <v>16</v>
      </c>
      <c r="C830" s="101">
        <v>18340400</v>
      </c>
      <c r="D830" s="101">
        <v>12782575</v>
      </c>
      <c r="E830" s="101">
        <v>20227625</v>
      </c>
      <c r="F830" s="101">
        <v>712425</v>
      </c>
      <c r="G830" s="101">
        <v>32527959</v>
      </c>
      <c r="H830" s="101">
        <v>12361508</v>
      </c>
      <c r="I830">
        <f t="shared" si="1185"/>
        <v>5.5734075489484711E-2</v>
      </c>
      <c r="J830">
        <f t="shared" si="1186"/>
        <v>2.6313908464889559</v>
      </c>
      <c r="K830" s="361">
        <f t="shared" si="1187"/>
        <v>2.2999239810537397</v>
      </c>
      <c r="L830" s="361">
        <f t="shared" si="1188"/>
        <v>3.6506159301467576E-2</v>
      </c>
      <c r="M830" s="17" t="s">
        <v>46</v>
      </c>
      <c r="N830" s="35">
        <f t="shared" ref="N830:N831" si="1201">G830-G828</f>
        <v>9672443</v>
      </c>
      <c r="O830" s="35">
        <f t="shared" ref="O830:O831" si="1202">H830-H828</f>
        <v>-12316143</v>
      </c>
      <c r="P830" s="399">
        <f t="shared" ref="P830:P831" si="1203">N830/(G828-N830)</f>
        <v>0.73370169458972123</v>
      </c>
      <c r="Q830" s="156">
        <f t="shared" ref="Q830:Q831" si="1204">O830/(H828-O830)</f>
        <v>-0.33292457107805706</v>
      </c>
      <c r="R830">
        <f t="shared" si="1104"/>
        <v>1.1028998822272142</v>
      </c>
    </row>
    <row r="831" spans="1:18">
      <c r="A831" s="364">
        <v>45587</v>
      </c>
      <c r="B831" s="148" t="s">
        <v>591</v>
      </c>
      <c r="C831" s="101">
        <v>10527585</v>
      </c>
      <c r="D831" s="101">
        <v>7894740</v>
      </c>
      <c r="E831" s="101">
        <v>10647870</v>
      </c>
      <c r="F831" s="101">
        <v>-3398460</v>
      </c>
      <c r="G831" s="101">
        <v>42587200</v>
      </c>
      <c r="H831" s="101">
        <v>15447699</v>
      </c>
      <c r="I831">
        <f t="shared" si="1185"/>
        <v>-0.43047142781142889</v>
      </c>
      <c r="J831">
        <f t="shared" si="1186"/>
        <v>2.7568636597592948</v>
      </c>
      <c r="K831" s="361">
        <f t="shared" si="1187"/>
        <v>2.998558593460686</v>
      </c>
      <c r="L831" s="361">
        <f t="shared" si="1188"/>
        <v>-0.2419464728509155</v>
      </c>
      <c r="M831" s="17" t="s">
        <v>46</v>
      </c>
      <c r="N831" s="35">
        <f t="shared" si="1201"/>
        <v>12622821</v>
      </c>
      <c r="O831" s="35">
        <f t="shared" si="1202"/>
        <v>-10351287</v>
      </c>
      <c r="P831" s="399">
        <f t="shared" si="1203"/>
        <v>0.72789428723762883</v>
      </c>
      <c r="Q831" s="156">
        <f t="shared" si="1204"/>
        <v>-0.28634049319627547</v>
      </c>
      <c r="R831">
        <f t="shared" si="1104"/>
        <v>1.0114256973465425</v>
      </c>
    </row>
    <row r="832" spans="1:18">
      <c r="A832" s="364">
        <v>45588</v>
      </c>
      <c r="B832" s="147" t="s">
        <v>16</v>
      </c>
      <c r="C832" s="101">
        <v>35951750</v>
      </c>
      <c r="D832" s="101">
        <v>17611350</v>
      </c>
      <c r="E832" s="101">
        <v>29474025</v>
      </c>
      <c r="F832" s="101">
        <v>9246400</v>
      </c>
      <c r="G832" s="101">
        <v>43521422</v>
      </c>
      <c r="H832" s="101">
        <v>37320835</v>
      </c>
      <c r="I832">
        <f t="shared" si="1185"/>
        <v>0.52502505486518636</v>
      </c>
      <c r="J832">
        <f t="shared" si="1186"/>
        <v>1.1661427725290712</v>
      </c>
      <c r="K832" s="361">
        <f t="shared" si="1187"/>
        <v>0.960248958583237</v>
      </c>
      <c r="L832" s="361">
        <f t="shared" si="1188"/>
        <v>0.45711743222449497</v>
      </c>
      <c r="M832" s="17" t="s">
        <v>46</v>
      </c>
      <c r="N832" s="35">
        <f t="shared" ref="N832" si="1205">G832-G830</f>
        <v>10993463</v>
      </c>
      <c r="O832" s="35">
        <f t="shared" ref="O832" si="1206">H832-H830</f>
        <v>24959327</v>
      </c>
      <c r="P832" s="399">
        <f t="shared" ref="P832" si="1207">N832/(G830-N832)</f>
        <v>0.51050477336455891</v>
      </c>
      <c r="Q832" s="156">
        <f t="shared" ref="Q832" si="1208">O832/(H830-O832)</f>
        <v>-1.9812419117944147</v>
      </c>
      <c r="R832">
        <f t="shared" si="1104"/>
        <v>0.81982170548026179</v>
      </c>
    </row>
    <row r="833" spans="1:18">
      <c r="A833" s="365">
        <v>45588</v>
      </c>
      <c r="B833" s="172" t="s">
        <v>591</v>
      </c>
      <c r="C833" s="101">
        <v>4233360</v>
      </c>
      <c r="D833" s="101">
        <v>2319825</v>
      </c>
      <c r="E833" s="101">
        <v>5353695</v>
      </c>
      <c r="F833" s="101">
        <v>2253675</v>
      </c>
      <c r="G833" s="101">
        <v>2507510</v>
      </c>
      <c r="H833" s="101">
        <v>1978728</v>
      </c>
      <c r="I833">
        <f t="shared" si="1185"/>
        <v>0.97148491804338688</v>
      </c>
      <c r="J833">
        <f t="shared" si="1186"/>
        <v>1.2672332933076198</v>
      </c>
      <c r="K833" s="361">
        <f t="shared" si="1187"/>
        <v>1.2123243107651545</v>
      </c>
      <c r="L833" s="361">
        <f t="shared" si="1188"/>
        <v>0.72698724524357905</v>
      </c>
      <c r="M833" s="17" t="s">
        <v>46</v>
      </c>
      <c r="R833">
        <f t="shared" si="1104"/>
        <v>1.2646443959408129</v>
      </c>
    </row>
    <row r="834" spans="1:18">
      <c r="A834" s="365">
        <v>45589</v>
      </c>
      <c r="B834" s="172" t="s">
        <v>16</v>
      </c>
      <c r="C834" s="101">
        <v>20116525</v>
      </c>
      <c r="D834" s="101">
        <v>11918025</v>
      </c>
      <c r="E834" s="101">
        <v>25099125</v>
      </c>
      <c r="F834" s="101">
        <v>9570300</v>
      </c>
      <c r="G834" s="101">
        <v>4030274</v>
      </c>
      <c r="H834" s="101">
        <v>3743055</v>
      </c>
      <c r="I834">
        <f t="shared" si="1185"/>
        <v>0.80301056592849906</v>
      </c>
      <c r="J834">
        <f t="shared" si="1186"/>
        <v>1.0767338444131866</v>
      </c>
      <c r="K834" s="361">
        <f t="shared" si="1187"/>
        <v>1.4536836006586571</v>
      </c>
      <c r="L834" s="361">
        <f t="shared" si="1188"/>
        <v>0.61629260423760335</v>
      </c>
      <c r="M834" s="17" t="s">
        <v>46</v>
      </c>
      <c r="R834">
        <f t="shared" si="1104"/>
        <v>1.247686914116628</v>
      </c>
    </row>
    <row r="835" spans="1:18">
      <c r="A835" s="364">
        <v>45589</v>
      </c>
      <c r="B835" s="148" t="s">
        <v>591</v>
      </c>
      <c r="C835" s="101">
        <v>7994400</v>
      </c>
      <c r="D835" s="101">
        <v>1779870</v>
      </c>
      <c r="E835" s="101">
        <v>9114780</v>
      </c>
      <c r="F835" s="101">
        <v>3320085</v>
      </c>
      <c r="G835" s="101">
        <v>16061562</v>
      </c>
      <c r="H835" s="101">
        <v>15765544</v>
      </c>
      <c r="I835">
        <f t="shared" si="1185"/>
        <v>1.8653525257462624</v>
      </c>
      <c r="J835">
        <f t="shared" si="1186"/>
        <v>1.0187762629694224</v>
      </c>
      <c r="K835" s="361">
        <f t="shared" si="1187"/>
        <v>0.28640460340524543</v>
      </c>
      <c r="L835" s="361">
        <f t="shared" si="1188"/>
        <v>0.57295250224558847</v>
      </c>
      <c r="M835" s="30" t="s">
        <v>45</v>
      </c>
      <c r="N835" s="35">
        <f t="shared" ref="N835:N837" si="1209">G835-G833</f>
        <v>13554052</v>
      </c>
      <c r="O835" s="35">
        <f t="shared" ref="O835:O837" si="1210">H835-H833</f>
        <v>13786816</v>
      </c>
      <c r="P835" s="156">
        <f t="shared" ref="P835:P837" si="1211">N835/(G833-N835)</f>
        <v>-1.2269950179884348</v>
      </c>
      <c r="Q835" s="156">
        <f t="shared" ref="Q835:Q837" si="1212">O835/(H833-O835)</f>
        <v>-1.1675739543946488</v>
      </c>
      <c r="R835">
        <f t="shared" ref="R835:R898" si="1213">E835/C835</f>
        <v>1.140145601921345</v>
      </c>
    </row>
    <row r="836" spans="1:18">
      <c r="A836" s="364">
        <v>45590</v>
      </c>
      <c r="B836" s="147" t="s">
        <v>16</v>
      </c>
      <c r="C836" s="101">
        <v>28693725</v>
      </c>
      <c r="D836" s="101">
        <v>14924850</v>
      </c>
      <c r="E836" s="101">
        <v>27454975</v>
      </c>
      <c r="F836" s="101">
        <v>-1442200</v>
      </c>
      <c r="G836" s="101">
        <v>20823194</v>
      </c>
      <c r="H836" s="101">
        <v>16761547</v>
      </c>
      <c r="I836">
        <f t="shared" si="1185"/>
        <v>-9.6630786909081168E-2</v>
      </c>
      <c r="J836">
        <f t="shared" si="1186"/>
        <v>1.2423193396170413</v>
      </c>
      <c r="K836" s="361">
        <f t="shared" si="1187"/>
        <v>1.0839556608655392</v>
      </c>
      <c r="L836" s="361">
        <f t="shared" si="1188"/>
        <v>-4.9907992736314188E-2</v>
      </c>
      <c r="M836" s="17" t="s">
        <v>46</v>
      </c>
      <c r="N836" s="35">
        <f t="shared" si="1209"/>
        <v>16792920</v>
      </c>
      <c r="O836" s="35">
        <f t="shared" si="1210"/>
        <v>13018492</v>
      </c>
      <c r="P836" s="156">
        <f t="shared" si="1211"/>
        <v>-1.3157867106867964</v>
      </c>
      <c r="Q836" s="156">
        <f t="shared" si="1212"/>
        <v>-1.4035448680207736</v>
      </c>
      <c r="R836">
        <f t="shared" si="1213"/>
        <v>0.95682854003793516</v>
      </c>
    </row>
    <row r="837" spans="1:18">
      <c r="A837" s="364">
        <v>45590</v>
      </c>
      <c r="B837" s="148" t="s">
        <v>591</v>
      </c>
      <c r="C837" s="101">
        <v>7489410</v>
      </c>
      <c r="D837" s="101">
        <v>5477580</v>
      </c>
      <c r="E837" s="101">
        <v>7013265</v>
      </c>
      <c r="F837" s="101">
        <v>-1276110</v>
      </c>
      <c r="G837" s="101">
        <v>21482898</v>
      </c>
      <c r="H837" s="101">
        <v>15616207</v>
      </c>
      <c r="I837">
        <f t="shared" si="1185"/>
        <v>-0.23296966908744374</v>
      </c>
      <c r="J837">
        <f t="shared" si="1186"/>
        <v>1.3756796384679071</v>
      </c>
      <c r="K837" s="361">
        <f t="shared" si="1187"/>
        <v>2.7226853163537674</v>
      </c>
      <c r="L837" s="361">
        <f t="shared" si="1188"/>
        <v>-0.15394526125311014</v>
      </c>
      <c r="M837" s="17" t="s">
        <v>46</v>
      </c>
      <c r="N837" s="35">
        <f t="shared" si="1209"/>
        <v>5421336</v>
      </c>
      <c r="O837" s="35">
        <f t="shared" si="1210"/>
        <v>-149337</v>
      </c>
      <c r="P837" s="399">
        <f t="shared" si="1211"/>
        <v>0.50951323778273128</v>
      </c>
      <c r="Q837" s="156">
        <f t="shared" si="1212"/>
        <v>-9.3834820379743965E-3</v>
      </c>
      <c r="R837">
        <f t="shared" si="1213"/>
        <v>0.93642423101419203</v>
      </c>
    </row>
    <row r="838" spans="1:18">
      <c r="A838" s="364">
        <v>45593</v>
      </c>
      <c r="B838" s="147" t="s">
        <v>16</v>
      </c>
      <c r="C838" s="101">
        <v>32432450</v>
      </c>
      <c r="D838" s="101">
        <v>-656750</v>
      </c>
      <c r="E838" s="101">
        <v>29926175</v>
      </c>
      <c r="F838" s="101">
        <v>8123225</v>
      </c>
      <c r="G838" s="101">
        <v>22088389</v>
      </c>
      <c r="H838" s="101">
        <v>27343383</v>
      </c>
      <c r="I838">
        <f t="shared" si="1185"/>
        <v>-12.368823753330796</v>
      </c>
      <c r="J838">
        <f t="shared" si="1186"/>
        <v>0.80781478283063946</v>
      </c>
      <c r="K838" s="361">
        <f t="shared" si="1187"/>
        <v>-1.984786576889136E-2</v>
      </c>
      <c r="L838" s="361">
        <f t="shared" si="1188"/>
        <v>0.37257458279728201</v>
      </c>
      <c r="M838" s="30" t="s">
        <v>45</v>
      </c>
      <c r="N838" s="35">
        <f t="shared" ref="N838:N840" si="1214">G838-G836</f>
        <v>1265195</v>
      </c>
      <c r="O838" s="35">
        <f t="shared" ref="O838:O841" si="1215">H838-H836</f>
        <v>10581836</v>
      </c>
      <c r="P838" s="156">
        <f t="shared" ref="P838:P841" si="1216">N838/(G836-N838)</f>
        <v>6.468938872529853E-2</v>
      </c>
      <c r="Q838" s="399">
        <f t="shared" ref="Q838:Q841" si="1217">O838/(H836-O838)</f>
        <v>1.712351273384791</v>
      </c>
      <c r="R838">
        <f t="shared" si="1213"/>
        <v>0.9227232293582508</v>
      </c>
    </row>
    <row r="839" spans="1:18">
      <c r="A839" s="364">
        <v>45593</v>
      </c>
      <c r="B839" s="148" t="s">
        <v>591</v>
      </c>
      <c r="C839" s="101">
        <v>12137595</v>
      </c>
      <c r="D839" s="101">
        <v>-1017135</v>
      </c>
      <c r="E839" s="101">
        <v>9942150</v>
      </c>
      <c r="F839" s="101">
        <v>4061070</v>
      </c>
      <c r="G839" s="101">
        <v>24498231</v>
      </c>
      <c r="H839" s="101">
        <v>26554905</v>
      </c>
      <c r="I839">
        <f t="shared" si="1185"/>
        <v>-3.9926558421448481</v>
      </c>
      <c r="J839">
        <f t="shared" si="1186"/>
        <v>0.92255012774476131</v>
      </c>
      <c r="K839" s="361">
        <f t="shared" si="1187"/>
        <v>-7.7320857212576768E-2</v>
      </c>
      <c r="L839" s="361">
        <f t="shared" si="1188"/>
        <v>0.69053133098002406</v>
      </c>
      <c r="M839" s="30" t="s">
        <v>45</v>
      </c>
      <c r="N839" s="35">
        <f t="shared" si="1214"/>
        <v>3015333</v>
      </c>
      <c r="O839" s="35">
        <f t="shared" si="1215"/>
        <v>10938698</v>
      </c>
      <c r="P839" s="156">
        <f t="shared" si="1216"/>
        <v>0.16327723768672264</v>
      </c>
      <c r="Q839" s="399">
        <f t="shared" si="1217"/>
        <v>2.3385733731351452</v>
      </c>
      <c r="R839">
        <f t="shared" si="1213"/>
        <v>0.8191202622924888</v>
      </c>
    </row>
    <row r="840" spans="1:18">
      <c r="A840" s="364">
        <v>45594</v>
      </c>
      <c r="B840" s="147" t="s">
        <v>16</v>
      </c>
      <c r="C840" s="101">
        <v>36341550</v>
      </c>
      <c r="D840" s="101">
        <v>-11275</v>
      </c>
      <c r="E840" s="101">
        <v>32674025</v>
      </c>
      <c r="F840" s="101">
        <v>6216000</v>
      </c>
      <c r="G840" s="101">
        <v>23927221</v>
      </c>
      <c r="H840" s="101">
        <v>41350555</v>
      </c>
      <c r="I840">
        <f t="shared" si="1185"/>
        <v>-551.30820399113077</v>
      </c>
      <c r="J840">
        <f t="shared" si="1186"/>
        <v>0.57864328544078791</v>
      </c>
      <c r="K840" s="361">
        <f t="shared" si="1187"/>
        <v>-3.1015471287307105E-4</v>
      </c>
      <c r="L840" s="361">
        <f t="shared" si="1188"/>
        <v>0.23493817093301561</v>
      </c>
      <c r="M840" s="30" t="s">
        <v>45</v>
      </c>
      <c r="N840" s="35">
        <f t="shared" si="1214"/>
        <v>1838832</v>
      </c>
      <c r="O840" s="35">
        <f t="shared" si="1215"/>
        <v>14007172</v>
      </c>
      <c r="P840" s="156">
        <f t="shared" si="1216"/>
        <v>9.0808505094704048E-2</v>
      </c>
      <c r="Q840" s="399">
        <f t="shared" si="1217"/>
        <v>1.0503112165816813</v>
      </c>
      <c r="R840">
        <f t="shared" si="1213"/>
        <v>0.89908176728840683</v>
      </c>
    </row>
    <row r="841" spans="1:18">
      <c r="A841" s="364">
        <v>45594</v>
      </c>
      <c r="B841" s="148" t="s">
        <v>591</v>
      </c>
      <c r="C841" s="101">
        <v>13892205</v>
      </c>
      <c r="D841" s="101">
        <v>-1502460</v>
      </c>
      <c r="E841" s="101">
        <v>11631450</v>
      </c>
      <c r="F841" s="101">
        <v>9851940</v>
      </c>
      <c r="G841" s="101">
        <v>12682498</v>
      </c>
      <c r="H841" s="101">
        <v>38883530</v>
      </c>
      <c r="I841">
        <f t="shared" si="1185"/>
        <v>-6.5572061818617469</v>
      </c>
      <c r="J841">
        <f t="shared" si="1186"/>
        <v>0.32616632286214753</v>
      </c>
      <c r="K841" s="361">
        <f t="shared" si="1187"/>
        <v>-9.759614775638184E-2</v>
      </c>
      <c r="L841" s="361">
        <f t="shared" si="1188"/>
        <v>5.5363217964495846</v>
      </c>
      <c r="M841" s="30" t="s">
        <v>45</v>
      </c>
      <c r="N841" s="35">
        <f>G841-G839</f>
        <v>-11815733</v>
      </c>
      <c r="O841" s="35">
        <f t="shared" si="1215"/>
        <v>12328625</v>
      </c>
      <c r="P841" s="156">
        <f t="shared" si="1216"/>
        <v>-0.32537711939131736</v>
      </c>
      <c r="Q841" s="399">
        <f t="shared" si="1217"/>
        <v>0.8666091908777277</v>
      </c>
      <c r="R841">
        <f t="shared" si="1213"/>
        <v>0.83726449472923847</v>
      </c>
    </row>
    <row r="842" spans="1:18">
      <c r="A842" s="364">
        <v>45595</v>
      </c>
      <c r="B842" s="147" t="s">
        <v>16</v>
      </c>
      <c r="C842" s="101">
        <v>48563450</v>
      </c>
      <c r="D842" s="101">
        <v>17778225</v>
      </c>
      <c r="E842" s="101">
        <v>39090925</v>
      </c>
      <c r="F842" s="101">
        <v>1858475</v>
      </c>
      <c r="G842" s="101">
        <v>40513289</v>
      </c>
      <c r="H842" s="101">
        <v>40062895</v>
      </c>
      <c r="I842">
        <f t="shared" si="1185"/>
        <v>0.10453658900143294</v>
      </c>
      <c r="J842">
        <f t="shared" si="1186"/>
        <v>1.0112421730880907</v>
      </c>
      <c r="K842" s="361">
        <f t="shared" si="1187"/>
        <v>0.57749212487483848</v>
      </c>
      <c r="L842" s="361">
        <f t="shared" si="1188"/>
        <v>4.9915463527111431E-2</v>
      </c>
      <c r="M842" s="17" t="s">
        <v>46</v>
      </c>
      <c r="N842" s="35">
        <f t="shared" ref="N842" si="1218">G842-G840</f>
        <v>16586068</v>
      </c>
      <c r="O842" s="35">
        <f t="shared" ref="O842" si="1219">H842-H840</f>
        <v>-1287660</v>
      </c>
      <c r="P842" s="399">
        <f t="shared" ref="P842" si="1220">N842/(G840-N842)</f>
        <v>2.2593273835867471</v>
      </c>
      <c r="Q842" s="156">
        <f t="shared" ref="Q842" si="1221">O842/(H840-O842)</f>
        <v>-3.0199669474906491E-2</v>
      </c>
      <c r="R842">
        <f t="shared" si="1213"/>
        <v>0.80494538588176912</v>
      </c>
    </row>
    <row r="843" spans="1:18">
      <c r="A843" s="365">
        <v>45595</v>
      </c>
      <c r="B843" s="172" t="s">
        <v>591</v>
      </c>
      <c r="C843" s="101">
        <v>3458895</v>
      </c>
      <c r="D843" s="101">
        <v>2278770</v>
      </c>
      <c r="E843" s="101">
        <v>3244755</v>
      </c>
      <c r="F843" s="101">
        <v>1280040</v>
      </c>
      <c r="G843" s="101">
        <v>1886216</v>
      </c>
      <c r="H843" s="101">
        <v>1736114</v>
      </c>
      <c r="I843">
        <f t="shared" si="1185"/>
        <v>0.56172408799483931</v>
      </c>
      <c r="J843">
        <f t="shared" si="1186"/>
        <v>1.086458608132876</v>
      </c>
      <c r="K843" s="361">
        <f t="shared" si="1187"/>
        <v>1.9309564664760088</v>
      </c>
      <c r="L843" s="361">
        <f t="shared" si="1188"/>
        <v>0.6515143417747612</v>
      </c>
      <c r="M843" s="17" t="s">
        <v>46</v>
      </c>
      <c r="N843" s="35"/>
      <c r="O843" s="35"/>
      <c r="P843" s="156"/>
      <c r="Q843" s="156"/>
      <c r="R843">
        <f t="shared" si="1213"/>
        <v>0.93809005477182739</v>
      </c>
    </row>
    <row r="844" spans="1:18">
      <c r="A844" s="365">
        <v>45596</v>
      </c>
      <c r="B844" s="223" t="s">
        <v>16</v>
      </c>
      <c r="C844" s="101">
        <v>16694900</v>
      </c>
      <c r="D844" s="101">
        <v>9455750</v>
      </c>
      <c r="E844" s="101">
        <v>16174375</v>
      </c>
      <c r="F844" s="101">
        <v>6600325</v>
      </c>
      <c r="G844" s="101">
        <v>3317755</v>
      </c>
      <c r="H844" s="101">
        <v>2841355</v>
      </c>
      <c r="I844">
        <f t="shared" si="1185"/>
        <v>0.69802236734262224</v>
      </c>
      <c r="J844">
        <f t="shared" si="1186"/>
        <v>1.1676664830688175</v>
      </c>
      <c r="K844" s="361">
        <f t="shared" si="1187"/>
        <v>1.3061961694397823</v>
      </c>
      <c r="L844" s="361">
        <f t="shared" si="1188"/>
        <v>0.68939738146343499</v>
      </c>
      <c r="M844" s="17" t="s">
        <v>46</v>
      </c>
      <c r="R844">
        <f t="shared" si="1213"/>
        <v>0.96882131668952798</v>
      </c>
    </row>
    <row r="845" spans="1:18">
      <c r="A845" s="364">
        <v>45596</v>
      </c>
      <c r="B845" s="148" t="s">
        <v>591</v>
      </c>
      <c r="C845" s="101">
        <v>6465135</v>
      </c>
      <c r="D845" s="101">
        <v>3644220</v>
      </c>
      <c r="E845" s="101">
        <v>5311605</v>
      </c>
      <c r="F845" s="101">
        <v>1662255</v>
      </c>
      <c r="G845" s="101">
        <v>12862205</v>
      </c>
      <c r="H845" s="101">
        <v>8670794</v>
      </c>
      <c r="I845">
        <f t="shared" si="1185"/>
        <v>0.45613464609710719</v>
      </c>
      <c r="J845">
        <f t="shared" si="1186"/>
        <v>1.4833941389911927</v>
      </c>
      <c r="K845" s="361">
        <f t="shared" si="1187"/>
        <v>1.2918574292383853</v>
      </c>
      <c r="L845" s="361">
        <f t="shared" si="1188"/>
        <v>0.45549344403797937</v>
      </c>
      <c r="M845" s="17" t="s">
        <v>46</v>
      </c>
      <c r="N845" s="35">
        <f>G845-G843</f>
        <v>10975989</v>
      </c>
      <c r="O845" s="35">
        <f t="shared" ref="O845:O846" si="1222">H845-H843</f>
        <v>6934680</v>
      </c>
      <c r="P845" s="156">
        <f t="shared" ref="P845:P846" si="1223">N845/(G843-N845)</f>
        <v>-1.20750969248627</v>
      </c>
      <c r="Q845" s="156">
        <f t="shared" ref="Q845:Q846" si="1224">O845/(H843-O845)</f>
        <v>-1.333960172863055</v>
      </c>
      <c r="R845">
        <f t="shared" si="1213"/>
        <v>0.82157681162110308</v>
      </c>
    </row>
    <row r="846" spans="1:18">
      <c r="A846" s="364">
        <v>45597</v>
      </c>
      <c r="B846" s="147" t="s">
        <v>16</v>
      </c>
      <c r="C846" s="101">
        <v>20259450</v>
      </c>
      <c r="D846" s="101">
        <v>1625800</v>
      </c>
      <c r="E846" s="101">
        <v>17825175</v>
      </c>
      <c r="F846" s="101">
        <v>2199000</v>
      </c>
      <c r="G846" s="101">
        <v>1395564</v>
      </c>
      <c r="H846" s="101">
        <v>1973439</v>
      </c>
      <c r="I846">
        <f t="shared" si="1185"/>
        <v>1.3525648911305204</v>
      </c>
      <c r="J846">
        <f t="shared" si="1186"/>
        <v>0.70717361925045563</v>
      </c>
      <c r="K846" s="361">
        <f t="shared" si="1187"/>
        <v>8.7250753341401172E-2</v>
      </c>
      <c r="L846" s="361">
        <f t="shared" si="1188"/>
        <v>0.14072541744860786</v>
      </c>
      <c r="M846" s="30" t="s">
        <v>45</v>
      </c>
      <c r="N846" s="35">
        <f t="shared" ref="N846" si="1225">G846-G844</f>
        <v>-1922191</v>
      </c>
      <c r="O846" s="35">
        <f t="shared" si="1222"/>
        <v>-867916</v>
      </c>
      <c r="P846" s="156">
        <f t="shared" si="1223"/>
        <v>-0.36683412386310849</v>
      </c>
      <c r="Q846" s="156">
        <f t="shared" si="1224"/>
        <v>-0.23398559986584966</v>
      </c>
      <c r="R846">
        <f t="shared" si="1213"/>
        <v>0.87984496124031009</v>
      </c>
    </row>
    <row r="847" spans="1:18">
      <c r="A847" s="364">
        <v>45597</v>
      </c>
      <c r="B847" s="148" t="s">
        <v>591</v>
      </c>
      <c r="C847" s="101">
        <v>7687875</v>
      </c>
      <c r="D847" s="101">
        <v>292830</v>
      </c>
      <c r="E847" s="101">
        <v>4738800</v>
      </c>
      <c r="F847" s="101">
        <v>136215</v>
      </c>
      <c r="G847" s="101">
        <v>1562514</v>
      </c>
      <c r="H847" s="101">
        <v>2012782</v>
      </c>
      <c r="I847">
        <f t="shared" si="1185"/>
        <v>0.4651675033295769</v>
      </c>
      <c r="J847">
        <f t="shared" si="1186"/>
        <v>0.77629569421825118</v>
      </c>
      <c r="K847" s="361">
        <f t="shared" si="1187"/>
        <v>3.9598136319657286E-2</v>
      </c>
      <c r="L847" s="361">
        <f t="shared" si="1188"/>
        <v>2.9595325235709933E-2</v>
      </c>
      <c r="M847" s="459" t="s">
        <v>46</v>
      </c>
      <c r="N847" s="35">
        <f>G847-G845</f>
        <v>-11299691</v>
      </c>
      <c r="O847" s="35">
        <f t="shared" ref="O847:O848" si="1226">H847-H845</f>
        <v>-6658012</v>
      </c>
      <c r="P847" s="156">
        <f t="shared" ref="P847:P848" si="1227">N847/(G845-N847)</f>
        <v>-0.46766574113223564</v>
      </c>
      <c r="Q847" s="156">
        <f t="shared" ref="Q847:Q848" si="1228">O847/(H845-O847)</f>
        <v>-0.43434641941453234</v>
      </c>
      <c r="R847">
        <f t="shared" si="1213"/>
        <v>0.61639920003902249</v>
      </c>
    </row>
    <row r="848" spans="1:18">
      <c r="A848" s="364">
        <v>45600</v>
      </c>
      <c r="B848" s="147" t="s">
        <v>16</v>
      </c>
      <c r="C848" s="101">
        <v>24185775</v>
      </c>
      <c r="D848" s="101">
        <v>14675300</v>
      </c>
      <c r="E848" s="101">
        <v>19359275</v>
      </c>
      <c r="F848" s="101">
        <v>246700</v>
      </c>
      <c r="G848" s="101">
        <v>17064643</v>
      </c>
      <c r="H848" s="101">
        <v>17564616</v>
      </c>
      <c r="I848">
        <f t="shared" si="1185"/>
        <v>1.6810559238993411E-2</v>
      </c>
      <c r="J848">
        <f t="shared" si="1186"/>
        <v>0.97153521602749526</v>
      </c>
      <c r="K848" s="361">
        <f t="shared" si="1187"/>
        <v>1.543066986664704</v>
      </c>
      <c r="L848" s="361">
        <f t="shared" si="1188"/>
        <v>1.2907732212954036E-2</v>
      </c>
      <c r="M848" s="17" t="s">
        <v>46</v>
      </c>
      <c r="N848" s="35">
        <f t="shared" ref="N848" si="1229">G848-G846</f>
        <v>15669079</v>
      </c>
      <c r="O848" s="35">
        <f t="shared" si="1226"/>
        <v>15591177</v>
      </c>
      <c r="P848" s="156">
        <f t="shared" si="1227"/>
        <v>-1.0977729732304902</v>
      </c>
      <c r="Q848" s="156">
        <f t="shared" si="1228"/>
        <v>-1.1449167989573599</v>
      </c>
      <c r="R848">
        <f t="shared" si="1213"/>
        <v>0.80044054821480803</v>
      </c>
    </row>
    <row r="849" spans="1:18">
      <c r="A849" s="364">
        <v>45600</v>
      </c>
      <c r="B849" s="148" t="s">
        <v>591</v>
      </c>
      <c r="C849" s="101">
        <v>5857335</v>
      </c>
      <c r="D849" s="101">
        <v>2273655</v>
      </c>
      <c r="E849" s="101">
        <v>5679825</v>
      </c>
      <c r="F849" s="101">
        <v>554070</v>
      </c>
      <c r="G849" s="101">
        <v>13439571</v>
      </c>
      <c r="H849" s="101">
        <v>9691845</v>
      </c>
      <c r="I849">
        <f t="shared" si="1185"/>
        <v>0.24369132520105294</v>
      </c>
      <c r="J849">
        <f t="shared" si="1186"/>
        <v>1.3866886026344829</v>
      </c>
      <c r="K849" s="361">
        <f t="shared" si="1187"/>
        <v>0.63444699303509244</v>
      </c>
      <c r="L849" s="361">
        <f t="shared" si="1188"/>
        <v>0.10809529522967835</v>
      </c>
      <c r="M849" s="17" t="s">
        <v>46</v>
      </c>
      <c r="N849" s="35">
        <f>G849-G847</f>
        <v>11877057</v>
      </c>
      <c r="O849" s="35">
        <f t="shared" ref="O849:O850" si="1230">H849-H847</f>
        <v>7679063</v>
      </c>
      <c r="P849" s="156">
        <f t="shared" ref="P849:P850" si="1231">N849/(G847-N849)</f>
        <v>-1.1514864982384581</v>
      </c>
      <c r="Q849" s="156">
        <f t="shared" ref="Q849:Q850" si="1232">O849/(H847-O849)</f>
        <v>-1.3552209994527276</v>
      </c>
      <c r="R849">
        <f t="shared" si="1213"/>
        <v>0.96969440880536972</v>
      </c>
    </row>
    <row r="850" spans="1:18">
      <c r="A850" s="364">
        <v>45601</v>
      </c>
      <c r="B850" s="147" t="s">
        <v>16</v>
      </c>
      <c r="C850" s="101">
        <v>30036925</v>
      </c>
      <c r="D850" s="101">
        <v>-5068975</v>
      </c>
      <c r="E850" s="101">
        <v>19782025</v>
      </c>
      <c r="F850" s="101">
        <v>1927675</v>
      </c>
      <c r="G850" s="101">
        <v>11717473</v>
      </c>
      <c r="H850" s="101">
        <v>24668812</v>
      </c>
      <c r="I850">
        <f t="shared" si="1185"/>
        <v>-0.38028891442550022</v>
      </c>
      <c r="J850">
        <f t="shared" si="1186"/>
        <v>0.4749913777769274</v>
      </c>
      <c r="K850" s="361">
        <f t="shared" si="1187"/>
        <v>-0.14439097131821146</v>
      </c>
      <c r="L850" s="361">
        <f t="shared" si="1188"/>
        <v>0.10796668598968878</v>
      </c>
      <c r="M850" s="30" t="s">
        <v>45</v>
      </c>
      <c r="N850" s="35">
        <f t="shared" ref="N850" si="1233">G850-G848</f>
        <v>-5347170</v>
      </c>
      <c r="O850" s="35">
        <f t="shared" si="1230"/>
        <v>7104196</v>
      </c>
      <c r="P850" s="156">
        <f t="shared" si="1231"/>
        <v>-0.23858712367446577</v>
      </c>
      <c r="Q850" s="400">
        <f t="shared" si="1232"/>
        <v>0.67915016796648697</v>
      </c>
      <c r="R850">
        <f t="shared" si="1213"/>
        <v>0.65859021853934785</v>
      </c>
    </row>
    <row r="851" spans="1:18">
      <c r="A851" s="364">
        <v>45601</v>
      </c>
      <c r="B851" s="148" t="s">
        <v>591</v>
      </c>
      <c r="C851" s="101">
        <v>11076360</v>
      </c>
      <c r="D851" s="101">
        <v>-2659155</v>
      </c>
      <c r="E851" s="101">
        <v>5454795</v>
      </c>
      <c r="F851" s="101">
        <v>3145470</v>
      </c>
      <c r="G851" s="101">
        <v>5539283</v>
      </c>
      <c r="H851" s="101">
        <v>25179837</v>
      </c>
      <c r="I851">
        <f t="shared" si="1185"/>
        <v>-1.1828832843516079</v>
      </c>
      <c r="J851">
        <f t="shared" si="1186"/>
        <v>0.21998883471723824</v>
      </c>
      <c r="K851" s="361">
        <f t="shared" si="1187"/>
        <v>-0.19359703658727029</v>
      </c>
      <c r="L851" s="361">
        <f t="shared" si="1188"/>
        <v>1.3620733331168198</v>
      </c>
      <c r="M851" s="30" t="s">
        <v>45</v>
      </c>
      <c r="N851" s="35">
        <f>G851-G849</f>
        <v>-7900288</v>
      </c>
      <c r="O851" s="35">
        <f t="shared" ref="O851:O852" si="1234">H851-H849</f>
        <v>15487992</v>
      </c>
      <c r="P851" s="156">
        <f t="shared" ref="P851:P852" si="1235">N851/(G849-N851)</f>
        <v>-0.37021275538887111</v>
      </c>
      <c r="Q851" s="156">
        <f t="shared" ref="Q851:Q852" si="1236">O851/(H849-O851)</f>
        <v>-2.6721185642807197</v>
      </c>
      <c r="R851">
        <f t="shared" si="1213"/>
        <v>0.49247180481674485</v>
      </c>
    </row>
    <row r="852" spans="1:18">
      <c r="A852" s="364">
        <v>45602</v>
      </c>
      <c r="B852" s="147" t="s">
        <v>16</v>
      </c>
      <c r="C852" s="101">
        <v>55484725</v>
      </c>
      <c r="D852" s="101">
        <v>20062275</v>
      </c>
      <c r="E852" s="101">
        <v>31301950</v>
      </c>
      <c r="F852" s="101">
        <v>21266900</v>
      </c>
      <c r="G852" s="101">
        <v>29067129</v>
      </c>
      <c r="H852" s="101">
        <v>57517926</v>
      </c>
      <c r="I852">
        <f t="shared" si="1185"/>
        <v>1.0600442871010392</v>
      </c>
      <c r="J852">
        <f t="shared" si="1186"/>
        <v>0.50535773838576858</v>
      </c>
      <c r="K852" s="361">
        <f t="shared" si="1187"/>
        <v>0.56637175011892171</v>
      </c>
      <c r="L852" s="361">
        <f t="shared" si="1188"/>
        <v>2.1192619867364888</v>
      </c>
      <c r="M852" s="30" t="s">
        <v>45</v>
      </c>
      <c r="N852" s="35">
        <f t="shared" ref="N852" si="1237">G852-G850</f>
        <v>17349656</v>
      </c>
      <c r="O852" s="35">
        <f t="shared" si="1234"/>
        <v>32849114</v>
      </c>
      <c r="P852" s="156">
        <f t="shared" si="1235"/>
        <v>-3.0804496231745313</v>
      </c>
      <c r="Q852" s="400">
        <f t="shared" si="1236"/>
        <v>-4.0156358530528582</v>
      </c>
      <c r="R852">
        <f t="shared" si="1213"/>
        <v>0.5641543686122622</v>
      </c>
    </row>
    <row r="853" spans="1:18">
      <c r="A853" s="365">
        <v>45602</v>
      </c>
      <c r="B853" s="172" t="s">
        <v>591</v>
      </c>
      <c r="C853" s="101">
        <v>4024005</v>
      </c>
      <c r="D853" s="101">
        <v>2740485</v>
      </c>
      <c r="E853" s="101">
        <v>3132150</v>
      </c>
      <c r="F853" s="101">
        <v>2294925</v>
      </c>
      <c r="G853" s="101">
        <v>1337761</v>
      </c>
      <c r="H853" s="101">
        <v>1786726</v>
      </c>
      <c r="I853">
        <f t="shared" si="1185"/>
        <v>0.83741563993234769</v>
      </c>
      <c r="J853">
        <f t="shared" si="1186"/>
        <v>0.74872196408402858</v>
      </c>
      <c r="K853" s="361">
        <f t="shared" si="1187"/>
        <v>2.1351322924457743</v>
      </c>
      <c r="L853" s="361">
        <f t="shared" si="1188"/>
        <v>2.7411090208725253</v>
      </c>
      <c r="M853" s="30" t="s">
        <v>45</v>
      </c>
      <c r="R853">
        <f t="shared" si="1213"/>
        <v>0.77836632906768255</v>
      </c>
    </row>
    <row r="854" spans="1:18">
      <c r="A854" s="365">
        <v>45603</v>
      </c>
      <c r="B854" s="223" t="s">
        <v>16</v>
      </c>
      <c r="C854" s="101">
        <v>17959450</v>
      </c>
      <c r="D854" s="101">
        <v>13561950</v>
      </c>
      <c r="E854" s="101">
        <v>13362100</v>
      </c>
      <c r="F854" s="101">
        <v>6746700</v>
      </c>
      <c r="G854" s="101">
        <v>3983671</v>
      </c>
      <c r="H854" s="101">
        <v>3751774</v>
      </c>
      <c r="I854">
        <f t="shared" si="1185"/>
        <v>0.49747270857067016</v>
      </c>
      <c r="J854">
        <f t="shared" si="1186"/>
        <v>1.0618099597683657</v>
      </c>
      <c r="K854" s="361">
        <f t="shared" si="1187"/>
        <v>3.0840136441159749</v>
      </c>
      <c r="L854" s="361">
        <f t="shared" si="1188"/>
        <v>1.0198476282613296</v>
      </c>
      <c r="M854" s="17" t="s">
        <v>46</v>
      </c>
      <c r="R854">
        <f t="shared" si="1213"/>
        <v>0.74401498932316967</v>
      </c>
    </row>
    <row r="855" spans="1:18">
      <c r="A855" s="364">
        <v>45603</v>
      </c>
      <c r="B855" s="148" t="s">
        <v>591</v>
      </c>
      <c r="C855" s="101">
        <v>7357335</v>
      </c>
      <c r="D855" s="101">
        <v>4074375</v>
      </c>
      <c r="E855" s="101">
        <v>6195750</v>
      </c>
      <c r="F855" s="101">
        <v>2240580</v>
      </c>
      <c r="G855" s="101">
        <v>13019953</v>
      </c>
      <c r="H855" s="101">
        <v>10536961</v>
      </c>
      <c r="I855">
        <f t="shared" si="1185"/>
        <v>0.54991992636907505</v>
      </c>
      <c r="J855">
        <f t="shared" si="1186"/>
        <v>1.2356459324467464</v>
      </c>
      <c r="K855" s="361">
        <f t="shared" si="1187"/>
        <v>1.2410675122450472</v>
      </c>
      <c r="L855" s="361">
        <f t="shared" si="1188"/>
        <v>0.56649398129536788</v>
      </c>
      <c r="M855" s="17" t="s">
        <v>46</v>
      </c>
      <c r="N855" s="35">
        <f>G855-G853</f>
        <v>11682192</v>
      </c>
      <c r="O855" s="35">
        <f t="shared" ref="O855:O863" si="1238">H855-H853</f>
        <v>8750235</v>
      </c>
      <c r="P855" s="156">
        <f t="shared" ref="P855:P863" si="1239">N855/(G853-N855)</f>
        <v>-1.1293218544354928</v>
      </c>
      <c r="Q855" s="156">
        <f t="shared" ref="Q855:Q863" si="1240">O855/(H853-O855)</f>
        <v>-1.2565841445742369</v>
      </c>
      <c r="R855">
        <f t="shared" si="1213"/>
        <v>0.8421187834997319</v>
      </c>
    </row>
    <row r="856" spans="1:18">
      <c r="A856" s="364">
        <v>45604</v>
      </c>
      <c r="B856" s="147" t="s">
        <v>16</v>
      </c>
      <c r="C856" s="101">
        <v>20086700</v>
      </c>
      <c r="D856" s="101">
        <v>7440325</v>
      </c>
      <c r="E856" s="101">
        <v>16767900</v>
      </c>
      <c r="F856" s="101">
        <v>4190800</v>
      </c>
      <c r="G856" s="101">
        <v>15422401</v>
      </c>
      <c r="H856" s="101">
        <v>14748605</v>
      </c>
      <c r="I856">
        <f t="shared" si="1185"/>
        <v>0.5632549653408957</v>
      </c>
      <c r="J856">
        <f t="shared" si="1186"/>
        <v>1.0456854055010627</v>
      </c>
      <c r="K856" s="361">
        <f t="shared" si="1187"/>
        <v>0.58833657866384637</v>
      </c>
      <c r="L856" s="361">
        <f t="shared" si="1188"/>
        <v>0.33320876831702062</v>
      </c>
      <c r="M856" s="17" t="s">
        <v>46</v>
      </c>
      <c r="N856" s="35">
        <f t="shared" ref="N856" si="1241">G856-G854</f>
        <v>11438730</v>
      </c>
      <c r="O856" s="35">
        <f t="shared" si="1238"/>
        <v>10996831</v>
      </c>
      <c r="P856" s="156">
        <f t="shared" si="1239"/>
        <v>-1.534358078185565</v>
      </c>
      <c r="Q856" s="156">
        <f t="shared" si="1240"/>
        <v>-1.5178391281117596</v>
      </c>
      <c r="R856">
        <f t="shared" si="1213"/>
        <v>0.83477624497802028</v>
      </c>
    </row>
    <row r="857" spans="1:18">
      <c r="A857" s="364">
        <v>45604</v>
      </c>
      <c r="B857" s="148" t="s">
        <v>591</v>
      </c>
      <c r="C857" s="101">
        <v>6791535</v>
      </c>
      <c r="D857" s="101">
        <v>3550890</v>
      </c>
      <c r="E857" s="101">
        <v>7635960</v>
      </c>
      <c r="F857" s="101">
        <v>1316040</v>
      </c>
      <c r="G857" s="101">
        <v>19660067</v>
      </c>
      <c r="H857" s="101">
        <v>13818012</v>
      </c>
      <c r="I857">
        <f t="shared" si="1185"/>
        <v>0.37062257631185419</v>
      </c>
      <c r="J857">
        <f t="shared" si="1186"/>
        <v>1.4227854918638079</v>
      </c>
      <c r="K857" s="361">
        <f t="shared" si="1187"/>
        <v>1.0957355711594452</v>
      </c>
      <c r="L857" s="361">
        <f t="shared" si="1188"/>
        <v>0.20823681312421677</v>
      </c>
      <c r="M857" s="17" t="s">
        <v>46</v>
      </c>
      <c r="N857" s="35">
        <f>G857-G855</f>
        <v>6640114</v>
      </c>
      <c r="O857" s="35">
        <f t="shared" si="1238"/>
        <v>3281051</v>
      </c>
      <c r="P857" s="399">
        <f t="shared" si="1239"/>
        <v>1.0407964840492057</v>
      </c>
      <c r="Q857" s="156">
        <f t="shared" si="1240"/>
        <v>0.45219014568813559</v>
      </c>
      <c r="R857">
        <f t="shared" si="1213"/>
        <v>1.1243349257568429</v>
      </c>
    </row>
    <row r="858" spans="1:18">
      <c r="A858" s="364">
        <v>45607</v>
      </c>
      <c r="B858" s="147" t="s">
        <v>16</v>
      </c>
      <c r="C858" s="101">
        <v>25017600</v>
      </c>
      <c r="D858" s="101">
        <v>4930900</v>
      </c>
      <c r="E858" s="101">
        <v>21137850</v>
      </c>
      <c r="F858" s="101">
        <v>4369950</v>
      </c>
      <c r="G858" s="101">
        <v>25381485</v>
      </c>
      <c r="H858" s="101">
        <v>25734024</v>
      </c>
      <c r="I858">
        <f t="shared" si="1185"/>
        <v>0.88623780648563144</v>
      </c>
      <c r="J858">
        <f t="shared" si="1186"/>
        <v>0.98630066560907848</v>
      </c>
      <c r="K858" s="361">
        <f t="shared" si="1187"/>
        <v>0.24548084055618893</v>
      </c>
      <c r="L858" s="361">
        <f t="shared" si="1188"/>
        <v>0.26061403037947506</v>
      </c>
      <c r="M858" s="153" t="s">
        <v>45</v>
      </c>
      <c r="N858" s="35">
        <f t="shared" ref="N858" si="1242">G858-G856</f>
        <v>9959084</v>
      </c>
      <c r="O858" s="35">
        <f t="shared" si="1238"/>
        <v>10985419</v>
      </c>
      <c r="P858" s="156">
        <f t="shared" si="1239"/>
        <v>1.8229006297822368</v>
      </c>
      <c r="Q858" s="400">
        <f t="shared" si="1240"/>
        <v>2.9191804497572003</v>
      </c>
      <c r="R858">
        <f t="shared" si="1213"/>
        <v>0.84491917689946283</v>
      </c>
    </row>
    <row r="859" spans="1:18">
      <c r="A859" s="364">
        <v>45607</v>
      </c>
      <c r="B859" s="148" t="s">
        <v>591</v>
      </c>
      <c r="C859" s="101">
        <v>12941490</v>
      </c>
      <c r="D859" s="101">
        <v>-428670</v>
      </c>
      <c r="E859" s="101">
        <v>10762260</v>
      </c>
      <c r="F859" s="101">
        <v>4481250</v>
      </c>
      <c r="G859" s="101">
        <v>20421055</v>
      </c>
      <c r="H859" s="101">
        <v>25678431</v>
      </c>
      <c r="I859">
        <f t="shared" si="1185"/>
        <v>-10.453845615508433</v>
      </c>
      <c r="J859">
        <f t="shared" si="1186"/>
        <v>0.79526101107968783</v>
      </c>
      <c r="K859" s="361">
        <f t="shared" si="1187"/>
        <v>-3.2061695596761745E-2</v>
      </c>
      <c r="L859" s="361">
        <f t="shared" si="1188"/>
        <v>0.71346009638577235</v>
      </c>
      <c r="M859" s="30" t="s">
        <v>45</v>
      </c>
      <c r="N859" s="35">
        <f>G859-G857</f>
        <v>760988</v>
      </c>
      <c r="O859" s="35">
        <f t="shared" si="1238"/>
        <v>11860419</v>
      </c>
      <c r="P859" s="156">
        <f t="shared" si="1239"/>
        <v>4.0265877506517646E-2</v>
      </c>
      <c r="Q859" s="400">
        <f t="shared" si="1240"/>
        <v>6.0586746070301638</v>
      </c>
      <c r="R859">
        <f t="shared" si="1213"/>
        <v>0.83160903419930776</v>
      </c>
    </row>
    <row r="860" spans="1:18">
      <c r="A860" s="364">
        <v>45608</v>
      </c>
      <c r="B860" s="147" t="s">
        <v>16</v>
      </c>
      <c r="C860" s="101">
        <v>29965875</v>
      </c>
      <c r="D860" s="101">
        <v>20253350</v>
      </c>
      <c r="E860" s="101">
        <v>23166575</v>
      </c>
      <c r="F860" s="101">
        <v>-3393000</v>
      </c>
      <c r="G860" s="101">
        <v>35861037</v>
      </c>
      <c r="H860" s="101">
        <v>18438888</v>
      </c>
      <c r="I860">
        <f t="shared" si="1185"/>
        <v>-0.16752784107320517</v>
      </c>
      <c r="J860">
        <f t="shared" si="1186"/>
        <v>1.9448589849886826</v>
      </c>
      <c r="K860" s="361">
        <f t="shared" si="1187"/>
        <v>2.0852816337667086</v>
      </c>
      <c r="L860" s="361">
        <f t="shared" si="1188"/>
        <v>-0.12775053817690984</v>
      </c>
      <c r="M860" s="17" t="s">
        <v>46</v>
      </c>
      <c r="N860" s="35">
        <f t="shared" ref="N860" si="1243">G860-G858</f>
        <v>10479552</v>
      </c>
      <c r="O860" s="35">
        <f t="shared" si="1238"/>
        <v>-7295136</v>
      </c>
      <c r="P860" s="399">
        <f t="shared" si="1239"/>
        <v>0.70323440589888575</v>
      </c>
      <c r="Q860" s="156">
        <f t="shared" si="1240"/>
        <v>-0.22086955889886392</v>
      </c>
      <c r="R860">
        <f t="shared" si="1213"/>
        <v>0.77309856628581675</v>
      </c>
    </row>
    <row r="861" spans="1:18">
      <c r="A861" s="364">
        <v>45608</v>
      </c>
      <c r="B861" s="148" t="s">
        <v>591</v>
      </c>
      <c r="C861" s="101">
        <v>12167025</v>
      </c>
      <c r="D861" s="101">
        <v>9547665</v>
      </c>
      <c r="E861" s="101">
        <v>10369380</v>
      </c>
      <c r="F861" s="101">
        <v>-2582055</v>
      </c>
      <c r="G861" s="101">
        <v>38991008</v>
      </c>
      <c r="H861" s="101">
        <v>19060538</v>
      </c>
      <c r="I861">
        <f t="shared" si="1185"/>
        <v>-0.27043837419934613</v>
      </c>
      <c r="J861">
        <f t="shared" si="1186"/>
        <v>2.045640474576321</v>
      </c>
      <c r="K861" s="361">
        <f t="shared" si="1187"/>
        <v>3.6450373373648524</v>
      </c>
      <c r="L861" s="361">
        <f t="shared" si="1188"/>
        <v>-0.19936439475625675</v>
      </c>
      <c r="M861" s="17" t="s">
        <v>46</v>
      </c>
      <c r="N861" s="35">
        <f>G861-G859</f>
        <v>18569953</v>
      </c>
      <c r="O861" s="35">
        <f t="shared" si="1238"/>
        <v>-6617893</v>
      </c>
      <c r="P861" s="399">
        <f t="shared" si="1239"/>
        <v>10.031836711321148</v>
      </c>
      <c r="Q861" s="156">
        <f t="shared" si="1240"/>
        <v>-0.20491164876844808</v>
      </c>
      <c r="R861">
        <f t="shared" si="1213"/>
        <v>0.85225270762573435</v>
      </c>
    </row>
    <row r="862" spans="1:18">
      <c r="A862" s="364">
        <v>45609</v>
      </c>
      <c r="B862" s="147" t="s">
        <v>16</v>
      </c>
      <c r="C862" s="101">
        <v>26603625</v>
      </c>
      <c r="D862" s="101">
        <v>24532150</v>
      </c>
      <c r="E862" s="101">
        <v>30980200</v>
      </c>
      <c r="F862" s="101">
        <v>9122800</v>
      </c>
      <c r="G862" s="101">
        <v>54823018</v>
      </c>
      <c r="H862" s="101">
        <v>26136335</v>
      </c>
      <c r="I862">
        <f t="shared" si="1185"/>
        <v>0.37187119759173165</v>
      </c>
      <c r="J862">
        <f t="shared" si="1186"/>
        <v>2.0975786390861613</v>
      </c>
      <c r="K862" s="361">
        <f t="shared" si="1187"/>
        <v>11.842841453553627</v>
      </c>
      <c r="L862" s="361">
        <f t="shared" si="1188"/>
        <v>0.41737809620540411</v>
      </c>
      <c r="M862" s="17" t="s">
        <v>46</v>
      </c>
      <c r="N862" s="35">
        <f t="shared" ref="N862" si="1244">G862-G860</f>
        <v>18961981</v>
      </c>
      <c r="O862" s="35">
        <f t="shared" si="1238"/>
        <v>7697447</v>
      </c>
      <c r="P862" s="399">
        <f t="shared" si="1239"/>
        <v>1.1220733868211337</v>
      </c>
      <c r="Q862" s="156">
        <f t="shared" si="1240"/>
        <v>0.71661213798036971</v>
      </c>
      <c r="R862">
        <f t="shared" si="1213"/>
        <v>1.1645104755460958</v>
      </c>
    </row>
    <row r="863" spans="1:18">
      <c r="A863" s="365">
        <v>45609</v>
      </c>
      <c r="B863" s="172" t="s">
        <v>591</v>
      </c>
      <c r="C863" s="101">
        <v>2172045</v>
      </c>
      <c r="D863" s="101">
        <v>1941360</v>
      </c>
      <c r="E863" s="101">
        <v>5165475</v>
      </c>
      <c r="F863" s="101">
        <v>3301785</v>
      </c>
      <c r="G863" s="101">
        <v>1842860</v>
      </c>
      <c r="H863" s="101">
        <v>702966</v>
      </c>
      <c r="I863">
        <f t="shared" si="1185"/>
        <v>1.7007587464457905</v>
      </c>
      <c r="J863">
        <f t="shared" si="1186"/>
        <v>2.6215492641180371</v>
      </c>
      <c r="K863" s="361">
        <f t="shared" si="1187"/>
        <v>8.4156317055725331</v>
      </c>
      <c r="L863" s="361">
        <f t="shared" si="1188"/>
        <v>1.7716385235741996</v>
      </c>
      <c r="M863" s="17" t="s">
        <v>46</v>
      </c>
      <c r="N863" s="35">
        <f>G863-G861</f>
        <v>-37148148</v>
      </c>
      <c r="O863" s="35">
        <f t="shared" si="1238"/>
        <v>-18357572</v>
      </c>
      <c r="P863" s="156">
        <f t="shared" si="1239"/>
        <v>-0.48789807966875809</v>
      </c>
      <c r="Q863" s="156">
        <f t="shared" si="1240"/>
        <v>-0.49060660733532507</v>
      </c>
      <c r="R863">
        <f t="shared" si="1213"/>
        <v>2.378162054653564</v>
      </c>
    </row>
    <row r="864" spans="1:18">
      <c r="A864" s="365">
        <v>45610</v>
      </c>
      <c r="B864" s="223" t="s">
        <v>16</v>
      </c>
      <c r="C864" s="101">
        <v>15128400</v>
      </c>
      <c r="D864" s="101">
        <v>10952975</v>
      </c>
      <c r="E864" s="101">
        <v>14105850</v>
      </c>
      <c r="F864" s="101">
        <v>7666700</v>
      </c>
      <c r="G864" s="101">
        <v>4734512</v>
      </c>
      <c r="H864" s="101">
        <v>4396447</v>
      </c>
      <c r="I864">
        <f t="shared" si="1185"/>
        <v>0.69996507798109642</v>
      </c>
      <c r="J864">
        <f t="shared" si="1186"/>
        <v>1.0768950472961463</v>
      </c>
      <c r="K864" s="361">
        <f t="shared" si="1187"/>
        <v>2.6232000335295211</v>
      </c>
      <c r="L864" s="361">
        <f t="shared" si="1188"/>
        <v>1.1906385159531925</v>
      </c>
      <c r="M864" s="17" t="s">
        <v>46</v>
      </c>
      <c r="R864">
        <f t="shared" si="1213"/>
        <v>0.93240858253351311</v>
      </c>
    </row>
    <row r="865" spans="1:18">
      <c r="A865" s="364">
        <v>45610</v>
      </c>
      <c r="B865" s="148" t="s">
        <v>591</v>
      </c>
      <c r="C865" s="101">
        <v>4127880</v>
      </c>
      <c r="D865" s="101">
        <v>1757685</v>
      </c>
      <c r="E865" s="101">
        <v>5400375</v>
      </c>
      <c r="F865" s="101">
        <v>1637550</v>
      </c>
      <c r="G865" s="101">
        <v>8160950</v>
      </c>
      <c r="H865" s="101">
        <v>5829290</v>
      </c>
      <c r="I865">
        <f t="shared" si="1185"/>
        <v>0.93165157579429758</v>
      </c>
      <c r="J865">
        <f t="shared" si="1186"/>
        <v>1.399990393341213</v>
      </c>
      <c r="K865" s="361">
        <f t="shared" si="1187"/>
        <v>0.74157822457645894</v>
      </c>
      <c r="L865" s="361">
        <f t="shared" si="1188"/>
        <v>0.43519164457555159</v>
      </c>
      <c r="M865" s="17" t="s">
        <v>46</v>
      </c>
      <c r="N865" s="35">
        <f>G865-G863</f>
        <v>6318090</v>
      </c>
      <c r="O865" s="35">
        <f t="shared" ref="O865:O866" si="1245">H865-H863</f>
        <v>5126324</v>
      </c>
      <c r="P865" s="156">
        <f t="shared" ref="P865:P866" si="1246">N865/(G863-N865)</f>
        <v>-1.4117911258192317</v>
      </c>
      <c r="Q865" s="156">
        <f t="shared" ref="Q865:Q866" si="1247">O865/(H863-O865)</f>
        <v>-1.1589213443723072</v>
      </c>
      <c r="R865">
        <f t="shared" si="1213"/>
        <v>1.3082684089653769</v>
      </c>
    </row>
    <row r="866" spans="1:18">
      <c r="A866" s="364">
        <v>45614</v>
      </c>
      <c r="B866" s="147" t="s">
        <v>16</v>
      </c>
      <c r="C866" s="101">
        <v>29220550</v>
      </c>
      <c r="D866" s="101">
        <v>17007125</v>
      </c>
      <c r="E866" s="101">
        <v>28121075</v>
      </c>
      <c r="F866" s="101">
        <v>13174125</v>
      </c>
      <c r="G866" s="101">
        <v>37235199</v>
      </c>
      <c r="H866" s="101">
        <v>34251221</v>
      </c>
      <c r="I866">
        <f t="shared" si="1185"/>
        <v>0.77462387087764684</v>
      </c>
      <c r="J866">
        <f t="shared" si="1186"/>
        <v>1.0871203394471689</v>
      </c>
      <c r="K866" s="361">
        <f t="shared" si="1187"/>
        <v>1.392494324892485</v>
      </c>
      <c r="L866" s="361">
        <f t="shared" si="1188"/>
        <v>0.88139219037997718</v>
      </c>
      <c r="M866" s="17" t="s">
        <v>46</v>
      </c>
      <c r="N866" s="35">
        <f t="shared" ref="N866" si="1248">G866-G864</f>
        <v>32500687</v>
      </c>
      <c r="O866" s="35">
        <f t="shared" si="1245"/>
        <v>29854774</v>
      </c>
      <c r="P866" s="156">
        <f t="shared" si="1246"/>
        <v>-1.1705136555539248</v>
      </c>
      <c r="Q866" s="156">
        <f t="shared" si="1247"/>
        <v>-1.172691905481456</v>
      </c>
      <c r="R866">
        <f t="shared" si="1213"/>
        <v>0.9623732270610923</v>
      </c>
    </row>
    <row r="867" spans="1:18">
      <c r="A867" s="364">
        <v>45614</v>
      </c>
      <c r="B867" s="148" t="s">
        <v>591</v>
      </c>
      <c r="C867" s="101">
        <v>6296055</v>
      </c>
      <c r="D867" s="101">
        <v>529875</v>
      </c>
      <c r="E867" s="101">
        <v>7009065</v>
      </c>
      <c r="F867" s="101">
        <v>825990</v>
      </c>
      <c r="G867" s="101">
        <v>6250742</v>
      </c>
      <c r="H867" s="101">
        <v>7170019</v>
      </c>
      <c r="I867">
        <f t="shared" si="1185"/>
        <v>1.5588393489030432</v>
      </c>
      <c r="J867">
        <f t="shared" si="1186"/>
        <v>0.87178876373967773</v>
      </c>
      <c r="K867" s="361">
        <f t="shared" si="1187"/>
        <v>9.189359333215405E-2</v>
      </c>
      <c r="L867" s="361">
        <f t="shared" si="1188"/>
        <v>0.13358886961584648</v>
      </c>
      <c r="M867" s="153" t="s">
        <v>45</v>
      </c>
      <c r="N867" s="35">
        <f>G867-G865</f>
        <v>-1910208</v>
      </c>
      <c r="O867" s="35">
        <f t="shared" ref="O867:O868" si="1249">H867-H865</f>
        <v>1340729</v>
      </c>
      <c r="P867" s="156">
        <f t="shared" ref="P867:P868" si="1250">N867/(G865-N867)</f>
        <v>-0.18967113811539846</v>
      </c>
      <c r="Q867" s="400">
        <f t="shared" ref="Q867:Q868" si="1251">O867/(H865-O867)</f>
        <v>0.2986990708157915</v>
      </c>
      <c r="R867">
        <f t="shared" si="1213"/>
        <v>1.1132471047346315</v>
      </c>
    </row>
    <row r="868" spans="1:18">
      <c r="A868" s="364">
        <v>45615</v>
      </c>
      <c r="B868" s="147" t="s">
        <v>16</v>
      </c>
      <c r="C868" s="101">
        <v>34802850</v>
      </c>
      <c r="D868" s="101">
        <v>322725</v>
      </c>
      <c r="E868" s="101">
        <v>27469250</v>
      </c>
      <c r="F868" s="101">
        <v>108850</v>
      </c>
      <c r="G868" s="101">
        <v>59407031</v>
      </c>
      <c r="H868" s="101">
        <v>40223651</v>
      </c>
      <c r="I868">
        <f t="shared" si="1185"/>
        <v>0.33728406538074213</v>
      </c>
      <c r="J868">
        <f t="shared" si="1186"/>
        <v>1.4769179207526437</v>
      </c>
      <c r="K868" s="361">
        <f t="shared" si="1187"/>
        <v>9.359739850131053E-3</v>
      </c>
      <c r="L868" s="361">
        <f t="shared" si="1188"/>
        <v>3.9783775091007442E-3</v>
      </c>
      <c r="M868" s="459" t="s">
        <v>46</v>
      </c>
      <c r="N868" s="35">
        <f t="shared" ref="N868" si="1252">G868-G866</f>
        <v>22171832</v>
      </c>
      <c r="O868" s="35">
        <f t="shared" si="1249"/>
        <v>5972430</v>
      </c>
      <c r="P868" s="399">
        <f t="shared" si="1250"/>
        <v>1.4719041234273851</v>
      </c>
      <c r="Q868" s="156">
        <f t="shared" si="1251"/>
        <v>0.21119820857970908</v>
      </c>
      <c r="R868">
        <f t="shared" si="1213"/>
        <v>0.78928162492439558</v>
      </c>
    </row>
    <row r="869" spans="1:18">
      <c r="A869" s="364">
        <v>45615</v>
      </c>
      <c r="B869" s="148" t="s">
        <v>591</v>
      </c>
      <c r="C869" s="101">
        <v>7084470</v>
      </c>
      <c r="D869" s="101">
        <v>182250</v>
      </c>
      <c r="E869" s="101">
        <v>6943950</v>
      </c>
      <c r="F869" s="101">
        <v>364530</v>
      </c>
      <c r="G869" s="101">
        <v>9195751</v>
      </c>
      <c r="H869" s="101">
        <v>8940345</v>
      </c>
      <c r="I869">
        <f t="shared" si="1185"/>
        <v>2.0001646090534981</v>
      </c>
      <c r="J869">
        <f t="shared" si="1186"/>
        <v>1.0285678013544219</v>
      </c>
      <c r="K869" s="361">
        <f t="shared" si="1187"/>
        <v>2.6404548101915035E-2</v>
      </c>
      <c r="L869" s="361">
        <f t="shared" si="1188"/>
        <v>5.5404579734991841E-2</v>
      </c>
      <c r="M869" s="30" t="s">
        <v>45</v>
      </c>
      <c r="N869" s="35">
        <f>G869-G867</f>
        <v>2945009</v>
      </c>
      <c r="O869" s="35">
        <f t="shared" ref="O869" si="1253">H869-H867</f>
        <v>1770326</v>
      </c>
      <c r="P869" s="399">
        <f t="shared" ref="P869" si="1254">N869/(G867-N869)</f>
        <v>0.89087926943888085</v>
      </c>
      <c r="Q869" s="156">
        <f t="shared" ref="Q869" si="1255">O869/(H867-O869)</f>
        <v>0.32785678741365482</v>
      </c>
      <c r="R869">
        <f t="shared" si="1213"/>
        <v>0.98016506527658387</v>
      </c>
    </row>
    <row r="870" spans="1:18">
      <c r="A870" s="365">
        <v>45617</v>
      </c>
      <c r="B870" s="223" t="s">
        <v>16</v>
      </c>
      <c r="C870" s="101">
        <v>16605050</v>
      </c>
      <c r="D870" s="101">
        <v>12162475</v>
      </c>
      <c r="E870" s="101">
        <v>19838725</v>
      </c>
      <c r="F870" s="101">
        <v>7483775</v>
      </c>
      <c r="G870" s="101">
        <v>4257932</v>
      </c>
      <c r="H870" s="101">
        <v>3970528</v>
      </c>
      <c r="I870">
        <f t="shared" si="1185"/>
        <v>0.61531678379606125</v>
      </c>
      <c r="J870">
        <f t="shared" si="1186"/>
        <v>1.0723843277266902</v>
      </c>
      <c r="K870" s="361">
        <f t="shared" si="1187"/>
        <v>2.737708423605679</v>
      </c>
      <c r="L870" s="361">
        <f t="shared" si="1188"/>
        <v>0.60573090137960894</v>
      </c>
      <c r="M870" s="17" t="s">
        <v>46</v>
      </c>
      <c r="R870">
        <f t="shared" si="1213"/>
        <v>1.1947404554638499</v>
      </c>
    </row>
    <row r="871" spans="1:18">
      <c r="A871" s="364">
        <v>45617</v>
      </c>
      <c r="B871" s="148" t="s">
        <v>591</v>
      </c>
      <c r="C871" s="101">
        <v>8284455</v>
      </c>
      <c r="D871" s="101">
        <v>1912410</v>
      </c>
      <c r="E871" s="101">
        <v>8810700</v>
      </c>
      <c r="F871" s="101">
        <v>1508580</v>
      </c>
      <c r="G871" s="101">
        <v>14617555</v>
      </c>
      <c r="H871" s="101">
        <v>15648377</v>
      </c>
      <c r="I871">
        <f t="shared" si="1185"/>
        <v>0.78883712174690579</v>
      </c>
      <c r="J871">
        <f t="shared" si="1186"/>
        <v>0.93412594801365023</v>
      </c>
      <c r="K871" s="361">
        <f t="shared" si="1187"/>
        <v>0.30012499911723789</v>
      </c>
      <c r="L871" s="361">
        <f t="shared" si="1188"/>
        <v>0.20659479712740958</v>
      </c>
      <c r="M871" s="17" t="s">
        <v>46</v>
      </c>
      <c r="N871" s="35">
        <f>G871-G869</f>
        <v>5421804</v>
      </c>
      <c r="O871" s="35">
        <f t="shared" ref="O871:O872" si="1256">H871-H869</f>
        <v>6708032</v>
      </c>
      <c r="P871" s="156">
        <f t="shared" ref="P871:P872" si="1257">N871/(G869-N871)</f>
        <v>1.4366402071889193</v>
      </c>
      <c r="Q871" s="400">
        <f t="shared" ref="Q871:Q872" si="1258">O871/(H869-O871)</f>
        <v>3.0049692852212031</v>
      </c>
      <c r="R871">
        <f t="shared" si="1213"/>
        <v>1.0635219818322388</v>
      </c>
    </row>
    <row r="872" spans="1:18">
      <c r="A872" s="364">
        <v>45618</v>
      </c>
      <c r="B872" s="147" t="s">
        <v>16</v>
      </c>
      <c r="C872" s="101">
        <v>27812550</v>
      </c>
      <c r="D872" s="101">
        <v>1255100</v>
      </c>
      <c r="E872" s="101">
        <v>21135000</v>
      </c>
      <c r="F872" s="101">
        <v>12309900</v>
      </c>
      <c r="G872" s="101">
        <v>9447648</v>
      </c>
      <c r="H872" s="101">
        <v>28920645</v>
      </c>
      <c r="I872">
        <f t="shared" si="1185"/>
        <v>9.8079037526890289</v>
      </c>
      <c r="J872">
        <f t="shared" si="1186"/>
        <v>0.32667487187785749</v>
      </c>
      <c r="K872" s="361">
        <f t="shared" si="1187"/>
        <v>4.7259808452995301E-2</v>
      </c>
      <c r="L872" s="361">
        <f t="shared" si="1188"/>
        <v>1.3948737124791788</v>
      </c>
      <c r="M872" s="30" t="s">
        <v>45</v>
      </c>
      <c r="N872" s="35">
        <f t="shared" ref="N872" si="1259">G872-G870</f>
        <v>5189716</v>
      </c>
      <c r="O872" s="35">
        <f t="shared" si="1256"/>
        <v>24950117</v>
      </c>
      <c r="P872" s="156">
        <f t="shared" si="1257"/>
        <v>-5.5696556283430496</v>
      </c>
      <c r="Q872" s="156">
        <f t="shared" si="1258"/>
        <v>-1.1892567104150611</v>
      </c>
      <c r="R872">
        <f t="shared" si="1213"/>
        <v>0.75990874623146742</v>
      </c>
    </row>
    <row r="873" spans="1:18">
      <c r="A873" s="364">
        <v>45618</v>
      </c>
      <c r="B873" s="148" t="s">
        <v>591</v>
      </c>
      <c r="C873" s="101">
        <v>9126585</v>
      </c>
      <c r="D873" s="101">
        <v>-1972995</v>
      </c>
      <c r="E873" s="101">
        <v>7987230</v>
      </c>
      <c r="F873" s="101">
        <v>3409860</v>
      </c>
      <c r="G873" s="101">
        <v>11333924</v>
      </c>
      <c r="H873" s="101">
        <v>19031747</v>
      </c>
      <c r="I873">
        <f t="shared" si="1185"/>
        <v>-1.7282659104559313</v>
      </c>
      <c r="J873">
        <f t="shared" si="1186"/>
        <v>0.59552725243772942</v>
      </c>
      <c r="K873" s="361">
        <f t="shared" si="1187"/>
        <v>-0.17775402312519933</v>
      </c>
      <c r="L873" s="361">
        <f t="shared" si="1188"/>
        <v>0.74493868749959036</v>
      </c>
      <c r="M873" s="30" t="s">
        <v>45</v>
      </c>
      <c r="N873" s="35">
        <f>G873-G871</f>
        <v>-3283631</v>
      </c>
      <c r="O873" s="35">
        <f t="shared" ref="O873:O874" si="1260">H873-H871</f>
        <v>3383370</v>
      </c>
      <c r="P873" s="156">
        <f t="shared" ref="P873:P874" si="1261">N873/(G871-N873)</f>
        <v>-0.18343091904636932</v>
      </c>
      <c r="Q873" s="400">
        <f t="shared" ref="Q873:Q874" si="1262">O873/(H871-O873)</f>
        <v>0.27585552947503411</v>
      </c>
      <c r="R873">
        <f t="shared" si="1213"/>
        <v>0.87516086246936831</v>
      </c>
    </row>
    <row r="874" spans="1:18">
      <c r="A874" s="364">
        <v>45621</v>
      </c>
      <c r="B874" s="147" t="s">
        <v>16</v>
      </c>
      <c r="C874" s="101">
        <v>37166400</v>
      </c>
      <c r="D874" s="101">
        <v>2991575</v>
      </c>
      <c r="E874" s="101">
        <v>30794875</v>
      </c>
      <c r="F874" s="101">
        <v>18057525</v>
      </c>
      <c r="G874" s="101">
        <v>26823986</v>
      </c>
      <c r="H874" s="101">
        <v>28343921</v>
      </c>
      <c r="I874">
        <f t="shared" si="1185"/>
        <v>6.0361264551281515</v>
      </c>
      <c r="J874">
        <f t="shared" si="1186"/>
        <v>0.94637527390793952</v>
      </c>
      <c r="K874" s="361">
        <f t="shared" si="1187"/>
        <v>8.7537390462131118E-2</v>
      </c>
      <c r="L874" s="361">
        <f t="shared" si="1188"/>
        <v>1.4176830345401517</v>
      </c>
      <c r="M874" s="30" t="s">
        <v>45</v>
      </c>
      <c r="N874" s="35">
        <f t="shared" ref="N874" si="1263">G874-G872</f>
        <v>17376338</v>
      </c>
      <c r="O874" s="35">
        <f t="shared" si="1260"/>
        <v>-576724</v>
      </c>
      <c r="P874" s="156">
        <f t="shared" si="1261"/>
        <v>-2.191577423256553</v>
      </c>
      <c r="Q874" s="156">
        <f t="shared" si="1262"/>
        <v>-1.9551709849105526E-2</v>
      </c>
      <c r="R874">
        <f t="shared" si="1213"/>
        <v>0.82856760407249563</v>
      </c>
    </row>
    <row r="875" spans="1:18">
      <c r="A875" s="364">
        <v>45621</v>
      </c>
      <c r="B875" s="148" t="s">
        <v>591</v>
      </c>
      <c r="C875" s="101">
        <v>11575800</v>
      </c>
      <c r="D875" s="101">
        <v>3173640</v>
      </c>
      <c r="E875" s="101">
        <v>6659505</v>
      </c>
      <c r="F875" s="101">
        <v>5234085</v>
      </c>
      <c r="G875" s="101">
        <v>13614719</v>
      </c>
      <c r="H875" s="101">
        <v>19822933</v>
      </c>
      <c r="I875">
        <f t="shared" si="1185"/>
        <v>1.6492371535523878</v>
      </c>
      <c r="J875">
        <f t="shared" si="1186"/>
        <v>0.68681657754682413</v>
      </c>
      <c r="K875" s="361">
        <f t="shared" si="1187"/>
        <v>0.37771715844497128</v>
      </c>
      <c r="L875" s="361">
        <f t="shared" si="1188"/>
        <v>3.6719598434145726</v>
      </c>
      <c r="M875" s="30" t="s">
        <v>45</v>
      </c>
      <c r="N875" s="35">
        <f>G875-G873</f>
        <v>2280795</v>
      </c>
      <c r="O875" s="35">
        <f t="shared" ref="O875:O877" si="1264">H875-H873</f>
        <v>791186</v>
      </c>
      <c r="P875" s="156">
        <f t="shared" ref="P875:P877" si="1265">N875/(G873-N875)</f>
        <v>0.2519344416720451</v>
      </c>
      <c r="Q875" s="400">
        <f t="shared" ref="Q875:Q877" si="1266">O875/(H873-O875)</f>
        <v>4.3375091369174446E-2</v>
      </c>
      <c r="R875">
        <f t="shared" si="1213"/>
        <v>0.57529544394339915</v>
      </c>
    </row>
    <row r="876" spans="1:18">
      <c r="A876" s="364">
        <v>45622</v>
      </c>
      <c r="B876" s="147" t="s">
        <v>16</v>
      </c>
      <c r="C876" s="101">
        <v>44058950</v>
      </c>
      <c r="D876" s="101">
        <v>6892550</v>
      </c>
      <c r="E876" s="101">
        <v>33617250</v>
      </c>
      <c r="F876" s="101">
        <v>2822375</v>
      </c>
      <c r="G876" s="101">
        <v>31883091</v>
      </c>
      <c r="H876" s="101">
        <v>30541487</v>
      </c>
      <c r="I876">
        <f t="shared" si="1185"/>
        <v>0.40948197691710614</v>
      </c>
      <c r="J876">
        <f t="shared" si="1186"/>
        <v>1.0439272652310609</v>
      </c>
      <c r="K876" s="361">
        <f t="shared" si="1187"/>
        <v>0.18545110637565113</v>
      </c>
      <c r="L876" s="361">
        <f t="shared" si="1188"/>
        <v>9.1650802284471033E-2</v>
      </c>
      <c r="M876" s="17" t="s">
        <v>46</v>
      </c>
      <c r="N876" s="35">
        <f t="shared" ref="N876" si="1267">G876-G874</f>
        <v>5059105</v>
      </c>
      <c r="O876" s="35">
        <f t="shared" si="1264"/>
        <v>2197566</v>
      </c>
      <c r="P876" s="399">
        <f t="shared" si="1265"/>
        <v>0.23244349463707153</v>
      </c>
      <c r="Q876" s="156">
        <f t="shared" si="1266"/>
        <v>8.4048656112869269E-2</v>
      </c>
      <c r="R876">
        <f t="shared" si="1213"/>
        <v>0.76300615425469742</v>
      </c>
    </row>
    <row r="877" spans="1:18">
      <c r="A877" s="364">
        <v>45622</v>
      </c>
      <c r="B877" s="148" t="s">
        <v>591</v>
      </c>
      <c r="C877" s="101">
        <v>13291050</v>
      </c>
      <c r="D877" s="101">
        <v>1715250</v>
      </c>
      <c r="E877" s="101">
        <v>10785075</v>
      </c>
      <c r="F877" s="101">
        <v>4125570</v>
      </c>
      <c r="G877" s="101">
        <v>21219813</v>
      </c>
      <c r="H877" s="101">
        <v>24307425</v>
      </c>
      <c r="I877">
        <f t="shared" si="1185"/>
        <v>2.4052295583734149</v>
      </c>
      <c r="J877">
        <f t="shared" si="1186"/>
        <v>0.87297659048624032</v>
      </c>
      <c r="K877" s="361">
        <f t="shared" si="1187"/>
        <v>0.14817550406883326</v>
      </c>
      <c r="L877" s="361">
        <f t="shared" si="1188"/>
        <v>0.61950099894812005</v>
      </c>
      <c r="M877" s="30" t="s">
        <v>45</v>
      </c>
      <c r="N877" s="35">
        <f>G877-G875</f>
        <v>7605094</v>
      </c>
      <c r="O877" s="35">
        <f t="shared" si="1264"/>
        <v>4484492</v>
      </c>
      <c r="P877" s="399">
        <f t="shared" si="1265"/>
        <v>1.2654856168230131</v>
      </c>
      <c r="Q877" s="156">
        <f t="shared" si="1266"/>
        <v>0.29236947874950264</v>
      </c>
      <c r="R877">
        <f t="shared" si="1213"/>
        <v>0.81145394833365314</v>
      </c>
    </row>
    <row r="878" spans="1:18">
      <c r="A878" s="364">
        <v>45623</v>
      </c>
      <c r="B878" s="147" t="s">
        <v>16</v>
      </c>
      <c r="C878" s="101">
        <v>41974875</v>
      </c>
      <c r="D878" s="101">
        <v>-1810825</v>
      </c>
      <c r="E878" s="101">
        <v>42864000</v>
      </c>
      <c r="F878" s="101">
        <v>13377175</v>
      </c>
      <c r="G878" s="101">
        <v>39493749</v>
      </c>
      <c r="H878" s="101">
        <v>46301169</v>
      </c>
      <c r="I878">
        <f t="shared" si="1185"/>
        <v>-7.3873372634020402</v>
      </c>
      <c r="J878">
        <f t="shared" si="1186"/>
        <v>0.85297520241875535</v>
      </c>
      <c r="K878" s="361">
        <f t="shared" si="1187"/>
        <v>-4.1356538778642343E-2</v>
      </c>
      <c r="L878" s="361">
        <f t="shared" si="1188"/>
        <v>0.45366617124766739</v>
      </c>
      <c r="M878" s="30" t="s">
        <v>45</v>
      </c>
      <c r="N878" s="35">
        <f t="shared" ref="N878" si="1268">G878-G876</f>
        <v>7610658</v>
      </c>
      <c r="O878" s="35">
        <f t="shared" ref="O878" si="1269">H878-H876</f>
        <v>15759682</v>
      </c>
      <c r="P878" s="156">
        <f t="shared" ref="P878" si="1270">N878/(G876-N878)</f>
        <v>0.31355150923683672</v>
      </c>
      <c r="Q878" s="400">
        <f t="shared" ref="Q878" si="1271">O878/(H876-O878)</f>
        <v>1.066154099583914</v>
      </c>
      <c r="R878">
        <f t="shared" si="1213"/>
        <v>1.0211823144202334</v>
      </c>
    </row>
    <row r="879" spans="1:18">
      <c r="A879" s="365">
        <v>45623</v>
      </c>
      <c r="B879" s="172" t="s">
        <v>591</v>
      </c>
      <c r="C879" s="101">
        <v>2265555</v>
      </c>
      <c r="D879" s="101">
        <v>1132350</v>
      </c>
      <c r="E879" s="101">
        <v>2398530</v>
      </c>
      <c r="F879" s="101">
        <v>1242645</v>
      </c>
      <c r="G879" s="101">
        <v>588001</v>
      </c>
      <c r="H879" s="101">
        <v>530482</v>
      </c>
      <c r="I879">
        <f t="shared" si="1185"/>
        <v>1.0974036296198173</v>
      </c>
      <c r="J879">
        <f t="shared" si="1186"/>
        <v>1.1084278071640508</v>
      </c>
      <c r="K879" s="361">
        <f t="shared" si="1187"/>
        <v>0.99924550279958169</v>
      </c>
      <c r="L879" s="361">
        <f t="shared" si="1188"/>
        <v>1.0750593700930455</v>
      </c>
      <c r="M879" s="153" t="s">
        <v>45</v>
      </c>
      <c r="R879">
        <f t="shared" si="1213"/>
        <v>1.0586942272423314</v>
      </c>
    </row>
    <row r="880" spans="1:18">
      <c r="A880" s="365">
        <v>45624</v>
      </c>
      <c r="B880" s="223" t="s">
        <v>16</v>
      </c>
      <c r="C880" s="101">
        <v>15861500</v>
      </c>
      <c r="D880" s="101">
        <v>12507475</v>
      </c>
      <c r="E880" s="101">
        <v>21040200</v>
      </c>
      <c r="F880" s="101">
        <v>10965825</v>
      </c>
      <c r="G880" s="101">
        <v>7729568</v>
      </c>
      <c r="H880" s="101">
        <v>4198759</v>
      </c>
      <c r="I880">
        <f t="shared" si="1185"/>
        <v>0.87674170845834187</v>
      </c>
      <c r="J880">
        <f t="shared" si="1186"/>
        <v>1.8409172805583744</v>
      </c>
      <c r="K880" s="361">
        <f t="shared" si="1187"/>
        <v>3.7290941480758195</v>
      </c>
      <c r="L880" s="361">
        <f t="shared" si="1188"/>
        <v>1.0884868788386377</v>
      </c>
      <c r="M880" s="17" t="s">
        <v>46</v>
      </c>
      <c r="R880">
        <f t="shared" si="1213"/>
        <v>1.3264949721022601</v>
      </c>
    </row>
    <row r="881" spans="1:18">
      <c r="A881" s="364">
        <v>45624</v>
      </c>
      <c r="B881" s="148" t="s">
        <v>591</v>
      </c>
      <c r="C881" s="101">
        <v>2773080</v>
      </c>
      <c r="D881" s="101">
        <v>674250</v>
      </c>
      <c r="E881" s="101">
        <v>3531720</v>
      </c>
      <c r="F881" s="101">
        <v>818385</v>
      </c>
      <c r="G881" s="101">
        <v>4283712</v>
      </c>
      <c r="H881" s="101">
        <v>2058277</v>
      </c>
      <c r="I881">
        <f t="shared" si="1185"/>
        <v>1.2137708565072303</v>
      </c>
      <c r="J881">
        <f t="shared" si="1186"/>
        <v>2.0812125870327463</v>
      </c>
      <c r="K881" s="361">
        <f t="shared" si="1187"/>
        <v>0.32125041094323981</v>
      </c>
      <c r="L881" s="361">
        <f t="shared" si="1188"/>
        <v>0.30161590809833655</v>
      </c>
      <c r="M881" s="459" t="s">
        <v>46</v>
      </c>
      <c r="N881" s="35">
        <f>G881-G879</f>
        <v>3695711</v>
      </c>
      <c r="O881" s="35">
        <f t="shared" ref="O881:O882" si="1272">H881-H879</f>
        <v>1527795</v>
      </c>
      <c r="P881" s="156">
        <f t="shared" ref="P881:P882" si="1273">N881/(G879-N881)</f>
        <v>-1.1892071654047514</v>
      </c>
      <c r="Q881" s="156">
        <f t="shared" ref="Q881:Q882" si="1274">O881/(H879-O881)</f>
        <v>-1.5319112455167034</v>
      </c>
      <c r="R881">
        <f t="shared" si="1213"/>
        <v>1.2735730667705223</v>
      </c>
    </row>
    <row r="882" spans="1:18">
      <c r="A882" s="364">
        <v>45625</v>
      </c>
      <c r="B882" s="147" t="s">
        <v>16</v>
      </c>
      <c r="C882" s="101">
        <v>27268325</v>
      </c>
      <c r="D882" s="101">
        <v>1756200</v>
      </c>
      <c r="E882" s="101">
        <v>27490675</v>
      </c>
      <c r="F882" s="101">
        <v>10274975</v>
      </c>
      <c r="G882" s="101">
        <v>21845462</v>
      </c>
      <c r="H882" s="101">
        <v>25505223</v>
      </c>
      <c r="I882">
        <f t="shared" si="1185"/>
        <v>5.8506861405306916</v>
      </c>
      <c r="J882">
        <f t="shared" si="1186"/>
        <v>0.85650935104547021</v>
      </c>
      <c r="K882" s="361">
        <f t="shared" si="1187"/>
        <v>6.8837856509404841E-2</v>
      </c>
      <c r="L882" s="361">
        <f t="shared" si="1188"/>
        <v>0.59683747974232826</v>
      </c>
      <c r="M882" s="30" t="s">
        <v>45</v>
      </c>
      <c r="N882" s="35">
        <f t="shared" ref="N882" si="1275">G882-G880</f>
        <v>14115894</v>
      </c>
      <c r="O882" s="35">
        <f t="shared" si="1272"/>
        <v>21306464</v>
      </c>
      <c r="P882" s="156">
        <f t="shared" si="1273"/>
        <v>-2.2103309477154784</v>
      </c>
      <c r="Q882" s="156">
        <f t="shared" si="1274"/>
        <v>-1.2454308745679212</v>
      </c>
      <c r="R882">
        <f t="shared" si="1213"/>
        <v>1.008154149548973</v>
      </c>
    </row>
    <row r="883" spans="1:18">
      <c r="A883" s="364">
        <v>45625</v>
      </c>
      <c r="B883" s="148" t="s">
        <v>591</v>
      </c>
      <c r="C883" s="101">
        <v>3468225</v>
      </c>
      <c r="D883" s="101">
        <v>404160</v>
      </c>
      <c r="E883" s="101">
        <v>4248030</v>
      </c>
      <c r="F883" s="101">
        <v>579015</v>
      </c>
      <c r="G883" s="101">
        <v>3413456</v>
      </c>
      <c r="H883" s="101">
        <v>2384166</v>
      </c>
      <c r="I883">
        <f t="shared" si="1185"/>
        <v>1.4326380641330165</v>
      </c>
      <c r="J883">
        <f t="shared" si="1186"/>
        <v>1.4317191000962182</v>
      </c>
      <c r="K883" s="361">
        <f t="shared" si="1187"/>
        <v>0.13190320701421152</v>
      </c>
      <c r="L883" s="361">
        <f t="shared" si="1188"/>
        <v>0.15781211033479012</v>
      </c>
      <c r="M883" s="30" t="s">
        <v>45</v>
      </c>
      <c r="N883" s="35">
        <f>G883-G881</f>
        <v>-870256</v>
      </c>
      <c r="O883" s="35">
        <f t="shared" ref="O883:O884" si="1276">H883-H881</f>
        <v>325889</v>
      </c>
      <c r="P883" s="156">
        <f t="shared" ref="P883:P884" si="1277">N883/(G881-N883)</f>
        <v>-0.16885164983562179</v>
      </c>
      <c r="Q883" s="400">
        <f t="shared" ref="Q883:Q884" si="1278">O883/(H881-O883)</f>
        <v>0.18811547990403998</v>
      </c>
      <c r="R883">
        <f t="shared" si="1213"/>
        <v>1.2248426788919404</v>
      </c>
    </row>
    <row r="884" spans="1:18">
      <c r="A884" s="364">
        <v>45628</v>
      </c>
      <c r="B884" s="147" t="s">
        <v>16</v>
      </c>
      <c r="C884" s="101">
        <v>45721600</v>
      </c>
      <c r="D884" s="101">
        <v>8229000</v>
      </c>
      <c r="E884" s="101">
        <v>41757050</v>
      </c>
      <c r="F884" s="101">
        <v>19446075</v>
      </c>
      <c r="G884" s="101">
        <v>33293726</v>
      </c>
      <c r="H884" s="101">
        <v>58354424</v>
      </c>
      <c r="I884">
        <f t="shared" si="1185"/>
        <v>2.3631152023332116</v>
      </c>
      <c r="J884">
        <f t="shared" si="1186"/>
        <v>0.5705433061938886</v>
      </c>
      <c r="K884" s="361">
        <f t="shared" si="1187"/>
        <v>0.21948331137344437</v>
      </c>
      <c r="L884" s="361">
        <f t="shared" si="1188"/>
        <v>0.87159234412660136</v>
      </c>
      <c r="M884" s="30" t="s">
        <v>45</v>
      </c>
      <c r="N884" s="35">
        <f t="shared" ref="N884" si="1279">G884-G882</f>
        <v>11448264</v>
      </c>
      <c r="O884" s="35">
        <f t="shared" si="1276"/>
        <v>32849201</v>
      </c>
      <c r="P884" s="399">
        <f t="shared" si="1277"/>
        <v>1.1010912747838408</v>
      </c>
      <c r="Q884" s="156">
        <f t="shared" si="1278"/>
        <v>-4.4729438187314834</v>
      </c>
      <c r="R884">
        <f t="shared" si="1213"/>
        <v>0.91328934245520721</v>
      </c>
    </row>
    <row r="885" spans="1:18">
      <c r="A885" s="364">
        <v>45628</v>
      </c>
      <c r="B885" s="148" t="s">
        <v>591</v>
      </c>
      <c r="C885" s="101">
        <v>4133145</v>
      </c>
      <c r="D885" s="101">
        <v>502365</v>
      </c>
      <c r="E885" s="101">
        <v>4794750</v>
      </c>
      <c r="F885" s="101">
        <v>492780</v>
      </c>
      <c r="G885" s="101">
        <v>3704372</v>
      </c>
      <c r="H885" s="101">
        <v>3025350</v>
      </c>
      <c r="I885">
        <f t="shared" ref="I885:I948" si="1280">F885/D885</f>
        <v>0.98092024723059923</v>
      </c>
      <c r="J885">
        <f t="shared" ref="J885:J948" si="1281">G885/H885</f>
        <v>1.2244441139041764</v>
      </c>
      <c r="K885" s="361">
        <f t="shared" ref="K885:K948" si="1282">D885/(C885-D885)</f>
        <v>0.1383628311271958</v>
      </c>
      <c r="L885" s="361">
        <f t="shared" ref="L885:L948" si="1283">F885/(E885-F885)</f>
        <v>0.11454752125189158</v>
      </c>
      <c r="M885" s="459" t="s">
        <v>46</v>
      </c>
      <c r="N885" s="35">
        <f>G885-G883</f>
        <v>290916</v>
      </c>
      <c r="O885" s="35">
        <f t="shared" ref="O885:O886" si="1284">H885-H883</f>
        <v>641184</v>
      </c>
      <c r="P885" s="156">
        <f t="shared" ref="P885:P886" si="1285">N885/(G883-N885)</f>
        <v>9.3166460637814086E-2</v>
      </c>
      <c r="Q885" s="400">
        <f t="shared" ref="Q885:Q886" si="1286">O885/(H883-O885)</f>
        <v>0.36786610532983127</v>
      </c>
      <c r="R885">
        <f t="shared" si="1213"/>
        <v>1.1600730194561284</v>
      </c>
    </row>
    <row r="886" spans="1:18">
      <c r="A886" s="364">
        <v>45629</v>
      </c>
      <c r="B886" s="147" t="s">
        <v>16</v>
      </c>
      <c r="C886" s="101">
        <v>46789900</v>
      </c>
      <c r="D886" s="101">
        <v>-2908250</v>
      </c>
      <c r="E886" s="101">
        <v>33580975</v>
      </c>
      <c r="F886" s="101">
        <v>13494425</v>
      </c>
      <c r="G886" s="101">
        <v>35130933</v>
      </c>
      <c r="H886" s="101">
        <v>58818531</v>
      </c>
      <c r="I886">
        <f t="shared" si="1280"/>
        <v>-4.6400498581621248</v>
      </c>
      <c r="J886">
        <f t="shared" si="1281"/>
        <v>0.59727661338566918</v>
      </c>
      <c r="K886" s="361">
        <f t="shared" si="1282"/>
        <v>-5.8518274825119246E-2</v>
      </c>
      <c r="L886" s="361">
        <f t="shared" si="1283"/>
        <v>0.6718139750230876</v>
      </c>
      <c r="M886" s="30" t="s">
        <v>45</v>
      </c>
      <c r="N886" s="35">
        <f t="shared" ref="N886" si="1287">G886-G884</f>
        <v>1837207</v>
      </c>
      <c r="O886" s="35">
        <f t="shared" si="1284"/>
        <v>464107</v>
      </c>
      <c r="P886" s="399">
        <f t="shared" si="1285"/>
        <v>5.8404650559078071E-2</v>
      </c>
      <c r="Q886" s="156">
        <f t="shared" si="1286"/>
        <v>8.0170056764415371E-3</v>
      </c>
      <c r="R886">
        <f t="shared" si="1213"/>
        <v>0.71769708847422198</v>
      </c>
    </row>
    <row r="887" spans="1:18">
      <c r="A887" s="364">
        <v>45629</v>
      </c>
      <c r="B887" s="148" t="s">
        <v>591</v>
      </c>
      <c r="C887" s="101">
        <v>5413875</v>
      </c>
      <c r="D887" s="101">
        <v>334995</v>
      </c>
      <c r="E887" s="101">
        <v>5296485</v>
      </c>
      <c r="F887" s="101">
        <v>2223975</v>
      </c>
      <c r="G887" s="101">
        <v>2829101</v>
      </c>
      <c r="H887" s="101">
        <v>3397997</v>
      </c>
      <c r="I887">
        <f t="shared" si="1280"/>
        <v>6.6388304303049299</v>
      </c>
      <c r="J887">
        <f t="shared" si="1281"/>
        <v>0.83257901640289855</v>
      </c>
      <c r="K887" s="361">
        <f t="shared" si="1282"/>
        <v>6.5958439655987147E-2</v>
      </c>
      <c r="L887" s="361">
        <f t="shared" si="1283"/>
        <v>0.7238300282179716</v>
      </c>
      <c r="M887" s="30" t="s">
        <v>45</v>
      </c>
      <c r="N887" s="35">
        <f>G887-G885</f>
        <v>-875271</v>
      </c>
      <c r="O887" s="35">
        <f t="shared" ref="O887:O888" si="1288">H887-H885</f>
        <v>372647</v>
      </c>
      <c r="P887" s="156">
        <f t="shared" ref="P887:P888" si="1289">N887/(G885-N887)</f>
        <v>-0.19112210274905708</v>
      </c>
      <c r="Q887" s="400">
        <f t="shared" ref="Q887:Q888" si="1290">O887/(H885-O887)</f>
        <v>0.14047822164788143</v>
      </c>
      <c r="R887">
        <f t="shared" si="1213"/>
        <v>0.97831682482510218</v>
      </c>
    </row>
    <row r="888" spans="1:18">
      <c r="A888" s="364">
        <v>45630</v>
      </c>
      <c r="B888" s="147" t="s">
        <v>16</v>
      </c>
      <c r="C888" s="101">
        <v>52704600</v>
      </c>
      <c r="D888" s="101">
        <v>5914700</v>
      </c>
      <c r="E888" s="101">
        <v>36399700</v>
      </c>
      <c r="F888" s="101">
        <v>2818725</v>
      </c>
      <c r="G888" s="101">
        <v>65912516</v>
      </c>
      <c r="H888" s="101">
        <v>77118632</v>
      </c>
      <c r="I888">
        <f t="shared" si="1280"/>
        <v>0.47656263208615823</v>
      </c>
      <c r="J888">
        <f t="shared" si="1281"/>
        <v>0.85468990165696923</v>
      </c>
      <c r="K888" s="361">
        <f t="shared" si="1282"/>
        <v>0.12640975937114635</v>
      </c>
      <c r="L888" s="361">
        <f t="shared" si="1283"/>
        <v>8.3938152480682884E-2</v>
      </c>
      <c r="M888" s="17" t="s">
        <v>46</v>
      </c>
      <c r="N888" s="35">
        <f t="shared" ref="N888" si="1291">G888-G886</f>
        <v>30781583</v>
      </c>
      <c r="O888" s="35">
        <f t="shared" si="1288"/>
        <v>18300101</v>
      </c>
      <c r="P888" s="399">
        <f t="shared" si="1289"/>
        <v>7.0772835021325022</v>
      </c>
      <c r="Q888" s="156">
        <f t="shared" si="1290"/>
        <v>0.4516488175874534</v>
      </c>
      <c r="R888">
        <f t="shared" si="1213"/>
        <v>0.69063611145896187</v>
      </c>
    </row>
    <row r="889" spans="1:18">
      <c r="A889" s="364">
        <v>45630</v>
      </c>
      <c r="B889" s="148" t="s">
        <v>591</v>
      </c>
      <c r="C889" s="101">
        <v>5648775</v>
      </c>
      <c r="D889" s="101">
        <v>269595</v>
      </c>
      <c r="E889" s="101">
        <v>3762600</v>
      </c>
      <c r="F889" s="101">
        <v>1439325</v>
      </c>
      <c r="G889" s="101">
        <v>2904874</v>
      </c>
      <c r="H889" s="101">
        <v>4720401</v>
      </c>
      <c r="I889">
        <f t="shared" si="1280"/>
        <v>5.3388415957269233</v>
      </c>
      <c r="J889">
        <f t="shared" si="1281"/>
        <v>0.61538712494976588</v>
      </c>
      <c r="K889" s="361">
        <f t="shared" si="1282"/>
        <v>5.0118233634122676E-2</v>
      </c>
      <c r="L889" s="361">
        <f t="shared" si="1283"/>
        <v>0.61952416308874325</v>
      </c>
      <c r="M889" s="30" t="s">
        <v>45</v>
      </c>
      <c r="N889" s="35">
        <f>G889-G887</f>
        <v>75773</v>
      </c>
      <c r="O889" s="35">
        <f t="shared" ref="O889:O890" si="1292">H889-H887</f>
        <v>1322404</v>
      </c>
      <c r="P889" s="156">
        <f t="shared" ref="P889:P890" si="1293">N889/(G887-N889)</f>
        <v>2.7520513356926599E-2</v>
      </c>
      <c r="Q889" s="400">
        <f t="shared" ref="Q889:Q890" si="1294">O889/(H887-O889)</f>
        <v>0.63712105407948472</v>
      </c>
      <c r="R889">
        <f t="shared" si="1213"/>
        <v>0.66609132068457322</v>
      </c>
    </row>
    <row r="890" spans="1:18">
      <c r="A890" s="365">
        <v>45631</v>
      </c>
      <c r="B890" s="223" t="s">
        <v>16</v>
      </c>
      <c r="C890" s="101">
        <v>16232800</v>
      </c>
      <c r="D890" s="101">
        <v>3914500</v>
      </c>
      <c r="E890" s="101">
        <v>13511850</v>
      </c>
      <c r="F890" s="101">
        <v>8597225</v>
      </c>
      <c r="G890" s="101">
        <v>5370257</v>
      </c>
      <c r="H890" s="101">
        <v>8914844</v>
      </c>
      <c r="I890">
        <f t="shared" si="1280"/>
        <v>2.1962511176395454</v>
      </c>
      <c r="J890">
        <f t="shared" si="1281"/>
        <v>0.60239494936759408</v>
      </c>
      <c r="K890" s="361">
        <f t="shared" si="1282"/>
        <v>0.31777923901837102</v>
      </c>
      <c r="L890" s="361">
        <f t="shared" si="1283"/>
        <v>1.7493145458707429</v>
      </c>
      <c r="M890" s="30" t="s">
        <v>45</v>
      </c>
      <c r="N890" s="35">
        <f t="shared" ref="N890" si="1295">G890-G888</f>
        <v>-60542259</v>
      </c>
      <c r="O890" s="35">
        <f t="shared" si="1292"/>
        <v>-68203788</v>
      </c>
      <c r="P890" s="156">
        <f t="shared" si="1293"/>
        <v>-0.47876609641668333</v>
      </c>
      <c r="Q890" s="156">
        <f t="shared" si="1294"/>
        <v>-0.46932736187575186</v>
      </c>
      <c r="R890">
        <f t="shared" si="1213"/>
        <v>0.83237950322803211</v>
      </c>
    </row>
    <row r="891" spans="1:18">
      <c r="A891" s="364">
        <v>45631</v>
      </c>
      <c r="B891" s="148" t="s">
        <v>591</v>
      </c>
      <c r="C891" s="101">
        <v>6516465</v>
      </c>
      <c r="D891" s="101">
        <v>-178620</v>
      </c>
      <c r="E891" s="101">
        <v>4290600</v>
      </c>
      <c r="F891" s="101">
        <v>1065855</v>
      </c>
      <c r="G891" s="101">
        <v>3151861</v>
      </c>
      <c r="H891" s="101">
        <v>4469593</v>
      </c>
      <c r="I891">
        <f t="shared" si="1280"/>
        <v>-5.96716493113873</v>
      </c>
      <c r="J891">
        <f t="shared" si="1281"/>
        <v>0.7051785252035252</v>
      </c>
      <c r="K891" s="361">
        <f t="shared" si="1282"/>
        <v>-2.6679272929320538E-2</v>
      </c>
      <c r="L891" s="361">
        <f t="shared" si="1283"/>
        <v>0.33052380885930516</v>
      </c>
      <c r="M891" s="30" t="s">
        <v>45</v>
      </c>
      <c r="N891" s="35">
        <f>G891-G889</f>
        <v>246987</v>
      </c>
      <c r="O891" s="35">
        <f t="shared" ref="O891:O893" si="1296">H891-H889</f>
        <v>-250808</v>
      </c>
      <c r="P891" s="399">
        <f t="shared" ref="P891:P893" si="1297">N891/(G889-N891)</f>
        <v>9.2926072477874336E-2</v>
      </c>
      <c r="Q891" s="156">
        <f t="shared" ref="Q891:Q893" si="1298">O891/(H889-O891)</f>
        <v>-5.0452113359144624E-2</v>
      </c>
      <c r="R891">
        <f t="shared" si="1213"/>
        <v>0.65842446786716413</v>
      </c>
    </row>
    <row r="892" spans="1:18">
      <c r="A892" s="364">
        <v>45632</v>
      </c>
      <c r="B892" s="147" t="s">
        <v>16</v>
      </c>
      <c r="C892" s="101">
        <v>30203025</v>
      </c>
      <c r="D892" s="101">
        <v>13970225</v>
      </c>
      <c r="E892" s="101">
        <v>21797075</v>
      </c>
      <c r="F892" s="101">
        <v>8285225</v>
      </c>
      <c r="G892" s="101">
        <v>16297526</v>
      </c>
      <c r="H892" s="101">
        <v>18440354</v>
      </c>
      <c r="I892">
        <f t="shared" si="1280"/>
        <v>0.5930631038512264</v>
      </c>
      <c r="J892">
        <f t="shared" si="1281"/>
        <v>0.88379680780531655</v>
      </c>
      <c r="K892" s="361">
        <f t="shared" si="1282"/>
        <v>0.8606170839288354</v>
      </c>
      <c r="L892" s="361">
        <f t="shared" si="1283"/>
        <v>0.6131821327205379</v>
      </c>
      <c r="M892" s="17" t="s">
        <v>46</v>
      </c>
      <c r="N892" s="35">
        <f t="shared" ref="N892" si="1299">G892-G890</f>
        <v>10927269</v>
      </c>
      <c r="O892" s="35">
        <f t="shared" si="1296"/>
        <v>9525510</v>
      </c>
      <c r="P892" s="156">
        <f t="shared" si="1297"/>
        <v>-1.9663929104346005</v>
      </c>
      <c r="Q892" s="156">
        <f t="shared" si="1298"/>
        <v>-15.598559605414417</v>
      </c>
      <c r="R892">
        <f t="shared" si="1213"/>
        <v>0.72168516233059432</v>
      </c>
    </row>
    <row r="893" spans="1:18">
      <c r="A893" s="364">
        <v>45632</v>
      </c>
      <c r="B893" s="148" t="s">
        <v>591</v>
      </c>
      <c r="C893" s="101">
        <v>6803850</v>
      </c>
      <c r="D893" s="101">
        <v>425040</v>
      </c>
      <c r="E893" s="101">
        <v>5219355</v>
      </c>
      <c r="F893" s="101">
        <v>757350</v>
      </c>
      <c r="G893" s="101">
        <v>4177412</v>
      </c>
      <c r="H893" s="101">
        <v>3990879</v>
      </c>
      <c r="I893">
        <f t="shared" si="1280"/>
        <v>1.7818322981366459</v>
      </c>
      <c r="J893">
        <f t="shared" si="1281"/>
        <v>1.0467398284939233</v>
      </c>
      <c r="K893" s="361">
        <f t="shared" si="1282"/>
        <v>6.6633118089424209E-2</v>
      </c>
      <c r="L893" s="361">
        <f t="shared" si="1283"/>
        <v>0.16973311325289864</v>
      </c>
      <c r="M893" s="30" t="s">
        <v>45</v>
      </c>
      <c r="N893" s="35">
        <f>G893-G891</f>
        <v>1025551</v>
      </c>
      <c r="O893" s="35">
        <f t="shared" si="1296"/>
        <v>-478714</v>
      </c>
      <c r="P893" s="399">
        <f t="shared" si="1297"/>
        <v>0.48231490234255586</v>
      </c>
      <c r="Q893" s="156">
        <f t="shared" si="1298"/>
        <v>-9.6742987045872461E-2</v>
      </c>
      <c r="R893">
        <f t="shared" si="1213"/>
        <v>0.76711788178751739</v>
      </c>
    </row>
    <row r="894" spans="1:18">
      <c r="A894" s="364">
        <v>45635</v>
      </c>
      <c r="B894" s="147" t="s">
        <v>16</v>
      </c>
      <c r="C894" s="101">
        <v>41032775</v>
      </c>
      <c r="D894" s="101">
        <v>18603275</v>
      </c>
      <c r="E894" s="101">
        <v>34688950</v>
      </c>
      <c r="F894" s="101">
        <v>10125375</v>
      </c>
      <c r="G894" s="101">
        <v>34050062</v>
      </c>
      <c r="H894" s="101">
        <v>30838662</v>
      </c>
      <c r="I894">
        <f t="shared" si="1280"/>
        <v>0.54427916589955261</v>
      </c>
      <c r="J894">
        <f t="shared" si="1281"/>
        <v>1.1041355166446585</v>
      </c>
      <c r="K894" s="361">
        <f t="shared" si="1282"/>
        <v>0.82941104349182992</v>
      </c>
      <c r="L894" s="361">
        <f t="shared" si="1283"/>
        <v>0.41221096684827024</v>
      </c>
      <c r="M894" s="17" t="s">
        <v>46</v>
      </c>
      <c r="N894" s="35">
        <f t="shared" ref="N894" si="1300">G894-G892</f>
        <v>17752536</v>
      </c>
      <c r="O894" s="35">
        <f t="shared" ref="O894:O895" si="1301">H894-H892</f>
        <v>12398308</v>
      </c>
      <c r="P894" s="156">
        <f t="shared" ref="P894:P895" si="1302">N894/(G892-N894)</f>
        <v>-12.200971814626703</v>
      </c>
      <c r="Q894" s="506">
        <f t="shared" ref="Q894:Q895" si="1303">O894/(H892-O894)</f>
        <v>2.0520049003268097</v>
      </c>
      <c r="R894">
        <f t="shared" si="1213"/>
        <v>0.84539614978514122</v>
      </c>
    </row>
    <row r="895" spans="1:18">
      <c r="A895" s="364">
        <v>45635</v>
      </c>
      <c r="B895" s="148" t="s">
        <v>591</v>
      </c>
      <c r="C895" s="101">
        <v>7904985</v>
      </c>
      <c r="D895" s="101">
        <v>1031235</v>
      </c>
      <c r="E895" s="101">
        <v>5952750</v>
      </c>
      <c r="F895" s="101">
        <v>455610</v>
      </c>
      <c r="G895" s="101">
        <v>4001399</v>
      </c>
      <c r="H895" s="101">
        <v>3795945</v>
      </c>
      <c r="I895">
        <f t="shared" si="1280"/>
        <v>0.44181006269182099</v>
      </c>
      <c r="J895">
        <f t="shared" si="1281"/>
        <v>1.054124598749455</v>
      </c>
      <c r="K895" s="361">
        <f t="shared" si="1282"/>
        <v>0.15002509547190399</v>
      </c>
      <c r="L895" s="361">
        <f t="shared" si="1283"/>
        <v>8.2881280083825407E-2</v>
      </c>
      <c r="M895" s="17" t="s">
        <v>46</v>
      </c>
      <c r="N895" s="35">
        <f>G895-G893</f>
        <v>-176013</v>
      </c>
      <c r="O895" s="35">
        <f t="shared" si="1301"/>
        <v>-194934</v>
      </c>
      <c r="P895" s="156">
        <f t="shared" si="1302"/>
        <v>-4.0430925076233082E-2</v>
      </c>
      <c r="Q895" s="156">
        <f t="shared" si="1303"/>
        <v>-4.6570164505676678E-2</v>
      </c>
      <c r="R895">
        <f t="shared" si="1213"/>
        <v>0.753037482044558</v>
      </c>
    </row>
    <row r="896" spans="1:18">
      <c r="A896" s="364">
        <v>45636</v>
      </c>
      <c r="B896" s="147" t="s">
        <v>16</v>
      </c>
      <c r="C896" s="101">
        <v>51570225</v>
      </c>
      <c r="D896" s="101">
        <v>10537450</v>
      </c>
      <c r="E896" s="101">
        <v>38445375</v>
      </c>
      <c r="F896" s="101">
        <v>3756425</v>
      </c>
      <c r="G896" s="101">
        <v>46813586</v>
      </c>
      <c r="H896" s="101">
        <v>45460346</v>
      </c>
      <c r="I896">
        <f t="shared" si="1280"/>
        <v>0.35648330478436435</v>
      </c>
      <c r="J896">
        <f t="shared" si="1281"/>
        <v>1.0297674813121749</v>
      </c>
      <c r="K896" s="361">
        <f>D896/(C896-D896)</f>
        <v>0.25680568764847123</v>
      </c>
      <c r="L896" s="361">
        <f t="shared" si="1283"/>
        <v>0.10828880666609972</v>
      </c>
      <c r="M896" s="17" t="s">
        <v>46</v>
      </c>
      <c r="N896" s="35">
        <f t="shared" ref="N896" si="1304">G896-G894</f>
        <v>12763524</v>
      </c>
      <c r="O896" s="35">
        <f t="shared" ref="O896:O897" si="1305">H896-H894</f>
        <v>14621684</v>
      </c>
      <c r="P896" s="156">
        <f t="shared" ref="P896:P897" si="1306">N896/(G894-N896)</f>
        <v>0.5996054407720034</v>
      </c>
      <c r="Q896" s="506">
        <f t="shared" ref="Q896:Q897" si="1307">O896/(H894-O896)</f>
        <v>0.90162815784790484</v>
      </c>
      <c r="R896">
        <f t="shared" si="1213"/>
        <v>0.74549558393433424</v>
      </c>
    </row>
    <row r="897" spans="1:18">
      <c r="A897" s="364">
        <v>45636</v>
      </c>
      <c r="B897" s="148" t="s">
        <v>591</v>
      </c>
      <c r="C897" s="101">
        <v>8289990</v>
      </c>
      <c r="D897" s="101">
        <v>104280</v>
      </c>
      <c r="E897" s="101">
        <v>6047940</v>
      </c>
      <c r="F897" s="101">
        <v>565380</v>
      </c>
      <c r="G897" s="101">
        <v>3467570</v>
      </c>
      <c r="H897" s="101">
        <v>4255087</v>
      </c>
      <c r="I897">
        <f t="shared" si="1280"/>
        <v>5.4217491369390105</v>
      </c>
      <c r="J897">
        <f t="shared" si="1281"/>
        <v>0.81492340814653141</v>
      </c>
      <c r="K897" s="361">
        <f t="shared" si="1282"/>
        <v>1.2739273685483605E-2</v>
      </c>
      <c r="L897" s="361">
        <f t="shared" si="1283"/>
        <v>0.10312335843109788</v>
      </c>
      <c r="M897" s="30" t="s">
        <v>45</v>
      </c>
      <c r="N897" s="35">
        <f>G897-G895</f>
        <v>-533829</v>
      </c>
      <c r="O897" s="35">
        <f t="shared" si="1305"/>
        <v>459142</v>
      </c>
      <c r="P897" s="156">
        <f t="shared" si="1306"/>
        <v>-0.11770720237218504</v>
      </c>
      <c r="Q897" s="400">
        <f t="shared" si="1307"/>
        <v>0.13759937281283913</v>
      </c>
      <c r="R897">
        <f t="shared" si="1213"/>
        <v>0.72954732152873525</v>
      </c>
    </row>
    <row r="898" spans="1:18">
      <c r="A898" s="364">
        <v>45637</v>
      </c>
      <c r="B898" s="147" t="s">
        <v>16</v>
      </c>
      <c r="C898" s="101">
        <v>66370050</v>
      </c>
      <c r="D898" s="101">
        <v>12849150</v>
      </c>
      <c r="E898" s="101">
        <v>46824675</v>
      </c>
      <c r="F898" s="101">
        <v>15062950</v>
      </c>
      <c r="G898" s="101">
        <v>60826530</v>
      </c>
      <c r="H898" s="101">
        <v>65464976</v>
      </c>
      <c r="I898">
        <f t="shared" si="1280"/>
        <v>1.1722915523594946</v>
      </c>
      <c r="J898">
        <f t="shared" si="1281"/>
        <v>0.92914614373340643</v>
      </c>
      <c r="K898" s="361">
        <f t="shared" si="1282"/>
        <v>0.2400772408535731</v>
      </c>
      <c r="L898" s="361">
        <f t="shared" si="1283"/>
        <v>0.47424848618895854</v>
      </c>
      <c r="M898" s="30" t="s">
        <v>45</v>
      </c>
      <c r="N898" s="35">
        <f t="shared" ref="N898" si="1308">G898-G896</f>
        <v>14012944</v>
      </c>
      <c r="O898" s="35">
        <f t="shared" ref="O898:O899" si="1309">H898-H896</f>
        <v>20004630</v>
      </c>
      <c r="P898" s="156">
        <f t="shared" ref="P898:P899" si="1310">N898/(G896-N898)</f>
        <v>0.42721554047631138</v>
      </c>
      <c r="Q898" s="506">
        <f t="shared" ref="Q898:Q899" si="1311">O898/(H896-O898)</f>
        <v>0.78586004023614975</v>
      </c>
      <c r="R898">
        <f t="shared" si="1213"/>
        <v>0.70550911141395856</v>
      </c>
    </row>
    <row r="899" spans="1:18">
      <c r="A899" s="364">
        <v>45637</v>
      </c>
      <c r="B899" s="148" t="s">
        <v>591</v>
      </c>
      <c r="C899" s="101">
        <v>9557115</v>
      </c>
      <c r="D899" s="101">
        <v>1555155</v>
      </c>
      <c r="E899" s="101">
        <v>7130265</v>
      </c>
      <c r="F899" s="101">
        <v>558510</v>
      </c>
      <c r="G899" s="101">
        <v>4216268</v>
      </c>
      <c r="H899" s="101">
        <v>4205942</v>
      </c>
      <c r="I899">
        <f t="shared" si="1280"/>
        <v>0.35913462002179847</v>
      </c>
      <c r="J899">
        <f t="shared" si="1281"/>
        <v>1.0024550980493787</v>
      </c>
      <c r="K899" s="361">
        <f t="shared" si="1282"/>
        <v>0.19434676004378929</v>
      </c>
      <c r="L899" s="361">
        <f t="shared" si="1283"/>
        <v>8.4986430565351267E-2</v>
      </c>
      <c r="M899" s="17" t="s">
        <v>46</v>
      </c>
      <c r="N899" s="35">
        <f>G899-G897</f>
        <v>748698</v>
      </c>
      <c r="O899" s="35">
        <f t="shared" si="1309"/>
        <v>-49145</v>
      </c>
      <c r="P899" s="399">
        <f t="shared" si="1310"/>
        <v>0.27537081554409326</v>
      </c>
      <c r="Q899" s="156">
        <f t="shared" si="1311"/>
        <v>-1.1417832496017872E-2</v>
      </c>
      <c r="R899">
        <f t="shared" ref="R899:R962" si="1312">E899/C899</f>
        <v>0.74606876656815369</v>
      </c>
    </row>
    <row r="900" spans="1:18">
      <c r="A900" s="365">
        <v>45638</v>
      </c>
      <c r="B900" s="223" t="s">
        <v>16</v>
      </c>
      <c r="C900" s="101">
        <v>15351675</v>
      </c>
      <c r="D900" s="101">
        <v>8679250</v>
      </c>
      <c r="E900" s="101">
        <v>14574550</v>
      </c>
      <c r="F900" s="101">
        <v>5829550</v>
      </c>
      <c r="G900" s="101">
        <v>3687568</v>
      </c>
      <c r="H900" s="101">
        <v>3247691</v>
      </c>
      <c r="I900">
        <f t="shared" si="1280"/>
        <v>0.6716651784428378</v>
      </c>
      <c r="J900">
        <f t="shared" si="1281"/>
        <v>1.1354429962702732</v>
      </c>
      <c r="K900" s="361">
        <f t="shared" si="1282"/>
        <v>1.3007639651251233</v>
      </c>
      <c r="L900" s="361">
        <f t="shared" si="1283"/>
        <v>0.66661520869068036</v>
      </c>
      <c r="M900" s="17" t="s">
        <v>46</v>
      </c>
      <c r="R900">
        <f t="shared" si="1312"/>
        <v>0.94937848801515146</v>
      </c>
    </row>
    <row r="901" spans="1:18">
      <c r="A901" s="364">
        <v>45638</v>
      </c>
      <c r="B901" s="148" t="s">
        <v>591</v>
      </c>
      <c r="C901" s="101">
        <v>8149080</v>
      </c>
      <c r="D901" s="101">
        <v>731850</v>
      </c>
      <c r="E901" s="101">
        <v>3133714</v>
      </c>
      <c r="F901" s="101">
        <v>7314015</v>
      </c>
      <c r="G901" s="101">
        <v>99600</v>
      </c>
      <c r="H901" s="101">
        <v>3905821</v>
      </c>
      <c r="I901">
        <f t="shared" si="1280"/>
        <v>9.9938716950194717</v>
      </c>
      <c r="J901">
        <f t="shared" si="1281"/>
        <v>2.5500400555990663E-2</v>
      </c>
      <c r="K901" s="361">
        <f t="shared" si="1282"/>
        <v>9.866891009177281E-2</v>
      </c>
      <c r="L901" s="361">
        <f t="shared" si="1283"/>
        <v>-1.7496383633618728</v>
      </c>
      <c r="M901" s="17" t="s">
        <v>46</v>
      </c>
      <c r="N901" s="35">
        <f>G901-G899</f>
        <v>-4116668</v>
      </c>
      <c r="O901" s="35">
        <f t="shared" ref="O901:O902" si="1313">H901-H899</f>
        <v>-300121</v>
      </c>
      <c r="P901" s="156">
        <f t="shared" ref="P901:P902" si="1314">N901/(G899-N901)</f>
        <v>-0.49402371505073361</v>
      </c>
      <c r="Q901" s="156">
        <f t="shared" ref="Q901:Q902" si="1315">O901/(H899-O901)</f>
        <v>-6.6603818011421498E-2</v>
      </c>
      <c r="R901">
        <f t="shared" si="1312"/>
        <v>0.3845481943974044</v>
      </c>
    </row>
    <row r="902" spans="1:18">
      <c r="A902" s="364">
        <v>45639</v>
      </c>
      <c r="B902" s="147" t="s">
        <v>16</v>
      </c>
      <c r="C902" s="101">
        <v>29640875</v>
      </c>
      <c r="D902" s="101">
        <v>6578075</v>
      </c>
      <c r="E902" s="101">
        <v>24982525</v>
      </c>
      <c r="F902" s="101">
        <v>13933750</v>
      </c>
      <c r="G902" s="101">
        <v>15550204</v>
      </c>
      <c r="H902" s="101">
        <v>37522679</v>
      </c>
      <c r="I902">
        <f t="shared" si="1280"/>
        <v>2.1182108747619934</v>
      </c>
      <c r="J902">
        <f t="shared" si="1281"/>
        <v>0.41442147560945741</v>
      </c>
      <c r="K902" s="361">
        <f t="shared" si="1282"/>
        <v>0.28522447404478207</v>
      </c>
      <c r="L902" s="361">
        <f t="shared" si="1283"/>
        <v>1.2611126572855362</v>
      </c>
      <c r="M902" s="30" t="s">
        <v>45</v>
      </c>
      <c r="N902" s="35">
        <f t="shared" ref="N902" si="1316">G902-G900</f>
        <v>11862636</v>
      </c>
      <c r="O902" s="35">
        <f t="shared" si="1313"/>
        <v>34274988</v>
      </c>
      <c r="P902" s="156">
        <f t="shared" si="1314"/>
        <v>-1.4510749023739007</v>
      </c>
      <c r="Q902" s="508">
        <f t="shared" si="1315"/>
        <v>-1.1046720569954902</v>
      </c>
      <c r="R902">
        <f t="shared" si="1312"/>
        <v>0.84284033450429519</v>
      </c>
    </row>
    <row r="903" spans="1:18">
      <c r="A903" s="364">
        <v>45639</v>
      </c>
      <c r="B903" s="148" t="s">
        <v>591</v>
      </c>
      <c r="C903" s="101">
        <v>9387810</v>
      </c>
      <c r="D903" s="101">
        <v>-1348530</v>
      </c>
      <c r="E903" s="101">
        <v>6707700</v>
      </c>
      <c r="F903" s="101">
        <v>84525</v>
      </c>
      <c r="G903" s="101">
        <v>3757076</v>
      </c>
      <c r="H903" s="101">
        <v>7510787</v>
      </c>
      <c r="I903">
        <f t="shared" si="1280"/>
        <v>-6.2679361971924988E-2</v>
      </c>
      <c r="J903">
        <f t="shared" si="1281"/>
        <v>0.50022401114556969</v>
      </c>
      <c r="K903" s="361">
        <f t="shared" si="1282"/>
        <v>-0.12560425619903989</v>
      </c>
      <c r="L903" s="361">
        <f t="shared" si="1283"/>
        <v>1.2762006137539776E-2</v>
      </c>
      <c r="M903" s="30" t="s">
        <v>45</v>
      </c>
      <c r="N903" s="35">
        <f>G903-G901</f>
        <v>3657476</v>
      </c>
      <c r="O903" s="35">
        <f t="shared" ref="O903:O904" si="1317">H903-H901</f>
        <v>3604966</v>
      </c>
      <c r="P903" s="156">
        <f t="shared" ref="P903:P904" si="1318">N903/(G901-N903)</f>
        <v>-1.027994230265473</v>
      </c>
      <c r="Q903" s="400">
        <f t="shared" ref="Q903:Q904" si="1319">O903/(H901-O903)</f>
        <v>11.982403483405628</v>
      </c>
      <c r="R903">
        <f t="shared" si="1312"/>
        <v>0.71451169122511005</v>
      </c>
    </row>
    <row r="904" spans="1:18">
      <c r="A904" s="364">
        <v>45642</v>
      </c>
      <c r="B904" s="147" t="s">
        <v>16</v>
      </c>
      <c r="C904" s="101">
        <v>36461950</v>
      </c>
      <c r="D904" s="101">
        <v>12025325</v>
      </c>
      <c r="E904" s="101">
        <v>30620800</v>
      </c>
      <c r="F904" s="101">
        <v>443975</v>
      </c>
      <c r="G904" s="101">
        <v>35555173</v>
      </c>
      <c r="H904" s="101">
        <v>30499155</v>
      </c>
      <c r="I904">
        <f t="shared" si="1280"/>
        <v>3.6920000083157836E-2</v>
      </c>
      <c r="J904">
        <f t="shared" si="1281"/>
        <v>1.1657756747686945</v>
      </c>
      <c r="K904" s="361">
        <f t="shared" si="1282"/>
        <v>0.49210253052538966</v>
      </c>
      <c r="L904" s="361">
        <f t="shared" si="1283"/>
        <v>1.471244903995036E-2</v>
      </c>
      <c r="M904" s="17" t="s">
        <v>46</v>
      </c>
      <c r="N904" s="35">
        <f t="shared" ref="N904" si="1320">G904-G902</f>
        <v>20004969</v>
      </c>
      <c r="O904" s="35">
        <f t="shared" si="1317"/>
        <v>-7023524</v>
      </c>
      <c r="P904" s="156">
        <f t="shared" si="1318"/>
        <v>-4.4906900812949733</v>
      </c>
      <c r="Q904" s="508">
        <f t="shared" si="1319"/>
        <v>-0.15766829778960062</v>
      </c>
      <c r="R904">
        <f t="shared" si="1312"/>
        <v>0.83980149169202412</v>
      </c>
    </row>
    <row r="905" spans="1:18">
      <c r="A905" s="364">
        <v>45642</v>
      </c>
      <c r="B905" s="148" t="s">
        <v>591</v>
      </c>
      <c r="C905" s="101">
        <v>10205235</v>
      </c>
      <c r="D905" s="101">
        <v>817425</v>
      </c>
      <c r="E905" s="101">
        <v>6846225</v>
      </c>
      <c r="F905" s="101">
        <v>138525</v>
      </c>
      <c r="G905" s="101">
        <v>5838207</v>
      </c>
      <c r="H905" s="101">
        <v>6780061</v>
      </c>
      <c r="I905">
        <f t="shared" si="1280"/>
        <v>0.16946508854023304</v>
      </c>
      <c r="J905">
        <f t="shared" si="1281"/>
        <v>0.86108473065360325</v>
      </c>
      <c r="K905" s="361">
        <f t="shared" si="1282"/>
        <v>8.7073023420797827E-2</v>
      </c>
      <c r="L905" s="361">
        <f t="shared" si="1283"/>
        <v>2.0651639160964266E-2</v>
      </c>
      <c r="M905" s="17" t="s">
        <v>46</v>
      </c>
      <c r="N905" s="35">
        <f>G905-G903</f>
        <v>2081131</v>
      </c>
      <c r="O905" s="35">
        <f t="shared" ref="O905:O906" si="1321">H905-H903</f>
        <v>-730726</v>
      </c>
      <c r="P905" s="399">
        <f t="shared" ref="P905:P906" si="1322">N905/(G903-N905)</f>
        <v>1.2417656904015346</v>
      </c>
      <c r="Q905" s="156">
        <f t="shared" ref="Q905:Q906" si="1323">O905/(H903-O905)</f>
        <v>-8.8664059621091418E-2</v>
      </c>
      <c r="R905">
        <f t="shared" si="1312"/>
        <v>0.67085422334713507</v>
      </c>
    </row>
    <row r="906" spans="1:18">
      <c r="A906" s="364">
        <v>45643</v>
      </c>
      <c r="B906" s="147" t="s">
        <v>16</v>
      </c>
      <c r="C906" s="101">
        <v>49187925</v>
      </c>
      <c r="D906" s="101">
        <v>34752950</v>
      </c>
      <c r="E906" s="101">
        <v>33528525</v>
      </c>
      <c r="F906" s="101">
        <v>-4362925</v>
      </c>
      <c r="G906" s="101">
        <v>62329740</v>
      </c>
      <c r="H906" s="101">
        <v>37372700</v>
      </c>
      <c r="I906">
        <f t="shared" si="1280"/>
        <v>-0.12554114111176173</v>
      </c>
      <c r="J906">
        <f t="shared" si="1281"/>
        <v>1.6677879842772934</v>
      </c>
      <c r="K906" s="361">
        <f t="shared" si="1282"/>
        <v>2.4075517969376463</v>
      </c>
      <c r="L906" s="361">
        <f t="shared" si="1283"/>
        <v>-0.11514273008818612</v>
      </c>
      <c r="M906" s="17" t="s">
        <v>46</v>
      </c>
      <c r="N906" s="35">
        <f t="shared" ref="N906" si="1324">G906-G904</f>
        <v>26774567</v>
      </c>
      <c r="O906" s="35">
        <f t="shared" si="1321"/>
        <v>6873545</v>
      </c>
      <c r="P906" s="399">
        <f t="shared" si="1322"/>
        <v>3.0492846393517712</v>
      </c>
      <c r="Q906" s="508">
        <f t="shared" si="1323"/>
        <v>0.2909361917004471</v>
      </c>
      <c r="R906">
        <f t="shared" si="1312"/>
        <v>0.68164137844806427</v>
      </c>
    </row>
    <row r="907" spans="1:18">
      <c r="A907" s="364">
        <v>45643</v>
      </c>
      <c r="B907" s="148" t="s">
        <v>591</v>
      </c>
      <c r="C907" s="101">
        <v>8646060</v>
      </c>
      <c r="D907" s="101">
        <v>3610275</v>
      </c>
      <c r="E907" s="101">
        <v>6858015</v>
      </c>
      <c r="F907" s="101">
        <v>-1105065</v>
      </c>
      <c r="G907" s="101">
        <v>8795449</v>
      </c>
      <c r="H907" s="101">
        <v>4867216</v>
      </c>
      <c r="I907">
        <f t="shared" si="1280"/>
        <v>-0.30608887134636559</v>
      </c>
      <c r="J907">
        <f t="shared" si="1281"/>
        <v>1.8070800638393694</v>
      </c>
      <c r="K907" s="361">
        <f t="shared" si="1282"/>
        <v>0.71692397511013672</v>
      </c>
      <c r="L907" s="361">
        <f t="shared" si="1283"/>
        <v>-0.13877356500248647</v>
      </c>
      <c r="M907" s="17" t="s">
        <v>46</v>
      </c>
      <c r="N907" s="35">
        <f>G907-G905</f>
        <v>2957242</v>
      </c>
      <c r="O907" s="35">
        <f t="shared" ref="O907:O908" si="1325">H907-H905</f>
        <v>-1912845</v>
      </c>
      <c r="P907" s="399">
        <f t="shared" ref="P907:P908" si="1326">N907/(G905-N907)</f>
        <v>1.026476198079463</v>
      </c>
      <c r="Q907" s="156">
        <f t="shared" ref="Q907:Q908" si="1327">O907/(H905-O907)</f>
        <v>-0.22004666793820157</v>
      </c>
      <c r="R907">
        <f t="shared" si="1312"/>
        <v>0.79319539767246583</v>
      </c>
    </row>
    <row r="908" spans="1:18">
      <c r="A908" s="364">
        <v>45644</v>
      </c>
      <c r="B908" s="147" t="s">
        <v>16</v>
      </c>
      <c r="C908" s="101">
        <v>62144350</v>
      </c>
      <c r="D908" s="101">
        <v>30951975</v>
      </c>
      <c r="E908" s="101">
        <v>42310625</v>
      </c>
      <c r="F908" s="101">
        <v>-3910250</v>
      </c>
      <c r="G908" s="101">
        <v>93131532</v>
      </c>
      <c r="H908" s="101">
        <v>63208273</v>
      </c>
      <c r="I908">
        <f t="shared" si="1280"/>
        <v>-0.12633281074955638</v>
      </c>
      <c r="J908">
        <f t="shared" si="1281"/>
        <v>1.4734073180578751</v>
      </c>
      <c r="K908" s="361">
        <f t="shared" si="1282"/>
        <v>0.9922929882703706</v>
      </c>
      <c r="L908" s="361">
        <f t="shared" si="1283"/>
        <v>-8.4599220590263605E-2</v>
      </c>
      <c r="M908" s="17" t="s">
        <v>46</v>
      </c>
      <c r="N908" s="35">
        <f t="shared" ref="N908" si="1328">G908-G906</f>
        <v>30801792</v>
      </c>
      <c r="O908" s="35">
        <f t="shared" si="1325"/>
        <v>25835573</v>
      </c>
      <c r="P908" s="156">
        <f t="shared" si="1326"/>
        <v>0.97696786356029264</v>
      </c>
      <c r="Q908" s="506">
        <f t="shared" si="1327"/>
        <v>2.2393419956285476</v>
      </c>
      <c r="R908">
        <f t="shared" si="1312"/>
        <v>0.68084427626968502</v>
      </c>
    </row>
    <row r="909" spans="1:18">
      <c r="A909" s="364">
        <v>45644</v>
      </c>
      <c r="B909" s="148" t="s">
        <v>591</v>
      </c>
      <c r="C909" s="101">
        <v>7864740</v>
      </c>
      <c r="D909" s="101">
        <v>4121430</v>
      </c>
      <c r="E909" s="101">
        <v>6724335</v>
      </c>
      <c r="F909" s="101">
        <v>-454230</v>
      </c>
      <c r="G909" s="101">
        <v>9784995</v>
      </c>
      <c r="H909" s="101">
        <v>4846214</v>
      </c>
      <c r="I909">
        <f t="shared" si="1280"/>
        <v>-0.11021174689367526</v>
      </c>
      <c r="J909">
        <f t="shared" si="1281"/>
        <v>2.0191008898905412</v>
      </c>
      <c r="K909" s="361">
        <f t="shared" si="1282"/>
        <v>1.1010122057751028</v>
      </c>
      <c r="L909" s="361">
        <f t="shared" si="1283"/>
        <v>-6.3275877560487373E-2</v>
      </c>
      <c r="M909" s="17" t="s">
        <v>46</v>
      </c>
      <c r="N909" s="35">
        <f>G909-G907</f>
        <v>989546</v>
      </c>
      <c r="O909" s="35">
        <f t="shared" ref="O909" si="1329">H909-H907</f>
        <v>-21002</v>
      </c>
      <c r="P909" s="399">
        <f t="shared" ref="P909" si="1330">N909/(G907-N909)</f>
        <v>0.12676893371593267</v>
      </c>
      <c r="Q909" s="156">
        <f t="shared" ref="Q909" si="1331">O909/(H907-O909)</f>
        <v>-4.2964532269223676E-3</v>
      </c>
      <c r="R909">
        <f t="shared" si="1312"/>
        <v>0.85499774944880569</v>
      </c>
    </row>
    <row r="910" spans="1:18">
      <c r="A910" s="365">
        <v>45645</v>
      </c>
      <c r="B910" s="223" t="s">
        <v>16</v>
      </c>
      <c r="C910" s="101">
        <v>16158150</v>
      </c>
      <c r="D910" s="101">
        <v>9002875</v>
      </c>
      <c r="E910" s="101">
        <v>22259650</v>
      </c>
      <c r="F910" s="101">
        <v>4723225</v>
      </c>
      <c r="G910" s="101">
        <v>3849527</v>
      </c>
      <c r="H910" s="101">
        <v>3239521</v>
      </c>
      <c r="I910">
        <f t="shared" si="1280"/>
        <v>0.52463518598225567</v>
      </c>
      <c r="J910">
        <f t="shared" si="1281"/>
        <v>1.1883012951606118</v>
      </c>
      <c r="K910" s="361">
        <f t="shared" si="1282"/>
        <v>1.2582150930607139</v>
      </c>
      <c r="L910" s="361">
        <f t="shared" si="1283"/>
        <v>0.26933796369556506</v>
      </c>
      <c r="M910" s="17" t="s">
        <v>46</v>
      </c>
      <c r="R910">
        <f t="shared" si="1312"/>
        <v>1.3776112983231372</v>
      </c>
    </row>
    <row r="911" spans="1:18">
      <c r="A911" s="364">
        <v>45645</v>
      </c>
      <c r="B911" s="148" t="s">
        <v>591</v>
      </c>
      <c r="C911" s="101">
        <v>6054540</v>
      </c>
      <c r="D911" s="101">
        <v>3321525</v>
      </c>
      <c r="E911" s="101">
        <v>7272570</v>
      </c>
      <c r="F911" s="101">
        <v>830340</v>
      </c>
      <c r="G911" s="101">
        <v>8056553</v>
      </c>
      <c r="H911" s="101">
        <v>6758300</v>
      </c>
      <c r="I911">
        <f t="shared" si="1280"/>
        <v>0.24998758100571275</v>
      </c>
      <c r="J911">
        <f t="shared" si="1281"/>
        <v>1.1920975689152598</v>
      </c>
      <c r="K911" s="361">
        <f t="shared" si="1282"/>
        <v>1.2153336150734628</v>
      </c>
      <c r="L911" s="361">
        <f t="shared" si="1283"/>
        <v>0.12889015139167648</v>
      </c>
      <c r="M911" s="17" t="s">
        <v>46</v>
      </c>
      <c r="N911" s="35">
        <f>G911-G909</f>
        <v>-1728442</v>
      </c>
      <c r="O911" s="35">
        <f t="shared" ref="O911:O913" si="1332">H911-H909</f>
        <v>1912086</v>
      </c>
      <c r="P911" s="156">
        <f t="shared" ref="P911:P913" si="1333">N911/(G909-N911)</f>
        <v>-0.1501238943679459</v>
      </c>
      <c r="Q911" s="400">
        <f t="shared" ref="Q911:Q913" si="1334">O911/(H909-O911)</f>
        <v>0.65167095641362616</v>
      </c>
      <c r="R911">
        <f t="shared" si="1312"/>
        <v>1.2011763073660426</v>
      </c>
    </row>
    <row r="912" spans="1:18">
      <c r="A912" s="364">
        <v>45646</v>
      </c>
      <c r="B912" s="147" t="s">
        <v>16</v>
      </c>
      <c r="C912" s="101">
        <v>15701050</v>
      </c>
      <c r="D912" s="101">
        <v>12198725</v>
      </c>
      <c r="E912" s="101">
        <v>23936025</v>
      </c>
      <c r="F912" s="101">
        <v>1698100</v>
      </c>
      <c r="G912" s="101">
        <v>25204362</v>
      </c>
      <c r="H912" s="101">
        <v>9329896</v>
      </c>
      <c r="I912">
        <f t="shared" si="1280"/>
        <v>0.13920307245224398</v>
      </c>
      <c r="J912">
        <f t="shared" si="1281"/>
        <v>2.7014622671035133</v>
      </c>
      <c r="K912" s="361">
        <f t="shared" si="1282"/>
        <v>3.4830362687643208</v>
      </c>
      <c r="L912" s="361">
        <f t="shared" si="1283"/>
        <v>7.6360541732198486E-2</v>
      </c>
      <c r="M912" s="17" t="s">
        <v>46</v>
      </c>
      <c r="N912" s="35">
        <f t="shared" ref="N912" si="1335">G912-G910</f>
        <v>21354835</v>
      </c>
      <c r="O912" s="35">
        <f t="shared" si="1332"/>
        <v>6090375</v>
      </c>
      <c r="P912" s="156">
        <f t="shared" si="1333"/>
        <v>-1.2199062707151453</v>
      </c>
      <c r="Q912" s="508">
        <f t="shared" si="1334"/>
        <v>-2.1363335337411176</v>
      </c>
      <c r="R912">
        <f t="shared" si="1312"/>
        <v>1.5244856235729458</v>
      </c>
    </row>
    <row r="913" spans="1:18">
      <c r="A913" s="364">
        <v>45646</v>
      </c>
      <c r="B913" s="148" t="s">
        <v>591</v>
      </c>
      <c r="C913" s="101">
        <v>4561845</v>
      </c>
      <c r="D913" s="101">
        <v>3268185</v>
      </c>
      <c r="E913" s="101">
        <v>5034420</v>
      </c>
      <c r="F913" s="101">
        <v>-201555</v>
      </c>
      <c r="G913" s="101">
        <v>11908692</v>
      </c>
      <c r="H913" s="101">
        <v>5566621</v>
      </c>
      <c r="I913">
        <f t="shared" si="1280"/>
        <v>-6.1671845382069865E-2</v>
      </c>
      <c r="J913">
        <f t="shared" si="1281"/>
        <v>2.1393035379990843</v>
      </c>
      <c r="K913" s="361">
        <f t="shared" si="1282"/>
        <v>2.5263090765734426</v>
      </c>
      <c r="L913" s="361">
        <f t="shared" si="1283"/>
        <v>-3.8494263246100294E-2</v>
      </c>
      <c r="M913" s="17" t="s">
        <v>46</v>
      </c>
      <c r="N913" s="35">
        <f>G913-G911</f>
        <v>3852139</v>
      </c>
      <c r="O913" s="35">
        <f t="shared" si="1332"/>
        <v>-1191679</v>
      </c>
      <c r="P913" s="399">
        <f t="shared" si="1333"/>
        <v>0.91621305608819681</v>
      </c>
      <c r="Q913" s="156">
        <f t="shared" si="1334"/>
        <v>-0.14989712551441961</v>
      </c>
      <c r="R913">
        <f t="shared" si="1312"/>
        <v>1.1035929541665708</v>
      </c>
    </row>
    <row r="914" spans="1:18">
      <c r="A914" s="364">
        <v>45649</v>
      </c>
      <c r="B914" s="147" t="s">
        <v>16</v>
      </c>
      <c r="C914" s="101">
        <v>39100025</v>
      </c>
      <c r="D914" s="101">
        <v>11879975</v>
      </c>
      <c r="E914" s="101">
        <v>38153550</v>
      </c>
      <c r="F914" s="101">
        <v>12349900</v>
      </c>
      <c r="G914" s="101">
        <v>49640153</v>
      </c>
      <c r="H914" s="101">
        <v>43071883</v>
      </c>
      <c r="I914">
        <f t="shared" si="1280"/>
        <v>1.0395560596718427</v>
      </c>
      <c r="J914">
        <f t="shared" si="1281"/>
        <v>1.1524955386789104</v>
      </c>
      <c r="K914" s="361">
        <f t="shared" si="1282"/>
        <v>0.43644207119384426</v>
      </c>
      <c r="L914" s="361">
        <f t="shared" si="1283"/>
        <v>0.47861058416154306</v>
      </c>
      <c r="M914" s="30" t="s">
        <v>45</v>
      </c>
      <c r="N914" s="35">
        <f t="shared" ref="N914" si="1336">G914-G912</f>
        <v>24435791</v>
      </c>
      <c r="O914" s="35">
        <f t="shared" ref="O914:O915" si="1337">H914-H912</f>
        <v>33741987</v>
      </c>
      <c r="P914" s="399">
        <f t="shared" ref="P914:P915" si="1338">N914/(G912-N914)</f>
        <v>31.793797840407716</v>
      </c>
      <c r="Q914" s="508">
        <f t="shared" ref="Q914:Q915" si="1339">O914/(H912-O914)</f>
        <v>-1.3821834024787143</v>
      </c>
      <c r="R914">
        <f t="shared" si="1312"/>
        <v>0.97579349373817537</v>
      </c>
    </row>
    <row r="915" spans="1:18">
      <c r="A915" s="364">
        <v>45649</v>
      </c>
      <c r="B915" s="148" t="s">
        <v>591</v>
      </c>
      <c r="C915" s="101">
        <v>13493610</v>
      </c>
      <c r="D915" s="101">
        <v>5492790</v>
      </c>
      <c r="E915" s="101">
        <v>11302905</v>
      </c>
      <c r="F915" s="101">
        <v>6382965</v>
      </c>
      <c r="G915" s="101">
        <v>31276213</v>
      </c>
      <c r="H915" s="101">
        <v>32995301</v>
      </c>
      <c r="I915">
        <f t="shared" si="1280"/>
        <v>1.1620624491378699</v>
      </c>
      <c r="J915">
        <f t="shared" si="1281"/>
        <v>0.94789900537655347</v>
      </c>
      <c r="K915" s="361">
        <f t="shared" si="1282"/>
        <v>0.68652838084096379</v>
      </c>
      <c r="L915" s="361">
        <f t="shared" si="1283"/>
        <v>1.2973664312979427</v>
      </c>
      <c r="M915" s="30" t="s">
        <v>45</v>
      </c>
      <c r="N915" s="35">
        <f>G915-G913</f>
        <v>19367521</v>
      </c>
      <c r="O915" s="35">
        <f t="shared" si="1337"/>
        <v>27428680</v>
      </c>
      <c r="P915" s="156">
        <f t="shared" si="1338"/>
        <v>-2.5965900277375979</v>
      </c>
      <c r="Q915" s="156">
        <f t="shared" si="1339"/>
        <v>-1.2546247359409286</v>
      </c>
      <c r="R915">
        <f t="shared" si="1312"/>
        <v>0.8376487092779471</v>
      </c>
    </row>
    <row r="916" spans="1:18">
      <c r="A916" s="364">
        <v>45650</v>
      </c>
      <c r="B916" s="147" t="s">
        <v>16</v>
      </c>
      <c r="C916" s="101">
        <v>41769475</v>
      </c>
      <c r="D916" s="101">
        <v>2669450</v>
      </c>
      <c r="E916" s="101">
        <v>40868050</v>
      </c>
      <c r="F916" s="101">
        <v>2714500</v>
      </c>
      <c r="G916" s="101">
        <v>44805475</v>
      </c>
      <c r="H916" s="101">
        <v>40402608</v>
      </c>
      <c r="I916">
        <f t="shared" si="1280"/>
        <v>1.016876135533537</v>
      </c>
      <c r="J916">
        <f t="shared" si="1281"/>
        <v>1.1089748216253763</v>
      </c>
      <c r="K916" s="361">
        <f t="shared" si="1282"/>
        <v>6.827233486423602E-2</v>
      </c>
      <c r="L916" s="361">
        <f t="shared" si="1283"/>
        <v>7.1146721602576957E-2</v>
      </c>
      <c r="M916" s="154" t="s">
        <v>894</v>
      </c>
      <c r="N916" s="35">
        <f t="shared" ref="N916" si="1340">G916-G914</f>
        <v>-4834678</v>
      </c>
      <c r="O916" s="35">
        <f t="shared" ref="O916" si="1341">H916-H914</f>
        <v>-2669275</v>
      </c>
      <c r="P916" s="156">
        <f t="shared" ref="P916" si="1342">N916/(G914-N916)</f>
        <v>-8.8750674600532486E-2</v>
      </c>
      <c r="Q916" s="508">
        <f t="shared" ref="Q916" si="1343">O916/(H914-O916)</f>
        <v>-5.8356087093378792E-2</v>
      </c>
      <c r="R916">
        <f t="shared" si="1312"/>
        <v>0.97841904883889486</v>
      </c>
    </row>
    <row r="917" spans="1:18">
      <c r="A917" s="365">
        <v>45650</v>
      </c>
      <c r="B917" s="172" t="s">
        <v>591</v>
      </c>
      <c r="C917" s="101">
        <v>1810425</v>
      </c>
      <c r="D917" s="101">
        <v>960000</v>
      </c>
      <c r="E917" s="101">
        <v>2281410</v>
      </c>
      <c r="F917" s="101">
        <v>1186995</v>
      </c>
      <c r="G917" s="101">
        <v>421875</v>
      </c>
      <c r="H917" s="101">
        <v>333477</v>
      </c>
      <c r="I917">
        <f t="shared" si="1280"/>
        <v>1.2364531249999999</v>
      </c>
      <c r="J917">
        <f t="shared" si="1281"/>
        <v>1.2650797506274796</v>
      </c>
      <c r="K917" s="361">
        <f t="shared" si="1282"/>
        <v>1.1288473410353648</v>
      </c>
      <c r="L917" s="361">
        <f t="shared" si="1283"/>
        <v>1.0845931388001808</v>
      </c>
      <c r="M917" s="459" t="s">
        <v>46</v>
      </c>
      <c r="R917">
        <f t="shared" si="1312"/>
        <v>1.2601516218567463</v>
      </c>
    </row>
    <row r="918" spans="1:18">
      <c r="A918" s="365">
        <v>45652</v>
      </c>
      <c r="B918" s="223" t="s">
        <v>16</v>
      </c>
      <c r="C918" s="101">
        <v>16074825</v>
      </c>
      <c r="D918" s="101">
        <v>6007725</v>
      </c>
      <c r="E918" s="101">
        <v>17501700</v>
      </c>
      <c r="F918" s="101">
        <v>7556775</v>
      </c>
      <c r="G918" s="101">
        <v>1406609</v>
      </c>
      <c r="H918" s="101">
        <v>1205886</v>
      </c>
      <c r="I918">
        <f t="shared" si="1280"/>
        <v>1.2578430271026053</v>
      </c>
      <c r="J918">
        <f t="shared" si="1281"/>
        <v>1.1664527160942244</v>
      </c>
      <c r="K918" s="361">
        <f t="shared" si="1282"/>
        <v>0.59676818547545962</v>
      </c>
      <c r="L918" s="361">
        <f t="shared" si="1283"/>
        <v>0.75986244240152645</v>
      </c>
      <c r="M918" s="30" t="s">
        <v>45</v>
      </c>
      <c r="R918">
        <f t="shared" si="1312"/>
        <v>1.0887645744199392</v>
      </c>
    </row>
    <row r="919" spans="1:18">
      <c r="A919" s="364">
        <v>45652</v>
      </c>
      <c r="B919" s="148" t="s">
        <v>591</v>
      </c>
      <c r="C919" s="101">
        <v>2841975</v>
      </c>
      <c r="D919" s="101">
        <v>1031550</v>
      </c>
      <c r="E919" s="101">
        <v>3200235</v>
      </c>
      <c r="F919" s="101">
        <v>918825</v>
      </c>
      <c r="G919" s="101">
        <v>2354044</v>
      </c>
      <c r="H919" s="101">
        <v>1382719</v>
      </c>
      <c r="I919">
        <f t="shared" si="1280"/>
        <v>0.89072269885124322</v>
      </c>
      <c r="J919">
        <f t="shared" si="1281"/>
        <v>1.7024746170407725</v>
      </c>
      <c r="K919" s="361">
        <f t="shared" si="1282"/>
        <v>0.56978333816645266</v>
      </c>
      <c r="L919" s="361">
        <f t="shared" si="1283"/>
        <v>0.40274435546438386</v>
      </c>
      <c r="M919" s="459" t="s">
        <v>46</v>
      </c>
      <c r="N919" s="35">
        <f>G919-G917</f>
        <v>1932169</v>
      </c>
      <c r="O919" s="35">
        <f t="shared" ref="O919" si="1344">H919-H917</f>
        <v>1049242</v>
      </c>
      <c r="P919" s="156">
        <f t="shared" ref="P919" si="1345">N919/(G917-N919)</f>
        <v>-1.2793330305225341</v>
      </c>
      <c r="Q919" s="156">
        <f t="shared" ref="Q919" si="1346">O919/(H917-O919)</f>
        <v>-1.4659029150629048</v>
      </c>
      <c r="R919">
        <f t="shared" si="1312"/>
        <v>1.1260602222046288</v>
      </c>
    </row>
    <row r="920" spans="1:18">
      <c r="A920" s="364">
        <v>45653</v>
      </c>
      <c r="B920" s="147" t="s">
        <v>16</v>
      </c>
      <c r="C920" s="101">
        <v>24960000</v>
      </c>
      <c r="D920" s="101">
        <v>7171650</v>
      </c>
      <c r="E920" s="101">
        <v>29816400</v>
      </c>
      <c r="F920" s="101">
        <v>12177675</v>
      </c>
      <c r="G920" s="101">
        <v>7598032</v>
      </c>
      <c r="H920" s="101">
        <v>5862162</v>
      </c>
      <c r="I920">
        <f t="shared" si="1280"/>
        <v>1.6980297421095565</v>
      </c>
      <c r="J920">
        <f t="shared" si="1281"/>
        <v>1.2961143004918663</v>
      </c>
      <c r="K920" s="361">
        <f t="shared" si="1282"/>
        <v>0.40316555498402046</v>
      </c>
      <c r="L920" s="361">
        <f t="shared" si="1283"/>
        <v>0.69039428870283992</v>
      </c>
      <c r="M920" s="30" t="s">
        <v>45</v>
      </c>
      <c r="N920" s="35">
        <f t="shared" ref="N920" si="1347">G920-G918</f>
        <v>6191423</v>
      </c>
      <c r="O920" s="35">
        <f t="shared" ref="O920:O921" si="1348">H920-H918</f>
        <v>4656276</v>
      </c>
      <c r="P920" s="156">
        <f t="shared" ref="P920:P921" si="1349">N920/(G918-N920)</f>
        <v>-1.2939736006457094</v>
      </c>
      <c r="Q920" s="508">
        <f t="shared" ref="Q920:Q921" si="1350">O920/(H918-O920)</f>
        <v>-1.349492666046447</v>
      </c>
      <c r="R920">
        <f t="shared" si="1312"/>
        <v>1.1945673076923078</v>
      </c>
    </row>
    <row r="921" spans="1:18">
      <c r="A921" s="364">
        <v>45653</v>
      </c>
      <c r="B921" s="148" t="s">
        <v>591</v>
      </c>
      <c r="C921" s="101">
        <v>2724315</v>
      </c>
      <c r="D921" s="101">
        <v>-194970</v>
      </c>
      <c r="E921" s="101">
        <v>3309870</v>
      </c>
      <c r="F921" s="101">
        <v>70410</v>
      </c>
      <c r="G921" s="101">
        <v>1942744</v>
      </c>
      <c r="H921" s="101">
        <v>1207136</v>
      </c>
      <c r="I921">
        <f t="shared" si="1280"/>
        <v>-0.36113248192029546</v>
      </c>
      <c r="J921">
        <f t="shared" si="1281"/>
        <v>1.6093828698671897</v>
      </c>
      <c r="K921" s="361">
        <f t="shared" si="1282"/>
        <v>-6.6786901587203712E-2</v>
      </c>
      <c r="L921" s="361">
        <f t="shared" si="1283"/>
        <v>2.1735103998814616E-2</v>
      </c>
      <c r="M921" s="30" t="s">
        <v>45</v>
      </c>
      <c r="N921" s="35">
        <f>G921-G919</f>
        <v>-411300</v>
      </c>
      <c r="O921" s="35">
        <f t="shared" si="1348"/>
        <v>-175583</v>
      </c>
      <c r="P921" s="156">
        <f t="shared" si="1349"/>
        <v>-0.14873375608965828</v>
      </c>
      <c r="Q921" s="156">
        <f t="shared" si="1350"/>
        <v>-0.11267584845556253</v>
      </c>
      <c r="R921">
        <f t="shared" si="1312"/>
        <v>1.214936598741335</v>
      </c>
    </row>
    <row r="922" spans="1:18">
      <c r="A922" s="364">
        <v>45656</v>
      </c>
      <c r="B922" s="147" t="s">
        <v>16</v>
      </c>
      <c r="C922" s="101">
        <v>24197625</v>
      </c>
      <c r="D922" s="101">
        <v>10402800</v>
      </c>
      <c r="E922" s="101">
        <v>26374050</v>
      </c>
      <c r="F922" s="101">
        <v>-4207800</v>
      </c>
      <c r="G922" s="101">
        <v>14297360</v>
      </c>
      <c r="H922" s="101">
        <v>8981451</v>
      </c>
      <c r="I922">
        <f t="shared" si="1280"/>
        <v>-0.40448725343176839</v>
      </c>
      <c r="J922">
        <f t="shared" si="1281"/>
        <v>1.5918764128424239</v>
      </c>
      <c r="K922" s="361">
        <f t="shared" si="1282"/>
        <v>0.75410887778569136</v>
      </c>
      <c r="L922" s="361">
        <f t="shared" si="1283"/>
        <v>-0.13759141451547241</v>
      </c>
      <c r="M922" s="17" t="s">
        <v>46</v>
      </c>
      <c r="N922" s="35">
        <f t="shared" ref="N922" si="1351">G922-G920</f>
        <v>6699328</v>
      </c>
      <c r="O922" s="35">
        <f t="shared" ref="O922:O924" si="1352">H922-H920</f>
        <v>3119289</v>
      </c>
      <c r="P922" s="399">
        <f t="shared" ref="P922:P924" si="1353">N922/(G920-N922)</f>
        <v>7.454432160088305</v>
      </c>
      <c r="Q922" s="508">
        <f t="shared" ref="Q922:Q924" si="1354">O922/(H920-O922)</f>
        <v>1.1372342066147429</v>
      </c>
      <c r="R922">
        <f t="shared" si="1312"/>
        <v>1.0899437444790552</v>
      </c>
    </row>
    <row r="923" spans="1:18">
      <c r="A923" s="364">
        <v>45656</v>
      </c>
      <c r="B923" s="148" t="s">
        <v>591</v>
      </c>
      <c r="C923" s="101">
        <v>2829240</v>
      </c>
      <c r="D923" s="101">
        <v>539025</v>
      </c>
      <c r="E923" s="101">
        <v>3643590</v>
      </c>
      <c r="F923" s="101">
        <v>282930</v>
      </c>
      <c r="G923" s="101">
        <v>3365759</v>
      </c>
      <c r="H923" s="101">
        <v>1880668</v>
      </c>
      <c r="I923">
        <f t="shared" si="1280"/>
        <v>0.52489216641157643</v>
      </c>
      <c r="J923">
        <f t="shared" si="1281"/>
        <v>1.789661439445984</v>
      </c>
      <c r="K923" s="361">
        <f t="shared" si="1282"/>
        <v>0.23535999895206344</v>
      </c>
      <c r="L923" s="361">
        <f t="shared" si="1283"/>
        <v>8.4188820053203842E-2</v>
      </c>
      <c r="M923" s="17" t="s">
        <v>46</v>
      </c>
      <c r="N923" s="35">
        <f>G923-G921</f>
        <v>1423015</v>
      </c>
      <c r="O923" s="35">
        <f t="shared" si="1352"/>
        <v>673532</v>
      </c>
      <c r="P923" s="399">
        <f t="shared" si="1353"/>
        <v>2.737994223912847</v>
      </c>
      <c r="Q923" s="156">
        <f t="shared" si="1354"/>
        <v>1.2622319173019692</v>
      </c>
      <c r="R923">
        <f t="shared" si="1312"/>
        <v>1.2878334817830936</v>
      </c>
    </row>
    <row r="924" spans="1:18">
      <c r="A924" s="364">
        <v>45657</v>
      </c>
      <c r="B924" s="147" t="s">
        <v>16</v>
      </c>
      <c r="C924" s="101">
        <v>36047100</v>
      </c>
      <c r="D924" s="101">
        <v>11849475</v>
      </c>
      <c r="E924" s="101">
        <v>33408150</v>
      </c>
      <c r="F924" s="101">
        <v>7034100</v>
      </c>
      <c r="G924" s="101">
        <v>12603749</v>
      </c>
      <c r="H924" s="101">
        <v>13359945</v>
      </c>
      <c r="I924">
        <f t="shared" si="1280"/>
        <v>0.59362123638389042</v>
      </c>
      <c r="J924">
        <f t="shared" si="1281"/>
        <v>0.94339826997790788</v>
      </c>
      <c r="K924" s="361">
        <f t="shared" si="1282"/>
        <v>0.4896957862600152</v>
      </c>
      <c r="L924" s="361">
        <f t="shared" si="1283"/>
        <v>0.26670534104545945</v>
      </c>
      <c r="M924" s="17" t="s">
        <v>46</v>
      </c>
      <c r="N924" s="35">
        <f t="shared" ref="N924" si="1355">G924-G922</f>
        <v>-1693611</v>
      </c>
      <c r="O924" s="35">
        <f t="shared" si="1352"/>
        <v>4378494</v>
      </c>
      <c r="P924" s="156">
        <f t="shared" si="1353"/>
        <v>-0.10591045409312543</v>
      </c>
      <c r="Q924" s="508">
        <f t="shared" si="1354"/>
        <v>0.95123504303863804</v>
      </c>
      <c r="R924">
        <f t="shared" si="1312"/>
        <v>0.92679161430461809</v>
      </c>
    </row>
    <row r="925" spans="1:18">
      <c r="A925" s="364">
        <v>45657</v>
      </c>
      <c r="B925" s="148" t="s">
        <v>591</v>
      </c>
      <c r="C925" s="101">
        <v>2355870</v>
      </c>
      <c r="D925" s="101">
        <v>527715</v>
      </c>
      <c r="E925" s="101">
        <v>3369660</v>
      </c>
      <c r="F925" s="101">
        <v>652785</v>
      </c>
      <c r="G925" s="101">
        <v>1880807</v>
      </c>
      <c r="H925" s="101">
        <v>1169944</v>
      </c>
      <c r="I925">
        <f t="shared" si="1280"/>
        <v>1.2370029277166652</v>
      </c>
      <c r="J925">
        <f t="shared" si="1281"/>
        <v>1.6076042955902163</v>
      </c>
      <c r="K925" s="361">
        <f t="shared" si="1282"/>
        <v>0.28865987840199547</v>
      </c>
      <c r="L925" s="361">
        <f t="shared" si="1283"/>
        <v>0.24027053140096619</v>
      </c>
      <c r="M925" s="459" t="s">
        <v>46</v>
      </c>
      <c r="N925" s="35">
        <f>G925-G923</f>
        <v>-1484952</v>
      </c>
      <c r="O925" s="35">
        <f t="shared" ref="O925:O926" si="1356">H925-H923</f>
        <v>-710724</v>
      </c>
      <c r="P925" s="156">
        <f t="shared" ref="P925:P926" si="1357">N925/(G923-N925)</f>
        <v>-0.30613079196018894</v>
      </c>
      <c r="Q925" s="156">
        <f t="shared" ref="Q925:Q926" si="1358">O925/(H923-O925)</f>
        <v>-0.27426340746594879</v>
      </c>
      <c r="R925">
        <f t="shared" si="1312"/>
        <v>1.4303251028282544</v>
      </c>
    </row>
    <row r="926" spans="1:18">
      <c r="A926" s="364">
        <v>45658</v>
      </c>
      <c r="B926" s="147" t="s">
        <v>16</v>
      </c>
      <c r="C926" s="101">
        <v>44620725</v>
      </c>
      <c r="D926" s="101">
        <v>-2915325</v>
      </c>
      <c r="E926" s="101">
        <v>41084850</v>
      </c>
      <c r="F926" s="101">
        <v>11547150</v>
      </c>
      <c r="G926" s="101">
        <v>18054509</v>
      </c>
      <c r="H926" s="101">
        <v>22449145</v>
      </c>
      <c r="I926">
        <f t="shared" si="1280"/>
        <v>-3.9608448457719123</v>
      </c>
      <c r="J926">
        <f t="shared" si="1281"/>
        <v>0.8042403842106236</v>
      </c>
      <c r="K926" s="361">
        <f t="shared" si="1282"/>
        <v>-6.1328717888844364E-2</v>
      </c>
      <c r="L926" s="361">
        <f t="shared" si="1283"/>
        <v>0.39092921926893426</v>
      </c>
      <c r="M926" s="30" t="s">
        <v>45</v>
      </c>
      <c r="N926" s="35">
        <f t="shared" ref="N926" si="1359">G926-G924</f>
        <v>5450760</v>
      </c>
      <c r="O926" s="35">
        <f t="shared" si="1356"/>
        <v>9089200</v>
      </c>
      <c r="P926" s="156">
        <f t="shared" si="1357"/>
        <v>0.76202549731308133</v>
      </c>
      <c r="Q926" s="514">
        <f t="shared" si="1358"/>
        <v>2.1282469452051105</v>
      </c>
      <c r="R926">
        <f t="shared" si="1312"/>
        <v>0.92075711454710785</v>
      </c>
    </row>
    <row r="927" spans="1:18">
      <c r="A927" s="364">
        <v>45658</v>
      </c>
      <c r="B927" s="148" t="s">
        <v>591</v>
      </c>
      <c r="C927" s="101">
        <v>3425925</v>
      </c>
      <c r="D927" s="101">
        <v>-128670</v>
      </c>
      <c r="E927" s="101">
        <v>4422000</v>
      </c>
      <c r="F927" s="101">
        <v>88365</v>
      </c>
      <c r="G927" s="101">
        <v>2409847</v>
      </c>
      <c r="H927" s="101">
        <v>2019710</v>
      </c>
      <c r="I927">
        <f t="shared" si="1280"/>
        <v>-0.68675681977150849</v>
      </c>
      <c r="J927">
        <f t="shared" si="1281"/>
        <v>1.1931648603017264</v>
      </c>
      <c r="K927" s="361">
        <f t="shared" si="1282"/>
        <v>-3.6198216674473462E-2</v>
      </c>
      <c r="L927" s="361">
        <f t="shared" si="1283"/>
        <v>2.0390503584173564E-2</v>
      </c>
      <c r="M927" s="30" t="s">
        <v>45</v>
      </c>
      <c r="N927" s="35">
        <f>G927-G925</f>
        <v>529040</v>
      </c>
      <c r="O927" s="35">
        <f t="shared" ref="O927" si="1360">H927-H925</f>
        <v>849766</v>
      </c>
      <c r="P927" s="156">
        <f t="shared" ref="P927" si="1361">N927/(G925-N927)</f>
        <v>0.39136922265449592</v>
      </c>
      <c r="Q927" s="399">
        <f t="shared" ref="Q927" si="1362">O927/(H925-O927)</f>
        <v>2.6540424388933657</v>
      </c>
      <c r="R927">
        <f t="shared" si="1312"/>
        <v>1.290746294796296</v>
      </c>
    </row>
    <row r="928" spans="1:18">
      <c r="A928" s="365">
        <v>45659</v>
      </c>
      <c r="B928" s="223" t="s">
        <v>16</v>
      </c>
      <c r="C928" s="101">
        <v>19122975</v>
      </c>
      <c r="D928" s="101">
        <v>8621025</v>
      </c>
      <c r="E928" s="101">
        <v>16184475</v>
      </c>
      <c r="F928" s="101">
        <v>13855275</v>
      </c>
      <c r="G928" s="101">
        <v>1186052</v>
      </c>
      <c r="H928" s="101">
        <v>2294037</v>
      </c>
      <c r="I928">
        <f t="shared" si="1280"/>
        <v>1.6071493818890445</v>
      </c>
      <c r="J928">
        <f t="shared" si="1281"/>
        <v>0.51701520071385076</v>
      </c>
      <c r="K928" s="361">
        <f t="shared" si="1282"/>
        <v>0.82089754759830313</v>
      </c>
      <c r="L928" s="361">
        <f t="shared" si="1283"/>
        <v>5.9485123647604325</v>
      </c>
      <c r="M928" s="30" t="s">
        <v>45</v>
      </c>
      <c r="R928">
        <f t="shared" si="1312"/>
        <v>0.84633667094162912</v>
      </c>
    </row>
    <row r="929" spans="1:18">
      <c r="A929" s="364">
        <v>45659</v>
      </c>
      <c r="B929" s="148" t="s">
        <v>591</v>
      </c>
      <c r="C929" s="101">
        <v>4533705</v>
      </c>
      <c r="D929" s="101">
        <v>4533705</v>
      </c>
      <c r="E929" s="101">
        <v>4846905</v>
      </c>
      <c r="F929" s="101">
        <v>4846905</v>
      </c>
      <c r="G929" s="101">
        <v>1726110</v>
      </c>
      <c r="H929" s="101">
        <v>2212216</v>
      </c>
      <c r="I929">
        <f t="shared" si="1280"/>
        <v>1.0690825715391716</v>
      </c>
      <c r="J929">
        <f t="shared" si="1281"/>
        <v>0.7802628676404112</v>
      </c>
      <c r="K929" s="361" t="e">
        <f t="shared" si="1282"/>
        <v>#DIV/0!</v>
      </c>
      <c r="L929" s="361" t="e">
        <f t="shared" si="1283"/>
        <v>#DIV/0!</v>
      </c>
      <c r="M929" s="30" t="s">
        <v>45</v>
      </c>
      <c r="N929" s="35">
        <f>G929-G927</f>
        <v>-683737</v>
      </c>
      <c r="O929" s="35">
        <f t="shared" ref="O929:O930" si="1363">H929-H927</f>
        <v>192506</v>
      </c>
      <c r="P929" s="156">
        <f t="shared" ref="P929:P930" si="1364">N929/(G927-N929)</f>
        <v>-0.22101775804374474</v>
      </c>
      <c r="Q929" s="400">
        <f t="shared" ref="Q929:Q930" si="1365">O929/(H927-O929)</f>
        <v>0.10535550491351814</v>
      </c>
      <c r="R929">
        <f t="shared" si="1312"/>
        <v>1.0690825715391716</v>
      </c>
    </row>
    <row r="930" spans="1:18">
      <c r="A930" s="364">
        <v>45660</v>
      </c>
      <c r="B930" s="147" t="s">
        <v>16</v>
      </c>
      <c r="C930" s="101">
        <v>34848300</v>
      </c>
      <c r="D930" s="101">
        <v>19213725</v>
      </c>
      <c r="E930" s="101">
        <v>30432075</v>
      </c>
      <c r="F930" s="101">
        <v>7760025</v>
      </c>
      <c r="G930" s="101">
        <v>10394038</v>
      </c>
      <c r="H930" s="101">
        <v>8392189</v>
      </c>
      <c r="I930">
        <f t="shared" si="1280"/>
        <v>0.4038792581865307</v>
      </c>
      <c r="J930">
        <f t="shared" si="1281"/>
        <v>1.2385371683121054</v>
      </c>
      <c r="K930" s="361">
        <f t="shared" si="1282"/>
        <v>1.2289253145672332</v>
      </c>
      <c r="L930" s="361">
        <f t="shared" si="1283"/>
        <v>0.34227275433849169</v>
      </c>
      <c r="M930" s="17" t="s">
        <v>46</v>
      </c>
      <c r="N930" s="35">
        <f t="shared" ref="N930" si="1366">G930-G928</f>
        <v>9207986</v>
      </c>
      <c r="O930" s="35">
        <f t="shared" si="1363"/>
        <v>6098152</v>
      </c>
      <c r="P930" s="156">
        <f t="shared" si="1364"/>
        <v>-1.1478511291666074</v>
      </c>
      <c r="Q930" s="508">
        <f t="shared" si="1365"/>
        <v>-1.6030409175327245</v>
      </c>
      <c r="R930">
        <f t="shared" si="1312"/>
        <v>0.87327287127349107</v>
      </c>
    </row>
    <row r="931" spans="1:18">
      <c r="A931" s="364">
        <v>45660</v>
      </c>
      <c r="B931" s="148" t="s">
        <v>591</v>
      </c>
      <c r="C931" s="101">
        <v>4071300</v>
      </c>
      <c r="D931" s="101">
        <v>1332270</v>
      </c>
      <c r="E931" s="101">
        <v>4840950</v>
      </c>
      <c r="F931" s="101">
        <v>-102015</v>
      </c>
      <c r="G931" s="101">
        <v>2524582</v>
      </c>
      <c r="H931" s="101">
        <v>1522642</v>
      </c>
      <c r="I931">
        <f t="shared" si="1280"/>
        <v>-7.6572316422346826E-2</v>
      </c>
      <c r="J931">
        <f t="shared" si="1281"/>
        <v>1.6580272972898422</v>
      </c>
      <c r="K931" s="361">
        <f t="shared" si="1282"/>
        <v>0.48640212045870251</v>
      </c>
      <c r="L931" s="361">
        <f t="shared" si="1283"/>
        <v>-2.0638422485289701E-2</v>
      </c>
      <c r="M931" s="17" t="s">
        <v>46</v>
      </c>
      <c r="N931" s="35">
        <f>G931-G929</f>
        <v>798472</v>
      </c>
      <c r="O931" s="35">
        <f t="shared" ref="O931:O932" si="1367">H931-H929</f>
        <v>-689574</v>
      </c>
      <c r="P931" s="400">
        <f t="shared" ref="P931:P932" si="1368">N931/(G929-N931)</f>
        <v>0.86075818368803347</v>
      </c>
      <c r="Q931" s="156">
        <f t="shared" ref="Q931:Q932" si="1369">O931/(H929-O931)</f>
        <v>-0.2376374582585232</v>
      </c>
      <c r="R931">
        <f t="shared" si="1312"/>
        <v>1.1890428118782699</v>
      </c>
    </row>
    <row r="932" spans="1:18">
      <c r="A932" s="364">
        <v>45663</v>
      </c>
      <c r="B932" s="147" t="s">
        <v>16</v>
      </c>
      <c r="C932" s="101">
        <v>18598500</v>
      </c>
      <c r="D932" s="101">
        <v>12927600</v>
      </c>
      <c r="E932" s="101">
        <v>26468775</v>
      </c>
      <c r="F932" s="101">
        <v>-7544250</v>
      </c>
      <c r="G932" s="101">
        <v>18554342</v>
      </c>
      <c r="H932" s="101">
        <v>6409191</v>
      </c>
      <c r="I932">
        <f t="shared" si="1280"/>
        <v>-0.58357699805068231</v>
      </c>
      <c r="J932">
        <f t="shared" si="1281"/>
        <v>2.8949585056834786</v>
      </c>
      <c r="K932" s="361">
        <f t="shared" si="1282"/>
        <v>2.2796381526741789</v>
      </c>
      <c r="L932" s="361">
        <f t="shared" si="1283"/>
        <v>-0.22180473509780443</v>
      </c>
      <c r="M932" s="17" t="s">
        <v>46</v>
      </c>
      <c r="N932" s="35">
        <f t="shared" ref="N932" si="1370">G932-G930</f>
        <v>8160304</v>
      </c>
      <c r="O932" s="35">
        <f t="shared" si="1367"/>
        <v>-1982998</v>
      </c>
      <c r="P932" s="400">
        <f t="shared" si="1368"/>
        <v>3.6532120655368994</v>
      </c>
      <c r="Q932" s="508">
        <f t="shared" si="1369"/>
        <v>-0.19112889242381847</v>
      </c>
      <c r="R932">
        <f t="shared" si="1312"/>
        <v>1.4231671909024921</v>
      </c>
    </row>
    <row r="933" spans="1:18">
      <c r="A933" s="364">
        <v>45663</v>
      </c>
      <c r="B933" s="148" t="s">
        <v>591</v>
      </c>
      <c r="C933" s="101">
        <v>2024925</v>
      </c>
      <c r="D933" s="101">
        <v>1320195</v>
      </c>
      <c r="E933" s="101">
        <v>3601245</v>
      </c>
      <c r="F933" s="101">
        <v>-16245</v>
      </c>
      <c r="G933" s="101">
        <v>2809476</v>
      </c>
      <c r="H933" s="101">
        <v>1050188</v>
      </c>
      <c r="I933">
        <f t="shared" si="1280"/>
        <v>-1.2305000397668527E-2</v>
      </c>
      <c r="J933">
        <f t="shared" si="1281"/>
        <v>2.6752124381539306</v>
      </c>
      <c r="K933" s="361">
        <f t="shared" si="1282"/>
        <v>1.8733344685198587</v>
      </c>
      <c r="L933" s="361">
        <f t="shared" si="1283"/>
        <v>-4.4906827662274116E-3</v>
      </c>
      <c r="M933" s="17" t="s">
        <v>46</v>
      </c>
      <c r="N933" s="35">
        <f>G933-G931</f>
        <v>284894</v>
      </c>
      <c r="O933" s="35">
        <f t="shared" ref="O933:O934" si="1371">H933-H931</f>
        <v>-472454</v>
      </c>
      <c r="P933" s="400">
        <f t="shared" ref="P933:P934" si="1372">N933/(G931-N933)</f>
        <v>0.12720253892506456</v>
      </c>
      <c r="Q933" s="156">
        <f t="shared" ref="Q933:Q934" si="1373">O933/(H931-O933)</f>
        <v>-0.23680765236359555</v>
      </c>
      <c r="R933">
        <f t="shared" si="1312"/>
        <v>1.7784584614244972</v>
      </c>
    </row>
    <row r="934" spans="1:18">
      <c r="A934" s="364">
        <v>45664</v>
      </c>
      <c r="B934" s="147" t="s">
        <v>16</v>
      </c>
      <c r="C934" s="101">
        <v>38039850</v>
      </c>
      <c r="D934" s="101">
        <v>8851425</v>
      </c>
      <c r="E934" s="101">
        <v>30861825</v>
      </c>
      <c r="F934" s="101">
        <v>6697950</v>
      </c>
      <c r="G934" s="101">
        <v>12967449</v>
      </c>
      <c r="H934" s="101">
        <v>11747214</v>
      </c>
      <c r="I934">
        <f t="shared" si="1280"/>
        <v>0.75670866555385152</v>
      </c>
      <c r="J934">
        <f t="shared" si="1281"/>
        <v>1.103874416521228</v>
      </c>
      <c r="K934" s="361">
        <f t="shared" si="1282"/>
        <v>0.30325120317386089</v>
      </c>
      <c r="L934" s="361">
        <f t="shared" si="1283"/>
        <v>0.2771885717832922</v>
      </c>
      <c r="M934" s="459" t="s">
        <v>46</v>
      </c>
      <c r="N934" s="35">
        <f t="shared" ref="N934" si="1374">G934-G932</f>
        <v>-5586893</v>
      </c>
      <c r="O934" s="35">
        <f t="shared" si="1371"/>
        <v>5338023</v>
      </c>
      <c r="P934" s="156">
        <f t="shared" si="1372"/>
        <v>-0.23142531854729056</v>
      </c>
      <c r="Q934" s="506">
        <f t="shared" si="1373"/>
        <v>4.9833667547947664</v>
      </c>
      <c r="R934">
        <f t="shared" si="1312"/>
        <v>0.81130248936312843</v>
      </c>
    </row>
    <row r="935" spans="1:18">
      <c r="A935" s="364">
        <v>45664</v>
      </c>
      <c r="B935" s="148" t="s">
        <v>591</v>
      </c>
      <c r="C935" s="101">
        <v>2349615</v>
      </c>
      <c r="D935" s="101">
        <v>-103500</v>
      </c>
      <c r="E935" s="101">
        <v>3272145</v>
      </c>
      <c r="F935" s="101">
        <v>-24645</v>
      </c>
      <c r="G935" s="101">
        <v>2046756</v>
      </c>
      <c r="H935" s="101">
        <v>1547558</v>
      </c>
      <c r="I935">
        <f t="shared" si="1280"/>
        <v>0.23811594202898551</v>
      </c>
      <c r="J935">
        <f t="shared" si="1281"/>
        <v>1.3225714318946367</v>
      </c>
      <c r="K935" s="361">
        <f t="shared" si="1282"/>
        <v>-4.2191254792376225E-2</v>
      </c>
      <c r="L935" s="361">
        <f t="shared" si="1283"/>
        <v>-7.4754533955756963E-3</v>
      </c>
      <c r="M935" s="153" t="s">
        <v>45</v>
      </c>
      <c r="N935" s="35">
        <f>G935-G933</f>
        <v>-762720</v>
      </c>
      <c r="O935" s="35">
        <f t="shared" ref="O935:O936" si="1375">H935-H933</f>
        <v>497370</v>
      </c>
      <c r="P935" s="156">
        <f t="shared" ref="P935:P936" si="1376">N935/(G933-N935)</f>
        <v>-0.21351571974214181</v>
      </c>
      <c r="Q935" s="400">
        <f t="shared" ref="Q935:Q936" si="1377">O935/(H933-O935)</f>
        <v>0.89969935855923644</v>
      </c>
      <c r="R935">
        <f t="shared" si="1312"/>
        <v>1.3926302819823673</v>
      </c>
    </row>
    <row r="936" spans="1:18">
      <c r="A936" s="364">
        <v>45665</v>
      </c>
      <c r="B936" s="147" t="s">
        <v>16</v>
      </c>
      <c r="C936" s="101">
        <v>56134800</v>
      </c>
      <c r="D936" s="101">
        <v>18094950</v>
      </c>
      <c r="E936" s="101">
        <v>46634400</v>
      </c>
      <c r="F936" s="101">
        <v>15772575</v>
      </c>
      <c r="G936" s="101">
        <v>34486712</v>
      </c>
      <c r="H936" s="101">
        <v>42194878</v>
      </c>
      <c r="I936">
        <f t="shared" si="1280"/>
        <v>0.8716561803155024</v>
      </c>
      <c r="J936">
        <f t="shared" si="1281"/>
        <v>0.81731986522155609</v>
      </c>
      <c r="K936" s="361">
        <f t="shared" si="1282"/>
        <v>0.47568405238191003</v>
      </c>
      <c r="L936" s="361">
        <f t="shared" si="1283"/>
        <v>0.51107071600593934</v>
      </c>
      <c r="M936" s="153" t="s">
        <v>45</v>
      </c>
      <c r="N936" s="35">
        <f t="shared" ref="N936" si="1378">G936-G934</f>
        <v>21519263</v>
      </c>
      <c r="O936" s="35">
        <f t="shared" si="1375"/>
        <v>30447664</v>
      </c>
      <c r="P936" s="156">
        <f t="shared" si="1376"/>
        <v>-2.5163389895991659</v>
      </c>
      <c r="Q936" s="508">
        <f t="shared" si="1377"/>
        <v>-1.6281781454456978</v>
      </c>
      <c r="R936">
        <f t="shared" si="1312"/>
        <v>0.83075739113704872</v>
      </c>
    </row>
    <row r="937" spans="1:18">
      <c r="A937" s="364">
        <v>45665</v>
      </c>
      <c r="B937" s="148" t="s">
        <v>591</v>
      </c>
      <c r="C937" s="101">
        <v>2601690</v>
      </c>
      <c r="D937" s="101">
        <v>1157535</v>
      </c>
      <c r="E937" s="101">
        <v>3436710</v>
      </c>
      <c r="F937" s="101">
        <v>235710</v>
      </c>
      <c r="G937" s="101">
        <v>3164407</v>
      </c>
      <c r="H937" s="101">
        <v>2082385</v>
      </c>
      <c r="I937">
        <f t="shared" si="1280"/>
        <v>0.20363099171947285</v>
      </c>
      <c r="J937">
        <f t="shared" si="1281"/>
        <v>1.519607085145158</v>
      </c>
      <c r="K937" s="361">
        <f t="shared" si="1282"/>
        <v>0.80153099909635739</v>
      </c>
      <c r="L937" s="361">
        <f t="shared" si="1283"/>
        <v>7.3636363636363639E-2</v>
      </c>
      <c r="M937" s="17" t="s">
        <v>46</v>
      </c>
      <c r="N937" s="35">
        <f>G937-G935</f>
        <v>1117651</v>
      </c>
      <c r="O937" s="35">
        <f t="shared" ref="O937" si="1379">H937-H935</f>
        <v>534827</v>
      </c>
      <c r="P937" s="400">
        <f t="shared" ref="P937" si="1380">N937/(G935-N937)</f>
        <v>1.2029329300778706</v>
      </c>
      <c r="Q937" s="156">
        <f t="shared" ref="Q937" si="1381">O937/(H935-O937)</f>
        <v>0.52810371164702175</v>
      </c>
      <c r="R937">
        <f t="shared" si="1312"/>
        <v>1.3209529190641467</v>
      </c>
    </row>
    <row r="938" spans="1:18">
      <c r="A938" s="365">
        <v>45666</v>
      </c>
      <c r="B938" s="223" t="s">
        <v>16</v>
      </c>
      <c r="C938" s="101">
        <v>14215725</v>
      </c>
      <c r="D938" s="101">
        <v>10098750</v>
      </c>
      <c r="E938" s="101">
        <v>14060100</v>
      </c>
      <c r="F938" s="101">
        <v>7221525</v>
      </c>
      <c r="G938" s="101">
        <v>1552917</v>
      </c>
      <c r="H938" s="101">
        <v>1240935</v>
      </c>
      <c r="I938">
        <f t="shared" si="1280"/>
        <v>0.71509097660601562</v>
      </c>
      <c r="J938">
        <f t="shared" si="1281"/>
        <v>1.2514088167389912</v>
      </c>
      <c r="K938" s="361">
        <f t="shared" si="1282"/>
        <v>2.45295392855191</v>
      </c>
      <c r="L938" s="361">
        <f t="shared" si="1283"/>
        <v>1.0559985084611925</v>
      </c>
      <c r="M938" s="17" t="s">
        <v>46</v>
      </c>
      <c r="R938">
        <f t="shared" si="1312"/>
        <v>0.98905261602908046</v>
      </c>
    </row>
    <row r="939" spans="1:18">
      <c r="A939" s="364">
        <v>45666</v>
      </c>
      <c r="B939" s="148" t="s">
        <v>591</v>
      </c>
      <c r="C939" s="101">
        <v>2934150</v>
      </c>
      <c r="D939" s="101">
        <v>741990</v>
      </c>
      <c r="E939" s="101">
        <v>4645005</v>
      </c>
      <c r="F939" s="101">
        <v>244740</v>
      </c>
      <c r="G939" s="101">
        <v>2873360</v>
      </c>
      <c r="H939" s="101">
        <v>1920992</v>
      </c>
      <c r="I939">
        <f t="shared" si="1280"/>
        <v>0.3298427202522945</v>
      </c>
      <c r="J939">
        <f t="shared" si="1281"/>
        <v>1.4957688527594077</v>
      </c>
      <c r="K939" s="361">
        <f t="shared" si="1282"/>
        <v>0.33847438143201225</v>
      </c>
      <c r="L939" s="361">
        <f t="shared" si="1283"/>
        <v>5.5619377469311504E-2</v>
      </c>
      <c r="M939" s="17" t="s">
        <v>46</v>
      </c>
      <c r="N939" s="35">
        <f>G939-G937</f>
        <v>-291047</v>
      </c>
      <c r="O939" s="35">
        <f t="shared" ref="O939:O941" si="1382">H939-H937</f>
        <v>-161393</v>
      </c>
      <c r="P939" s="156">
        <f t="shared" ref="P939:P941" si="1383">N939/(G937-N939)</f>
        <v>-8.4228295326750122E-2</v>
      </c>
      <c r="Q939" s="156">
        <f t="shared" ref="Q939:Q941" si="1384">O939/(H937-O939)</f>
        <v>-7.1929130243722869E-2</v>
      </c>
      <c r="R939">
        <f t="shared" si="1312"/>
        <v>1.5830836869280711</v>
      </c>
    </row>
    <row r="940" spans="1:18">
      <c r="A940" s="364">
        <v>45667</v>
      </c>
      <c r="B940" s="147" t="s">
        <v>16</v>
      </c>
      <c r="C940" s="101">
        <v>19922925</v>
      </c>
      <c r="D940" s="101">
        <v>9730050</v>
      </c>
      <c r="E940" s="101">
        <v>22114275</v>
      </c>
      <c r="F940" s="101">
        <v>7300650</v>
      </c>
      <c r="G940" s="101">
        <v>14588382</v>
      </c>
      <c r="H940" s="101">
        <v>10787647</v>
      </c>
      <c r="I940">
        <f t="shared" si="1280"/>
        <v>0.75031988530377547</v>
      </c>
      <c r="J940">
        <f t="shared" si="1281"/>
        <v>1.3523228930275528</v>
      </c>
      <c r="K940" s="361">
        <f t="shared" si="1282"/>
        <v>0.95459328207203564</v>
      </c>
      <c r="L940" s="361">
        <f t="shared" si="1283"/>
        <v>0.49283345568690984</v>
      </c>
      <c r="M940" s="17" t="s">
        <v>46</v>
      </c>
      <c r="N940" s="35">
        <f t="shared" ref="N940" si="1385">G940-G938</f>
        <v>13035465</v>
      </c>
      <c r="O940" s="35">
        <f t="shared" si="1382"/>
        <v>9546712</v>
      </c>
      <c r="P940" s="156">
        <f t="shared" si="1383"/>
        <v>-1.1352414986638855</v>
      </c>
      <c r="Q940" s="508">
        <f t="shared" si="1384"/>
        <v>-1.1494062506132781</v>
      </c>
      <c r="R940">
        <f t="shared" si="1312"/>
        <v>1.1099913792778922</v>
      </c>
    </row>
    <row r="941" spans="1:18">
      <c r="A941" s="364">
        <v>45667</v>
      </c>
      <c r="B941" s="148" t="s">
        <v>591</v>
      </c>
      <c r="C941" s="101">
        <v>2304510</v>
      </c>
      <c r="D941" s="101">
        <v>1831305</v>
      </c>
      <c r="E941" s="101">
        <v>3757590</v>
      </c>
      <c r="F941" s="101">
        <v>488310</v>
      </c>
      <c r="G941" s="101">
        <v>3574269</v>
      </c>
      <c r="H941" s="101">
        <v>1654151</v>
      </c>
      <c r="I941">
        <f t="shared" si="1280"/>
        <v>0.26664591643663943</v>
      </c>
      <c r="J941">
        <f t="shared" si="1281"/>
        <v>2.1607876185426846</v>
      </c>
      <c r="K941" s="361">
        <f t="shared" si="1282"/>
        <v>3.8700034868608744</v>
      </c>
      <c r="L941" s="361">
        <f t="shared" si="1283"/>
        <v>0.14936316253119952</v>
      </c>
      <c r="M941" s="17" t="s">
        <v>46</v>
      </c>
      <c r="N941" s="35">
        <f>G941-G939</f>
        <v>700909</v>
      </c>
      <c r="O941" s="35">
        <f t="shared" si="1382"/>
        <v>-266841</v>
      </c>
      <c r="P941" s="400">
        <f t="shared" si="1383"/>
        <v>0.32263512502698566</v>
      </c>
      <c r="Q941" s="156">
        <f t="shared" si="1384"/>
        <v>-0.12196589044959098</v>
      </c>
      <c r="R941">
        <f t="shared" si="1312"/>
        <v>1.6305375112279834</v>
      </c>
    </row>
    <row r="942" spans="1:18">
      <c r="A942" s="364">
        <v>45670</v>
      </c>
      <c r="B942" s="147" t="s">
        <v>16</v>
      </c>
      <c r="C942" s="101">
        <v>31665225</v>
      </c>
      <c r="D942" s="101">
        <v>28786500</v>
      </c>
      <c r="E942" s="101">
        <v>32341200</v>
      </c>
      <c r="F942" s="101">
        <v>8004000</v>
      </c>
      <c r="G942" s="101">
        <v>16912114</v>
      </c>
      <c r="H942" s="101">
        <v>9849844</v>
      </c>
      <c r="I942">
        <f t="shared" si="1280"/>
        <v>0.27804700119847847</v>
      </c>
      <c r="J942">
        <f t="shared" si="1281"/>
        <v>1.7169930813117447</v>
      </c>
      <c r="K942" s="361">
        <f t="shared" si="1282"/>
        <v>9.9997394679936438</v>
      </c>
      <c r="L942" s="361">
        <f t="shared" si="1283"/>
        <v>0.32887924658547407</v>
      </c>
      <c r="M942" s="17" t="s">
        <v>46</v>
      </c>
      <c r="N942" s="35">
        <f t="shared" ref="N942" si="1386">G942-G940</f>
        <v>2323732</v>
      </c>
      <c r="O942" s="35">
        <f t="shared" ref="O942:O943" si="1387">H942-H940</f>
        <v>-937803</v>
      </c>
      <c r="P942" s="399">
        <f t="shared" ref="P942:P943" si="1388">N942/(G940-N942)</f>
        <v>0.18946582250614571</v>
      </c>
      <c r="Q942" s="508">
        <f t="shared" ref="Q942:Q943" si="1389">O942/(H940-O942)</f>
        <v>-7.9980128694421115E-2</v>
      </c>
      <c r="R942">
        <f t="shared" si="1312"/>
        <v>1.0213475508227086</v>
      </c>
    </row>
    <row r="943" spans="1:18">
      <c r="A943" s="364">
        <v>45670</v>
      </c>
      <c r="B943" s="148" t="s">
        <v>591</v>
      </c>
      <c r="C943" s="101">
        <v>2315715</v>
      </c>
      <c r="D943" s="101">
        <v>1860855</v>
      </c>
      <c r="E943" s="101">
        <v>4626135</v>
      </c>
      <c r="F943" s="101">
        <v>977910</v>
      </c>
      <c r="G943" s="101">
        <v>3734468</v>
      </c>
      <c r="H943" s="101">
        <v>1714092</v>
      </c>
      <c r="I943">
        <f t="shared" si="1280"/>
        <v>0.52551649644921283</v>
      </c>
      <c r="J943">
        <f t="shared" si="1281"/>
        <v>2.1786858581686399</v>
      </c>
      <c r="K943" s="361">
        <f t="shared" si="1282"/>
        <v>4.0910499934045639</v>
      </c>
      <c r="L943" s="361">
        <f t="shared" si="1283"/>
        <v>0.26805090146578131</v>
      </c>
      <c r="M943" s="17" t="s">
        <v>46</v>
      </c>
      <c r="N943" s="35">
        <f>G943-G941</f>
        <v>160199</v>
      </c>
      <c r="O943" s="35">
        <f t="shared" si="1387"/>
        <v>59941</v>
      </c>
      <c r="P943" s="399">
        <f t="shared" si="1388"/>
        <v>4.6923173807215432E-2</v>
      </c>
      <c r="Q943" s="156">
        <f t="shared" si="1389"/>
        <v>3.7599187058166741E-2</v>
      </c>
      <c r="R943">
        <f t="shared" si="1312"/>
        <v>1.9977134491938775</v>
      </c>
    </row>
    <row r="944" spans="1:18">
      <c r="A944" s="364">
        <v>45671</v>
      </c>
      <c r="B944" s="147" t="s">
        <v>16</v>
      </c>
      <c r="C944" s="101">
        <v>46305600</v>
      </c>
      <c r="D944" s="101">
        <v>2622000</v>
      </c>
      <c r="E944" s="101">
        <v>45412500</v>
      </c>
      <c r="F944" s="101">
        <v>14892075</v>
      </c>
      <c r="G944" s="101">
        <v>14231468</v>
      </c>
      <c r="H944" s="101">
        <v>14873082</v>
      </c>
      <c r="I944">
        <f t="shared" si="1280"/>
        <v>5.679662471395881</v>
      </c>
      <c r="J944">
        <f t="shared" si="1281"/>
        <v>0.956860723285194</v>
      </c>
      <c r="K944" s="361">
        <f t="shared" si="1282"/>
        <v>6.0022525616020658E-2</v>
      </c>
      <c r="L944" s="361">
        <f t="shared" si="1283"/>
        <v>0.48793799562096529</v>
      </c>
      <c r="M944" s="153" t="s">
        <v>45</v>
      </c>
      <c r="N944" s="35">
        <f t="shared" ref="N944" si="1390">G944-G942</f>
        <v>-2680646</v>
      </c>
      <c r="O944" s="35">
        <f t="shared" ref="O944:O945" si="1391">H944-H942</f>
        <v>5023238</v>
      </c>
      <c r="P944" s="156">
        <f t="shared" ref="P944:P945" si="1392">N944/(G942-N944)</f>
        <v>-0.1368181920260341</v>
      </c>
      <c r="Q944" s="506">
        <f t="shared" ref="Q944:Q945" si="1393">O944/(H942-O944)</f>
        <v>1.040739186086455</v>
      </c>
      <c r="R944">
        <f t="shared" si="1312"/>
        <v>0.98071291593241428</v>
      </c>
    </row>
    <row r="945" spans="1:18">
      <c r="A945" s="364">
        <v>45671</v>
      </c>
      <c r="B945" s="148" t="s">
        <v>591</v>
      </c>
      <c r="C945" s="101">
        <v>3838725</v>
      </c>
      <c r="D945" s="101">
        <v>-251025</v>
      </c>
      <c r="E945" s="101">
        <v>4329780</v>
      </c>
      <c r="F945" s="101">
        <v>652605</v>
      </c>
      <c r="G945" s="101">
        <v>3116882</v>
      </c>
      <c r="H945" s="101">
        <v>3174501</v>
      </c>
      <c r="I945">
        <f t="shared" si="1280"/>
        <v>-2.5997609799820736</v>
      </c>
      <c r="J945">
        <f t="shared" si="1281"/>
        <v>0.98184943082393106</v>
      </c>
      <c r="K945" s="361">
        <f t="shared" si="1282"/>
        <v>-6.1379057399596551E-2</v>
      </c>
      <c r="L945" s="361">
        <f t="shared" si="1283"/>
        <v>0.17747455587509434</v>
      </c>
      <c r="M945" s="153" t="s">
        <v>45</v>
      </c>
      <c r="N945" s="35">
        <f>G945-G943</f>
        <v>-617586</v>
      </c>
      <c r="O945" s="35">
        <f t="shared" si="1391"/>
        <v>1460409</v>
      </c>
      <c r="P945" s="156">
        <f t="shared" si="1392"/>
        <v>-0.14190678700218334</v>
      </c>
      <c r="Q945" s="400">
        <f t="shared" si="1393"/>
        <v>5.7568264329892029</v>
      </c>
      <c r="R945">
        <f t="shared" si="1312"/>
        <v>1.1279213801457515</v>
      </c>
    </row>
    <row r="946" spans="1:18">
      <c r="A946" s="364">
        <v>45672</v>
      </c>
      <c r="B946" s="147" t="s">
        <v>16</v>
      </c>
      <c r="C946" s="101">
        <v>70529700</v>
      </c>
      <c r="D946" s="101">
        <v>24224100</v>
      </c>
      <c r="E946" s="101">
        <v>57171975</v>
      </c>
      <c r="F946" s="101">
        <v>11759475</v>
      </c>
      <c r="G946" s="101">
        <v>32054645</v>
      </c>
      <c r="H946" s="101">
        <v>31080452</v>
      </c>
      <c r="I946">
        <f t="shared" si="1280"/>
        <v>0.48544527970079382</v>
      </c>
      <c r="J946">
        <f t="shared" si="1281"/>
        <v>1.0313442352768871</v>
      </c>
      <c r="K946" s="361">
        <f t="shared" si="1282"/>
        <v>0.52313543070384572</v>
      </c>
      <c r="L946" s="361">
        <f t="shared" si="1283"/>
        <v>0.25894797687861271</v>
      </c>
      <c r="M946" s="17" t="s">
        <v>46</v>
      </c>
      <c r="N946" s="35">
        <f t="shared" ref="N946" si="1394">G946-G944</f>
        <v>17823177</v>
      </c>
      <c r="O946" s="35">
        <f t="shared" ref="O946:O947" si="1395">H946-H944</f>
        <v>16207370</v>
      </c>
      <c r="P946" s="156">
        <f t="shared" ref="P946:P947" si="1396">N946/(G944-N946)</f>
        <v>-4.9623109778659682</v>
      </c>
      <c r="Q946" s="508">
        <f t="shared" ref="Q946:Q947" si="1397">O946/(H944-O946)</f>
        <v>-12.14683036945547</v>
      </c>
      <c r="R946">
        <f t="shared" si="1312"/>
        <v>0.81060850960659125</v>
      </c>
    </row>
    <row r="947" spans="1:18">
      <c r="A947" s="364">
        <v>45672</v>
      </c>
      <c r="B947" s="148" t="s">
        <v>591</v>
      </c>
      <c r="C947" s="101">
        <v>4470165</v>
      </c>
      <c r="D947" s="101">
        <v>541470</v>
      </c>
      <c r="E947" s="101">
        <v>4147920</v>
      </c>
      <c r="F947" s="101">
        <v>-40065</v>
      </c>
      <c r="G947" s="101">
        <v>3296251</v>
      </c>
      <c r="H947" s="101">
        <v>2961798</v>
      </c>
      <c r="I947">
        <f t="shared" si="1280"/>
        <v>-7.3993019003822921E-2</v>
      </c>
      <c r="J947">
        <f t="shared" si="1281"/>
        <v>1.1129222857196879</v>
      </c>
      <c r="K947" s="361">
        <f t="shared" si="1282"/>
        <v>0.1378243920691222</v>
      </c>
      <c r="L947" s="361">
        <f t="shared" si="1283"/>
        <v>-9.5666531756918895E-3</v>
      </c>
      <c r="M947" s="17" t="s">
        <v>46</v>
      </c>
      <c r="N947" s="35">
        <f>G947-G945</f>
        <v>179369</v>
      </c>
      <c r="O947" s="35">
        <f t="shared" si="1395"/>
        <v>-212703</v>
      </c>
      <c r="P947" s="399">
        <f t="shared" si="1396"/>
        <v>6.106151700435028E-2</v>
      </c>
      <c r="Q947" s="156">
        <f t="shared" si="1397"/>
        <v>-6.2796040628199545E-2</v>
      </c>
      <c r="R947">
        <f t="shared" si="1312"/>
        <v>0.92791205693749557</v>
      </c>
    </row>
    <row r="948" spans="1:18">
      <c r="A948" s="365">
        <v>45673</v>
      </c>
      <c r="B948" s="223" t="s">
        <v>16</v>
      </c>
      <c r="C948" s="101">
        <v>13570350</v>
      </c>
      <c r="D948" s="101">
        <v>3135300</v>
      </c>
      <c r="E948" s="101">
        <v>13012425</v>
      </c>
      <c r="F948" s="101">
        <v>4733475</v>
      </c>
      <c r="G948" s="101">
        <v>1266898</v>
      </c>
      <c r="H948" s="101">
        <v>1386818</v>
      </c>
      <c r="I948">
        <f t="shared" si="1280"/>
        <v>1.5097359104391925</v>
      </c>
      <c r="J948">
        <f t="shared" si="1281"/>
        <v>0.9135286677848139</v>
      </c>
      <c r="K948" s="361">
        <f t="shared" si="1282"/>
        <v>0.30045855074963707</v>
      </c>
      <c r="L948" s="361">
        <f t="shared" si="1283"/>
        <v>0.571748228942076</v>
      </c>
      <c r="M948" s="153" t="s">
        <v>45</v>
      </c>
      <c r="R948">
        <f t="shared" si="1312"/>
        <v>0.95888646939835742</v>
      </c>
    </row>
    <row r="949" spans="1:18">
      <c r="A949" s="364">
        <v>45673</v>
      </c>
      <c r="B949" s="148" t="s">
        <v>591</v>
      </c>
      <c r="C949" s="101">
        <v>4604235</v>
      </c>
      <c r="D949" s="101">
        <v>-404835</v>
      </c>
      <c r="E949" s="101">
        <v>3851940</v>
      </c>
      <c r="F949" s="101">
        <v>771405</v>
      </c>
      <c r="G949" s="101">
        <v>3244255</v>
      </c>
      <c r="H949" s="101">
        <v>3463889</v>
      </c>
      <c r="I949">
        <f t="shared" ref="I949:I1012" si="1398">F949/D949</f>
        <v>-1.905480010374597</v>
      </c>
      <c r="J949">
        <f t="shared" ref="J949:J1012" si="1399">G949/H949</f>
        <v>0.93659323379011283</v>
      </c>
      <c r="K949" s="361">
        <f t="shared" ref="K949:K1012" si="1400">D949/(C949-D949)</f>
        <v>-8.0820391809257999E-2</v>
      </c>
      <c r="L949" s="361">
        <f t="shared" ref="L949:L972" si="1401">F949/(E949-F949)</f>
        <v>0.2504126718248616</v>
      </c>
      <c r="M949" s="153" t="s">
        <v>45</v>
      </c>
      <c r="N949" s="35">
        <f>G949-G947</f>
        <v>-51996</v>
      </c>
      <c r="O949" s="35">
        <f t="shared" ref="O949:O951" si="1402">H949-H947</f>
        <v>502091</v>
      </c>
      <c r="P949" s="156">
        <f t="shared" ref="P949:P951" si="1403">N949/(G947-N949)</f>
        <v>-1.5529320268188099E-2</v>
      </c>
      <c r="Q949" s="400">
        <f t="shared" ref="Q949:Q951" si="1404">O949/(H947-O949)</f>
        <v>0.2041263451297248</v>
      </c>
      <c r="R949">
        <f t="shared" si="1312"/>
        <v>0.83660803586263521</v>
      </c>
    </row>
    <row r="950" spans="1:18">
      <c r="A950" s="364">
        <v>45674</v>
      </c>
      <c r="B950" s="147" t="s">
        <v>16</v>
      </c>
      <c r="C950" s="101">
        <v>21257325</v>
      </c>
      <c r="D950" s="101">
        <v>9724425</v>
      </c>
      <c r="E950" s="101">
        <v>21292575</v>
      </c>
      <c r="F950" s="101">
        <v>7214625</v>
      </c>
      <c r="G950" s="101">
        <v>11137320</v>
      </c>
      <c r="H950" s="101">
        <v>10547175</v>
      </c>
      <c r="I950">
        <f t="shared" si="1398"/>
        <v>0.74190761921656034</v>
      </c>
      <c r="J950">
        <f t="shared" si="1399"/>
        <v>1.0559528973398089</v>
      </c>
      <c r="K950" s="361">
        <f t="shared" si="1400"/>
        <v>0.84318991754025441</v>
      </c>
      <c r="L950" s="361">
        <f t="shared" si="1401"/>
        <v>0.51247695864809861</v>
      </c>
      <c r="M950" s="17" t="s">
        <v>46</v>
      </c>
      <c r="N950" s="35">
        <f t="shared" ref="N950" si="1405">G950-G948</f>
        <v>9870422</v>
      </c>
      <c r="O950" s="35">
        <f t="shared" si="1402"/>
        <v>9160357</v>
      </c>
      <c r="P950" s="156">
        <f t="shared" si="1403"/>
        <v>-1.1472533812888766</v>
      </c>
      <c r="Q950" s="508">
        <f t="shared" si="1404"/>
        <v>-1.1784023981869776</v>
      </c>
      <c r="R950">
        <f t="shared" si="1312"/>
        <v>1.0016582519202204</v>
      </c>
    </row>
    <row r="951" spans="1:18">
      <c r="A951" s="364">
        <v>45674</v>
      </c>
      <c r="B951" s="148" t="s">
        <v>591</v>
      </c>
      <c r="C951" s="101">
        <v>4616280</v>
      </c>
      <c r="D951" s="101">
        <v>1181100</v>
      </c>
      <c r="E951" s="101">
        <v>5282475</v>
      </c>
      <c r="F951" s="101">
        <v>-463785</v>
      </c>
      <c r="G951" s="101">
        <v>4932188</v>
      </c>
      <c r="H951" s="101">
        <v>3233224</v>
      </c>
      <c r="I951">
        <f t="shared" si="1398"/>
        <v>-0.3926720853441707</v>
      </c>
      <c r="J951">
        <f t="shared" si="1399"/>
        <v>1.5254705519939231</v>
      </c>
      <c r="K951" s="361">
        <f t="shared" si="1400"/>
        <v>0.34382477774090442</v>
      </c>
      <c r="L951" s="361">
        <f t="shared" si="1401"/>
        <v>-8.0710757953869131E-2</v>
      </c>
      <c r="M951" s="17" t="s">
        <v>46</v>
      </c>
      <c r="N951" s="35">
        <f>G951-G949</f>
        <v>1687933</v>
      </c>
      <c r="O951" s="35">
        <f t="shared" si="1402"/>
        <v>-230665</v>
      </c>
      <c r="P951" s="399">
        <f t="shared" si="1403"/>
        <v>1.0845654048455269</v>
      </c>
      <c r="Q951" s="156">
        <f t="shared" si="1404"/>
        <v>-6.2433787677754878E-2</v>
      </c>
      <c r="R951">
        <f t="shared" si="1312"/>
        <v>1.1443142530349113</v>
      </c>
    </row>
    <row r="952" spans="1:18">
      <c r="A952" s="364">
        <v>45677</v>
      </c>
      <c r="B952" s="147" t="s">
        <v>16</v>
      </c>
      <c r="C952" s="101">
        <v>29166675</v>
      </c>
      <c r="D952" s="101">
        <v>2057175</v>
      </c>
      <c r="E952" s="101">
        <v>26778000</v>
      </c>
      <c r="F952" s="101">
        <v>11842950</v>
      </c>
      <c r="G952" s="101">
        <v>8801876</v>
      </c>
      <c r="H952" s="101">
        <v>12140686</v>
      </c>
      <c r="I952">
        <f t="shared" si="1398"/>
        <v>5.7568996317765873</v>
      </c>
      <c r="J952">
        <f t="shared" si="1399"/>
        <v>0.72499000468342567</v>
      </c>
      <c r="K952" s="361">
        <f t="shared" si="1400"/>
        <v>7.588391523266752E-2</v>
      </c>
      <c r="L952" s="361">
        <f t="shared" si="1401"/>
        <v>0.79296353209396686</v>
      </c>
      <c r="M952" s="153" t="s">
        <v>45</v>
      </c>
      <c r="N952" s="35">
        <f t="shared" ref="N952" si="1406">G952-G950</f>
        <v>-2335444</v>
      </c>
      <c r="O952" s="35">
        <f t="shared" ref="O952:O953" si="1407">H952-H950</f>
        <v>1593511</v>
      </c>
      <c r="P952" s="156">
        <f t="shared" ref="P952:P953" si="1408">N952/(G950-N952)</f>
        <v>-0.17334557333595393</v>
      </c>
      <c r="Q952" s="506">
        <f t="shared" ref="Q952:Q953" si="1409">O952/(H950-O952)</f>
        <v>0.17797306220112794</v>
      </c>
      <c r="R952">
        <f t="shared" si="1312"/>
        <v>0.91810259482783008</v>
      </c>
    </row>
    <row r="953" spans="1:18">
      <c r="A953" s="364">
        <v>45677</v>
      </c>
      <c r="B953" s="148" t="s">
        <v>591</v>
      </c>
      <c r="C953" s="101">
        <v>4962870</v>
      </c>
      <c r="D953" s="101">
        <v>-539370</v>
      </c>
      <c r="E953" s="101">
        <v>4893495</v>
      </c>
      <c r="F953" s="101">
        <v>2067390</v>
      </c>
      <c r="G953" s="101">
        <v>3629335</v>
      </c>
      <c r="H953" s="101">
        <v>4509655</v>
      </c>
      <c r="I953">
        <f t="shared" si="1398"/>
        <v>-3.8329718004338393</v>
      </c>
      <c r="J953">
        <f t="shared" si="1399"/>
        <v>0.80479216259336916</v>
      </c>
      <c r="K953" s="361">
        <f t="shared" si="1400"/>
        <v>-9.8027348861554564E-2</v>
      </c>
      <c r="L953" s="361">
        <f t="shared" si="1401"/>
        <v>0.73153332944105054</v>
      </c>
      <c r="M953" s="153" t="s">
        <v>45</v>
      </c>
      <c r="N953" s="35">
        <f>G953-G951</f>
        <v>-1302853</v>
      </c>
      <c r="O953" s="35">
        <f t="shared" si="1407"/>
        <v>1276431</v>
      </c>
      <c r="P953" s="156">
        <f t="shared" si="1408"/>
        <v>-0.20895660509690314</v>
      </c>
      <c r="Q953" s="400">
        <f t="shared" si="1409"/>
        <v>0.65230762783799823</v>
      </c>
      <c r="R953">
        <f t="shared" si="1312"/>
        <v>0.98602119338205518</v>
      </c>
    </row>
    <row r="954" spans="1:18">
      <c r="A954" s="364">
        <v>45678</v>
      </c>
      <c r="B954" s="147" t="s">
        <v>16</v>
      </c>
      <c r="C954" s="101">
        <v>26439900</v>
      </c>
      <c r="D954" s="101">
        <v>15056475</v>
      </c>
      <c r="E954" s="101">
        <v>27952500</v>
      </c>
      <c r="F954" s="101">
        <v>-12195525</v>
      </c>
      <c r="G954" s="101">
        <v>19513543</v>
      </c>
      <c r="H954" s="101">
        <v>9689058</v>
      </c>
      <c r="I954">
        <f t="shared" si="1398"/>
        <v>-0.80998540495036186</v>
      </c>
      <c r="J954">
        <f t="shared" si="1399"/>
        <v>2.0139773133776266</v>
      </c>
      <c r="K954" s="361">
        <f t="shared" si="1400"/>
        <v>1.3226665085420248</v>
      </c>
      <c r="L954" s="361">
        <f t="shared" si="1401"/>
        <v>-0.3037640083167229</v>
      </c>
      <c r="M954" s="17" t="s">
        <v>46</v>
      </c>
      <c r="N954" s="35">
        <f t="shared" ref="N954" si="1410">G954-G952</f>
        <v>10711667</v>
      </c>
      <c r="O954" s="35">
        <f t="shared" ref="O954:O955" si="1411">H954-H952</f>
        <v>-2451628</v>
      </c>
      <c r="P954" s="156">
        <f t="shared" ref="P954:P955" si="1412">N954/(G952-N954)</f>
        <v>-5.6088163573919871</v>
      </c>
      <c r="Q954" s="508">
        <f t="shared" ref="Q954:Q955" si="1413">O954/(H952-O954)</f>
        <v>-0.16800817197327306</v>
      </c>
      <c r="R954">
        <f t="shared" si="1312"/>
        <v>1.0572089909568494</v>
      </c>
    </row>
    <row r="955" spans="1:18">
      <c r="A955" s="364">
        <v>45678</v>
      </c>
      <c r="B955" s="148" t="s">
        <v>591</v>
      </c>
      <c r="C955" s="101">
        <v>4982655</v>
      </c>
      <c r="D955" s="101">
        <v>770820</v>
      </c>
      <c r="E955" s="101">
        <v>5103975</v>
      </c>
      <c r="F955" s="101">
        <v>-1477830</v>
      </c>
      <c r="G955" s="101">
        <v>5638706</v>
      </c>
      <c r="H955" s="101">
        <v>2636569</v>
      </c>
      <c r="I955">
        <f t="shared" si="1398"/>
        <v>-1.9172180275550712</v>
      </c>
      <c r="J955">
        <f t="shared" si="1399"/>
        <v>2.1386529235532996</v>
      </c>
      <c r="K955" s="361">
        <f t="shared" si="1400"/>
        <v>0.18301286731317823</v>
      </c>
      <c r="L955" s="361">
        <f t="shared" si="1401"/>
        <v>-0.22453263200596188</v>
      </c>
      <c r="M955" s="17" t="s">
        <v>46</v>
      </c>
      <c r="N955" s="35">
        <f>G955-G953</f>
        <v>2009371</v>
      </c>
      <c r="O955" s="35">
        <f t="shared" si="1411"/>
        <v>-1873086</v>
      </c>
      <c r="P955" s="399">
        <f t="shared" si="1412"/>
        <v>1.2403800331365389</v>
      </c>
      <c r="Q955" s="156">
        <f t="shared" si="1413"/>
        <v>-0.29346106946843059</v>
      </c>
      <c r="R955">
        <f t="shared" si="1312"/>
        <v>1.0243484648244761</v>
      </c>
    </row>
    <row r="956" spans="1:18">
      <c r="A956" s="364">
        <v>45679</v>
      </c>
      <c r="B956" s="147" t="s">
        <v>16</v>
      </c>
      <c r="C956" s="101">
        <v>50137200</v>
      </c>
      <c r="D956" s="101">
        <v>14723700</v>
      </c>
      <c r="E956" s="101">
        <v>46721400</v>
      </c>
      <c r="F956" s="101">
        <v>21462450</v>
      </c>
      <c r="G956" s="101">
        <v>28114865</v>
      </c>
      <c r="H956" s="101">
        <v>32143113</v>
      </c>
      <c r="I956">
        <f t="shared" si="1398"/>
        <v>1.4576804743372929</v>
      </c>
      <c r="J956">
        <f t="shared" si="1399"/>
        <v>0.87467772645418629</v>
      </c>
      <c r="K956" s="361">
        <f t="shared" si="1400"/>
        <v>0.41576517429793725</v>
      </c>
      <c r="L956" s="361">
        <f t="shared" si="1401"/>
        <v>0.84969684012993418</v>
      </c>
      <c r="M956" s="153" t="s">
        <v>45</v>
      </c>
      <c r="N956" s="35">
        <f t="shared" ref="N956" si="1414">G956-G954</f>
        <v>8601322</v>
      </c>
      <c r="O956" s="35">
        <f t="shared" ref="O956:O957" si="1415">H956-H954</f>
        <v>22454055</v>
      </c>
      <c r="P956" s="399">
        <f t="shared" ref="P956:P957" si="1416">N956/(G954-N956)</f>
        <v>0.78822835424612459</v>
      </c>
      <c r="Q956" s="508">
        <f t="shared" ref="Q956:Q957" si="1417">O956/(H954-O956)</f>
        <v>-1.7590333158715197</v>
      </c>
      <c r="R956">
        <f t="shared" si="1312"/>
        <v>0.93187094612383614</v>
      </c>
    </row>
    <row r="957" spans="1:18">
      <c r="A957" s="364">
        <v>45679</v>
      </c>
      <c r="B957" s="148" t="s">
        <v>591</v>
      </c>
      <c r="C957" s="101">
        <v>5749650</v>
      </c>
      <c r="D957" s="101">
        <v>780300</v>
      </c>
      <c r="E957" s="101">
        <v>4321545</v>
      </c>
      <c r="F957" s="101">
        <v>374355</v>
      </c>
      <c r="G957" s="101">
        <v>5643771</v>
      </c>
      <c r="H957" s="101">
        <v>5910438</v>
      </c>
      <c r="I957">
        <f t="shared" si="1398"/>
        <v>0.47975778546712805</v>
      </c>
      <c r="J957">
        <f t="shared" si="1399"/>
        <v>0.95488202397182742</v>
      </c>
      <c r="K957" s="361">
        <f t="shared" si="1400"/>
        <v>0.15702254822059222</v>
      </c>
      <c r="L957" s="361">
        <f t="shared" si="1401"/>
        <v>9.4840886808083724E-2</v>
      </c>
      <c r="M957" s="17" t="s">
        <v>46</v>
      </c>
      <c r="N957" s="35">
        <f>G957-G955</f>
        <v>5065</v>
      </c>
      <c r="O957" s="35">
        <f t="shared" si="1415"/>
        <v>3273869</v>
      </c>
      <c r="P957" s="156">
        <f t="shared" si="1416"/>
        <v>8.9906332334630478E-4</v>
      </c>
      <c r="Q957" s="156">
        <f t="shared" si="1417"/>
        <v>-5.1370924211517339</v>
      </c>
      <c r="R957">
        <f t="shared" si="1312"/>
        <v>0.75161879418747224</v>
      </c>
    </row>
    <row r="958" spans="1:18">
      <c r="A958" s="365">
        <v>45680</v>
      </c>
      <c r="B958" s="223" t="s">
        <v>16</v>
      </c>
      <c r="C958" s="101">
        <v>24129200</v>
      </c>
      <c r="D958" s="101">
        <v>2290075</v>
      </c>
      <c r="E958" s="101">
        <v>26172450</v>
      </c>
      <c r="F958" s="101">
        <v>5717825</v>
      </c>
      <c r="G958" s="101">
        <v>3862033</v>
      </c>
      <c r="H958" s="101">
        <v>4073512</v>
      </c>
      <c r="I958">
        <f t="shared" si="1398"/>
        <v>2.4967850397912734</v>
      </c>
      <c r="J958">
        <f t="shared" si="1399"/>
        <v>0.94808435571074789</v>
      </c>
      <c r="K958" s="361">
        <f t="shared" si="1400"/>
        <v>0.10486111508588371</v>
      </c>
      <c r="L958" s="361">
        <f t="shared" si="1401"/>
        <v>0.27953702402268438</v>
      </c>
      <c r="M958" s="153" t="s">
        <v>45</v>
      </c>
      <c r="R958">
        <f t="shared" si="1312"/>
        <v>1.0846795583774016</v>
      </c>
    </row>
    <row r="959" spans="1:18">
      <c r="A959" s="364">
        <v>45680</v>
      </c>
      <c r="B959" s="148" t="s">
        <v>591</v>
      </c>
      <c r="C959" s="101">
        <v>6753045</v>
      </c>
      <c r="D959" s="101">
        <v>993720</v>
      </c>
      <c r="E959" s="101">
        <v>5899620</v>
      </c>
      <c r="F959" s="101">
        <v>348255</v>
      </c>
      <c r="G959" s="101">
        <v>5627239</v>
      </c>
      <c r="H959" s="101">
        <v>5138900</v>
      </c>
      <c r="I959">
        <f t="shared" si="1398"/>
        <v>0.35045586281850016</v>
      </c>
      <c r="J959">
        <f t="shared" si="1399"/>
        <v>1.0950279242639476</v>
      </c>
      <c r="K959" s="361">
        <f t="shared" si="1400"/>
        <v>0.17254105298798036</v>
      </c>
      <c r="L959" s="361">
        <f t="shared" si="1401"/>
        <v>6.2733219667595264E-2</v>
      </c>
      <c r="M959" s="17" t="s">
        <v>46</v>
      </c>
      <c r="N959" s="35">
        <f>G959-G957</f>
        <v>-16532</v>
      </c>
      <c r="O959" s="35">
        <f t="shared" ref="O959:O961" si="1418">H959-H957</f>
        <v>-771538</v>
      </c>
      <c r="P959" s="156">
        <f t="shared" ref="P959:P961" si="1419">N959/(G957-N959)</f>
        <v>-2.9206917014866518E-3</v>
      </c>
      <c r="Q959" s="156">
        <f t="shared" ref="Q959:Q961" si="1420">O959/(H957-O959)</f>
        <v>-0.11546554492263965</v>
      </c>
      <c r="R959">
        <f t="shared" si="1312"/>
        <v>0.87362367643041028</v>
      </c>
    </row>
    <row r="960" spans="1:18">
      <c r="A960" s="364">
        <v>45681</v>
      </c>
      <c r="B960" s="147" t="s">
        <v>16</v>
      </c>
      <c r="C960" s="101">
        <v>26629075</v>
      </c>
      <c r="D960" s="101">
        <v>8187200</v>
      </c>
      <c r="E960" s="101">
        <v>27109350</v>
      </c>
      <c r="F960" s="101">
        <v>425100</v>
      </c>
      <c r="G960" s="101">
        <v>35083682</v>
      </c>
      <c r="H960" s="101">
        <v>23587373</v>
      </c>
      <c r="I960">
        <f t="shared" si="1398"/>
        <v>5.1922513191323044E-2</v>
      </c>
      <c r="J960">
        <f t="shared" si="1399"/>
        <v>1.4873925129347809</v>
      </c>
      <c r="K960" s="361">
        <f t="shared" si="1400"/>
        <v>0.44394618226183619</v>
      </c>
      <c r="L960" s="361">
        <f t="shared" si="1401"/>
        <v>1.5930745664577421E-2</v>
      </c>
      <c r="M960" s="17" t="s">
        <v>46</v>
      </c>
      <c r="N960" s="35">
        <f t="shared" ref="N960" si="1421">G960-G958</f>
        <v>31221649</v>
      </c>
      <c r="O960" s="35">
        <f t="shared" si="1418"/>
        <v>19513861</v>
      </c>
      <c r="P960" s="156">
        <f t="shared" si="1419"/>
        <v>-1.1411581580677155</v>
      </c>
      <c r="Q960" s="508">
        <f t="shared" si="1420"/>
        <v>-1.2638225340631872</v>
      </c>
      <c r="R960">
        <f t="shared" si="1312"/>
        <v>1.0180357372533593</v>
      </c>
    </row>
    <row r="961" spans="1:18">
      <c r="A961" s="364">
        <v>45681</v>
      </c>
      <c r="B961" s="148" t="s">
        <v>591</v>
      </c>
      <c r="C961" s="101">
        <v>7751430</v>
      </c>
      <c r="D961" s="101">
        <v>1738305</v>
      </c>
      <c r="E961" s="101">
        <v>5750430</v>
      </c>
      <c r="F961" s="101">
        <v>-280095</v>
      </c>
      <c r="G961" s="101">
        <v>9822517</v>
      </c>
      <c r="H961" s="101">
        <v>7922173</v>
      </c>
      <c r="I961">
        <f t="shared" si="1398"/>
        <v>-0.1611311018492152</v>
      </c>
      <c r="J961">
        <f t="shared" si="1399"/>
        <v>1.2398766096120344</v>
      </c>
      <c r="K961" s="361">
        <f t="shared" si="1400"/>
        <v>0.28908512628624883</v>
      </c>
      <c r="L961" s="361">
        <f t="shared" si="1401"/>
        <v>-4.6446204932406379E-2</v>
      </c>
      <c r="M961" s="17" t="s">
        <v>46</v>
      </c>
      <c r="N961" s="35">
        <f>G961-G959</f>
        <v>4195278</v>
      </c>
      <c r="O961" s="35">
        <f t="shared" si="1418"/>
        <v>2783273</v>
      </c>
      <c r="P961" s="399">
        <f t="shared" si="1419"/>
        <v>2.9297431983133619</v>
      </c>
      <c r="Q961" s="156">
        <f t="shared" si="1420"/>
        <v>1.1815423239757399</v>
      </c>
      <c r="R961">
        <f t="shared" si="1312"/>
        <v>0.74185408369810468</v>
      </c>
    </row>
    <row r="962" spans="1:18">
      <c r="A962" s="364">
        <v>45684</v>
      </c>
      <c r="B962" s="147" t="s">
        <v>16</v>
      </c>
      <c r="C962" s="101">
        <v>26469325</v>
      </c>
      <c r="D962" s="101">
        <v>18208850</v>
      </c>
      <c r="E962" s="101">
        <v>24689850</v>
      </c>
      <c r="F962" s="101">
        <v>-407650</v>
      </c>
      <c r="G962" s="101">
        <v>29751573</v>
      </c>
      <c r="H962" s="101">
        <v>23002401</v>
      </c>
      <c r="I962">
        <f t="shared" si="1398"/>
        <v>-2.2387465435763379E-2</v>
      </c>
      <c r="J962">
        <f t="shared" si="1399"/>
        <v>1.2934116312466686</v>
      </c>
      <c r="K962" s="361">
        <f t="shared" si="1400"/>
        <v>2.2043344965029252</v>
      </c>
      <c r="L962" s="361">
        <f t="shared" si="1401"/>
        <v>-1.6242653650762027E-2</v>
      </c>
      <c r="M962" s="17" t="s">
        <v>46</v>
      </c>
      <c r="N962" s="35">
        <f t="shared" ref="N962" si="1422">G962-G960</f>
        <v>-5332109</v>
      </c>
      <c r="O962" s="35">
        <f t="shared" ref="O962:O963" si="1423">H962-H960</f>
        <v>-584972</v>
      </c>
      <c r="P962" s="156">
        <f t="shared" ref="P962:P963" si="1424">N962/(G960-N962)</f>
        <v>-0.13193132852453637</v>
      </c>
      <c r="Q962" s="508">
        <f t="shared" ref="Q962:Q963" si="1425">O962/(H960-O962)</f>
        <v>-2.4200051753356988E-2</v>
      </c>
      <c r="R962">
        <f t="shared" si="1312"/>
        <v>0.93277218062795331</v>
      </c>
    </row>
    <row r="963" spans="1:18">
      <c r="A963" s="364">
        <v>45684</v>
      </c>
      <c r="B963" s="148" t="s">
        <v>591</v>
      </c>
      <c r="C963" s="101">
        <v>5916915</v>
      </c>
      <c r="D963" s="101">
        <v>1278420</v>
      </c>
      <c r="E963" s="101">
        <v>6376605</v>
      </c>
      <c r="F963" s="101">
        <v>-322215</v>
      </c>
      <c r="G963" s="101">
        <v>8577439</v>
      </c>
      <c r="H963" s="101">
        <v>7503273</v>
      </c>
      <c r="I963">
        <f t="shared" si="1398"/>
        <v>-0.25204158257849535</v>
      </c>
      <c r="J963">
        <f t="shared" si="1399"/>
        <v>1.1431596584583821</v>
      </c>
      <c r="K963" s="361">
        <f t="shared" si="1400"/>
        <v>0.27561094708520761</v>
      </c>
      <c r="L963" s="361">
        <f t="shared" si="1401"/>
        <v>-4.8100262434279471E-2</v>
      </c>
      <c r="M963" s="17" t="s">
        <v>46</v>
      </c>
      <c r="N963" s="35">
        <f>G963-G961</f>
        <v>-1245078</v>
      </c>
      <c r="O963" s="35">
        <f t="shared" si="1423"/>
        <v>-418900</v>
      </c>
      <c r="P963" s="156">
        <f t="shared" si="1424"/>
        <v>-0.11249761126965704</v>
      </c>
      <c r="Q963" s="156">
        <f t="shared" si="1425"/>
        <v>-5.0221356413017844E-2</v>
      </c>
      <c r="R963">
        <f t="shared" ref="R963:R1026" si="1426">E963/C963</f>
        <v>1.0776908236809215</v>
      </c>
    </row>
    <row r="964" spans="1:18">
      <c r="A964" s="364">
        <v>45685</v>
      </c>
      <c r="B964" s="147" t="s">
        <v>16</v>
      </c>
      <c r="C964" s="101">
        <v>32985975</v>
      </c>
      <c r="D964" s="101">
        <v>-2923850</v>
      </c>
      <c r="E964" s="101">
        <v>40564500</v>
      </c>
      <c r="F964" s="101">
        <v>16888775</v>
      </c>
      <c r="G964" s="101">
        <v>30278281</v>
      </c>
      <c r="H964" s="101">
        <v>30515095</v>
      </c>
      <c r="I964">
        <f t="shared" si="1398"/>
        <v>-5.7762111599432258</v>
      </c>
      <c r="J964">
        <f t="shared" si="1399"/>
        <v>0.99223944739480574</v>
      </c>
      <c r="K964" s="361">
        <f t="shared" si="1400"/>
        <v>-8.1422006372907696E-2</v>
      </c>
      <c r="L964" s="361">
        <f t="shared" si="1401"/>
        <v>0.71333718397219092</v>
      </c>
      <c r="M964" s="30" t="s">
        <v>45</v>
      </c>
      <c r="N964" s="35">
        <f t="shared" ref="N964" si="1427">G964-G962</f>
        <v>526708</v>
      </c>
      <c r="O964" s="35">
        <f t="shared" ref="O964:O965" si="1428">H964-H962</f>
        <v>7512694</v>
      </c>
      <c r="P964" s="156">
        <f t="shared" ref="P964:P965" si="1429">N964/(G962-N964)</f>
        <v>1.8022598222438325E-2</v>
      </c>
      <c r="Q964" s="514">
        <f t="shared" ref="Q964:Q965" si="1430">O964/(H962-O964)</f>
        <v>0.48501201475276451</v>
      </c>
      <c r="R964">
        <f t="shared" si="1426"/>
        <v>1.2297499164417605</v>
      </c>
    </row>
    <row r="965" spans="1:18">
      <c r="A965" s="364">
        <v>45685</v>
      </c>
      <c r="B965" s="148" t="s">
        <v>591</v>
      </c>
      <c r="C965" s="101">
        <v>7443585</v>
      </c>
      <c r="D965" s="101">
        <v>-4148220</v>
      </c>
      <c r="E965" s="101">
        <v>6494790</v>
      </c>
      <c r="F965" s="101">
        <v>2881185</v>
      </c>
      <c r="G965" s="101">
        <v>8357742</v>
      </c>
      <c r="H965" s="101">
        <v>11106611</v>
      </c>
      <c r="I965">
        <f t="shared" si="1398"/>
        <v>-0.69455935316834694</v>
      </c>
      <c r="J965">
        <f t="shared" si="1399"/>
        <v>0.75250155065303004</v>
      </c>
      <c r="K965" s="361">
        <f t="shared" si="1400"/>
        <v>-0.35785798674149538</v>
      </c>
      <c r="L965" s="361">
        <f t="shared" si="1401"/>
        <v>0.79731597670470344</v>
      </c>
      <c r="M965" s="30" t="s">
        <v>45</v>
      </c>
      <c r="N965" s="35">
        <f>G965-G963</f>
        <v>-219697</v>
      </c>
      <c r="O965" s="35">
        <f t="shared" si="1428"/>
        <v>3603338</v>
      </c>
      <c r="P965" s="156">
        <f t="shared" si="1429"/>
        <v>-2.4973695984693199E-2</v>
      </c>
      <c r="Q965" s="399">
        <f t="shared" si="1430"/>
        <v>0.92394821964981466</v>
      </c>
      <c r="R965">
        <f t="shared" si="1426"/>
        <v>0.87253520984848032</v>
      </c>
    </row>
    <row r="966" spans="1:18">
      <c r="A966" s="364">
        <v>45686</v>
      </c>
      <c r="B966" s="147" t="s">
        <v>16</v>
      </c>
      <c r="C966" s="101">
        <v>41902925</v>
      </c>
      <c r="D966" s="101">
        <v>-2340200</v>
      </c>
      <c r="E966" s="101">
        <v>43436025</v>
      </c>
      <c r="F966" s="101">
        <v>10657300</v>
      </c>
      <c r="G966" s="101">
        <v>32587353</v>
      </c>
      <c r="H966" s="101">
        <v>48531448</v>
      </c>
      <c r="I966">
        <f t="shared" si="1398"/>
        <v>-4.5540124775660198</v>
      </c>
      <c r="J966">
        <f t="shared" si="1399"/>
        <v>0.6714687968922749</v>
      </c>
      <c r="K966" s="361">
        <f t="shared" si="1400"/>
        <v>-5.2894093715125233E-2</v>
      </c>
      <c r="L966" s="361">
        <f t="shared" si="1401"/>
        <v>0.32512857043707466</v>
      </c>
      <c r="M966" s="30" t="s">
        <v>45</v>
      </c>
      <c r="N966" s="35">
        <f t="shared" ref="N966" si="1431">G966-G964</f>
        <v>2309072</v>
      </c>
      <c r="O966" s="35">
        <f t="shared" ref="O966:O967" si="1432">H966-H964</f>
        <v>18016353</v>
      </c>
      <c r="P966" s="156">
        <f t="shared" ref="P966:P967" si="1433">N966/(G964-N966)</f>
        <v>8.2557644014887938E-2</v>
      </c>
      <c r="Q966" s="514">
        <f t="shared" ref="Q966:Q967" si="1434">O966/(H964-O966)</f>
        <v>1.4414533078609031</v>
      </c>
      <c r="R966">
        <f t="shared" si="1426"/>
        <v>1.0365869447061273</v>
      </c>
    </row>
    <row r="967" spans="1:18">
      <c r="A967" s="364">
        <v>45686</v>
      </c>
      <c r="B967" s="148" t="s">
        <v>591</v>
      </c>
      <c r="C967" s="101">
        <v>8064015</v>
      </c>
      <c r="D967" s="101">
        <v>847350</v>
      </c>
      <c r="E967" s="101">
        <v>6302130</v>
      </c>
      <c r="F967" s="101">
        <v>1493775</v>
      </c>
      <c r="G967" s="101">
        <v>8594402</v>
      </c>
      <c r="H967" s="101">
        <v>14059457</v>
      </c>
      <c r="I967">
        <f t="shared" si="1398"/>
        <v>1.7628783855549655</v>
      </c>
      <c r="J967">
        <f t="shared" si="1399"/>
        <v>0.61128975322446666</v>
      </c>
      <c r="K967" s="361">
        <f t="shared" si="1400"/>
        <v>0.11741573150478787</v>
      </c>
      <c r="L967" s="361">
        <f t="shared" si="1401"/>
        <v>0.31066237829777543</v>
      </c>
      <c r="M967" s="30" t="s">
        <v>45</v>
      </c>
      <c r="N967" s="35">
        <f>G967-G965</f>
        <v>236660</v>
      </c>
      <c r="O967" s="35">
        <f t="shared" si="1432"/>
        <v>2952846</v>
      </c>
      <c r="P967" s="156">
        <f t="shared" si="1433"/>
        <v>2.9141437064667E-2</v>
      </c>
      <c r="Q967" s="399">
        <f t="shared" si="1434"/>
        <v>0.36214509493467129</v>
      </c>
      <c r="R967">
        <f t="shared" si="1426"/>
        <v>0.78151268319813394</v>
      </c>
    </row>
    <row r="968" spans="1:18">
      <c r="A968" s="365">
        <v>45687</v>
      </c>
      <c r="B968" s="223" t="s">
        <v>16</v>
      </c>
      <c r="C968" s="101">
        <v>12745050</v>
      </c>
      <c r="D968" s="101">
        <v>4340550</v>
      </c>
      <c r="E968" s="101">
        <v>12049425</v>
      </c>
      <c r="F968" s="101">
        <v>5440575</v>
      </c>
      <c r="G968" s="101">
        <v>828972</v>
      </c>
      <c r="H968" s="101">
        <v>919755</v>
      </c>
      <c r="I968">
        <f t="shared" si="1398"/>
        <v>1.2534298648788749</v>
      </c>
      <c r="J968">
        <f t="shared" si="1399"/>
        <v>0.90129654092665978</v>
      </c>
      <c r="K968" s="361">
        <f t="shared" si="1400"/>
        <v>0.51645547028377659</v>
      </c>
      <c r="L968" s="361">
        <f t="shared" si="1401"/>
        <v>0.82322567466351937</v>
      </c>
      <c r="M968" s="30" t="s">
        <v>45</v>
      </c>
      <c r="R968">
        <f t="shared" si="1426"/>
        <v>0.94541998658302639</v>
      </c>
    </row>
    <row r="969" spans="1:18">
      <c r="A969" s="365">
        <v>45687</v>
      </c>
      <c r="B969" s="172" t="s">
        <v>591</v>
      </c>
      <c r="C969" s="101">
        <v>1645770</v>
      </c>
      <c r="D969" s="101">
        <v>561060</v>
      </c>
      <c r="E969" s="101">
        <v>2030370</v>
      </c>
      <c r="F969" s="101">
        <v>876300</v>
      </c>
      <c r="G969" s="101">
        <v>149503</v>
      </c>
      <c r="H969" s="101">
        <v>136894</v>
      </c>
      <c r="I969">
        <f t="shared" si="1398"/>
        <v>1.5618650411720671</v>
      </c>
      <c r="J969">
        <f t="shared" si="1399"/>
        <v>1.0921077622101771</v>
      </c>
      <c r="K969" s="361">
        <f t="shared" si="1400"/>
        <v>0.51724424039605055</v>
      </c>
      <c r="L969" s="361">
        <f t="shared" si="1401"/>
        <v>0.75931269333749252</v>
      </c>
      <c r="M969" s="30" t="s">
        <v>45</v>
      </c>
      <c r="R969">
        <f t="shared" si="1426"/>
        <v>1.2336900052862794</v>
      </c>
    </row>
    <row r="970" spans="1:18">
      <c r="A970" s="364">
        <v>45688</v>
      </c>
      <c r="B970" s="147" t="s">
        <v>16</v>
      </c>
      <c r="C970" s="101">
        <v>23690400</v>
      </c>
      <c r="D970" s="101">
        <v>11332950</v>
      </c>
      <c r="E970" s="101">
        <v>27369750</v>
      </c>
      <c r="F970" s="101">
        <v>19819050</v>
      </c>
      <c r="G970" s="101">
        <v>4825271</v>
      </c>
      <c r="H970" s="101">
        <v>4931988</v>
      </c>
      <c r="I970">
        <f t="shared" si="1398"/>
        <v>1.7487988564319088</v>
      </c>
      <c r="J970">
        <f t="shared" si="1399"/>
        <v>0.9783622750095905</v>
      </c>
      <c r="K970" s="361">
        <f t="shared" si="1400"/>
        <v>0.91709454620492092</v>
      </c>
      <c r="L970" s="361">
        <f t="shared" si="1401"/>
        <v>2.6247963764948947</v>
      </c>
      <c r="M970" s="30" t="s">
        <v>45</v>
      </c>
      <c r="R970">
        <f t="shared" si="1426"/>
        <v>1.1553097457197852</v>
      </c>
    </row>
    <row r="971" spans="1:18">
      <c r="A971" s="364">
        <v>45688</v>
      </c>
      <c r="B971" s="148" t="s">
        <v>591</v>
      </c>
      <c r="C971" s="101">
        <v>2763090</v>
      </c>
      <c r="D971" s="101">
        <v>530820</v>
      </c>
      <c r="E971" s="101">
        <v>3027570</v>
      </c>
      <c r="F971" s="101">
        <v>645360</v>
      </c>
      <c r="G971" s="101">
        <v>886486</v>
      </c>
      <c r="H971" s="101">
        <v>936853</v>
      </c>
      <c r="I971">
        <f t="shared" si="1398"/>
        <v>1.2157793602351079</v>
      </c>
      <c r="J971">
        <f t="shared" si="1399"/>
        <v>0.94623809711875828</v>
      </c>
      <c r="K971" s="361">
        <f t="shared" si="1400"/>
        <v>0.23779381526428256</v>
      </c>
      <c r="L971" s="361">
        <f t="shared" si="1401"/>
        <v>0.27090810633823215</v>
      </c>
      <c r="M971" s="30" t="s">
        <v>45</v>
      </c>
      <c r="R971">
        <f t="shared" si="1426"/>
        <v>1.0957189233792601</v>
      </c>
    </row>
    <row r="972" spans="1:18">
      <c r="A972" s="364">
        <v>45689</v>
      </c>
      <c r="B972" s="147" t="s">
        <v>16</v>
      </c>
      <c r="C972" s="101">
        <v>41465100</v>
      </c>
      <c r="D972" s="101">
        <v>17774700</v>
      </c>
      <c r="E972" s="101">
        <v>33390375</v>
      </c>
      <c r="F972" s="101">
        <v>6020625</v>
      </c>
      <c r="G972" s="101">
        <v>10478104</v>
      </c>
      <c r="H972" s="101">
        <v>11574805</v>
      </c>
      <c r="I972">
        <f t="shared" si="1398"/>
        <v>0.33871879694172052</v>
      </c>
      <c r="J972">
        <f t="shared" si="1399"/>
        <v>0.90525101718776257</v>
      </c>
      <c r="K972" s="361">
        <f t="shared" si="1400"/>
        <v>0.75029125721811363</v>
      </c>
      <c r="L972" s="361">
        <f t="shared" si="1401"/>
        <v>0.2199736935850711</v>
      </c>
      <c r="M972" s="17" t="s">
        <v>46</v>
      </c>
      <c r="N972" s="35">
        <f t="shared" ref="N972" si="1435">G972-G970</f>
        <v>5652833</v>
      </c>
      <c r="O972" s="35">
        <f t="shared" ref="O972:O973" si="1436">H972-H970</f>
        <v>6642817</v>
      </c>
      <c r="P972" s="156">
        <f t="shared" ref="P972:P973" si="1437">N972/(G970-N972)</f>
        <v>-6.8307063398271062</v>
      </c>
      <c r="Q972" s="508">
        <f t="shared" ref="Q972:Q973" si="1438">O972/(H970-O972)</f>
        <v>-3.8828059379400277</v>
      </c>
      <c r="R972">
        <f t="shared" si="1426"/>
        <v>0.80526454777632273</v>
      </c>
    </row>
    <row r="973" spans="1:18">
      <c r="A973" s="364">
        <v>45689</v>
      </c>
      <c r="B973" s="148" t="s">
        <v>591</v>
      </c>
      <c r="C973" s="101">
        <v>3198960</v>
      </c>
      <c r="D973" s="101">
        <v>452010</v>
      </c>
      <c r="E973" s="101">
        <v>3303450</v>
      </c>
      <c r="F973" s="101">
        <v>229440</v>
      </c>
      <c r="G973" s="101">
        <v>1261988</v>
      </c>
      <c r="H973" s="101">
        <v>1149311</v>
      </c>
      <c r="I973">
        <f t="shared" si="1398"/>
        <v>0.50759938939403992</v>
      </c>
      <c r="J973">
        <f t="shared" si="1399"/>
        <v>1.0980387379917185</v>
      </c>
      <c r="K973" s="361">
        <f t="shared" si="1400"/>
        <v>0.16454977338502702</v>
      </c>
      <c r="L973" s="361">
        <f t="shared" ref="L973:L1036" si="1439">F973/(E973-F973)</f>
        <v>7.4638664155289025E-2</v>
      </c>
      <c r="M973" s="17" t="s">
        <v>46</v>
      </c>
      <c r="N973" s="35">
        <f>G973-G971</f>
        <v>375502</v>
      </c>
      <c r="O973" s="35">
        <f t="shared" si="1436"/>
        <v>212458</v>
      </c>
      <c r="P973" s="399">
        <f t="shared" si="1437"/>
        <v>0.7348605827188327</v>
      </c>
      <c r="Q973" s="156">
        <f t="shared" si="1438"/>
        <v>0.29329026290904825</v>
      </c>
      <c r="R973">
        <f t="shared" si="1426"/>
        <v>1.0326637407157326</v>
      </c>
    </row>
    <row r="974" spans="1:18">
      <c r="A974" s="364">
        <v>45691</v>
      </c>
      <c r="B974" s="147" t="s">
        <v>16</v>
      </c>
      <c r="C974" s="101">
        <v>44712300</v>
      </c>
      <c r="D974" s="101">
        <v>15346650</v>
      </c>
      <c r="E974" s="101">
        <v>42074850</v>
      </c>
      <c r="F974" s="101">
        <v>4063575</v>
      </c>
      <c r="G974" s="101">
        <v>12214805</v>
      </c>
      <c r="H974" s="101">
        <v>13776039</v>
      </c>
      <c r="I974">
        <f t="shared" si="1398"/>
        <v>0.26478580015834075</v>
      </c>
      <c r="J974">
        <f t="shared" si="1399"/>
        <v>0.88667032664469081</v>
      </c>
      <c r="K974" s="361">
        <f t="shared" si="1400"/>
        <v>0.5226054931527141</v>
      </c>
      <c r="L974" s="361">
        <f t="shared" si="1439"/>
        <v>0.10690446453058994</v>
      </c>
      <c r="M974" s="17" t="s">
        <v>46</v>
      </c>
      <c r="N974" s="35">
        <f t="shared" ref="N974" si="1440">G974-G972</f>
        <v>1736701</v>
      </c>
      <c r="O974" s="35">
        <f t="shared" ref="O974:O975" si="1441">H974-H972</f>
        <v>2201234</v>
      </c>
      <c r="P974" s="156">
        <f t="shared" ref="P974:P975" si="1442">N974/(G972-N974)</f>
        <v>0.19867531562153123</v>
      </c>
      <c r="Q974" s="506">
        <f t="shared" ref="Q974:Q975" si="1443">O974/(H972-O974)</f>
        <v>0.23483408831063424</v>
      </c>
      <c r="R974">
        <f t="shared" si="1426"/>
        <v>0.94101287565166636</v>
      </c>
    </row>
    <row r="975" spans="1:18">
      <c r="A975" s="364">
        <v>45691</v>
      </c>
      <c r="B975" s="148" t="s">
        <v>591</v>
      </c>
      <c r="C975" s="101">
        <v>2705550</v>
      </c>
      <c r="D975" s="101">
        <v>418050</v>
      </c>
      <c r="E975" s="101">
        <v>3170400</v>
      </c>
      <c r="F975" s="101">
        <v>336000</v>
      </c>
      <c r="G975" s="101">
        <v>918102</v>
      </c>
      <c r="H975" s="101">
        <v>751799</v>
      </c>
      <c r="I975">
        <f t="shared" si="1398"/>
        <v>0.80373161105130964</v>
      </c>
      <c r="J975">
        <f t="shared" si="1399"/>
        <v>1.2212067321185582</v>
      </c>
      <c r="K975" s="361">
        <f t="shared" si="1400"/>
        <v>0.18275409836065573</v>
      </c>
      <c r="L975" s="361">
        <f t="shared" si="1439"/>
        <v>0.11854360711261643</v>
      </c>
      <c r="M975" s="154" t="s">
        <v>894</v>
      </c>
      <c r="N975" s="35">
        <f>G975-G973</f>
        <v>-343886</v>
      </c>
      <c r="O975" s="35">
        <f t="shared" si="1441"/>
        <v>-397512</v>
      </c>
      <c r="P975" s="156">
        <f t="shared" si="1442"/>
        <v>-0.2141425790566383</v>
      </c>
      <c r="Q975" s="156">
        <f t="shared" si="1443"/>
        <v>-0.25698609343150447</v>
      </c>
      <c r="R975">
        <f t="shared" si="1426"/>
        <v>1.1718134944835616</v>
      </c>
    </row>
    <row r="976" spans="1:18">
      <c r="A976" s="364">
        <v>45692</v>
      </c>
      <c r="B976" s="147" t="s">
        <v>16</v>
      </c>
      <c r="C976" s="101">
        <v>57438450</v>
      </c>
      <c r="D976" s="101">
        <v>-17901825</v>
      </c>
      <c r="E976" s="101">
        <v>35312400</v>
      </c>
      <c r="F976" s="101">
        <v>24464325</v>
      </c>
      <c r="G976" s="101">
        <v>10355102</v>
      </c>
      <c r="H976" s="101">
        <v>21340272</v>
      </c>
      <c r="I976">
        <f t="shared" si="1398"/>
        <v>-1.3665827366762886</v>
      </c>
      <c r="J976">
        <f t="shared" si="1399"/>
        <v>0.48523758272621831</v>
      </c>
      <c r="K976" s="361">
        <f t="shared" si="1400"/>
        <v>-0.23761295004564292</v>
      </c>
      <c r="L976" s="361">
        <f t="shared" si="1439"/>
        <v>2.2551766096749883</v>
      </c>
      <c r="M976" s="30" t="s">
        <v>45</v>
      </c>
      <c r="N976" s="35">
        <f t="shared" ref="N976" si="1444">G976-G974</f>
        <v>-1859703</v>
      </c>
      <c r="O976" s="35">
        <f t="shared" ref="O976:O977" si="1445">H976-H974</f>
        <v>7564233</v>
      </c>
      <c r="P976" s="156">
        <f t="shared" ref="P976:P977" si="1446">N976/(G974-N976)</f>
        <v>-0.13213271824492906</v>
      </c>
      <c r="Q976" s="506">
        <f t="shared" ref="Q976:Q977" si="1447">O976/(H974-O976)</f>
        <v>1.2177188083465582</v>
      </c>
      <c r="R976">
        <f t="shared" si="1426"/>
        <v>0.61478678481052329</v>
      </c>
    </row>
    <row r="977" spans="1:18">
      <c r="A977" s="364">
        <v>45692</v>
      </c>
      <c r="B977" s="148" t="s">
        <v>591</v>
      </c>
      <c r="C977" s="101">
        <v>2902860</v>
      </c>
      <c r="D977" s="101">
        <v>136170</v>
      </c>
      <c r="E977" s="101">
        <v>2452260</v>
      </c>
      <c r="F977" s="101">
        <v>854760</v>
      </c>
      <c r="G977" s="101">
        <v>898739</v>
      </c>
      <c r="H977" s="101">
        <v>1198255</v>
      </c>
      <c r="I977">
        <f t="shared" si="1398"/>
        <v>6.2771535580524347</v>
      </c>
      <c r="J977">
        <f t="shared" si="1399"/>
        <v>0.75003984961464798</v>
      </c>
      <c r="K977" s="361">
        <f t="shared" si="1400"/>
        <v>4.9217657200481442E-2</v>
      </c>
      <c r="L977" s="361">
        <f t="shared" si="1439"/>
        <v>0.53506103286384976</v>
      </c>
      <c r="M977" s="30" t="s">
        <v>45</v>
      </c>
      <c r="N977" s="35">
        <f>G977-G975</f>
        <v>-19363</v>
      </c>
      <c r="O977" s="35">
        <f t="shared" si="1445"/>
        <v>446456</v>
      </c>
      <c r="P977" s="156">
        <f t="shared" si="1446"/>
        <v>-2.0654637773143532E-2</v>
      </c>
      <c r="Q977" s="400">
        <f t="shared" si="1447"/>
        <v>1.4621458490942971</v>
      </c>
      <c r="R977">
        <f t="shared" si="1426"/>
        <v>0.84477377482896177</v>
      </c>
    </row>
    <row r="978" spans="1:18">
      <c r="A978" s="364">
        <v>45693</v>
      </c>
      <c r="B978" s="147" t="s">
        <v>16</v>
      </c>
      <c r="C978" s="101">
        <v>83987400</v>
      </c>
      <c r="D978" s="101">
        <v>27274575</v>
      </c>
      <c r="E978" s="101">
        <v>52383825</v>
      </c>
      <c r="F978" s="101">
        <v>9269625</v>
      </c>
      <c r="G978" s="101">
        <v>26825154</v>
      </c>
      <c r="H978" s="101">
        <v>25493685</v>
      </c>
      <c r="I978">
        <f t="shared" si="1398"/>
        <v>0.33986322426655596</v>
      </c>
      <c r="J978">
        <f t="shared" si="1399"/>
        <v>1.0522274045513624</v>
      </c>
      <c r="K978" s="361">
        <f t="shared" si="1400"/>
        <v>0.48092428828928907</v>
      </c>
      <c r="L978" s="361">
        <f t="shared" si="1439"/>
        <v>0.21500166998343934</v>
      </c>
      <c r="M978" s="17" t="s">
        <v>46</v>
      </c>
      <c r="N978" s="35">
        <f t="shared" ref="N978" si="1448">G978-G976</f>
        <v>16470052</v>
      </c>
      <c r="O978" s="35">
        <f t="shared" ref="O978:O979" si="1449">H978-H976</f>
        <v>4153413</v>
      </c>
      <c r="P978" s="156">
        <f t="shared" ref="P978:P979" si="1450">N978/(G976-N978)</f>
        <v>-2.6934074685811003</v>
      </c>
      <c r="Q978" s="506">
        <f t="shared" ref="Q978:Q979" si="1451">O978/(H976-O978)</f>
        <v>0.24166213267939185</v>
      </c>
      <c r="R978">
        <f t="shared" si="1426"/>
        <v>0.62371052086384382</v>
      </c>
    </row>
    <row r="979" spans="1:18">
      <c r="A979" s="364">
        <v>45693</v>
      </c>
      <c r="B979" s="148" t="s">
        <v>591</v>
      </c>
      <c r="C979" s="101">
        <v>2868390</v>
      </c>
      <c r="D979" s="101">
        <v>10260</v>
      </c>
      <c r="E979" s="101">
        <v>2826060</v>
      </c>
      <c r="F979" s="101">
        <v>542310</v>
      </c>
      <c r="G979" s="101">
        <v>931756</v>
      </c>
      <c r="H979" s="101">
        <v>911227</v>
      </c>
      <c r="I979">
        <f t="shared" si="1398"/>
        <v>52.856725146198833</v>
      </c>
      <c r="J979">
        <f t="shared" si="1399"/>
        <v>1.0225289636940083</v>
      </c>
      <c r="K979" s="361">
        <f t="shared" si="1400"/>
        <v>3.5897597380105174E-3</v>
      </c>
      <c r="L979" s="361">
        <f t="shared" si="1439"/>
        <v>0.23746469622331692</v>
      </c>
      <c r="M979" s="30" t="s">
        <v>45</v>
      </c>
      <c r="N979" s="35">
        <f>G979-G977</f>
        <v>33017</v>
      </c>
      <c r="O979" s="35">
        <f t="shared" si="1449"/>
        <v>-287028</v>
      </c>
      <c r="P979" s="399">
        <f t="shared" si="1450"/>
        <v>3.8138109000348842E-2</v>
      </c>
      <c r="Q979" s="156">
        <f t="shared" si="1451"/>
        <v>-0.19324802074756123</v>
      </c>
      <c r="R979">
        <f t="shared" si="1426"/>
        <v>0.98524259253448798</v>
      </c>
    </row>
    <row r="980" spans="1:18">
      <c r="A980" s="365">
        <v>45694</v>
      </c>
      <c r="B980" s="223" t="s">
        <v>16</v>
      </c>
      <c r="C980" s="101">
        <v>17520000</v>
      </c>
      <c r="D980" s="101">
        <v>10223100</v>
      </c>
      <c r="E980" s="101">
        <v>15056625</v>
      </c>
      <c r="F980" s="101">
        <v>6573525</v>
      </c>
      <c r="G980" s="101">
        <v>1052116</v>
      </c>
      <c r="H980" s="101">
        <v>1022454</v>
      </c>
      <c r="I980">
        <f t="shared" si="1398"/>
        <v>0.64300701352818612</v>
      </c>
      <c r="J980">
        <f t="shared" si="1399"/>
        <v>1.0290105960757159</v>
      </c>
      <c r="K980" s="361">
        <f t="shared" si="1400"/>
        <v>1.4010196110677138</v>
      </c>
      <c r="L980" s="361">
        <f t="shared" si="1439"/>
        <v>0.7748965590409167</v>
      </c>
      <c r="M980" s="17" t="s">
        <v>46</v>
      </c>
      <c r="R980">
        <f t="shared" si="1426"/>
        <v>0.85939640410958906</v>
      </c>
    </row>
    <row r="981" spans="1:18">
      <c r="A981" s="364">
        <v>45694</v>
      </c>
      <c r="B981" s="148" t="s">
        <v>591</v>
      </c>
      <c r="C981" s="101">
        <v>3991110</v>
      </c>
      <c r="D981" s="101">
        <v>268350</v>
      </c>
      <c r="E981" s="101">
        <v>3646020</v>
      </c>
      <c r="F981" s="101">
        <v>635880</v>
      </c>
      <c r="G981" s="101">
        <v>969767</v>
      </c>
      <c r="H981" s="101">
        <v>994396</v>
      </c>
      <c r="I981">
        <f t="shared" si="1398"/>
        <v>2.3695919508105088</v>
      </c>
      <c r="J981">
        <f t="shared" si="1399"/>
        <v>0.97523220125583776</v>
      </c>
      <c r="K981" s="361">
        <f t="shared" si="1400"/>
        <v>7.2083615382135841E-2</v>
      </c>
      <c r="L981" s="361">
        <f t="shared" si="1439"/>
        <v>0.21124598855867169</v>
      </c>
      <c r="M981" s="17" t="s">
        <v>46</v>
      </c>
      <c r="N981" s="35">
        <f>G981-G979</f>
        <v>38011</v>
      </c>
      <c r="O981" s="35">
        <f t="shared" ref="O981:O982" si="1452">H981-H979</f>
        <v>83169</v>
      </c>
      <c r="P981" s="156">
        <f t="shared" ref="P981:P982" si="1453">N981/(G979-N981)</f>
        <v>4.2530028140017564E-2</v>
      </c>
      <c r="Q981" s="400">
        <f t="shared" ref="Q981:Q982" si="1454">O981/(H979-O981)</f>
        <v>0.10043861661864266</v>
      </c>
      <c r="R981">
        <f t="shared" si="1426"/>
        <v>0.91353533227598338</v>
      </c>
    </row>
    <row r="982" spans="1:18">
      <c r="A982" s="364">
        <v>45695</v>
      </c>
      <c r="B982" s="147" t="s">
        <v>16</v>
      </c>
      <c r="C982" s="101">
        <v>28706325</v>
      </c>
      <c r="D982" s="101">
        <v>12646725</v>
      </c>
      <c r="E982" s="101">
        <v>18366525</v>
      </c>
      <c r="F982" s="101">
        <v>3100425</v>
      </c>
      <c r="G982" s="101">
        <v>12518033</v>
      </c>
      <c r="H982" s="101">
        <v>10656108</v>
      </c>
      <c r="I982">
        <f t="shared" si="1398"/>
        <v>0.24515635470843242</v>
      </c>
      <c r="J982">
        <f t="shared" si="1399"/>
        <v>1.1747284280527186</v>
      </c>
      <c r="K982" s="361">
        <f t="shared" si="1400"/>
        <v>0.78748692370918327</v>
      </c>
      <c r="L982" s="361">
        <f t="shared" si="1439"/>
        <v>0.20309214534163933</v>
      </c>
      <c r="M982" s="17" t="s">
        <v>46</v>
      </c>
      <c r="N982" s="35">
        <f t="shared" ref="N982" si="1455">G982-G980</f>
        <v>11465917</v>
      </c>
      <c r="O982" s="35">
        <f t="shared" si="1452"/>
        <v>9633654</v>
      </c>
      <c r="P982" s="156">
        <f t="shared" si="1453"/>
        <v>-1.1010309300129704</v>
      </c>
      <c r="Q982" s="508">
        <f t="shared" si="1454"/>
        <v>-1.1187353678929766</v>
      </c>
      <c r="R982">
        <f t="shared" si="1426"/>
        <v>0.6398076033766078</v>
      </c>
    </row>
    <row r="983" spans="1:18">
      <c r="A983" s="364">
        <v>45695</v>
      </c>
      <c r="B983" s="148" t="s">
        <v>591</v>
      </c>
      <c r="C983" s="101">
        <v>3493860</v>
      </c>
      <c r="D983" s="101">
        <v>430020</v>
      </c>
      <c r="E983" s="101">
        <v>3243990</v>
      </c>
      <c r="F983" s="101">
        <v>-74460</v>
      </c>
      <c r="G983" s="101">
        <v>1515459</v>
      </c>
      <c r="H983" s="101">
        <v>1464722</v>
      </c>
      <c r="I983">
        <f t="shared" si="1398"/>
        <v>-0.17315473698897726</v>
      </c>
      <c r="J983">
        <f t="shared" si="1399"/>
        <v>1.0346393377036736</v>
      </c>
      <c r="K983" s="361">
        <f t="shared" si="1400"/>
        <v>0.14035328215572615</v>
      </c>
      <c r="L983" s="361">
        <f t="shared" si="1439"/>
        <v>-2.243818650273471E-2</v>
      </c>
      <c r="M983" s="17" t="s">
        <v>46</v>
      </c>
      <c r="N983" s="35">
        <f>G983-G981</f>
        <v>545692</v>
      </c>
      <c r="O983" s="35">
        <f t="shared" ref="O983:O984" si="1456">H983-H981</f>
        <v>470326</v>
      </c>
      <c r="P983" s="399">
        <f t="shared" ref="P983:P984" si="1457">N983/(G981-N983)</f>
        <v>1.2867818192536697</v>
      </c>
      <c r="Q983" s="156">
        <f t="shared" ref="Q983:Q984" si="1458">O983/(H981-O983)</f>
        <v>0.89744881408972088</v>
      </c>
      <c r="R983">
        <f t="shared" si="1426"/>
        <v>0.9284831103707647</v>
      </c>
    </row>
    <row r="984" spans="1:18">
      <c r="A984" s="364">
        <v>45698</v>
      </c>
      <c r="B984" s="147" t="s">
        <v>16</v>
      </c>
      <c r="C984" s="101">
        <v>35463000</v>
      </c>
      <c r="D984" s="101">
        <v>16911675</v>
      </c>
      <c r="E984" s="101">
        <v>26495100</v>
      </c>
      <c r="F984" s="101">
        <v>3040050</v>
      </c>
      <c r="G984" s="101">
        <v>11468498</v>
      </c>
      <c r="H984" s="101">
        <v>10259540</v>
      </c>
      <c r="I984">
        <f t="shared" si="1398"/>
        <v>0.17976043177272505</v>
      </c>
      <c r="J984">
        <f t="shared" si="1399"/>
        <v>1.1178374469030776</v>
      </c>
      <c r="K984" s="361">
        <f t="shared" si="1400"/>
        <v>0.91161547760065653</v>
      </c>
      <c r="L984" s="361">
        <f t="shared" si="1439"/>
        <v>0.12961174672405304</v>
      </c>
      <c r="M984" s="17" t="s">
        <v>46</v>
      </c>
      <c r="N984" s="35">
        <f t="shared" ref="N984" si="1459">G984-G982</f>
        <v>-1049535</v>
      </c>
      <c r="O984" s="35">
        <f t="shared" si="1456"/>
        <v>-396568</v>
      </c>
      <c r="P984" s="156">
        <f t="shared" si="1457"/>
        <v>-7.735616287311034E-2</v>
      </c>
      <c r="Q984" s="508">
        <f t="shared" si="1458"/>
        <v>-3.5879817702065997E-2</v>
      </c>
      <c r="R984">
        <f t="shared" si="1426"/>
        <v>0.74711953303443024</v>
      </c>
    </row>
    <row r="985" spans="1:18">
      <c r="A985" s="364">
        <v>45698</v>
      </c>
      <c r="B985" s="148" t="s">
        <v>591</v>
      </c>
      <c r="C985" s="101">
        <v>4060830</v>
      </c>
      <c r="D985" s="101">
        <v>419430</v>
      </c>
      <c r="E985" s="101">
        <v>4285980</v>
      </c>
      <c r="F985" s="101">
        <v>259740</v>
      </c>
      <c r="G985" s="101">
        <v>1205816</v>
      </c>
      <c r="H985" s="101">
        <v>985932</v>
      </c>
      <c r="I985">
        <f t="shared" si="1398"/>
        <v>0.61926900793934625</v>
      </c>
      <c r="J985">
        <f t="shared" si="1399"/>
        <v>1.2230214659834553</v>
      </c>
      <c r="K985" s="361">
        <f t="shared" si="1400"/>
        <v>0.11518372054704235</v>
      </c>
      <c r="L985" s="361">
        <f t="shared" si="1439"/>
        <v>6.4511802575107302E-2</v>
      </c>
      <c r="M985" s="17" t="s">
        <v>46</v>
      </c>
      <c r="N985" s="35">
        <f>G985-G983</f>
        <v>-309643</v>
      </c>
      <c r="O985" s="35">
        <f t="shared" ref="O985:O986" si="1460">H985-H983</f>
        <v>-478790</v>
      </c>
      <c r="P985" s="156">
        <f t="shared" ref="P985:P986" si="1461">N985/(G983-N985)</f>
        <v>-0.16965791500968164</v>
      </c>
      <c r="Q985" s="156">
        <f t="shared" ref="Q985:Q986" si="1462">O985/(H983-O985)</f>
        <v>-0.24635299396144711</v>
      </c>
      <c r="R985">
        <f t="shared" si="1426"/>
        <v>1.0554443303462593</v>
      </c>
    </row>
    <row r="986" spans="1:18">
      <c r="A986" s="364">
        <v>45699</v>
      </c>
      <c r="B986" s="147" t="s">
        <v>16</v>
      </c>
      <c r="C986" s="101">
        <v>34141050</v>
      </c>
      <c r="D986" s="101">
        <v>26339625</v>
      </c>
      <c r="E986" s="101">
        <v>31859925</v>
      </c>
      <c r="F986" s="101">
        <v>-3017025</v>
      </c>
      <c r="G986" s="101">
        <v>17394399</v>
      </c>
      <c r="H986" s="101">
        <v>10501662</v>
      </c>
      <c r="I986">
        <f t="shared" si="1398"/>
        <v>-0.11454320249434075</v>
      </c>
      <c r="J986">
        <f t="shared" si="1399"/>
        <v>1.6563472524634673</v>
      </c>
      <c r="K986" s="361">
        <f t="shared" si="1400"/>
        <v>3.376258183601073</v>
      </c>
      <c r="L986" s="361">
        <f t="shared" si="1439"/>
        <v>-8.6504840589558429E-2</v>
      </c>
      <c r="M986" s="17" t="s">
        <v>46</v>
      </c>
      <c r="N986" s="35">
        <f t="shared" ref="N986" si="1463">G986-G984</f>
        <v>5925901</v>
      </c>
      <c r="O986" s="35">
        <f t="shared" si="1460"/>
        <v>242122</v>
      </c>
      <c r="P986" s="399">
        <f t="shared" si="1461"/>
        <v>1.0691560292043603</v>
      </c>
      <c r="Q986" s="508">
        <f t="shared" si="1462"/>
        <v>2.4170100518916153E-2</v>
      </c>
      <c r="R986">
        <f t="shared" si="1426"/>
        <v>0.93318527110326133</v>
      </c>
    </row>
    <row r="987" spans="1:18">
      <c r="A987" s="364">
        <v>45699</v>
      </c>
      <c r="B987" s="148" t="s">
        <v>591</v>
      </c>
      <c r="C987" s="101">
        <v>4201860</v>
      </c>
      <c r="D987" s="101">
        <v>1284120</v>
      </c>
      <c r="E987" s="101">
        <v>4798770</v>
      </c>
      <c r="F987" s="101">
        <v>-88860</v>
      </c>
      <c r="G987" s="101">
        <v>1556684</v>
      </c>
      <c r="H987" s="101">
        <v>974635</v>
      </c>
      <c r="I987">
        <f t="shared" si="1398"/>
        <v>-6.9199140267264744E-2</v>
      </c>
      <c r="J987">
        <f t="shared" si="1399"/>
        <v>1.5971968993520651</v>
      </c>
      <c r="K987" s="361">
        <f t="shared" si="1400"/>
        <v>0.44010775463200968</v>
      </c>
      <c r="L987" s="361">
        <f t="shared" si="1439"/>
        <v>-1.8180590592986785E-2</v>
      </c>
      <c r="M987" s="17" t="s">
        <v>46</v>
      </c>
      <c r="N987" s="35">
        <f>G987-G985</f>
        <v>350868</v>
      </c>
      <c r="O987" s="35">
        <f t="shared" ref="O987:O988" si="1464">H987-H985</f>
        <v>-11297</v>
      </c>
      <c r="P987" s="399">
        <f t="shared" ref="P987:P988" si="1465">N987/(G985-N987)</f>
        <v>0.410396889635393</v>
      </c>
      <c r="Q987" s="156">
        <f t="shared" ref="Q987:Q988" si="1466">O987/(H985-O987)</f>
        <v>-1.1328390971381698E-2</v>
      </c>
      <c r="R987">
        <f t="shared" si="1426"/>
        <v>1.1420585169424968</v>
      </c>
    </row>
    <row r="988" spans="1:18">
      <c r="A988" s="364">
        <v>45700</v>
      </c>
      <c r="B988" s="147" t="s">
        <v>16</v>
      </c>
      <c r="C988" s="101">
        <v>40739925</v>
      </c>
      <c r="D988" s="101">
        <v>14469900</v>
      </c>
      <c r="E988" s="101">
        <v>38075175</v>
      </c>
      <c r="F988" s="101">
        <v>5432175</v>
      </c>
      <c r="G988" s="101">
        <v>34127787</v>
      </c>
      <c r="H988" s="101">
        <v>36242658</v>
      </c>
      <c r="I988">
        <f t="shared" si="1398"/>
        <v>0.37541206228101093</v>
      </c>
      <c r="J988">
        <f t="shared" si="1399"/>
        <v>0.94164691232083475</v>
      </c>
      <c r="K988" s="361">
        <f t="shared" si="1400"/>
        <v>0.55081409324886443</v>
      </c>
      <c r="L988" s="361">
        <f t="shared" si="1439"/>
        <v>0.16641163496002206</v>
      </c>
      <c r="M988" s="17" t="s">
        <v>46</v>
      </c>
      <c r="N988" s="35">
        <f t="shared" ref="N988" si="1467">G988-G986</f>
        <v>16733388</v>
      </c>
      <c r="O988" s="35">
        <f t="shared" si="1464"/>
        <v>25740996</v>
      </c>
      <c r="P988" s="399">
        <f t="shared" si="1465"/>
        <v>25.314840448948654</v>
      </c>
      <c r="Q988" s="508">
        <f t="shared" si="1466"/>
        <v>-1.6891155479629227</v>
      </c>
      <c r="R988">
        <f t="shared" si="1426"/>
        <v>0.93459119033724292</v>
      </c>
    </row>
    <row r="989" spans="1:18">
      <c r="A989" s="364">
        <v>45700</v>
      </c>
      <c r="B989" s="148" t="s">
        <v>591</v>
      </c>
      <c r="C989" s="101">
        <v>4339500</v>
      </c>
      <c r="D989" s="101">
        <v>-45210</v>
      </c>
      <c r="E989" s="101">
        <v>4916190</v>
      </c>
      <c r="F989" s="101">
        <v>58260</v>
      </c>
      <c r="G989" s="101">
        <v>1836467</v>
      </c>
      <c r="H989" s="101">
        <v>1732410</v>
      </c>
      <c r="I989">
        <f t="shared" si="1398"/>
        <v>-1.2886529528865296</v>
      </c>
      <c r="J989">
        <f t="shared" si="1399"/>
        <v>1.0600648807153041</v>
      </c>
      <c r="K989" s="361">
        <f t="shared" si="1400"/>
        <v>-1.0310830134718146E-2</v>
      </c>
      <c r="L989" s="361">
        <f t="shared" si="1439"/>
        <v>1.199276234939573E-2</v>
      </c>
      <c r="M989" s="153" t="s">
        <v>45</v>
      </c>
      <c r="N989" s="35">
        <f>G989-G987</f>
        <v>279783</v>
      </c>
      <c r="O989" s="35">
        <f t="shared" ref="O989" si="1468">H989-H987</f>
        <v>757775</v>
      </c>
      <c r="P989" s="156">
        <f t="shared" ref="P989" si="1469">N989/(G987-N989)</f>
        <v>0.21911095691835153</v>
      </c>
      <c r="Q989" s="400">
        <f t="shared" ref="Q989" si="1470">O989/(H987-O989)</f>
        <v>3.4943050816194781</v>
      </c>
      <c r="R989">
        <f t="shared" si="1426"/>
        <v>1.1328931904597304</v>
      </c>
    </row>
    <row r="990" spans="1:18">
      <c r="A990" s="365">
        <v>45701</v>
      </c>
      <c r="B990" s="223" t="s">
        <v>16</v>
      </c>
      <c r="C990" s="101">
        <v>14158125</v>
      </c>
      <c r="D990" s="101">
        <v>8333700</v>
      </c>
      <c r="E990" s="101">
        <v>12080025</v>
      </c>
      <c r="F990" s="101">
        <v>6550050</v>
      </c>
      <c r="G990" s="101">
        <v>1813692</v>
      </c>
      <c r="H990" s="101">
        <v>1473090</v>
      </c>
      <c r="I990">
        <f t="shared" si="1398"/>
        <v>0.78597141725764064</v>
      </c>
      <c r="J990">
        <f t="shared" si="1399"/>
        <v>1.2312160153147464</v>
      </c>
      <c r="K990" s="361">
        <f t="shared" si="1400"/>
        <v>1.430819351266434</v>
      </c>
      <c r="L990" s="361">
        <f t="shared" si="1439"/>
        <v>1.1844628592353492</v>
      </c>
      <c r="M990" s="17" t="s">
        <v>46</v>
      </c>
      <c r="N990" s="35"/>
      <c r="O990" s="35"/>
      <c r="P990" s="156"/>
      <c r="Q990" s="508"/>
      <c r="R990">
        <f t="shared" si="1426"/>
        <v>0.85322208978943181</v>
      </c>
    </row>
    <row r="991" spans="1:18">
      <c r="A991" s="364">
        <v>45701</v>
      </c>
      <c r="B991" s="148" t="s">
        <v>591</v>
      </c>
      <c r="C991" s="101">
        <v>5052570</v>
      </c>
      <c r="D991" s="101">
        <v>852150</v>
      </c>
      <c r="E991" s="101">
        <v>5084850</v>
      </c>
      <c r="F991" s="101">
        <v>133230</v>
      </c>
      <c r="G991" s="101">
        <v>1569891</v>
      </c>
      <c r="H991" s="101">
        <v>1276582</v>
      </c>
      <c r="I991">
        <f t="shared" si="1398"/>
        <v>0.15634571378278472</v>
      </c>
      <c r="J991">
        <f t="shared" si="1399"/>
        <v>1.229761190428817</v>
      </c>
      <c r="K991" s="361">
        <f t="shared" si="1400"/>
        <v>0.20287256988586855</v>
      </c>
      <c r="L991" s="361">
        <f t="shared" si="1439"/>
        <v>2.690634580197996E-2</v>
      </c>
      <c r="M991" s="17" t="s">
        <v>46</v>
      </c>
      <c r="N991" s="35">
        <f>G991-G989</f>
        <v>-266576</v>
      </c>
      <c r="O991" s="35">
        <f t="shared" ref="O991:O992" si="1471">H991-H989</f>
        <v>-455828</v>
      </c>
      <c r="P991" s="156">
        <f t="shared" ref="P991:P992" si="1472">N991/(G989-N991)</f>
        <v>-0.12675727505333936</v>
      </c>
      <c r="Q991" s="156">
        <f t="shared" ref="Q991:Q992" si="1473">O991/(H989-O991)</f>
        <v>-0.2083082370382015</v>
      </c>
      <c r="R991">
        <f t="shared" si="1426"/>
        <v>1.0063888278638395</v>
      </c>
    </row>
    <row r="992" spans="1:18">
      <c r="A992" s="364">
        <v>45702</v>
      </c>
      <c r="B992" s="147" t="s">
        <v>16</v>
      </c>
      <c r="C992" s="101">
        <v>23753850</v>
      </c>
      <c r="D992" s="101">
        <v>12757425</v>
      </c>
      <c r="E992" s="101">
        <v>17962875</v>
      </c>
      <c r="F992" s="101">
        <v>4639650</v>
      </c>
      <c r="G992" s="101">
        <v>14969910</v>
      </c>
      <c r="H992" s="101">
        <v>12453075</v>
      </c>
      <c r="I992">
        <f t="shared" si="1398"/>
        <v>0.36368232617475704</v>
      </c>
      <c r="J992">
        <f t="shared" si="1399"/>
        <v>1.2021055040622497</v>
      </c>
      <c r="K992" s="361">
        <f t="shared" si="1400"/>
        <v>1.1601429555514633</v>
      </c>
      <c r="L992" s="361">
        <f t="shared" si="1439"/>
        <v>0.3482377577500943</v>
      </c>
      <c r="M992" s="17" t="s">
        <v>46</v>
      </c>
      <c r="N992" s="35">
        <f t="shared" ref="N992" si="1474">G992-G990</f>
        <v>13156218</v>
      </c>
      <c r="O992" s="35">
        <f t="shared" si="1471"/>
        <v>10979985</v>
      </c>
      <c r="P992" s="156">
        <f t="shared" si="1472"/>
        <v>-1.1599019477671906</v>
      </c>
      <c r="Q992" s="508">
        <f t="shared" si="1473"/>
        <v>-1.1549496444422707</v>
      </c>
      <c r="R992">
        <f t="shared" si="1426"/>
        <v>0.75620899348947646</v>
      </c>
    </row>
    <row r="993" spans="1:18">
      <c r="A993" s="364">
        <v>45702</v>
      </c>
      <c r="B993" s="148" t="s">
        <v>591</v>
      </c>
      <c r="C993" s="101">
        <v>4062420</v>
      </c>
      <c r="D993" s="101">
        <v>741240</v>
      </c>
      <c r="E993" s="101">
        <v>4568970</v>
      </c>
      <c r="F993" s="101">
        <v>-309690</v>
      </c>
      <c r="G993" s="101">
        <v>2164673</v>
      </c>
      <c r="H993" s="101">
        <v>1459966</v>
      </c>
      <c r="I993">
        <f t="shared" si="1398"/>
        <v>-0.4177999028654687</v>
      </c>
      <c r="J993">
        <f t="shared" si="1399"/>
        <v>1.4826872680596672</v>
      </c>
      <c r="K993" s="361">
        <f t="shared" si="1400"/>
        <v>0.22318573519050458</v>
      </c>
      <c r="L993" s="361">
        <f t="shared" si="1439"/>
        <v>-6.34784961444331E-2</v>
      </c>
      <c r="M993" s="17" t="s">
        <v>46</v>
      </c>
      <c r="N993" s="35">
        <f>G993-G991</f>
        <v>594782</v>
      </c>
      <c r="O993" s="35">
        <f t="shared" ref="O993:O994" si="1475">H993-H991</f>
        <v>183384</v>
      </c>
      <c r="P993" s="399">
        <f t="shared" ref="P993:P994" si="1476">N993/(G991-N993)</f>
        <v>0.60996462959525555</v>
      </c>
      <c r="Q993" s="156">
        <f t="shared" ref="Q993:Q994" si="1477">O993/(H991-O993)</f>
        <v>0.16775003247353179</v>
      </c>
      <c r="R993">
        <f t="shared" si="1426"/>
        <v>1.1246916862362828</v>
      </c>
    </row>
    <row r="994" spans="1:18">
      <c r="A994" s="364">
        <v>45705</v>
      </c>
      <c r="B994" s="147" t="s">
        <v>16</v>
      </c>
      <c r="C994" s="101">
        <v>24584475</v>
      </c>
      <c r="D994" s="101">
        <v>830625</v>
      </c>
      <c r="E994" s="101">
        <v>24659925</v>
      </c>
      <c r="F994" s="101">
        <v>6697050</v>
      </c>
      <c r="G994" s="101">
        <v>11965266</v>
      </c>
      <c r="H994" s="101">
        <v>14945244</v>
      </c>
      <c r="I994">
        <f t="shared" si="1398"/>
        <v>8.062663656884876</v>
      </c>
      <c r="J994">
        <f t="shared" si="1399"/>
        <v>0.80060693555755935</v>
      </c>
      <c r="K994" s="361">
        <f t="shared" si="1400"/>
        <v>3.4968015711137355E-2</v>
      </c>
      <c r="L994" s="361">
        <f t="shared" si="1439"/>
        <v>0.3728272896181708</v>
      </c>
      <c r="M994" s="153" t="s">
        <v>45</v>
      </c>
      <c r="N994" s="35">
        <f t="shared" ref="N994" si="1478">G994-G992</f>
        <v>-3004644</v>
      </c>
      <c r="O994" s="35">
        <f t="shared" si="1475"/>
        <v>2492169</v>
      </c>
      <c r="P994" s="156">
        <f t="shared" si="1476"/>
        <v>-0.16716097656720719</v>
      </c>
      <c r="Q994" s="506">
        <f t="shared" si="1477"/>
        <v>0.25019501238140385</v>
      </c>
      <c r="R994">
        <f t="shared" si="1426"/>
        <v>1.0030690100154671</v>
      </c>
    </row>
    <row r="995" spans="1:18">
      <c r="A995" s="364">
        <v>45705</v>
      </c>
      <c r="B995" s="148" t="s">
        <v>591</v>
      </c>
      <c r="C995" s="101">
        <v>4234200</v>
      </c>
      <c r="D995" s="101">
        <v>-190380</v>
      </c>
      <c r="E995" s="101">
        <v>4317900</v>
      </c>
      <c r="F995" s="101">
        <v>273990</v>
      </c>
      <c r="G995" s="101">
        <v>1478152</v>
      </c>
      <c r="H995" s="101">
        <v>1806711</v>
      </c>
      <c r="I995">
        <f t="shared" si="1398"/>
        <v>-1.4391742830129215</v>
      </c>
      <c r="J995">
        <f t="shared" si="1399"/>
        <v>0.81814523739546607</v>
      </c>
      <c r="K995" s="361">
        <f t="shared" si="1400"/>
        <v>-4.3027812809351397E-2</v>
      </c>
      <c r="L995" s="361">
        <f t="shared" si="1439"/>
        <v>6.7753733391692689E-2</v>
      </c>
      <c r="M995" s="153" t="s">
        <v>45</v>
      </c>
      <c r="N995" s="35">
        <f>G995-G993</f>
        <v>-686521</v>
      </c>
      <c r="O995" s="35">
        <f t="shared" ref="O995:O996" si="1479">H995-H993</f>
        <v>346745</v>
      </c>
      <c r="P995" s="156">
        <f t="shared" ref="P995:P996" si="1480">N995/(G993-N995)</f>
        <v>-0.240783685712021</v>
      </c>
      <c r="Q995" s="400">
        <f t="shared" ref="Q995:Q996" si="1481">O995/(H993-O995)</f>
        <v>0.31147903246525172</v>
      </c>
      <c r="R995">
        <f t="shared" si="1426"/>
        <v>1.0197676066317132</v>
      </c>
    </row>
    <row r="996" spans="1:18">
      <c r="A996" s="364">
        <v>45706</v>
      </c>
      <c r="B996" s="147" t="s">
        <v>16</v>
      </c>
      <c r="C996" s="101">
        <v>35304900</v>
      </c>
      <c r="D996" s="101">
        <v>10720425</v>
      </c>
      <c r="E996" s="101">
        <v>29346300</v>
      </c>
      <c r="F996" s="101">
        <v>4686375</v>
      </c>
      <c r="G996" s="101">
        <v>12446532</v>
      </c>
      <c r="H996" s="101">
        <v>14504352</v>
      </c>
      <c r="I996">
        <f t="shared" si="1398"/>
        <v>0.43714451619222183</v>
      </c>
      <c r="J996">
        <f t="shared" si="1399"/>
        <v>0.85812396169094629</v>
      </c>
      <c r="K996" s="361">
        <f t="shared" si="1400"/>
        <v>0.43606483359925319</v>
      </c>
      <c r="L996" s="361">
        <f t="shared" si="1439"/>
        <v>0.19004011569378251</v>
      </c>
      <c r="M996" s="17" t="s">
        <v>46</v>
      </c>
      <c r="N996" s="35">
        <f t="shared" ref="N996" si="1482">G996-G994</f>
        <v>481266</v>
      </c>
      <c r="O996" s="35">
        <f t="shared" si="1479"/>
        <v>-440892</v>
      </c>
      <c r="P996" s="504">
        <f t="shared" si="1480"/>
        <v>4.1907523510971788E-2</v>
      </c>
      <c r="Q996" s="508">
        <f t="shared" si="1481"/>
        <v>-2.8655147725198841E-2</v>
      </c>
      <c r="R996">
        <f t="shared" si="1426"/>
        <v>0.83122456089664609</v>
      </c>
    </row>
    <row r="997" spans="1:18">
      <c r="A997" s="364">
        <v>45706</v>
      </c>
      <c r="B997" s="148" t="s">
        <v>591</v>
      </c>
      <c r="C997" s="101">
        <v>4550520</v>
      </c>
      <c r="D997" s="101">
        <v>545970</v>
      </c>
      <c r="E997" s="101">
        <v>4756020</v>
      </c>
      <c r="F997" s="101">
        <v>-243900</v>
      </c>
      <c r="G997" s="101">
        <v>1666500</v>
      </c>
      <c r="H997" s="101">
        <v>1470319</v>
      </c>
      <c r="I997">
        <f t="shared" si="1398"/>
        <v>-0.44672784218913125</v>
      </c>
      <c r="J997">
        <f t="shared" si="1399"/>
        <v>1.1334275079081477</v>
      </c>
      <c r="K997" s="361">
        <f t="shared" si="1400"/>
        <v>0.1363374161890849</v>
      </c>
      <c r="L997" s="361">
        <f t="shared" si="1439"/>
        <v>-4.878078049248788E-2</v>
      </c>
      <c r="M997" s="17" t="s">
        <v>46</v>
      </c>
      <c r="N997" s="35">
        <f>G997-G995</f>
        <v>188348</v>
      </c>
      <c r="O997" s="35">
        <f t="shared" ref="O997:O998" si="1483">H997-H995</f>
        <v>-336392</v>
      </c>
      <c r="P997" s="504">
        <f t="shared" ref="P997:P998" si="1484">N997/(G995-N997)</f>
        <v>0.14602838880946253</v>
      </c>
      <c r="Q997" s="156">
        <f t="shared" ref="Q997:Q998" si="1485">O997/(H995-O997)</f>
        <v>-0.15696492422436065</v>
      </c>
      <c r="R997">
        <f t="shared" si="1426"/>
        <v>1.0451596740592284</v>
      </c>
    </row>
    <row r="998" spans="1:18">
      <c r="A998" s="364">
        <v>45707</v>
      </c>
      <c r="B998" s="147" t="s">
        <v>16</v>
      </c>
      <c r="C998" s="101">
        <v>45466275</v>
      </c>
      <c r="D998" s="101">
        <v>10161375</v>
      </c>
      <c r="E998" s="101">
        <v>31703550</v>
      </c>
      <c r="F998" s="101">
        <v>2357250</v>
      </c>
      <c r="G998" s="101">
        <v>28151863</v>
      </c>
      <c r="H998" s="101">
        <v>29178019</v>
      </c>
      <c r="I998">
        <f t="shared" si="1398"/>
        <v>0.23198140015499871</v>
      </c>
      <c r="J998">
        <f t="shared" si="1399"/>
        <v>0.96483119707338594</v>
      </c>
      <c r="K998" s="361">
        <f t="shared" si="1400"/>
        <v>0.28781769669366009</v>
      </c>
      <c r="L998" s="361">
        <f t="shared" si="1439"/>
        <v>8.0325288026088473E-2</v>
      </c>
      <c r="M998" s="17" t="s">
        <v>46</v>
      </c>
      <c r="N998" s="35">
        <f t="shared" ref="N998" si="1486">G998-G996</f>
        <v>15705331</v>
      </c>
      <c r="O998" s="35">
        <f t="shared" si="1483"/>
        <v>14673667</v>
      </c>
      <c r="P998" s="156">
        <f t="shared" si="1484"/>
        <v>-4.8193616728125912</v>
      </c>
      <c r="Q998" s="508">
        <f t="shared" si="1485"/>
        <v>-86.664896790006793</v>
      </c>
      <c r="R998">
        <f t="shared" si="1426"/>
        <v>0.6972981622092419</v>
      </c>
    </row>
    <row r="999" spans="1:18">
      <c r="A999" s="364">
        <v>45707</v>
      </c>
      <c r="B999" s="148" t="s">
        <v>591</v>
      </c>
      <c r="C999" s="101">
        <v>5618250</v>
      </c>
      <c r="D999" s="101">
        <v>-933600</v>
      </c>
      <c r="E999" s="101">
        <v>5295360</v>
      </c>
      <c r="F999" s="101">
        <v>980130</v>
      </c>
      <c r="G999" s="101">
        <v>1872997</v>
      </c>
      <c r="H999" s="101">
        <v>2458553</v>
      </c>
      <c r="I999">
        <f t="shared" si="1398"/>
        <v>-1.0498393316195374</v>
      </c>
      <c r="J999">
        <f t="shared" si="1399"/>
        <v>0.76182901080432275</v>
      </c>
      <c r="K999" s="361">
        <f t="shared" si="1400"/>
        <v>-0.14249410471851462</v>
      </c>
      <c r="L999" s="361">
        <f t="shared" si="1439"/>
        <v>0.22713273684137347</v>
      </c>
      <c r="M999" s="153" t="s">
        <v>45</v>
      </c>
      <c r="N999" s="35">
        <f>G999-G997</f>
        <v>206497</v>
      </c>
      <c r="O999" s="35">
        <f t="shared" ref="O999:O1000" si="1487">H999-H997</f>
        <v>988234</v>
      </c>
      <c r="P999" s="156">
        <f t="shared" ref="P999:P1000" si="1488">N999/(G997-N999)</f>
        <v>0.14143601074792311</v>
      </c>
      <c r="Q999" s="399">
        <f t="shared" ref="Q999:Q1000" si="1489">O999/(H997-O999)</f>
        <v>2.0499165084995385</v>
      </c>
      <c r="R999">
        <f t="shared" si="1426"/>
        <v>0.94252836737418233</v>
      </c>
    </row>
    <row r="1000" spans="1:18">
      <c r="A1000" s="365">
        <v>45708</v>
      </c>
      <c r="B1000" s="223" t="s">
        <v>16</v>
      </c>
      <c r="C1000" s="101">
        <v>23532375</v>
      </c>
      <c r="D1000" s="101">
        <v>7742100</v>
      </c>
      <c r="E1000" s="101">
        <v>25706700</v>
      </c>
      <c r="F1000" s="101">
        <v>6054225</v>
      </c>
      <c r="G1000" s="101">
        <v>1306420</v>
      </c>
      <c r="H1000" s="101">
        <v>1399667</v>
      </c>
      <c r="I1000">
        <f t="shared" si="1398"/>
        <v>0.78198744526678809</v>
      </c>
      <c r="J1000">
        <f t="shared" si="1399"/>
        <v>0.93337915375585767</v>
      </c>
      <c r="K1000" s="361">
        <f t="shared" si="1400"/>
        <v>0.49030811686306919</v>
      </c>
      <c r="L1000" s="361">
        <f t="shared" si="1439"/>
        <v>0.30806425144924493</v>
      </c>
      <c r="M1000" s="17" t="s">
        <v>46</v>
      </c>
      <c r="N1000" s="35">
        <f t="shared" ref="N1000" si="1490">G1000-G998</f>
        <v>-26845443</v>
      </c>
      <c r="O1000" s="35">
        <f t="shared" si="1487"/>
        <v>-27778352</v>
      </c>
      <c r="P1000" s="156">
        <f t="shared" si="1488"/>
        <v>-0.48812287278216865</v>
      </c>
      <c r="Q1000" s="508">
        <f t="shared" si="1489"/>
        <v>-0.48771281442773101</v>
      </c>
      <c r="R1000">
        <f t="shared" si="1426"/>
        <v>1.0923971762306184</v>
      </c>
    </row>
    <row r="1001" spans="1:18">
      <c r="A1001" s="364">
        <v>45708</v>
      </c>
      <c r="B1001" s="148" t="s">
        <v>591</v>
      </c>
      <c r="C1001" s="101">
        <v>5340870</v>
      </c>
      <c r="D1001" s="101">
        <v>1158840</v>
      </c>
      <c r="E1001" s="101">
        <v>5723010</v>
      </c>
      <c r="F1001" s="101">
        <v>374580</v>
      </c>
      <c r="G1001" s="101">
        <v>1901639</v>
      </c>
      <c r="H1001" s="101">
        <v>1502074</v>
      </c>
      <c r="I1001">
        <f t="shared" si="1398"/>
        <v>0.32323703013358185</v>
      </c>
      <c r="J1001">
        <f t="shared" si="1399"/>
        <v>1.2660088650758885</v>
      </c>
      <c r="K1001" s="361">
        <f t="shared" si="1400"/>
        <v>0.27709987733230035</v>
      </c>
      <c r="L1001" s="361">
        <f t="shared" si="1439"/>
        <v>7.0035505746546184E-2</v>
      </c>
      <c r="M1001" s="17" t="s">
        <v>46</v>
      </c>
      <c r="N1001" s="35">
        <f>G1001-G999</f>
        <v>28642</v>
      </c>
      <c r="O1001" s="35">
        <f t="shared" ref="O1001:O1002" si="1491">H1001-H999</f>
        <v>-956479</v>
      </c>
      <c r="P1001" s="156">
        <f t="shared" ref="P1001:P1002" si="1492">N1001/(G999-N1001)</f>
        <v>1.5529548270262504E-2</v>
      </c>
      <c r="Q1001" s="156">
        <f t="shared" ref="Q1001:Q1002" si="1493">O1001/(H999-O1001)</f>
        <v>-0.28007907392961473</v>
      </c>
      <c r="R1001">
        <f t="shared" si="1426"/>
        <v>1.0715501407074128</v>
      </c>
    </row>
    <row r="1002" spans="1:18">
      <c r="A1002" s="364">
        <v>45709</v>
      </c>
      <c r="B1002" s="147" t="s">
        <v>16</v>
      </c>
      <c r="C1002" s="101">
        <v>39389850</v>
      </c>
      <c r="D1002" s="101">
        <v>20622600</v>
      </c>
      <c r="E1002" s="101">
        <v>37354875</v>
      </c>
      <c r="F1002" s="101">
        <v>7707900</v>
      </c>
      <c r="G1002" s="101">
        <v>12770593</v>
      </c>
      <c r="H1002" s="101">
        <v>9693240</v>
      </c>
      <c r="I1002">
        <f t="shared" si="1398"/>
        <v>0.37375985569229875</v>
      </c>
      <c r="J1002">
        <f t="shared" si="1399"/>
        <v>1.3174741366147955</v>
      </c>
      <c r="K1002" s="361">
        <f t="shared" si="1400"/>
        <v>1.0988610478359908</v>
      </c>
      <c r="L1002" s="361">
        <f t="shared" si="1439"/>
        <v>0.25998942556534016</v>
      </c>
      <c r="M1002" s="17" t="s">
        <v>46</v>
      </c>
      <c r="N1002" s="35">
        <f t="shared" ref="N1002" si="1494">G1002-G1000</f>
        <v>11464173</v>
      </c>
      <c r="O1002" s="35">
        <f t="shared" si="1491"/>
        <v>8293573</v>
      </c>
      <c r="P1002" s="156">
        <f t="shared" si="1492"/>
        <v>-1.1286130899225448</v>
      </c>
      <c r="Q1002" s="508">
        <f t="shared" si="1493"/>
        <v>-1.2030296032466936</v>
      </c>
      <c r="R1002">
        <f t="shared" si="1426"/>
        <v>0.94833757935102569</v>
      </c>
    </row>
    <row r="1003" spans="1:18">
      <c r="A1003" s="364">
        <v>45709</v>
      </c>
      <c r="B1003" s="148" t="s">
        <v>591</v>
      </c>
      <c r="C1003" s="101">
        <v>6170280</v>
      </c>
      <c r="D1003" s="101">
        <v>1539060</v>
      </c>
      <c r="E1003" s="101">
        <v>5508600</v>
      </c>
      <c r="F1003" s="101">
        <v>-1604700</v>
      </c>
      <c r="G1003" s="101">
        <v>3473529</v>
      </c>
      <c r="H1003" s="101">
        <v>2880090</v>
      </c>
      <c r="I1003">
        <f t="shared" si="1398"/>
        <v>-1.0426494093797514</v>
      </c>
      <c r="J1003">
        <f t="shared" si="1399"/>
        <v>1.2060487693092925</v>
      </c>
      <c r="K1003" s="361">
        <f t="shared" si="1400"/>
        <v>0.33232280047158202</v>
      </c>
      <c r="L1003" s="361">
        <f t="shared" si="1439"/>
        <v>-0.22559149761713973</v>
      </c>
      <c r="M1003" s="17" t="s">
        <v>46</v>
      </c>
      <c r="N1003" s="35">
        <f>G1003-G1001</f>
        <v>1571890</v>
      </c>
      <c r="O1003" s="35">
        <f t="shared" ref="O1003:O1004" si="1495">H1003-H1001</f>
        <v>1378016</v>
      </c>
      <c r="P1003" s="156">
        <f t="shared" ref="P1003:P1004" si="1496">N1003/(G1001-N1003)</f>
        <v>4.7669287852275515</v>
      </c>
      <c r="Q1003" s="400">
        <f t="shared" ref="Q1003:Q1004" si="1497">O1003/(H1001-O1003)</f>
        <v>11.10783665704751</v>
      </c>
      <c r="R1003">
        <f t="shared" si="1426"/>
        <v>0.89276337540597839</v>
      </c>
    </row>
    <row r="1004" spans="1:18">
      <c r="A1004" s="364">
        <v>45712</v>
      </c>
      <c r="B1004" s="147" t="s">
        <v>16</v>
      </c>
      <c r="C1004" s="101">
        <v>48967350</v>
      </c>
      <c r="D1004" s="101">
        <v>38360250</v>
      </c>
      <c r="E1004" s="101">
        <v>50275950</v>
      </c>
      <c r="F1004" s="101">
        <v>10118775</v>
      </c>
      <c r="G1004" s="101">
        <v>15047241</v>
      </c>
      <c r="H1004" s="101">
        <v>10575867</v>
      </c>
      <c r="I1004">
        <f t="shared" si="1398"/>
        <v>0.26378282206190001</v>
      </c>
      <c r="J1004">
        <f t="shared" si="1399"/>
        <v>1.4227903017312906</v>
      </c>
      <c r="K1004" s="361">
        <f t="shared" si="1400"/>
        <v>3.6164691574511414</v>
      </c>
      <c r="L1004" s="361">
        <f t="shared" si="1439"/>
        <v>0.25197925401874011</v>
      </c>
      <c r="M1004" s="17" t="s">
        <v>46</v>
      </c>
      <c r="N1004" s="35">
        <f t="shared" ref="N1004" si="1498">G1004-G1002</f>
        <v>2276648</v>
      </c>
      <c r="O1004" s="35">
        <f t="shared" si="1495"/>
        <v>882627</v>
      </c>
      <c r="P1004" s="399">
        <f t="shared" si="1496"/>
        <v>0.21694872614636346</v>
      </c>
      <c r="Q1004" s="508">
        <f t="shared" si="1497"/>
        <v>0.10017770613690558</v>
      </c>
      <c r="R1004">
        <f t="shared" si="1426"/>
        <v>1.0267239293120825</v>
      </c>
    </row>
    <row r="1005" spans="1:18">
      <c r="A1005" s="364">
        <v>45712</v>
      </c>
      <c r="B1005" s="148" t="s">
        <v>591</v>
      </c>
      <c r="C1005" s="101">
        <v>5322420</v>
      </c>
      <c r="D1005" s="101">
        <v>1830450</v>
      </c>
      <c r="E1005" s="101">
        <v>7552560</v>
      </c>
      <c r="F1005" s="101">
        <v>1553280</v>
      </c>
      <c r="G1005" s="101">
        <v>4932639</v>
      </c>
      <c r="H1005" s="101">
        <v>4187248</v>
      </c>
      <c r="I1005">
        <f t="shared" si="1398"/>
        <v>0.84857821847086778</v>
      </c>
      <c r="J1005">
        <f t="shared" si="1399"/>
        <v>1.1780145336507415</v>
      </c>
      <c r="K1005" s="361">
        <f t="shared" si="1400"/>
        <v>0.52418835213360937</v>
      </c>
      <c r="L1005" s="361">
        <f t="shared" si="1439"/>
        <v>0.25891106932831942</v>
      </c>
      <c r="M1005" s="17" t="s">
        <v>46</v>
      </c>
      <c r="N1005" s="35">
        <f>G1005-G1003</f>
        <v>1459110</v>
      </c>
      <c r="O1005" s="35">
        <f t="shared" ref="O1005:O1006" si="1499">H1005-H1003</f>
        <v>1307158</v>
      </c>
      <c r="P1005" s="156">
        <f t="shared" ref="P1005:P1006" si="1500">N1005/(G1003-N1005)</f>
        <v>0.72433292180028086</v>
      </c>
      <c r="Q1005" s="400">
        <f t="shared" ref="Q1005:Q1006" si="1501">O1005/(H1003-O1005)</f>
        <v>0.83103274648872294</v>
      </c>
      <c r="R1005">
        <f t="shared" si="1426"/>
        <v>1.4190086464427836</v>
      </c>
    </row>
    <row r="1006" spans="1:18">
      <c r="A1006" s="364">
        <v>45713</v>
      </c>
      <c r="B1006" s="147" t="s">
        <v>16</v>
      </c>
      <c r="C1006" s="101">
        <v>56615925</v>
      </c>
      <c r="D1006" s="101">
        <v>7648575</v>
      </c>
      <c r="E1006" s="101">
        <v>50285475</v>
      </c>
      <c r="F1006" s="101">
        <v>9525</v>
      </c>
      <c r="G1006" s="101">
        <v>13458147</v>
      </c>
      <c r="H1006" s="101">
        <v>13165597</v>
      </c>
      <c r="I1006">
        <f t="shared" si="1398"/>
        <v>1.2453300124533001E-3</v>
      </c>
      <c r="J1006">
        <f t="shared" si="1399"/>
        <v>1.0222207925702116</v>
      </c>
      <c r="K1006" s="361">
        <f t="shared" si="1400"/>
        <v>0.1561974458491219</v>
      </c>
      <c r="L1006" s="361">
        <f t="shared" si="1439"/>
        <v>1.8945440115999797E-4</v>
      </c>
      <c r="M1006" s="17" t="s">
        <v>46</v>
      </c>
      <c r="N1006" s="35">
        <f t="shared" ref="N1006" si="1502">G1006-G1004</f>
        <v>-1589094</v>
      </c>
      <c r="O1006" s="35">
        <f t="shared" si="1499"/>
        <v>2589730</v>
      </c>
      <c r="P1006" s="156">
        <f t="shared" si="1500"/>
        <v>-9.551947589417982E-2</v>
      </c>
      <c r="Q1006" s="506">
        <f t="shared" si="1501"/>
        <v>0.3242781835573319</v>
      </c>
      <c r="R1006">
        <f t="shared" si="1426"/>
        <v>0.88818605365893077</v>
      </c>
    </row>
    <row r="1007" spans="1:18">
      <c r="A1007" s="364">
        <v>45713</v>
      </c>
      <c r="B1007" s="148" t="s">
        <v>591</v>
      </c>
      <c r="C1007" s="101">
        <v>7611630</v>
      </c>
      <c r="D1007" s="101">
        <v>2289210</v>
      </c>
      <c r="E1007" s="101">
        <v>9721380</v>
      </c>
      <c r="F1007" s="101">
        <v>2168820</v>
      </c>
      <c r="G1007" s="101">
        <v>5832435</v>
      </c>
      <c r="H1007" s="101">
        <v>4676138</v>
      </c>
      <c r="I1007">
        <f t="shared" si="1398"/>
        <v>0.94740980512928041</v>
      </c>
      <c r="J1007">
        <f t="shared" si="1399"/>
        <v>1.2472760641366871</v>
      </c>
      <c r="K1007" s="361">
        <f t="shared" si="1400"/>
        <v>0.43010698141071169</v>
      </c>
      <c r="L1007" s="361">
        <f t="shared" si="1439"/>
        <v>0.28716355778702851</v>
      </c>
      <c r="M1007" s="17" t="s">
        <v>46</v>
      </c>
      <c r="N1007" s="35">
        <f>G1007-G1005</f>
        <v>899796</v>
      </c>
      <c r="O1007" s="35">
        <f t="shared" ref="O1007" si="1503">H1007-H1005</f>
        <v>488890</v>
      </c>
      <c r="P1007" s="504">
        <f t="shared" ref="P1007" si="1504">N1007/(G1005-N1007)</f>
        <v>0.22311704174945565</v>
      </c>
      <c r="Q1007" s="156">
        <f t="shared" ref="Q1007" si="1505">O1007/(H1005-O1007)</f>
        <v>0.13219109669750739</v>
      </c>
      <c r="R1007">
        <f t="shared" si="1426"/>
        <v>1.2771745342324836</v>
      </c>
    </row>
    <row r="1008" spans="1:18">
      <c r="A1008" s="365">
        <v>45715</v>
      </c>
      <c r="B1008" s="223" t="s">
        <v>16</v>
      </c>
      <c r="C1008" s="101">
        <v>18443550</v>
      </c>
      <c r="D1008" s="101">
        <v>10402200</v>
      </c>
      <c r="E1008" s="101">
        <v>19101000</v>
      </c>
      <c r="F1008" s="101">
        <v>9864000</v>
      </c>
      <c r="G1008" s="101">
        <v>1135315</v>
      </c>
      <c r="H1008" s="101">
        <v>1012775</v>
      </c>
      <c r="I1008">
        <f t="shared" si="1398"/>
        <v>0.94826094480013845</v>
      </c>
      <c r="J1008">
        <f t="shared" si="1399"/>
        <v>1.1209942978450298</v>
      </c>
      <c r="K1008" s="361">
        <f t="shared" si="1400"/>
        <v>1.293588763080826</v>
      </c>
      <c r="L1008" s="361">
        <f t="shared" si="1439"/>
        <v>1.0678791815524522</v>
      </c>
      <c r="M1008" s="17" t="s">
        <v>46</v>
      </c>
      <c r="R1008">
        <f t="shared" si="1426"/>
        <v>1.0356466081638296</v>
      </c>
    </row>
    <row r="1009" spans="1:18">
      <c r="A1009" s="365">
        <v>45715</v>
      </c>
      <c r="B1009" s="172" t="s">
        <v>591</v>
      </c>
      <c r="C1009" s="101">
        <v>1843080</v>
      </c>
      <c r="D1009" s="101">
        <v>798480</v>
      </c>
      <c r="E1009" s="101">
        <v>2317350</v>
      </c>
      <c r="F1009" s="101">
        <v>976110</v>
      </c>
      <c r="G1009" s="101">
        <v>217871</v>
      </c>
      <c r="H1009" s="101">
        <v>155338</v>
      </c>
      <c r="I1009">
        <f t="shared" si="1398"/>
        <v>1.2224601743312293</v>
      </c>
      <c r="J1009">
        <f t="shared" si="1399"/>
        <v>1.402560867270082</v>
      </c>
      <c r="K1009" s="361">
        <f t="shared" si="1400"/>
        <v>0.76438828259620906</v>
      </c>
      <c r="L1009" s="361">
        <f t="shared" si="1439"/>
        <v>0.7277668426232442</v>
      </c>
      <c r="M1009" s="17" t="s">
        <v>46</v>
      </c>
      <c r="R1009">
        <f t="shared" si="1426"/>
        <v>1.2573246956182043</v>
      </c>
    </row>
    <row r="1010" spans="1:18">
      <c r="A1010" s="364">
        <v>45716</v>
      </c>
      <c r="B1010" s="147" t="s">
        <v>16</v>
      </c>
      <c r="C1010" s="101">
        <v>27228225</v>
      </c>
      <c r="D1010" s="101">
        <v>26048625</v>
      </c>
      <c r="E1010" s="101">
        <v>27666825</v>
      </c>
      <c r="F1010" s="101">
        <v>13238400</v>
      </c>
      <c r="G1010" s="101">
        <v>16692783</v>
      </c>
      <c r="H1010" s="101">
        <v>8506356</v>
      </c>
      <c r="I1010">
        <f t="shared" si="1398"/>
        <v>0.50821876394627352</v>
      </c>
      <c r="J1010">
        <f t="shared" si="1399"/>
        <v>1.9623894179834467</v>
      </c>
      <c r="K1010" s="361">
        <f t="shared" si="1400"/>
        <v>22.082591556459818</v>
      </c>
      <c r="L1010" s="361">
        <f t="shared" si="1439"/>
        <v>0.91752218277462716</v>
      </c>
      <c r="M1010" s="17" t="s">
        <v>46</v>
      </c>
      <c r="N1010" s="35">
        <f t="shared" ref="N1010" si="1506">G1010-G1008</f>
        <v>15557468</v>
      </c>
      <c r="O1010" s="35">
        <f t="shared" ref="O1010:O1011" si="1507">H1010-H1008</f>
        <v>7493581</v>
      </c>
      <c r="P1010" s="156">
        <f t="shared" ref="P1010:P1011" si="1508">N1010/(G1008-N1010)</f>
        <v>-1.078720216045413</v>
      </c>
      <c r="Q1010" s="508">
        <f t="shared" ref="Q1010:Q1011" si="1509">O1010/(H1008-O1010)</f>
        <v>-1.1562730006113437</v>
      </c>
      <c r="R1010">
        <f t="shared" si="1426"/>
        <v>1.0161082846935487</v>
      </c>
    </row>
    <row r="1011" spans="1:18">
      <c r="A1011" s="364">
        <v>45716</v>
      </c>
      <c r="B1011" s="148" t="s">
        <v>591</v>
      </c>
      <c r="C1011" s="101">
        <v>1663770</v>
      </c>
      <c r="D1011" s="101">
        <v>840420</v>
      </c>
      <c r="E1011" s="101">
        <v>2745090</v>
      </c>
      <c r="F1011" s="101">
        <v>730200</v>
      </c>
      <c r="G1011" s="101">
        <v>1547935</v>
      </c>
      <c r="H1011" s="101">
        <v>902713</v>
      </c>
      <c r="I1011">
        <f t="shared" si="1398"/>
        <v>0.8688512886413936</v>
      </c>
      <c r="J1011">
        <f t="shared" si="1399"/>
        <v>1.7147587328419995</v>
      </c>
      <c r="K1011" s="361">
        <f t="shared" si="1400"/>
        <v>1.0207323738385863</v>
      </c>
      <c r="L1011" s="361">
        <f t="shared" si="1439"/>
        <v>0.36240191772255559</v>
      </c>
      <c r="M1011" s="17" t="s">
        <v>46</v>
      </c>
      <c r="N1011" s="35">
        <f>G1011-G1009</f>
        <v>1330064</v>
      </c>
      <c r="O1011" s="35">
        <f t="shared" si="1507"/>
        <v>747375</v>
      </c>
      <c r="P1011" s="156">
        <f t="shared" si="1508"/>
        <v>-1.195893158831246</v>
      </c>
      <c r="Q1011" s="156">
        <f t="shared" si="1509"/>
        <v>-1.2623788715907958</v>
      </c>
      <c r="R1011">
        <f t="shared" si="1426"/>
        <v>1.6499215636776718</v>
      </c>
    </row>
    <row r="1012" spans="1:18">
      <c r="A1012" s="364">
        <v>45719</v>
      </c>
      <c r="B1012" s="147" t="s">
        <v>16</v>
      </c>
      <c r="C1012" s="101">
        <v>35066400</v>
      </c>
      <c r="D1012" s="101">
        <v>10012875</v>
      </c>
      <c r="E1012" s="101">
        <v>40689750</v>
      </c>
      <c r="F1012" s="101">
        <v>6151725</v>
      </c>
      <c r="G1012" s="101">
        <v>19316410</v>
      </c>
      <c r="H1012" s="101">
        <v>15265674</v>
      </c>
      <c r="I1012">
        <f t="shared" si="1398"/>
        <v>0.6143814838395566</v>
      </c>
      <c r="J1012">
        <f t="shared" si="1399"/>
        <v>1.2653493059002832</v>
      </c>
      <c r="K1012" s="361">
        <f t="shared" si="1400"/>
        <v>0.39965932937580639</v>
      </c>
      <c r="L1012" s="361">
        <f t="shared" si="1439"/>
        <v>0.17811455634767767</v>
      </c>
      <c r="M1012" s="17" t="s">
        <v>46</v>
      </c>
      <c r="N1012" s="35">
        <f t="shared" ref="N1012" si="1510">G1012-G1010</f>
        <v>2623627</v>
      </c>
      <c r="O1012" s="35">
        <f t="shared" ref="O1012:O1013" si="1511">H1012-H1010</f>
        <v>6759318</v>
      </c>
      <c r="P1012" s="156">
        <f t="shared" ref="P1012:P1013" si="1512">N1012/(G1010-N1012)</f>
        <v>0.18648076686334275</v>
      </c>
      <c r="Q1012" s="506">
        <f t="shared" ref="Q1012:Q1013" si="1513">O1012/(H1010-O1012)</f>
        <v>3.8690160145343144</v>
      </c>
      <c r="R1012">
        <f t="shared" si="1426"/>
        <v>1.1603629115050305</v>
      </c>
    </row>
    <row r="1013" spans="1:18">
      <c r="A1013" s="364">
        <v>45719</v>
      </c>
      <c r="B1013" s="148" t="s">
        <v>591</v>
      </c>
      <c r="C1013" s="101">
        <v>2198760</v>
      </c>
      <c r="D1013" s="101">
        <v>753540</v>
      </c>
      <c r="E1013" s="101">
        <v>3427230</v>
      </c>
      <c r="F1013" s="101">
        <v>425250</v>
      </c>
      <c r="G1013" s="101">
        <v>1317648</v>
      </c>
      <c r="H1013" s="101">
        <v>918915</v>
      </c>
      <c r="I1013">
        <f t="shared" ref="I1013:I1076" si="1514">F1013/D1013</f>
        <v>0.56433633251055015</v>
      </c>
      <c r="J1013">
        <f t="shared" ref="J1013:J1076" si="1515">G1013/H1013</f>
        <v>1.4339171740585364</v>
      </c>
      <c r="K1013" s="361">
        <f t="shared" ref="K1013:K1076" si="1516">D1013/(C1013-D1013)</f>
        <v>0.5214015859177149</v>
      </c>
      <c r="L1013" s="361">
        <f t="shared" si="1439"/>
        <v>0.14165650670557431</v>
      </c>
      <c r="M1013" s="17" t="s">
        <v>46</v>
      </c>
      <c r="N1013" s="35">
        <f>G1013-G1011</f>
        <v>-230287</v>
      </c>
      <c r="O1013" s="35">
        <f t="shared" si="1511"/>
        <v>16202</v>
      </c>
      <c r="P1013" s="156">
        <f t="shared" si="1512"/>
        <v>-0.12950407766859257</v>
      </c>
      <c r="Q1013" s="400">
        <f t="shared" si="1513"/>
        <v>1.8276140961589873E-2</v>
      </c>
      <c r="R1013">
        <f t="shared" si="1426"/>
        <v>1.5587103640233586</v>
      </c>
    </row>
    <row r="1014" spans="1:18">
      <c r="A1014" s="364">
        <v>45720</v>
      </c>
      <c r="B1014" s="147" t="s">
        <v>16</v>
      </c>
      <c r="C1014" s="101">
        <v>41743200</v>
      </c>
      <c r="D1014" s="101">
        <v>6676800</v>
      </c>
      <c r="E1014" s="101">
        <v>45451275</v>
      </c>
      <c r="F1014" s="101">
        <v>4761525</v>
      </c>
      <c r="G1014" s="101">
        <v>13668033</v>
      </c>
      <c r="H1014" s="101">
        <v>15593123</v>
      </c>
      <c r="I1014">
        <f t="shared" si="1514"/>
        <v>0.71314476994967646</v>
      </c>
      <c r="J1014">
        <f t="shared" si="1515"/>
        <v>0.87654237063351581</v>
      </c>
      <c r="K1014" s="361">
        <f t="shared" si="1516"/>
        <v>0.19040448976798302</v>
      </c>
      <c r="L1014" s="361">
        <f t="shared" si="1439"/>
        <v>0.11702025694431645</v>
      </c>
      <c r="M1014" s="17" t="s">
        <v>46</v>
      </c>
      <c r="N1014" s="35">
        <f t="shared" ref="N1014" si="1517">G1014-G1012</f>
        <v>-5648377</v>
      </c>
      <c r="O1014" s="35">
        <f t="shared" ref="O1014:O1015" si="1518">H1014-H1012</f>
        <v>327449</v>
      </c>
      <c r="P1014" s="156">
        <f t="shared" ref="P1014:P1015" si="1519">N1014/(G1012-N1014)</f>
        <v>-0.22625376295019059</v>
      </c>
      <c r="Q1014" s="506">
        <f t="shared" ref="Q1014:Q1015" si="1520">O1014/(H1012-O1014)</f>
        <v>2.192020805684745E-2</v>
      </c>
      <c r="R1014">
        <f t="shared" si="1426"/>
        <v>1.0888306358880009</v>
      </c>
    </row>
    <row r="1015" spans="1:18">
      <c r="A1015" s="364">
        <v>45720</v>
      </c>
      <c r="B1015" s="148" t="s">
        <v>591</v>
      </c>
      <c r="C1015" s="101">
        <v>2406060</v>
      </c>
      <c r="D1015" s="101">
        <v>88890</v>
      </c>
      <c r="E1015" s="101">
        <v>3709050</v>
      </c>
      <c r="F1015" s="101">
        <v>588390</v>
      </c>
      <c r="G1015" s="101">
        <v>1134695</v>
      </c>
      <c r="H1015" s="101">
        <v>935691</v>
      </c>
      <c r="I1015">
        <f t="shared" si="1514"/>
        <v>6.6193047586905163</v>
      </c>
      <c r="J1015">
        <f t="shared" si="1515"/>
        <v>1.2126813232146083</v>
      </c>
      <c r="K1015" s="361">
        <f t="shared" si="1516"/>
        <v>3.8361449526793462E-2</v>
      </c>
      <c r="L1015" s="361">
        <f t="shared" si="1439"/>
        <v>0.18854665359250927</v>
      </c>
      <c r="M1015" s="153" t="s">
        <v>45</v>
      </c>
      <c r="N1015" s="35">
        <f>G1015-G1013</f>
        <v>-182953</v>
      </c>
      <c r="O1015" s="35">
        <f t="shared" si="1518"/>
        <v>16776</v>
      </c>
      <c r="P1015" s="156">
        <f t="shared" si="1519"/>
        <v>-0.12191981745980444</v>
      </c>
      <c r="Q1015" s="400">
        <f t="shared" si="1520"/>
        <v>1.8595803972558552E-2</v>
      </c>
      <c r="R1015">
        <f t="shared" si="1426"/>
        <v>1.5415450986259693</v>
      </c>
    </row>
    <row r="1016" spans="1:18">
      <c r="A1016" s="364">
        <v>45721</v>
      </c>
      <c r="B1016" s="147" t="s">
        <v>16</v>
      </c>
      <c r="C1016" s="101">
        <v>65864475</v>
      </c>
      <c r="D1016" s="101">
        <v>-2491050</v>
      </c>
      <c r="E1016" s="101">
        <v>49556025</v>
      </c>
      <c r="F1016" s="101">
        <v>26595225</v>
      </c>
      <c r="G1016" s="101">
        <v>26279605</v>
      </c>
      <c r="H1016" s="101">
        <v>44217334</v>
      </c>
      <c r="I1016">
        <f t="shared" si="1514"/>
        <v>-10.676311194074788</v>
      </c>
      <c r="J1016">
        <f t="shared" si="1515"/>
        <v>0.59432812027970749</v>
      </c>
      <c r="K1016" s="361">
        <f t="shared" si="1516"/>
        <v>-3.6442555301857457E-2</v>
      </c>
      <c r="L1016" s="361">
        <f t="shared" si="1439"/>
        <v>1.1582882565067418</v>
      </c>
      <c r="M1016" s="30" t="s">
        <v>45</v>
      </c>
      <c r="N1016" s="35">
        <f t="shared" ref="N1016" si="1521">G1016-G1014</f>
        <v>12611572</v>
      </c>
      <c r="O1016" s="35">
        <f t="shared" ref="O1016:O1017" si="1522">H1016-H1014</f>
        <v>28624211</v>
      </c>
      <c r="P1016" s="399">
        <f t="shared" ref="P1016:P1017" si="1523">N1016/(G1014-N1016)</f>
        <v>11.937565134917428</v>
      </c>
      <c r="Q1016" s="508">
        <f t="shared" ref="Q1016:Q1017" si="1524">O1016/(H1014-O1016)</f>
        <v>-2.1966094465788273</v>
      </c>
      <c r="R1016">
        <f t="shared" si="1426"/>
        <v>0.75239383597910714</v>
      </c>
    </row>
    <row r="1017" spans="1:18">
      <c r="A1017" s="364">
        <v>45721</v>
      </c>
      <c r="B1017" s="148" t="s">
        <v>591</v>
      </c>
      <c r="C1017" s="101">
        <v>4013190</v>
      </c>
      <c r="D1017" s="101">
        <v>339900</v>
      </c>
      <c r="E1017" s="101">
        <v>4568175</v>
      </c>
      <c r="F1017" s="101">
        <v>376515</v>
      </c>
      <c r="G1017" s="101">
        <v>1067461</v>
      </c>
      <c r="H1017" s="101">
        <v>1111744</v>
      </c>
      <c r="I1017">
        <f t="shared" si="1514"/>
        <v>1.1077228596646072</v>
      </c>
      <c r="J1017">
        <f t="shared" si="1515"/>
        <v>0.96016798831385641</v>
      </c>
      <c r="K1017" s="361">
        <f t="shared" si="1516"/>
        <v>9.2532852020940359E-2</v>
      </c>
      <c r="L1017" s="361">
        <f t="shared" si="1439"/>
        <v>8.9824794949972087E-2</v>
      </c>
      <c r="M1017" s="154" t="s">
        <v>894</v>
      </c>
      <c r="N1017" s="35">
        <f>G1017-G1015</f>
        <v>-67234</v>
      </c>
      <c r="O1017" s="35">
        <f t="shared" si="1522"/>
        <v>176053</v>
      </c>
      <c r="P1017" s="156">
        <f t="shared" si="1523"/>
        <v>-5.5938412335504013E-2</v>
      </c>
      <c r="Q1017" s="400">
        <f t="shared" si="1524"/>
        <v>0.23175907471716792</v>
      </c>
      <c r="R1017">
        <f t="shared" si="1426"/>
        <v>1.1382902379403916</v>
      </c>
    </row>
    <row r="1018" spans="1:18">
      <c r="A1018" s="365">
        <v>45722</v>
      </c>
      <c r="B1018" s="223" t="s">
        <v>16</v>
      </c>
      <c r="C1018" s="101">
        <v>19434750</v>
      </c>
      <c r="D1018" s="101">
        <v>9274275</v>
      </c>
      <c r="E1018" s="101">
        <v>19149150</v>
      </c>
      <c r="F1018" s="101">
        <v>14389275</v>
      </c>
      <c r="G1018" s="101">
        <v>1863200</v>
      </c>
      <c r="H1018" s="101">
        <v>3084284</v>
      </c>
      <c r="I1018">
        <f t="shared" si="1514"/>
        <v>1.5515255909491577</v>
      </c>
      <c r="J1018">
        <f t="shared" si="1515"/>
        <v>0.60409482395265801</v>
      </c>
      <c r="K1018" s="361">
        <f t="shared" si="1516"/>
        <v>0.91277966827338286</v>
      </c>
      <c r="L1018" s="361">
        <f t="shared" si="1439"/>
        <v>3.0230363192310721</v>
      </c>
      <c r="M1018" s="30" t="s">
        <v>45</v>
      </c>
      <c r="R1018">
        <f t="shared" si="1426"/>
        <v>0.98530467332998883</v>
      </c>
    </row>
    <row r="1019" spans="1:18">
      <c r="A1019" s="364">
        <v>45722</v>
      </c>
      <c r="B1019" s="148" t="s">
        <v>591</v>
      </c>
      <c r="C1019" s="101">
        <v>4403670</v>
      </c>
      <c r="D1019" s="101">
        <v>336720</v>
      </c>
      <c r="E1019" s="101">
        <v>5009175</v>
      </c>
      <c r="F1019" s="101">
        <v>552570</v>
      </c>
      <c r="G1019" s="101">
        <v>1078711</v>
      </c>
      <c r="H1019" s="101">
        <v>1121781</v>
      </c>
      <c r="I1019">
        <f t="shared" si="1514"/>
        <v>1.6410370634354954</v>
      </c>
      <c r="J1019">
        <f t="shared" si="1515"/>
        <v>0.96160569665558604</v>
      </c>
      <c r="K1019" s="361">
        <f t="shared" si="1516"/>
        <v>8.2794231549441225E-2</v>
      </c>
      <c r="L1019" s="361">
        <f t="shared" si="1439"/>
        <v>0.12398900059574497</v>
      </c>
      <c r="M1019" s="30" t="s">
        <v>45</v>
      </c>
      <c r="N1019" s="35">
        <f>G1019-G1017</f>
        <v>11250</v>
      </c>
      <c r="O1019" s="35">
        <f t="shared" ref="O1019" si="1525">H1019-H1017</f>
        <v>10037</v>
      </c>
      <c r="P1019" s="156">
        <f t="shared" ref="P1019" si="1526">N1019/(G1017-N1019)</f>
        <v>1.0651280852026726E-2</v>
      </c>
      <c r="Q1019" s="400">
        <f t="shared" ref="Q1019" si="1527">O1019/(H1017-O1019)</f>
        <v>9.1104077581425913E-3</v>
      </c>
      <c r="R1019">
        <f t="shared" si="1426"/>
        <v>1.1375000851562447</v>
      </c>
    </row>
    <row r="1020" spans="1:18">
      <c r="A1020" s="364">
        <v>45723</v>
      </c>
      <c r="B1020" s="147" t="s">
        <v>16</v>
      </c>
      <c r="C1020" s="101">
        <v>32986200</v>
      </c>
      <c r="D1020" s="101">
        <v>13551450</v>
      </c>
      <c r="E1020" s="101">
        <v>34533075</v>
      </c>
      <c r="F1020" s="101">
        <v>15383925</v>
      </c>
      <c r="G1020" s="101">
        <v>15122597</v>
      </c>
      <c r="H1020" s="101">
        <v>16075272</v>
      </c>
      <c r="I1020">
        <f t="shared" si="1514"/>
        <v>1.135223536964679</v>
      </c>
      <c r="J1020">
        <f t="shared" si="1515"/>
        <v>0.94073661708492395</v>
      </c>
      <c r="K1020" s="361">
        <f t="shared" si="1516"/>
        <v>0.6972793578512716</v>
      </c>
      <c r="L1020" s="361">
        <f t="shared" si="1439"/>
        <v>0.80337377899280127</v>
      </c>
      <c r="M1020" s="30" t="s">
        <v>45</v>
      </c>
      <c r="N1020" s="35">
        <f t="shared" ref="N1020" si="1528">G1020-G1018</f>
        <v>13259397</v>
      </c>
      <c r="O1020" s="35">
        <f t="shared" ref="O1020:O1021" si="1529">H1020-H1018</f>
        <v>12990988</v>
      </c>
      <c r="P1020" s="399">
        <f t="shared" ref="P1020:P1021" si="1530">N1020/(G1018-N1020)</f>
        <v>-1.1634931372281472</v>
      </c>
      <c r="Q1020" s="508">
        <f t="shared" ref="Q1020:Q1021" si="1531">O1020/(H1018-O1020)</f>
        <v>-1.3113330124731697</v>
      </c>
      <c r="R1020">
        <f t="shared" si="1426"/>
        <v>1.0468946104734707</v>
      </c>
    </row>
    <row r="1021" spans="1:18">
      <c r="A1021" s="364">
        <v>45723</v>
      </c>
      <c r="B1021" s="148" t="s">
        <v>591</v>
      </c>
      <c r="C1021" s="101">
        <v>5139300</v>
      </c>
      <c r="D1021" s="101">
        <v>797340</v>
      </c>
      <c r="E1021" s="101">
        <v>5432655</v>
      </c>
      <c r="F1021" s="101">
        <v>339480</v>
      </c>
      <c r="G1021" s="101">
        <v>1493486</v>
      </c>
      <c r="H1021" s="101">
        <v>1240954</v>
      </c>
      <c r="I1021">
        <f t="shared" si="1514"/>
        <v>0.42576567085559486</v>
      </c>
      <c r="J1021">
        <f t="shared" si="1515"/>
        <v>1.2034982763261168</v>
      </c>
      <c r="K1021" s="361">
        <f t="shared" si="1516"/>
        <v>0.18363596163944393</v>
      </c>
      <c r="L1021" s="361">
        <f t="shared" si="1439"/>
        <v>6.665390448983198E-2</v>
      </c>
      <c r="M1021" s="17" t="s">
        <v>46</v>
      </c>
      <c r="N1021" s="35">
        <f>G1021-G1019</f>
        <v>414775</v>
      </c>
      <c r="O1021" s="35">
        <f t="shared" si="1529"/>
        <v>119173</v>
      </c>
      <c r="P1021" s="399">
        <f t="shared" si="1530"/>
        <v>0.62472135868517442</v>
      </c>
      <c r="Q1021" s="156">
        <f t="shared" si="1531"/>
        <v>0.11886300528222396</v>
      </c>
      <c r="R1021">
        <f t="shared" si="1426"/>
        <v>1.0570807308388301</v>
      </c>
    </row>
    <row r="1022" spans="1:18">
      <c r="A1022" s="364">
        <v>45726</v>
      </c>
      <c r="B1022" s="147" t="s">
        <v>16</v>
      </c>
      <c r="C1022" s="101">
        <v>42154575</v>
      </c>
      <c r="D1022" s="101">
        <v>18654825</v>
      </c>
      <c r="E1022" s="101">
        <v>39371100</v>
      </c>
      <c r="F1022" s="101">
        <v>-1617450</v>
      </c>
      <c r="G1022" s="101">
        <v>21208919</v>
      </c>
      <c r="H1022" s="101">
        <v>14291775</v>
      </c>
      <c r="I1022">
        <f t="shared" si="1514"/>
        <v>-8.6704110062678155E-2</v>
      </c>
      <c r="J1022">
        <f t="shared" si="1515"/>
        <v>1.4839947452293365</v>
      </c>
      <c r="K1022" s="361">
        <f t="shared" si="1516"/>
        <v>0.79383078543388763</v>
      </c>
      <c r="L1022" s="361">
        <f t="shared" si="1439"/>
        <v>-3.9461020211742061E-2</v>
      </c>
      <c r="M1022" s="17" t="s">
        <v>46</v>
      </c>
      <c r="N1022" s="35">
        <f t="shared" ref="N1022" si="1532">G1022-G1020</f>
        <v>6086322</v>
      </c>
      <c r="O1022" s="35">
        <f t="shared" ref="O1022:O1025" si="1533">H1022-H1020</f>
        <v>-1783497</v>
      </c>
      <c r="P1022" s="399">
        <f t="shared" ref="P1022:P1025" si="1534">N1022/(G1020-N1022)</f>
        <v>0.67354324652580844</v>
      </c>
      <c r="Q1022" s="508">
        <f t="shared" ref="Q1022:Q1025" si="1535">O1022/(H1020-O1022)</f>
        <v>-9.9866737735394867E-2</v>
      </c>
      <c r="R1022">
        <f t="shared" si="1426"/>
        <v>0.93396980043091404</v>
      </c>
    </row>
    <row r="1023" spans="1:18">
      <c r="A1023" s="364">
        <v>45726</v>
      </c>
      <c r="B1023" s="148" t="s">
        <v>591</v>
      </c>
      <c r="C1023" s="101">
        <v>3994830</v>
      </c>
      <c r="D1023" s="101">
        <v>696510</v>
      </c>
      <c r="E1023" s="101">
        <v>4860105</v>
      </c>
      <c r="F1023" s="101">
        <v>62790</v>
      </c>
      <c r="G1023" s="101">
        <v>1304528</v>
      </c>
      <c r="H1023" s="101">
        <v>994077</v>
      </c>
      <c r="I1023">
        <f t="shared" si="1514"/>
        <v>9.0149459447818409E-2</v>
      </c>
      <c r="J1023">
        <f t="shared" si="1515"/>
        <v>1.3123007573859973</v>
      </c>
      <c r="K1023" s="361">
        <f t="shared" si="1516"/>
        <v>0.211171141672124</v>
      </c>
      <c r="L1023" s="361">
        <f t="shared" si="1439"/>
        <v>1.3088571419637859E-2</v>
      </c>
      <c r="M1023" s="17" t="s">
        <v>46</v>
      </c>
      <c r="N1023" s="35">
        <f>G1023-G1021</f>
        <v>-188958</v>
      </c>
      <c r="O1023" s="35">
        <f t="shared" si="1533"/>
        <v>-246877</v>
      </c>
      <c r="P1023" s="156">
        <f t="shared" si="1534"/>
        <v>-0.11231161334344561</v>
      </c>
      <c r="Q1023" s="400">
        <f t="shared" si="1535"/>
        <v>-0.16593080800171525</v>
      </c>
      <c r="R1023">
        <f t="shared" si="1426"/>
        <v>1.2165987038246935</v>
      </c>
    </row>
    <row r="1024" spans="1:18">
      <c r="A1024" s="364">
        <v>45727</v>
      </c>
      <c r="B1024" s="147" t="s">
        <v>16</v>
      </c>
      <c r="C1024" s="101">
        <v>51684825</v>
      </c>
      <c r="D1024" s="101">
        <v>1900950</v>
      </c>
      <c r="E1024" s="101">
        <v>55083225</v>
      </c>
      <c r="F1024" s="101">
        <v>16751475</v>
      </c>
      <c r="G1024" s="101">
        <v>15484785</v>
      </c>
      <c r="H1024" s="101">
        <v>22765759</v>
      </c>
      <c r="I1024">
        <f t="shared" si="1514"/>
        <v>8.8121597096188751</v>
      </c>
      <c r="J1024">
        <f t="shared" si="1515"/>
        <v>0.6801787280626137</v>
      </c>
      <c r="K1024" s="361">
        <f t="shared" si="1516"/>
        <v>3.8184050558539288E-2</v>
      </c>
      <c r="L1024" s="361">
        <f t="shared" si="1439"/>
        <v>0.43701305053904399</v>
      </c>
      <c r="M1024" s="30" t="s">
        <v>45</v>
      </c>
      <c r="N1024" s="35">
        <f t="shared" ref="N1024" si="1536">G1024-G1022</f>
        <v>-5724134</v>
      </c>
      <c r="O1024" s="35">
        <f t="shared" si="1533"/>
        <v>8473984</v>
      </c>
      <c r="P1024" s="156">
        <f t="shared" si="1534"/>
        <v>-0.21253193984358179</v>
      </c>
      <c r="Q1024" s="506">
        <f t="shared" si="1535"/>
        <v>1.4565638401241983</v>
      </c>
      <c r="R1024">
        <f t="shared" si="1426"/>
        <v>1.0657523750926892</v>
      </c>
    </row>
    <row r="1025" spans="1:18">
      <c r="A1025" s="364">
        <v>45727</v>
      </c>
      <c r="B1025" s="148" t="s">
        <v>591</v>
      </c>
      <c r="C1025" s="101">
        <v>4053480</v>
      </c>
      <c r="D1025" s="101">
        <v>1112850</v>
      </c>
      <c r="E1025" s="101">
        <v>5355735</v>
      </c>
      <c r="F1025" s="101">
        <v>310530</v>
      </c>
      <c r="G1025" s="101">
        <v>1286938</v>
      </c>
      <c r="H1025" s="101">
        <v>1123037</v>
      </c>
      <c r="I1025">
        <f t="shared" si="1514"/>
        <v>0.27904030192748347</v>
      </c>
      <c r="J1025">
        <f t="shared" si="1515"/>
        <v>1.1459444346001066</v>
      </c>
      <c r="K1025" s="361">
        <f t="shared" si="1516"/>
        <v>0.37843931402454578</v>
      </c>
      <c r="L1025" s="361">
        <f t="shared" si="1439"/>
        <v>6.1549530693004548E-2</v>
      </c>
      <c r="M1025" s="17" t="s">
        <v>46</v>
      </c>
      <c r="N1025" s="35">
        <f>G1025-G1023</f>
        <v>-17590</v>
      </c>
      <c r="O1025" s="35">
        <f t="shared" si="1533"/>
        <v>128960</v>
      </c>
      <c r="P1025" s="156">
        <f t="shared" si="1534"/>
        <v>-1.3304410045094311E-2</v>
      </c>
      <c r="Q1025" s="400">
        <f t="shared" si="1535"/>
        <v>0.14906654244454795</v>
      </c>
      <c r="R1025">
        <f t="shared" si="1426"/>
        <v>1.3212683916042511</v>
      </c>
    </row>
    <row r="1026" spans="1:18">
      <c r="A1026" s="364">
        <v>45728</v>
      </c>
      <c r="B1026" s="147" t="s">
        <v>16</v>
      </c>
      <c r="C1026" s="101">
        <v>61348800</v>
      </c>
      <c r="D1026" s="101">
        <v>16791825</v>
      </c>
      <c r="E1026" s="101">
        <v>52073625</v>
      </c>
      <c r="F1026" s="101">
        <v>-5603100</v>
      </c>
      <c r="G1026" s="101">
        <v>39885443</v>
      </c>
      <c r="H1026" s="101">
        <v>44410731</v>
      </c>
      <c r="I1026">
        <f t="shared" si="1514"/>
        <v>-0.33368022832539046</v>
      </c>
      <c r="J1026">
        <f t="shared" si="1515"/>
        <v>0.89810372632686453</v>
      </c>
      <c r="K1026" s="361">
        <f t="shared" si="1516"/>
        <v>0.37686187179448338</v>
      </c>
      <c r="L1026" s="361">
        <f t="shared" si="1439"/>
        <v>-9.7146639307276891E-2</v>
      </c>
      <c r="M1026" s="17" t="s">
        <v>46</v>
      </c>
      <c r="N1026" s="35">
        <f t="shared" ref="N1026" si="1537">G1026-G1024</f>
        <v>24400658</v>
      </c>
      <c r="O1026" s="35">
        <f t="shared" ref="O1026:O1027" si="1538">H1026-H1024</f>
        <v>21644972</v>
      </c>
      <c r="P1026" s="156">
        <f t="shared" ref="P1026:P1027" si="1539">N1026/(G1024-N1026)</f>
        <v>-2.7367659902737511</v>
      </c>
      <c r="Q1026" s="506">
        <f t="shared" ref="Q1026:Q1027" si="1540">O1026/(H1024-O1026)</f>
        <v>19.312297519510842</v>
      </c>
      <c r="R1026">
        <f t="shared" si="1426"/>
        <v>0.84881244620921681</v>
      </c>
    </row>
    <row r="1027" spans="1:18">
      <c r="A1027" s="364">
        <v>45728</v>
      </c>
      <c r="B1027" s="148" t="s">
        <v>591</v>
      </c>
      <c r="C1027" s="101">
        <v>4521630</v>
      </c>
      <c r="D1027" s="101">
        <v>-286710</v>
      </c>
      <c r="E1027" s="101">
        <v>5741415</v>
      </c>
      <c r="F1027" s="101">
        <v>112020</v>
      </c>
      <c r="G1027" s="101">
        <v>1423033</v>
      </c>
      <c r="H1027" s="101">
        <v>1556681</v>
      </c>
      <c r="I1027">
        <f t="shared" si="1514"/>
        <v>-0.39070838129120017</v>
      </c>
      <c r="J1027">
        <f t="shared" si="1515"/>
        <v>0.91414554427014916</v>
      </c>
      <c r="K1027" s="361">
        <f t="shared" si="1516"/>
        <v>-5.9627646963401087E-2</v>
      </c>
      <c r="L1027" s="361">
        <f t="shared" si="1439"/>
        <v>1.9899118821827211E-2</v>
      </c>
      <c r="M1027" s="30" t="s">
        <v>45</v>
      </c>
      <c r="N1027" s="35">
        <f>G1027-G1025</f>
        <v>136095</v>
      </c>
      <c r="O1027" s="35">
        <f t="shared" si="1538"/>
        <v>433644</v>
      </c>
      <c r="P1027" s="156">
        <f t="shared" si="1539"/>
        <v>0.11825679089154646</v>
      </c>
      <c r="Q1027" s="400">
        <f t="shared" si="1540"/>
        <v>0.62902292306420282</v>
      </c>
      <c r="R1027">
        <f t="shared" ref="R1027:R1090" si="1541">E1027/C1027</f>
        <v>1.26976665494523</v>
      </c>
    </row>
    <row r="1028" spans="1:18">
      <c r="A1028" s="365">
        <v>45729</v>
      </c>
      <c r="B1028" s="223" t="s">
        <v>16</v>
      </c>
      <c r="C1028" s="101">
        <v>23071875</v>
      </c>
      <c r="D1028" s="101">
        <v>14156325</v>
      </c>
      <c r="E1028" s="101">
        <v>17974800</v>
      </c>
      <c r="F1028" s="101">
        <v>6521025</v>
      </c>
      <c r="G1028" s="101">
        <v>2312629</v>
      </c>
      <c r="H1028" s="101">
        <v>2119168</v>
      </c>
      <c r="I1028">
        <f t="shared" si="1514"/>
        <v>0.46064391711831992</v>
      </c>
      <c r="J1028">
        <f t="shared" si="1515"/>
        <v>1.0912910160968834</v>
      </c>
      <c r="K1028" s="361">
        <f t="shared" si="1516"/>
        <v>1.5878240826421253</v>
      </c>
      <c r="L1028" s="361">
        <f t="shared" si="1439"/>
        <v>0.56933412783121717</v>
      </c>
      <c r="M1028" s="17" t="s">
        <v>46</v>
      </c>
      <c r="R1028">
        <f t="shared" si="1541"/>
        <v>0.7790784234051199</v>
      </c>
    </row>
    <row r="1029" spans="1:18">
      <c r="A1029" s="364">
        <v>45729</v>
      </c>
      <c r="B1029" s="148" t="s">
        <v>591</v>
      </c>
      <c r="C1029" s="101">
        <v>5133840</v>
      </c>
      <c r="D1029" s="101">
        <v>612210</v>
      </c>
      <c r="E1029" s="101">
        <v>5979885</v>
      </c>
      <c r="F1029" s="101">
        <v>238470</v>
      </c>
      <c r="G1029" s="101">
        <v>1430793</v>
      </c>
      <c r="H1029" s="101">
        <v>1298877</v>
      </c>
      <c r="I1029">
        <f t="shared" si="1514"/>
        <v>0.38952320282256087</v>
      </c>
      <c r="J1029">
        <f t="shared" si="1515"/>
        <v>1.1015615797338778</v>
      </c>
      <c r="K1029" s="361">
        <f t="shared" si="1516"/>
        <v>0.1353958638809456</v>
      </c>
      <c r="L1029" s="361">
        <f t="shared" si="1439"/>
        <v>4.1535057124419676E-2</v>
      </c>
      <c r="M1029" s="17" t="s">
        <v>46</v>
      </c>
      <c r="N1029" s="35">
        <f>G1029-G1027</f>
        <v>7760</v>
      </c>
      <c r="O1029" s="35">
        <f t="shared" ref="O1029:O1031" si="1542">H1029-H1027</f>
        <v>-257804</v>
      </c>
      <c r="P1029" s="399">
        <f t="shared" ref="P1029:P1031" si="1543">N1029/(G1027-N1029)</f>
        <v>5.4830410811200379E-3</v>
      </c>
      <c r="Q1029" s="156">
        <f t="shared" ref="Q1029:Q1031" si="1544">O1029/(H1027-O1029)</f>
        <v>-0.14208108636885949</v>
      </c>
      <c r="R1029">
        <f t="shared" si="1541"/>
        <v>1.1647976952924126</v>
      </c>
    </row>
    <row r="1030" spans="1:18">
      <c r="A1030" s="364">
        <v>45733</v>
      </c>
      <c r="B1030" s="147" t="s">
        <v>16</v>
      </c>
      <c r="C1030" s="101">
        <v>40439175</v>
      </c>
      <c r="D1030" s="101">
        <v>12714450</v>
      </c>
      <c r="E1030" s="101">
        <v>42186450</v>
      </c>
      <c r="F1030" s="101">
        <v>26223900</v>
      </c>
      <c r="G1030" s="101">
        <v>17329700</v>
      </c>
      <c r="H1030" s="101">
        <v>17581186</v>
      </c>
      <c r="I1030">
        <f t="shared" si="1514"/>
        <v>2.0625272819508513</v>
      </c>
      <c r="J1030">
        <f t="shared" si="1515"/>
        <v>0.98569573178965286</v>
      </c>
      <c r="K1030" s="361">
        <f t="shared" si="1516"/>
        <v>0.45859607263913349</v>
      </c>
      <c r="L1030" s="361">
        <f t="shared" si="1439"/>
        <v>1.6428390200813781</v>
      </c>
      <c r="M1030" s="30" t="s">
        <v>45</v>
      </c>
      <c r="N1030" s="35">
        <f t="shared" ref="N1030" si="1545">G1030-G1028</f>
        <v>15017071</v>
      </c>
      <c r="O1030" s="35">
        <f t="shared" si="1542"/>
        <v>15462018</v>
      </c>
      <c r="P1030" s="156">
        <f t="shared" si="1543"/>
        <v>-1.1820331030674154</v>
      </c>
      <c r="Q1030" s="508">
        <f t="shared" si="1544"/>
        <v>-1.1588242391992716</v>
      </c>
      <c r="R1030">
        <f t="shared" si="1541"/>
        <v>1.0432074838321999</v>
      </c>
    </row>
    <row r="1031" spans="1:18">
      <c r="A1031" s="364">
        <v>45733</v>
      </c>
      <c r="B1031" s="148" t="s">
        <v>591</v>
      </c>
      <c r="C1031" s="101">
        <v>7001250</v>
      </c>
      <c r="D1031" s="101">
        <v>-501630</v>
      </c>
      <c r="E1031" s="101">
        <v>6727245</v>
      </c>
      <c r="F1031" s="101">
        <v>949470</v>
      </c>
      <c r="G1031" s="101">
        <v>1395923</v>
      </c>
      <c r="H1031" s="101">
        <v>1513441</v>
      </c>
      <c r="I1031">
        <f t="shared" si="1514"/>
        <v>-1.8927695711978949</v>
      </c>
      <c r="J1031">
        <f t="shared" si="1515"/>
        <v>0.92235045832642304</v>
      </c>
      <c r="K1031" s="361">
        <f t="shared" si="1516"/>
        <v>-6.6858326402661372E-2</v>
      </c>
      <c r="L1031" s="361">
        <f t="shared" si="1439"/>
        <v>0.16433142515933902</v>
      </c>
      <c r="M1031" s="30" t="s">
        <v>45</v>
      </c>
      <c r="N1031" s="35">
        <f>G1031-G1029</f>
        <v>-34870</v>
      </c>
      <c r="O1031" s="35">
        <f t="shared" si="1542"/>
        <v>214564</v>
      </c>
      <c r="P1031" s="156">
        <f t="shared" si="1543"/>
        <v>-2.3791280806024304E-2</v>
      </c>
      <c r="Q1031" s="399">
        <f t="shared" si="1544"/>
        <v>0.19788013239719526</v>
      </c>
      <c r="R1031">
        <f t="shared" si="1541"/>
        <v>0.96086341724692015</v>
      </c>
    </row>
    <row r="1032" spans="1:18">
      <c r="A1032" s="364">
        <v>45734</v>
      </c>
      <c r="B1032" s="147" t="s">
        <v>16</v>
      </c>
      <c r="C1032" s="101">
        <v>54369825</v>
      </c>
      <c r="D1032" s="101">
        <v>-6297825</v>
      </c>
      <c r="E1032" s="101">
        <v>43825350</v>
      </c>
      <c r="F1032" s="101">
        <v>35941125</v>
      </c>
      <c r="G1032" s="101">
        <v>12245962</v>
      </c>
      <c r="H1032" s="101">
        <v>23160118</v>
      </c>
      <c r="I1032">
        <f t="shared" si="1514"/>
        <v>-5.7069107191768591</v>
      </c>
      <c r="J1032">
        <f t="shared" si="1515"/>
        <v>0.52875214193640985</v>
      </c>
      <c r="K1032" s="361">
        <f t="shared" si="1516"/>
        <v>-0.10380861958556166</v>
      </c>
      <c r="L1032" s="361">
        <f t="shared" si="1439"/>
        <v>4.5586122922671537</v>
      </c>
      <c r="M1032" s="30" t="s">
        <v>45</v>
      </c>
      <c r="N1032" s="35">
        <f t="shared" ref="N1032" si="1546">G1032-G1030</f>
        <v>-5083738</v>
      </c>
      <c r="O1032" s="35">
        <f t="shared" ref="O1032:O1033" si="1547">H1032-H1030</f>
        <v>5578932</v>
      </c>
      <c r="P1032" s="156">
        <f t="shared" ref="P1032:P1033" si="1548">N1032/(G1030-N1032)</f>
        <v>-0.22681651962541399</v>
      </c>
      <c r="Q1032" s="514">
        <f t="shared" ref="Q1032:Q1033" si="1549">O1032/(H1030-O1032)</f>
        <v>0.46482369061677914</v>
      </c>
      <c r="R1032">
        <f t="shared" si="1541"/>
        <v>0.80606016296723415</v>
      </c>
    </row>
    <row r="1033" spans="1:18">
      <c r="A1033" s="364">
        <v>45734</v>
      </c>
      <c r="B1033" s="148" t="s">
        <v>591</v>
      </c>
      <c r="C1033" s="101">
        <v>5012790</v>
      </c>
      <c r="D1033" s="101">
        <v>-762780</v>
      </c>
      <c r="E1033" s="101">
        <v>5281890</v>
      </c>
      <c r="F1033" s="101">
        <v>3072270</v>
      </c>
      <c r="G1033" s="101">
        <v>1388493</v>
      </c>
      <c r="H1033" s="101">
        <v>1929770</v>
      </c>
      <c r="I1033">
        <f t="shared" si="1514"/>
        <v>-4.027727523007945</v>
      </c>
      <c r="J1033">
        <f t="shared" si="1515"/>
        <v>0.71951216984407473</v>
      </c>
      <c r="K1033" s="361">
        <f t="shared" si="1516"/>
        <v>-0.13207008139456367</v>
      </c>
      <c r="L1033" s="361">
        <f t="shared" si="1439"/>
        <v>1.3904064952344748</v>
      </c>
      <c r="M1033" s="30" t="s">
        <v>45</v>
      </c>
      <c r="N1033" s="35">
        <f>G1033-G1031</f>
        <v>-7430</v>
      </c>
      <c r="O1033" s="35">
        <f t="shared" si="1547"/>
        <v>416329</v>
      </c>
      <c r="P1033" s="156">
        <f t="shared" si="1548"/>
        <v>-5.2944626191699451E-3</v>
      </c>
      <c r="Q1033" s="399">
        <f t="shared" si="1549"/>
        <v>0.37947720925484363</v>
      </c>
      <c r="R1033">
        <f t="shared" si="1541"/>
        <v>1.0536826797053138</v>
      </c>
    </row>
    <row r="1034" spans="1:18">
      <c r="A1034" s="364">
        <v>45735</v>
      </c>
      <c r="B1034" s="147" t="s">
        <v>16</v>
      </c>
      <c r="C1034" s="101">
        <v>63656325</v>
      </c>
      <c r="D1034" s="101">
        <v>2602125</v>
      </c>
      <c r="E1034" s="101">
        <v>53249775</v>
      </c>
      <c r="F1034" s="101">
        <v>13736100</v>
      </c>
      <c r="G1034" s="101">
        <v>26664645</v>
      </c>
      <c r="H1034" s="101">
        <v>34951850</v>
      </c>
      <c r="I1034">
        <f t="shared" si="1514"/>
        <v>5.2788009799682953</v>
      </c>
      <c r="J1034">
        <f t="shared" si="1515"/>
        <v>0.7628965276516122</v>
      </c>
      <c r="K1034" s="361">
        <f t="shared" si="1516"/>
        <v>4.2619918040036557E-2</v>
      </c>
      <c r="L1034" s="361">
        <f t="shared" si="1439"/>
        <v>0.34762901704283389</v>
      </c>
      <c r="M1034" s="30" t="s">
        <v>45</v>
      </c>
      <c r="N1034" s="35">
        <f t="shared" ref="N1034" si="1550">G1034-G1032</f>
        <v>14418683</v>
      </c>
      <c r="O1034" s="35">
        <f t="shared" ref="O1034:O1035" si="1551">H1034-H1032</f>
        <v>11791732</v>
      </c>
      <c r="P1034" s="156">
        <f t="shared" ref="P1034:P1035" si="1552">N1034/(G1032-N1034)</f>
        <v>-6.6362330920536969</v>
      </c>
      <c r="Q1034" s="514">
        <f t="shared" ref="Q1034:Q1035" si="1553">O1034/(H1032-O1034)</f>
        <v>1.0372388833384087</v>
      </c>
      <c r="R1034">
        <f t="shared" si="1541"/>
        <v>0.83651978024179063</v>
      </c>
    </row>
    <row r="1035" spans="1:18">
      <c r="A1035" s="364">
        <v>45735</v>
      </c>
      <c r="B1035" s="148" t="s">
        <v>591</v>
      </c>
      <c r="C1035" s="101">
        <v>4620030</v>
      </c>
      <c r="D1035" s="101">
        <v>-162660</v>
      </c>
      <c r="E1035" s="101">
        <v>4265670</v>
      </c>
      <c r="F1035" s="101">
        <v>1889340</v>
      </c>
      <c r="G1035" s="101">
        <v>1563922</v>
      </c>
      <c r="H1035" s="101">
        <v>2376720</v>
      </c>
      <c r="I1035">
        <f t="shared" si="1514"/>
        <v>-11.615271117668756</v>
      </c>
      <c r="J1035">
        <f t="shared" si="1515"/>
        <v>0.65801693089636137</v>
      </c>
      <c r="K1035" s="361">
        <f t="shared" si="1516"/>
        <v>-3.4010149100192566E-2</v>
      </c>
      <c r="L1035" s="361">
        <f t="shared" si="1439"/>
        <v>0.79506634179596269</v>
      </c>
      <c r="M1035" s="30" t="s">
        <v>45</v>
      </c>
      <c r="N1035" s="35">
        <f>G1035-G1033</f>
        <v>175429</v>
      </c>
      <c r="O1035" s="35">
        <f t="shared" si="1551"/>
        <v>446950</v>
      </c>
      <c r="P1035" s="156">
        <f t="shared" si="1552"/>
        <v>0.14461644233115484</v>
      </c>
      <c r="Q1035" s="399">
        <f t="shared" si="1553"/>
        <v>0.30141891800758014</v>
      </c>
      <c r="R1035">
        <f t="shared" si="1541"/>
        <v>0.92329919935584837</v>
      </c>
    </row>
    <row r="1036" spans="1:18">
      <c r="A1036" s="365">
        <v>45736</v>
      </c>
      <c r="B1036" s="223" t="s">
        <v>16</v>
      </c>
      <c r="C1036" s="101">
        <v>39966975</v>
      </c>
      <c r="D1036" s="101">
        <v>14297325</v>
      </c>
      <c r="E1036" s="101">
        <v>30289925</v>
      </c>
      <c r="F1036" s="101">
        <v>21822025</v>
      </c>
      <c r="G1036" s="101">
        <v>2475978</v>
      </c>
      <c r="H1036" s="101">
        <v>3805059</v>
      </c>
      <c r="I1036">
        <f t="shared" si="1514"/>
        <v>1.5263012486601515</v>
      </c>
      <c r="J1036">
        <f t="shared" si="1515"/>
        <v>0.65070686157560242</v>
      </c>
      <c r="K1036" s="361">
        <f t="shared" si="1516"/>
        <v>0.55697389718987211</v>
      </c>
      <c r="L1036" s="361">
        <f t="shared" si="1439"/>
        <v>2.5770291335514117</v>
      </c>
      <c r="M1036" s="30" t="s">
        <v>45</v>
      </c>
      <c r="R1036">
        <f t="shared" si="1541"/>
        <v>0.75787384459294205</v>
      </c>
    </row>
    <row r="1037" spans="1:18">
      <c r="A1037" s="364">
        <v>45736</v>
      </c>
      <c r="B1037" s="148" t="s">
        <v>591</v>
      </c>
      <c r="C1037" s="101">
        <v>6043470</v>
      </c>
      <c r="D1037" s="101">
        <v>560580</v>
      </c>
      <c r="E1037" s="101">
        <v>4858425</v>
      </c>
      <c r="F1037" s="101">
        <v>1604955</v>
      </c>
      <c r="G1037" s="101">
        <v>1844236</v>
      </c>
      <c r="H1037" s="101">
        <v>2671839</v>
      </c>
      <c r="I1037">
        <f t="shared" si="1514"/>
        <v>2.8630257947126192</v>
      </c>
      <c r="J1037">
        <f t="shared" si="1515"/>
        <v>0.69024967447514618</v>
      </c>
      <c r="K1037" s="361">
        <f t="shared" si="1516"/>
        <v>0.1022417010007496</v>
      </c>
      <c r="L1037" s="361">
        <f t="shared" ref="L1037:L1100" si="1554">F1037/(E1037-F1037)</f>
        <v>0.4933056090881428</v>
      </c>
      <c r="M1037" s="30" t="s">
        <v>45</v>
      </c>
      <c r="N1037" s="35">
        <f t="shared" ref="N1037:N1045" si="1555">G1037-G1035</f>
        <v>280314</v>
      </c>
      <c r="O1037" s="35">
        <f t="shared" ref="O1037:O1039" si="1556">H1037-H1035</f>
        <v>295119</v>
      </c>
      <c r="P1037" s="399">
        <f t="shared" ref="P1037:P1039" si="1557">N1037/(G1035-N1037)</f>
        <v>0.2183797545668148</v>
      </c>
      <c r="Q1037" s="156">
        <f t="shared" ref="Q1037:Q1039" si="1558">O1037/(H1035-O1037)</f>
        <v>0.14177500875528018</v>
      </c>
      <c r="R1037">
        <f t="shared" si="1541"/>
        <v>0.80391314923380108</v>
      </c>
    </row>
    <row r="1038" spans="1:18">
      <c r="A1038" s="364">
        <v>45737</v>
      </c>
      <c r="B1038" s="147" t="s">
        <v>16</v>
      </c>
      <c r="C1038" s="101">
        <v>41827875</v>
      </c>
      <c r="D1038" s="101">
        <v>6194700</v>
      </c>
      <c r="E1038" s="101">
        <v>33236550</v>
      </c>
      <c r="F1038" s="101">
        <v>17831025</v>
      </c>
      <c r="G1038" s="101">
        <v>13324408</v>
      </c>
      <c r="H1038" s="101">
        <v>19883694</v>
      </c>
      <c r="I1038">
        <f t="shared" si="1514"/>
        <v>2.8784323696062764</v>
      </c>
      <c r="J1038">
        <f t="shared" si="1515"/>
        <v>0.6701173333285052</v>
      </c>
      <c r="K1038" s="361">
        <f t="shared" si="1516"/>
        <v>0.17384642261039046</v>
      </c>
      <c r="L1038" s="361">
        <f t="shared" si="1554"/>
        <v>1.157443514583242</v>
      </c>
      <c r="M1038" s="30" t="s">
        <v>45</v>
      </c>
      <c r="N1038" s="35">
        <f t="shared" si="1555"/>
        <v>10848430</v>
      </c>
      <c r="O1038" s="35">
        <f t="shared" si="1556"/>
        <v>16078635</v>
      </c>
      <c r="P1038" s="156">
        <f t="shared" si="1557"/>
        <v>-1.2957291364584711</v>
      </c>
      <c r="Q1038" s="508">
        <f t="shared" si="1558"/>
        <v>-1.3100204048111161</v>
      </c>
      <c r="R1038">
        <f t="shared" si="1541"/>
        <v>0.79460288145166347</v>
      </c>
    </row>
    <row r="1039" spans="1:18">
      <c r="A1039" s="364">
        <v>45737</v>
      </c>
      <c r="B1039" s="148" t="s">
        <v>591</v>
      </c>
      <c r="C1039" s="101">
        <v>6282300</v>
      </c>
      <c r="D1039" s="101">
        <v>-425865</v>
      </c>
      <c r="E1039" s="101">
        <v>5040555</v>
      </c>
      <c r="F1039" s="101">
        <v>2637390</v>
      </c>
      <c r="G1039" s="101">
        <v>2985498</v>
      </c>
      <c r="H1039" s="101">
        <v>5340697</v>
      </c>
      <c r="I1039">
        <f t="shared" si="1514"/>
        <v>-6.1930189144447185</v>
      </c>
      <c r="J1039">
        <f t="shared" si="1515"/>
        <v>0.55900905818098279</v>
      </c>
      <c r="K1039" s="361">
        <f t="shared" si="1516"/>
        <v>-6.3484574395531415E-2</v>
      </c>
      <c r="L1039" s="361">
        <f t="shared" si="1554"/>
        <v>1.0974652177441</v>
      </c>
      <c r="M1039" s="30" t="s">
        <v>45</v>
      </c>
      <c r="N1039" s="35">
        <f t="shared" si="1555"/>
        <v>1141262</v>
      </c>
      <c r="O1039" s="35">
        <f t="shared" si="1556"/>
        <v>2668858</v>
      </c>
      <c r="P1039" s="156">
        <f t="shared" si="1557"/>
        <v>1.6234768284460022</v>
      </c>
      <c r="Q1039" s="399">
        <f t="shared" si="1558"/>
        <v>895.28950016772899</v>
      </c>
      <c r="R1039">
        <f t="shared" si="1541"/>
        <v>0.80234229501934007</v>
      </c>
    </row>
    <row r="1040" spans="1:18">
      <c r="A1040" s="364">
        <v>45740</v>
      </c>
      <c r="B1040" s="147" t="s">
        <v>16</v>
      </c>
      <c r="C1040" s="101">
        <v>34869975</v>
      </c>
      <c r="D1040" s="101">
        <v>-15862725</v>
      </c>
      <c r="E1040" s="101">
        <v>31355625</v>
      </c>
      <c r="F1040" s="101">
        <v>22582575</v>
      </c>
      <c r="G1040" s="101">
        <v>10887394</v>
      </c>
      <c r="H1040" s="101">
        <v>19366277</v>
      </c>
      <c r="I1040">
        <f t="shared" si="1514"/>
        <v>-1.423625196805719</v>
      </c>
      <c r="J1040">
        <f t="shared" si="1515"/>
        <v>0.56218311862419401</v>
      </c>
      <c r="K1040" s="361">
        <f t="shared" si="1516"/>
        <v>-0.31267259578141909</v>
      </c>
      <c r="L1040" s="361">
        <f t="shared" si="1554"/>
        <v>2.5740848393660132</v>
      </c>
      <c r="M1040" s="30" t="s">
        <v>45</v>
      </c>
      <c r="N1040" s="35">
        <f t="shared" si="1555"/>
        <v>-2437014</v>
      </c>
      <c r="O1040" s="35">
        <f t="shared" ref="O1040:O1041" si="1559">H1040-H1038</f>
        <v>-517417</v>
      </c>
      <c r="P1040" s="156">
        <f t="shared" ref="P1040:P1041" si="1560">N1040/(G1038-N1040)</f>
        <v>-0.15461891699873273</v>
      </c>
      <c r="Q1040" s="508">
        <f t="shared" ref="Q1040:Q1041" si="1561">O1040/(H1038-O1040)</f>
        <v>-2.5362197186221867E-2</v>
      </c>
      <c r="R1040">
        <f t="shared" si="1541"/>
        <v>0.89921558590162454</v>
      </c>
    </row>
    <row r="1041" spans="1:18">
      <c r="A1041" s="364">
        <v>45740</v>
      </c>
      <c r="B1041" s="148" t="s">
        <v>591</v>
      </c>
      <c r="C1041" s="101">
        <v>5432880</v>
      </c>
      <c r="D1041" s="101">
        <v>233280</v>
      </c>
      <c r="E1041" s="101">
        <v>3570690</v>
      </c>
      <c r="F1041" s="101">
        <v>3240240</v>
      </c>
      <c r="G1041" s="101">
        <v>2708423</v>
      </c>
      <c r="H1041" s="101">
        <v>6618351</v>
      </c>
      <c r="I1041">
        <f t="shared" si="1514"/>
        <v>13.889917695473251</v>
      </c>
      <c r="J1041">
        <f t="shared" si="1515"/>
        <v>0.40922927780651103</v>
      </c>
      <c r="K1041" s="361">
        <f t="shared" si="1516"/>
        <v>4.4864989614585737E-2</v>
      </c>
      <c r="L1041" s="361">
        <f t="shared" si="1554"/>
        <v>9.8055379028597365</v>
      </c>
      <c r="M1041" s="30" t="s">
        <v>45</v>
      </c>
      <c r="N1041" s="35">
        <f t="shared" si="1555"/>
        <v>-277075</v>
      </c>
      <c r="O1041" s="35">
        <f t="shared" si="1559"/>
        <v>1277654</v>
      </c>
      <c r="P1041" s="156">
        <f t="shared" si="1560"/>
        <v>-8.4925302820810442E-2</v>
      </c>
      <c r="Q1041" s="504">
        <f t="shared" si="1561"/>
        <v>0.3144574152919376</v>
      </c>
      <c r="R1041">
        <f t="shared" si="1541"/>
        <v>0.65723704554490436</v>
      </c>
    </row>
    <row r="1042" spans="1:18">
      <c r="A1042" s="364">
        <v>45741</v>
      </c>
      <c r="B1042" s="147" t="s">
        <v>16</v>
      </c>
      <c r="C1042" s="101">
        <v>45031275</v>
      </c>
      <c r="D1042" s="101">
        <v>10161300</v>
      </c>
      <c r="E1042" s="101">
        <v>38741250</v>
      </c>
      <c r="F1042" s="101">
        <v>7385625</v>
      </c>
      <c r="G1042" s="101">
        <v>17612010</v>
      </c>
      <c r="H1042" s="101">
        <v>14735441</v>
      </c>
      <c r="I1042">
        <f t="shared" si="1514"/>
        <v>0.72683859348705382</v>
      </c>
      <c r="J1042">
        <f t="shared" si="1515"/>
        <v>1.1952143135722915</v>
      </c>
      <c r="K1042" s="361">
        <f t="shared" si="1516"/>
        <v>0.29140542830902516</v>
      </c>
      <c r="L1042" s="361">
        <f t="shared" si="1554"/>
        <v>0.23554386174729414</v>
      </c>
      <c r="M1042" s="17" t="s">
        <v>46</v>
      </c>
      <c r="N1042" s="35">
        <f t="shared" si="1555"/>
        <v>6724616</v>
      </c>
      <c r="O1042" s="35">
        <f t="shared" ref="O1042:O1045" si="1562">H1042-H1040</f>
        <v>-4630836</v>
      </c>
      <c r="P1042" s="504">
        <f t="shared" ref="P1042:P1045" si="1563">N1042/(G1040-N1042)</f>
        <v>1.6154154749544656</v>
      </c>
      <c r="Q1042" s="508">
        <f t="shared" ref="Q1042:Q1045" si="1564">O1042/(H1040-O1042)</f>
        <v>-0.19297471324988136</v>
      </c>
      <c r="R1042">
        <f t="shared" si="1541"/>
        <v>0.86031874513879525</v>
      </c>
    </row>
    <row r="1043" spans="1:18">
      <c r="A1043" s="364">
        <v>45741</v>
      </c>
      <c r="B1043" s="148" t="s">
        <v>591</v>
      </c>
      <c r="C1043" s="101">
        <v>7266015</v>
      </c>
      <c r="D1043" s="101">
        <v>1417680</v>
      </c>
      <c r="E1043" s="101">
        <v>5573055</v>
      </c>
      <c r="F1043" s="101">
        <v>630870</v>
      </c>
      <c r="G1043" s="101">
        <v>4602300</v>
      </c>
      <c r="H1043" s="101">
        <v>4320916</v>
      </c>
      <c r="I1043">
        <f t="shared" si="1514"/>
        <v>0.44500169290672081</v>
      </c>
      <c r="J1043">
        <f t="shared" si="1515"/>
        <v>1.0651213770413495</v>
      </c>
      <c r="K1043" s="361">
        <f t="shared" si="1516"/>
        <v>0.24240745442933759</v>
      </c>
      <c r="L1043" s="361">
        <f t="shared" si="1554"/>
        <v>0.12765001714828564</v>
      </c>
      <c r="M1043" s="17" t="s">
        <v>46</v>
      </c>
      <c r="N1043" s="35">
        <f t="shared" si="1555"/>
        <v>1893877</v>
      </c>
      <c r="O1043" s="35">
        <f t="shared" si="1562"/>
        <v>-2297435</v>
      </c>
      <c r="P1043" s="504">
        <f t="shared" si="1563"/>
        <v>2.3250706528544733</v>
      </c>
      <c r="Q1043" s="156">
        <f t="shared" si="1564"/>
        <v>-0.25768171196572015</v>
      </c>
      <c r="R1043">
        <f t="shared" si="1541"/>
        <v>0.76700295829281939</v>
      </c>
    </row>
    <row r="1044" spans="1:18">
      <c r="A1044" s="364">
        <v>45742</v>
      </c>
      <c r="B1044" s="147" t="s">
        <v>16</v>
      </c>
      <c r="C1044" s="101">
        <v>53477250</v>
      </c>
      <c r="D1044" s="101">
        <v>17687325</v>
      </c>
      <c r="E1044" s="101">
        <v>51244950</v>
      </c>
      <c r="F1044" s="101">
        <v>-3188925</v>
      </c>
      <c r="G1044" s="101">
        <v>37271974</v>
      </c>
      <c r="H1044" s="101">
        <v>22011187</v>
      </c>
      <c r="I1044">
        <f t="shared" si="1514"/>
        <v>-0.18029436333645704</v>
      </c>
      <c r="J1044">
        <f t="shared" si="1515"/>
        <v>1.6933195833555001</v>
      </c>
      <c r="K1044" s="361">
        <f t="shared" si="1516"/>
        <v>0.49419843713000239</v>
      </c>
      <c r="L1044" s="361">
        <f t="shared" si="1554"/>
        <v>-5.8583464800181874E-2</v>
      </c>
      <c r="M1044" s="17" t="s">
        <v>46</v>
      </c>
      <c r="N1044" s="35">
        <f t="shared" si="1555"/>
        <v>19659964</v>
      </c>
      <c r="O1044" s="35">
        <f t="shared" si="1562"/>
        <v>7275746</v>
      </c>
      <c r="P1044" s="156">
        <f t="shared" si="1563"/>
        <v>-9.5998074175494175</v>
      </c>
      <c r="Q1044" s="506">
        <f t="shared" si="1564"/>
        <v>0.97534094892619605</v>
      </c>
      <c r="R1044">
        <f t="shared" si="1541"/>
        <v>0.95825701583383593</v>
      </c>
    </row>
    <row r="1045" spans="1:18">
      <c r="A1045" s="364">
        <v>45742</v>
      </c>
      <c r="B1045" s="148" t="s">
        <v>591</v>
      </c>
      <c r="C1045" s="101">
        <v>7349970</v>
      </c>
      <c r="D1045" s="101">
        <v>3071895</v>
      </c>
      <c r="E1045" s="101">
        <v>6306180</v>
      </c>
      <c r="F1045" s="101">
        <v>499905</v>
      </c>
      <c r="G1045" s="101">
        <v>13346733</v>
      </c>
      <c r="H1045" s="101">
        <v>7085650</v>
      </c>
      <c r="I1045">
        <f t="shared" si="1514"/>
        <v>0.16273505442080541</v>
      </c>
      <c r="J1045">
        <f t="shared" si="1515"/>
        <v>1.8836286014691666</v>
      </c>
      <c r="K1045" s="361">
        <f t="shared" si="1516"/>
        <v>0.71805543381076764</v>
      </c>
      <c r="L1045" s="361">
        <f t="shared" si="1554"/>
        <v>8.6097368794967516E-2</v>
      </c>
      <c r="M1045" s="17" t="s">
        <v>46</v>
      </c>
      <c r="N1045" s="35">
        <f t="shared" si="1555"/>
        <v>8744433</v>
      </c>
      <c r="O1045" s="35">
        <f t="shared" si="1562"/>
        <v>2764734</v>
      </c>
      <c r="P1045" s="156">
        <f t="shared" si="1563"/>
        <v>-2.1110942116054701</v>
      </c>
      <c r="Q1045" s="400">
        <f t="shared" si="1564"/>
        <v>1.7766135323503291</v>
      </c>
      <c r="R1045">
        <f t="shared" si="1541"/>
        <v>0.85798717545785896</v>
      </c>
    </row>
    <row r="1046" spans="1:18">
      <c r="A1046" s="365">
        <v>45743</v>
      </c>
      <c r="B1046" s="223" t="s">
        <v>16</v>
      </c>
      <c r="C1046" s="101">
        <v>20870400</v>
      </c>
      <c r="D1046" s="101">
        <v>6139275</v>
      </c>
      <c r="E1046" s="101">
        <v>20016000</v>
      </c>
      <c r="F1046" s="101">
        <v>7098375</v>
      </c>
      <c r="G1046" s="101">
        <v>1614558</v>
      </c>
      <c r="H1046" s="101">
        <v>1719897</v>
      </c>
      <c r="I1046">
        <f t="shared" si="1514"/>
        <v>1.1562236583309919</v>
      </c>
      <c r="J1046">
        <f t="shared" si="1515"/>
        <v>0.93875272763427109</v>
      </c>
      <c r="K1046" s="361">
        <f t="shared" si="1516"/>
        <v>0.41675533945981724</v>
      </c>
      <c r="L1046" s="361">
        <f t="shared" si="1554"/>
        <v>0.54951084274392548</v>
      </c>
      <c r="M1046" s="30" t="s">
        <v>45</v>
      </c>
      <c r="R1046">
        <f t="shared" si="1541"/>
        <v>0.95906163753449858</v>
      </c>
    </row>
    <row r="1047" spans="1:18">
      <c r="A1047" s="365">
        <v>45743</v>
      </c>
      <c r="B1047" s="172" t="s">
        <v>591</v>
      </c>
      <c r="C1047" s="101">
        <v>2652510</v>
      </c>
      <c r="D1047" s="101">
        <v>535350</v>
      </c>
      <c r="E1047" s="101">
        <v>2790180</v>
      </c>
      <c r="F1047" s="101">
        <v>897510</v>
      </c>
      <c r="G1047" s="101">
        <v>245938</v>
      </c>
      <c r="H1047" s="101">
        <v>227658</v>
      </c>
      <c r="I1047">
        <f t="shared" si="1514"/>
        <v>1.6764920145699076</v>
      </c>
      <c r="J1047">
        <f t="shared" si="1515"/>
        <v>1.0802958824201214</v>
      </c>
      <c r="K1047" s="361">
        <f t="shared" si="1516"/>
        <v>0.25286232500141698</v>
      </c>
      <c r="L1047" s="361">
        <f t="shared" si="1554"/>
        <v>0.47420310989237424</v>
      </c>
      <c r="M1047" s="30" t="s">
        <v>45</v>
      </c>
      <c r="R1047">
        <f t="shared" si="1541"/>
        <v>1.0519017835936528</v>
      </c>
    </row>
    <row r="1048" spans="1:18">
      <c r="A1048" s="364">
        <v>45744</v>
      </c>
      <c r="B1048" s="147" t="s">
        <v>16</v>
      </c>
      <c r="C1048" s="101">
        <v>34193475</v>
      </c>
      <c r="D1048" s="101">
        <v>16143450</v>
      </c>
      <c r="E1048" s="101">
        <v>29175375</v>
      </c>
      <c r="F1048" s="101">
        <v>7064850</v>
      </c>
      <c r="G1048" s="101">
        <v>18453238</v>
      </c>
      <c r="H1048" s="101">
        <v>14070709</v>
      </c>
      <c r="I1048">
        <f t="shared" si="1514"/>
        <v>0.43762950298727965</v>
      </c>
      <c r="J1048">
        <f t="shared" si="1515"/>
        <v>1.3114646888085029</v>
      </c>
      <c r="K1048" s="361">
        <f t="shared" si="1516"/>
        <v>0.89437272247545363</v>
      </c>
      <c r="L1048" s="361">
        <f t="shared" si="1554"/>
        <v>0.3195242989481254</v>
      </c>
      <c r="M1048" s="17" t="s">
        <v>46</v>
      </c>
      <c r="N1048" s="35">
        <f t="shared" ref="N1048:N1051" si="1565">G1048-G1046</f>
        <v>16838680</v>
      </c>
      <c r="O1048" s="35">
        <f t="shared" ref="O1048:O1051" si="1566">H1048-H1046</f>
        <v>12350812</v>
      </c>
      <c r="P1048" s="156">
        <f t="shared" ref="P1048:P1051" si="1567">N1048/(G1046-N1048)</f>
        <v>-1.1060526183381874</v>
      </c>
      <c r="Q1048" s="508">
        <f t="shared" ref="Q1048:Q1051" si="1568">O1048/(H1046-O1048)</f>
        <v>-1.1617825935020645</v>
      </c>
      <c r="R1048">
        <f t="shared" si="1541"/>
        <v>0.85324393031126555</v>
      </c>
    </row>
    <row r="1049" spans="1:18">
      <c r="A1049" s="364">
        <v>45744</v>
      </c>
      <c r="B1049" s="148" t="s">
        <v>591</v>
      </c>
      <c r="C1049" s="101">
        <v>3254610</v>
      </c>
      <c r="D1049" s="101">
        <v>602100</v>
      </c>
      <c r="E1049" s="101">
        <v>3346230</v>
      </c>
      <c r="F1049" s="101">
        <v>556050</v>
      </c>
      <c r="G1049" s="101">
        <v>1388035</v>
      </c>
      <c r="H1049" s="101">
        <v>1108437</v>
      </c>
      <c r="I1049">
        <f t="shared" si="1514"/>
        <v>0.92351768809167911</v>
      </c>
      <c r="J1049">
        <f t="shared" si="1515"/>
        <v>1.2522452787122769</v>
      </c>
      <c r="K1049" s="361">
        <f t="shared" si="1516"/>
        <v>0.22699254668219912</v>
      </c>
      <c r="L1049" s="361">
        <f t="shared" si="1554"/>
        <v>0.19928821796443241</v>
      </c>
      <c r="M1049" s="17" t="s">
        <v>46</v>
      </c>
      <c r="N1049" s="35">
        <f t="shared" si="1565"/>
        <v>1142097</v>
      </c>
      <c r="O1049" s="35">
        <f t="shared" si="1566"/>
        <v>880779</v>
      </c>
      <c r="P1049" s="156">
        <f t="shared" si="1567"/>
        <v>-1.2744356749192944</v>
      </c>
      <c r="Q1049" s="156">
        <f t="shared" si="1568"/>
        <v>-1.3485694075064192</v>
      </c>
      <c r="R1049">
        <f t="shared" si="1541"/>
        <v>1.0281508383492952</v>
      </c>
    </row>
    <row r="1050" spans="1:18">
      <c r="A1050" s="364">
        <v>45748</v>
      </c>
      <c r="B1050" s="147" t="s">
        <v>16</v>
      </c>
      <c r="C1050" s="101">
        <v>35554800</v>
      </c>
      <c r="D1050" s="101">
        <v>29298825</v>
      </c>
      <c r="E1050" s="101">
        <v>36607725</v>
      </c>
      <c r="F1050" s="101">
        <v>7758225</v>
      </c>
      <c r="G1050" s="101">
        <v>18606848</v>
      </c>
      <c r="H1050" s="101">
        <v>10200421</v>
      </c>
      <c r="I1050">
        <f t="shared" si="1514"/>
        <v>0.26479645514794536</v>
      </c>
      <c r="J1050">
        <f t="shared" si="1515"/>
        <v>1.8241254944281222</v>
      </c>
      <c r="K1050" s="361">
        <f t="shared" si="1516"/>
        <v>4.6833347319962115</v>
      </c>
      <c r="L1050" s="361">
        <f t="shared" si="1554"/>
        <v>0.26892060520979566</v>
      </c>
      <c r="M1050" s="17" t="s">
        <v>46</v>
      </c>
      <c r="N1050" s="35">
        <f t="shared" si="1565"/>
        <v>153610</v>
      </c>
      <c r="O1050" s="35">
        <f t="shared" si="1566"/>
        <v>-3870288</v>
      </c>
      <c r="P1050" s="504">
        <f t="shared" si="1567"/>
        <v>8.3941597064158893E-3</v>
      </c>
      <c r="Q1050" s="508">
        <f t="shared" si="1568"/>
        <v>-0.21572312843037653</v>
      </c>
      <c r="R1050">
        <f t="shared" si="1541"/>
        <v>1.0296141449255796</v>
      </c>
    </row>
    <row r="1051" spans="1:18">
      <c r="A1051" s="364">
        <v>45748</v>
      </c>
      <c r="B1051" s="148" t="s">
        <v>591</v>
      </c>
      <c r="C1051" s="101">
        <v>1770330</v>
      </c>
      <c r="D1051" s="101">
        <v>575220</v>
      </c>
      <c r="E1051" s="101">
        <v>2313540</v>
      </c>
      <c r="F1051" s="101">
        <v>116820</v>
      </c>
      <c r="G1051" s="101">
        <v>956343</v>
      </c>
      <c r="H1051" s="101">
        <v>446878</v>
      </c>
      <c r="I1051">
        <f t="shared" si="1514"/>
        <v>0.20308751434233857</v>
      </c>
      <c r="J1051">
        <f t="shared" si="1515"/>
        <v>2.1400538849529402</v>
      </c>
      <c r="K1051" s="361">
        <f t="shared" si="1516"/>
        <v>0.48131134372568213</v>
      </c>
      <c r="L1051" s="361">
        <f t="shared" si="1554"/>
        <v>5.3179285480170438E-2</v>
      </c>
      <c r="M1051" s="17" t="s">
        <v>46</v>
      </c>
      <c r="N1051" s="35">
        <f t="shared" si="1565"/>
        <v>-431692</v>
      </c>
      <c r="O1051" s="35">
        <f t="shared" si="1566"/>
        <v>-661559</v>
      </c>
      <c r="P1051" s="156">
        <f t="shared" si="1567"/>
        <v>-0.23722899094204791</v>
      </c>
      <c r="Q1051" s="156">
        <f t="shared" si="1568"/>
        <v>-0.37376299155478315</v>
      </c>
      <c r="R1051">
        <f t="shared" si="1541"/>
        <v>1.3068410974225144</v>
      </c>
    </row>
    <row r="1052" spans="1:18">
      <c r="A1052" s="364">
        <v>45749</v>
      </c>
      <c r="B1052" s="147" t="s">
        <v>16</v>
      </c>
      <c r="C1052" s="101">
        <v>72864375</v>
      </c>
      <c r="D1052" s="101">
        <v>5042475</v>
      </c>
      <c r="E1052" s="101">
        <v>51438150</v>
      </c>
      <c r="F1052" s="101">
        <v>20971575</v>
      </c>
      <c r="G1052" s="101">
        <v>26203090</v>
      </c>
      <c r="H1052" s="101">
        <v>38042411</v>
      </c>
      <c r="I1052">
        <f t="shared" si="1514"/>
        <v>4.1589844272901697</v>
      </c>
      <c r="J1052">
        <f t="shared" si="1515"/>
        <v>0.68878626015580346</v>
      </c>
      <c r="K1052" s="361">
        <f t="shared" si="1516"/>
        <v>7.4348772299213092E-2</v>
      </c>
      <c r="L1052" s="361">
        <f t="shared" si="1554"/>
        <v>0.6883469835385172</v>
      </c>
      <c r="M1052" s="30" t="s">
        <v>45</v>
      </c>
      <c r="N1052" s="35">
        <f t="shared" ref="N1052:N1053" si="1569">G1052-G1050</f>
        <v>7596242</v>
      </c>
      <c r="O1052" s="35">
        <f t="shared" ref="O1052:O1053" si="1570">H1052-H1050</f>
        <v>27841990</v>
      </c>
      <c r="P1052" s="399">
        <f t="shared" ref="P1052:P1053" si="1571">N1052/(G1050-N1052)</f>
        <v>0.68990226332683235</v>
      </c>
      <c r="Q1052" s="508">
        <f t="shared" ref="Q1052:Q1053" si="1572">O1052/(H1050-O1052)</f>
        <v>-1.5782037300650527</v>
      </c>
      <c r="R1052">
        <f t="shared" si="1541"/>
        <v>0.70594374823087414</v>
      </c>
    </row>
    <row r="1053" spans="1:18">
      <c r="A1053" s="364">
        <v>45749</v>
      </c>
      <c r="B1053" s="148" t="s">
        <v>591</v>
      </c>
      <c r="C1053" s="101">
        <v>2866560</v>
      </c>
      <c r="D1053" s="101">
        <v>-44040</v>
      </c>
      <c r="E1053" s="101">
        <v>3327780</v>
      </c>
      <c r="F1053" s="101">
        <v>742500</v>
      </c>
      <c r="G1053" s="101">
        <v>922894</v>
      </c>
      <c r="H1053" s="101">
        <v>903181</v>
      </c>
      <c r="I1053">
        <f t="shared" si="1514"/>
        <v>-16.859673024523161</v>
      </c>
      <c r="J1053">
        <f t="shared" si="1515"/>
        <v>1.0218261898777765</v>
      </c>
      <c r="K1053" s="361">
        <f t="shared" si="1516"/>
        <v>-1.5130900845186559E-2</v>
      </c>
      <c r="L1053" s="361">
        <f t="shared" si="1554"/>
        <v>0.28720293353137766</v>
      </c>
      <c r="M1053" s="30" t="s">
        <v>45</v>
      </c>
      <c r="N1053" s="35">
        <f t="shared" si="1569"/>
        <v>-33449</v>
      </c>
      <c r="O1053" s="35">
        <f t="shared" si="1570"/>
        <v>456303</v>
      </c>
      <c r="P1053" s="156">
        <f t="shared" si="1571"/>
        <v>-3.3793968833855999E-2</v>
      </c>
      <c r="Q1053" s="156">
        <f t="shared" si="1572"/>
        <v>-48.414111405835541</v>
      </c>
      <c r="R1053">
        <f t="shared" si="1541"/>
        <v>1.1608966845277964</v>
      </c>
    </row>
    <row r="1054" spans="1:18">
      <c r="A1054" s="365">
        <v>45750</v>
      </c>
      <c r="B1054" s="223" t="s">
        <v>16</v>
      </c>
      <c r="C1054" s="101">
        <v>20165250</v>
      </c>
      <c r="D1054" s="101">
        <v>12574275</v>
      </c>
      <c r="E1054" s="101">
        <v>24110625</v>
      </c>
      <c r="F1054" s="101">
        <v>12365925</v>
      </c>
      <c r="G1054" s="101">
        <v>1876404</v>
      </c>
      <c r="H1054" s="101">
        <v>1642175</v>
      </c>
      <c r="I1054">
        <f t="shared" si="1514"/>
        <v>0.98343045622908676</v>
      </c>
      <c r="J1054">
        <f t="shared" si="1515"/>
        <v>1.1426333977803826</v>
      </c>
      <c r="K1054" s="361">
        <f t="shared" si="1516"/>
        <v>1.6564769347811052</v>
      </c>
      <c r="L1054" s="361">
        <f t="shared" si="1554"/>
        <v>1.0528940713683619</v>
      </c>
      <c r="M1054" s="17" t="s">
        <v>46</v>
      </c>
      <c r="R1054">
        <f t="shared" si="1541"/>
        <v>1.1956521739130435</v>
      </c>
    </row>
    <row r="1055" spans="1:18">
      <c r="A1055" s="364">
        <v>45750</v>
      </c>
      <c r="B1055" s="148" t="s">
        <v>591</v>
      </c>
      <c r="C1055" s="101">
        <v>4409970</v>
      </c>
      <c r="D1055" s="101">
        <v>383010</v>
      </c>
      <c r="E1055" s="101">
        <v>4514340</v>
      </c>
      <c r="F1055" s="101">
        <v>1001700</v>
      </c>
      <c r="G1055" s="101">
        <v>1038478</v>
      </c>
      <c r="H1055" s="101">
        <v>1232281</v>
      </c>
      <c r="I1055">
        <f t="shared" si="1514"/>
        <v>2.615336414192841</v>
      </c>
      <c r="J1055">
        <f t="shared" si="1515"/>
        <v>0.84272824136702584</v>
      </c>
      <c r="K1055" s="361">
        <f t="shared" si="1516"/>
        <v>9.5111448834853091E-2</v>
      </c>
      <c r="L1055" s="361">
        <f t="shared" si="1554"/>
        <v>0.2851701284503963</v>
      </c>
      <c r="M1055" s="30" t="s">
        <v>45</v>
      </c>
      <c r="N1055" s="35">
        <f t="shared" ref="N1055:N1056" si="1573">G1055-G1053</f>
        <v>115584</v>
      </c>
      <c r="O1055" s="35">
        <f t="shared" ref="O1055:O1056" si="1574">H1055-H1053</f>
        <v>329100</v>
      </c>
      <c r="P1055" s="156">
        <f t="shared" ref="P1055:P1056" si="1575">N1055/(G1053-N1055)</f>
        <v>0.14317176797017256</v>
      </c>
      <c r="Q1055" s="504">
        <f t="shared" ref="Q1055:Q1056" si="1576">O1055/(H1053-O1055)</f>
        <v>0.57326405158853888</v>
      </c>
      <c r="R1055">
        <f t="shared" si="1541"/>
        <v>1.0236668276654943</v>
      </c>
    </row>
    <row r="1056" spans="1:18">
      <c r="A1056" s="364">
        <v>45751</v>
      </c>
      <c r="B1056" s="147" t="s">
        <v>16</v>
      </c>
      <c r="C1056" s="101">
        <v>43513275</v>
      </c>
      <c r="D1056" s="101">
        <v>38282250</v>
      </c>
      <c r="E1056" s="101">
        <v>32938425</v>
      </c>
      <c r="F1056" s="101">
        <v>3601800</v>
      </c>
      <c r="G1056" s="101">
        <v>18923621</v>
      </c>
      <c r="H1056" s="101">
        <v>12980235</v>
      </c>
      <c r="I1056">
        <f t="shared" si="1514"/>
        <v>9.4085378994181373E-2</v>
      </c>
      <c r="J1056">
        <f t="shared" si="1515"/>
        <v>1.457879691700497</v>
      </c>
      <c r="K1056" s="361">
        <f t="shared" si="1516"/>
        <v>7.3183075974593885</v>
      </c>
      <c r="L1056" s="361">
        <f t="shared" si="1554"/>
        <v>0.12277485907121218</v>
      </c>
      <c r="M1056" s="17" t="s">
        <v>46</v>
      </c>
      <c r="N1056" s="35">
        <f t="shared" si="1573"/>
        <v>17047217</v>
      </c>
      <c r="O1056" s="35">
        <f t="shared" si="1574"/>
        <v>11338060</v>
      </c>
      <c r="P1056" s="156">
        <f t="shared" si="1575"/>
        <v>-1.1236851314428566</v>
      </c>
      <c r="Q1056" s="508">
        <f t="shared" si="1576"/>
        <v>-1.1693682423007286</v>
      </c>
      <c r="R1056">
        <f t="shared" si="1541"/>
        <v>0.75697416478074797</v>
      </c>
    </row>
    <row r="1057" spans="1:18">
      <c r="A1057" s="364">
        <v>45751</v>
      </c>
      <c r="B1057" s="148" t="s">
        <v>591</v>
      </c>
      <c r="C1057" s="101">
        <v>4534620</v>
      </c>
      <c r="D1057" s="101">
        <v>206130</v>
      </c>
      <c r="E1057" s="101">
        <v>4220280</v>
      </c>
      <c r="F1057" s="101">
        <v>-436500</v>
      </c>
      <c r="G1057" s="101">
        <v>1648119</v>
      </c>
      <c r="H1057" s="101">
        <v>1207926</v>
      </c>
      <c r="I1057">
        <f t="shared" si="1514"/>
        <v>-2.1175956920390044</v>
      </c>
      <c r="J1057">
        <f t="shared" si="1515"/>
        <v>1.3644205025804561</v>
      </c>
      <c r="K1057" s="361">
        <f t="shared" si="1516"/>
        <v>4.7621687932743288E-2</v>
      </c>
      <c r="L1057" s="361">
        <f t="shared" si="1554"/>
        <v>-9.373429708940513E-2</v>
      </c>
      <c r="M1057" s="17" t="s">
        <v>46</v>
      </c>
      <c r="N1057" s="35">
        <f t="shared" ref="N1057:N1058" si="1577">G1057-G1055</f>
        <v>609641</v>
      </c>
      <c r="O1057" s="35">
        <f t="shared" ref="O1057:O1058" si="1578">H1057-H1055</f>
        <v>-24355</v>
      </c>
      <c r="P1057" s="399">
        <f t="shared" ref="P1057:P1058" si="1579">N1057/(G1055-N1057)</f>
        <v>1.4216147393998186</v>
      </c>
      <c r="Q1057" s="156">
        <f t="shared" ref="Q1057:Q1058" si="1580">O1057/(H1055-O1057)</f>
        <v>-1.9381109565538471E-2</v>
      </c>
      <c r="R1057">
        <f t="shared" si="1541"/>
        <v>0.93067996877356873</v>
      </c>
    </row>
    <row r="1058" spans="1:18">
      <c r="A1058" s="364">
        <v>45754</v>
      </c>
      <c r="B1058" s="147" t="s">
        <v>16</v>
      </c>
      <c r="C1058" s="101">
        <v>18883500</v>
      </c>
      <c r="D1058" s="101">
        <v>18651075</v>
      </c>
      <c r="E1058" s="101">
        <v>23083725</v>
      </c>
      <c r="F1058" s="101">
        <v>-4037625</v>
      </c>
      <c r="G1058" s="101">
        <v>7760653</v>
      </c>
      <c r="H1058" s="101">
        <v>9196836</v>
      </c>
      <c r="I1058">
        <f t="shared" si="1514"/>
        <v>-0.21648215987550315</v>
      </c>
      <c r="J1058">
        <f t="shared" si="1515"/>
        <v>0.84383944652269538</v>
      </c>
      <c r="K1058" s="361">
        <f t="shared" si="1516"/>
        <v>80.245563084866092</v>
      </c>
      <c r="L1058" s="361">
        <f t="shared" si="1554"/>
        <v>-0.14887256718415565</v>
      </c>
      <c r="M1058" s="17" t="s">
        <v>46</v>
      </c>
      <c r="N1058" s="35">
        <f t="shared" si="1577"/>
        <v>-11162968</v>
      </c>
      <c r="O1058" s="35">
        <f t="shared" si="1578"/>
        <v>-3783399</v>
      </c>
      <c r="P1058" s="156">
        <f t="shared" si="1579"/>
        <v>-0.37102803511557925</v>
      </c>
      <c r="Q1058" s="508">
        <f t="shared" si="1580"/>
        <v>-0.22569086153992624</v>
      </c>
      <c r="R1058">
        <f t="shared" si="1541"/>
        <v>1.2224283104297402</v>
      </c>
    </row>
    <row r="1059" spans="1:18">
      <c r="A1059" s="364">
        <v>45754</v>
      </c>
      <c r="B1059" s="148" t="s">
        <v>591</v>
      </c>
      <c r="C1059" s="101">
        <v>2196360</v>
      </c>
      <c r="D1059" s="101">
        <v>1271340</v>
      </c>
      <c r="E1059" s="101">
        <v>3174810</v>
      </c>
      <c r="F1059" s="101">
        <v>-504390</v>
      </c>
      <c r="G1059" s="101">
        <v>1226004</v>
      </c>
      <c r="H1059" s="101">
        <v>814725</v>
      </c>
      <c r="I1059">
        <f t="shared" si="1514"/>
        <v>-0.39673887394402757</v>
      </c>
      <c r="J1059">
        <f t="shared" si="1515"/>
        <v>1.5048071435146828</v>
      </c>
      <c r="K1059" s="361">
        <f t="shared" si="1516"/>
        <v>1.3743919050398909</v>
      </c>
      <c r="L1059" s="361">
        <f t="shared" si="1554"/>
        <v>-0.13709230267449446</v>
      </c>
      <c r="M1059" s="17" t="s">
        <v>46</v>
      </c>
      <c r="N1059" s="35">
        <f t="shared" ref="N1059:N1060" si="1581">G1059-G1057</f>
        <v>-422115</v>
      </c>
      <c r="O1059" s="35">
        <f t="shared" ref="O1059:O1060" si="1582">H1059-H1057</f>
        <v>-393201</v>
      </c>
      <c r="P1059" s="399">
        <f t="shared" ref="P1059:P1060" si="1583">N1059/(G1057-N1059)</f>
        <v>-0.20389724060178704</v>
      </c>
      <c r="Q1059" s="156">
        <f t="shared" ref="Q1059:Q1060" si="1584">O1059/(H1057-O1059)</f>
        <v>-0.24557764624542588</v>
      </c>
      <c r="R1059">
        <f t="shared" si="1541"/>
        <v>1.445487078620991</v>
      </c>
    </row>
    <row r="1060" spans="1:18">
      <c r="A1060" s="364">
        <v>45755</v>
      </c>
      <c r="B1060" s="147" t="s">
        <v>16</v>
      </c>
      <c r="C1060" s="101">
        <v>25318125</v>
      </c>
      <c r="D1060" s="101">
        <v>-1738650</v>
      </c>
      <c r="E1060" s="101">
        <v>29129025</v>
      </c>
      <c r="F1060" s="101">
        <v>12073500</v>
      </c>
      <c r="G1060" s="101">
        <v>14932930</v>
      </c>
      <c r="H1060" s="101">
        <v>18304346</v>
      </c>
      <c r="I1060">
        <f t="shared" si="1514"/>
        <v>-6.9441808299542744</v>
      </c>
      <c r="J1060">
        <f t="shared" si="1515"/>
        <v>0.8158133592972947</v>
      </c>
      <c r="K1060" s="361">
        <f t="shared" si="1516"/>
        <v>-6.4259321371449477E-2</v>
      </c>
      <c r="L1060" s="361">
        <f t="shared" si="1554"/>
        <v>0.70789377635692829</v>
      </c>
      <c r="M1060" s="153" t="s">
        <v>45</v>
      </c>
      <c r="N1060" s="35">
        <f t="shared" si="1581"/>
        <v>7172277</v>
      </c>
      <c r="O1060" s="35">
        <f t="shared" si="1582"/>
        <v>9107510</v>
      </c>
      <c r="P1060" s="156">
        <f t="shared" si="1583"/>
        <v>12.189955062748991</v>
      </c>
      <c r="Q1060" s="506">
        <f t="shared" si="1584"/>
        <v>101.95810850144414</v>
      </c>
      <c r="R1060">
        <f t="shared" si="1541"/>
        <v>1.150520625046286</v>
      </c>
    </row>
    <row r="1061" spans="1:18">
      <c r="A1061" s="364">
        <v>45755</v>
      </c>
      <c r="B1061" s="148" t="s">
        <v>591</v>
      </c>
      <c r="C1061" s="101">
        <v>2990130</v>
      </c>
      <c r="D1061" s="101">
        <v>199260</v>
      </c>
      <c r="E1061" s="101">
        <v>3623820</v>
      </c>
      <c r="F1061" s="101">
        <v>552240</v>
      </c>
      <c r="G1061" s="101">
        <v>1089931</v>
      </c>
      <c r="H1061" s="101">
        <v>1006569</v>
      </c>
      <c r="I1061">
        <f t="shared" si="1514"/>
        <v>2.7714543812104786</v>
      </c>
      <c r="J1061">
        <f t="shared" si="1515"/>
        <v>1.0828179687631945</v>
      </c>
      <c r="K1061" s="361">
        <f t="shared" si="1516"/>
        <v>7.1397091229616572E-2</v>
      </c>
      <c r="L1061" s="361">
        <f t="shared" si="1554"/>
        <v>0.17979020569218448</v>
      </c>
      <c r="M1061" s="153" t="s">
        <v>45</v>
      </c>
      <c r="N1061" s="35">
        <f t="shared" ref="N1061" si="1585">G1061-G1059</f>
        <v>-136073</v>
      </c>
      <c r="O1061" s="35">
        <f t="shared" ref="O1061" si="1586">H1061-H1059</f>
        <v>191844</v>
      </c>
      <c r="P1061" s="156">
        <f t="shared" ref="P1061" si="1587">N1061/(G1059-N1061)</f>
        <v>-9.990110691245796E-2</v>
      </c>
      <c r="Q1061" s="400">
        <f t="shared" ref="Q1061" si="1588">O1061/(H1059-O1061)</f>
        <v>0.30799462497652041</v>
      </c>
      <c r="R1061">
        <f t="shared" si="1541"/>
        <v>1.2119272406216453</v>
      </c>
    </row>
    <row r="1062" spans="1:18">
      <c r="A1062" s="365">
        <v>45756</v>
      </c>
      <c r="B1062" s="223" t="s">
        <v>16</v>
      </c>
      <c r="C1062" s="101">
        <v>10561875</v>
      </c>
      <c r="D1062" s="101">
        <v>6401550</v>
      </c>
      <c r="E1062" s="101">
        <v>13109100</v>
      </c>
      <c r="F1062" s="101">
        <v>6136200</v>
      </c>
      <c r="G1062" s="101">
        <v>1007757</v>
      </c>
      <c r="H1062" s="101">
        <v>933326</v>
      </c>
      <c r="I1062">
        <f t="shared" si="1514"/>
        <v>0.95854910138950722</v>
      </c>
      <c r="J1062">
        <f t="shared" si="1515"/>
        <v>1.0797481265924231</v>
      </c>
      <c r="K1062" s="361">
        <f t="shared" si="1516"/>
        <v>1.5387139225901822</v>
      </c>
      <c r="L1062" s="361">
        <f t="shared" si="1554"/>
        <v>0.88000688379296987</v>
      </c>
      <c r="M1062" s="17" t="s">
        <v>46</v>
      </c>
      <c r="R1062">
        <f t="shared" si="1541"/>
        <v>1.2411716669625421</v>
      </c>
    </row>
    <row r="1063" spans="1:18">
      <c r="A1063" s="364">
        <v>45756</v>
      </c>
      <c r="B1063" s="148" t="s">
        <v>591</v>
      </c>
      <c r="C1063" s="101">
        <v>2472420</v>
      </c>
      <c r="D1063" s="101">
        <v>436440</v>
      </c>
      <c r="E1063" s="101">
        <v>3352860</v>
      </c>
      <c r="F1063" s="101">
        <v>245670</v>
      </c>
      <c r="G1063" s="101">
        <v>1180606</v>
      </c>
      <c r="H1063" s="101">
        <v>869963</v>
      </c>
      <c r="I1063">
        <f t="shared" si="1514"/>
        <v>0.56289524333241681</v>
      </c>
      <c r="J1063">
        <f t="shared" si="1515"/>
        <v>1.3570761055355227</v>
      </c>
      <c r="K1063" s="361">
        <f t="shared" si="1516"/>
        <v>0.2143635988565703</v>
      </c>
      <c r="L1063" s="361">
        <f t="shared" si="1554"/>
        <v>7.9065007289544575E-2</v>
      </c>
      <c r="M1063" s="17" t="s">
        <v>46</v>
      </c>
      <c r="N1063" s="35">
        <f t="shared" ref="N1063:N1064" si="1589">G1063-G1061</f>
        <v>90675</v>
      </c>
      <c r="O1063" s="35">
        <f t="shared" ref="O1063:O1064" si="1590">H1063-H1061</f>
        <v>-136606</v>
      </c>
      <c r="P1063" s="504">
        <f t="shared" ref="P1063:P1064" si="1591">N1063/(G1061-N1063)</f>
        <v>9.0742512429247357E-2</v>
      </c>
      <c r="Q1063" s="156">
        <f t="shared" ref="Q1063:Q1064" si="1592">O1063/(H1061-O1063)</f>
        <v>-0.11949701489273296</v>
      </c>
      <c r="R1063">
        <f t="shared" si="1541"/>
        <v>1.3561045453442375</v>
      </c>
    </row>
    <row r="1064" spans="1:18">
      <c r="A1064" s="364">
        <v>45758</v>
      </c>
      <c r="B1064" s="147" t="s">
        <v>16</v>
      </c>
      <c r="C1064" s="101">
        <v>16452450</v>
      </c>
      <c r="D1064" s="101">
        <v>4783725</v>
      </c>
      <c r="E1064" s="101">
        <v>12814950</v>
      </c>
      <c r="F1064" s="101">
        <v>9814500</v>
      </c>
      <c r="G1064" s="101">
        <v>7960921</v>
      </c>
      <c r="H1064" s="101">
        <v>8910206</v>
      </c>
      <c r="I1064">
        <f t="shared" si="1514"/>
        <v>2.051643854945675</v>
      </c>
      <c r="J1064">
        <f t="shared" si="1515"/>
        <v>0.89346093681784688</v>
      </c>
      <c r="K1064" s="361">
        <f t="shared" si="1516"/>
        <v>0.40996124255220684</v>
      </c>
      <c r="L1064" s="361">
        <f t="shared" si="1554"/>
        <v>3.2710093485977105</v>
      </c>
      <c r="M1064" s="30" t="s">
        <v>45</v>
      </c>
      <c r="N1064" s="35">
        <f t="shared" si="1589"/>
        <v>6953164</v>
      </c>
      <c r="O1064" s="35">
        <f t="shared" si="1590"/>
        <v>7976880</v>
      </c>
      <c r="P1064" s="156">
        <f t="shared" si="1591"/>
        <v>-1.1695017683398294</v>
      </c>
      <c r="Q1064" s="508">
        <f t="shared" si="1592"/>
        <v>-1.1325078220455185</v>
      </c>
      <c r="R1064">
        <f t="shared" si="1541"/>
        <v>0.77890830848900927</v>
      </c>
    </row>
    <row r="1065" spans="1:18">
      <c r="A1065" s="364">
        <v>45758</v>
      </c>
      <c r="B1065" s="148" t="s">
        <v>591</v>
      </c>
      <c r="C1065" s="101">
        <v>3743520</v>
      </c>
      <c r="D1065" s="101">
        <v>-311730</v>
      </c>
      <c r="E1065" s="101">
        <v>3285750</v>
      </c>
      <c r="F1065" s="101">
        <v>491160</v>
      </c>
      <c r="G1065" s="101">
        <v>1028068</v>
      </c>
      <c r="H1065" s="101">
        <v>1126793</v>
      </c>
      <c r="I1065">
        <f t="shared" si="1514"/>
        <v>-1.5755942642671543</v>
      </c>
      <c r="J1065">
        <f t="shared" si="1515"/>
        <v>0.91238408474316046</v>
      </c>
      <c r="K1065" s="361">
        <f t="shared" si="1516"/>
        <v>-7.6870723136674687E-2</v>
      </c>
      <c r="L1065" s="361">
        <f t="shared" si="1554"/>
        <v>0.17575386729359227</v>
      </c>
      <c r="M1065" s="30" t="s">
        <v>45</v>
      </c>
      <c r="N1065" s="35">
        <f t="shared" ref="N1065:N1066" si="1593">G1065-G1063</f>
        <v>-152538</v>
      </c>
      <c r="O1065" s="35">
        <f t="shared" ref="O1065:O1066" si="1594">H1065-H1063</f>
        <v>256830</v>
      </c>
      <c r="P1065" s="156">
        <f t="shared" ref="P1065:P1066" si="1595">N1065/(G1063-N1065)</f>
        <v>-0.11441974760415979</v>
      </c>
      <c r="Q1065" s="399">
        <f t="shared" ref="Q1065:Q1066" si="1596">O1065/(H1063-O1065)</f>
        <v>0.41888138462617408</v>
      </c>
      <c r="R1065">
        <f t="shared" si="1541"/>
        <v>0.87771669444800615</v>
      </c>
    </row>
    <row r="1066" spans="1:18">
      <c r="A1066" s="364">
        <v>45762</v>
      </c>
      <c r="B1066" s="147" t="s">
        <v>16</v>
      </c>
      <c r="C1066" s="101">
        <v>46533075</v>
      </c>
      <c r="D1066" s="101">
        <v>25570425</v>
      </c>
      <c r="E1066" s="101">
        <v>31566150</v>
      </c>
      <c r="F1066" s="101">
        <v>29964225</v>
      </c>
      <c r="G1066" s="101">
        <v>7129074</v>
      </c>
      <c r="H1066" s="101">
        <v>10625849</v>
      </c>
      <c r="I1066">
        <f t="shared" si="1514"/>
        <v>1.171831324665116</v>
      </c>
      <c r="J1066">
        <f t="shared" si="1515"/>
        <v>0.67091806028864143</v>
      </c>
      <c r="K1066" s="361">
        <f t="shared" si="1516"/>
        <v>1.2198088027992644</v>
      </c>
      <c r="L1066" s="361">
        <f t="shared" si="1554"/>
        <v>18.705136008240085</v>
      </c>
      <c r="M1066" s="30" t="s">
        <v>45</v>
      </c>
      <c r="N1066" s="35">
        <f t="shared" si="1593"/>
        <v>-831847</v>
      </c>
      <c r="O1066" s="35">
        <f t="shared" si="1594"/>
        <v>1715643</v>
      </c>
      <c r="P1066" s="156">
        <f t="shared" si="1595"/>
        <v>-9.4605816962303566E-2</v>
      </c>
      <c r="Q1066" s="514">
        <f t="shared" si="1596"/>
        <v>0.23846382330657193</v>
      </c>
      <c r="R1066">
        <f t="shared" si="1541"/>
        <v>0.67835942498964441</v>
      </c>
    </row>
    <row r="1067" spans="1:18">
      <c r="A1067" s="364">
        <v>45762</v>
      </c>
      <c r="B1067" s="148" t="s">
        <v>591</v>
      </c>
      <c r="C1067" s="101">
        <v>4980690</v>
      </c>
      <c r="D1067" s="101">
        <v>423060</v>
      </c>
      <c r="E1067" s="101">
        <v>3618030</v>
      </c>
      <c r="F1067" s="101">
        <v>2233320</v>
      </c>
      <c r="G1067" s="101">
        <v>908706</v>
      </c>
      <c r="H1067" s="101">
        <v>1602872</v>
      </c>
      <c r="I1067">
        <f t="shared" si="1514"/>
        <v>5.2789675223372567</v>
      </c>
      <c r="J1067">
        <f t="shared" si="1515"/>
        <v>0.56692362209833347</v>
      </c>
      <c r="K1067" s="361">
        <f t="shared" si="1516"/>
        <v>9.2824560133227138E-2</v>
      </c>
      <c r="L1067" s="361">
        <f t="shared" si="1554"/>
        <v>1.6128431223866369</v>
      </c>
      <c r="M1067" s="30" t="s">
        <v>45</v>
      </c>
      <c r="N1067" s="35">
        <f t="shared" ref="N1067:N1068" si="1597">G1067-G1065</f>
        <v>-119362</v>
      </c>
      <c r="O1067" s="35">
        <f t="shared" ref="O1067:O1068" si="1598">H1067-H1065</f>
        <v>476079</v>
      </c>
      <c r="P1067" s="156">
        <f t="shared" ref="P1067:P1068" si="1599">N1067/(G1065-N1067)</f>
        <v>-0.10402551789651657</v>
      </c>
      <c r="Q1067" s="399">
        <f t="shared" ref="Q1067:Q1068" si="1600">O1067/(H1065-O1067)</f>
        <v>0.73162556822198388</v>
      </c>
      <c r="R1067">
        <f t="shared" si="1541"/>
        <v>0.72641140083000544</v>
      </c>
    </row>
    <row r="1068" spans="1:18">
      <c r="A1068" s="364">
        <v>45763</v>
      </c>
      <c r="B1068" s="147" t="s">
        <v>16</v>
      </c>
      <c r="C1068" s="101">
        <v>48318225</v>
      </c>
      <c r="D1068" s="101">
        <v>-4141200</v>
      </c>
      <c r="E1068" s="101">
        <v>31936500</v>
      </c>
      <c r="F1068" s="101">
        <v>4876425</v>
      </c>
      <c r="G1068" s="101">
        <v>21965603</v>
      </c>
      <c r="H1068" s="101">
        <v>37086082</v>
      </c>
      <c r="I1068">
        <f t="shared" si="1514"/>
        <v>-1.1775391190959141</v>
      </c>
      <c r="J1068">
        <f t="shared" si="1515"/>
        <v>0.59228696630719846</v>
      </c>
      <c r="K1068" s="361">
        <f t="shared" si="1516"/>
        <v>-7.8941010123538338E-2</v>
      </c>
      <c r="L1068" s="361">
        <f t="shared" si="1554"/>
        <v>0.18020737193078734</v>
      </c>
      <c r="M1068" s="30" t="s">
        <v>45</v>
      </c>
      <c r="N1068" s="35">
        <f t="shared" si="1597"/>
        <v>14836529</v>
      </c>
      <c r="O1068" s="35">
        <f t="shared" si="1598"/>
        <v>26460233</v>
      </c>
      <c r="P1068" s="156">
        <f t="shared" si="1599"/>
        <v>-1.9249582384846879</v>
      </c>
      <c r="Q1068" s="508">
        <f t="shared" si="1600"/>
        <v>-1.6710617223884427</v>
      </c>
      <c r="R1068">
        <f t="shared" si="1541"/>
        <v>0.66096177994949112</v>
      </c>
    </row>
    <row r="1069" spans="1:18">
      <c r="A1069" s="364">
        <v>45763</v>
      </c>
      <c r="B1069" s="148" t="s">
        <v>591</v>
      </c>
      <c r="C1069" s="101">
        <v>4702230</v>
      </c>
      <c r="D1069" s="101">
        <v>505470</v>
      </c>
      <c r="E1069" s="101">
        <v>3409620</v>
      </c>
      <c r="F1069" s="101">
        <v>2174100</v>
      </c>
      <c r="G1069" s="101">
        <v>1395951</v>
      </c>
      <c r="H1069" s="101">
        <v>2529022</v>
      </c>
      <c r="I1069">
        <f t="shared" si="1514"/>
        <v>4.3011454685738029</v>
      </c>
      <c r="J1069">
        <f t="shared" si="1515"/>
        <v>0.55197265978706389</v>
      </c>
      <c r="K1069" s="361">
        <f t="shared" si="1516"/>
        <v>0.12044291310439482</v>
      </c>
      <c r="L1069" s="361">
        <f t="shared" si="1554"/>
        <v>1.7596639471639473</v>
      </c>
      <c r="M1069" s="30" t="s">
        <v>45</v>
      </c>
      <c r="N1069" s="35">
        <f t="shared" ref="N1069" si="1601">G1069-G1067</f>
        <v>487245</v>
      </c>
      <c r="O1069" s="35">
        <f t="shared" ref="O1069" si="1602">H1069-H1067</f>
        <v>926150</v>
      </c>
      <c r="P1069" s="399">
        <f t="shared" ref="P1069" si="1603">N1069/(G1067-N1069)</f>
        <v>1.1560856164627331</v>
      </c>
      <c r="Q1069" s="209">
        <f t="shared" ref="Q1069" si="1604">O1069/(H1067-O1069)</f>
        <v>1.3685826676242239</v>
      </c>
      <c r="R1069">
        <f t="shared" si="1541"/>
        <v>0.72510702368876045</v>
      </c>
    </row>
    <row r="1070" spans="1:18">
      <c r="A1070" s="365">
        <v>45764</v>
      </c>
      <c r="B1070" s="223" t="s">
        <v>16</v>
      </c>
      <c r="C1070">
        <v>19907700</v>
      </c>
      <c r="D1070">
        <v>1105275</v>
      </c>
      <c r="E1070" s="101">
        <v>13977675</v>
      </c>
      <c r="F1070" s="101">
        <v>8711025</v>
      </c>
      <c r="G1070" s="101">
        <v>1046150</v>
      </c>
      <c r="H1070">
        <v>3086459</v>
      </c>
      <c r="I1070">
        <f t="shared" si="1514"/>
        <v>7.8813191287236206</v>
      </c>
      <c r="J1070">
        <f t="shared" si="1515"/>
        <v>0.3389482899335452</v>
      </c>
      <c r="K1070" s="361">
        <f t="shared" si="1516"/>
        <v>5.878364093993195E-2</v>
      </c>
      <c r="L1070" s="361">
        <f t="shared" si="1554"/>
        <v>1.6539973227763378</v>
      </c>
      <c r="M1070" s="30" t="s">
        <v>45</v>
      </c>
      <c r="R1070">
        <f t="shared" si="1541"/>
        <v>0.70212405250229815</v>
      </c>
    </row>
    <row r="1071" spans="1:18">
      <c r="A1071" s="364">
        <v>45764</v>
      </c>
      <c r="B1071" s="148" t="s">
        <v>591</v>
      </c>
      <c r="C1071" s="101">
        <v>3842280</v>
      </c>
      <c r="D1071" s="101">
        <v>539970</v>
      </c>
      <c r="E1071" s="101">
        <v>1972110</v>
      </c>
      <c r="F1071" s="101">
        <v>1732890</v>
      </c>
      <c r="G1071" s="101">
        <v>772629</v>
      </c>
      <c r="H1071" s="101">
        <v>2385885</v>
      </c>
      <c r="I1071">
        <f t="shared" si="1514"/>
        <v>3.2092338463247958</v>
      </c>
      <c r="J1071">
        <f t="shared" si="1515"/>
        <v>0.32383329456365251</v>
      </c>
      <c r="K1071" s="361">
        <f t="shared" si="1516"/>
        <v>0.16351281375764237</v>
      </c>
      <c r="L1071" s="361">
        <f t="shared" si="1554"/>
        <v>7.2439177326310507</v>
      </c>
      <c r="M1071" s="30" t="s">
        <v>45</v>
      </c>
      <c r="N1071" s="35">
        <f t="shared" ref="N1071:N1077" si="1605">G1071-G1069</f>
        <v>-623322</v>
      </c>
      <c r="O1071" s="35">
        <f t="shared" ref="O1071:O1077" si="1606">H1071-H1069</f>
        <v>-143137</v>
      </c>
      <c r="P1071" s="156">
        <f t="shared" ref="P1071:P1077" si="1607">N1071/(G1069-N1071)</f>
        <v>-0.30868634404560452</v>
      </c>
      <c r="Q1071" s="156">
        <f t="shared" ref="Q1071:Q1077" si="1608">O1071/(H1069-O1071)</f>
        <v>-5.3566049026274258E-2</v>
      </c>
      <c r="R1071">
        <f t="shared" si="1541"/>
        <v>0.51326556107311283</v>
      </c>
    </row>
    <row r="1072" spans="1:18">
      <c r="A1072" s="364">
        <v>45768</v>
      </c>
      <c r="B1072" s="147" t="s">
        <v>16</v>
      </c>
      <c r="C1072" s="101">
        <v>42158700</v>
      </c>
      <c r="D1072" s="101">
        <v>19557000</v>
      </c>
      <c r="E1072" s="101">
        <v>37286250</v>
      </c>
      <c r="F1072" s="101">
        <v>29846175</v>
      </c>
      <c r="G1072" s="101">
        <v>11544492</v>
      </c>
      <c r="H1072" s="101">
        <v>16088677</v>
      </c>
      <c r="I1072">
        <f t="shared" si="1514"/>
        <v>1.5261121337628472</v>
      </c>
      <c r="J1072">
        <f t="shared" si="1515"/>
        <v>0.71755384237000963</v>
      </c>
      <c r="K1072" s="361">
        <f t="shared" si="1516"/>
        <v>0.86528889419822408</v>
      </c>
      <c r="L1072" s="361">
        <f t="shared" si="1554"/>
        <v>4.0115422223566295</v>
      </c>
      <c r="M1072" s="30" t="s">
        <v>45</v>
      </c>
      <c r="N1072" s="35">
        <f t="shared" si="1605"/>
        <v>10498342</v>
      </c>
      <c r="O1072" s="35">
        <f t="shared" si="1606"/>
        <v>13002218</v>
      </c>
      <c r="P1072" s="156">
        <f t="shared" si="1607"/>
        <v>-1.1106780310852764</v>
      </c>
      <c r="Q1072" s="508">
        <f t="shared" si="1608"/>
        <v>-1.3112680532070213</v>
      </c>
      <c r="R1072">
        <f t="shared" si="1541"/>
        <v>0.88442599036497804</v>
      </c>
    </row>
    <row r="1073" spans="1:18">
      <c r="A1073" s="364">
        <v>45768</v>
      </c>
      <c r="B1073" s="148" t="s">
        <v>591</v>
      </c>
      <c r="C1073" s="101">
        <v>7051890</v>
      </c>
      <c r="D1073" s="101">
        <v>2918400</v>
      </c>
      <c r="E1073" s="101">
        <v>6181890</v>
      </c>
      <c r="F1073" s="101">
        <v>5960760</v>
      </c>
      <c r="G1073" s="101">
        <v>2959364</v>
      </c>
      <c r="H1073" s="101">
        <v>4448045</v>
      </c>
      <c r="I1073">
        <f t="shared" si="1514"/>
        <v>2.0424753289473685</v>
      </c>
      <c r="J1073">
        <f t="shared" si="1515"/>
        <v>0.66531790932870505</v>
      </c>
      <c r="K1073" s="361">
        <f t="shared" si="1516"/>
        <v>0.70603775502057586</v>
      </c>
      <c r="L1073" s="361">
        <f t="shared" si="1554"/>
        <v>26.955908289241624</v>
      </c>
      <c r="M1073" s="30" t="s">
        <v>45</v>
      </c>
      <c r="N1073" s="35">
        <f t="shared" si="1605"/>
        <v>2186735</v>
      </c>
      <c r="O1073" s="35">
        <f t="shared" si="1606"/>
        <v>2062160</v>
      </c>
      <c r="P1073" s="156">
        <f t="shared" si="1607"/>
        <v>-1.5463727613064366</v>
      </c>
      <c r="Q1073" s="399">
        <f t="shared" si="1608"/>
        <v>6.3700980770715887</v>
      </c>
      <c r="R1073">
        <f t="shared" si="1541"/>
        <v>0.87662881865712594</v>
      </c>
    </row>
    <row r="1074" spans="1:18">
      <c r="A1074" s="364">
        <v>45769</v>
      </c>
      <c r="B1074" s="147" t="s">
        <v>16</v>
      </c>
      <c r="C1074" s="101">
        <v>46261050</v>
      </c>
      <c r="D1074" s="101">
        <v>5514150</v>
      </c>
      <c r="E1074" s="101">
        <v>44124600</v>
      </c>
      <c r="F1074" s="101">
        <v>12898650</v>
      </c>
      <c r="G1074" s="101">
        <v>11565563</v>
      </c>
      <c r="H1074" s="101">
        <v>13143744</v>
      </c>
      <c r="I1074">
        <f t="shared" si="1514"/>
        <v>2.3391909904518378</v>
      </c>
      <c r="J1074">
        <f t="shared" si="1515"/>
        <v>0.87992911304419807</v>
      </c>
      <c r="K1074" s="361">
        <f t="shared" si="1516"/>
        <v>0.13532685922119228</v>
      </c>
      <c r="L1074" s="361">
        <f t="shared" si="1554"/>
        <v>0.41307470229088306</v>
      </c>
      <c r="M1074" s="30" t="s">
        <v>45</v>
      </c>
      <c r="N1074" s="35">
        <f t="shared" si="1605"/>
        <v>21071</v>
      </c>
      <c r="O1074" s="35">
        <f t="shared" si="1606"/>
        <v>-2944933</v>
      </c>
      <c r="P1074" s="156">
        <f t="shared" si="1607"/>
        <v>1.8285368555049754E-3</v>
      </c>
      <c r="Q1074" s="508">
        <f t="shared" si="1608"/>
        <v>-0.15472277723458661</v>
      </c>
      <c r="R1074">
        <f t="shared" si="1541"/>
        <v>0.95381752035459633</v>
      </c>
    </row>
    <row r="1075" spans="1:18">
      <c r="A1075" s="364">
        <v>45769</v>
      </c>
      <c r="B1075" s="148" t="s">
        <v>591</v>
      </c>
      <c r="C1075" s="101">
        <v>9729930</v>
      </c>
      <c r="D1075" s="101">
        <v>652320</v>
      </c>
      <c r="E1075" s="101">
        <v>7696500</v>
      </c>
      <c r="F1075" s="101">
        <v>2490420</v>
      </c>
      <c r="G1075" s="101">
        <v>5082378</v>
      </c>
      <c r="H1075" s="101">
        <v>7513016</v>
      </c>
      <c r="I1075">
        <f t="shared" si="1514"/>
        <v>3.8177888153053714</v>
      </c>
      <c r="J1075">
        <f t="shared" si="1515"/>
        <v>0.67647639776089918</v>
      </c>
      <c r="K1075" s="361">
        <f t="shared" si="1516"/>
        <v>7.1860324468665207E-2</v>
      </c>
      <c r="L1075" s="361">
        <f t="shared" si="1554"/>
        <v>0.47836760095887887</v>
      </c>
      <c r="M1075" s="30" t="s">
        <v>45</v>
      </c>
      <c r="N1075" s="35">
        <f t="shared" si="1605"/>
        <v>2123014</v>
      </c>
      <c r="O1075" s="35">
        <f t="shared" si="1606"/>
        <v>3064971</v>
      </c>
      <c r="P1075" s="399">
        <f t="shared" si="1607"/>
        <v>2.5384276917558437</v>
      </c>
      <c r="Q1075" s="156">
        <f t="shared" si="1608"/>
        <v>2.2160571307102872</v>
      </c>
      <c r="R1075">
        <f t="shared" si="1541"/>
        <v>0.79101288498478406</v>
      </c>
    </row>
    <row r="1076" spans="1:18">
      <c r="A1076" s="364">
        <v>45770</v>
      </c>
      <c r="B1076" s="147" t="s">
        <v>16</v>
      </c>
      <c r="C1076" s="101">
        <v>62112600</v>
      </c>
      <c r="D1076" s="101">
        <v>5455800</v>
      </c>
      <c r="E1076" s="101">
        <v>44003100</v>
      </c>
      <c r="F1076" s="101">
        <v>21271125</v>
      </c>
      <c r="G1076" s="101">
        <v>25027955</v>
      </c>
      <c r="H1076" s="101">
        <v>34807189</v>
      </c>
      <c r="I1076">
        <f t="shared" si="1514"/>
        <v>3.8988095238095237</v>
      </c>
      <c r="J1076">
        <f t="shared" si="1515"/>
        <v>0.71904556843128009</v>
      </c>
      <c r="K1076" s="361">
        <f t="shared" si="1516"/>
        <v>9.6295590291015379E-2</v>
      </c>
      <c r="L1076" s="361">
        <f t="shared" si="1554"/>
        <v>0.9357358962430673</v>
      </c>
      <c r="M1076" s="30" t="s">
        <v>45</v>
      </c>
      <c r="N1076" s="35">
        <f t="shared" si="1605"/>
        <v>13462392</v>
      </c>
      <c r="O1076" s="35">
        <f t="shared" si="1606"/>
        <v>21663445</v>
      </c>
      <c r="P1076" s="156">
        <f t="shared" si="1607"/>
        <v>-7.097314518072003</v>
      </c>
      <c r="Q1076" s="508">
        <f t="shared" si="1608"/>
        <v>-2.5427470987538179</v>
      </c>
      <c r="R1076">
        <f t="shared" si="1541"/>
        <v>0.7084407994513191</v>
      </c>
    </row>
    <row r="1077" spans="1:18">
      <c r="A1077" s="364">
        <v>45770</v>
      </c>
      <c r="B1077" s="148" t="s">
        <v>591</v>
      </c>
      <c r="C1077" s="101">
        <v>13044180</v>
      </c>
      <c r="D1077" s="101">
        <v>3901080</v>
      </c>
      <c r="E1077" s="101">
        <v>10732560</v>
      </c>
      <c r="F1077" s="101">
        <v>2391330</v>
      </c>
      <c r="G1077" s="101">
        <v>12518798</v>
      </c>
      <c r="H1077" s="101">
        <v>11050495</v>
      </c>
      <c r="I1077">
        <f t="shared" ref="I1077:I1119" si="1609">F1077/D1077</f>
        <v>0.6129917868897844</v>
      </c>
      <c r="J1077">
        <f t="shared" ref="J1077:J1119" si="1610">G1077/H1077</f>
        <v>1.1328721473562948</v>
      </c>
      <c r="K1077" s="361">
        <f t="shared" ref="K1077:K1119" si="1611">D1077/(C1077-D1077)</f>
        <v>0.42666929159694195</v>
      </c>
      <c r="L1077" s="361">
        <f t="shared" si="1554"/>
        <v>0.28668793451325525</v>
      </c>
      <c r="M1077" s="17" t="s">
        <v>46</v>
      </c>
      <c r="N1077" s="35">
        <f t="shared" si="1605"/>
        <v>7436420</v>
      </c>
      <c r="O1077" s="35">
        <f t="shared" si="1606"/>
        <v>3537479</v>
      </c>
      <c r="P1077" s="156">
        <f t="shared" si="1607"/>
        <v>-3.1590005615872614</v>
      </c>
      <c r="Q1077" s="400">
        <f t="shared" si="1608"/>
        <v>0.88981161538680187</v>
      </c>
      <c r="R1077">
        <f t="shared" si="1541"/>
        <v>0.82278533414902277</v>
      </c>
    </row>
    <row r="1078" spans="1:18">
      <c r="A1078" s="365">
        <v>45771</v>
      </c>
      <c r="B1078" s="223" t="s">
        <v>16</v>
      </c>
      <c r="C1078" s="101">
        <v>18686775</v>
      </c>
      <c r="D1078" s="101">
        <v>6150675</v>
      </c>
      <c r="E1078" s="101">
        <v>17110800</v>
      </c>
      <c r="F1078" s="101">
        <v>6058125</v>
      </c>
      <c r="G1078" s="101">
        <v>1523484</v>
      </c>
      <c r="H1078" s="101">
        <v>1305450</v>
      </c>
      <c r="I1078">
        <f t="shared" si="1609"/>
        <v>0.98495287102635076</v>
      </c>
      <c r="J1078">
        <f t="shared" si="1610"/>
        <v>1.16701826956222</v>
      </c>
      <c r="K1078" s="361">
        <f t="shared" si="1611"/>
        <v>0.49063704022782206</v>
      </c>
      <c r="L1078" s="361">
        <f t="shared" si="1554"/>
        <v>0.5481139181238931</v>
      </c>
      <c r="M1078" s="30" t="s">
        <v>45</v>
      </c>
      <c r="R1078">
        <f t="shared" si="1541"/>
        <v>0.91566361771894833</v>
      </c>
    </row>
    <row r="1079" spans="1:18">
      <c r="A1079" s="365">
        <v>45771</v>
      </c>
      <c r="B1079" s="172" t="s">
        <v>591</v>
      </c>
      <c r="C1079" s="101">
        <v>2265180</v>
      </c>
      <c r="D1079" s="101">
        <v>830670</v>
      </c>
      <c r="E1079" s="101">
        <v>2488950</v>
      </c>
      <c r="F1079" s="101">
        <v>927720</v>
      </c>
      <c r="G1079" s="101">
        <v>209977</v>
      </c>
      <c r="H1079" s="101">
        <v>142387</v>
      </c>
      <c r="I1079">
        <f t="shared" si="1609"/>
        <v>1.1168333995449455</v>
      </c>
      <c r="J1079">
        <f t="shared" si="1610"/>
        <v>1.4746922120699222</v>
      </c>
      <c r="K1079" s="361">
        <f t="shared" si="1611"/>
        <v>0.57906183993140514</v>
      </c>
      <c r="L1079" s="361">
        <f t="shared" si="1554"/>
        <v>0.59422378509252316</v>
      </c>
      <c r="M1079" s="30" t="s">
        <v>45</v>
      </c>
      <c r="R1079">
        <f t="shared" si="1541"/>
        <v>1.0987868513760495</v>
      </c>
    </row>
    <row r="1080" spans="1:18">
      <c r="A1080" s="364">
        <v>45772</v>
      </c>
      <c r="B1080" s="147" t="s">
        <v>16</v>
      </c>
      <c r="C1080" s="101">
        <v>30603225</v>
      </c>
      <c r="D1080" s="101">
        <v>18064875</v>
      </c>
      <c r="E1080" s="101">
        <v>27896250</v>
      </c>
      <c r="F1080" s="101">
        <v>7485075</v>
      </c>
      <c r="G1080" s="101">
        <v>16916292</v>
      </c>
      <c r="H1080" s="101">
        <v>15201289</v>
      </c>
      <c r="I1080">
        <f t="shared" si="1609"/>
        <v>0.41434413468125297</v>
      </c>
      <c r="J1080">
        <f t="shared" si="1610"/>
        <v>1.11281957733979</v>
      </c>
      <c r="K1080" s="361">
        <f t="shared" si="1611"/>
        <v>1.4407697185036308</v>
      </c>
      <c r="L1080" s="361">
        <f t="shared" si="1554"/>
        <v>0.36671455709923606</v>
      </c>
      <c r="M1080" s="17" t="s">
        <v>46</v>
      </c>
      <c r="N1080" s="35">
        <f t="shared" ref="N1080:N1083" si="1612">G1080-G1078</f>
        <v>15392808</v>
      </c>
      <c r="O1080" s="35">
        <f t="shared" ref="O1080:O1083" si="1613">H1080-H1078</f>
        <v>13895839</v>
      </c>
      <c r="P1080" s="156">
        <f t="shared" ref="P1080:P1083" si="1614">N1080/(G1078-N1080)</f>
        <v>-1.1098455843990667</v>
      </c>
      <c r="Q1080" s="508">
        <f t="shared" ref="Q1080:Q1083" si="1615">O1080/(H1078-O1080)</f>
        <v>-1.1036862324110874</v>
      </c>
      <c r="R1080">
        <f t="shared" si="1541"/>
        <v>0.91154608705455065</v>
      </c>
    </row>
    <row r="1081" spans="1:18">
      <c r="A1081" s="364">
        <v>45772</v>
      </c>
      <c r="B1081" s="148" t="s">
        <v>591</v>
      </c>
      <c r="C1081" s="101">
        <v>2103300</v>
      </c>
      <c r="D1081" s="101">
        <v>688650</v>
      </c>
      <c r="E1081" s="101">
        <v>2825070</v>
      </c>
      <c r="F1081" s="101">
        <v>462120</v>
      </c>
      <c r="G1081" s="101">
        <v>1215181</v>
      </c>
      <c r="H1081" s="101">
        <v>644052</v>
      </c>
      <c r="I1081">
        <f t="shared" si="1609"/>
        <v>0.67105205837508164</v>
      </c>
      <c r="J1081">
        <f t="shared" si="1610"/>
        <v>1.8867746703682311</v>
      </c>
      <c r="K1081" s="361">
        <f t="shared" si="1611"/>
        <v>0.4867988548404199</v>
      </c>
      <c r="L1081" s="361">
        <f t="shared" si="1554"/>
        <v>0.1955690979495969</v>
      </c>
      <c r="M1081" s="17" t="s">
        <v>46</v>
      </c>
      <c r="N1081" s="35">
        <f t="shared" si="1612"/>
        <v>1005204</v>
      </c>
      <c r="O1081" s="35">
        <f t="shared" si="1613"/>
        <v>501665</v>
      </c>
      <c r="P1081" s="156">
        <f t="shared" si="1614"/>
        <v>-1.2640466181354506</v>
      </c>
      <c r="Q1081" s="156">
        <f t="shared" si="1615"/>
        <v>-1.3963142747398951</v>
      </c>
      <c r="R1081">
        <f t="shared" si="1541"/>
        <v>1.3431607473969476</v>
      </c>
    </row>
    <row r="1082" spans="1:18">
      <c r="A1082" s="364">
        <v>45775</v>
      </c>
      <c r="B1082" s="147" t="s">
        <v>16</v>
      </c>
      <c r="C1082" s="101">
        <v>46905675</v>
      </c>
      <c r="D1082" s="101">
        <v>-3802575</v>
      </c>
      <c r="E1082" s="101">
        <v>37080675</v>
      </c>
      <c r="F1082" s="101">
        <v>25292325</v>
      </c>
      <c r="G1082" s="101">
        <v>13808978</v>
      </c>
      <c r="H1082" s="101">
        <v>23457987</v>
      </c>
      <c r="I1082">
        <f t="shared" si="1609"/>
        <v>-6.6513678231198599</v>
      </c>
      <c r="J1082">
        <f t="shared" si="1610"/>
        <v>0.58866849913421815</v>
      </c>
      <c r="K1082" s="361">
        <f t="shared" si="1611"/>
        <v>-7.4989276892813303E-2</v>
      </c>
      <c r="L1082" s="361">
        <f t="shared" si="1554"/>
        <v>2.145535634758045</v>
      </c>
      <c r="M1082" s="30" t="s">
        <v>45</v>
      </c>
      <c r="N1082" s="35">
        <f t="shared" si="1612"/>
        <v>-3107314</v>
      </c>
      <c r="O1082" s="35">
        <f t="shared" si="1613"/>
        <v>8256698</v>
      </c>
      <c r="P1082" s="156">
        <f t="shared" si="1614"/>
        <v>-0.15518253805033919</v>
      </c>
      <c r="Q1082" s="514">
        <f t="shared" si="1615"/>
        <v>1.1889394206224673</v>
      </c>
      <c r="R1082">
        <f t="shared" si="1541"/>
        <v>0.79053707253973005</v>
      </c>
    </row>
    <row r="1083" spans="1:18">
      <c r="A1083" s="364">
        <v>45775</v>
      </c>
      <c r="B1083" s="148" t="s">
        <v>591</v>
      </c>
      <c r="C1083" s="101">
        <v>3544770</v>
      </c>
      <c r="D1083" s="101">
        <v>289080</v>
      </c>
      <c r="E1083" s="101">
        <v>3164850</v>
      </c>
      <c r="F1083" s="101">
        <v>836340</v>
      </c>
      <c r="G1083" s="101">
        <v>610881</v>
      </c>
      <c r="H1083" s="101">
        <v>863805</v>
      </c>
      <c r="I1083">
        <f t="shared" si="1609"/>
        <v>2.8931091739310917</v>
      </c>
      <c r="J1083">
        <f t="shared" si="1610"/>
        <v>0.70719780506016983</v>
      </c>
      <c r="K1083" s="361">
        <f t="shared" si="1611"/>
        <v>8.8792237590188255E-2</v>
      </c>
      <c r="L1083" s="361">
        <f t="shared" si="1554"/>
        <v>0.35917389231740471</v>
      </c>
      <c r="M1083" s="30" t="s">
        <v>45</v>
      </c>
      <c r="N1083" s="35">
        <f t="shared" si="1612"/>
        <v>-604300</v>
      </c>
      <c r="O1083" s="35">
        <f t="shared" si="1613"/>
        <v>219753</v>
      </c>
      <c r="P1083" s="156">
        <f t="shared" si="1614"/>
        <v>-0.33212767816756539</v>
      </c>
      <c r="Q1083" s="399">
        <f t="shared" si="1615"/>
        <v>0.51792014593482427</v>
      </c>
      <c r="R1083">
        <f t="shared" si="1541"/>
        <v>0.89282238339864084</v>
      </c>
    </row>
    <row r="1084" spans="1:18">
      <c r="A1084" s="364">
        <v>45776</v>
      </c>
      <c r="B1084" s="147" t="s">
        <v>16</v>
      </c>
      <c r="C1084" s="101">
        <v>78893925</v>
      </c>
      <c r="D1084" s="101">
        <v>31988250</v>
      </c>
      <c r="E1084" s="101">
        <v>47351400</v>
      </c>
      <c r="F1084" s="101">
        <v>10270725</v>
      </c>
      <c r="G1084" s="101">
        <v>19591517</v>
      </c>
      <c r="H1084" s="101">
        <v>22300760</v>
      </c>
      <c r="I1084">
        <f t="shared" si="1609"/>
        <v>0.32107805209725448</v>
      </c>
      <c r="J1084">
        <f t="shared" si="1610"/>
        <v>0.87851342286092493</v>
      </c>
      <c r="K1084" s="361">
        <f t="shared" si="1611"/>
        <v>0.681969719015876</v>
      </c>
      <c r="L1084" s="361">
        <f t="shared" si="1554"/>
        <v>0.27698322643803003</v>
      </c>
      <c r="M1084" s="17" t="s">
        <v>46</v>
      </c>
      <c r="N1084" s="35">
        <f t="shared" ref="N1084:N1085" si="1616">G1084-G1082</f>
        <v>5782539</v>
      </c>
      <c r="O1084" s="35">
        <f t="shared" ref="O1084:O1085" si="1617">H1084-H1082</f>
        <v>-1157227</v>
      </c>
      <c r="P1084" s="399">
        <f t="shared" ref="P1084:P1085" si="1618">N1084/(G1082-N1084)</f>
        <v>0.72043642267760333</v>
      </c>
      <c r="Q1084" s="508">
        <f t="shared" ref="Q1084:Q1085" si="1619">O1084/(H1082-O1084)</f>
        <v>-4.7012672731587872E-2</v>
      </c>
      <c r="R1084">
        <f t="shared" si="1541"/>
        <v>0.60019069909375156</v>
      </c>
    </row>
    <row r="1085" spans="1:18">
      <c r="A1085" s="364">
        <v>45776</v>
      </c>
      <c r="B1085" s="148" t="s">
        <v>591</v>
      </c>
      <c r="C1085" s="101">
        <v>4071180</v>
      </c>
      <c r="D1085" s="101">
        <v>526410</v>
      </c>
      <c r="E1085" s="101">
        <v>3198060</v>
      </c>
      <c r="F1085" s="101">
        <v>33210</v>
      </c>
      <c r="G1085" s="101">
        <v>792400</v>
      </c>
      <c r="H1085" s="101">
        <v>655881</v>
      </c>
      <c r="I1085">
        <f t="shared" si="1609"/>
        <v>6.3087707300393231E-2</v>
      </c>
      <c r="J1085">
        <f t="shared" si="1610"/>
        <v>1.2081459898975577</v>
      </c>
      <c r="K1085" s="361">
        <f t="shared" si="1611"/>
        <v>0.14850328794251813</v>
      </c>
      <c r="L1085" s="361">
        <f t="shared" si="1554"/>
        <v>1.0493388312242287E-2</v>
      </c>
      <c r="M1085" s="17" t="s">
        <v>46</v>
      </c>
      <c r="N1085" s="35">
        <f t="shared" si="1616"/>
        <v>181519</v>
      </c>
      <c r="O1085" s="35">
        <f t="shared" si="1617"/>
        <v>-207924</v>
      </c>
      <c r="P1085" s="399">
        <f t="shared" si="1618"/>
        <v>0.4227644738006624</v>
      </c>
      <c r="Q1085" s="156">
        <f t="shared" si="1619"/>
        <v>-0.19400800015675604</v>
      </c>
      <c r="R1085">
        <f t="shared" si="1541"/>
        <v>0.78553638011583871</v>
      </c>
    </row>
    <row r="1086" spans="1:18">
      <c r="A1086" s="365">
        <v>45777</v>
      </c>
      <c r="B1086" s="223" t="s">
        <v>16</v>
      </c>
      <c r="C1086" s="101">
        <v>14670675</v>
      </c>
      <c r="D1086" s="101">
        <v>5988450</v>
      </c>
      <c r="E1086" s="101">
        <v>13438800</v>
      </c>
      <c r="F1086" s="101">
        <v>6629775</v>
      </c>
      <c r="G1086" s="101">
        <v>1051645</v>
      </c>
      <c r="H1086" s="101">
        <v>1167743</v>
      </c>
      <c r="I1086">
        <f t="shared" si="1609"/>
        <v>1.1070936552864263</v>
      </c>
      <c r="J1086">
        <f t="shared" si="1610"/>
        <v>0.90057915140574596</v>
      </c>
      <c r="K1086" s="361">
        <f t="shared" si="1611"/>
        <v>0.68973678982058173</v>
      </c>
      <c r="L1086" s="361">
        <f t="shared" si="1554"/>
        <v>0.97367464504829981</v>
      </c>
      <c r="M1086" s="30" t="s">
        <v>45</v>
      </c>
      <c r="R1086">
        <f t="shared" si="1541"/>
        <v>0.91603147094458848</v>
      </c>
    </row>
    <row r="1087" spans="1:18">
      <c r="A1087" s="364">
        <v>45777</v>
      </c>
      <c r="B1087" s="148" t="s">
        <v>591</v>
      </c>
      <c r="C1087" s="101">
        <v>3313200</v>
      </c>
      <c r="D1087" s="101">
        <v>-8400</v>
      </c>
      <c r="E1087" s="101">
        <v>3406740</v>
      </c>
      <c r="F1087" s="101">
        <v>52680</v>
      </c>
      <c r="G1087" s="101">
        <v>737210</v>
      </c>
      <c r="H1087" s="101">
        <v>501768</v>
      </c>
      <c r="I1087">
        <f t="shared" si="1609"/>
        <v>-6.2714285714285714</v>
      </c>
      <c r="J1087">
        <f t="shared" si="1610"/>
        <v>1.4692248210328278</v>
      </c>
      <c r="K1087" s="361">
        <f t="shared" si="1611"/>
        <v>-2.5289017341040463E-3</v>
      </c>
      <c r="L1087" s="361">
        <f t="shared" si="1554"/>
        <v>1.5706337990375845E-2</v>
      </c>
      <c r="M1087" s="30" t="s">
        <v>45</v>
      </c>
      <c r="N1087" s="35">
        <f t="shared" ref="N1087:N1089" si="1620">G1087-G1085</f>
        <v>-55190</v>
      </c>
      <c r="O1087" s="35">
        <f t="shared" ref="O1087:O1089" si="1621">H1087-H1085</f>
        <v>-154113</v>
      </c>
      <c r="P1087" s="156">
        <f t="shared" ref="P1087:P1089" si="1622">N1087/(G1085-N1087)</f>
        <v>-6.5114029188640732E-2</v>
      </c>
      <c r="Q1087" s="156">
        <f t="shared" ref="Q1087:Q1089" si="1623">O1087/(H1085-O1087)</f>
        <v>-0.19026437232868393</v>
      </c>
      <c r="R1087">
        <f t="shared" si="1541"/>
        <v>1.028232524447664</v>
      </c>
    </row>
    <row r="1088" spans="1:18">
      <c r="A1088" s="364">
        <v>45779</v>
      </c>
      <c r="B1088" s="147" t="s">
        <v>16</v>
      </c>
      <c r="C1088" s="101">
        <v>32760375</v>
      </c>
      <c r="D1088" s="101">
        <v>18089700</v>
      </c>
      <c r="E1088" s="101">
        <v>23032725</v>
      </c>
      <c r="F1088" s="101">
        <v>9593925</v>
      </c>
      <c r="G1088" s="101">
        <v>15617244</v>
      </c>
      <c r="H1088" s="101">
        <v>15571058</v>
      </c>
      <c r="I1088">
        <f t="shared" si="1609"/>
        <v>0.53035290800842472</v>
      </c>
      <c r="J1088">
        <f t="shared" si="1610"/>
        <v>1.0029661439832798</v>
      </c>
      <c r="K1088" s="361">
        <f t="shared" si="1611"/>
        <v>1.2330516489527579</v>
      </c>
      <c r="L1088" s="361">
        <f t="shared" si="1554"/>
        <v>0.71389744620055362</v>
      </c>
      <c r="M1088" s="17" t="s">
        <v>46</v>
      </c>
      <c r="N1088" s="35">
        <f t="shared" si="1620"/>
        <v>14565599</v>
      </c>
      <c r="O1088" s="35">
        <f t="shared" si="1621"/>
        <v>14403315</v>
      </c>
      <c r="P1088" s="156">
        <f t="shared" si="1622"/>
        <v>-1.0778191934055719</v>
      </c>
      <c r="Q1088" s="508">
        <f t="shared" si="1623"/>
        <v>-1.0882276187232407</v>
      </c>
      <c r="R1088">
        <f t="shared" si="1541"/>
        <v>0.70306658577626169</v>
      </c>
    </row>
    <row r="1089" spans="1:18">
      <c r="A1089" s="364">
        <v>45779</v>
      </c>
      <c r="B1089" s="148" t="s">
        <v>591</v>
      </c>
      <c r="C1089" s="101">
        <v>3295620</v>
      </c>
      <c r="D1089" s="101">
        <v>-17580</v>
      </c>
      <c r="E1089" s="101">
        <v>3515010</v>
      </c>
      <c r="F1089" s="101">
        <v>108270</v>
      </c>
      <c r="G1089" s="101">
        <v>849121</v>
      </c>
      <c r="H1089" s="101">
        <v>664244</v>
      </c>
      <c r="I1089">
        <f t="shared" si="1609"/>
        <v>-6.1587030716723552</v>
      </c>
      <c r="J1089">
        <f t="shared" si="1610"/>
        <v>1.2783269401003245</v>
      </c>
      <c r="K1089" s="361">
        <f t="shared" si="1611"/>
        <v>-5.3060485331401664E-3</v>
      </c>
      <c r="L1089" s="361">
        <f t="shared" si="1554"/>
        <v>3.1781116257771358E-2</v>
      </c>
      <c r="M1089" s="30" t="s">
        <v>45</v>
      </c>
      <c r="N1089" s="35">
        <f t="shared" si="1620"/>
        <v>111911</v>
      </c>
      <c r="O1089" s="35">
        <f t="shared" si="1621"/>
        <v>162476</v>
      </c>
      <c r="P1089" s="156">
        <f t="shared" si="1622"/>
        <v>0.17897197980486135</v>
      </c>
      <c r="Q1089" s="400">
        <f t="shared" si="1623"/>
        <v>0.47886775992360564</v>
      </c>
      <c r="R1089">
        <f t="shared" si="1541"/>
        <v>1.0665701749594916</v>
      </c>
    </row>
    <row r="1090" spans="1:18">
      <c r="A1090" s="364">
        <v>45782</v>
      </c>
      <c r="B1090" s="147" t="s">
        <v>16</v>
      </c>
      <c r="C1090" s="101">
        <v>54694200</v>
      </c>
      <c r="D1090" s="101">
        <v>16400550</v>
      </c>
      <c r="E1090" s="101">
        <v>40574850</v>
      </c>
      <c r="F1090" s="101">
        <v>19989300</v>
      </c>
      <c r="G1090" s="101">
        <v>15926442</v>
      </c>
      <c r="H1090" s="101">
        <v>18748461</v>
      </c>
      <c r="I1090">
        <f t="shared" si="1609"/>
        <v>1.2188188810741103</v>
      </c>
      <c r="J1090">
        <f t="shared" si="1610"/>
        <v>0.84947996531555314</v>
      </c>
      <c r="K1090" s="361">
        <f t="shared" si="1611"/>
        <v>0.42828380162246221</v>
      </c>
      <c r="L1090" s="361">
        <f t="shared" si="1554"/>
        <v>0.97103550791696114</v>
      </c>
      <c r="M1090" s="30" t="s">
        <v>45</v>
      </c>
      <c r="N1090" s="35">
        <f t="shared" ref="N1090:N1091" si="1624">G1090-G1088</f>
        <v>309198</v>
      </c>
      <c r="O1090" s="35">
        <f t="shared" ref="O1090:O1091" si="1625">H1090-H1088</f>
        <v>3177403</v>
      </c>
      <c r="P1090" s="156">
        <f t="shared" ref="P1090:P1091" si="1626">N1090/(G1088-N1090)</f>
        <v>2.0198397626973424E-2</v>
      </c>
      <c r="Q1090" s="538">
        <f t="shared" ref="Q1090:Q1091" si="1627">O1090/(H1088-O1090)</f>
        <v>0.25637336201467603</v>
      </c>
      <c r="R1090">
        <f t="shared" si="1541"/>
        <v>0.74184922715754142</v>
      </c>
    </row>
    <row r="1091" spans="1:18">
      <c r="A1091" s="364">
        <v>45782</v>
      </c>
      <c r="B1091" s="148" t="s">
        <v>591</v>
      </c>
      <c r="C1091" s="101">
        <v>3430800</v>
      </c>
      <c r="D1091" s="101">
        <v>390690</v>
      </c>
      <c r="E1091" s="101">
        <v>3931710</v>
      </c>
      <c r="F1091" s="101">
        <v>348840</v>
      </c>
      <c r="G1091" s="101">
        <v>731814</v>
      </c>
      <c r="H1091" s="101">
        <v>567899</v>
      </c>
      <c r="I1091">
        <f t="shared" si="1609"/>
        <v>0.89288182446440911</v>
      </c>
      <c r="J1091">
        <f t="shared" si="1610"/>
        <v>1.2886340704949295</v>
      </c>
      <c r="K1091" s="361">
        <f t="shared" si="1611"/>
        <v>0.1285117972704935</v>
      </c>
      <c r="L1091" s="361">
        <f t="shared" si="1554"/>
        <v>9.7363286973850577E-2</v>
      </c>
      <c r="M1091" s="154" t="s">
        <v>894</v>
      </c>
      <c r="N1091" s="35">
        <f t="shared" si="1624"/>
        <v>-117307</v>
      </c>
      <c r="O1091" s="35">
        <f t="shared" si="1625"/>
        <v>-96345</v>
      </c>
      <c r="P1091" s="156">
        <f t="shared" si="1626"/>
        <v>-0.12138203777208442</v>
      </c>
      <c r="Q1091" s="156">
        <f t="shared" si="1627"/>
        <v>-0.12667156637816218</v>
      </c>
      <c r="R1091">
        <f t="shared" ref="R1091:R1154" si="1628">E1091/C1091</f>
        <v>1.1460038474991256</v>
      </c>
    </row>
    <row r="1092" spans="1:18">
      <c r="A1092" s="364">
        <v>45783</v>
      </c>
      <c r="B1092" s="147" t="s">
        <v>16</v>
      </c>
      <c r="C1092" s="101">
        <v>70499700</v>
      </c>
      <c r="D1092" s="101">
        <v>18389550</v>
      </c>
      <c r="E1092" s="101">
        <v>43809600</v>
      </c>
      <c r="F1092" s="101">
        <v>514275</v>
      </c>
      <c r="G1092" s="101">
        <v>15860154</v>
      </c>
      <c r="H1092" s="101">
        <v>15496693</v>
      </c>
      <c r="I1092">
        <f t="shared" si="1609"/>
        <v>2.7965610904018858E-2</v>
      </c>
      <c r="J1092">
        <f t="shared" si="1610"/>
        <v>1.023454100820091</v>
      </c>
      <c r="K1092" s="361">
        <f t="shared" si="1611"/>
        <v>0.35289766005279199</v>
      </c>
      <c r="L1092" s="361">
        <f t="shared" si="1554"/>
        <v>1.187830325791526E-2</v>
      </c>
      <c r="M1092" s="17" t="s">
        <v>46</v>
      </c>
      <c r="N1092" s="35">
        <f t="shared" ref="N1092:N1093" si="1629">G1092-G1090</f>
        <v>-66288</v>
      </c>
      <c r="O1092" s="35">
        <f t="shared" ref="O1092:O1093" si="1630">H1092-H1090</f>
        <v>-3251768</v>
      </c>
      <c r="P1092" s="156">
        <f t="shared" ref="P1092:P1093" si="1631">N1092/(G1090-N1092)</f>
        <v>-4.1448833313636885E-3</v>
      </c>
      <c r="Q1092" s="508">
        <f t="shared" ref="Q1092:Q1093" si="1632">O1092/(H1090-O1092)</f>
        <v>-0.14780609783652707</v>
      </c>
      <c r="R1092">
        <f t="shared" si="1628"/>
        <v>0.62141541027834157</v>
      </c>
    </row>
    <row r="1093" spans="1:18">
      <c r="A1093" s="364">
        <v>45783</v>
      </c>
      <c r="B1093" s="148" t="s">
        <v>591</v>
      </c>
      <c r="C1093" s="101">
        <v>1609500</v>
      </c>
      <c r="D1093" s="101">
        <v>560100</v>
      </c>
      <c r="E1093" s="101">
        <v>2939850</v>
      </c>
      <c r="F1093" s="101">
        <v>20400</v>
      </c>
      <c r="G1093" s="101">
        <v>734493</v>
      </c>
      <c r="H1093" s="101">
        <v>317451</v>
      </c>
      <c r="I1093">
        <f t="shared" si="1609"/>
        <v>3.642206748794858E-2</v>
      </c>
      <c r="J1093">
        <f t="shared" si="1610"/>
        <v>2.3137208577071737</v>
      </c>
      <c r="K1093" s="361">
        <f t="shared" si="1611"/>
        <v>0.53373356203544886</v>
      </c>
      <c r="L1093" s="361">
        <f t="shared" si="1554"/>
        <v>6.987617530699276E-3</v>
      </c>
      <c r="M1093" s="17" t="s">
        <v>46</v>
      </c>
      <c r="N1093" s="35">
        <f t="shared" si="1629"/>
        <v>2679</v>
      </c>
      <c r="O1093" s="35">
        <f t="shared" si="1630"/>
        <v>-250448</v>
      </c>
      <c r="P1093" s="156">
        <f t="shared" si="1631"/>
        <v>3.674216708839927E-3</v>
      </c>
      <c r="Q1093" s="156">
        <f t="shared" si="1632"/>
        <v>-0.30604132476809959</v>
      </c>
      <c r="R1093">
        <f t="shared" si="1628"/>
        <v>1.8265610438024231</v>
      </c>
    </row>
    <row r="1094" spans="1:18">
      <c r="A1094" s="364">
        <v>45784</v>
      </c>
      <c r="B1094" s="147" t="s">
        <v>16</v>
      </c>
      <c r="C1094" s="101">
        <v>80195250</v>
      </c>
      <c r="D1094" s="101">
        <v>9695550</v>
      </c>
      <c r="E1094" s="101">
        <v>56685525</v>
      </c>
      <c r="F1094" s="101">
        <v>12875925</v>
      </c>
      <c r="G1094" s="101">
        <v>29014121</v>
      </c>
      <c r="H1094" s="101">
        <v>43253077</v>
      </c>
      <c r="I1094">
        <f t="shared" si="1609"/>
        <v>1.3280241966675435</v>
      </c>
      <c r="J1094">
        <f t="shared" si="1610"/>
        <v>0.67079900465809639</v>
      </c>
      <c r="K1094" s="361">
        <f t="shared" si="1611"/>
        <v>0.13752611713241333</v>
      </c>
      <c r="L1094" s="361">
        <f t="shared" si="1554"/>
        <v>0.2939064725539608</v>
      </c>
      <c r="M1094" s="30" t="s">
        <v>45</v>
      </c>
      <c r="N1094" s="35">
        <f t="shared" ref="N1094:N1095" si="1633">G1094-G1092</f>
        <v>13153967</v>
      </c>
      <c r="O1094" s="35">
        <f t="shared" ref="O1094:O1095" si="1634">H1094-H1092</f>
        <v>27756384</v>
      </c>
      <c r="P1094" s="399">
        <f t="shared" ref="P1094:P1095" si="1635">N1094/(G1092-N1094)</f>
        <v>4.8607014223333422</v>
      </c>
      <c r="Q1094" s="508">
        <f t="shared" ref="Q1094:Q1095" si="1636">O1094/(H1092-O1094)</f>
        <v>-2.2640361816623273</v>
      </c>
      <c r="R1094">
        <f t="shared" si="1628"/>
        <v>0.70684392155395737</v>
      </c>
    </row>
    <row r="1095" spans="1:18">
      <c r="A1095" s="364">
        <v>45784</v>
      </c>
      <c r="B1095" s="148" t="s">
        <v>591</v>
      </c>
      <c r="C1095" s="101">
        <v>3168390</v>
      </c>
      <c r="D1095" s="101">
        <v>254400</v>
      </c>
      <c r="E1095" s="101">
        <v>4309260</v>
      </c>
      <c r="F1095" s="101">
        <v>495180</v>
      </c>
      <c r="G1095" s="101">
        <v>834001</v>
      </c>
      <c r="H1095" s="101">
        <v>815543</v>
      </c>
      <c r="I1095">
        <f t="shared" si="1609"/>
        <v>1.9464622641509435</v>
      </c>
      <c r="J1095">
        <f t="shared" si="1610"/>
        <v>1.0226327735018264</v>
      </c>
      <c r="K1095" s="361">
        <f t="shared" si="1611"/>
        <v>8.7302976331421867E-2</v>
      </c>
      <c r="L1095" s="361">
        <f t="shared" si="1554"/>
        <v>0.12982947394915681</v>
      </c>
      <c r="M1095" s="30" t="s">
        <v>45</v>
      </c>
      <c r="N1095" s="35">
        <f t="shared" si="1633"/>
        <v>99508</v>
      </c>
      <c r="O1095" s="35">
        <f t="shared" si="1634"/>
        <v>498092</v>
      </c>
      <c r="P1095" s="399">
        <f t="shared" si="1635"/>
        <v>0.15670921360347095</v>
      </c>
      <c r="Q1095" s="156">
        <f t="shared" si="1636"/>
        <v>-2.7573585177229973</v>
      </c>
      <c r="R1095">
        <f t="shared" si="1628"/>
        <v>1.3600787781807164</v>
      </c>
    </row>
    <row r="1096" spans="1:18">
      <c r="A1096" s="365">
        <v>45785</v>
      </c>
      <c r="B1096" s="223" t="s">
        <v>16</v>
      </c>
      <c r="C1096" s="101">
        <v>13940475</v>
      </c>
      <c r="D1096" s="101">
        <v>7478025</v>
      </c>
      <c r="E1096" s="101">
        <v>16163250</v>
      </c>
      <c r="F1096" s="101">
        <v>5118675</v>
      </c>
      <c r="G1096" s="101">
        <v>1983443</v>
      </c>
      <c r="H1096" s="101">
        <v>1217142</v>
      </c>
      <c r="I1096">
        <f t="shared" si="1609"/>
        <v>0.68449557202603628</v>
      </c>
      <c r="J1096">
        <f t="shared" si="1610"/>
        <v>1.6295904668477466</v>
      </c>
      <c r="K1096" s="361">
        <f t="shared" si="1611"/>
        <v>1.1571501520321241</v>
      </c>
      <c r="L1096" s="361">
        <f t="shared" si="1554"/>
        <v>0.46345604063533452</v>
      </c>
      <c r="M1096" s="17" t="s">
        <v>46</v>
      </c>
      <c r="R1096">
        <f t="shared" si="1628"/>
        <v>1.1594475797991102</v>
      </c>
    </row>
    <row r="1097" spans="1:18">
      <c r="A1097" s="364">
        <v>45785</v>
      </c>
      <c r="B1097" s="148" t="s">
        <v>591</v>
      </c>
      <c r="C1097" s="101">
        <v>3346980</v>
      </c>
      <c r="D1097" s="101">
        <v>435690</v>
      </c>
      <c r="E1097" s="101">
        <v>4484850</v>
      </c>
      <c r="F1097" s="101">
        <v>209460</v>
      </c>
      <c r="G1097" s="101">
        <v>1067569</v>
      </c>
      <c r="H1097" s="101">
        <v>776062</v>
      </c>
      <c r="I1097">
        <f t="shared" si="1609"/>
        <v>0.48075466501411557</v>
      </c>
      <c r="J1097">
        <f t="shared" si="1610"/>
        <v>1.3756233393723698</v>
      </c>
      <c r="K1097" s="361">
        <f t="shared" si="1611"/>
        <v>0.14965530744103128</v>
      </c>
      <c r="L1097" s="361">
        <f t="shared" si="1554"/>
        <v>4.8992021780469151E-2</v>
      </c>
      <c r="M1097" s="17" t="s">
        <v>46</v>
      </c>
      <c r="N1097" s="35">
        <f t="shared" ref="N1097:N1098" si="1637">G1097-G1095</f>
        <v>233568</v>
      </c>
      <c r="O1097" s="35">
        <f t="shared" ref="O1097:O1098" si="1638">H1097-H1095</f>
        <v>-39481</v>
      </c>
      <c r="P1097" s="399">
        <f t="shared" ref="P1097:P1098" si="1639">N1097/(G1095-N1097)</f>
        <v>0.3889992721919015</v>
      </c>
      <c r="Q1097" s="156">
        <f t="shared" ref="Q1097:Q1098" si="1640">O1097/(H1095-O1097)</f>
        <v>-4.6175312038024663E-2</v>
      </c>
      <c r="R1097">
        <f t="shared" si="1628"/>
        <v>1.3399691662334403</v>
      </c>
    </row>
    <row r="1098" spans="1:18">
      <c r="A1098" s="364">
        <v>45786</v>
      </c>
      <c r="B1098" s="147" t="s">
        <v>16</v>
      </c>
      <c r="C1098" s="101">
        <v>20290950</v>
      </c>
      <c r="D1098" s="101">
        <v>14918775</v>
      </c>
      <c r="E1098" s="101">
        <v>23053500</v>
      </c>
      <c r="F1098" s="101">
        <v>6793200</v>
      </c>
      <c r="G1098" s="101">
        <v>9667032</v>
      </c>
      <c r="H1098" s="101">
        <v>8383189</v>
      </c>
      <c r="I1098">
        <f t="shared" si="1609"/>
        <v>0.4553456969489787</v>
      </c>
      <c r="J1098">
        <f t="shared" si="1610"/>
        <v>1.1531449428135283</v>
      </c>
      <c r="K1098" s="361">
        <f t="shared" si="1611"/>
        <v>2.7770456100182885</v>
      </c>
      <c r="L1098" s="361">
        <f t="shared" si="1554"/>
        <v>0.41777826977362043</v>
      </c>
      <c r="M1098" s="17" t="s">
        <v>46</v>
      </c>
      <c r="N1098" s="35">
        <f t="shared" si="1637"/>
        <v>7683589</v>
      </c>
      <c r="O1098" s="35">
        <f t="shared" si="1638"/>
        <v>7166047</v>
      </c>
      <c r="P1098" s="156">
        <f t="shared" si="1639"/>
        <v>-1.3479635433899413</v>
      </c>
      <c r="Q1098" s="508">
        <f t="shared" si="1640"/>
        <v>-1.2045993338269816</v>
      </c>
      <c r="R1098">
        <f t="shared" si="1628"/>
        <v>1.1361469029296312</v>
      </c>
    </row>
    <row r="1099" spans="1:18">
      <c r="A1099" s="364">
        <v>45786</v>
      </c>
      <c r="B1099" s="148" t="s">
        <v>591</v>
      </c>
      <c r="C1099" s="101">
        <v>2988930</v>
      </c>
      <c r="D1099" s="101">
        <v>799110</v>
      </c>
      <c r="E1099" s="101">
        <v>4610730</v>
      </c>
      <c r="F1099" s="101">
        <v>-57720</v>
      </c>
      <c r="G1099" s="101">
        <v>1011040</v>
      </c>
      <c r="H1099" s="101">
        <v>516195</v>
      </c>
      <c r="I1099">
        <f t="shared" si="1609"/>
        <v>-7.2230356271351881E-2</v>
      </c>
      <c r="J1099">
        <f t="shared" si="1610"/>
        <v>1.9586396613682813</v>
      </c>
      <c r="K1099" s="361">
        <f t="shared" si="1611"/>
        <v>0.3649204044168014</v>
      </c>
      <c r="L1099" s="361">
        <f t="shared" si="1554"/>
        <v>-1.2363846672878579E-2</v>
      </c>
      <c r="M1099" s="17" t="s">
        <v>46</v>
      </c>
      <c r="N1099" s="35">
        <f t="shared" ref="N1099:N1100" si="1641">G1099-G1097</f>
        <v>-56529</v>
      </c>
      <c r="O1099" s="35">
        <f t="shared" ref="O1099:O1100" si="1642">H1099-H1097</f>
        <v>-259867</v>
      </c>
      <c r="P1099" s="156">
        <f t="shared" ref="P1099:P1100" si="1643">N1099/(G1097-N1099)</f>
        <v>-5.0288320057503881E-2</v>
      </c>
      <c r="Q1099" s="156">
        <f t="shared" ref="Q1099:Q1100" si="1644">O1099/(H1097-O1099)</f>
        <v>-0.25085406432294105</v>
      </c>
      <c r="R1099">
        <f t="shared" si="1628"/>
        <v>1.5426022021258443</v>
      </c>
    </row>
    <row r="1100" spans="1:18">
      <c r="A1100" s="364">
        <v>45789</v>
      </c>
      <c r="B1100" s="147" t="s">
        <v>16</v>
      </c>
      <c r="C1100" s="101">
        <v>28038525</v>
      </c>
      <c r="D1100" s="101">
        <v>-1261350</v>
      </c>
      <c r="E1100" s="101">
        <v>20663700</v>
      </c>
      <c r="F1100" s="101">
        <v>19866900</v>
      </c>
      <c r="G1100" s="101">
        <v>5130914</v>
      </c>
      <c r="H1100" s="101">
        <v>19098602</v>
      </c>
      <c r="I1100">
        <f t="shared" si="1609"/>
        <v>-15.750505410869307</v>
      </c>
      <c r="J1100">
        <f t="shared" si="1610"/>
        <v>0.26865390461563626</v>
      </c>
      <c r="K1100" s="361">
        <f t="shared" si="1611"/>
        <v>-4.3049671713616525E-2</v>
      </c>
      <c r="L1100" s="361">
        <f t="shared" si="1554"/>
        <v>24.933358433734941</v>
      </c>
      <c r="M1100" s="30" t="s">
        <v>45</v>
      </c>
      <c r="N1100" s="35">
        <f t="shared" si="1641"/>
        <v>-4536118</v>
      </c>
      <c r="O1100" s="35">
        <f t="shared" si="1642"/>
        <v>10715413</v>
      </c>
      <c r="P1100" s="156">
        <f t="shared" si="1643"/>
        <v>-0.31937408250986576</v>
      </c>
      <c r="Q1100" s="508">
        <f t="shared" si="1644"/>
        <v>-4.5945042157185592</v>
      </c>
      <c r="R1100">
        <f t="shared" si="1628"/>
        <v>0.73697528668144985</v>
      </c>
    </row>
    <row r="1101" spans="1:18">
      <c r="A1101" s="364">
        <v>45789</v>
      </c>
      <c r="B1101" s="148" t="s">
        <v>591</v>
      </c>
      <c r="C1101" s="101">
        <v>4799130</v>
      </c>
      <c r="D1101" s="101">
        <v>168600</v>
      </c>
      <c r="E1101" s="101">
        <v>4352730</v>
      </c>
      <c r="F1101" s="101">
        <v>1966620</v>
      </c>
      <c r="G1101" s="101">
        <v>805266</v>
      </c>
      <c r="H1101" s="101">
        <v>1367154</v>
      </c>
      <c r="I1101">
        <f t="shared" si="1609"/>
        <v>11.6644128113879</v>
      </c>
      <c r="J1101">
        <f t="shared" si="1610"/>
        <v>0.58900899240319671</v>
      </c>
      <c r="K1101" s="361">
        <f t="shared" si="1611"/>
        <v>3.6410518882287773E-2</v>
      </c>
      <c r="L1101" s="361">
        <f t="shared" ref="L1101:L1119" si="1645">F1101/(E1101-F1101)</f>
        <v>0.82419502872876771</v>
      </c>
      <c r="M1101" s="30" t="s">
        <v>45</v>
      </c>
      <c r="N1101" s="35">
        <f t="shared" ref="N1101:N1102" si="1646">G1101-G1099</f>
        <v>-205774</v>
      </c>
      <c r="O1101" s="35">
        <f t="shared" ref="O1101:O1102" si="1647">H1101-H1099</f>
        <v>850959</v>
      </c>
      <c r="P1101" s="156">
        <f t="shared" ref="P1101:P1102" si="1648">N1101/(G1099-N1101)</f>
        <v>-0.16910883668333862</v>
      </c>
      <c r="Q1101" s="156">
        <f t="shared" ref="Q1101:Q1102" si="1649">O1101/(H1099-O1101)</f>
        <v>-2.541966878158942</v>
      </c>
      <c r="R1101">
        <f t="shared" si="1628"/>
        <v>0.90698314069425079</v>
      </c>
    </row>
    <row r="1102" spans="1:18">
      <c r="A1102" s="364">
        <v>45790</v>
      </c>
      <c r="B1102" s="147" t="s">
        <v>16</v>
      </c>
      <c r="C1102" s="101">
        <v>43962375</v>
      </c>
      <c r="D1102" s="101">
        <v>22825950</v>
      </c>
      <c r="E1102" s="101">
        <v>33924675</v>
      </c>
      <c r="F1102" s="101">
        <v>-9929100</v>
      </c>
      <c r="G1102" s="101">
        <v>17201705</v>
      </c>
      <c r="H1102" s="101">
        <v>12614273</v>
      </c>
      <c r="I1102">
        <f t="shared" si="1609"/>
        <v>-0.43499175280765973</v>
      </c>
      <c r="J1102">
        <f t="shared" si="1610"/>
        <v>1.3636699475269007</v>
      </c>
      <c r="K1102" s="361">
        <f t="shared" si="1611"/>
        <v>1.0799342840617558</v>
      </c>
      <c r="L1102" s="361">
        <f t="shared" si="1645"/>
        <v>-0.22641380360071625</v>
      </c>
      <c r="M1102" s="17" t="s">
        <v>46</v>
      </c>
      <c r="N1102" s="35">
        <f t="shared" si="1646"/>
        <v>12070791</v>
      </c>
      <c r="O1102" s="35">
        <f t="shared" si="1647"/>
        <v>-6484329</v>
      </c>
      <c r="P1102" s="156">
        <f t="shared" si="1648"/>
        <v>-1.739337887400598</v>
      </c>
      <c r="Q1102" s="508">
        <f t="shared" si="1649"/>
        <v>-0.25346310006464856</v>
      </c>
      <c r="R1102">
        <f t="shared" si="1628"/>
        <v>0.77167521090477942</v>
      </c>
    </row>
    <row r="1103" spans="1:18">
      <c r="A1103" s="364">
        <v>45790</v>
      </c>
      <c r="B1103" s="148" t="s">
        <v>591</v>
      </c>
      <c r="C1103" s="101">
        <v>4336290</v>
      </c>
      <c r="D1103" s="101">
        <v>816180</v>
      </c>
      <c r="E1103" s="101">
        <v>4243260</v>
      </c>
      <c r="F1103" s="101">
        <v>-531810</v>
      </c>
      <c r="G1103" s="101">
        <v>1106878</v>
      </c>
      <c r="H1103" s="101">
        <v>779132</v>
      </c>
      <c r="I1103">
        <f t="shared" si="1609"/>
        <v>-0.65158420936558115</v>
      </c>
      <c r="J1103">
        <f t="shared" si="1610"/>
        <v>1.4206552933264196</v>
      </c>
      <c r="K1103" s="361">
        <f t="shared" si="1611"/>
        <v>0.23186207249205282</v>
      </c>
      <c r="L1103" s="361">
        <f t="shared" si="1645"/>
        <v>-0.11137218930821957</v>
      </c>
      <c r="M1103" s="17" t="s">
        <v>46</v>
      </c>
      <c r="N1103" s="35">
        <f t="shared" ref="N1103:N1104" si="1650">G1103-G1101</f>
        <v>301612</v>
      </c>
      <c r="O1103" s="35">
        <f t="shared" ref="O1103:O1104" si="1651">H1103-H1101</f>
        <v>-588022</v>
      </c>
      <c r="P1103" s="504">
        <f t="shared" ref="P1103:P1104" si="1652">N1103/(G1101-N1103)</f>
        <v>0.59884762158148253</v>
      </c>
      <c r="Q1103" s="156">
        <f t="shared" ref="Q1103:Q1104" si="1653">O1103/(H1101-O1103)</f>
        <v>-0.300751441302471</v>
      </c>
      <c r="R1103">
        <f t="shared" si="1628"/>
        <v>0.97854617657029397</v>
      </c>
    </row>
    <row r="1104" spans="1:18">
      <c r="A1104" s="364">
        <v>45791</v>
      </c>
      <c r="B1104" s="147" t="s">
        <v>16</v>
      </c>
      <c r="C1104" s="101">
        <v>50202600</v>
      </c>
      <c r="D1104" s="101">
        <v>4703550</v>
      </c>
      <c r="E1104" s="101">
        <v>39894375</v>
      </c>
      <c r="F1104" s="101">
        <v>9067500</v>
      </c>
      <c r="G1104" s="101">
        <v>32916614</v>
      </c>
      <c r="H1104" s="101">
        <v>35181833</v>
      </c>
      <c r="I1104">
        <f t="shared" si="1609"/>
        <v>1.9277992154861754</v>
      </c>
      <c r="J1104">
        <f t="shared" si="1610"/>
        <v>0.93561395735122721</v>
      </c>
      <c r="K1104" s="361">
        <f t="shared" si="1611"/>
        <v>0.10337688369317601</v>
      </c>
      <c r="L1104" s="361">
        <f t="shared" si="1645"/>
        <v>0.29414269205036192</v>
      </c>
      <c r="M1104" s="30" t="s">
        <v>45</v>
      </c>
      <c r="N1104" s="35">
        <f t="shared" si="1650"/>
        <v>15714909</v>
      </c>
      <c r="O1104" s="35">
        <f t="shared" si="1651"/>
        <v>22567560</v>
      </c>
      <c r="P1104" s="399">
        <f t="shared" si="1652"/>
        <v>10.569647080029808</v>
      </c>
      <c r="Q1104" s="508">
        <f t="shared" si="1653"/>
        <v>-2.267347460190789</v>
      </c>
      <c r="R1104">
        <f t="shared" si="1628"/>
        <v>0.79466750726058011</v>
      </c>
    </row>
    <row r="1105" spans="1:18">
      <c r="A1105" s="364">
        <v>45791</v>
      </c>
      <c r="B1105" s="148" t="s">
        <v>591</v>
      </c>
      <c r="C1105" s="101">
        <v>3468360</v>
      </c>
      <c r="D1105" s="101">
        <v>262110</v>
      </c>
      <c r="E1105" s="101">
        <v>3864630</v>
      </c>
      <c r="F1105" s="101">
        <v>210750</v>
      </c>
      <c r="G1105" s="101">
        <v>1115173</v>
      </c>
      <c r="H1105" s="101">
        <v>923005</v>
      </c>
      <c r="I1105">
        <f t="shared" si="1609"/>
        <v>0.80405173400480712</v>
      </c>
      <c r="J1105">
        <f t="shared" si="1610"/>
        <v>1.2081982221114729</v>
      </c>
      <c r="K1105" s="361">
        <f t="shared" si="1611"/>
        <v>8.1749707602339183E-2</v>
      </c>
      <c r="L1105" s="361">
        <f t="shared" si="1645"/>
        <v>5.7678413084173534E-2</v>
      </c>
      <c r="M1105" s="154" t="s">
        <v>894</v>
      </c>
      <c r="N1105" s="35">
        <f t="shared" ref="N1105" si="1654">G1105-G1103</f>
        <v>8295</v>
      </c>
      <c r="O1105" s="35">
        <f t="shared" ref="O1105" si="1655">H1105-H1103</f>
        <v>143873</v>
      </c>
      <c r="P1105" s="156">
        <f t="shared" ref="P1105" si="1656">N1105/(G1103-N1105)</f>
        <v>7.5506356825110164E-3</v>
      </c>
      <c r="Q1105" s="400">
        <f t="shared" ref="Q1105" si="1657">O1105/(H1103-O1105)</f>
        <v>0.22647927853048913</v>
      </c>
      <c r="R1105">
        <f t="shared" si="1628"/>
        <v>1.1142528457253573</v>
      </c>
    </row>
    <row r="1106" spans="1:18">
      <c r="A1106" s="365">
        <v>45792</v>
      </c>
      <c r="B1106" s="223" t="s">
        <v>16</v>
      </c>
      <c r="C1106" s="101">
        <v>17369625</v>
      </c>
      <c r="D1106" s="101">
        <v>7405575</v>
      </c>
      <c r="E1106" s="101">
        <v>13339950</v>
      </c>
      <c r="F1106" s="101">
        <v>11632575</v>
      </c>
      <c r="G1106" s="101">
        <v>1152327</v>
      </c>
      <c r="H1106" s="101">
        <v>3172983</v>
      </c>
      <c r="I1106">
        <f t="shared" si="1609"/>
        <v>1.5707861982357887</v>
      </c>
      <c r="J1106">
        <f t="shared" si="1610"/>
        <v>0.3631683497831536</v>
      </c>
      <c r="K1106" s="361">
        <f t="shared" si="1611"/>
        <v>0.74322940972797202</v>
      </c>
      <c r="L1106" s="361">
        <f t="shared" si="1645"/>
        <v>6.8131341972325936</v>
      </c>
      <c r="M1106" s="30" t="s">
        <v>45</v>
      </c>
      <c r="R1106">
        <f t="shared" si="1628"/>
        <v>0.76800449059781084</v>
      </c>
    </row>
    <row r="1107" spans="1:18">
      <c r="A1107" s="364">
        <v>45792</v>
      </c>
      <c r="B1107" s="148" t="s">
        <v>591</v>
      </c>
      <c r="C1107" s="101">
        <v>5360130</v>
      </c>
      <c r="D1107" s="101">
        <v>-469680</v>
      </c>
      <c r="E1107" s="101">
        <v>1225571</v>
      </c>
      <c r="F1107" s="101">
        <v>4483590</v>
      </c>
      <c r="G1107" s="101">
        <v>732720</v>
      </c>
      <c r="H1107" s="101">
        <v>667170</v>
      </c>
      <c r="I1107">
        <f t="shared" si="1609"/>
        <v>-9.5460526315789469</v>
      </c>
      <c r="J1107">
        <f t="shared" si="1610"/>
        <v>1.098250820630424</v>
      </c>
      <c r="K1107" s="361">
        <f t="shared" si="1611"/>
        <v>-8.0565232829200265E-2</v>
      </c>
      <c r="L1107" s="361">
        <f t="shared" si="1645"/>
        <v>-1.3761706116508221</v>
      </c>
      <c r="M1107" s="30" t="s">
        <v>45</v>
      </c>
      <c r="N1107" s="35">
        <f t="shared" ref="N1107:N1108" si="1658">G1107-G1105</f>
        <v>-382453</v>
      </c>
      <c r="O1107" s="35">
        <f t="shared" ref="O1107:O1108" si="1659">H1107-H1105</f>
        <v>-255835</v>
      </c>
      <c r="P1107" s="156">
        <f t="shared" ref="P1107:P1108" si="1660">N1107/(G1105-N1107)</f>
        <v>-0.25537283674295186</v>
      </c>
      <c r="Q1107" s="156">
        <f t="shared" ref="Q1107:Q1108" si="1661">O1107/(H1105-O1107)</f>
        <v>-0.21702266634997117</v>
      </c>
      <c r="R1107">
        <f t="shared" si="1628"/>
        <v>0.22864576045730234</v>
      </c>
    </row>
    <row r="1108" spans="1:18">
      <c r="A1108" s="364">
        <v>45793</v>
      </c>
      <c r="B1108" s="147" t="s">
        <v>16</v>
      </c>
      <c r="C1108" s="101">
        <v>29497650</v>
      </c>
      <c r="D1108" s="101">
        <v>11712300</v>
      </c>
      <c r="E1108" s="101">
        <v>23790450</v>
      </c>
      <c r="F1108" s="101">
        <v>7988325</v>
      </c>
      <c r="G1108" s="101">
        <v>10540374</v>
      </c>
      <c r="H1108" s="101">
        <v>11131528</v>
      </c>
      <c r="I1108">
        <f t="shared" si="1609"/>
        <v>0.6820457980072232</v>
      </c>
      <c r="J1108">
        <f t="shared" si="1610"/>
        <v>0.94689372384456116</v>
      </c>
      <c r="K1108" s="361">
        <f t="shared" si="1611"/>
        <v>0.65853637966078826</v>
      </c>
      <c r="L1108" s="361">
        <f t="shared" si="1645"/>
        <v>0.50552220033698003</v>
      </c>
      <c r="M1108" s="17" t="s">
        <v>46</v>
      </c>
      <c r="N1108" s="35">
        <f t="shared" si="1658"/>
        <v>9388047</v>
      </c>
      <c r="O1108" s="35">
        <f t="shared" si="1659"/>
        <v>7958545</v>
      </c>
      <c r="P1108" s="156">
        <f t="shared" si="1660"/>
        <v>-1.1399181856595415</v>
      </c>
      <c r="Q1108" s="508">
        <f t="shared" si="1661"/>
        <v>-1.6630324714213294</v>
      </c>
      <c r="R1108">
        <f t="shared" si="1628"/>
        <v>0.80652018042115214</v>
      </c>
    </row>
    <row r="1109" spans="1:18">
      <c r="A1109" s="364">
        <v>45793</v>
      </c>
      <c r="B1109" s="148" t="s">
        <v>591</v>
      </c>
      <c r="C1109" s="101">
        <v>5390520</v>
      </c>
      <c r="D1109" s="101">
        <v>30390</v>
      </c>
      <c r="E1109" s="101">
        <v>4738320</v>
      </c>
      <c r="F1109" s="101">
        <v>254730</v>
      </c>
      <c r="G1109" s="101">
        <v>747239</v>
      </c>
      <c r="H1109" s="101">
        <v>972694</v>
      </c>
      <c r="I1109">
        <f t="shared" si="1609"/>
        <v>8.3820335636722607</v>
      </c>
      <c r="J1109">
        <f t="shared" si="1610"/>
        <v>0.76821590345987534</v>
      </c>
      <c r="K1109" s="361">
        <f t="shared" si="1611"/>
        <v>5.6696386095113366E-3</v>
      </c>
      <c r="L1109" s="361">
        <f t="shared" si="1645"/>
        <v>5.6813847831759814E-2</v>
      </c>
      <c r="M1109" s="30" t="s">
        <v>45</v>
      </c>
      <c r="N1109" s="35">
        <f t="shared" ref="N1109:N1110" si="1662">G1109-G1107</f>
        <v>14519</v>
      </c>
      <c r="O1109" s="35">
        <f t="shared" ref="O1109:O1110" si="1663">H1109-H1107</f>
        <v>305524</v>
      </c>
      <c r="P1109" s="156">
        <f t="shared" ref="P1109:P1110" si="1664">N1109/(G1107-N1109)</f>
        <v>2.0215789173225879E-2</v>
      </c>
      <c r="Q1109" s="400">
        <f t="shared" ref="Q1109:Q1110" si="1665">O1109/(H1107-O1109)</f>
        <v>0.8448150954248077</v>
      </c>
      <c r="R1109">
        <f t="shared" si="1628"/>
        <v>0.87900981723470095</v>
      </c>
    </row>
    <row r="1110" spans="1:18">
      <c r="A1110" s="364">
        <v>45796</v>
      </c>
      <c r="B1110" s="147" t="s">
        <v>16</v>
      </c>
      <c r="C1110" s="101">
        <v>43246800</v>
      </c>
      <c r="D1110" s="101">
        <v>17025750</v>
      </c>
      <c r="E1110" s="101">
        <v>26921775</v>
      </c>
      <c r="F1110" s="101">
        <v>2482950</v>
      </c>
      <c r="G1110" s="101">
        <v>11609589</v>
      </c>
      <c r="H1110" s="101">
        <v>10441708</v>
      </c>
      <c r="I1110">
        <f t="shared" si="1609"/>
        <v>0.14583498524294083</v>
      </c>
      <c r="J1110">
        <f t="shared" si="1610"/>
        <v>1.1118476977138223</v>
      </c>
      <c r="K1110" s="361">
        <f t="shared" si="1611"/>
        <v>0.64931610290205766</v>
      </c>
      <c r="L1110" s="361">
        <f t="shared" si="1645"/>
        <v>0.10159858340161608</v>
      </c>
      <c r="M1110" s="17" t="s">
        <v>46</v>
      </c>
      <c r="N1110" s="35">
        <f t="shared" si="1662"/>
        <v>1069215</v>
      </c>
      <c r="O1110" s="35">
        <f t="shared" si="1663"/>
        <v>-689820</v>
      </c>
      <c r="P1110" s="504">
        <f t="shared" si="1664"/>
        <v>0.11289167460920041</v>
      </c>
      <c r="Q1110" s="508">
        <f t="shared" si="1665"/>
        <v>-5.8353751196564045E-2</v>
      </c>
      <c r="R1110">
        <f t="shared" si="1628"/>
        <v>0.62251484502899634</v>
      </c>
    </row>
    <row r="1111" spans="1:18">
      <c r="A1111" s="364">
        <v>45796</v>
      </c>
      <c r="B1111" s="148" t="s">
        <v>591</v>
      </c>
      <c r="C1111" s="101">
        <v>5700990</v>
      </c>
      <c r="D1111" s="101">
        <v>310470</v>
      </c>
      <c r="E1111" s="101">
        <v>4994100</v>
      </c>
      <c r="F1111" s="101">
        <v>255780</v>
      </c>
      <c r="G1111" s="101">
        <v>1153047</v>
      </c>
      <c r="H1111" s="101">
        <v>1471810</v>
      </c>
      <c r="I1111">
        <f t="shared" si="1609"/>
        <v>0.82384771475504881</v>
      </c>
      <c r="J1111">
        <f t="shared" si="1610"/>
        <v>0.78342109375530811</v>
      </c>
      <c r="K1111" s="361">
        <f t="shared" si="1611"/>
        <v>5.759555664388593E-2</v>
      </c>
      <c r="L1111" s="361">
        <f t="shared" si="1645"/>
        <v>5.3981157878741831E-2</v>
      </c>
      <c r="M1111" s="154" t="s">
        <v>894</v>
      </c>
      <c r="N1111" s="35">
        <f t="shared" ref="N1111:N1112" si="1666">G1111-G1109</f>
        <v>405808</v>
      </c>
      <c r="O1111" s="35">
        <f t="shared" ref="O1111:O1112" si="1667">H1111-H1109</f>
        <v>499116</v>
      </c>
      <c r="P1111" s="504">
        <f t="shared" ref="P1111:P1112" si="1668">N1111/(G1109-N1111)</f>
        <v>1.1885505416907076</v>
      </c>
      <c r="Q1111" s="156">
        <f t="shared" ref="Q1111:Q1112" si="1669">O1111/(H1109-O1111)</f>
        <v>1.0539256468839346</v>
      </c>
      <c r="R1111">
        <f t="shared" si="1628"/>
        <v>0.87600574637036721</v>
      </c>
    </row>
    <row r="1112" spans="1:18">
      <c r="A1112" s="364">
        <v>45797</v>
      </c>
      <c r="B1112" s="147" t="s">
        <v>16</v>
      </c>
      <c r="C1112" s="101">
        <v>47084100</v>
      </c>
      <c r="D1112" s="101">
        <v>24600750</v>
      </c>
      <c r="E1112" s="101">
        <v>35216025</v>
      </c>
      <c r="F1112" s="101">
        <v>-646275</v>
      </c>
      <c r="G1112" s="101">
        <v>19735520</v>
      </c>
      <c r="H1112" s="101">
        <v>10559263</v>
      </c>
      <c r="I1112">
        <f t="shared" si="1609"/>
        <v>-2.6270540532300844E-2</v>
      </c>
      <c r="J1112">
        <f t="shared" si="1610"/>
        <v>1.8690243817205803</v>
      </c>
      <c r="K1112" s="361">
        <f t="shared" si="1611"/>
        <v>1.0941763571709733</v>
      </c>
      <c r="L1112" s="361">
        <f t="shared" si="1645"/>
        <v>-1.8021013710777054E-2</v>
      </c>
      <c r="M1112" s="17" t="s">
        <v>46</v>
      </c>
      <c r="N1112" s="35">
        <f t="shared" si="1666"/>
        <v>8125931</v>
      </c>
      <c r="O1112" s="35">
        <f t="shared" si="1667"/>
        <v>117555</v>
      </c>
      <c r="P1112" s="504">
        <f t="shared" si="1668"/>
        <v>2.3325857475102318</v>
      </c>
      <c r="Q1112" s="508">
        <f t="shared" si="1669"/>
        <v>1.1386406226254106E-2</v>
      </c>
      <c r="R1112">
        <f t="shared" si="1628"/>
        <v>0.74793879462493706</v>
      </c>
    </row>
    <row r="1113" spans="1:18">
      <c r="A1113" s="364">
        <v>45797</v>
      </c>
      <c r="B1113" s="148" t="s">
        <v>591</v>
      </c>
      <c r="C1113" s="101">
        <v>5162580</v>
      </c>
      <c r="D1113" s="101">
        <v>1175820</v>
      </c>
      <c r="E1113" s="101">
        <v>5069520</v>
      </c>
      <c r="F1113" s="101">
        <v>-461730</v>
      </c>
      <c r="G1113" s="101">
        <v>1399622</v>
      </c>
      <c r="H1113" s="101">
        <v>869232</v>
      </c>
      <c r="I1113">
        <f t="shared" si="1609"/>
        <v>-0.39268765627391949</v>
      </c>
      <c r="J1113">
        <f t="shared" si="1610"/>
        <v>1.610182321865739</v>
      </c>
      <c r="K1113" s="361">
        <f t="shared" si="1611"/>
        <v>0.29493122234596514</v>
      </c>
      <c r="L1113" s="361">
        <f t="shared" si="1645"/>
        <v>-8.3476610169491525E-2</v>
      </c>
      <c r="M1113" s="17" t="s">
        <v>46</v>
      </c>
      <c r="N1113" s="35">
        <f t="shared" ref="N1113:N1114" si="1670">G1113-G1111</f>
        <v>246575</v>
      </c>
      <c r="O1113" s="35">
        <f t="shared" ref="O1113:O1114" si="1671">H1113-H1111</f>
        <v>-602578</v>
      </c>
      <c r="P1113" s="504">
        <f t="shared" ref="P1113:P1114" si="1672">N1113/(G1111-N1113)</f>
        <v>0.27201612405016373</v>
      </c>
      <c r="Q1113" s="156">
        <f t="shared" ref="Q1113:Q1114" si="1673">O1113/(H1111-O1113)</f>
        <v>-0.29048471163543177</v>
      </c>
      <c r="R1113">
        <f t="shared" si="1628"/>
        <v>0.98197412921446259</v>
      </c>
    </row>
    <row r="1114" spans="1:18">
      <c r="A1114" s="364">
        <v>45798</v>
      </c>
      <c r="B1114" s="147" t="s">
        <v>16</v>
      </c>
      <c r="C1114" s="101">
        <v>48310650</v>
      </c>
      <c r="D1114" s="101">
        <v>-12182850</v>
      </c>
      <c r="E1114" s="101">
        <v>40366425</v>
      </c>
      <c r="F1114" s="101">
        <v>6626925</v>
      </c>
      <c r="G1114" s="101">
        <v>32640329</v>
      </c>
      <c r="H1114" s="101">
        <v>33544890</v>
      </c>
      <c r="I1114">
        <f t="shared" si="1609"/>
        <v>-0.54395523215011266</v>
      </c>
      <c r="J1114">
        <f t="shared" si="1610"/>
        <v>0.9730343131248903</v>
      </c>
      <c r="K1114" s="361">
        <f t="shared" si="1611"/>
        <v>-0.20139105854347988</v>
      </c>
      <c r="L1114" s="361">
        <f t="shared" si="1645"/>
        <v>0.19641444004801495</v>
      </c>
      <c r="M1114" s="30" t="s">
        <v>45</v>
      </c>
      <c r="N1114" s="35">
        <f t="shared" si="1670"/>
        <v>12904809</v>
      </c>
      <c r="O1114" s="35">
        <f t="shared" si="1671"/>
        <v>22985627</v>
      </c>
      <c r="P1114" s="504">
        <f t="shared" si="1672"/>
        <v>1.8892336390750539</v>
      </c>
      <c r="Q1114" s="508">
        <f t="shared" si="1673"/>
        <v>-1.8497467964080241</v>
      </c>
      <c r="R1114">
        <f t="shared" si="1628"/>
        <v>0.83555955053388853</v>
      </c>
    </row>
    <row r="1115" spans="1:18">
      <c r="A1115" s="364">
        <v>45798</v>
      </c>
      <c r="B1115" s="148" t="s">
        <v>591</v>
      </c>
      <c r="C1115" s="101">
        <v>5298180</v>
      </c>
      <c r="D1115" s="101">
        <v>-386340</v>
      </c>
      <c r="E1115" s="101">
        <v>4799790</v>
      </c>
      <c r="F1115" s="101">
        <v>-119460</v>
      </c>
      <c r="G1115" s="101">
        <v>1575357</v>
      </c>
      <c r="H1115" s="101">
        <v>1501916</v>
      </c>
      <c r="I1115">
        <f t="shared" si="1609"/>
        <v>0.30920950458145674</v>
      </c>
      <c r="J1115">
        <f t="shared" si="1610"/>
        <v>1.0488982073564701</v>
      </c>
      <c r="K1115" s="361">
        <f t="shared" si="1611"/>
        <v>-6.7963521986025205E-2</v>
      </c>
      <c r="L1115" s="361">
        <f t="shared" si="1645"/>
        <v>-2.4284189663058394E-2</v>
      </c>
      <c r="M1115" s="30" t="s">
        <v>45</v>
      </c>
      <c r="N1115" s="35">
        <f>G1115-G1113</f>
        <v>175735</v>
      </c>
      <c r="O1115" s="35">
        <f t="shared" ref="O1115" si="1674">H1115-H1113</f>
        <v>632684</v>
      </c>
      <c r="P1115" s="156">
        <f t="shared" ref="P1115" si="1675">N1115/(G1113-N1115)</f>
        <v>0.1435876024502262</v>
      </c>
      <c r="Q1115" s="400">
        <f t="shared" ref="Q1115" si="1676">O1115/(H1113-O1115)</f>
        <v>2.6746537700593538</v>
      </c>
      <c r="R1115">
        <f t="shared" si="1628"/>
        <v>0.90593184829507489</v>
      </c>
    </row>
    <row r="1116" spans="1:18">
      <c r="A1116" s="365">
        <v>45799</v>
      </c>
      <c r="B1116" s="223" t="s">
        <v>16</v>
      </c>
      <c r="C1116" s="101">
        <v>24806400</v>
      </c>
      <c r="D1116" s="101">
        <v>13137675</v>
      </c>
      <c r="E1116" s="101">
        <v>26807025</v>
      </c>
      <c r="F1116" s="101">
        <v>5677275</v>
      </c>
      <c r="G1116" s="101">
        <v>2258714</v>
      </c>
      <c r="H1116" s="101">
        <v>2127809</v>
      </c>
      <c r="I1116">
        <f t="shared" si="1609"/>
        <v>0.43213696487392178</v>
      </c>
      <c r="J1116">
        <f t="shared" si="1610"/>
        <v>1.0615210293781068</v>
      </c>
      <c r="K1116" s="361">
        <f t="shared" si="1611"/>
        <v>1.1258877897970858</v>
      </c>
      <c r="L1116" s="361">
        <f t="shared" si="1645"/>
        <v>0.26868633088417987</v>
      </c>
      <c r="M1116" s="17" t="s">
        <v>46</v>
      </c>
      <c r="R1116">
        <f t="shared" si="1628"/>
        <v>1.0806495501160991</v>
      </c>
    </row>
    <row r="1117" spans="1:18">
      <c r="A1117" s="364">
        <v>45799</v>
      </c>
      <c r="B1117" s="148" t="s">
        <v>591</v>
      </c>
      <c r="C1117" s="101">
        <v>5307120</v>
      </c>
      <c r="D1117" s="101">
        <v>457710</v>
      </c>
      <c r="E1117" s="101">
        <v>4747080</v>
      </c>
      <c r="F1117" s="101">
        <v>-230400</v>
      </c>
      <c r="G1117" s="101">
        <v>1426969</v>
      </c>
      <c r="H1117" s="101">
        <v>1222716</v>
      </c>
      <c r="I1117">
        <f t="shared" si="1609"/>
        <v>-0.50337549977059715</v>
      </c>
      <c r="J1117">
        <f t="shared" si="1610"/>
        <v>1.1670486032733685</v>
      </c>
      <c r="K1117" s="361">
        <f t="shared" si="1611"/>
        <v>9.4384677723681851E-2</v>
      </c>
      <c r="L1117" s="361">
        <f t="shared" si="1645"/>
        <v>-4.628848332891343E-2</v>
      </c>
      <c r="M1117" s="17" t="s">
        <v>46</v>
      </c>
      <c r="N1117" s="35">
        <f>G1117-G1115</f>
        <v>-148388</v>
      </c>
      <c r="O1117" s="35">
        <f t="shared" ref="O1117:O1118" si="1677">H1117-H1115</f>
        <v>-279200</v>
      </c>
      <c r="P1117" s="156">
        <f t="shared" ref="P1117:P1118" si="1678">N1117/(G1115-N1117)</f>
        <v>-8.6084658693716301E-2</v>
      </c>
      <c r="Q1117" s="400">
        <f t="shared" ref="Q1117:Q1118" si="1679">O1117/(H1115-O1117)</f>
        <v>-0.15675565207431746</v>
      </c>
      <c r="R1117">
        <f t="shared" si="1628"/>
        <v>0.89447383891828336</v>
      </c>
    </row>
    <row r="1118" spans="1:18">
      <c r="A1118" s="364">
        <v>45800</v>
      </c>
      <c r="B1118" s="147" t="s">
        <v>16</v>
      </c>
      <c r="C1118" s="101">
        <v>32133525</v>
      </c>
      <c r="D1118" s="101">
        <v>-278325</v>
      </c>
      <c r="E1118" s="101">
        <v>31116525</v>
      </c>
      <c r="F1118" s="101">
        <v>12906300</v>
      </c>
      <c r="G1118" s="101">
        <v>9498399</v>
      </c>
      <c r="H1118" s="101">
        <v>12696448</v>
      </c>
      <c r="I1118">
        <f t="shared" si="1609"/>
        <v>-46.371328482888707</v>
      </c>
      <c r="J1118">
        <f t="shared" si="1610"/>
        <v>0.74811466955167305</v>
      </c>
      <c r="K1118" s="361">
        <f t="shared" si="1611"/>
        <v>-8.5871371118896329E-3</v>
      </c>
      <c r="L1118" s="361">
        <f t="shared" si="1645"/>
        <v>0.70873918361799482</v>
      </c>
      <c r="M1118" s="30" t="s">
        <v>45</v>
      </c>
      <c r="N1118" s="35">
        <f t="shared" ref="N1118" si="1680">G1118-G1116</f>
        <v>7239685</v>
      </c>
      <c r="O1118" s="35">
        <f t="shared" si="1677"/>
        <v>10568639</v>
      </c>
      <c r="P1118" s="156">
        <f t="shared" si="1678"/>
        <v>-1.4534686108391315</v>
      </c>
      <c r="Q1118" s="508">
        <f t="shared" si="1679"/>
        <v>-1.2520852807129157</v>
      </c>
      <c r="R1118">
        <f t="shared" si="1628"/>
        <v>0.96835081118551425</v>
      </c>
    </row>
    <row r="1119" spans="1:18">
      <c r="A1119" s="364">
        <v>45800</v>
      </c>
      <c r="B1119" s="148" t="s">
        <v>591</v>
      </c>
      <c r="C1119" s="101">
        <v>6165360</v>
      </c>
      <c r="D1119" s="101">
        <v>-945870</v>
      </c>
      <c r="E1119" s="101">
        <v>5298150</v>
      </c>
      <c r="F1119" s="101">
        <v>1422870</v>
      </c>
      <c r="G1119" s="101">
        <v>1680953</v>
      </c>
      <c r="H1119" s="101">
        <v>2566118</v>
      </c>
      <c r="I1119">
        <f t="shared" si="1609"/>
        <v>-1.5042976307526403</v>
      </c>
      <c r="J1119">
        <f t="shared" si="1610"/>
        <v>0.65505678226800168</v>
      </c>
      <c r="K1119" s="361">
        <f t="shared" si="1611"/>
        <v>-0.13301074497660742</v>
      </c>
      <c r="L1119" s="361">
        <f t="shared" si="1645"/>
        <v>0.36716572737969899</v>
      </c>
      <c r="M1119" s="30" t="s">
        <v>45</v>
      </c>
      <c r="N1119" s="35">
        <f>G1119-G1117</f>
        <v>253984</v>
      </c>
      <c r="O1119" s="35">
        <f t="shared" ref="O1119:O1120" si="1681">H1119-H1117</f>
        <v>1343402</v>
      </c>
      <c r="P1119" s="399">
        <f t="shared" ref="P1119:P1120" si="1682">N1119/(G1117-N1119)</f>
        <v>0.21652791808931912</v>
      </c>
      <c r="Q1119" s="156">
        <f t="shared" ref="Q1119:Q1120" si="1683">O1119/(H1117-O1119)</f>
        <v>-11.131382264720017</v>
      </c>
      <c r="R1119">
        <f t="shared" si="1628"/>
        <v>0.85934154696562726</v>
      </c>
    </row>
    <row r="1120" spans="1:18">
      <c r="A1120" s="364">
        <v>45803</v>
      </c>
      <c r="B1120" s="147" t="s">
        <v>16</v>
      </c>
      <c r="C1120" s="101">
        <v>40450800</v>
      </c>
      <c r="D1120" s="101">
        <v>2409975</v>
      </c>
      <c r="E1120" s="101">
        <v>33593175</v>
      </c>
      <c r="F1120" s="101">
        <v>9717825</v>
      </c>
      <c r="G1120" s="101">
        <v>9378727</v>
      </c>
      <c r="H1120" s="101">
        <v>10718994</v>
      </c>
      <c r="I1120">
        <f t="shared" ref="I1120:I1145" si="1684">F1120/D1120</f>
        <v>4.0323343603149411</v>
      </c>
      <c r="J1120">
        <f t="shared" ref="J1120:J1145" si="1685">G1120/H1120</f>
        <v>0.87496335943466341</v>
      </c>
      <c r="K1120" s="361">
        <f t="shared" ref="K1120:K1145" si="1686">D1120/(C1120-D1120)</f>
        <v>6.3352332658400554E-2</v>
      </c>
      <c r="L1120" s="361">
        <f t="shared" ref="L1120:L1145" si="1687">F1120/(E1120-F1120)</f>
        <v>0.40702335253724031</v>
      </c>
      <c r="M1120" s="30" t="s">
        <v>45</v>
      </c>
      <c r="N1120" s="35">
        <f t="shared" ref="N1120" si="1688">G1120-G1118</f>
        <v>-119672</v>
      </c>
      <c r="O1120" s="35">
        <f t="shared" si="1681"/>
        <v>-1977454</v>
      </c>
      <c r="P1120" s="504">
        <f t="shared" si="1682"/>
        <v>-1.2442411789224679E-2</v>
      </c>
      <c r="Q1120" s="508">
        <f t="shared" si="1683"/>
        <v>-0.13475992956747293</v>
      </c>
      <c r="R1120">
        <f t="shared" si="1628"/>
        <v>0.83046997834406244</v>
      </c>
    </row>
    <row r="1121" spans="1:18">
      <c r="A1121" s="364">
        <v>45803</v>
      </c>
      <c r="B1121" s="148" t="s">
        <v>591</v>
      </c>
      <c r="C1121" s="101">
        <v>6726210</v>
      </c>
      <c r="D1121" s="101">
        <v>536790</v>
      </c>
      <c r="E1121" s="101">
        <v>5771640</v>
      </c>
      <c r="F1121" s="101">
        <v>921270</v>
      </c>
      <c r="G1121" s="101">
        <v>1952899</v>
      </c>
      <c r="H1121" s="101">
        <v>2164568</v>
      </c>
      <c r="I1121">
        <f t="shared" si="1684"/>
        <v>1.7162577544291064</v>
      </c>
      <c r="J1121">
        <f t="shared" si="1685"/>
        <v>0.90221189632296139</v>
      </c>
      <c r="K1121" s="361">
        <f t="shared" si="1686"/>
        <v>8.6727027734424228E-2</v>
      </c>
      <c r="L1121" s="361">
        <f t="shared" si="1687"/>
        <v>0.18993808719747154</v>
      </c>
      <c r="M1121" s="30" t="s">
        <v>45</v>
      </c>
      <c r="N1121" s="35">
        <f>G1121-G1119</f>
        <v>271946</v>
      </c>
      <c r="O1121" s="35">
        <f t="shared" ref="O1121:O1122" si="1689">H1121-H1119</f>
        <v>-401550</v>
      </c>
      <c r="P1121" s="399">
        <f t="shared" ref="P1121:P1122" si="1690">N1121/(G1119-N1121)</f>
        <v>0.19300542864584774</v>
      </c>
      <c r="Q1121" s="400">
        <f t="shared" ref="Q1121:Q1122" si="1691">O1121/(H1119-O1121)</f>
        <v>-0.13530826224496811</v>
      </c>
      <c r="R1121">
        <f t="shared" si="1628"/>
        <v>0.85808204025744061</v>
      </c>
    </row>
    <row r="1122" spans="1:18">
      <c r="A1122" s="364">
        <v>45804</v>
      </c>
      <c r="B1122" s="147" t="s">
        <v>16</v>
      </c>
      <c r="C1122" s="101">
        <v>50569200</v>
      </c>
      <c r="D1122" s="101">
        <v>15677625</v>
      </c>
      <c r="E1122" s="101">
        <v>47820825</v>
      </c>
      <c r="F1122" s="101">
        <v>-2489700</v>
      </c>
      <c r="G1122" s="101">
        <v>14237692</v>
      </c>
      <c r="H1122" s="101">
        <v>11487203</v>
      </c>
      <c r="I1122">
        <f t="shared" si="1684"/>
        <v>-0.15880594158872915</v>
      </c>
      <c r="J1122">
        <f t="shared" si="1685"/>
        <v>1.2394394005224771</v>
      </c>
      <c r="K1122" s="361">
        <f t="shared" si="1686"/>
        <v>0.44932408468233376</v>
      </c>
      <c r="L1122" s="361">
        <f t="shared" si="1687"/>
        <v>-4.9486663078948195E-2</v>
      </c>
      <c r="M1122" s="17" t="s">
        <v>46</v>
      </c>
      <c r="N1122" s="35">
        <f t="shared" ref="N1122" si="1692">G1122-G1120</f>
        <v>4858965</v>
      </c>
      <c r="O1122" s="35">
        <f t="shared" si="1689"/>
        <v>768209</v>
      </c>
      <c r="P1122" s="504">
        <f t="shared" si="1690"/>
        <v>1.075048863192354</v>
      </c>
      <c r="Q1122" s="508">
        <f t="shared" si="1691"/>
        <v>7.7200843953517229E-2</v>
      </c>
      <c r="R1122">
        <f t="shared" si="1628"/>
        <v>0.94565120666334446</v>
      </c>
    </row>
    <row r="1123" spans="1:18">
      <c r="A1123" s="364">
        <v>45804</v>
      </c>
      <c r="B1123" s="148" t="s">
        <v>591</v>
      </c>
      <c r="C1123" s="101">
        <v>7118370</v>
      </c>
      <c r="D1123" s="101">
        <v>622680</v>
      </c>
      <c r="E1123" s="101">
        <v>6449520</v>
      </c>
      <c r="F1123" s="101">
        <v>303390</v>
      </c>
      <c r="G1123" s="101">
        <v>2473387</v>
      </c>
      <c r="H1123" s="101">
        <v>2461813</v>
      </c>
      <c r="I1123">
        <f t="shared" si="1684"/>
        <v>0.48723260743881286</v>
      </c>
      <c r="J1123">
        <f t="shared" si="1685"/>
        <v>1.0047014131455152</v>
      </c>
      <c r="K1123" s="361">
        <f t="shared" si="1686"/>
        <v>9.5860485952993443E-2</v>
      </c>
      <c r="L1123" s="361">
        <f t="shared" si="1687"/>
        <v>4.9362769742911393E-2</v>
      </c>
      <c r="M1123" s="17" t="s">
        <v>46</v>
      </c>
      <c r="N1123" s="35">
        <f>G1123-G1121</f>
        <v>520488</v>
      </c>
      <c r="O1123" s="35">
        <f t="shared" ref="O1123:O1124" si="1693">H1123-H1121</f>
        <v>297245</v>
      </c>
      <c r="P1123" s="399">
        <f t="shared" ref="P1123:P1124" si="1694">N1123/(G1121-N1123)</f>
        <v>0.36336498393268413</v>
      </c>
      <c r="Q1123" s="156">
        <f t="shared" ref="Q1123:Q1124" si="1695">O1123/(H1121-O1123)</f>
        <v>0.15918242318013542</v>
      </c>
      <c r="R1123">
        <f t="shared" si="1628"/>
        <v>0.90603888249697617</v>
      </c>
    </row>
    <row r="1124" spans="1:18">
      <c r="A1124" s="364">
        <v>45805</v>
      </c>
      <c r="B1124" s="147" t="s">
        <v>16</v>
      </c>
      <c r="C1124" s="101">
        <v>51524475</v>
      </c>
      <c r="D1124" s="101">
        <v>7100775</v>
      </c>
      <c r="E1124" s="101">
        <v>48331275</v>
      </c>
      <c r="F1124" s="101">
        <v>1089450</v>
      </c>
      <c r="G1124" s="101">
        <v>18579624</v>
      </c>
      <c r="H1124" s="101">
        <v>15248577</v>
      </c>
      <c r="I1124">
        <f t="shared" si="1684"/>
        <v>0.15342691466776515</v>
      </c>
      <c r="J1124">
        <f t="shared" si="1685"/>
        <v>1.2184496953387847</v>
      </c>
      <c r="K1124" s="361">
        <f t="shared" si="1686"/>
        <v>0.15984204377393149</v>
      </c>
      <c r="L1124" s="361">
        <f t="shared" si="1687"/>
        <v>2.3061132799166838E-2</v>
      </c>
      <c r="M1124" s="17" t="s">
        <v>46</v>
      </c>
      <c r="N1124" s="35">
        <f t="shared" ref="N1124" si="1696">G1124-G1122</f>
        <v>4341932</v>
      </c>
      <c r="O1124" s="35">
        <f t="shared" si="1693"/>
        <v>3761374</v>
      </c>
      <c r="P1124" s="156">
        <f t="shared" si="1694"/>
        <v>0.4387669062305472</v>
      </c>
      <c r="Q1124" s="506">
        <f t="shared" si="1695"/>
        <v>0.4868570091313178</v>
      </c>
      <c r="R1124">
        <f t="shared" si="1628"/>
        <v>0.9380255694017261</v>
      </c>
    </row>
    <row r="1125" spans="1:18">
      <c r="A1125" s="364">
        <v>45805</v>
      </c>
      <c r="B1125" s="148" t="s">
        <v>591</v>
      </c>
      <c r="C1125" s="101">
        <v>6904920</v>
      </c>
      <c r="D1125" s="101">
        <v>-213450</v>
      </c>
      <c r="E1125" s="101">
        <v>6405330</v>
      </c>
      <c r="F1125" s="101">
        <v>-44190</v>
      </c>
      <c r="G1125" s="101">
        <v>3790033</v>
      </c>
      <c r="H1125" s="101">
        <v>4333456</v>
      </c>
      <c r="I1125">
        <f t="shared" si="1684"/>
        <v>0.20702740688685875</v>
      </c>
      <c r="J1125">
        <f t="shared" si="1685"/>
        <v>0.8745982421420686</v>
      </c>
      <c r="K1125" s="361">
        <f t="shared" si="1686"/>
        <v>-2.9985797310339304E-2</v>
      </c>
      <c r="L1125" s="361">
        <f t="shared" si="1687"/>
        <v>-6.8516726826182411E-3</v>
      </c>
      <c r="M1125" s="17" t="s">
        <v>46</v>
      </c>
      <c r="N1125" s="35">
        <f>G1125-G1123</f>
        <v>1316646</v>
      </c>
      <c r="O1125" s="35">
        <f t="shared" ref="O1125" si="1697">H1125-H1123</f>
        <v>1871643</v>
      </c>
      <c r="P1125" s="156">
        <f t="shared" ref="P1125" si="1698">N1125/(G1123-N1125)</f>
        <v>1.1382375138427703</v>
      </c>
      <c r="Q1125" s="400">
        <f t="shared" ref="Q1125" si="1699">O1125/(H1123-O1125)</f>
        <v>3.1713624887744207</v>
      </c>
      <c r="R1125">
        <f t="shared" si="1628"/>
        <v>0.92764724283554334</v>
      </c>
    </row>
    <row r="1126" spans="1:18">
      <c r="A1126" s="365">
        <v>45806</v>
      </c>
      <c r="B1126" s="223" t="s">
        <v>16</v>
      </c>
      <c r="C1126" s="101">
        <v>19175100</v>
      </c>
      <c r="D1126" s="101">
        <v>8346150</v>
      </c>
      <c r="E1126" s="101">
        <v>14105475</v>
      </c>
      <c r="F1126" s="101">
        <v>6887775</v>
      </c>
      <c r="G1126" s="101">
        <v>1436933</v>
      </c>
      <c r="H1126" s="101">
        <v>1843879</v>
      </c>
      <c r="I1126">
        <f t="shared" si="1684"/>
        <v>0.82526374436117256</v>
      </c>
      <c r="J1126">
        <f t="shared" si="1685"/>
        <v>0.77929896701464685</v>
      </c>
      <c r="K1126" s="361">
        <f t="shared" si="1686"/>
        <v>0.77072569362680587</v>
      </c>
      <c r="L1126" s="361">
        <f t="shared" si="1687"/>
        <v>0.95428945508957153</v>
      </c>
      <c r="M1126" s="30" t="s">
        <v>45</v>
      </c>
      <c r="R1126">
        <f t="shared" si="1628"/>
        <v>0.73561415585837886</v>
      </c>
    </row>
    <row r="1127" spans="1:18">
      <c r="A1127" s="365">
        <v>45806</v>
      </c>
      <c r="B1127" s="172" t="s">
        <v>591</v>
      </c>
      <c r="C1127" s="101">
        <v>3420930</v>
      </c>
      <c r="D1127" s="101">
        <v>796830</v>
      </c>
      <c r="E1127" s="101">
        <v>3254880</v>
      </c>
      <c r="F1127" s="101">
        <v>797100</v>
      </c>
      <c r="G1127" s="101">
        <v>203262</v>
      </c>
      <c r="H1127" s="101">
        <v>211432</v>
      </c>
      <c r="I1127">
        <f t="shared" si="1684"/>
        <v>1.0003388426640563</v>
      </c>
      <c r="J1127">
        <f t="shared" si="1685"/>
        <v>0.96135873472322075</v>
      </c>
      <c r="K1127" s="361">
        <f t="shared" si="1686"/>
        <v>0.30365839716474219</v>
      </c>
      <c r="L1127" s="361">
        <f t="shared" si="1687"/>
        <v>0.32431706662109711</v>
      </c>
      <c r="M1127" s="30" t="s">
        <v>45</v>
      </c>
      <c r="R1127">
        <f t="shared" si="1628"/>
        <v>0.95146056774035126</v>
      </c>
    </row>
    <row r="1128" spans="1:18">
      <c r="A1128" s="364">
        <v>45807</v>
      </c>
      <c r="B1128" s="147" t="s">
        <v>16</v>
      </c>
      <c r="C1128" s="101">
        <v>29552250</v>
      </c>
      <c r="D1128" s="101">
        <v>12159675</v>
      </c>
      <c r="E1128" s="101">
        <v>23821425</v>
      </c>
      <c r="F1128" s="101">
        <v>6520950</v>
      </c>
      <c r="G1128" s="101">
        <v>8958108</v>
      </c>
      <c r="H1128" s="101">
        <v>7506381</v>
      </c>
      <c r="I1128">
        <f t="shared" si="1684"/>
        <v>0.53627666857872436</v>
      </c>
      <c r="J1128">
        <f t="shared" si="1685"/>
        <v>1.1933990560830845</v>
      </c>
      <c r="K1128" s="361">
        <f t="shared" si="1686"/>
        <v>0.69913023229740279</v>
      </c>
      <c r="L1128" s="361">
        <f t="shared" si="1687"/>
        <v>0.37692317696479433</v>
      </c>
      <c r="M1128" s="17" t="s">
        <v>46</v>
      </c>
      <c r="N1128" s="35">
        <f t="shared" ref="N1128" si="1700">G1128-G1126</f>
        <v>7521175</v>
      </c>
      <c r="O1128" s="35">
        <f t="shared" ref="O1128:O1129" si="1701">H1128-H1126</f>
        <v>5662502</v>
      </c>
      <c r="P1128" s="156">
        <f t="shared" ref="P1128:P1129" si="1702">N1128/(G1126-N1128)</f>
        <v>-1.2361728872717423</v>
      </c>
      <c r="Q1128" s="508">
        <f t="shared" ref="Q1128:Q1129" si="1703">O1128/(H1126-O1128)</f>
        <v>-1.4828648965870681</v>
      </c>
      <c r="R1128">
        <f t="shared" si="1628"/>
        <v>0.8060782173946146</v>
      </c>
    </row>
    <row r="1129" spans="1:18">
      <c r="A1129" s="364">
        <v>45807</v>
      </c>
      <c r="B1129" s="148" t="s">
        <v>591</v>
      </c>
      <c r="C1129" s="101">
        <v>3215460</v>
      </c>
      <c r="D1129" s="101">
        <v>382230</v>
      </c>
      <c r="E1129" s="101">
        <v>3198090</v>
      </c>
      <c r="F1129" s="101">
        <v>798210</v>
      </c>
      <c r="G1129" s="101">
        <v>596427</v>
      </c>
      <c r="H1129" s="101">
        <v>578720</v>
      </c>
      <c r="I1129">
        <f t="shared" si="1684"/>
        <v>2.0882976218507183</v>
      </c>
      <c r="J1129">
        <f t="shared" si="1685"/>
        <v>1.0305968343931435</v>
      </c>
      <c r="K1129" s="361">
        <f t="shared" si="1686"/>
        <v>0.13490962611577598</v>
      </c>
      <c r="L1129" s="361">
        <f t="shared" si="1687"/>
        <v>0.33260413020651031</v>
      </c>
      <c r="M1129" s="30" t="s">
        <v>45</v>
      </c>
      <c r="N1129" s="35">
        <f>G1129-G1127</f>
        <v>393165</v>
      </c>
      <c r="O1129" s="35">
        <f t="shared" si="1701"/>
        <v>367288</v>
      </c>
      <c r="P1129" s="156">
        <f t="shared" si="1702"/>
        <v>-2.0703464400246441</v>
      </c>
      <c r="Q1129" s="156">
        <f t="shared" si="1703"/>
        <v>-2.3565855661636381</v>
      </c>
      <c r="R1129">
        <f t="shared" si="1628"/>
        <v>0.9945979735403333</v>
      </c>
    </row>
    <row r="1130" spans="1:18">
      <c r="A1130" s="364">
        <v>45810</v>
      </c>
      <c r="B1130" s="147" t="s">
        <v>16</v>
      </c>
      <c r="C1130" s="101">
        <v>35214975</v>
      </c>
      <c r="D1130" s="101">
        <v>6619875</v>
      </c>
      <c r="E1130" s="101">
        <v>34304850</v>
      </c>
      <c r="F1130" s="101">
        <v>6311175</v>
      </c>
      <c r="G1130" s="101">
        <v>9311792</v>
      </c>
      <c r="H1130" s="101">
        <v>12316255</v>
      </c>
      <c r="I1130">
        <f t="shared" si="1684"/>
        <v>0.95336769954115452</v>
      </c>
      <c r="J1130">
        <f t="shared" si="1685"/>
        <v>0.75605709690161493</v>
      </c>
      <c r="K1130" s="361">
        <f t="shared" si="1686"/>
        <v>0.23150382408174827</v>
      </c>
      <c r="L1130" s="361">
        <f t="shared" si="1687"/>
        <v>0.22545003469533742</v>
      </c>
      <c r="M1130" s="154" t="s">
        <v>894</v>
      </c>
      <c r="N1130" s="35">
        <f t="shared" ref="N1130" si="1704">G1130-G1128</f>
        <v>353684</v>
      </c>
      <c r="O1130" s="35">
        <f t="shared" ref="O1130:O1137" si="1705">H1130-H1128</f>
        <v>4809874</v>
      </c>
      <c r="P1130" s="156">
        <f t="shared" ref="P1130:P1137" si="1706">N1130/(G1128-N1130)</f>
        <v>4.1104901385612798E-2</v>
      </c>
      <c r="Q1130" s="506">
        <f t="shared" ref="Q1130:Q1137" si="1707">O1130/(H1128-O1130)</f>
        <v>1.7837424490275753</v>
      </c>
      <c r="R1130">
        <f t="shared" si="1628"/>
        <v>0.97415517120202411</v>
      </c>
    </row>
    <row r="1131" spans="1:18">
      <c r="A1131" s="364">
        <v>45810</v>
      </c>
      <c r="B1131" s="148" t="s">
        <v>591</v>
      </c>
      <c r="C1131" s="101">
        <v>3862320</v>
      </c>
      <c r="D1131" s="101">
        <v>306660</v>
      </c>
      <c r="E1131" s="101">
        <v>3632730</v>
      </c>
      <c r="F1131" s="101">
        <v>496650</v>
      </c>
      <c r="G1131" s="101">
        <v>537364</v>
      </c>
      <c r="H1131" s="101">
        <v>664102</v>
      </c>
      <c r="I1131">
        <f t="shared" si="1684"/>
        <v>1.6195460770886323</v>
      </c>
      <c r="J1131">
        <f t="shared" si="1685"/>
        <v>0.80915883403453082</v>
      </c>
      <c r="K1131" s="361">
        <f t="shared" si="1686"/>
        <v>8.6245591535748636E-2</v>
      </c>
      <c r="L1131" s="361">
        <f t="shared" si="1687"/>
        <v>0.15836649575265938</v>
      </c>
      <c r="M1131" s="30" t="s">
        <v>45</v>
      </c>
      <c r="N1131" s="35">
        <f>G1131-G1129</f>
        <v>-59063</v>
      </c>
      <c r="O1131" s="35">
        <f t="shared" si="1705"/>
        <v>85382</v>
      </c>
      <c r="P1131" s="156">
        <f t="shared" si="1706"/>
        <v>-9.0105112206135873E-2</v>
      </c>
      <c r="Q1131" s="400">
        <f t="shared" si="1707"/>
        <v>0.17306998447311986</v>
      </c>
      <c r="R1131">
        <f t="shared" si="1628"/>
        <v>0.94055645311626168</v>
      </c>
    </row>
    <row r="1132" spans="1:18">
      <c r="A1132" s="364">
        <v>45811</v>
      </c>
      <c r="B1132" s="147" t="s">
        <v>16</v>
      </c>
      <c r="C1132" s="101">
        <v>43377450</v>
      </c>
      <c r="D1132" s="101">
        <v>22160625</v>
      </c>
      <c r="E1132" s="101">
        <v>36246225</v>
      </c>
      <c r="F1132" s="101">
        <v>-371250</v>
      </c>
      <c r="G1132" s="101">
        <v>13309026</v>
      </c>
      <c r="H1132" s="101">
        <v>10070949</v>
      </c>
      <c r="I1132">
        <f t="shared" si="1684"/>
        <v>-1.6752686352483288E-2</v>
      </c>
      <c r="J1132">
        <f t="shared" si="1685"/>
        <v>1.3215265016236306</v>
      </c>
      <c r="K1132" s="361">
        <f t="shared" si="1686"/>
        <v>1.044483564341036</v>
      </c>
      <c r="L1132" s="361">
        <f t="shared" si="1687"/>
        <v>-1.013860185608101E-2</v>
      </c>
      <c r="M1132" s="17" t="s">
        <v>46</v>
      </c>
      <c r="N1132" s="35">
        <f t="shared" ref="N1132" si="1708">G1132-G1130</f>
        <v>3997234</v>
      </c>
      <c r="O1132" s="35">
        <f t="shared" si="1705"/>
        <v>-2245306</v>
      </c>
      <c r="P1132" s="504">
        <f t="shared" si="1706"/>
        <v>0.75212915166228311</v>
      </c>
      <c r="Q1132" s="508">
        <f t="shared" si="1707"/>
        <v>-0.15419404554223273</v>
      </c>
      <c r="R1132">
        <f t="shared" si="1628"/>
        <v>0.83560064042492121</v>
      </c>
    </row>
    <row r="1133" spans="1:18">
      <c r="A1133" s="364">
        <v>45811</v>
      </c>
      <c r="B1133" s="148" t="s">
        <v>591</v>
      </c>
      <c r="C1133" s="101">
        <v>4589700</v>
      </c>
      <c r="D1133" s="101">
        <v>547170</v>
      </c>
      <c r="E1133" s="101">
        <v>4352670</v>
      </c>
      <c r="F1133" s="101">
        <v>-370290</v>
      </c>
      <c r="G1133" s="101">
        <v>659618</v>
      </c>
      <c r="H1133" s="101">
        <v>513593</v>
      </c>
      <c r="I1133">
        <f t="shared" si="1684"/>
        <v>-0.67673666319425407</v>
      </c>
      <c r="J1133">
        <f t="shared" si="1685"/>
        <v>1.2843204638692505</v>
      </c>
      <c r="K1133" s="361">
        <f t="shared" si="1686"/>
        <v>0.13535335544819704</v>
      </c>
      <c r="L1133" s="361">
        <f t="shared" si="1687"/>
        <v>-7.840210376543523E-2</v>
      </c>
      <c r="M1133" s="17" t="s">
        <v>46</v>
      </c>
      <c r="N1133" s="35">
        <f>G1133-G1131</f>
        <v>122254</v>
      </c>
      <c r="O1133" s="35">
        <f t="shared" si="1705"/>
        <v>-150509</v>
      </c>
      <c r="P1133" s="504">
        <f t="shared" si="1706"/>
        <v>0.29450988894509889</v>
      </c>
      <c r="Q1133" s="156">
        <f t="shared" si="1707"/>
        <v>-0.1847618065555216</v>
      </c>
      <c r="R1133">
        <f t="shared" si="1628"/>
        <v>0.94835610170599383</v>
      </c>
    </row>
    <row r="1134" spans="1:18">
      <c r="A1134" s="364">
        <v>45812</v>
      </c>
      <c r="B1134" s="147" t="s">
        <v>16</v>
      </c>
      <c r="C1134" s="101">
        <v>54159000</v>
      </c>
      <c r="D1134" s="101">
        <v>4822425</v>
      </c>
      <c r="E1134" s="101">
        <v>48346500</v>
      </c>
      <c r="F1134" s="101">
        <v>12235500</v>
      </c>
      <c r="G1134" s="101">
        <v>19615728</v>
      </c>
      <c r="H1134" s="101">
        <v>20632051</v>
      </c>
      <c r="I1134">
        <f t="shared" si="1684"/>
        <v>2.537208976811459</v>
      </c>
      <c r="J1134">
        <f t="shared" si="1685"/>
        <v>0.95074057348927643</v>
      </c>
      <c r="K1134" s="361">
        <f t="shared" si="1686"/>
        <v>9.7745435308389361E-2</v>
      </c>
      <c r="L1134" s="361">
        <f t="shared" si="1687"/>
        <v>0.33883027332391791</v>
      </c>
      <c r="M1134" s="30" t="s">
        <v>45</v>
      </c>
      <c r="N1134" s="35">
        <f t="shared" ref="N1134" si="1709">G1134-G1132</f>
        <v>6306702</v>
      </c>
      <c r="O1134" s="35">
        <f t="shared" si="1705"/>
        <v>10561102</v>
      </c>
      <c r="P1134" s="399">
        <f t="shared" si="1706"/>
        <v>0.90065840997931546</v>
      </c>
      <c r="Q1134" s="508">
        <f t="shared" si="1707"/>
        <v>-21.546541590074934</v>
      </c>
      <c r="R1134">
        <f t="shared" si="1628"/>
        <v>0.89267711737661326</v>
      </c>
    </row>
    <row r="1135" spans="1:18">
      <c r="A1135" s="364">
        <v>45812</v>
      </c>
      <c r="B1135" s="148" t="s">
        <v>591</v>
      </c>
      <c r="C1135" s="101">
        <v>4175970</v>
      </c>
      <c r="D1135" s="101">
        <v>95820</v>
      </c>
      <c r="E1135" s="101">
        <v>3652560</v>
      </c>
      <c r="F1135" s="101">
        <v>288630</v>
      </c>
      <c r="G1135" s="101">
        <v>477836</v>
      </c>
      <c r="H1135" s="101">
        <v>456319</v>
      </c>
      <c r="I1135">
        <f t="shared" si="1684"/>
        <v>3.0122103944896681</v>
      </c>
      <c r="J1135">
        <f t="shared" si="1685"/>
        <v>1.0471534167983363</v>
      </c>
      <c r="K1135" s="361">
        <f t="shared" si="1686"/>
        <v>2.3484430719458844E-2</v>
      </c>
      <c r="L1135" s="361">
        <f t="shared" si="1687"/>
        <v>8.5801428686090378E-2</v>
      </c>
      <c r="M1135" s="30" t="s">
        <v>45</v>
      </c>
      <c r="N1135" s="35">
        <f>G1135-G1133</f>
        <v>-181782</v>
      </c>
      <c r="O1135" s="35">
        <f t="shared" si="1705"/>
        <v>-57274</v>
      </c>
      <c r="P1135" s="156">
        <f t="shared" si="1706"/>
        <v>-0.21604706441644878</v>
      </c>
      <c r="Q1135" s="156">
        <f t="shared" si="1707"/>
        <v>-0.10032809743775696</v>
      </c>
      <c r="R1135">
        <f t="shared" si="1628"/>
        <v>0.87466145590126365</v>
      </c>
    </row>
    <row r="1136" spans="1:18">
      <c r="A1136" s="365">
        <v>45813</v>
      </c>
      <c r="B1136" s="223" t="s">
        <v>16</v>
      </c>
      <c r="C1136" s="101">
        <v>18924975</v>
      </c>
      <c r="D1136" s="101">
        <v>8325300</v>
      </c>
      <c r="E1136" s="101">
        <v>17848500</v>
      </c>
      <c r="F1136" s="101">
        <v>11852850</v>
      </c>
      <c r="G1136" s="101">
        <v>2002770</v>
      </c>
      <c r="H1136" s="101">
        <v>2309824</v>
      </c>
      <c r="I1136">
        <f t="shared" si="1684"/>
        <v>1.4237144607401535</v>
      </c>
      <c r="J1136">
        <f t="shared" si="1685"/>
        <v>0.86706606217616577</v>
      </c>
      <c r="K1136" s="361">
        <f t="shared" si="1686"/>
        <v>0.78542974194963522</v>
      </c>
      <c r="L1136" s="361">
        <f t="shared" si="1687"/>
        <v>1.9769082584874034</v>
      </c>
      <c r="M1136" s="30" t="s">
        <v>45</v>
      </c>
      <c r="N1136" s="35">
        <f t="shared" ref="N1136" si="1710">G1136-G1134</f>
        <v>-17612958</v>
      </c>
      <c r="O1136" s="35">
        <f t="shared" si="1705"/>
        <v>-18322227</v>
      </c>
      <c r="P1136" s="156">
        <f t="shared" si="1706"/>
        <v>-0.47310179037745248</v>
      </c>
      <c r="Q1136" s="508">
        <f t="shared" si="1707"/>
        <v>-0.47035211382944897</v>
      </c>
      <c r="R1136">
        <f t="shared" si="1628"/>
        <v>0.94311881521640051</v>
      </c>
    </row>
    <row r="1137" spans="1:18">
      <c r="A1137" s="364">
        <v>45813</v>
      </c>
      <c r="B1137" s="148" t="s">
        <v>591</v>
      </c>
      <c r="C1137" s="101">
        <v>4199370</v>
      </c>
      <c r="D1137" s="101">
        <v>-21510</v>
      </c>
      <c r="E1137" s="101">
        <v>3795750</v>
      </c>
      <c r="F1137" s="101">
        <v>186150</v>
      </c>
      <c r="G1137" s="101">
        <v>506157</v>
      </c>
      <c r="H1137" s="101">
        <v>579519</v>
      </c>
      <c r="I1137">
        <f t="shared" si="1684"/>
        <v>-8.6541143654114361</v>
      </c>
      <c r="J1137">
        <f t="shared" si="1685"/>
        <v>0.87340880971978485</v>
      </c>
      <c r="K1137" s="361">
        <f t="shared" si="1686"/>
        <v>-5.0960937055779835E-3</v>
      </c>
      <c r="L1137" s="361">
        <f t="shared" si="1687"/>
        <v>5.1570811170212769E-2</v>
      </c>
      <c r="M1137" s="30" t="s">
        <v>45</v>
      </c>
      <c r="N1137" s="35">
        <f>G1137-G1135</f>
        <v>28321</v>
      </c>
      <c r="O1137" s="35">
        <f t="shared" si="1705"/>
        <v>123200</v>
      </c>
      <c r="P1137" s="156">
        <f t="shared" si="1706"/>
        <v>6.3003459283894864E-2</v>
      </c>
      <c r="Q1137" s="400">
        <f t="shared" si="1707"/>
        <v>0.36983780570907093</v>
      </c>
      <c r="R1137">
        <f t="shared" si="1628"/>
        <v>0.90388558283742559</v>
      </c>
    </row>
    <row r="1138" spans="1:18">
      <c r="A1138" s="364">
        <v>45814</v>
      </c>
      <c r="B1138" s="147" t="s">
        <v>16</v>
      </c>
      <c r="C1138" s="101">
        <v>29197725</v>
      </c>
      <c r="D1138" s="101">
        <v>4695900</v>
      </c>
      <c r="E1138" s="101">
        <v>31218825</v>
      </c>
      <c r="F1138" s="101">
        <v>20622900</v>
      </c>
      <c r="G1138" s="101">
        <v>8308444</v>
      </c>
      <c r="H1138" s="101">
        <v>15829145</v>
      </c>
      <c r="I1138">
        <f t="shared" si="1684"/>
        <v>4.3916821056666455</v>
      </c>
      <c r="J1138">
        <f t="shared" si="1685"/>
        <v>0.52488267685967882</v>
      </c>
      <c r="K1138" s="361">
        <f t="shared" si="1686"/>
        <v>0.19165511140496677</v>
      </c>
      <c r="L1138" s="361">
        <f t="shared" si="1687"/>
        <v>1.9463048294509446</v>
      </c>
      <c r="M1138" s="30" t="s">
        <v>45</v>
      </c>
      <c r="N1138" s="35">
        <f t="shared" ref="N1138" si="1711">G1138-G1136</f>
        <v>6305674</v>
      </c>
      <c r="O1138" s="35">
        <f t="shared" ref="O1138:O1139" si="1712">H1138-H1136</f>
        <v>13519321</v>
      </c>
      <c r="P1138" s="156">
        <f t="shared" ref="P1138:P1139" si="1713">N1138/(G1136-N1138)</f>
        <v>-1.4654461266158854</v>
      </c>
      <c r="Q1138" s="508">
        <f t="shared" ref="Q1138:Q1139" si="1714">O1138/(H1136-O1138)</f>
        <v>-1.2060595582477964</v>
      </c>
      <c r="R1138">
        <f t="shared" si="1628"/>
        <v>1.0692211465105586</v>
      </c>
    </row>
    <row r="1139" spans="1:18">
      <c r="A1139" s="364">
        <v>45814</v>
      </c>
      <c r="B1139" s="148" t="s">
        <v>591</v>
      </c>
      <c r="C1139" s="101">
        <v>4747980</v>
      </c>
      <c r="D1139" s="101">
        <v>24240</v>
      </c>
      <c r="E1139" s="101">
        <v>4043160</v>
      </c>
      <c r="F1139" s="101">
        <v>1795080</v>
      </c>
      <c r="G1139" s="101">
        <v>711410</v>
      </c>
      <c r="H1139" s="101">
        <v>1276015</v>
      </c>
      <c r="I1139">
        <f t="shared" si="1684"/>
        <v>74.054455445544548</v>
      </c>
      <c r="J1139">
        <f t="shared" si="1685"/>
        <v>0.55752479398753152</v>
      </c>
      <c r="K1139" s="361">
        <f t="shared" si="1686"/>
        <v>5.1315271373953688E-3</v>
      </c>
      <c r="L1139" s="361">
        <f t="shared" si="1687"/>
        <v>0.79849471549055195</v>
      </c>
      <c r="M1139" s="30" t="s">
        <v>45</v>
      </c>
      <c r="N1139" s="35">
        <f>G1139-G1137</f>
        <v>205253</v>
      </c>
      <c r="O1139" s="35">
        <f t="shared" si="1712"/>
        <v>696496</v>
      </c>
      <c r="P1139" s="399">
        <f t="shared" si="1713"/>
        <v>0.68212120809294663</v>
      </c>
      <c r="Q1139" s="156">
        <f t="shared" si="1714"/>
        <v>-5.9541277345119124</v>
      </c>
      <c r="R1139">
        <f t="shared" si="1628"/>
        <v>0.8515537133686325</v>
      </c>
    </row>
    <row r="1140" spans="1:18">
      <c r="A1140" s="364">
        <v>45817</v>
      </c>
      <c r="B1140" s="147" t="s">
        <v>16</v>
      </c>
      <c r="C1140" s="101">
        <v>40563900</v>
      </c>
      <c r="D1140" s="101">
        <v>10484625</v>
      </c>
      <c r="E1140" s="101">
        <v>33956550</v>
      </c>
      <c r="F1140" s="101">
        <v>11129100</v>
      </c>
      <c r="G1140" s="101">
        <v>7417409</v>
      </c>
      <c r="H1140" s="101">
        <v>8920392</v>
      </c>
      <c r="I1140">
        <f t="shared" si="1684"/>
        <v>1.0614685789906648</v>
      </c>
      <c r="J1140">
        <f t="shared" si="1685"/>
        <v>0.83151155240711394</v>
      </c>
      <c r="K1140" s="361">
        <f t="shared" si="1686"/>
        <v>0.34856641325297899</v>
      </c>
      <c r="L1140" s="361">
        <f t="shared" si="1687"/>
        <v>0.48753145883574384</v>
      </c>
      <c r="M1140" s="30" t="s">
        <v>45</v>
      </c>
      <c r="N1140" s="35">
        <f t="shared" ref="N1140" si="1715">G1140-G1138</f>
        <v>-891035</v>
      </c>
      <c r="O1140" s="35">
        <f t="shared" ref="O1140:O1143" si="1716">H1140-H1138</f>
        <v>-6908753</v>
      </c>
      <c r="P1140" s="156">
        <f t="shared" ref="P1140:P1143" si="1717">N1140/(G1138-N1140)</f>
        <v>-9.6857115495344898E-2</v>
      </c>
      <c r="Q1140" s="508">
        <f t="shared" ref="Q1140:Q1143" si="1718">O1140/(H1138-O1140)</f>
        <v>-0.30384308171318208</v>
      </c>
      <c r="R1140">
        <f t="shared" si="1628"/>
        <v>0.83711255574537946</v>
      </c>
    </row>
    <row r="1141" spans="1:18">
      <c r="A1141" s="364">
        <v>45817</v>
      </c>
      <c r="B1141" s="148" t="s">
        <v>591</v>
      </c>
      <c r="C1141" s="101">
        <v>3107400</v>
      </c>
      <c r="D1141" s="101">
        <v>253590</v>
      </c>
      <c r="E1141" s="101">
        <v>2582100</v>
      </c>
      <c r="F1141" s="101">
        <v>638730</v>
      </c>
      <c r="G1141" s="101">
        <v>513890</v>
      </c>
      <c r="H1141" s="101">
        <v>544014</v>
      </c>
      <c r="I1141">
        <f t="shared" si="1684"/>
        <v>2.518750739382468</v>
      </c>
      <c r="J1141">
        <f t="shared" si="1685"/>
        <v>0.94462642505523753</v>
      </c>
      <c r="K1141" s="361">
        <f t="shared" si="1686"/>
        <v>8.8860155371240548E-2</v>
      </c>
      <c r="L1141" s="361">
        <f t="shared" si="1687"/>
        <v>0.32867132867132864</v>
      </c>
      <c r="M1141" s="30" t="s">
        <v>45</v>
      </c>
      <c r="N1141" s="35">
        <f>G1141-G1139</f>
        <v>-197520</v>
      </c>
      <c r="O1141" s="35">
        <f t="shared" si="1716"/>
        <v>-732001</v>
      </c>
      <c r="P1141" s="156">
        <f t="shared" si="1717"/>
        <v>-0.21731046395211953</v>
      </c>
      <c r="Q1141" s="156">
        <f t="shared" si="1718"/>
        <v>-0.36453942598066946</v>
      </c>
      <c r="R1141">
        <f t="shared" si="1628"/>
        <v>0.83095192122031281</v>
      </c>
    </row>
    <row r="1142" spans="1:18">
      <c r="A1142" s="364">
        <v>45818</v>
      </c>
      <c r="B1142" s="147" t="s">
        <v>16</v>
      </c>
      <c r="C1142" s="101">
        <v>53104275</v>
      </c>
      <c r="D1142" s="101">
        <v>12540375</v>
      </c>
      <c r="E1142" s="101">
        <v>40472100</v>
      </c>
      <c r="F1142" s="101">
        <v>6515550</v>
      </c>
      <c r="G1142" s="101">
        <v>10743399</v>
      </c>
      <c r="H1142" s="101">
        <v>10929243</v>
      </c>
      <c r="I1142">
        <f t="shared" si="1684"/>
        <v>0.5195658024580605</v>
      </c>
      <c r="J1142">
        <f t="shared" si="1685"/>
        <v>0.98299571159685994</v>
      </c>
      <c r="K1142" s="361">
        <f t="shared" si="1686"/>
        <v>0.30915111712631183</v>
      </c>
      <c r="L1142" s="361">
        <f t="shared" si="1687"/>
        <v>0.19187903364741118</v>
      </c>
      <c r="M1142" s="17" t="s">
        <v>46</v>
      </c>
      <c r="N1142" s="35">
        <f t="shared" ref="N1142" si="1719">G1142-G1140</f>
        <v>3325990</v>
      </c>
      <c r="O1142" s="35">
        <f t="shared" si="1716"/>
        <v>2008851</v>
      </c>
      <c r="P1142" s="399">
        <f t="shared" si="1717"/>
        <v>0.81291845200894852</v>
      </c>
      <c r="Q1142" s="508">
        <f t="shared" si="1718"/>
        <v>0.29065167956031801</v>
      </c>
      <c r="R1142">
        <f t="shared" si="1628"/>
        <v>0.76212508315008543</v>
      </c>
    </row>
    <row r="1143" spans="1:18">
      <c r="A1143" s="364">
        <v>45818</v>
      </c>
      <c r="B1143" s="148" t="s">
        <v>591</v>
      </c>
      <c r="C1143" s="101">
        <v>5622765</v>
      </c>
      <c r="D1143" s="101">
        <v>717165</v>
      </c>
      <c r="E1143" s="101">
        <v>4768110</v>
      </c>
      <c r="F1143" s="101">
        <v>-4140</v>
      </c>
      <c r="G1143" s="101">
        <v>655524</v>
      </c>
      <c r="H1143" s="101">
        <v>570599</v>
      </c>
      <c r="I1143">
        <f t="shared" si="1684"/>
        <v>-5.7727301248666624E-3</v>
      </c>
      <c r="J1143">
        <f t="shared" si="1685"/>
        <v>1.1488348209513162</v>
      </c>
      <c r="K1143" s="361">
        <f t="shared" si="1686"/>
        <v>0.14619312622309197</v>
      </c>
      <c r="L1143" s="361">
        <f t="shared" si="1687"/>
        <v>-8.6751532296086749E-4</v>
      </c>
      <c r="M1143" s="17" t="s">
        <v>46</v>
      </c>
      <c r="N1143" s="35">
        <f>G1143-G1141</f>
        <v>141634</v>
      </c>
      <c r="O1143" s="35">
        <f t="shared" si="1716"/>
        <v>26585</v>
      </c>
      <c r="P1143" s="399">
        <f t="shared" si="1717"/>
        <v>0.38047472706954355</v>
      </c>
      <c r="Q1143" s="156">
        <f t="shared" si="1718"/>
        <v>5.1379029779931161E-2</v>
      </c>
      <c r="R1143">
        <f t="shared" si="1628"/>
        <v>0.84800093903977847</v>
      </c>
    </row>
    <row r="1144" spans="1:18">
      <c r="A1144" s="364">
        <v>45819</v>
      </c>
      <c r="B1144" s="147" t="s">
        <v>16</v>
      </c>
      <c r="C1144" s="101">
        <v>55570575</v>
      </c>
      <c r="D1144" s="101">
        <v>1818075</v>
      </c>
      <c r="E1144" s="101">
        <v>46741800</v>
      </c>
      <c r="F1144" s="101">
        <v>13569900</v>
      </c>
      <c r="G1144" s="101">
        <v>24137684</v>
      </c>
      <c r="H1144" s="101">
        <v>31598621</v>
      </c>
      <c r="I1144">
        <f t="shared" si="1684"/>
        <v>7.4638835031558104</v>
      </c>
      <c r="J1144">
        <f t="shared" si="1685"/>
        <v>0.76388409481540354</v>
      </c>
      <c r="K1144" s="361">
        <f t="shared" si="1686"/>
        <v>3.3823077996372262E-2</v>
      </c>
      <c r="L1144" s="361">
        <f t="shared" si="1687"/>
        <v>0.40907816555578669</v>
      </c>
      <c r="M1144" s="30" t="s">
        <v>45</v>
      </c>
      <c r="N1144" s="35">
        <f t="shared" ref="N1144" si="1720">G1144-G1142</f>
        <v>13394285</v>
      </c>
      <c r="O1144" s="35">
        <f t="shared" ref="O1144" si="1721">H1144-H1142</f>
        <v>20669378</v>
      </c>
      <c r="P1144" s="156">
        <f t="shared" ref="P1144" si="1722">N1144/(G1142-N1144)</f>
        <v>-5.0527578326642493</v>
      </c>
      <c r="Q1144" s="508">
        <f t="shared" ref="Q1144" si="1723">O1144/(H1142-O1144)</f>
        <v>-2.1220833181470278</v>
      </c>
      <c r="R1144">
        <f t="shared" si="1628"/>
        <v>0.84112500185574834</v>
      </c>
    </row>
    <row r="1145" spans="1:18">
      <c r="A1145" s="364">
        <v>45819</v>
      </c>
      <c r="B1145" s="148" t="s">
        <v>591</v>
      </c>
      <c r="C1145" s="101">
        <v>6002220</v>
      </c>
      <c r="D1145" s="101">
        <v>437235</v>
      </c>
      <c r="E1145" s="101">
        <v>5155170</v>
      </c>
      <c r="F1145" s="101">
        <v>84630</v>
      </c>
      <c r="G1145" s="101">
        <v>887373</v>
      </c>
      <c r="H1145" s="101">
        <v>808796</v>
      </c>
      <c r="I1145">
        <f t="shared" si="1684"/>
        <v>0.19355724038560498</v>
      </c>
      <c r="J1145">
        <f t="shared" si="1685"/>
        <v>1.0971530521911581</v>
      </c>
      <c r="K1145" s="361">
        <f t="shared" si="1686"/>
        <v>7.8568944929770707E-2</v>
      </c>
      <c r="L1145" s="361">
        <f t="shared" si="1687"/>
        <v>1.6690530002721603E-2</v>
      </c>
      <c r="M1145" s="17" t="s">
        <v>46</v>
      </c>
      <c r="N1145" s="35">
        <f>G1145-G1143</f>
        <v>231849</v>
      </c>
      <c r="O1145" s="35">
        <f t="shared" ref="O1145" si="1724">H1145-H1143</f>
        <v>238197</v>
      </c>
      <c r="P1145" s="156">
        <f t="shared" ref="P1145" si="1725">N1145/(G1143-N1145)</f>
        <v>0.54723313860860334</v>
      </c>
      <c r="Q1145" s="400">
        <f t="shared" ref="Q1145" si="1726">O1145/(H1143-O1145)</f>
        <v>0.71659316129265171</v>
      </c>
      <c r="R1145">
        <f t="shared" si="1628"/>
        <v>0.85887721543029083</v>
      </c>
    </row>
    <row r="1146" spans="1:18">
      <c r="A1146" s="365">
        <v>45820</v>
      </c>
      <c r="B1146" s="223" t="s">
        <v>16</v>
      </c>
      <c r="C1146" s="101">
        <v>22553100</v>
      </c>
      <c r="D1146" s="101">
        <v>16043250</v>
      </c>
      <c r="E1146" s="101">
        <v>16235700</v>
      </c>
      <c r="F1146" s="101">
        <v>4940250</v>
      </c>
      <c r="G1146" s="101">
        <v>2490865</v>
      </c>
      <c r="H1146" s="101">
        <v>1962432</v>
      </c>
      <c r="I1146">
        <f t="shared" ref="I1146:I1149" si="1727">F1146/D1146</f>
        <v>0.30793324295264363</v>
      </c>
      <c r="J1146">
        <f t="shared" ref="J1146:J1149" si="1728">G1146/H1146</f>
        <v>1.2692745532074488</v>
      </c>
      <c r="K1146" s="361">
        <f t="shared" ref="K1146:K1149" si="1729">D1146/(C1146-D1146)</f>
        <v>2.4644577063987652</v>
      </c>
      <c r="L1146" s="361">
        <f t="shared" ref="L1146:L1149" si="1730">F1146/(E1146-F1146)</f>
        <v>0.43736637318566324</v>
      </c>
      <c r="M1146" s="17" t="s">
        <v>46</v>
      </c>
      <c r="R1146">
        <f t="shared" si="1628"/>
        <v>0.71988773162004338</v>
      </c>
    </row>
    <row r="1147" spans="1:18">
      <c r="A1147" s="364">
        <v>45820</v>
      </c>
      <c r="B1147" s="148" t="s">
        <v>591</v>
      </c>
      <c r="C1147" s="101">
        <v>5255100</v>
      </c>
      <c r="D1147" s="101">
        <v>929220</v>
      </c>
      <c r="E1147" s="101">
        <v>4969980</v>
      </c>
      <c r="F1147" s="101">
        <v>-396060</v>
      </c>
      <c r="G1147" s="101">
        <v>950963</v>
      </c>
      <c r="H1147" s="101">
        <v>610345</v>
      </c>
      <c r="I1147">
        <f t="shared" si="1727"/>
        <v>-0.42622844966746304</v>
      </c>
      <c r="J1147">
        <f t="shared" si="1728"/>
        <v>1.5580745316173639</v>
      </c>
      <c r="K1147" s="361">
        <f t="shared" si="1729"/>
        <v>0.21480484895558824</v>
      </c>
      <c r="L1147" s="361">
        <f t="shared" si="1730"/>
        <v>-7.3808618646152471E-2</v>
      </c>
      <c r="M1147" s="17" t="s">
        <v>46</v>
      </c>
      <c r="N1147" s="35">
        <f>G1147-G1145</f>
        <v>63590</v>
      </c>
      <c r="O1147" s="35">
        <f t="shared" ref="O1147:O1151" si="1731">H1147-H1145</f>
        <v>-198451</v>
      </c>
      <c r="P1147" s="156">
        <f t="shared" ref="P1147:P1151" si="1732">N1147/(G1145-N1147)</f>
        <v>7.719265874629605E-2</v>
      </c>
      <c r="Q1147" s="400">
        <f t="shared" ref="Q1147:Q1151" si="1733">O1147/(H1145-O1147)</f>
        <v>-0.19702317306479941</v>
      </c>
      <c r="R1147">
        <f t="shared" si="1628"/>
        <v>0.94574413426956672</v>
      </c>
    </row>
    <row r="1148" spans="1:18">
      <c r="A1148" s="364">
        <v>45821</v>
      </c>
      <c r="B1148" s="147" t="s">
        <v>16</v>
      </c>
      <c r="C1148" s="101">
        <v>24176100</v>
      </c>
      <c r="D1148" s="101">
        <v>13733700</v>
      </c>
      <c r="E1148" s="101">
        <v>23733225</v>
      </c>
      <c r="F1148" s="101">
        <v>6255075</v>
      </c>
      <c r="G1148" s="101">
        <v>9178823</v>
      </c>
      <c r="H1148" s="101">
        <v>11680329</v>
      </c>
      <c r="I1148">
        <f t="shared" si="1727"/>
        <v>0.45545446602153827</v>
      </c>
      <c r="J1148">
        <f t="shared" si="1728"/>
        <v>0.78583599828395245</v>
      </c>
      <c r="K1148" s="361">
        <f t="shared" si="1729"/>
        <v>1.3151861641002069</v>
      </c>
      <c r="L1148" s="361">
        <f t="shared" si="1730"/>
        <v>0.35787969550553117</v>
      </c>
      <c r="M1148" s="17" t="s">
        <v>46</v>
      </c>
      <c r="N1148" s="35">
        <f t="shared" ref="N1148" si="1734">G1148-G1146</f>
        <v>6687958</v>
      </c>
      <c r="O1148" s="35">
        <f t="shared" si="1731"/>
        <v>9717897</v>
      </c>
      <c r="P1148" s="156">
        <f t="shared" si="1732"/>
        <v>-1.5934738639339181</v>
      </c>
      <c r="Q1148" s="508">
        <f t="shared" si="1733"/>
        <v>-1.253038599232928</v>
      </c>
      <c r="R1148">
        <f t="shared" si="1628"/>
        <v>0.9816812885452989</v>
      </c>
    </row>
    <row r="1149" spans="1:18">
      <c r="A1149" s="364">
        <v>45821</v>
      </c>
      <c r="B1149" s="148" t="s">
        <v>591</v>
      </c>
      <c r="C1149" s="101">
        <v>4356990</v>
      </c>
      <c r="D1149" s="101">
        <v>823710</v>
      </c>
      <c r="E1149" s="101">
        <v>5166660</v>
      </c>
      <c r="F1149" s="101">
        <v>-324300</v>
      </c>
      <c r="G1149" s="101">
        <v>943553</v>
      </c>
      <c r="H1149" s="101">
        <v>727623</v>
      </c>
      <c r="I1149">
        <f t="shared" si="1727"/>
        <v>-0.39370652292675823</v>
      </c>
      <c r="J1149">
        <f t="shared" si="1728"/>
        <v>1.2967608225688303</v>
      </c>
      <c r="K1149" s="361">
        <f t="shared" si="1729"/>
        <v>0.2331289906262736</v>
      </c>
      <c r="L1149" s="361">
        <f t="shared" si="1730"/>
        <v>-5.9060710695397527E-2</v>
      </c>
      <c r="M1149" s="17" t="s">
        <v>46</v>
      </c>
      <c r="N1149" s="35">
        <f>G1149-G1147</f>
        <v>-7410</v>
      </c>
      <c r="O1149" s="35">
        <f t="shared" si="1731"/>
        <v>117278</v>
      </c>
      <c r="P1149" s="156">
        <f t="shared" si="1732"/>
        <v>-7.731853881526295E-3</v>
      </c>
      <c r="Q1149" s="156">
        <f t="shared" si="1733"/>
        <v>0.23785408473899083</v>
      </c>
      <c r="R1149">
        <f t="shared" si="1628"/>
        <v>1.1858324210062452</v>
      </c>
    </row>
    <row r="1150" spans="1:18">
      <c r="A1150" s="364">
        <v>45824</v>
      </c>
      <c r="B1150" s="147" t="s">
        <v>16</v>
      </c>
      <c r="C1150" s="101">
        <v>33517125</v>
      </c>
      <c r="D1150" s="101">
        <v>-3609525</v>
      </c>
      <c r="E1150" s="101">
        <v>36388800</v>
      </c>
      <c r="F1150" s="101">
        <v>21991575</v>
      </c>
      <c r="G1150" s="101">
        <v>9424074</v>
      </c>
      <c r="H1150" s="101">
        <v>17705675</v>
      </c>
      <c r="I1150">
        <f t="shared" ref="I1150:I1157" si="1735">F1150/D1150</f>
        <v>-6.0926506950360508</v>
      </c>
      <c r="J1150">
        <f t="shared" ref="J1150:J1157" si="1736">G1150/H1150</f>
        <v>0.53226290440776758</v>
      </c>
      <c r="K1150" s="361">
        <f t="shared" ref="K1150:K1157" si="1737">D1150/(C1150-D1150)</f>
        <v>-9.7221941651078128E-2</v>
      </c>
      <c r="L1150" s="361">
        <f t="shared" ref="L1150:L1157" si="1738">F1150/(E1150-F1150)</f>
        <v>1.5274870678203611</v>
      </c>
      <c r="M1150" s="30" t="s">
        <v>45</v>
      </c>
      <c r="N1150" s="35">
        <f t="shared" ref="N1150" si="1739">G1150-G1148</f>
        <v>245251</v>
      </c>
      <c r="O1150" s="35">
        <f t="shared" si="1731"/>
        <v>6025346</v>
      </c>
      <c r="P1150" s="156">
        <f t="shared" si="1732"/>
        <v>2.7452736710466989E-2</v>
      </c>
      <c r="Q1150" s="506">
        <f t="shared" si="1733"/>
        <v>1.0654932119159333</v>
      </c>
      <c r="R1150">
        <f t="shared" si="1628"/>
        <v>1.0856778437888095</v>
      </c>
    </row>
    <row r="1151" spans="1:18">
      <c r="A1151" s="364">
        <v>45824</v>
      </c>
      <c r="B1151" s="148" t="s">
        <v>591</v>
      </c>
      <c r="C1151" s="101">
        <v>5308860</v>
      </c>
      <c r="D1151" s="101">
        <v>40230</v>
      </c>
      <c r="E1151" s="101">
        <v>5364030</v>
      </c>
      <c r="F1151" s="101">
        <v>1052760</v>
      </c>
      <c r="G1151" s="101">
        <v>814360</v>
      </c>
      <c r="H1151" s="101">
        <v>1156742</v>
      </c>
      <c r="I1151">
        <f t="shared" si="1735"/>
        <v>26.168530947054435</v>
      </c>
      <c r="J1151">
        <f t="shared" si="1736"/>
        <v>0.70401178482323634</v>
      </c>
      <c r="K1151" s="361">
        <f t="shared" si="1737"/>
        <v>7.635761099185177E-3</v>
      </c>
      <c r="L1151" s="361">
        <f t="shared" si="1738"/>
        <v>0.24418790750753258</v>
      </c>
      <c r="M1151" s="30" t="s">
        <v>45</v>
      </c>
      <c r="N1151" s="35">
        <f>G1151-G1149</f>
        <v>-129193</v>
      </c>
      <c r="O1151" s="35">
        <f t="shared" si="1731"/>
        <v>429119</v>
      </c>
      <c r="P1151" s="156">
        <f t="shared" si="1732"/>
        <v>-0.12043205008454937</v>
      </c>
      <c r="Q1151" s="400">
        <f t="shared" si="1733"/>
        <v>1.4375653257577787</v>
      </c>
      <c r="R1151">
        <f t="shared" si="1628"/>
        <v>1.010392061572541</v>
      </c>
    </row>
    <row r="1152" spans="1:18">
      <c r="A1152" s="364">
        <v>45825</v>
      </c>
      <c r="B1152" s="147" t="s">
        <v>16</v>
      </c>
      <c r="C1152" s="101">
        <v>41769375</v>
      </c>
      <c r="D1152" s="101">
        <v>14732775</v>
      </c>
      <c r="E1152" s="101">
        <v>35451675</v>
      </c>
      <c r="F1152" s="101">
        <v>-6761175</v>
      </c>
      <c r="G1152" s="101">
        <v>12257941</v>
      </c>
      <c r="H1152" s="101">
        <v>12038779</v>
      </c>
      <c r="I1152">
        <f t="shared" si="1735"/>
        <v>-0.4589206717675387</v>
      </c>
      <c r="J1152">
        <f t="shared" si="1736"/>
        <v>1.0182046700915433</v>
      </c>
      <c r="K1152" s="361">
        <f t="shared" si="1737"/>
        <v>0.54491966445485007</v>
      </c>
      <c r="L1152" s="361">
        <f t="shared" si="1738"/>
        <v>-0.16016864532956196</v>
      </c>
      <c r="M1152" s="17" t="s">
        <v>46</v>
      </c>
      <c r="N1152" s="35">
        <f t="shared" ref="N1152" si="1740">G1152-G1150</f>
        <v>2833867</v>
      </c>
      <c r="O1152" s="35">
        <f t="shared" ref="O1152:O1157" si="1741">H1152-H1150</f>
        <v>-5666896</v>
      </c>
      <c r="P1152" s="156">
        <f t="shared" ref="P1152:P1157" si="1742">N1152/(G1150-N1152)</f>
        <v>0.43001183422614797</v>
      </c>
      <c r="Q1152" s="508">
        <f t="shared" ref="Q1152:Q1157" si="1743">O1152/(H1150-O1152)</f>
        <v>-0.24245924849260272</v>
      </c>
      <c r="R1152">
        <f t="shared" si="1628"/>
        <v>0.84874803609103555</v>
      </c>
    </row>
    <row r="1153" spans="1:18">
      <c r="A1153" s="364">
        <v>45825</v>
      </c>
      <c r="B1153" s="148" t="s">
        <v>591</v>
      </c>
      <c r="C1153" s="101">
        <v>4991340</v>
      </c>
      <c r="D1153" s="101">
        <v>719490</v>
      </c>
      <c r="E1153" s="101">
        <v>4769100</v>
      </c>
      <c r="F1153" s="101">
        <v>-330660</v>
      </c>
      <c r="G1153" s="101">
        <v>891341</v>
      </c>
      <c r="H1153" s="101">
        <v>719177</v>
      </c>
      <c r="I1153">
        <f t="shared" si="1735"/>
        <v>-0.45957553266897383</v>
      </c>
      <c r="J1153">
        <f t="shared" si="1736"/>
        <v>1.2393903030825513</v>
      </c>
      <c r="K1153" s="361">
        <f t="shared" si="1737"/>
        <v>0.16842585764949611</v>
      </c>
      <c r="L1153" s="361">
        <f t="shared" si="1738"/>
        <v>-6.4838345333898068E-2</v>
      </c>
      <c r="M1153" s="17" t="s">
        <v>46</v>
      </c>
      <c r="N1153" s="35">
        <f>G1153-G1151</f>
        <v>76981</v>
      </c>
      <c r="O1153" s="35">
        <f t="shared" si="1741"/>
        <v>-437565</v>
      </c>
      <c r="P1153" s="156">
        <f t="shared" si="1742"/>
        <v>0.10439814532282585</v>
      </c>
      <c r="Q1153" s="156">
        <f t="shared" si="1743"/>
        <v>-0.27445466901920396</v>
      </c>
      <c r="R1153">
        <f t="shared" si="1628"/>
        <v>0.95547488249648393</v>
      </c>
    </row>
    <row r="1154" spans="1:18">
      <c r="A1154" s="364">
        <v>45826</v>
      </c>
      <c r="B1154" s="147" t="s">
        <v>16</v>
      </c>
      <c r="C1154" s="101">
        <v>59119125</v>
      </c>
      <c r="D1154" s="101">
        <v>19563900</v>
      </c>
      <c r="E1154" s="101">
        <v>42103500</v>
      </c>
      <c r="F1154" s="101">
        <v>305850</v>
      </c>
      <c r="G1154" s="101">
        <v>29821250</v>
      </c>
      <c r="H1154" s="101">
        <v>28265700</v>
      </c>
      <c r="I1154">
        <f t="shared" si="1735"/>
        <v>1.5633385981322741E-2</v>
      </c>
      <c r="J1154">
        <f t="shared" si="1736"/>
        <v>1.0550331320292794</v>
      </c>
      <c r="K1154" s="361">
        <f t="shared" si="1737"/>
        <v>0.49459711074832718</v>
      </c>
      <c r="L1154" s="361">
        <f t="shared" si="1738"/>
        <v>7.3173970306943097E-3</v>
      </c>
      <c r="M1154" s="17" t="s">
        <v>46</v>
      </c>
      <c r="N1154" s="35">
        <f t="shared" ref="N1154" si="1744">G1154-G1152</f>
        <v>17563309</v>
      </c>
      <c r="O1154" s="35">
        <f t="shared" si="1741"/>
        <v>16226921</v>
      </c>
      <c r="P1154" s="156">
        <f t="shared" si="1742"/>
        <v>-3.3104789337893243</v>
      </c>
      <c r="Q1154" s="508">
        <f t="shared" si="1743"/>
        <v>-3.8744916003325578</v>
      </c>
      <c r="R1154">
        <f t="shared" si="1628"/>
        <v>0.71218070294511293</v>
      </c>
    </row>
    <row r="1155" spans="1:18">
      <c r="A1155" s="364">
        <v>45826</v>
      </c>
      <c r="B1155" s="148" t="s">
        <v>591</v>
      </c>
      <c r="C1155" s="101">
        <v>5065860</v>
      </c>
      <c r="D1155" s="101">
        <v>-94320</v>
      </c>
      <c r="E1155" s="101">
        <v>5106360</v>
      </c>
      <c r="F1155" s="101">
        <v>357930</v>
      </c>
      <c r="G1155" s="101">
        <v>1042440</v>
      </c>
      <c r="H1155" s="101">
        <v>1114378</v>
      </c>
      <c r="I1155">
        <f t="shared" si="1735"/>
        <v>-3.7948473282442747</v>
      </c>
      <c r="J1155">
        <f t="shared" si="1736"/>
        <v>0.93544560283853417</v>
      </c>
      <c r="K1155" s="361">
        <f t="shared" si="1737"/>
        <v>-1.8278432147715778E-2</v>
      </c>
      <c r="L1155" s="361">
        <f t="shared" si="1738"/>
        <v>7.5378598821084025E-2</v>
      </c>
      <c r="M1155" s="30" t="s">
        <v>45</v>
      </c>
      <c r="N1155" s="35">
        <f>G1155-G1153</f>
        <v>151099</v>
      </c>
      <c r="O1155" s="35">
        <f t="shared" si="1741"/>
        <v>395201</v>
      </c>
      <c r="P1155" s="156">
        <f t="shared" si="1742"/>
        <v>0.20412108472634624</v>
      </c>
      <c r="Q1155" s="156">
        <f t="shared" si="1743"/>
        <v>1.2198465318418648</v>
      </c>
      <c r="R1155">
        <f t="shared" ref="R1155:R1218" si="1745">E1155/C1155</f>
        <v>1.0079946938920539</v>
      </c>
    </row>
    <row r="1156" spans="1:18">
      <c r="A1156" s="365">
        <v>45827</v>
      </c>
      <c r="B1156" s="223" t="s">
        <v>16</v>
      </c>
      <c r="C1156" s="101">
        <v>26774625</v>
      </c>
      <c r="D1156" s="101">
        <v>8179950</v>
      </c>
      <c r="E1156" s="101">
        <v>27863800</v>
      </c>
      <c r="F1156" s="101">
        <v>4719000</v>
      </c>
      <c r="G1156" s="101">
        <v>1743143</v>
      </c>
      <c r="H1156" s="101">
        <v>1513457</v>
      </c>
      <c r="I1156">
        <f t="shared" si="1735"/>
        <v>0.5768983917994609</v>
      </c>
      <c r="J1156">
        <f t="shared" si="1736"/>
        <v>1.1517624881314765</v>
      </c>
      <c r="K1156" s="361">
        <f t="shared" si="1737"/>
        <v>0.43990819952486399</v>
      </c>
      <c r="L1156" s="361">
        <f t="shared" si="1738"/>
        <v>0.20389029069164563</v>
      </c>
      <c r="M1156" s="17" t="s">
        <v>46</v>
      </c>
      <c r="N1156" s="35">
        <f t="shared" ref="N1156" si="1746">G1156-G1154</f>
        <v>-28078107</v>
      </c>
      <c r="O1156" s="35">
        <f t="shared" si="1741"/>
        <v>-26752243</v>
      </c>
      <c r="P1156" s="156">
        <f t="shared" si="1742"/>
        <v>-0.48494678446947176</v>
      </c>
      <c r="Q1156" s="508">
        <f t="shared" si="1743"/>
        <v>-0.4862457871243932</v>
      </c>
      <c r="R1156">
        <f t="shared" si="1745"/>
        <v>1.0406793745944154</v>
      </c>
    </row>
    <row r="1157" spans="1:18">
      <c r="A1157" s="365">
        <v>45827</v>
      </c>
      <c r="B1157" s="172" t="s">
        <v>591</v>
      </c>
      <c r="C1157" s="101">
        <v>6087390</v>
      </c>
      <c r="D1157" s="101">
        <v>906180</v>
      </c>
      <c r="E1157" s="101">
        <v>6110880</v>
      </c>
      <c r="F1157" s="101">
        <v>-391470</v>
      </c>
      <c r="G1157" s="101">
        <v>1374800</v>
      </c>
      <c r="H1157" s="101">
        <v>1088942</v>
      </c>
      <c r="I1157">
        <f t="shared" si="1735"/>
        <v>-0.43200026484804344</v>
      </c>
      <c r="J1157">
        <f t="shared" si="1736"/>
        <v>1.2625098490094055</v>
      </c>
      <c r="K1157" s="361">
        <f t="shared" si="1737"/>
        <v>0.17489736953337154</v>
      </c>
      <c r="L1157" s="361">
        <f t="shared" si="1738"/>
        <v>-6.0204387644466999E-2</v>
      </c>
      <c r="M1157" s="17" t="s">
        <v>46</v>
      </c>
      <c r="N1157" s="35">
        <f>G1157-G1155</f>
        <v>332360</v>
      </c>
      <c r="O1157" s="35">
        <f t="shared" si="1741"/>
        <v>-25436</v>
      </c>
      <c r="P1157" s="156">
        <f t="shared" si="1742"/>
        <v>0.46805993690851733</v>
      </c>
      <c r="Q1157" s="156">
        <f t="shared" si="1743"/>
        <v>-2.2315921720561425E-2</v>
      </c>
      <c r="R1157">
        <f t="shared" si="1745"/>
        <v>1.003858796627126</v>
      </c>
    </row>
    <row r="1158" spans="1:18">
      <c r="A1158" s="364">
        <v>45828</v>
      </c>
      <c r="B1158" s="147" t="s">
        <v>16</v>
      </c>
      <c r="C1158" s="101">
        <v>40347600</v>
      </c>
      <c r="D1158" s="101">
        <v>6471825</v>
      </c>
      <c r="E1158" s="101">
        <v>39860400</v>
      </c>
      <c r="F1158" s="101">
        <v>23850875</v>
      </c>
      <c r="G1158" s="101">
        <v>9073715</v>
      </c>
      <c r="H1158" s="101">
        <v>17033284</v>
      </c>
      <c r="I1158">
        <f t="shared" ref="I1158:I1169" si="1747">F1158/D1158</f>
        <v>3.6853399157115652</v>
      </c>
      <c r="J1158">
        <f t="shared" ref="J1158:J1169" si="1748">G1158/H1158</f>
        <v>0.53270496752123664</v>
      </c>
      <c r="K1158" s="361">
        <f t="shared" ref="K1158:K1169" si="1749">D1158/(C1158-D1158)</f>
        <v>0.19104581371201101</v>
      </c>
      <c r="L1158" s="361">
        <f t="shared" ref="L1158:L1169" si="1750">F1158/(E1158-F1158)</f>
        <v>1.4897927952265917</v>
      </c>
      <c r="M1158" s="30" t="s">
        <v>45</v>
      </c>
      <c r="N1158" s="35"/>
      <c r="O1158" s="35"/>
      <c r="P1158" s="156"/>
      <c r="Q1158" s="508"/>
      <c r="R1158">
        <f t="shared" si="1745"/>
        <v>0.98792493233798295</v>
      </c>
    </row>
    <row r="1159" spans="1:18">
      <c r="A1159" s="364">
        <v>45828</v>
      </c>
      <c r="B1159" s="148" t="s">
        <v>591</v>
      </c>
      <c r="C1159" s="101">
        <v>6741300</v>
      </c>
      <c r="D1159" s="101">
        <v>-841710</v>
      </c>
      <c r="E1159" s="101">
        <v>5692380</v>
      </c>
      <c r="F1159" s="101">
        <v>1828530</v>
      </c>
      <c r="G1159" s="101">
        <v>1557862</v>
      </c>
      <c r="H1159" s="101">
        <v>2289661</v>
      </c>
      <c r="I1159">
        <f t="shared" si="1747"/>
        <v>-2.1723990448016539</v>
      </c>
      <c r="J1159">
        <f t="shared" si="1748"/>
        <v>0.68038980442956398</v>
      </c>
      <c r="K1159" s="361">
        <f t="shared" si="1749"/>
        <v>-0.11099945799886853</v>
      </c>
      <c r="L1159" s="361">
        <f t="shared" si="1750"/>
        <v>0.47324042082378975</v>
      </c>
      <c r="M1159" s="30" t="s">
        <v>45</v>
      </c>
      <c r="N1159" s="35">
        <f>G1159-G1157</f>
        <v>183062</v>
      </c>
      <c r="O1159" s="35">
        <f t="shared" ref="O1159:O1160" si="1751">H1159-H1157</f>
        <v>1200719</v>
      </c>
      <c r="P1159" s="399">
        <f t="shared" ref="P1159:P1160" si="1752">N1159/(G1157-N1159)</f>
        <v>0.15360926646628706</v>
      </c>
      <c r="Q1159" s="156">
        <f t="shared" ref="Q1159:Q1160" si="1753">O1159/(H1157-O1159)</f>
        <v>-10.74209363285828</v>
      </c>
      <c r="R1159">
        <f t="shared" si="1745"/>
        <v>0.84440389835788354</v>
      </c>
    </row>
    <row r="1160" spans="1:18">
      <c r="A1160" s="364">
        <v>45831</v>
      </c>
      <c r="B1160" s="147" t="s">
        <v>16</v>
      </c>
      <c r="C1160" s="101">
        <v>40521550</v>
      </c>
      <c r="D1160" s="101">
        <v>9098275</v>
      </c>
      <c r="E1160" s="101">
        <v>46111750</v>
      </c>
      <c r="F1160" s="101">
        <v>-747125</v>
      </c>
      <c r="G1160" s="101">
        <v>13704150</v>
      </c>
      <c r="H1160" s="101">
        <v>15729025</v>
      </c>
      <c r="I1160">
        <f t="shared" si="1747"/>
        <v>-8.2117214526929549E-2</v>
      </c>
      <c r="J1160">
        <f t="shared" si="1748"/>
        <v>0.87126506569860496</v>
      </c>
      <c r="K1160" s="361">
        <f t="shared" si="1749"/>
        <v>0.2895393621447796</v>
      </c>
      <c r="L1160" s="361">
        <f t="shared" si="1750"/>
        <v>-1.5944151454767106E-2</v>
      </c>
      <c r="M1160" s="17" t="s">
        <v>46</v>
      </c>
      <c r="N1160" s="35">
        <f t="shared" ref="N1160" si="1754">G1160-G1158</f>
        <v>4630435</v>
      </c>
      <c r="O1160" s="35">
        <f t="shared" si="1751"/>
        <v>-1304259</v>
      </c>
      <c r="P1160" s="399">
        <f t="shared" si="1752"/>
        <v>1.0421209106785978</v>
      </c>
      <c r="Q1160" s="508">
        <f t="shared" si="1753"/>
        <v>-7.1125068391114335E-2</v>
      </c>
      <c r="R1160">
        <f t="shared" si="1745"/>
        <v>1.1379562232935314</v>
      </c>
    </row>
    <row r="1161" spans="1:18">
      <c r="A1161" s="364">
        <v>45831</v>
      </c>
      <c r="B1161" s="148" t="s">
        <v>591</v>
      </c>
      <c r="C1161" s="101">
        <v>6977910</v>
      </c>
      <c r="D1161" s="101">
        <v>158730</v>
      </c>
      <c r="E1161" s="101">
        <v>6314340</v>
      </c>
      <c r="F1161" s="101">
        <v>-387570</v>
      </c>
      <c r="G1161" s="101">
        <v>2121847</v>
      </c>
      <c r="H1161" s="101">
        <v>2352928</v>
      </c>
      <c r="I1161">
        <f t="shared" si="1747"/>
        <v>-2.4416934416934417</v>
      </c>
      <c r="J1161">
        <f t="shared" si="1748"/>
        <v>0.90179002502414018</v>
      </c>
      <c r="K1161" s="361">
        <f t="shared" si="1749"/>
        <v>2.3276992248334842E-2</v>
      </c>
      <c r="L1161" s="361">
        <f t="shared" si="1750"/>
        <v>-5.7829782852947889E-2</v>
      </c>
      <c r="M1161" s="17" t="s">
        <v>46</v>
      </c>
      <c r="N1161" s="35">
        <f>G1161-G1159</f>
        <v>563985</v>
      </c>
      <c r="O1161" s="35">
        <f t="shared" ref="O1161" si="1755">H1161-H1159</f>
        <v>63267</v>
      </c>
      <c r="P1161" s="399">
        <f t="shared" ref="P1161" si="1756">N1161/(G1159-N1161)</f>
        <v>0.56745955485437338</v>
      </c>
      <c r="Q1161" s="156">
        <f t="shared" ref="Q1161" si="1757">O1161/(H1159-O1161)</f>
        <v>2.8416803135473775E-2</v>
      </c>
      <c r="R1161">
        <f t="shared" si="1745"/>
        <v>0.90490419050976578</v>
      </c>
    </row>
    <row r="1162" spans="1:18">
      <c r="A1162" s="364">
        <v>45832</v>
      </c>
      <c r="B1162" s="147" t="s">
        <v>16</v>
      </c>
      <c r="C1162" s="101">
        <v>57308300</v>
      </c>
      <c r="D1162" s="101">
        <v>10318525</v>
      </c>
      <c r="E1162" s="101">
        <v>50396000</v>
      </c>
      <c r="F1162" s="101">
        <v>9810400</v>
      </c>
      <c r="G1162" s="101">
        <v>24080875</v>
      </c>
      <c r="H1162" s="101">
        <v>17921463</v>
      </c>
      <c r="I1162">
        <f t="shared" si="1747"/>
        <v>0.95075604313601025</v>
      </c>
      <c r="J1162">
        <f t="shared" si="1748"/>
        <v>1.3436891285047432</v>
      </c>
      <c r="K1162" s="361">
        <f t="shared" si="1749"/>
        <v>0.21959085779831888</v>
      </c>
      <c r="L1162" s="361">
        <f t="shared" si="1750"/>
        <v>0.24172120160845226</v>
      </c>
      <c r="M1162" s="30" t="s">
        <v>45</v>
      </c>
      <c r="N1162" s="35">
        <f t="shared" ref="N1162" si="1758">G1162-G1160</f>
        <v>10376725</v>
      </c>
      <c r="O1162" s="35">
        <f t="shared" ref="O1162:O1165" si="1759">H1162-H1160</f>
        <v>2192438</v>
      </c>
      <c r="P1162" s="399">
        <f t="shared" ref="P1162:P1165" si="1760">N1162/(G1160-N1162)</f>
        <v>3.1185451212273754</v>
      </c>
      <c r="Q1162" s="508">
        <f t="shared" ref="Q1162:Q1165" si="1761">O1162/(H1160-O1162)</f>
        <v>0.16196386873589333</v>
      </c>
      <c r="R1162">
        <f t="shared" si="1745"/>
        <v>0.87938396357944659</v>
      </c>
    </row>
    <row r="1163" spans="1:18">
      <c r="A1163" s="364">
        <v>45832</v>
      </c>
      <c r="B1163" s="148" t="s">
        <v>591</v>
      </c>
      <c r="C1163" s="101">
        <v>7652940</v>
      </c>
      <c r="D1163" s="101">
        <v>-908190</v>
      </c>
      <c r="E1163" s="101">
        <v>5633670</v>
      </c>
      <c r="F1163" s="101">
        <v>1136340</v>
      </c>
      <c r="G1163" s="101">
        <v>3258155</v>
      </c>
      <c r="H1163" s="101">
        <v>3532463</v>
      </c>
      <c r="I1163">
        <f t="shared" si="1747"/>
        <v>-1.2512139530274502</v>
      </c>
      <c r="J1163">
        <f t="shared" si="1748"/>
        <v>0.92234653271669087</v>
      </c>
      <c r="K1163" s="361">
        <f t="shared" si="1749"/>
        <v>-0.10608295867484784</v>
      </c>
      <c r="L1163" s="361">
        <f t="shared" si="1750"/>
        <v>0.25266991748437406</v>
      </c>
      <c r="M1163" s="30" t="s">
        <v>45</v>
      </c>
      <c r="N1163" s="35">
        <f>G1163-G1161</f>
        <v>1136308</v>
      </c>
      <c r="O1163" s="35">
        <f t="shared" si="1759"/>
        <v>1179535</v>
      </c>
      <c r="P1163" s="399">
        <f t="shared" si="1760"/>
        <v>1.1529812620302189</v>
      </c>
      <c r="Q1163" s="156">
        <f t="shared" si="1761"/>
        <v>1.0052343929101333</v>
      </c>
      <c r="R1163">
        <f t="shared" si="1745"/>
        <v>0.73614454052952194</v>
      </c>
    </row>
    <row r="1164" spans="1:18">
      <c r="A1164" s="364">
        <v>45833</v>
      </c>
      <c r="B1164" s="147" t="s">
        <v>16</v>
      </c>
      <c r="C1164" s="101">
        <v>66031475</v>
      </c>
      <c r="D1164" s="101">
        <v>-5866650</v>
      </c>
      <c r="E1164" s="101">
        <v>65538200</v>
      </c>
      <c r="F1164" s="101">
        <v>32714850</v>
      </c>
      <c r="G1164" s="101">
        <v>21784634</v>
      </c>
      <c r="H1164" s="101">
        <v>33636863</v>
      </c>
      <c r="I1164">
        <f t="shared" si="1747"/>
        <v>-5.5764107284395692</v>
      </c>
      <c r="J1164">
        <f t="shared" si="1748"/>
        <v>0.64764166622791197</v>
      </c>
      <c r="K1164" s="361">
        <f t="shared" si="1749"/>
        <v>-8.1596703669254242E-2</v>
      </c>
      <c r="L1164" s="361">
        <f t="shared" si="1750"/>
        <v>0.99669442637634487</v>
      </c>
      <c r="M1164" s="30" t="s">
        <v>45</v>
      </c>
      <c r="N1164" s="35">
        <f t="shared" ref="N1164" si="1762">G1164-G1162</f>
        <v>-2296241</v>
      </c>
      <c r="O1164" s="35">
        <f t="shared" si="1759"/>
        <v>15715400</v>
      </c>
      <c r="P1164" s="156">
        <f t="shared" si="1760"/>
        <v>-8.7054285995481845E-2</v>
      </c>
      <c r="Q1164" s="506">
        <f t="shared" si="1761"/>
        <v>7.1237312805663304</v>
      </c>
      <c r="R1164">
        <f t="shared" si="1745"/>
        <v>0.99252969890495402</v>
      </c>
    </row>
    <row r="1165" spans="1:18">
      <c r="A1165" s="364">
        <v>45833</v>
      </c>
      <c r="B1165" s="148" t="s">
        <v>591</v>
      </c>
      <c r="C1165" s="101">
        <v>8692095</v>
      </c>
      <c r="D1165" s="101">
        <v>910455</v>
      </c>
      <c r="E1165" s="101">
        <v>7326570</v>
      </c>
      <c r="F1165" s="101">
        <v>1984680</v>
      </c>
      <c r="G1165" s="101">
        <v>4769799</v>
      </c>
      <c r="H1165" s="101">
        <v>5815235</v>
      </c>
      <c r="I1165">
        <f t="shared" si="1747"/>
        <v>2.1798770944198229</v>
      </c>
      <c r="J1165">
        <f t="shared" si="1748"/>
        <v>0.82022463408615476</v>
      </c>
      <c r="K1165" s="361">
        <f t="shared" si="1749"/>
        <v>0.11700040094375992</v>
      </c>
      <c r="L1165" s="361">
        <f t="shared" si="1750"/>
        <v>0.37153142427118491</v>
      </c>
      <c r="M1165" s="30" t="s">
        <v>45</v>
      </c>
      <c r="N1165" s="35">
        <f>G1165-G1163</f>
        <v>1511644</v>
      </c>
      <c r="O1165" s="35">
        <f t="shared" si="1759"/>
        <v>2282772</v>
      </c>
      <c r="P1165" s="156">
        <f t="shared" si="1760"/>
        <v>0.86552217535417753</v>
      </c>
      <c r="Q1165" s="400">
        <f t="shared" si="1761"/>
        <v>1.8266691526145262</v>
      </c>
      <c r="R1165">
        <f t="shared" si="1745"/>
        <v>0.842900359464548</v>
      </c>
    </row>
    <row r="1166" spans="1:18">
      <c r="A1166" s="365">
        <v>45834</v>
      </c>
      <c r="B1166" s="223" t="s">
        <v>16</v>
      </c>
      <c r="C1166" s="101">
        <v>22935525</v>
      </c>
      <c r="D1166" s="101">
        <v>10227600</v>
      </c>
      <c r="E1166" s="101">
        <v>20721450</v>
      </c>
      <c r="F1166" s="101">
        <v>17729325</v>
      </c>
      <c r="G1166" s="101">
        <v>1939188</v>
      </c>
      <c r="H1166" s="101">
        <v>3642085</v>
      </c>
      <c r="I1166">
        <f t="shared" si="1747"/>
        <v>1.733478528687082</v>
      </c>
      <c r="J1166">
        <f t="shared" si="1748"/>
        <v>0.53243897382955097</v>
      </c>
      <c r="K1166" s="361">
        <f t="shared" si="1749"/>
        <v>0.80482061390825022</v>
      </c>
      <c r="L1166" s="361">
        <f t="shared" si="1750"/>
        <v>5.9253289885950622</v>
      </c>
      <c r="M1166" s="30" t="s">
        <v>45</v>
      </c>
      <c r="R1166">
        <f t="shared" si="1745"/>
        <v>0.90346525749901085</v>
      </c>
    </row>
    <row r="1167" spans="1:18">
      <c r="A1167" s="365">
        <v>45834</v>
      </c>
      <c r="B1167" s="172" t="s">
        <v>591</v>
      </c>
      <c r="C1167" s="101">
        <v>1742265</v>
      </c>
      <c r="D1167" s="101">
        <v>629475</v>
      </c>
      <c r="E1167" s="101">
        <v>1482460</v>
      </c>
      <c r="F1167" s="101">
        <v>868210</v>
      </c>
      <c r="G1167" s="101">
        <v>119596</v>
      </c>
      <c r="H1167" s="101">
        <v>171914</v>
      </c>
      <c r="I1167">
        <f t="shared" si="1747"/>
        <v>1.3792604948568252</v>
      </c>
      <c r="J1167">
        <f t="shared" si="1748"/>
        <v>0.69567341810440109</v>
      </c>
      <c r="K1167" s="361">
        <f t="shared" si="1749"/>
        <v>0.56567276844687675</v>
      </c>
      <c r="L1167" s="361">
        <f t="shared" si="1750"/>
        <v>1.4134472934472935</v>
      </c>
      <c r="M1167" s="30" t="s">
        <v>45</v>
      </c>
      <c r="R1167">
        <f t="shared" si="1745"/>
        <v>0.8508808935494887</v>
      </c>
    </row>
    <row r="1168" spans="1:18">
      <c r="A1168" s="364">
        <v>45835</v>
      </c>
      <c r="B1168" s="147" t="s">
        <v>16</v>
      </c>
      <c r="C1168" s="101">
        <v>32778600</v>
      </c>
      <c r="D1168" s="101">
        <v>10489350</v>
      </c>
      <c r="E1168" s="101">
        <v>34969050</v>
      </c>
      <c r="F1168" s="101">
        <v>19607175</v>
      </c>
      <c r="G1168" s="101">
        <v>9250321</v>
      </c>
      <c r="H1168" s="101">
        <v>13634740</v>
      </c>
      <c r="I1168">
        <f t="shared" si="1747"/>
        <v>1.8692459494630267</v>
      </c>
      <c r="J1168">
        <f t="shared" si="1748"/>
        <v>0.67843765264317468</v>
      </c>
      <c r="K1168" s="361">
        <f t="shared" si="1749"/>
        <v>0.47060129883239676</v>
      </c>
      <c r="L1168" s="361">
        <f t="shared" si="1750"/>
        <v>1.2763529842548518</v>
      </c>
      <c r="M1168" s="30" t="s">
        <v>45</v>
      </c>
      <c r="N1168" s="35">
        <f t="shared" ref="N1168" si="1763">G1168-G1166</f>
        <v>7311133</v>
      </c>
      <c r="O1168" s="35">
        <f t="shared" ref="O1168:O1169" si="1764">H1168-H1166</f>
        <v>9992655</v>
      </c>
      <c r="P1168" s="156">
        <f t="shared" ref="P1168:P1169" si="1765">N1168/(G1166-N1168)</f>
        <v>-1.36098433621342</v>
      </c>
      <c r="Q1168" s="508">
        <f t="shared" ref="Q1168:Q1169" si="1766">O1168/(H1166-O1168)</f>
        <v>-1.5735052129178955</v>
      </c>
      <c r="R1168">
        <f t="shared" si="1745"/>
        <v>1.06682561183211</v>
      </c>
    </row>
    <row r="1169" spans="1:18">
      <c r="A1169" s="364">
        <v>45835</v>
      </c>
      <c r="B1169" s="148" t="s">
        <v>591</v>
      </c>
      <c r="C1169" s="101">
        <v>2664375</v>
      </c>
      <c r="D1169" s="101">
        <v>495390</v>
      </c>
      <c r="E1169" s="101">
        <v>2684500</v>
      </c>
      <c r="F1169" s="101">
        <v>1227695</v>
      </c>
      <c r="G1169" s="101">
        <v>374397</v>
      </c>
      <c r="H1169" s="101">
        <v>459695</v>
      </c>
      <c r="I1169">
        <f t="shared" si="1747"/>
        <v>2.4782393669634026</v>
      </c>
      <c r="J1169">
        <f t="shared" si="1748"/>
        <v>0.81444653520268873</v>
      </c>
      <c r="K1169" s="361">
        <f t="shared" si="1749"/>
        <v>0.22839715350728568</v>
      </c>
      <c r="L1169" s="361">
        <f t="shared" si="1750"/>
        <v>0.84273118227902843</v>
      </c>
      <c r="M1169" s="30" t="s">
        <v>45</v>
      </c>
      <c r="N1169" s="35">
        <f>G1169-G1167</f>
        <v>254801</v>
      </c>
      <c r="O1169" s="35">
        <f t="shared" si="1764"/>
        <v>287781</v>
      </c>
      <c r="P1169" s="156">
        <f t="shared" si="1765"/>
        <v>-1.8845530860545099</v>
      </c>
      <c r="Q1169" s="156">
        <f t="shared" si="1766"/>
        <v>-2.4837184012704223</v>
      </c>
      <c r="R1169">
        <f t="shared" si="1745"/>
        <v>1.0075533661740559</v>
      </c>
    </row>
    <row r="1170" spans="1:18">
      <c r="A1170" s="364">
        <v>45838</v>
      </c>
      <c r="B1170" s="147" t="s">
        <v>16</v>
      </c>
      <c r="C1170" s="101">
        <v>54778875</v>
      </c>
      <c r="D1170" s="101">
        <v>26815950</v>
      </c>
      <c r="E1170" s="101">
        <v>37776750</v>
      </c>
      <c r="F1170" s="101">
        <v>-10504125</v>
      </c>
      <c r="G1170" s="101">
        <v>17271307</v>
      </c>
      <c r="H1170" s="101">
        <v>13305067</v>
      </c>
      <c r="I1170">
        <f t="shared" ref="I1170:I1234" si="1767">F1170/D1170</f>
        <v>-0.39171183567988455</v>
      </c>
      <c r="J1170">
        <f t="shared" ref="J1170:J1234" si="1768">G1170/H1170</f>
        <v>1.298099964472182</v>
      </c>
      <c r="K1170" s="361">
        <f t="shared" ref="K1170:K1234" si="1769">D1170/(C1170-D1170)</f>
        <v>0.95898229530708967</v>
      </c>
      <c r="L1170" s="361">
        <f t="shared" ref="L1170:L1234" si="1770">F1170/(E1170-F1170)</f>
        <v>-0.21756285485712509</v>
      </c>
      <c r="M1170" s="17" t="s">
        <v>46</v>
      </c>
      <c r="N1170" s="35">
        <f t="shared" ref="N1170" si="1771">G1170-G1168</f>
        <v>8020986</v>
      </c>
      <c r="O1170" s="35">
        <f t="shared" ref="O1170:O1173" si="1772">H1170-H1168</f>
        <v>-329673</v>
      </c>
      <c r="P1170" s="399">
        <f t="shared" ref="P1170:P1173" si="1773">N1170/(G1168-N1170)</f>
        <v>6.5246543863145519</v>
      </c>
      <c r="Q1170" s="508">
        <f t="shared" ref="Q1170:Q1173" si="1774">O1170/(H1168-O1170)</f>
        <v>-2.3608081485415822E-2</v>
      </c>
      <c r="R1170">
        <f t="shared" si="1745"/>
        <v>0.68962259630195033</v>
      </c>
    </row>
    <row r="1171" spans="1:18">
      <c r="A1171" s="364">
        <v>45838</v>
      </c>
      <c r="B1171" s="148" t="s">
        <v>591</v>
      </c>
      <c r="C1171" s="101">
        <v>2443560</v>
      </c>
      <c r="D1171" s="101">
        <v>370475</v>
      </c>
      <c r="E1171" s="101">
        <v>2745750</v>
      </c>
      <c r="F1171" s="101">
        <v>124320</v>
      </c>
      <c r="G1171" s="101">
        <v>433631</v>
      </c>
      <c r="H1171" s="101">
        <v>327240</v>
      </c>
      <c r="I1171">
        <f t="shared" si="1767"/>
        <v>0.33556920170051963</v>
      </c>
      <c r="J1171">
        <f t="shared" si="1768"/>
        <v>1.3251161227233834</v>
      </c>
      <c r="K1171" s="361">
        <f t="shared" si="1769"/>
        <v>0.17870709594637943</v>
      </c>
      <c r="L1171" s="361">
        <f t="shared" si="1770"/>
        <v>4.7424497316350234E-2</v>
      </c>
      <c r="M1171" s="17" t="s">
        <v>46</v>
      </c>
      <c r="N1171" s="35">
        <f>G1171-G1169</f>
        <v>59234</v>
      </c>
      <c r="O1171" s="35">
        <f t="shared" si="1772"/>
        <v>-132455</v>
      </c>
      <c r="P1171" s="399">
        <f t="shared" si="1773"/>
        <v>0.18794718923223855</v>
      </c>
      <c r="Q1171" s="156">
        <f t="shared" si="1774"/>
        <v>-0.2236848771426159</v>
      </c>
      <c r="R1171">
        <f t="shared" si="1745"/>
        <v>1.1236679271227226</v>
      </c>
    </row>
    <row r="1172" spans="1:18">
      <c r="A1172" s="364">
        <v>45839</v>
      </c>
      <c r="B1172" s="147" t="s">
        <v>16</v>
      </c>
      <c r="C1172" s="101">
        <v>61288500</v>
      </c>
      <c r="D1172" s="101">
        <v>4807500</v>
      </c>
      <c r="E1172" s="101">
        <v>44969250</v>
      </c>
      <c r="F1172" s="101">
        <v>13556925</v>
      </c>
      <c r="G1172" s="101">
        <v>11428360</v>
      </c>
      <c r="H1172" s="101">
        <v>13002427</v>
      </c>
      <c r="I1172">
        <f t="shared" si="1767"/>
        <v>2.8199531981279251</v>
      </c>
      <c r="J1172">
        <f t="shared" si="1768"/>
        <v>0.87894052394987487</v>
      </c>
      <c r="K1172" s="361">
        <f t="shared" si="1769"/>
        <v>8.511711903117862E-2</v>
      </c>
      <c r="L1172" s="361">
        <f t="shared" si="1770"/>
        <v>0.43157980187712947</v>
      </c>
      <c r="M1172" s="30" t="s">
        <v>45</v>
      </c>
      <c r="N1172" s="35">
        <f t="shared" ref="N1172" si="1775">G1172-G1170</f>
        <v>-5842947</v>
      </c>
      <c r="O1172" s="35">
        <f t="shared" si="1772"/>
        <v>-302640</v>
      </c>
      <c r="P1172" s="156">
        <f t="shared" si="1773"/>
        <v>-0.25278544572539524</v>
      </c>
      <c r="Q1172" s="508">
        <f t="shared" si="1774"/>
        <v>-2.2240337773292738E-2</v>
      </c>
      <c r="R1172">
        <f t="shared" si="1745"/>
        <v>0.73373063462150323</v>
      </c>
    </row>
    <row r="1173" spans="1:18">
      <c r="A1173" s="364">
        <v>45839</v>
      </c>
      <c r="B1173" s="148" t="s">
        <v>591</v>
      </c>
      <c r="C1173" s="101">
        <v>3378865</v>
      </c>
      <c r="D1173" s="101">
        <v>204680</v>
      </c>
      <c r="E1173" s="101">
        <v>3332700</v>
      </c>
      <c r="F1173" s="101">
        <v>608160</v>
      </c>
      <c r="G1173" s="101">
        <v>403119</v>
      </c>
      <c r="H1173" s="101">
        <v>407387</v>
      </c>
      <c r="I1173">
        <f t="shared" si="1767"/>
        <v>2.9712722298221612</v>
      </c>
      <c r="J1173">
        <f t="shared" si="1768"/>
        <v>0.98952347522134976</v>
      </c>
      <c r="K1173" s="361">
        <f t="shared" si="1769"/>
        <v>6.4482693982864894E-2</v>
      </c>
      <c r="L1173" s="361">
        <f t="shared" si="1770"/>
        <v>0.22321566209341762</v>
      </c>
      <c r="M1173" s="153" t="s">
        <v>45</v>
      </c>
      <c r="N1173" s="35">
        <f>G1173-G1171</f>
        <v>-30512</v>
      </c>
      <c r="O1173" s="35">
        <f t="shared" si="1772"/>
        <v>80147</v>
      </c>
      <c r="P1173" s="156">
        <f t="shared" si="1773"/>
        <v>-6.5738360806906496E-2</v>
      </c>
      <c r="Q1173" s="400">
        <f t="shared" si="1774"/>
        <v>0.32435965405737921</v>
      </c>
      <c r="R1173">
        <f t="shared" si="1745"/>
        <v>0.98633712800008289</v>
      </c>
    </row>
    <row r="1174" spans="1:18">
      <c r="A1174" s="364">
        <v>45840</v>
      </c>
      <c r="B1174" s="147" t="s">
        <v>16</v>
      </c>
      <c r="C1174" s="101">
        <v>77503275</v>
      </c>
      <c r="D1174" s="101">
        <v>26321325</v>
      </c>
      <c r="E1174" s="101">
        <v>47416125</v>
      </c>
      <c r="F1174" s="101">
        <v>-5305650</v>
      </c>
      <c r="G1174" s="101">
        <v>37014755</v>
      </c>
      <c r="H1174" s="101">
        <v>29046031</v>
      </c>
      <c r="I1174">
        <f t="shared" si="1767"/>
        <v>-0.20157229926684922</v>
      </c>
      <c r="J1174">
        <f t="shared" si="1768"/>
        <v>1.2743481200581244</v>
      </c>
      <c r="K1174" s="361">
        <f t="shared" si="1769"/>
        <v>0.5142696790567769</v>
      </c>
      <c r="L1174" s="361">
        <f t="shared" si="1770"/>
        <v>-0.10063488947403611</v>
      </c>
      <c r="M1174" s="17" t="s">
        <v>46</v>
      </c>
      <c r="N1174" s="35">
        <f t="shared" ref="N1174" si="1776">G1174-G1172</f>
        <v>25586395</v>
      </c>
      <c r="O1174" s="35">
        <f t="shared" ref="O1174:O1175" si="1777">H1174-H1172</f>
        <v>16043604</v>
      </c>
      <c r="P1174" s="156">
        <f t="shared" ref="P1174:P1175" si="1778">N1174/(G1172-N1174)</f>
        <v>-1.807199586665805</v>
      </c>
      <c r="Q1174" s="508">
        <f t="shared" ref="Q1174:Q1175" si="1779">O1174/(H1172-O1174)</f>
        <v>-5.2754588108485629</v>
      </c>
      <c r="R1174">
        <f t="shared" si="1745"/>
        <v>0.61179511446451784</v>
      </c>
    </row>
    <row r="1175" spans="1:18">
      <c r="A1175" s="364">
        <v>45840</v>
      </c>
      <c r="B1175" s="148" t="s">
        <v>591</v>
      </c>
      <c r="C1175" s="101">
        <v>3351565</v>
      </c>
      <c r="D1175" s="101">
        <v>748895</v>
      </c>
      <c r="E1175" s="101">
        <v>3575390</v>
      </c>
      <c r="F1175" s="101">
        <v>-369005</v>
      </c>
      <c r="G1175" s="101">
        <v>563265</v>
      </c>
      <c r="H1175" s="101">
        <v>386820</v>
      </c>
      <c r="I1175">
        <f t="shared" si="1767"/>
        <v>-0.49273262606907509</v>
      </c>
      <c r="J1175">
        <f t="shared" si="1768"/>
        <v>1.4561423918101442</v>
      </c>
      <c r="K1175" s="361">
        <f t="shared" si="1769"/>
        <v>0.28774105053656435</v>
      </c>
      <c r="L1175" s="361">
        <f t="shared" si="1770"/>
        <v>-9.3551736071057795E-2</v>
      </c>
      <c r="M1175" s="17" t="s">
        <v>46</v>
      </c>
      <c r="N1175" s="35">
        <f>G1175-G1173</f>
        <v>160146</v>
      </c>
      <c r="O1175" s="35">
        <f t="shared" si="1777"/>
        <v>-20567</v>
      </c>
      <c r="P1175" s="399">
        <f t="shared" si="1778"/>
        <v>0.65911027151164947</v>
      </c>
      <c r="Q1175" s="156">
        <f t="shared" si="1779"/>
        <v>-4.8058903527014585E-2</v>
      </c>
      <c r="R1175">
        <f t="shared" si="1745"/>
        <v>1.0667822345680302</v>
      </c>
    </row>
    <row r="1176" spans="1:18">
      <c r="A1176" s="365">
        <v>45841</v>
      </c>
      <c r="B1176" s="223" t="s">
        <v>16</v>
      </c>
      <c r="C1176" s="101">
        <v>23355750</v>
      </c>
      <c r="D1176" s="101">
        <v>12256725</v>
      </c>
      <c r="E1176" s="101">
        <v>20610225</v>
      </c>
      <c r="F1176" s="101">
        <v>9665475</v>
      </c>
      <c r="G1176" s="101">
        <v>2750509</v>
      </c>
      <c r="H1176" s="101">
        <v>2535264</v>
      </c>
      <c r="I1176">
        <f t="shared" si="1767"/>
        <v>0.78858545002845382</v>
      </c>
      <c r="J1176">
        <f t="shared" si="1768"/>
        <v>1.0849004285155313</v>
      </c>
      <c r="K1176" s="361">
        <f t="shared" si="1769"/>
        <v>1.1043064593511591</v>
      </c>
      <c r="L1176" s="361">
        <f t="shared" si="1770"/>
        <v>0.88311519221544577</v>
      </c>
      <c r="M1176" s="17" t="s">
        <v>46</v>
      </c>
      <c r="R1176">
        <f t="shared" si="1745"/>
        <v>0.88244757714909605</v>
      </c>
    </row>
    <row r="1177" spans="1:18">
      <c r="A1177" s="364">
        <v>45841</v>
      </c>
      <c r="B1177" s="148" t="s">
        <v>591</v>
      </c>
      <c r="C1177" s="101">
        <v>2615480</v>
      </c>
      <c r="D1177" s="101">
        <v>249970</v>
      </c>
      <c r="E1177" s="101">
        <v>3198440</v>
      </c>
      <c r="F1177" s="101">
        <v>-2870</v>
      </c>
      <c r="G1177" s="101">
        <v>466297</v>
      </c>
      <c r="H1177" s="101">
        <v>321950</v>
      </c>
      <c r="I1177">
        <f t="shared" si="1767"/>
        <v>-1.1481377765331841E-2</v>
      </c>
      <c r="J1177">
        <f t="shared" si="1768"/>
        <v>1.4483522286069266</v>
      </c>
      <c r="K1177" s="361">
        <f t="shared" si="1769"/>
        <v>0.10567277246767082</v>
      </c>
      <c r="L1177" s="361">
        <f t="shared" si="1770"/>
        <v>-8.965079920407583E-4</v>
      </c>
      <c r="M1177" s="17" t="s">
        <v>46</v>
      </c>
      <c r="N1177" s="35">
        <f>G1177-G1175</f>
        <v>-96968</v>
      </c>
      <c r="O1177" s="35">
        <f t="shared" ref="O1177:O1181" si="1780">H1177-H1175</f>
        <v>-64870</v>
      </c>
      <c r="P1177" s="156">
        <f t="shared" ref="P1177:P1181" si="1781">N1177/(G1175-N1177)</f>
        <v>-0.14686936278556206</v>
      </c>
      <c r="Q1177" s="156">
        <f t="shared" ref="Q1177:Q1181" si="1782">O1177/(H1175-O1177)</f>
        <v>-0.14361619694923511</v>
      </c>
      <c r="R1177">
        <f t="shared" si="1745"/>
        <v>1.2228883417193019</v>
      </c>
    </row>
    <row r="1178" spans="1:18">
      <c r="A1178" s="364">
        <v>45842</v>
      </c>
      <c r="B1178" s="147" t="s">
        <v>16</v>
      </c>
      <c r="C1178" s="101">
        <v>32808600</v>
      </c>
      <c r="D1178" s="101">
        <v>8233050</v>
      </c>
      <c r="E1178" s="101">
        <v>29492625</v>
      </c>
      <c r="F1178" s="101">
        <v>10775775</v>
      </c>
      <c r="G1178" s="101">
        <v>13070674</v>
      </c>
      <c r="H1178" s="101">
        <v>13829726</v>
      </c>
      <c r="I1178">
        <f t="shared" si="1767"/>
        <v>1.3088436241733015</v>
      </c>
      <c r="J1178">
        <f t="shared" si="1768"/>
        <v>0.94511445852217169</v>
      </c>
      <c r="K1178" s="361">
        <f t="shared" si="1769"/>
        <v>0.33500979632195416</v>
      </c>
      <c r="L1178" s="361">
        <f t="shared" si="1770"/>
        <v>0.57572588336178365</v>
      </c>
      <c r="M1178" s="30" t="s">
        <v>45</v>
      </c>
      <c r="N1178" s="35">
        <f t="shared" ref="N1178" si="1783">G1178-G1176</f>
        <v>10320165</v>
      </c>
      <c r="O1178" s="35">
        <f t="shared" si="1780"/>
        <v>11294462</v>
      </c>
      <c r="P1178" s="156">
        <f t="shared" si="1781"/>
        <v>-1.3633598409227579</v>
      </c>
      <c r="Q1178" s="508">
        <f t="shared" si="1782"/>
        <v>-1.2894401976071326</v>
      </c>
      <c r="R1178">
        <f t="shared" si="1745"/>
        <v>0.89892970135879002</v>
      </c>
    </row>
    <row r="1179" spans="1:18">
      <c r="A1179" s="364">
        <v>45842</v>
      </c>
      <c r="B1179" s="148" t="s">
        <v>591</v>
      </c>
      <c r="C1179" s="101">
        <v>3643640</v>
      </c>
      <c r="D1179" s="101">
        <v>-17220</v>
      </c>
      <c r="E1179" s="101">
        <v>3769500</v>
      </c>
      <c r="F1179" s="101">
        <v>219870</v>
      </c>
      <c r="G1179" s="101">
        <v>517058</v>
      </c>
      <c r="H1179" s="101">
        <v>507125</v>
      </c>
      <c r="I1179">
        <f t="shared" si="1767"/>
        <v>-12.768292682926829</v>
      </c>
      <c r="J1179">
        <f t="shared" si="1768"/>
        <v>1.0195868868622135</v>
      </c>
      <c r="K1179" s="361">
        <f t="shared" si="1769"/>
        <v>-4.7038127653065125E-3</v>
      </c>
      <c r="L1179" s="361">
        <f t="shared" si="1770"/>
        <v>6.1941667159675799E-2</v>
      </c>
      <c r="M1179" s="30" t="s">
        <v>45</v>
      </c>
      <c r="N1179" s="35">
        <f>G1179-G1177</f>
        <v>50761</v>
      </c>
      <c r="O1179" s="35">
        <f t="shared" si="1780"/>
        <v>185175</v>
      </c>
      <c r="P1179" s="156">
        <f t="shared" si="1781"/>
        <v>0.12215788764391051</v>
      </c>
      <c r="Q1179" s="400">
        <f t="shared" si="1782"/>
        <v>1.3538658380552002</v>
      </c>
      <c r="R1179">
        <f t="shared" si="1745"/>
        <v>1.0345423806962268</v>
      </c>
    </row>
    <row r="1180" spans="1:18">
      <c r="A1180" s="364">
        <v>45845</v>
      </c>
      <c r="B1180" s="147" t="s">
        <v>16</v>
      </c>
      <c r="C1180" s="101">
        <v>41411250</v>
      </c>
      <c r="D1180" s="101">
        <v>8602650</v>
      </c>
      <c r="E1180" s="101">
        <v>34985475</v>
      </c>
      <c r="F1180" s="101">
        <v>5492850</v>
      </c>
      <c r="G1180" s="101">
        <v>11742086</v>
      </c>
      <c r="H1180" s="101">
        <v>13551028</v>
      </c>
      <c r="I1180">
        <f t="shared" si="1767"/>
        <v>0.63850673920245504</v>
      </c>
      <c r="J1180">
        <f t="shared" si="1768"/>
        <v>0.8665088729799687</v>
      </c>
      <c r="K1180" s="361">
        <f t="shared" si="1769"/>
        <v>0.26220716519449166</v>
      </c>
      <c r="L1180" s="361">
        <f t="shared" si="1770"/>
        <v>0.18624486630132109</v>
      </c>
      <c r="M1180" s="17" t="s">
        <v>46</v>
      </c>
      <c r="N1180" s="35">
        <f t="shared" ref="N1180" si="1784">G1180-G1178</f>
        <v>-1328588</v>
      </c>
      <c r="O1180" s="35">
        <f t="shared" si="1780"/>
        <v>-278698</v>
      </c>
      <c r="P1180" s="156">
        <f t="shared" si="1781"/>
        <v>-9.2267784279499873E-2</v>
      </c>
      <c r="Q1180" s="508">
        <f t="shared" si="1782"/>
        <v>-1.9754013630438098E-2</v>
      </c>
      <c r="R1180">
        <f t="shared" si="1745"/>
        <v>0.84483020918228746</v>
      </c>
    </row>
    <row r="1181" spans="1:18">
      <c r="A1181" s="364">
        <v>45845</v>
      </c>
      <c r="B1181" s="148" t="s">
        <v>591</v>
      </c>
      <c r="C1181" s="101">
        <v>3699990</v>
      </c>
      <c r="D1181" s="101">
        <v>173390</v>
      </c>
      <c r="E1181" s="101">
        <v>3753890</v>
      </c>
      <c r="F1181" s="101">
        <v>-39305</v>
      </c>
      <c r="G1181" s="101">
        <v>461149</v>
      </c>
      <c r="H1181" s="101">
        <v>375317</v>
      </c>
      <c r="I1181">
        <f t="shared" si="1767"/>
        <v>-0.22668550666128381</v>
      </c>
      <c r="J1181">
        <f t="shared" si="1768"/>
        <v>1.2286920123522249</v>
      </c>
      <c r="K1181" s="361">
        <f t="shared" si="1769"/>
        <v>4.9166335847558557E-2</v>
      </c>
      <c r="L1181" s="361">
        <f t="shared" si="1770"/>
        <v>-1.036197717227825E-2</v>
      </c>
      <c r="M1181" s="17" t="s">
        <v>46</v>
      </c>
      <c r="N1181" s="35">
        <f>G1181-G1179</f>
        <v>-55909</v>
      </c>
      <c r="O1181" s="35">
        <f t="shared" si="1780"/>
        <v>-131808</v>
      </c>
      <c r="P1181" s="156">
        <f t="shared" si="1781"/>
        <v>-9.7578045506983818E-2</v>
      </c>
      <c r="Q1181" s="156">
        <f t="shared" si="1782"/>
        <v>-0.20629393066252644</v>
      </c>
      <c r="R1181">
        <f t="shared" si="1745"/>
        <v>1.0145676069394782</v>
      </c>
    </row>
    <row r="1182" spans="1:18">
      <c r="A1182" s="364">
        <v>45846</v>
      </c>
      <c r="B1182" s="147" t="s">
        <v>16</v>
      </c>
      <c r="C1182" s="101">
        <v>45451200</v>
      </c>
      <c r="D1182" s="101">
        <v>-1417350</v>
      </c>
      <c r="E1182" s="101">
        <v>47302875</v>
      </c>
      <c r="F1182" s="101">
        <v>13917525</v>
      </c>
      <c r="G1182" s="101">
        <v>10804465</v>
      </c>
      <c r="H1182" s="101">
        <v>14643386</v>
      </c>
      <c r="I1182">
        <f t="shared" si="1767"/>
        <v>-9.8193988781881689</v>
      </c>
      <c r="J1182">
        <f t="shared" si="1768"/>
        <v>0.73783925384470506</v>
      </c>
      <c r="K1182" s="361">
        <f t="shared" si="1769"/>
        <v>-3.0240961156255099E-2</v>
      </c>
      <c r="L1182" s="361">
        <f t="shared" si="1770"/>
        <v>0.41687521622508078</v>
      </c>
      <c r="M1182" s="153" t="s">
        <v>45</v>
      </c>
      <c r="N1182" s="35">
        <f t="shared" ref="N1182" si="1785">G1182-G1180</f>
        <v>-937621</v>
      </c>
      <c r="O1182" s="35">
        <f t="shared" ref="O1182:O1183" si="1786">H1182-H1180</f>
        <v>1092358</v>
      </c>
      <c r="P1182" s="156">
        <f t="shared" ref="P1182:P1183" si="1787">N1182/(G1180-N1182)</f>
        <v>-7.394658251961185E-2</v>
      </c>
      <c r="Q1182" s="506">
        <f t="shared" ref="Q1182:Q1183" si="1788">O1182/(H1180-O1182)</f>
        <v>8.7678540325733009E-2</v>
      </c>
      <c r="R1182">
        <f t="shared" si="1745"/>
        <v>1.0407398484528461</v>
      </c>
    </row>
    <row r="1183" spans="1:18">
      <c r="A1183" s="364">
        <v>45846</v>
      </c>
      <c r="B1183" s="148" t="s">
        <v>591</v>
      </c>
      <c r="C1183" s="101">
        <v>3689525</v>
      </c>
      <c r="D1183" s="101">
        <v>-94605</v>
      </c>
      <c r="E1183" s="101">
        <v>3607240</v>
      </c>
      <c r="F1183" s="101">
        <v>487165</v>
      </c>
      <c r="G1183" s="101">
        <v>418466</v>
      </c>
      <c r="H1183" s="101">
        <v>470898</v>
      </c>
      <c r="I1183">
        <f t="shared" si="1767"/>
        <v>-5.1494635590085087</v>
      </c>
      <c r="J1183">
        <f t="shared" si="1768"/>
        <v>0.88865529265361076</v>
      </c>
      <c r="K1183" s="361">
        <f t="shared" si="1769"/>
        <v>-2.5000462457685124E-2</v>
      </c>
      <c r="L1183" s="361">
        <f t="shared" si="1770"/>
        <v>0.15613887486679007</v>
      </c>
      <c r="M1183" s="153" t="s">
        <v>45</v>
      </c>
      <c r="N1183" s="35">
        <f>G1183-G1181</f>
        <v>-42683</v>
      </c>
      <c r="O1183" s="35">
        <f t="shared" si="1786"/>
        <v>95581</v>
      </c>
      <c r="P1183" s="156">
        <f t="shared" si="1787"/>
        <v>-8.471673097381667E-2</v>
      </c>
      <c r="Q1183" s="400">
        <f t="shared" si="1788"/>
        <v>0.34168287242256984</v>
      </c>
      <c r="R1183">
        <f t="shared" si="1745"/>
        <v>0.97769767110942463</v>
      </c>
    </row>
    <row r="1184" spans="1:18">
      <c r="A1184" s="364">
        <v>45847</v>
      </c>
      <c r="B1184" s="147" t="s">
        <v>16</v>
      </c>
      <c r="C1184" s="101">
        <v>73407825</v>
      </c>
      <c r="D1184" s="101">
        <v>27956625</v>
      </c>
      <c r="E1184" s="101">
        <v>46694400</v>
      </c>
      <c r="F1184" s="101">
        <v>-608475</v>
      </c>
      <c r="G1184" s="101">
        <v>27759007</v>
      </c>
      <c r="H1184" s="101">
        <v>30715834</v>
      </c>
      <c r="I1184">
        <f t="shared" si="1767"/>
        <v>-2.1764966264704699E-2</v>
      </c>
      <c r="J1184">
        <f t="shared" si="1768"/>
        <v>0.90373606655121264</v>
      </c>
      <c r="K1184" s="361">
        <f t="shared" si="1769"/>
        <v>0.61509102069912347</v>
      </c>
      <c r="L1184" s="361">
        <f t="shared" si="1770"/>
        <v>-1.2863383039614399E-2</v>
      </c>
      <c r="M1184" s="17" t="s">
        <v>46</v>
      </c>
      <c r="N1184" s="35">
        <f t="shared" ref="N1184" si="1789">G1184-G1182</f>
        <v>16954542</v>
      </c>
      <c r="O1184" s="35">
        <f t="shared" ref="O1184:O1185" si="1790">H1184-H1182</f>
        <v>16072448</v>
      </c>
      <c r="P1184" s="156">
        <f t="shared" ref="P1184:P1185" si="1791">N1184/(G1182-N1184)</f>
        <v>-2.7568015815086544</v>
      </c>
      <c r="Q1184" s="508">
        <f t="shared" ref="Q1184:Q1185" si="1792">O1184/(H1182-O1184)</f>
        <v>-11.24685143121852</v>
      </c>
      <c r="R1184">
        <f t="shared" si="1745"/>
        <v>0.63609567508640941</v>
      </c>
    </row>
    <row r="1185" spans="1:18">
      <c r="A1185" s="364">
        <v>45847</v>
      </c>
      <c r="B1185" s="148" t="s">
        <v>591</v>
      </c>
      <c r="C1185" s="101">
        <v>3796205</v>
      </c>
      <c r="D1185" s="101">
        <v>106680</v>
      </c>
      <c r="E1185" s="101">
        <v>3327520</v>
      </c>
      <c r="F1185" s="101">
        <v>-279720</v>
      </c>
      <c r="G1185" s="101">
        <v>431828</v>
      </c>
      <c r="H1185" s="101">
        <v>430757</v>
      </c>
      <c r="I1185">
        <f t="shared" si="1767"/>
        <v>-2.622047244094488</v>
      </c>
      <c r="J1185">
        <f t="shared" si="1768"/>
        <v>1.0024863205937455</v>
      </c>
      <c r="K1185" s="361">
        <f t="shared" si="1769"/>
        <v>2.8914291135037708E-2</v>
      </c>
      <c r="L1185" s="361">
        <f t="shared" si="1770"/>
        <v>-7.7544050298843439E-2</v>
      </c>
      <c r="M1185" s="17" t="s">
        <v>46</v>
      </c>
      <c r="N1185" s="35">
        <f>G1185-G1183</f>
        <v>13362</v>
      </c>
      <c r="O1185" s="35">
        <f t="shared" si="1790"/>
        <v>-40141</v>
      </c>
      <c r="P1185" s="504">
        <f t="shared" si="1791"/>
        <v>3.2984122595679136E-2</v>
      </c>
      <c r="Q1185" s="156">
        <f t="shared" si="1792"/>
        <v>-7.85478212034698E-2</v>
      </c>
      <c r="R1185">
        <f t="shared" si="1745"/>
        <v>0.87653854309764623</v>
      </c>
    </row>
    <row r="1186" spans="1:18">
      <c r="A1186" s="365">
        <v>45848</v>
      </c>
      <c r="B1186" s="223" t="s">
        <v>16</v>
      </c>
      <c r="C1186" s="101">
        <v>23973300</v>
      </c>
      <c r="D1186" s="101">
        <v>15792750</v>
      </c>
      <c r="E1186" s="101">
        <v>21361275</v>
      </c>
      <c r="F1186" s="101">
        <v>9845025</v>
      </c>
      <c r="G1186" s="101">
        <v>2171849</v>
      </c>
      <c r="H1186" s="101">
        <v>1839484</v>
      </c>
      <c r="I1186">
        <f t="shared" si="1767"/>
        <v>0.62338889680391318</v>
      </c>
      <c r="J1186">
        <f t="shared" si="1768"/>
        <v>1.1806838222023133</v>
      </c>
      <c r="K1186" s="361">
        <f t="shared" si="1769"/>
        <v>1.9305242312558446</v>
      </c>
      <c r="L1186" s="361">
        <f t="shared" si="1770"/>
        <v>0.8548811462064474</v>
      </c>
      <c r="M1186" s="17" t="s">
        <v>46</v>
      </c>
      <c r="R1186">
        <f t="shared" si="1745"/>
        <v>0.8910444119082479</v>
      </c>
    </row>
    <row r="1187" spans="1:18">
      <c r="A1187" s="364">
        <v>45848</v>
      </c>
      <c r="B1187" s="148" t="s">
        <v>591</v>
      </c>
      <c r="C1187" s="101">
        <v>4166085</v>
      </c>
      <c r="D1187" s="101">
        <v>507605</v>
      </c>
      <c r="E1187" s="101">
        <v>3621345</v>
      </c>
      <c r="F1187" s="101">
        <v>-335860</v>
      </c>
      <c r="G1187" s="101">
        <v>523022</v>
      </c>
      <c r="H1187" s="101">
        <v>441129</v>
      </c>
      <c r="I1187">
        <f t="shared" si="1767"/>
        <v>-0.6616562090601944</v>
      </c>
      <c r="J1187">
        <f t="shared" si="1768"/>
        <v>1.1856441086394229</v>
      </c>
      <c r="K1187" s="361">
        <f t="shared" si="1769"/>
        <v>0.13874751262819532</v>
      </c>
      <c r="L1187" s="361">
        <f t="shared" si="1770"/>
        <v>-8.4873035387350415E-2</v>
      </c>
      <c r="M1187" s="17" t="s">
        <v>46</v>
      </c>
      <c r="N1187" s="35">
        <f>G1187-G1185</f>
        <v>91194</v>
      </c>
      <c r="O1187" s="35">
        <f t="shared" ref="O1187:O1189" si="1793">H1187-H1185</f>
        <v>10372</v>
      </c>
      <c r="P1187" s="504">
        <f t="shared" ref="P1187:P1189" si="1794">N1187/(G1185-N1187)</f>
        <v>0.26771843092586178</v>
      </c>
      <c r="Q1187" s="156">
        <f t="shared" ref="Q1187:Q1189" si="1795">O1187/(H1185-O1187)</f>
        <v>2.467262152550638E-2</v>
      </c>
      <c r="R1187">
        <f t="shared" si="1745"/>
        <v>0.86924414648284898</v>
      </c>
    </row>
    <row r="1188" spans="1:18">
      <c r="A1188" s="364">
        <v>45849</v>
      </c>
      <c r="B1188" s="147" t="s">
        <v>16</v>
      </c>
      <c r="C1188" s="101">
        <v>40007475</v>
      </c>
      <c r="D1188" s="101">
        <v>30063075</v>
      </c>
      <c r="E1188" s="101">
        <v>30121875</v>
      </c>
      <c r="F1188" s="101">
        <v>8312925</v>
      </c>
      <c r="G1188" s="101">
        <v>16185955</v>
      </c>
      <c r="H1188" s="101">
        <v>10829180</v>
      </c>
      <c r="I1188">
        <f t="shared" si="1767"/>
        <v>0.27651612484750809</v>
      </c>
      <c r="J1188">
        <f t="shared" si="1768"/>
        <v>1.4946611839492925</v>
      </c>
      <c r="K1188" s="361">
        <f t="shared" si="1769"/>
        <v>3.0231160250995535</v>
      </c>
      <c r="L1188" s="361">
        <f t="shared" si="1770"/>
        <v>0.38117034520231374</v>
      </c>
      <c r="M1188" s="17" t="s">
        <v>46</v>
      </c>
      <c r="N1188" s="35">
        <f t="shared" ref="N1188" si="1796">G1188-G1186</f>
        <v>14014106</v>
      </c>
      <c r="O1188" s="35">
        <f t="shared" si="1793"/>
        <v>8989696</v>
      </c>
      <c r="P1188" s="156">
        <f t="shared" si="1794"/>
        <v>-1.1833982322795393</v>
      </c>
      <c r="Q1188" s="508">
        <f t="shared" si="1795"/>
        <v>-1.2572628615766916</v>
      </c>
      <c r="R1188">
        <f t="shared" si="1745"/>
        <v>0.75290617565842388</v>
      </c>
    </row>
    <row r="1189" spans="1:18">
      <c r="A1189" s="364">
        <v>45849</v>
      </c>
      <c r="B1189" s="148" t="s">
        <v>591</v>
      </c>
      <c r="C1189" s="101">
        <v>3181185</v>
      </c>
      <c r="D1189" s="101">
        <v>319935</v>
      </c>
      <c r="E1189" s="101">
        <v>3296965</v>
      </c>
      <c r="F1189" s="101">
        <v>-14455</v>
      </c>
      <c r="G1189" s="101">
        <v>590490</v>
      </c>
      <c r="H1189" s="101">
        <v>474465</v>
      </c>
      <c r="I1189">
        <f t="shared" si="1767"/>
        <v>-4.518105240126901E-2</v>
      </c>
      <c r="J1189">
        <f t="shared" si="1768"/>
        <v>1.2445385855647941</v>
      </c>
      <c r="K1189" s="361">
        <f t="shared" si="1769"/>
        <v>0.1118165137614679</v>
      </c>
      <c r="L1189" s="361">
        <f t="shared" si="1770"/>
        <v>-4.3651968037881029E-3</v>
      </c>
      <c r="M1189" s="17" t="s">
        <v>46</v>
      </c>
      <c r="N1189" s="35">
        <f>G1189-G1187</f>
        <v>67468</v>
      </c>
      <c r="O1189" s="35">
        <f t="shared" si="1793"/>
        <v>33336</v>
      </c>
      <c r="P1189" s="504">
        <f t="shared" si="1794"/>
        <v>0.14810099351558761</v>
      </c>
      <c r="Q1189" s="156">
        <f t="shared" si="1795"/>
        <v>8.1747357115006872E-2</v>
      </c>
      <c r="R1189">
        <f t="shared" si="1745"/>
        <v>1.0363952426532881</v>
      </c>
    </row>
    <row r="1190" spans="1:18">
      <c r="A1190" s="364">
        <v>45852</v>
      </c>
      <c r="B1190" s="147" t="s">
        <v>16</v>
      </c>
      <c r="C1190" s="101">
        <v>51459450</v>
      </c>
      <c r="D1190" s="101">
        <v>14592600</v>
      </c>
      <c r="E1190" s="101">
        <v>39065775</v>
      </c>
      <c r="F1190" s="101">
        <v>6075225</v>
      </c>
      <c r="G1190" s="101">
        <v>18337985</v>
      </c>
      <c r="H1190" s="101">
        <v>16168308</v>
      </c>
      <c r="I1190">
        <f t="shared" si="1767"/>
        <v>0.41632231404958675</v>
      </c>
      <c r="J1190">
        <f t="shared" si="1768"/>
        <v>1.134193200673812</v>
      </c>
      <c r="K1190" s="361">
        <f t="shared" si="1769"/>
        <v>0.39581900813332305</v>
      </c>
      <c r="L1190" s="361">
        <f t="shared" si="1770"/>
        <v>0.18415046126845414</v>
      </c>
      <c r="M1190" s="17" t="s">
        <v>46</v>
      </c>
      <c r="N1190" s="35">
        <f t="shared" ref="N1190" si="1797">G1190-G1188</f>
        <v>2152030</v>
      </c>
      <c r="O1190" s="35">
        <f t="shared" ref="O1190:O1191" si="1798">H1190-H1188</f>
        <v>5339128</v>
      </c>
      <c r="P1190" s="156">
        <f t="shared" ref="P1190:P1191" si="1799">N1190/(G1188-N1190)</f>
        <v>0.15334484116168498</v>
      </c>
      <c r="Q1190" s="506">
        <f t="shared" ref="Q1190:Q1191" si="1800">O1190/(H1188-O1190)</f>
        <v>0.97250955000061934</v>
      </c>
      <c r="R1190">
        <f t="shared" si="1745"/>
        <v>0.75915648146258852</v>
      </c>
    </row>
    <row r="1191" spans="1:18">
      <c r="A1191" s="364">
        <v>45852</v>
      </c>
      <c r="B1191" s="148" t="s">
        <v>591</v>
      </c>
      <c r="C1191" s="101">
        <v>51459450</v>
      </c>
      <c r="D1191" s="101">
        <v>14592600</v>
      </c>
      <c r="E1191" s="101">
        <v>39065775</v>
      </c>
      <c r="F1191" s="101">
        <v>6075225</v>
      </c>
      <c r="G1191" s="101">
        <v>18337985</v>
      </c>
      <c r="H1191" s="101">
        <v>16168308</v>
      </c>
      <c r="I1191">
        <f t="shared" si="1767"/>
        <v>0.41632231404958675</v>
      </c>
      <c r="J1191">
        <f t="shared" si="1768"/>
        <v>1.134193200673812</v>
      </c>
      <c r="K1191" s="361">
        <f t="shared" si="1769"/>
        <v>0.39581900813332305</v>
      </c>
      <c r="L1191" s="361">
        <f t="shared" si="1770"/>
        <v>0.18415046126845414</v>
      </c>
      <c r="M1191" s="17" t="s">
        <v>46</v>
      </c>
      <c r="N1191" s="35">
        <f>G1191-G1189</f>
        <v>17747495</v>
      </c>
      <c r="O1191" s="35">
        <f t="shared" si="1798"/>
        <v>15693843</v>
      </c>
      <c r="P1191" s="156">
        <f t="shared" si="1799"/>
        <v>-1.0344168460637506</v>
      </c>
      <c r="Q1191" s="156">
        <f t="shared" si="1800"/>
        <v>-1.0311750585339297</v>
      </c>
      <c r="R1191">
        <f t="shared" si="1745"/>
        <v>0.75915648146258852</v>
      </c>
    </row>
    <row r="1192" spans="1:18">
      <c r="A1192" s="364">
        <v>45853</v>
      </c>
      <c r="B1192" s="147" t="s">
        <v>16</v>
      </c>
      <c r="C1192" s="101">
        <v>60151350</v>
      </c>
      <c r="D1192" s="101">
        <v>-7168050</v>
      </c>
      <c r="E1192" s="101">
        <v>53032800</v>
      </c>
      <c r="F1192" s="101">
        <v>17135175</v>
      </c>
      <c r="G1192" s="101">
        <v>17281416</v>
      </c>
      <c r="H1192" s="101">
        <v>21325593</v>
      </c>
      <c r="I1192">
        <f t="shared" si="1767"/>
        <v>-2.3904932303764621</v>
      </c>
      <c r="J1192">
        <f t="shared" si="1768"/>
        <v>0.81036039654325209</v>
      </c>
      <c r="K1192" s="361">
        <f t="shared" si="1769"/>
        <v>-0.10647822173103147</v>
      </c>
      <c r="L1192" s="361">
        <f t="shared" si="1770"/>
        <v>0.47733450332716998</v>
      </c>
      <c r="M1192" s="153" t="s">
        <v>45</v>
      </c>
      <c r="N1192" s="35">
        <f t="shared" ref="N1192" si="1801">G1192-G1190</f>
        <v>-1056569</v>
      </c>
      <c r="O1192" s="35">
        <f t="shared" ref="O1192:O1193" si="1802">H1192-H1190</f>
        <v>5157285</v>
      </c>
      <c r="P1192" s="156">
        <f t="shared" ref="P1192:P1193" si="1803">N1192/(G1190-N1192)</f>
        <v>-5.4477612632907152E-2</v>
      </c>
      <c r="Q1192" s="506">
        <f t="shared" ref="Q1192:Q1193" si="1804">O1192/(H1190-O1192)</f>
        <v>0.46837473684325243</v>
      </c>
      <c r="R1192">
        <f t="shared" si="1745"/>
        <v>0.88165602268278265</v>
      </c>
    </row>
    <row r="1193" spans="1:18">
      <c r="A1193" s="364">
        <v>45853</v>
      </c>
      <c r="B1193" s="148" t="s">
        <v>591</v>
      </c>
      <c r="C1193" s="101">
        <v>4552940</v>
      </c>
      <c r="D1193" s="101">
        <v>-179200</v>
      </c>
      <c r="E1193" s="101">
        <v>4073300</v>
      </c>
      <c r="F1193" s="101">
        <v>447265</v>
      </c>
      <c r="G1193" s="101">
        <v>544286</v>
      </c>
      <c r="H1193" s="101">
        <v>632940</v>
      </c>
      <c r="I1193">
        <f t="shared" si="1767"/>
        <v>-2.4958984375000002</v>
      </c>
      <c r="J1193">
        <f t="shared" si="1768"/>
        <v>0.85993301102790154</v>
      </c>
      <c r="K1193" s="361">
        <f t="shared" si="1769"/>
        <v>-3.7868702109405045E-2</v>
      </c>
      <c r="L1193" s="361">
        <f t="shared" si="1770"/>
        <v>0.12334823022943794</v>
      </c>
      <c r="M1193" s="153" t="s">
        <v>45</v>
      </c>
      <c r="N1193" s="35">
        <f>G1193-G1191</f>
        <v>-17793699</v>
      </c>
      <c r="O1193" s="35">
        <f t="shared" si="1802"/>
        <v>-15535368</v>
      </c>
      <c r="P1193" s="156">
        <f t="shared" si="1803"/>
        <v>-0.49246802335590006</v>
      </c>
      <c r="Q1193" s="156">
        <f t="shared" si="1804"/>
        <v>-0.49001787679132225</v>
      </c>
      <c r="R1193">
        <f t="shared" si="1745"/>
        <v>0.89465268595676639</v>
      </c>
    </row>
    <row r="1194" spans="1:18">
      <c r="A1194" s="364">
        <v>45854</v>
      </c>
      <c r="B1194" s="147" t="s">
        <v>16</v>
      </c>
      <c r="C1194" s="101">
        <v>68571525</v>
      </c>
      <c r="D1194" s="101">
        <v>8420175</v>
      </c>
      <c r="E1194" s="101">
        <v>65151225</v>
      </c>
      <c r="F1194" s="101">
        <v>12118425</v>
      </c>
      <c r="G1194" s="101">
        <v>31979393</v>
      </c>
      <c r="H1194" s="101">
        <v>37869145</v>
      </c>
      <c r="I1194">
        <f t="shared" si="1767"/>
        <v>1.4392129617258549</v>
      </c>
      <c r="J1194">
        <f t="shared" si="1768"/>
        <v>0.84447095385966597</v>
      </c>
      <c r="K1194" s="361">
        <f t="shared" si="1769"/>
        <v>0.13998314252298577</v>
      </c>
      <c r="L1194" s="361">
        <f t="shared" si="1770"/>
        <v>0.22850811196089968</v>
      </c>
      <c r="M1194" s="30" t="s">
        <v>45</v>
      </c>
      <c r="N1194" s="35">
        <f t="shared" ref="N1194" si="1805">G1194-G1192</f>
        <v>14697977</v>
      </c>
      <c r="O1194" s="35">
        <f t="shared" ref="O1194:O1195" si="1806">H1194-H1192</f>
        <v>16543552</v>
      </c>
      <c r="P1194" s="399">
        <f t="shared" ref="P1194:P1195" si="1807">N1194/(G1192-N1194)</f>
        <v>5.6893067728713547</v>
      </c>
      <c r="Q1194" s="508">
        <f t="shared" ref="Q1194:Q1195" si="1808">O1194/(H1192-O1194)</f>
        <v>3.4595169719372962</v>
      </c>
      <c r="R1194">
        <f t="shared" si="1745"/>
        <v>0.95012069514277242</v>
      </c>
    </row>
    <row r="1195" spans="1:18">
      <c r="A1195" s="364">
        <v>45854</v>
      </c>
      <c r="B1195" s="148" t="s">
        <v>591</v>
      </c>
      <c r="C1195" s="101">
        <v>4565190</v>
      </c>
      <c r="D1195" s="101">
        <v>73920</v>
      </c>
      <c r="E1195" s="101">
        <v>3612665</v>
      </c>
      <c r="F1195" s="101">
        <v>376740</v>
      </c>
      <c r="G1195" s="101">
        <v>585699</v>
      </c>
      <c r="H1195" s="101">
        <v>713010</v>
      </c>
      <c r="I1195">
        <f t="shared" si="1767"/>
        <v>5.0965909090909092</v>
      </c>
      <c r="J1195">
        <f t="shared" si="1768"/>
        <v>0.82144570202381451</v>
      </c>
      <c r="K1195" s="361">
        <f t="shared" si="1769"/>
        <v>1.64585963435732E-2</v>
      </c>
      <c r="L1195" s="361">
        <f t="shared" si="1770"/>
        <v>0.11642420637066681</v>
      </c>
      <c r="M1195" s="30" t="s">
        <v>45</v>
      </c>
      <c r="N1195" s="35">
        <f>G1195-G1193</f>
        <v>41413</v>
      </c>
      <c r="O1195" s="35">
        <f t="shared" si="1806"/>
        <v>80070</v>
      </c>
      <c r="P1195" s="156">
        <f t="shared" si="1807"/>
        <v>8.2352800806565471E-2</v>
      </c>
      <c r="Q1195" s="400">
        <f t="shared" si="1808"/>
        <v>0.14482608931575236</v>
      </c>
      <c r="R1195">
        <f t="shared" si="1745"/>
        <v>0.79135041476915524</v>
      </c>
    </row>
    <row r="1196" spans="1:18">
      <c r="A1196" s="365">
        <v>45855</v>
      </c>
      <c r="B1196" s="223" t="s">
        <v>16</v>
      </c>
      <c r="C1196" s="101">
        <v>21068700</v>
      </c>
      <c r="D1196" s="101">
        <v>12012150</v>
      </c>
      <c r="E1196" s="101">
        <v>21250350</v>
      </c>
      <c r="F1196" s="101">
        <v>7626525</v>
      </c>
      <c r="G1196" s="101">
        <v>2127809</v>
      </c>
      <c r="H1196" s="101">
        <v>1727949</v>
      </c>
      <c r="I1196">
        <f t="shared" si="1767"/>
        <v>0.63490091282576389</v>
      </c>
      <c r="J1196">
        <f t="shared" si="1768"/>
        <v>1.2314072926920876</v>
      </c>
      <c r="K1196" s="361">
        <f t="shared" si="1769"/>
        <v>1.3263494376997864</v>
      </c>
      <c r="L1196" s="361">
        <f t="shared" si="1770"/>
        <v>0.5597932298748699</v>
      </c>
      <c r="M1196" s="17" t="s">
        <v>46</v>
      </c>
      <c r="R1196">
        <f t="shared" si="1745"/>
        <v>1.0086217944154123</v>
      </c>
    </row>
    <row r="1197" spans="1:18">
      <c r="A1197" s="364">
        <v>45855</v>
      </c>
      <c r="B1197" s="148" t="s">
        <v>591</v>
      </c>
      <c r="C1197" s="101">
        <v>4401285</v>
      </c>
      <c r="D1197" s="101">
        <v>930230</v>
      </c>
      <c r="E1197" s="101">
        <v>3704925</v>
      </c>
      <c r="F1197" s="101">
        <v>-436100</v>
      </c>
      <c r="G1197" s="101">
        <v>656728</v>
      </c>
      <c r="H1197" s="101">
        <v>574250</v>
      </c>
      <c r="I1197">
        <f t="shared" si="1767"/>
        <v>-0.46880878922417035</v>
      </c>
      <c r="J1197">
        <f t="shared" si="1768"/>
        <v>1.1436273400087069</v>
      </c>
      <c r="K1197" s="361">
        <f t="shared" si="1769"/>
        <v>0.26799632964617387</v>
      </c>
      <c r="L1197" s="361">
        <f t="shared" si="1770"/>
        <v>-0.10531209060558679</v>
      </c>
      <c r="M1197" s="17" t="s">
        <v>46</v>
      </c>
      <c r="N1197" s="35">
        <f>G1197-G1195</f>
        <v>71029</v>
      </c>
      <c r="O1197" s="35">
        <f t="shared" ref="O1197:O1198" si="1809">H1197-H1195</f>
        <v>-138760</v>
      </c>
      <c r="P1197" s="504">
        <f t="shared" ref="P1197:P1198" si="1810">N1197/(G1195-N1197)</f>
        <v>0.13800882118639127</v>
      </c>
      <c r="Q1197" s="156">
        <f t="shared" ref="Q1197:Q1198" si="1811">O1197/(H1195-O1197)</f>
        <v>-0.1629078272303556</v>
      </c>
      <c r="R1197">
        <f t="shared" si="1745"/>
        <v>0.84178257031753223</v>
      </c>
    </row>
    <row r="1198" spans="1:18">
      <c r="A1198" s="364">
        <v>45856</v>
      </c>
      <c r="B1198" s="147" t="s">
        <v>16</v>
      </c>
      <c r="C1198" s="101">
        <v>32908950</v>
      </c>
      <c r="D1198" s="101">
        <v>20211900</v>
      </c>
      <c r="E1198" s="101">
        <v>28661025</v>
      </c>
      <c r="F1198" s="101">
        <v>6695475</v>
      </c>
      <c r="G1198" s="101">
        <v>15952761</v>
      </c>
      <c r="H1198" s="101">
        <v>11099397</v>
      </c>
      <c r="I1198">
        <f t="shared" si="1767"/>
        <v>0.33126400783696736</v>
      </c>
      <c r="J1198">
        <f t="shared" si="1768"/>
        <v>1.4372637540579907</v>
      </c>
      <c r="K1198" s="361">
        <f t="shared" si="1769"/>
        <v>1.5918579512563942</v>
      </c>
      <c r="L1198" s="361">
        <f t="shared" si="1770"/>
        <v>0.30481708857734041</v>
      </c>
      <c r="M1198" s="17" t="s">
        <v>46</v>
      </c>
      <c r="N1198" s="35">
        <f t="shared" ref="N1198" si="1812">G1198-G1196</f>
        <v>13824952</v>
      </c>
      <c r="O1198" s="35">
        <f t="shared" si="1809"/>
        <v>9371448</v>
      </c>
      <c r="P1198" s="156">
        <f t="shared" si="1810"/>
        <v>-1.18190843695764</v>
      </c>
      <c r="Q1198" s="508">
        <f t="shared" si="1811"/>
        <v>-1.2260677995771307</v>
      </c>
      <c r="R1198">
        <f t="shared" si="1745"/>
        <v>0.87091885338183073</v>
      </c>
    </row>
    <row r="1199" spans="1:18">
      <c r="A1199" s="364">
        <v>45856</v>
      </c>
      <c r="B1199" s="148" t="s">
        <v>591</v>
      </c>
      <c r="C1199" s="101">
        <v>3763445</v>
      </c>
      <c r="D1199" s="101">
        <v>1344735</v>
      </c>
      <c r="E1199" s="101">
        <v>4864370</v>
      </c>
      <c r="F1199" s="101">
        <v>147070</v>
      </c>
      <c r="G1199" s="101">
        <v>844035</v>
      </c>
      <c r="H1199" s="101">
        <v>561600</v>
      </c>
      <c r="I1199">
        <f t="shared" si="1767"/>
        <v>0.10936727310585356</v>
      </c>
      <c r="J1199">
        <f t="shared" si="1768"/>
        <v>1.5029113247863248</v>
      </c>
      <c r="K1199" s="361">
        <f t="shared" si="1769"/>
        <v>0.55597198506641965</v>
      </c>
      <c r="L1199" s="361">
        <f t="shared" si="1770"/>
        <v>3.1176732452886186E-2</v>
      </c>
      <c r="M1199" s="17" t="s">
        <v>46</v>
      </c>
      <c r="N1199" s="35">
        <f>G1199-G1197</f>
        <v>187307</v>
      </c>
      <c r="O1199" s="35">
        <f t="shared" ref="O1199:O1200" si="1813">H1199-H1197</f>
        <v>-12650</v>
      </c>
      <c r="P1199" s="504">
        <f t="shared" ref="P1199:P1200" si="1814">N1199/(G1197-N1199)</f>
        <v>0.39901708700718547</v>
      </c>
      <c r="Q1199" s="156">
        <f t="shared" ref="Q1199:Q1200" si="1815">O1199/(H1197-O1199)</f>
        <v>-2.1553927415232578E-2</v>
      </c>
      <c r="R1199">
        <f t="shared" si="1745"/>
        <v>1.2925311782157041</v>
      </c>
    </row>
    <row r="1200" spans="1:18">
      <c r="A1200" s="364">
        <v>45859</v>
      </c>
      <c r="B1200" s="147" t="s">
        <v>16</v>
      </c>
      <c r="C1200" s="101">
        <v>43599450</v>
      </c>
      <c r="D1200" s="101">
        <v>-960600</v>
      </c>
      <c r="E1200" s="101">
        <v>43452900</v>
      </c>
      <c r="F1200" s="101">
        <v>18863550</v>
      </c>
      <c r="G1200" s="101">
        <v>16137548</v>
      </c>
      <c r="H1200" s="101">
        <v>20826528</v>
      </c>
      <c r="I1200">
        <f t="shared" si="1767"/>
        <v>-19.63725796377264</v>
      </c>
      <c r="J1200">
        <f t="shared" si="1768"/>
        <v>0.77485541517049794</v>
      </c>
      <c r="K1200" s="361">
        <f t="shared" si="1769"/>
        <v>-2.1557426439153458E-2</v>
      </c>
      <c r="L1200" s="361">
        <f t="shared" si="1770"/>
        <v>0.7671430924363597</v>
      </c>
      <c r="M1200" s="30" t="s">
        <v>45</v>
      </c>
      <c r="N1200" s="35">
        <f t="shared" ref="N1200" si="1816">G1200-G1198</f>
        <v>184787</v>
      </c>
      <c r="O1200" s="35">
        <f t="shared" si="1813"/>
        <v>9727131</v>
      </c>
      <c r="P1200" s="156">
        <f t="shared" si="1814"/>
        <v>1.1719133986395461E-2</v>
      </c>
      <c r="Q1200" s="538">
        <f t="shared" si="1815"/>
        <v>7.0883713507439516</v>
      </c>
      <c r="R1200">
        <f t="shared" si="1745"/>
        <v>0.99663871906641022</v>
      </c>
    </row>
    <row r="1201" spans="1:18">
      <c r="A1201" s="364">
        <v>45859</v>
      </c>
      <c r="B1201" s="148" t="s">
        <v>591</v>
      </c>
      <c r="C1201" s="101">
        <v>6254500</v>
      </c>
      <c r="D1201" s="101">
        <v>-991410</v>
      </c>
      <c r="E1201" s="101">
        <v>4342065</v>
      </c>
      <c r="F1201" s="101">
        <v>601755</v>
      </c>
      <c r="G1201" s="101">
        <v>1001720</v>
      </c>
      <c r="H1201" s="101">
        <v>1550553</v>
      </c>
      <c r="I1201">
        <f t="shared" si="1767"/>
        <v>-0.60696886252912519</v>
      </c>
      <c r="J1201">
        <f t="shared" si="1768"/>
        <v>0.64604047717169288</v>
      </c>
      <c r="K1201" s="361">
        <f t="shared" si="1769"/>
        <v>-0.13682339416305198</v>
      </c>
      <c r="L1201" s="361">
        <f t="shared" si="1770"/>
        <v>0.16088372354163158</v>
      </c>
      <c r="M1201" s="30" t="s">
        <v>45</v>
      </c>
      <c r="N1201" s="35">
        <f>G1201-G1199</f>
        <v>157685</v>
      </c>
      <c r="O1201" s="35">
        <f t="shared" ref="O1201:O1202" si="1817">H1201-H1199</f>
        <v>988953</v>
      </c>
      <c r="P1201" s="399">
        <f t="shared" ref="P1201:P1202" si="1818">N1201/(G1199-N1201)</f>
        <v>0.22974429955562031</v>
      </c>
      <c r="Q1201" s="156">
        <f t="shared" ref="Q1201:Q1202" si="1819">O1201/(H1199-O1201)</f>
        <v>-2.314136088900745</v>
      </c>
      <c r="R1201">
        <f t="shared" si="1745"/>
        <v>0.69423055400111922</v>
      </c>
    </row>
    <row r="1202" spans="1:18">
      <c r="A1202" s="364">
        <v>45860</v>
      </c>
      <c r="B1202" s="147" t="s">
        <v>16</v>
      </c>
      <c r="C1202" s="101">
        <v>60233925</v>
      </c>
      <c r="D1202" s="101">
        <v>21536925</v>
      </c>
      <c r="E1202" s="101">
        <v>47371875</v>
      </c>
      <c r="F1202" s="101">
        <v>2428575</v>
      </c>
      <c r="G1202" s="101">
        <v>18498514</v>
      </c>
      <c r="H1202" s="101">
        <v>16076553</v>
      </c>
      <c r="I1202">
        <f t="shared" si="1767"/>
        <v>0.11276331231129792</v>
      </c>
      <c r="J1202">
        <f t="shared" si="1768"/>
        <v>1.1506517597397901</v>
      </c>
      <c r="K1202" s="361">
        <f t="shared" si="1769"/>
        <v>0.55655283355298857</v>
      </c>
      <c r="L1202" s="361">
        <f t="shared" si="1770"/>
        <v>5.4036419221552487E-2</v>
      </c>
      <c r="M1202" s="17" t="s">
        <v>46</v>
      </c>
      <c r="N1202" s="35">
        <f t="shared" ref="N1202" si="1820">G1202-G1200</f>
        <v>2360966</v>
      </c>
      <c r="O1202" s="35">
        <f t="shared" si="1817"/>
        <v>-4749975</v>
      </c>
      <c r="P1202" s="504">
        <f t="shared" si="1818"/>
        <v>0.17137530920223898</v>
      </c>
      <c r="Q1202" s="508">
        <f t="shared" si="1819"/>
        <v>-0.18571635848731941</v>
      </c>
      <c r="R1202">
        <f t="shared" si="1745"/>
        <v>0.78646501950520409</v>
      </c>
    </row>
    <row r="1203" spans="1:18">
      <c r="A1203" s="364">
        <v>45860</v>
      </c>
      <c r="B1203" s="148" t="s">
        <v>591</v>
      </c>
      <c r="C1203" s="101">
        <v>5724215</v>
      </c>
      <c r="D1203" s="101">
        <v>914690</v>
      </c>
      <c r="E1203" s="101">
        <v>4376540</v>
      </c>
      <c r="F1203" s="101">
        <v>137270</v>
      </c>
      <c r="G1203" s="101">
        <v>980666</v>
      </c>
      <c r="H1203" s="101">
        <v>947873</v>
      </c>
      <c r="I1203">
        <f t="shared" si="1767"/>
        <v>0.15007270222698402</v>
      </c>
      <c r="J1203">
        <f t="shared" si="1768"/>
        <v>1.0345964069026126</v>
      </c>
      <c r="K1203" s="361">
        <f t="shared" si="1769"/>
        <v>0.19018302223192518</v>
      </c>
      <c r="L1203" s="361">
        <f t="shared" si="1770"/>
        <v>3.2380574957480888E-2</v>
      </c>
      <c r="M1203" s="17" t="s">
        <v>46</v>
      </c>
      <c r="N1203" s="35">
        <f>G1203-G1201</f>
        <v>-21054</v>
      </c>
      <c r="O1203" s="35">
        <f t="shared" ref="O1203:O1204" si="1821">H1203-H1201</f>
        <v>-602680</v>
      </c>
      <c r="P1203" s="156">
        <f t="shared" ref="P1203:P1204" si="1822">N1203/(G1201-N1203)</f>
        <v>-2.0585192818745882E-2</v>
      </c>
      <c r="Q1203" s="156">
        <f t="shared" ref="Q1203:Q1204" si="1823">O1203/(H1201-O1203)</f>
        <v>-0.27989539450677192</v>
      </c>
      <c r="R1203">
        <f t="shared" si="1745"/>
        <v>0.76456597105454638</v>
      </c>
    </row>
    <row r="1204" spans="1:18">
      <c r="A1204" s="364">
        <v>45861</v>
      </c>
      <c r="B1204" s="147" t="s">
        <v>16</v>
      </c>
      <c r="C1204" s="101">
        <v>58290300</v>
      </c>
      <c r="D1204" s="101">
        <v>-23157375</v>
      </c>
      <c r="E1204" s="101">
        <v>69072900</v>
      </c>
      <c r="F1204" s="101">
        <v>31705875</v>
      </c>
      <c r="G1204" s="101">
        <v>29244035</v>
      </c>
      <c r="H1204" s="101">
        <v>40230964</v>
      </c>
      <c r="I1204">
        <f t="shared" si="1767"/>
        <v>-1.369148057584247</v>
      </c>
      <c r="J1204">
        <f t="shared" si="1768"/>
        <v>0.72690366057348266</v>
      </c>
      <c r="K1204" s="361">
        <f t="shared" si="1769"/>
        <v>-0.28432211232548993</v>
      </c>
      <c r="L1204" s="361">
        <f t="shared" si="1770"/>
        <v>0.84849877666204365</v>
      </c>
      <c r="M1204" s="30" t="s">
        <v>45</v>
      </c>
      <c r="N1204" s="35">
        <f t="shared" ref="N1204" si="1824">G1204-G1202</f>
        <v>10745521</v>
      </c>
      <c r="O1204" s="35">
        <f t="shared" si="1821"/>
        <v>24154411</v>
      </c>
      <c r="P1204" s="504">
        <f t="shared" si="1822"/>
        <v>1.3859835807926049</v>
      </c>
      <c r="Q1204" s="508">
        <f t="shared" si="1823"/>
        <v>-2.9902000010398795</v>
      </c>
      <c r="R1204">
        <f t="shared" si="1745"/>
        <v>1.1849810345803675</v>
      </c>
    </row>
    <row r="1205" spans="1:18">
      <c r="A1205" s="364">
        <v>45861</v>
      </c>
      <c r="B1205" s="148" t="s">
        <v>591</v>
      </c>
      <c r="C1205" s="101">
        <v>5955110</v>
      </c>
      <c r="D1205" s="101">
        <v>-1489145</v>
      </c>
      <c r="E1205" s="101">
        <v>4634595</v>
      </c>
      <c r="F1205" s="101">
        <v>1350440</v>
      </c>
      <c r="G1205" s="101">
        <v>1068992</v>
      </c>
      <c r="H1205" s="101">
        <v>1681144</v>
      </c>
      <c r="I1205">
        <f t="shared" si="1767"/>
        <v>-0.90685594754036714</v>
      </c>
      <c r="J1205">
        <f t="shared" si="1768"/>
        <v>0.63587176351341701</v>
      </c>
      <c r="K1205" s="361">
        <f t="shared" si="1769"/>
        <v>-0.20003949354233566</v>
      </c>
      <c r="L1205" s="361">
        <f t="shared" si="1770"/>
        <v>0.41119861882280223</v>
      </c>
      <c r="M1205" s="30" t="s">
        <v>45</v>
      </c>
      <c r="N1205" s="35">
        <f>G1205-G1203</f>
        <v>88326</v>
      </c>
      <c r="O1205" s="35">
        <f t="shared" ref="O1205" si="1825">H1205-H1203</f>
        <v>733271</v>
      </c>
      <c r="P1205" s="156">
        <f t="shared" ref="P1205" si="1826">N1205/(G1203-N1205)</f>
        <v>9.8982450635408031E-2</v>
      </c>
      <c r="Q1205" s="400">
        <f t="shared" ref="Q1205" si="1827">O1205/(H1203-O1205)</f>
        <v>3.4168880066355394</v>
      </c>
      <c r="R1205">
        <f t="shared" si="1745"/>
        <v>0.77825514558085407</v>
      </c>
    </row>
    <row r="1206" spans="1:18">
      <c r="A1206" s="365">
        <v>45862</v>
      </c>
      <c r="B1206" s="223" t="s">
        <v>16</v>
      </c>
      <c r="C1206" s="101">
        <v>32257650</v>
      </c>
      <c r="D1206" s="101">
        <v>17485800</v>
      </c>
      <c r="E1206" s="101">
        <v>31147500</v>
      </c>
      <c r="F1206" s="101">
        <v>5439675</v>
      </c>
      <c r="G1206" s="101">
        <v>3108770</v>
      </c>
      <c r="H1206" s="101">
        <v>2656492</v>
      </c>
      <c r="I1206">
        <f t="shared" si="1767"/>
        <v>0.31109099955392377</v>
      </c>
      <c r="J1206">
        <f t="shared" si="1768"/>
        <v>1.170253853578328</v>
      </c>
      <c r="K1206" s="361">
        <f t="shared" si="1769"/>
        <v>1.1837244488672711</v>
      </c>
      <c r="L1206" s="361">
        <f t="shared" si="1770"/>
        <v>0.21159608018181233</v>
      </c>
      <c r="M1206" s="17" t="s">
        <v>46</v>
      </c>
      <c r="R1206">
        <f t="shared" si="1745"/>
        <v>0.96558490776606476</v>
      </c>
    </row>
    <row r="1207" spans="1:18">
      <c r="A1207" s="364">
        <v>45862</v>
      </c>
      <c r="B1207" s="148" t="s">
        <v>591</v>
      </c>
      <c r="C1207" s="101">
        <v>6320055</v>
      </c>
      <c r="D1207" s="101">
        <v>463050</v>
      </c>
      <c r="E1207" s="101">
        <v>5099500</v>
      </c>
      <c r="F1207" s="101">
        <v>-614950</v>
      </c>
      <c r="G1207" s="101">
        <v>1525442</v>
      </c>
      <c r="H1207" s="101">
        <v>1394580</v>
      </c>
      <c r="I1207">
        <f t="shared" si="1767"/>
        <v>-1.3280423280423281</v>
      </c>
      <c r="J1207">
        <f t="shared" si="1768"/>
        <v>1.0938361370448451</v>
      </c>
      <c r="K1207" s="361">
        <f t="shared" si="1769"/>
        <v>7.9059177856259294E-2</v>
      </c>
      <c r="L1207" s="361">
        <f t="shared" si="1770"/>
        <v>-0.10761315612176151</v>
      </c>
      <c r="M1207" s="17" t="s">
        <v>46</v>
      </c>
      <c r="N1207" s="35">
        <f>G1207-G1205</f>
        <v>456450</v>
      </c>
      <c r="O1207" s="35">
        <f t="shared" ref="O1207:O1209" si="1828">H1207-H1205</f>
        <v>-286564</v>
      </c>
      <c r="P1207" s="504">
        <f t="shared" ref="P1207:P1209" si="1829">N1207/(G1205-N1207)</f>
        <v>0.74517339219188239</v>
      </c>
      <c r="Q1207" s="156">
        <f t="shared" ref="Q1207:Q1209" si="1830">O1207/(H1205-O1207)</f>
        <v>-0.14563339682513868</v>
      </c>
      <c r="R1207">
        <f t="shared" si="1745"/>
        <v>0.80687588952944234</v>
      </c>
    </row>
    <row r="1208" spans="1:18">
      <c r="A1208" s="364">
        <v>45863</v>
      </c>
      <c r="B1208" s="147" t="s">
        <v>16</v>
      </c>
      <c r="C1208" s="101">
        <v>48428325</v>
      </c>
      <c r="D1208" s="101">
        <v>33013125</v>
      </c>
      <c r="E1208" s="101">
        <v>37235175</v>
      </c>
      <c r="F1208" s="101">
        <v>6364575</v>
      </c>
      <c r="G1208" s="101">
        <v>19037243</v>
      </c>
      <c r="H1208" s="101">
        <v>12603673</v>
      </c>
      <c r="I1208">
        <f t="shared" si="1767"/>
        <v>0.1927892315556313</v>
      </c>
      <c r="J1208">
        <f t="shared" si="1768"/>
        <v>1.5104519928436735</v>
      </c>
      <c r="K1208" s="361">
        <f t="shared" si="1769"/>
        <v>2.1415956328818311</v>
      </c>
      <c r="L1208" s="361">
        <f t="shared" si="1770"/>
        <v>0.20616946220675983</v>
      </c>
      <c r="M1208" s="17" t="s">
        <v>46</v>
      </c>
      <c r="N1208" s="35">
        <f t="shared" ref="N1208" si="1831">G1208-G1206</f>
        <v>15928473</v>
      </c>
      <c r="O1208" s="35">
        <f t="shared" si="1828"/>
        <v>9947181</v>
      </c>
      <c r="P1208" s="156">
        <f t="shared" si="1829"/>
        <v>-1.2424993777156927</v>
      </c>
      <c r="Q1208" s="508">
        <f t="shared" si="1830"/>
        <v>-1.3643677572860398</v>
      </c>
      <c r="R1208">
        <f t="shared" si="1745"/>
        <v>0.76887183275490123</v>
      </c>
    </row>
    <row r="1209" spans="1:18">
      <c r="A1209" s="364">
        <v>45863</v>
      </c>
      <c r="B1209" s="148" t="s">
        <v>591</v>
      </c>
      <c r="C1209" s="101">
        <v>6070960</v>
      </c>
      <c r="D1209" s="101">
        <v>2235765</v>
      </c>
      <c r="E1209" s="101">
        <v>5777520</v>
      </c>
      <c r="F1209" s="101">
        <v>-558005</v>
      </c>
      <c r="G1209" s="101">
        <v>2741458</v>
      </c>
      <c r="H1209" s="101">
        <v>1719751</v>
      </c>
      <c r="I1209">
        <f t="shared" si="1767"/>
        <v>-0.24958123953098826</v>
      </c>
      <c r="J1209">
        <f t="shared" si="1768"/>
        <v>1.594101704258349</v>
      </c>
      <c r="K1209" s="361">
        <f t="shared" si="1769"/>
        <v>0.58295992772205851</v>
      </c>
      <c r="L1209" s="361">
        <f t="shared" si="1770"/>
        <v>-8.8075573847471209E-2</v>
      </c>
      <c r="M1209" s="17" t="s">
        <v>46</v>
      </c>
      <c r="N1209" s="35">
        <f>G1209-G1207</f>
        <v>1216016</v>
      </c>
      <c r="O1209" s="35">
        <f t="shared" si="1828"/>
        <v>325171</v>
      </c>
      <c r="P1209" s="504">
        <f t="shared" si="1829"/>
        <v>3.9299089281443704</v>
      </c>
      <c r="Q1209" s="156">
        <f t="shared" si="1830"/>
        <v>0.30406607761857252</v>
      </c>
      <c r="R1209">
        <f t="shared" si="1745"/>
        <v>0.95166497555576057</v>
      </c>
    </row>
    <row r="1210" spans="1:18">
      <c r="A1210" s="364">
        <v>45866</v>
      </c>
      <c r="B1210" s="147" t="s">
        <v>16</v>
      </c>
      <c r="C1210" s="101">
        <v>57001050</v>
      </c>
      <c r="D1210" s="101">
        <v>23818350</v>
      </c>
      <c r="E1210" s="101">
        <v>43327725</v>
      </c>
      <c r="F1210" s="101">
        <v>-82650</v>
      </c>
      <c r="G1210" s="101">
        <v>23706248</v>
      </c>
      <c r="H1210" s="101">
        <v>16604889</v>
      </c>
      <c r="I1210">
        <f t="shared" si="1767"/>
        <v>-3.470013665934038E-3</v>
      </c>
      <c r="J1210">
        <f t="shared" si="1768"/>
        <v>1.4276667552550337</v>
      </c>
      <c r="K1210" s="361">
        <f t="shared" si="1769"/>
        <v>0.71779421204422789</v>
      </c>
      <c r="L1210" s="361">
        <f t="shared" si="1770"/>
        <v>-1.9039227373640517E-3</v>
      </c>
      <c r="M1210" s="17" t="s">
        <v>46</v>
      </c>
      <c r="N1210" s="35">
        <f t="shared" ref="N1210" si="1832">G1210-G1208</f>
        <v>4669005</v>
      </c>
      <c r="O1210" s="35">
        <f t="shared" ref="O1210:O1211" si="1833">H1210-H1208</f>
        <v>4001216</v>
      </c>
      <c r="P1210" s="156">
        <f t="shared" ref="P1210:P1211" si="1834">N1210/(G1208-N1210)</f>
        <v>0.32495320581410192</v>
      </c>
      <c r="Q1210" s="506">
        <f t="shared" ref="Q1210:Q1211" si="1835">O1210/(H1208-O1210)</f>
        <v>0.46512478934797347</v>
      </c>
      <c r="R1210">
        <f t="shared" si="1745"/>
        <v>0.76012152407718803</v>
      </c>
    </row>
    <row r="1211" spans="1:18">
      <c r="A1211" s="364">
        <v>45866</v>
      </c>
      <c r="B1211" s="148" t="s">
        <v>591</v>
      </c>
      <c r="C1211" s="101">
        <v>4320750</v>
      </c>
      <c r="D1211" s="101">
        <v>2067205</v>
      </c>
      <c r="E1211" s="101">
        <v>5146995</v>
      </c>
      <c r="F1211" s="101">
        <v>-24500</v>
      </c>
      <c r="G1211" s="101">
        <v>2851139</v>
      </c>
      <c r="H1211" s="101">
        <v>1808229</v>
      </c>
      <c r="I1211">
        <f t="shared" si="1767"/>
        <v>-1.1851751519563856E-2</v>
      </c>
      <c r="J1211">
        <f t="shared" si="1768"/>
        <v>1.5767577004903692</v>
      </c>
      <c r="K1211" s="361">
        <f t="shared" si="1769"/>
        <v>0.91731250097069283</v>
      </c>
      <c r="L1211" s="361">
        <f t="shared" si="1770"/>
        <v>-4.7375082060409999E-3</v>
      </c>
      <c r="M1211" s="17" t="s">
        <v>46</v>
      </c>
      <c r="N1211" s="35">
        <f>G1211-G1209</f>
        <v>109681</v>
      </c>
      <c r="O1211" s="35">
        <f t="shared" si="1833"/>
        <v>88478</v>
      </c>
      <c r="P1211" s="156">
        <f t="shared" si="1834"/>
        <v>4.1675643491070863E-2</v>
      </c>
      <c r="Q1211" s="400">
        <f t="shared" si="1835"/>
        <v>5.4238622229387724E-2</v>
      </c>
      <c r="R1211">
        <f t="shared" si="1745"/>
        <v>1.1912272174969623</v>
      </c>
    </row>
    <row r="1212" spans="1:18">
      <c r="A1212" s="364">
        <v>45867</v>
      </c>
      <c r="B1212" s="147" t="s">
        <v>16</v>
      </c>
      <c r="C1212" s="101">
        <v>59129550</v>
      </c>
      <c r="D1212" s="101">
        <v>-11656800</v>
      </c>
      <c r="E1212" s="101">
        <v>56755125</v>
      </c>
      <c r="F1212" s="101">
        <v>14819250</v>
      </c>
      <c r="G1212" s="101">
        <v>17106199</v>
      </c>
      <c r="H1212" s="101">
        <v>21047885</v>
      </c>
      <c r="I1212">
        <f t="shared" si="1767"/>
        <v>-1.2712965822524191</v>
      </c>
      <c r="J1212">
        <f t="shared" si="1768"/>
        <v>0.81272769211728402</v>
      </c>
      <c r="K1212" s="361">
        <f t="shared" si="1769"/>
        <v>-0.16467581673585374</v>
      </c>
      <c r="L1212" s="361">
        <f t="shared" si="1770"/>
        <v>0.3533788194475494</v>
      </c>
      <c r="M1212" s="30" t="s">
        <v>45</v>
      </c>
      <c r="N1212" s="35">
        <f t="shared" ref="N1212" si="1836">G1212-G1210</f>
        <v>-6600049</v>
      </c>
      <c r="O1212" s="35">
        <f t="shared" ref="O1212:O1213" si="1837">H1212-H1210</f>
        <v>4442996</v>
      </c>
      <c r="P1212" s="156">
        <f t="shared" ref="P1212:P1213" si="1838">N1212/(G1210-N1212)</f>
        <v>-0.21777814029869766</v>
      </c>
      <c r="Q1212" s="506">
        <f t="shared" ref="Q1212:Q1213" si="1839">O1212/(H1210-O1212)</f>
        <v>0.36532108940606534</v>
      </c>
      <c r="R1212">
        <f t="shared" si="1745"/>
        <v>0.95984368221980376</v>
      </c>
    </row>
    <row r="1213" spans="1:18">
      <c r="A1213" s="364">
        <v>45867</v>
      </c>
      <c r="B1213" s="148" t="s">
        <v>591</v>
      </c>
      <c r="C1213" s="101">
        <v>5452615</v>
      </c>
      <c r="D1213" s="101">
        <v>554085</v>
      </c>
      <c r="E1213" s="101">
        <v>5028450</v>
      </c>
      <c r="F1213" s="101">
        <v>430465</v>
      </c>
      <c r="G1213" s="101">
        <v>2462379</v>
      </c>
      <c r="H1213" s="101">
        <v>2842092</v>
      </c>
      <c r="I1213">
        <f t="shared" si="1767"/>
        <v>0.7768934369275472</v>
      </c>
      <c r="J1213">
        <f t="shared" si="1768"/>
        <v>0.86639665429549784</v>
      </c>
      <c r="K1213" s="361">
        <f t="shared" si="1769"/>
        <v>0.11311250518012547</v>
      </c>
      <c r="L1213" s="361">
        <f t="shared" si="1770"/>
        <v>9.3620357613171862E-2</v>
      </c>
      <c r="M1213" s="17" t="s">
        <v>46</v>
      </c>
      <c r="N1213" s="35">
        <f>G1213-G1211</f>
        <v>-388760</v>
      </c>
      <c r="O1213" s="35">
        <f t="shared" si="1837"/>
        <v>1033863</v>
      </c>
      <c r="P1213" s="156">
        <f t="shared" si="1838"/>
        <v>-0.11999139479347967</v>
      </c>
      <c r="Q1213" s="400">
        <f t="shared" si="1839"/>
        <v>1.3351089794748219</v>
      </c>
      <c r="R1213">
        <f t="shared" si="1745"/>
        <v>0.9222088850945831</v>
      </c>
    </row>
    <row r="1214" spans="1:18">
      <c r="A1214" s="364">
        <v>45868</v>
      </c>
      <c r="B1214" s="147" t="s">
        <v>16</v>
      </c>
      <c r="C1214" s="101">
        <v>64935000</v>
      </c>
      <c r="D1214" s="101">
        <v>2378850</v>
      </c>
      <c r="E1214" s="101">
        <v>57071625</v>
      </c>
      <c r="F1214" s="101">
        <v>8253975</v>
      </c>
      <c r="G1214" s="101">
        <v>32315168</v>
      </c>
      <c r="H1214" s="101">
        <v>37518159</v>
      </c>
      <c r="I1214">
        <f t="shared" si="1767"/>
        <v>3.4697332744813671</v>
      </c>
      <c r="J1214">
        <f t="shared" si="1768"/>
        <v>0.86132072738430476</v>
      </c>
      <c r="K1214" s="361">
        <f t="shared" si="1769"/>
        <v>3.8027436151361615E-2</v>
      </c>
      <c r="L1214" s="361">
        <f t="shared" si="1770"/>
        <v>0.16907767989651284</v>
      </c>
      <c r="M1214" s="30" t="s">
        <v>45</v>
      </c>
      <c r="N1214" s="35">
        <f t="shared" ref="N1214" si="1840">G1214-G1212</f>
        <v>15208969</v>
      </c>
      <c r="O1214" s="35">
        <f t="shared" ref="O1214:O1215" si="1841">H1214-H1212</f>
        <v>16470274</v>
      </c>
      <c r="P1214" s="399">
        <f t="shared" ref="P1214:P1215" si="1842">N1214/(G1212-N1214)</f>
        <v>8.0164076047711657</v>
      </c>
      <c r="Q1214" s="508">
        <f t="shared" ref="Q1214:Q1215" si="1843">O1214/(H1212-O1214)</f>
        <v>3.5980064710609967</v>
      </c>
      <c r="R1214">
        <f t="shared" si="1745"/>
        <v>0.87890390390390394</v>
      </c>
    </row>
    <row r="1215" spans="1:18">
      <c r="A1215" s="364">
        <v>45868</v>
      </c>
      <c r="B1215" s="148" t="s">
        <v>591</v>
      </c>
      <c r="C1215" s="101">
        <v>6500340</v>
      </c>
      <c r="D1215" s="101">
        <v>1625750</v>
      </c>
      <c r="E1215" s="101">
        <v>6481055</v>
      </c>
      <c r="F1215" s="101">
        <v>872410</v>
      </c>
      <c r="G1215" s="101">
        <v>5901888</v>
      </c>
      <c r="H1215" s="101">
        <v>5340442</v>
      </c>
      <c r="I1215">
        <f t="shared" si="1767"/>
        <v>0.53662002152852528</v>
      </c>
      <c r="J1215">
        <f t="shared" si="1768"/>
        <v>1.1051309985203472</v>
      </c>
      <c r="K1215" s="361">
        <f t="shared" si="1769"/>
        <v>0.33351522897310337</v>
      </c>
      <c r="L1215" s="361">
        <f t="shared" si="1770"/>
        <v>0.15554737374178612</v>
      </c>
      <c r="M1215" s="17" t="s">
        <v>46</v>
      </c>
      <c r="N1215" s="35">
        <f>G1215-G1213</f>
        <v>3439509</v>
      </c>
      <c r="O1215" s="35">
        <f t="shared" si="1841"/>
        <v>2498350</v>
      </c>
      <c r="P1215" s="156">
        <f t="shared" si="1842"/>
        <v>-3.5200116668201775</v>
      </c>
      <c r="Q1215" s="400">
        <f t="shared" si="1843"/>
        <v>7.2680964211530741</v>
      </c>
      <c r="R1215">
        <f t="shared" si="1745"/>
        <v>0.99703323210785899</v>
      </c>
    </row>
    <row r="1216" spans="1:18">
      <c r="A1216" s="365">
        <v>45869</v>
      </c>
      <c r="B1216" s="223" t="s">
        <v>16</v>
      </c>
      <c r="C1216" s="101">
        <v>17582625</v>
      </c>
      <c r="D1216" s="101">
        <v>8230800</v>
      </c>
      <c r="E1216" s="101">
        <v>21424425</v>
      </c>
      <c r="F1216" s="101">
        <v>9199575</v>
      </c>
      <c r="G1216" s="101">
        <v>3331132</v>
      </c>
      <c r="H1216" s="101">
        <v>3081519</v>
      </c>
      <c r="I1216">
        <f t="shared" si="1767"/>
        <v>1.1177011955095495</v>
      </c>
      <c r="J1216">
        <f t="shared" si="1768"/>
        <v>1.0810032324967005</v>
      </c>
      <c r="K1216" s="361">
        <f t="shared" si="1769"/>
        <v>0.88012767561411809</v>
      </c>
      <c r="L1216" s="361">
        <f t="shared" si="1770"/>
        <v>0.7525307058982319</v>
      </c>
      <c r="M1216" s="17" t="s">
        <v>46</v>
      </c>
      <c r="R1216">
        <f t="shared" si="1745"/>
        <v>1.2184997973852028</v>
      </c>
    </row>
    <row r="1217" spans="1:18">
      <c r="A1217" s="365">
        <v>45869</v>
      </c>
      <c r="B1217" s="172" t="s">
        <v>591</v>
      </c>
      <c r="C1217" s="101">
        <v>1763405</v>
      </c>
      <c r="D1217" s="101">
        <v>801640</v>
      </c>
      <c r="E1217" s="101">
        <v>2139270</v>
      </c>
      <c r="F1217" s="101">
        <v>624050</v>
      </c>
      <c r="G1217" s="101">
        <v>289629</v>
      </c>
      <c r="H1217" s="101">
        <v>262368</v>
      </c>
      <c r="I1217">
        <f t="shared" si="1767"/>
        <v>0.77846664338106886</v>
      </c>
      <c r="J1217">
        <f t="shared" si="1768"/>
        <v>1.1039036772777169</v>
      </c>
      <c r="K1217" s="361">
        <f t="shared" si="1769"/>
        <v>0.83350922522653659</v>
      </c>
      <c r="L1217" s="361">
        <f t="shared" si="1770"/>
        <v>0.41185438418183495</v>
      </c>
      <c r="M1217" s="17" t="s">
        <v>46</v>
      </c>
      <c r="R1217">
        <f t="shared" si="1745"/>
        <v>1.2131472917452315</v>
      </c>
    </row>
    <row r="1218" spans="1:18">
      <c r="A1218" s="364">
        <v>45870</v>
      </c>
      <c r="B1218" s="147" t="s">
        <v>16</v>
      </c>
      <c r="C1218" s="101">
        <v>33398175</v>
      </c>
      <c r="D1218" s="101">
        <v>25881900</v>
      </c>
      <c r="E1218" s="101">
        <v>28730325</v>
      </c>
      <c r="F1218" s="101">
        <v>6089100</v>
      </c>
      <c r="G1218" s="101">
        <v>21480116</v>
      </c>
      <c r="H1218" s="101">
        <v>12662670</v>
      </c>
      <c r="I1218">
        <f t="shared" si="1767"/>
        <v>0.23526479895216348</v>
      </c>
      <c r="J1218">
        <f t="shared" si="1768"/>
        <v>1.6963338695551571</v>
      </c>
      <c r="K1218" s="361">
        <f t="shared" si="1769"/>
        <v>3.4434477184509613</v>
      </c>
      <c r="L1218" s="361">
        <f t="shared" si="1770"/>
        <v>0.26893862854152106</v>
      </c>
      <c r="M1218" s="17" t="s">
        <v>46</v>
      </c>
      <c r="N1218" s="35">
        <f t="shared" ref="N1218" si="1844">G1218-G1216</f>
        <v>18148984</v>
      </c>
      <c r="O1218" s="35">
        <f t="shared" ref="O1218:O1219" si="1845">H1218-H1216</f>
        <v>9581151</v>
      </c>
      <c r="P1218" s="156">
        <f t="shared" ref="P1218:P1219" si="1846">N1218/(G1216-N1218)</f>
        <v>-1.2248053226608013</v>
      </c>
      <c r="Q1218" s="508">
        <f t="shared" ref="Q1218:Q1219" si="1847">O1218/(H1216-O1218)</f>
        <v>-1.4741066878863296</v>
      </c>
      <c r="R1218">
        <f t="shared" si="1745"/>
        <v>0.86023637519115936</v>
      </c>
    </row>
    <row r="1219" spans="1:18">
      <c r="A1219" s="364">
        <v>45870</v>
      </c>
      <c r="B1219" s="148" t="s">
        <v>591</v>
      </c>
      <c r="C1219" s="101">
        <v>2140530</v>
      </c>
      <c r="D1219" s="101">
        <v>916930</v>
      </c>
      <c r="E1219" s="101">
        <v>3156965</v>
      </c>
      <c r="F1219" s="101">
        <v>731675</v>
      </c>
      <c r="G1219" s="101">
        <v>822789</v>
      </c>
      <c r="H1219" s="101">
        <v>471983</v>
      </c>
      <c r="I1219">
        <f t="shared" si="1767"/>
        <v>0.79796167646385219</v>
      </c>
      <c r="J1219">
        <f t="shared" si="1768"/>
        <v>1.7432598207986305</v>
      </c>
      <c r="K1219" s="361">
        <f t="shared" si="1769"/>
        <v>0.749370709382151</v>
      </c>
      <c r="L1219" s="361">
        <f t="shared" si="1770"/>
        <v>0.3016855716223627</v>
      </c>
      <c r="M1219" s="17" t="s">
        <v>46</v>
      </c>
      <c r="N1219" s="35">
        <f>G1219-G1217</f>
        <v>533160</v>
      </c>
      <c r="O1219" s="35">
        <f t="shared" si="1845"/>
        <v>209615</v>
      </c>
      <c r="P1219" s="156">
        <f t="shared" si="1846"/>
        <v>-2.1892900698473707</v>
      </c>
      <c r="Q1219" s="400">
        <f t="shared" si="1847"/>
        <v>3.973518093757701</v>
      </c>
      <c r="R1219">
        <f t="shared" ref="R1219:R1282" si="1848">E1219/C1219</f>
        <v>1.4748520226299093</v>
      </c>
    </row>
    <row r="1220" spans="1:18">
      <c r="A1220" s="364">
        <v>45873</v>
      </c>
      <c r="B1220" s="147" t="s">
        <v>16</v>
      </c>
      <c r="C1220" s="101">
        <v>47089875</v>
      </c>
      <c r="D1220" s="101">
        <v>-5949225</v>
      </c>
      <c r="E1220" s="101">
        <v>43652175</v>
      </c>
      <c r="F1220" s="101">
        <v>17839125</v>
      </c>
      <c r="G1220" s="101">
        <v>15119808</v>
      </c>
      <c r="H1220" s="101">
        <v>19991536</v>
      </c>
      <c r="I1220">
        <f t="shared" si="1767"/>
        <v>-2.9985628380167166</v>
      </c>
      <c r="J1220">
        <f t="shared" si="1768"/>
        <v>0.75631047059115419</v>
      </c>
      <c r="K1220" s="361">
        <f t="shared" si="1769"/>
        <v>-0.11216677884805738</v>
      </c>
      <c r="L1220" s="361">
        <f t="shared" si="1770"/>
        <v>0.69108939083138177</v>
      </c>
      <c r="M1220" s="30" t="str">
        <f>IF(K1220&lt;L1220,"BUY","SELL")</f>
        <v>BUY</v>
      </c>
      <c r="N1220" s="35">
        <f t="shared" ref="N1220" si="1849">G1220-G1218</f>
        <v>-6360308</v>
      </c>
      <c r="O1220" s="35">
        <f t="shared" ref="O1220:O1221" si="1850">H1220-H1218</f>
        <v>7328866</v>
      </c>
      <c r="P1220" s="156">
        <f t="shared" ref="P1220:P1221" si="1851">N1220/(G1218-N1220)</f>
        <v>-0.22845585972397547</v>
      </c>
      <c r="Q1220" s="506">
        <f t="shared" ref="Q1220:Q1221" si="1852">O1220/(H1218-O1220)</f>
        <v>1.3740411158715244</v>
      </c>
      <c r="R1220">
        <f t="shared" si="1848"/>
        <v>0.92699704554322981</v>
      </c>
    </row>
    <row r="1221" spans="1:18">
      <c r="A1221" s="364">
        <v>45873</v>
      </c>
      <c r="B1221" s="148" t="s">
        <v>591</v>
      </c>
      <c r="C1221" s="101">
        <v>2640085</v>
      </c>
      <c r="D1221" s="101">
        <v>499555</v>
      </c>
      <c r="E1221" s="101">
        <v>3520895</v>
      </c>
      <c r="F1221" s="101">
        <v>363930</v>
      </c>
      <c r="G1221" s="101">
        <v>603578</v>
      </c>
      <c r="H1221" s="101">
        <v>513788</v>
      </c>
      <c r="I1221">
        <f t="shared" si="1767"/>
        <v>0.72850837245148181</v>
      </c>
      <c r="J1221">
        <f t="shared" si="1768"/>
        <v>1.1747607962817348</v>
      </c>
      <c r="K1221" s="361">
        <f t="shared" si="1769"/>
        <v>0.23337911638706302</v>
      </c>
      <c r="L1221" s="361">
        <f t="shared" si="1770"/>
        <v>0.11527843989401212</v>
      </c>
      <c r="M1221" s="30" t="str">
        <f t="shared" ref="M1221:M1284" si="1853">IF(K1221&lt;L1221,"BUY","SELL")</f>
        <v>SELL</v>
      </c>
      <c r="N1221" s="35">
        <f>G1221-G1219</f>
        <v>-219211</v>
      </c>
      <c r="O1221" s="35">
        <f t="shared" si="1850"/>
        <v>41805</v>
      </c>
      <c r="P1221" s="156">
        <f t="shared" si="1851"/>
        <v>-0.21037523992322457</v>
      </c>
      <c r="Q1221" s="400">
        <f t="shared" si="1852"/>
        <v>9.7180701941986802E-2</v>
      </c>
      <c r="R1221">
        <f t="shared" si="1848"/>
        <v>1.3336294096591588</v>
      </c>
    </row>
    <row r="1222" spans="1:18">
      <c r="A1222" s="364">
        <v>45874</v>
      </c>
      <c r="B1222" s="147" t="s">
        <v>16</v>
      </c>
      <c r="C1222" s="101">
        <v>55574250</v>
      </c>
      <c r="D1222" s="101">
        <v>19136400</v>
      </c>
      <c r="E1222" s="101">
        <v>44150925</v>
      </c>
      <c r="F1222" s="101">
        <v>-508800</v>
      </c>
      <c r="G1222" s="101">
        <v>17077451</v>
      </c>
      <c r="H1222" s="101">
        <v>15761633</v>
      </c>
      <c r="I1222">
        <f t="shared" si="1767"/>
        <v>-2.658807299178529E-2</v>
      </c>
      <c r="J1222">
        <f t="shared" si="1768"/>
        <v>1.08348233967889</v>
      </c>
      <c r="K1222" s="361">
        <f t="shared" si="1769"/>
        <v>0.52517917495132127</v>
      </c>
      <c r="L1222" s="361">
        <f t="shared" si="1770"/>
        <v>-1.1392815338652443E-2</v>
      </c>
      <c r="M1222" s="30" t="str">
        <f t="shared" si="1853"/>
        <v>SELL</v>
      </c>
      <c r="N1222" s="35">
        <f t="shared" ref="N1222" si="1854">G1222-G1220</f>
        <v>1957643</v>
      </c>
      <c r="O1222" s="35">
        <f t="shared" ref="O1222:O1223" si="1855">H1222-H1220</f>
        <v>-4229903</v>
      </c>
      <c r="P1222" s="504">
        <f t="shared" ref="P1222:P1223" si="1856">N1222/(G1220-N1222)</f>
        <v>0.1487325983225404</v>
      </c>
      <c r="Q1222" s="508">
        <f t="shared" ref="Q1222:Q1223" si="1857">O1222/(H1220-O1222)</f>
        <v>-0.17463466972379305</v>
      </c>
      <c r="R1222">
        <f t="shared" si="1848"/>
        <v>0.79444931780455874</v>
      </c>
    </row>
    <row r="1223" spans="1:18">
      <c r="A1223" s="364">
        <v>45874</v>
      </c>
      <c r="B1223" s="148" t="s">
        <v>591</v>
      </c>
      <c r="C1223" s="101">
        <v>3528280</v>
      </c>
      <c r="D1223" s="101">
        <v>1203685</v>
      </c>
      <c r="E1223" s="101">
        <v>3786545</v>
      </c>
      <c r="F1223" s="101">
        <v>296380</v>
      </c>
      <c r="G1223" s="101">
        <v>651032</v>
      </c>
      <c r="H1223" s="101">
        <v>505711</v>
      </c>
      <c r="I1223">
        <f t="shared" si="1767"/>
        <v>0.24622721060742636</v>
      </c>
      <c r="J1223">
        <f t="shared" si="1768"/>
        <v>1.2873597766313172</v>
      </c>
      <c r="K1223" s="361">
        <f t="shared" si="1769"/>
        <v>0.51780417664152245</v>
      </c>
      <c r="L1223" s="361">
        <f t="shared" si="1770"/>
        <v>8.4918621325925855E-2</v>
      </c>
      <c r="M1223" s="30" t="str">
        <f t="shared" si="1853"/>
        <v>SELL</v>
      </c>
      <c r="N1223" s="35">
        <f>G1223-G1221</f>
        <v>47454</v>
      </c>
      <c r="O1223" s="35">
        <f t="shared" si="1855"/>
        <v>-8077</v>
      </c>
      <c r="P1223" s="504">
        <f t="shared" si="1856"/>
        <v>8.5329890456085328E-2</v>
      </c>
      <c r="Q1223" s="156">
        <f t="shared" si="1857"/>
        <v>-1.5477182796317055E-2</v>
      </c>
      <c r="R1223">
        <f t="shared" si="1848"/>
        <v>1.0731985556701849</v>
      </c>
    </row>
    <row r="1224" spans="1:18">
      <c r="A1224" s="364">
        <v>45875</v>
      </c>
      <c r="B1224" s="147" t="s">
        <v>16</v>
      </c>
      <c r="C1224" s="101">
        <v>76344750</v>
      </c>
      <c r="D1224" s="101">
        <v>24025650</v>
      </c>
      <c r="E1224" s="101">
        <v>47771775</v>
      </c>
      <c r="F1224" s="101">
        <v>-673950</v>
      </c>
      <c r="G1224" s="101">
        <v>36964068</v>
      </c>
      <c r="H1224" s="101">
        <v>34232513</v>
      </c>
      <c r="I1224">
        <f t="shared" si="1767"/>
        <v>-2.8051270204968441E-2</v>
      </c>
      <c r="J1224">
        <f t="shared" si="1768"/>
        <v>1.0797941711144607</v>
      </c>
      <c r="K1224" s="361">
        <f t="shared" si="1769"/>
        <v>0.45921374794291187</v>
      </c>
      <c r="L1224" s="361">
        <f t="shared" si="1770"/>
        <v>-1.3911444198636722E-2</v>
      </c>
      <c r="M1224" s="30" t="str">
        <f t="shared" si="1853"/>
        <v>SELL</v>
      </c>
      <c r="N1224" s="35">
        <f t="shared" ref="N1224" si="1858">G1224-G1222</f>
        <v>19886617</v>
      </c>
      <c r="O1224" s="35">
        <f t="shared" ref="O1224:O1225" si="1859">H1224-H1222</f>
        <v>18470880</v>
      </c>
      <c r="P1224" s="156">
        <f t="shared" ref="P1224:P1225" si="1860">N1224/(G1222-N1224)</f>
        <v>-7.079188983491898</v>
      </c>
      <c r="Q1224" s="508">
        <f t="shared" ref="Q1224:Q1225" si="1861">O1224/(H1222-O1224)</f>
        <v>-6.8177172476337518</v>
      </c>
      <c r="R1224">
        <f t="shared" si="1848"/>
        <v>0.62573752615602252</v>
      </c>
    </row>
    <row r="1225" spans="1:18">
      <c r="A1225" s="364">
        <v>45875</v>
      </c>
      <c r="B1225" s="148" t="s">
        <v>591</v>
      </c>
      <c r="C1225" s="101">
        <v>3568600</v>
      </c>
      <c r="D1225" s="101">
        <v>40320</v>
      </c>
      <c r="E1225" s="101">
        <v>4035185</v>
      </c>
      <c r="F1225" s="101">
        <v>248640</v>
      </c>
      <c r="G1225" s="101">
        <v>826604</v>
      </c>
      <c r="H1225" s="101">
        <v>821073</v>
      </c>
      <c r="I1225">
        <f t="shared" si="1767"/>
        <v>6.166666666666667</v>
      </c>
      <c r="J1225">
        <f t="shared" si="1768"/>
        <v>1.0067363072467368</v>
      </c>
      <c r="K1225" s="361">
        <f t="shared" si="1769"/>
        <v>1.1427664471073724E-2</v>
      </c>
      <c r="L1225" s="361">
        <f t="shared" si="1770"/>
        <v>6.5664081636425814E-2</v>
      </c>
      <c r="M1225" s="30" t="str">
        <f t="shared" si="1853"/>
        <v>BUY</v>
      </c>
      <c r="N1225" s="35">
        <f>G1225-G1223</f>
        <v>175572</v>
      </c>
      <c r="O1225" s="35">
        <f t="shared" si="1859"/>
        <v>315362</v>
      </c>
      <c r="P1225" s="156">
        <f t="shared" si="1860"/>
        <v>0.36926765658520172</v>
      </c>
      <c r="Q1225" s="400">
        <f t="shared" si="1861"/>
        <v>1.6567567993527679</v>
      </c>
      <c r="R1225">
        <f t="shared" si="1848"/>
        <v>1.1307473519027069</v>
      </c>
    </row>
    <row r="1226" spans="1:18">
      <c r="A1226" s="365">
        <v>45876</v>
      </c>
      <c r="B1226" s="223" t="s">
        <v>16</v>
      </c>
      <c r="C1226" s="101">
        <v>19378050</v>
      </c>
      <c r="D1226" s="101">
        <v>9252450</v>
      </c>
      <c r="E1226" s="101">
        <v>21449775</v>
      </c>
      <c r="F1226" s="101">
        <v>12356100</v>
      </c>
      <c r="G1226" s="101">
        <v>2643354</v>
      </c>
      <c r="H1226" s="101">
        <v>3920164</v>
      </c>
      <c r="I1226">
        <f t="shared" si="1767"/>
        <v>1.335440883225524</v>
      </c>
      <c r="J1226">
        <f t="shared" si="1768"/>
        <v>0.67429678962410755</v>
      </c>
      <c r="K1226" s="361">
        <f t="shared" si="1769"/>
        <v>0.91376807300308127</v>
      </c>
      <c r="L1226" s="361">
        <f t="shared" si="1770"/>
        <v>1.3587575980008082</v>
      </c>
      <c r="M1226" s="30" t="str">
        <f t="shared" si="1853"/>
        <v>BUY</v>
      </c>
      <c r="R1226">
        <f t="shared" si="1848"/>
        <v>1.1069109120886778</v>
      </c>
    </row>
    <row r="1227" spans="1:18">
      <c r="A1227" s="364">
        <v>45876</v>
      </c>
      <c r="B1227" s="148" t="s">
        <v>591</v>
      </c>
      <c r="C1227" s="101">
        <v>3745315</v>
      </c>
      <c r="D1227" s="101">
        <v>18900</v>
      </c>
      <c r="E1227" s="101">
        <v>3966585</v>
      </c>
      <c r="F1227" s="101">
        <v>-53830</v>
      </c>
      <c r="G1227" s="101">
        <v>755140</v>
      </c>
      <c r="H1227" s="101">
        <v>751810</v>
      </c>
      <c r="I1227">
        <f t="shared" si="1767"/>
        <v>-2.8481481481481481</v>
      </c>
      <c r="J1227">
        <f t="shared" si="1768"/>
        <v>1.0044293105970923</v>
      </c>
      <c r="K1227" s="361">
        <f t="shared" si="1769"/>
        <v>5.0718988625797178E-3</v>
      </c>
      <c r="L1227" s="361">
        <f t="shared" si="1770"/>
        <v>-1.338916504888177E-2</v>
      </c>
      <c r="M1227" s="30" t="str">
        <f t="shared" si="1853"/>
        <v>SELL</v>
      </c>
      <c r="N1227" s="35">
        <f>G1227-G1225</f>
        <v>-71464</v>
      </c>
      <c r="O1227" s="35">
        <f t="shared" ref="O1227:O1228" si="1862">H1227-H1225</f>
        <v>-69263</v>
      </c>
      <c r="P1227" s="156">
        <f t="shared" ref="P1227:P1228" si="1863">N1227/(G1225-N1227)</f>
        <v>-7.9575266015491031E-2</v>
      </c>
      <c r="Q1227" s="156">
        <f t="shared" ref="Q1227:Q1228" si="1864">O1227/(H1225-O1227)</f>
        <v>-7.7794226000071881E-2</v>
      </c>
      <c r="R1227">
        <f t="shared" si="1848"/>
        <v>1.0590791428758328</v>
      </c>
    </row>
    <row r="1228" spans="1:18">
      <c r="A1228" s="364">
        <v>45877</v>
      </c>
      <c r="B1228" s="147" t="s">
        <v>16</v>
      </c>
      <c r="C1228" s="101">
        <v>39908550</v>
      </c>
      <c r="D1228" s="101">
        <v>30233550</v>
      </c>
      <c r="E1228" s="101">
        <v>29544375</v>
      </c>
      <c r="F1228" s="101">
        <v>4389150</v>
      </c>
      <c r="G1228" s="101">
        <v>22273510</v>
      </c>
      <c r="H1228" s="101">
        <v>12287240</v>
      </c>
      <c r="I1228">
        <f t="shared" si="1767"/>
        <v>0.14517481407244601</v>
      </c>
      <c r="J1228">
        <f t="shared" si="1768"/>
        <v>1.8127349998860607</v>
      </c>
      <c r="K1228" s="361">
        <f t="shared" si="1769"/>
        <v>3.1249147286821706</v>
      </c>
      <c r="L1228" s="361">
        <f t="shared" si="1770"/>
        <v>0.17448263730497343</v>
      </c>
      <c r="M1228" s="30" t="str">
        <f t="shared" si="1853"/>
        <v>SELL</v>
      </c>
      <c r="N1228" s="35">
        <f t="shared" ref="N1228" si="1865">G1228-G1226</f>
        <v>19630156</v>
      </c>
      <c r="O1228" s="35">
        <f t="shared" si="1862"/>
        <v>8367076</v>
      </c>
      <c r="P1228" s="156">
        <f t="shared" si="1863"/>
        <v>-1.1556122217707607</v>
      </c>
      <c r="Q1228" s="508">
        <f t="shared" si="1864"/>
        <v>-1.8815474648475166</v>
      </c>
      <c r="R1228">
        <f t="shared" si="1848"/>
        <v>0.74030189019646164</v>
      </c>
    </row>
    <row r="1229" spans="1:18">
      <c r="A1229" s="364">
        <v>45877</v>
      </c>
      <c r="B1229" s="148" t="s">
        <v>591</v>
      </c>
      <c r="C1229" s="101">
        <v>2963800</v>
      </c>
      <c r="D1229" s="101">
        <v>1173550</v>
      </c>
      <c r="E1229" s="101">
        <v>3495065</v>
      </c>
      <c r="F1229" s="101">
        <v>120085</v>
      </c>
      <c r="G1229" s="101">
        <v>849716</v>
      </c>
      <c r="H1229" s="101">
        <v>510168</v>
      </c>
      <c r="I1229">
        <f t="shared" si="1767"/>
        <v>0.10232627497763197</v>
      </c>
      <c r="J1229">
        <f t="shared" si="1768"/>
        <v>1.6655611484844208</v>
      </c>
      <c r="K1229" s="361">
        <f t="shared" si="1769"/>
        <v>0.65552297165200391</v>
      </c>
      <c r="L1229" s="361">
        <f t="shared" si="1770"/>
        <v>3.5580951590824243E-2</v>
      </c>
      <c r="M1229" s="30" t="str">
        <f t="shared" si="1853"/>
        <v>SELL</v>
      </c>
      <c r="N1229" s="35">
        <f>G1229-G1227</f>
        <v>94576</v>
      </c>
      <c r="O1229" s="35">
        <f t="shared" ref="O1229:O1230" si="1866">H1229-H1227</f>
        <v>-241642</v>
      </c>
      <c r="P1229" s="504">
        <f t="shared" ref="P1229:P1230" si="1867">N1229/(G1227-N1229)</f>
        <v>0.14317462047583579</v>
      </c>
      <c r="Q1229" s="156">
        <f t="shared" ref="Q1229:Q1230" si="1868">O1229/(H1227-O1229)</f>
        <v>-0.24323470082097576</v>
      </c>
      <c r="R1229">
        <f t="shared" si="1848"/>
        <v>1.1792512990080302</v>
      </c>
    </row>
    <row r="1230" spans="1:18">
      <c r="A1230" s="364">
        <v>45880</v>
      </c>
      <c r="B1230" s="147" t="s">
        <v>16</v>
      </c>
      <c r="C1230" s="101">
        <v>47591775</v>
      </c>
      <c r="D1230" s="101">
        <v>-18686850</v>
      </c>
      <c r="E1230" s="101">
        <v>46021350</v>
      </c>
      <c r="F1230" s="101">
        <v>23051775</v>
      </c>
      <c r="G1230" s="101">
        <v>14986810</v>
      </c>
      <c r="H1230" s="101">
        <v>23832253</v>
      </c>
      <c r="I1230">
        <f t="shared" si="1767"/>
        <v>-1.2335827065556795</v>
      </c>
      <c r="J1230">
        <f t="shared" si="1768"/>
        <v>0.62884570753759617</v>
      </c>
      <c r="K1230" s="361">
        <f t="shared" si="1769"/>
        <v>-0.28194383935997464</v>
      </c>
      <c r="L1230" s="361">
        <f t="shared" si="1770"/>
        <v>1.0035786469710475</v>
      </c>
      <c r="M1230" s="30" t="str">
        <f t="shared" si="1853"/>
        <v>BUY</v>
      </c>
      <c r="N1230" s="35">
        <f t="shared" ref="N1230" si="1869">G1230-G1228</f>
        <v>-7286700</v>
      </c>
      <c r="O1230" s="35">
        <f t="shared" si="1866"/>
        <v>11545013</v>
      </c>
      <c r="P1230" s="156">
        <f t="shared" si="1867"/>
        <v>-0.24650366150984718</v>
      </c>
      <c r="Q1230" s="506">
        <f t="shared" si="1868"/>
        <v>15.554558106886438</v>
      </c>
      <c r="R1230">
        <f t="shared" si="1848"/>
        <v>0.9670021763214337</v>
      </c>
    </row>
    <row r="1231" spans="1:18">
      <c r="A1231" s="364">
        <v>45880</v>
      </c>
      <c r="B1231" s="148" t="s">
        <v>591</v>
      </c>
      <c r="C1231" s="101">
        <v>4552765</v>
      </c>
      <c r="D1231" s="101">
        <v>-627340</v>
      </c>
      <c r="E1231" s="101">
        <v>4271190</v>
      </c>
      <c r="F1231" s="101">
        <v>257635</v>
      </c>
      <c r="G1231" s="101">
        <v>606469</v>
      </c>
      <c r="H1231" s="101">
        <v>950701</v>
      </c>
      <c r="I1231">
        <f t="shared" si="1767"/>
        <v>-0.41067841999553673</v>
      </c>
      <c r="J1231">
        <f t="shared" si="1768"/>
        <v>0.63791770493562117</v>
      </c>
      <c r="K1231" s="361">
        <f t="shared" si="1769"/>
        <v>-0.1211056532637852</v>
      </c>
      <c r="L1231" s="361">
        <f t="shared" si="1770"/>
        <v>6.4191221996459491E-2</v>
      </c>
      <c r="M1231" s="30" t="str">
        <f t="shared" si="1853"/>
        <v>BUY</v>
      </c>
      <c r="N1231" s="35">
        <f>G1231-G1229</f>
        <v>-243247</v>
      </c>
      <c r="O1231" s="35">
        <f t="shared" ref="O1231:O1232" si="1870">H1231-H1229</f>
        <v>440533</v>
      </c>
      <c r="P1231" s="156">
        <f t="shared" ref="P1231:P1232" si="1871">N1231/(G1229-N1231)</f>
        <v>-0.22255739672797706</v>
      </c>
      <c r="Q1231" s="400">
        <f t="shared" ref="Q1231:Q1232" si="1872">O1231/(H1229-O1231)</f>
        <v>6.3263157894736839</v>
      </c>
      <c r="R1231">
        <f t="shared" si="1848"/>
        <v>0.9381529685806318</v>
      </c>
    </row>
    <row r="1232" spans="1:18">
      <c r="A1232" s="364">
        <v>45881</v>
      </c>
      <c r="B1232" s="147" t="s">
        <v>16</v>
      </c>
      <c r="C1232" s="101">
        <v>65345400</v>
      </c>
      <c r="D1232" s="101">
        <v>24689325</v>
      </c>
      <c r="E1232" s="101">
        <v>50967300</v>
      </c>
      <c r="F1232" s="101">
        <v>-3489375</v>
      </c>
      <c r="G1232" s="101">
        <v>28336878</v>
      </c>
      <c r="H1232" s="101">
        <v>24337464</v>
      </c>
      <c r="I1232">
        <f t="shared" si="1767"/>
        <v>-0.14133132436792015</v>
      </c>
      <c r="J1232">
        <f t="shared" si="1768"/>
        <v>1.1643315836029589</v>
      </c>
      <c r="K1232" s="361">
        <f t="shared" si="1769"/>
        <v>0.60727271385641635</v>
      </c>
      <c r="L1232" s="361">
        <f t="shared" si="1770"/>
        <v>-6.4076166971266613E-2</v>
      </c>
      <c r="M1232" s="30" t="str">
        <f t="shared" si="1853"/>
        <v>SELL</v>
      </c>
      <c r="N1232" s="35">
        <f t="shared" ref="N1232" si="1873">G1232-G1230</f>
        <v>13350068</v>
      </c>
      <c r="O1232" s="35">
        <f t="shared" si="1870"/>
        <v>505211</v>
      </c>
      <c r="P1232" s="504">
        <f t="shared" si="1871"/>
        <v>8.1564889273935659</v>
      </c>
      <c r="Q1232" s="508">
        <f t="shared" si="1872"/>
        <v>2.1657739545373991E-2</v>
      </c>
      <c r="R1232">
        <f t="shared" si="1848"/>
        <v>0.77996767943879752</v>
      </c>
    </row>
    <row r="1233" spans="1:18">
      <c r="A1233" s="364">
        <v>45881</v>
      </c>
      <c r="B1233" s="148" t="s">
        <v>591</v>
      </c>
      <c r="C1233" s="101">
        <v>3352405</v>
      </c>
      <c r="D1233" s="101">
        <v>900410</v>
      </c>
      <c r="E1233" s="101">
        <v>3936975</v>
      </c>
      <c r="F1233" s="101">
        <v>108010</v>
      </c>
      <c r="G1233" s="101">
        <v>791425</v>
      </c>
      <c r="H1233" s="101">
        <v>638023</v>
      </c>
      <c r="I1233">
        <f t="shared" si="1767"/>
        <v>0.11995646427738475</v>
      </c>
      <c r="J1233">
        <f t="shared" si="1768"/>
        <v>1.2404333386100501</v>
      </c>
      <c r="K1233" s="361">
        <f t="shared" si="1769"/>
        <v>0.36721526756783762</v>
      </c>
      <c r="L1233" s="361">
        <f t="shared" si="1770"/>
        <v>2.820866735527747E-2</v>
      </c>
      <c r="M1233" s="30" t="str">
        <f t="shared" si="1853"/>
        <v>SELL</v>
      </c>
      <c r="N1233" s="35">
        <f>G1233-G1231</f>
        <v>184956</v>
      </c>
      <c r="O1233" s="35">
        <f t="shared" ref="O1233:O1234" si="1874">H1233-H1231</f>
        <v>-312678</v>
      </c>
      <c r="P1233" s="504">
        <f t="shared" ref="P1233:P1234" si="1875">N1233/(G1231-N1233)</f>
        <v>0.43879073717773831</v>
      </c>
      <c r="Q1233" s="156">
        <f t="shared" ref="Q1233:Q1234" si="1876">O1233/(H1231-O1233)</f>
        <v>-0.24749342833781471</v>
      </c>
      <c r="R1233">
        <f t="shared" si="1848"/>
        <v>1.1743733230322708</v>
      </c>
    </row>
    <row r="1234" spans="1:18">
      <c r="A1234" s="364">
        <v>45882</v>
      </c>
      <c r="B1234" s="147" t="s">
        <v>16</v>
      </c>
      <c r="C1234" s="101">
        <v>67883700</v>
      </c>
      <c r="D1234" s="101">
        <v>-11434800</v>
      </c>
      <c r="E1234" s="101">
        <v>83913750</v>
      </c>
      <c r="F1234" s="101">
        <v>40145925</v>
      </c>
      <c r="G1234" s="101">
        <v>41626704</v>
      </c>
      <c r="H1234" s="101">
        <v>47392647</v>
      </c>
      <c r="I1234">
        <f t="shared" si="1767"/>
        <v>-3.5108550215132754</v>
      </c>
      <c r="J1234">
        <f t="shared" si="1768"/>
        <v>0.87833675970873715</v>
      </c>
      <c r="K1234" s="361">
        <f t="shared" si="1769"/>
        <v>-0.14416308931712021</v>
      </c>
      <c r="L1234" s="361">
        <f t="shared" si="1770"/>
        <v>0.91724743004707221</v>
      </c>
      <c r="M1234" s="30" t="str">
        <f t="shared" si="1853"/>
        <v>BUY</v>
      </c>
      <c r="N1234" s="35">
        <f t="shared" ref="N1234" si="1877">G1234-G1232</f>
        <v>13289826</v>
      </c>
      <c r="O1234" s="35">
        <f t="shared" si="1874"/>
        <v>23055183</v>
      </c>
      <c r="P1234" s="156">
        <f t="shared" si="1875"/>
        <v>0.88321792202220073</v>
      </c>
      <c r="Q1234" s="506">
        <f t="shared" si="1876"/>
        <v>17.979821115652499</v>
      </c>
      <c r="R1234">
        <f t="shared" si="1848"/>
        <v>1.2361398980904106</v>
      </c>
    </row>
    <row r="1235" spans="1:18">
      <c r="A1235" s="364">
        <v>45882</v>
      </c>
      <c r="B1235" s="148" t="s">
        <v>591</v>
      </c>
      <c r="C1235" s="101">
        <v>3965395</v>
      </c>
      <c r="D1235" s="101">
        <v>83860</v>
      </c>
      <c r="E1235" s="101">
        <v>3712975</v>
      </c>
      <c r="F1235" s="101">
        <v>123655</v>
      </c>
      <c r="G1235" s="101">
        <v>726494</v>
      </c>
      <c r="H1235" s="101">
        <v>733982</v>
      </c>
      <c r="I1235">
        <f t="shared" ref="I1235:I1292" si="1878">F1235/D1235</f>
        <v>1.4745409015025042</v>
      </c>
      <c r="J1235">
        <f t="shared" ref="J1235:J1298" si="1879">G1235/H1235</f>
        <v>0.98979811494014835</v>
      </c>
      <c r="K1235" s="361">
        <f t="shared" ref="K1235:K1298" si="1880">D1235/(C1235-D1235)</f>
        <v>2.1604854780389718E-2</v>
      </c>
      <c r="L1235" s="361">
        <f t="shared" ref="L1235:L1298" si="1881">F1235/(E1235-F1235)</f>
        <v>3.4450815196193148E-2</v>
      </c>
      <c r="M1235" s="30" t="str">
        <f t="shared" si="1853"/>
        <v>BUY</v>
      </c>
      <c r="N1235" s="35">
        <f>G1235-G1233</f>
        <v>-64931</v>
      </c>
      <c r="O1235" s="35">
        <f t="shared" ref="O1235" si="1882">H1235-H1233</f>
        <v>95959</v>
      </c>
      <c r="P1235" s="156">
        <f t="shared" ref="P1235" si="1883">N1235/(G1233-N1235)</f>
        <v>-7.582243833172185E-2</v>
      </c>
      <c r="Q1235" s="400">
        <f t="shared" ref="Q1235" si="1884">O1235/(H1233-O1235)</f>
        <v>0.17702522211399391</v>
      </c>
      <c r="R1235">
        <f t="shared" si="1848"/>
        <v>0.93634429861337898</v>
      </c>
    </row>
    <row r="1236" spans="1:18">
      <c r="A1236" s="365">
        <v>45883</v>
      </c>
      <c r="B1236" s="223" t="s">
        <v>16</v>
      </c>
      <c r="C1236" s="101">
        <v>18026850</v>
      </c>
      <c r="D1236" s="101">
        <v>7298250</v>
      </c>
      <c r="E1236" s="101">
        <v>15353775</v>
      </c>
      <c r="F1236" s="101">
        <v>5523600</v>
      </c>
      <c r="G1236" s="101">
        <v>1696040</v>
      </c>
      <c r="H1236" s="101">
        <v>1960748</v>
      </c>
      <c r="I1236">
        <f t="shared" si="1878"/>
        <v>0.75683896824581232</v>
      </c>
      <c r="J1236">
        <f t="shared" si="1879"/>
        <v>0.86499641973369346</v>
      </c>
      <c r="K1236" s="361">
        <f t="shared" si="1880"/>
        <v>0.68026117107544326</v>
      </c>
      <c r="L1236" s="361">
        <f t="shared" si="1881"/>
        <v>0.56190250936529618</v>
      </c>
      <c r="M1236" s="30" t="str">
        <f t="shared" si="1853"/>
        <v>SELL</v>
      </c>
      <c r="R1236">
        <f t="shared" si="1848"/>
        <v>0.85171702210868783</v>
      </c>
    </row>
    <row r="1237" spans="1:18">
      <c r="A1237" s="364">
        <v>45883</v>
      </c>
      <c r="B1237" s="148" t="s">
        <v>591</v>
      </c>
      <c r="C1237" s="101">
        <v>3827460</v>
      </c>
      <c r="D1237" s="101">
        <v>-336420</v>
      </c>
      <c r="E1237" s="101">
        <v>3795890</v>
      </c>
      <c r="F1237" s="101">
        <v>76475</v>
      </c>
      <c r="G1237" s="101">
        <v>721492</v>
      </c>
      <c r="H1237" s="101">
        <v>807302</v>
      </c>
      <c r="I1237">
        <f t="shared" si="1878"/>
        <v>-0.22732001664585935</v>
      </c>
      <c r="J1237">
        <f t="shared" si="1879"/>
        <v>0.8937076831223012</v>
      </c>
      <c r="K1237" s="361">
        <f t="shared" si="1880"/>
        <v>-8.0794835586039948E-2</v>
      </c>
      <c r="L1237" s="361">
        <f t="shared" si="1881"/>
        <v>2.0561029086563345E-2</v>
      </c>
      <c r="M1237" s="30" t="str">
        <f t="shared" si="1853"/>
        <v>BUY</v>
      </c>
      <c r="N1237" s="35">
        <f>G1237-G1235</f>
        <v>-5002</v>
      </c>
      <c r="O1237" s="35">
        <f t="shared" ref="O1237:O1239" si="1885">H1237-H1235</f>
        <v>73320</v>
      </c>
      <c r="P1237" s="156">
        <f t="shared" ref="P1237:P1239" si="1886">N1237/(G1235-N1237)</f>
        <v>-6.8380414930498592E-3</v>
      </c>
      <c r="Q1237" s="400">
        <f t="shared" ref="Q1237:Q1239" si="1887">O1237/(H1235-O1237)</f>
        <v>0.11097959319591562</v>
      </c>
      <c r="R1237">
        <f t="shared" si="1848"/>
        <v>0.9917517100113391</v>
      </c>
    </row>
    <row r="1238" spans="1:18">
      <c r="A1238" s="364">
        <v>45887</v>
      </c>
      <c r="B1238" s="147" t="s">
        <v>16</v>
      </c>
      <c r="C1238" s="101">
        <v>46038075</v>
      </c>
      <c r="D1238" s="101">
        <v>19778625</v>
      </c>
      <c r="E1238" s="101">
        <v>37838850</v>
      </c>
      <c r="F1238" s="101">
        <v>28495950</v>
      </c>
      <c r="G1238" s="101">
        <v>17977478</v>
      </c>
      <c r="H1238" s="101">
        <v>17035592</v>
      </c>
      <c r="I1238">
        <f t="shared" si="1878"/>
        <v>1.4407447433782683</v>
      </c>
      <c r="J1238">
        <f t="shared" si="1879"/>
        <v>1.0552893025378867</v>
      </c>
      <c r="K1238" s="361">
        <f t="shared" si="1880"/>
        <v>0.75320027647189869</v>
      </c>
      <c r="L1238" s="361">
        <f t="shared" si="1881"/>
        <v>3.0500112384805576</v>
      </c>
      <c r="M1238" s="30" t="str">
        <f t="shared" si="1853"/>
        <v>BUY</v>
      </c>
      <c r="N1238" s="35">
        <f t="shared" ref="N1238" si="1888">G1238-G1236</f>
        <v>16281438</v>
      </c>
      <c r="O1238" s="35">
        <f t="shared" si="1885"/>
        <v>15074844</v>
      </c>
      <c r="P1238" s="156">
        <f t="shared" si="1886"/>
        <v>-1.1162834226395468</v>
      </c>
      <c r="Q1238" s="508">
        <f t="shared" si="1887"/>
        <v>-1.1495145376394988</v>
      </c>
      <c r="R1238">
        <f t="shared" si="1848"/>
        <v>0.82190339192070916</v>
      </c>
    </row>
    <row r="1239" spans="1:18">
      <c r="A1239" s="364">
        <v>45887</v>
      </c>
      <c r="B1239" s="148" t="s">
        <v>591</v>
      </c>
      <c r="C1239" s="101">
        <v>4959955</v>
      </c>
      <c r="D1239" s="101">
        <v>-471940</v>
      </c>
      <c r="E1239" s="101">
        <v>3974005</v>
      </c>
      <c r="F1239" s="101">
        <v>475930</v>
      </c>
      <c r="G1239" s="101">
        <v>966187</v>
      </c>
      <c r="H1239" s="101">
        <v>1055756</v>
      </c>
      <c r="I1239">
        <f t="shared" si="1878"/>
        <v>-1.0084544645505784</v>
      </c>
      <c r="J1239">
        <f t="shared" si="1879"/>
        <v>0.91516126832336264</v>
      </c>
      <c r="K1239" s="361">
        <f t="shared" si="1880"/>
        <v>-8.6883122740774629E-2</v>
      </c>
      <c r="L1239" s="361">
        <f t="shared" si="1881"/>
        <v>0.13605483015658612</v>
      </c>
      <c r="M1239" s="30" t="str">
        <f t="shared" si="1853"/>
        <v>BUY</v>
      </c>
      <c r="N1239" s="35">
        <f>G1239-G1237</f>
        <v>244695</v>
      </c>
      <c r="O1239" s="35">
        <f t="shared" si="1885"/>
        <v>248454</v>
      </c>
      <c r="P1239" s="504">
        <f t="shared" si="1886"/>
        <v>0.513205829734667</v>
      </c>
      <c r="Q1239" s="156">
        <f t="shared" si="1887"/>
        <v>0.44458242670636738</v>
      </c>
      <c r="R1239">
        <f t="shared" si="1848"/>
        <v>0.80121795459837841</v>
      </c>
    </row>
    <row r="1240" spans="1:18">
      <c r="A1240" s="364">
        <v>45888</v>
      </c>
      <c r="B1240" s="147" t="s">
        <v>16</v>
      </c>
      <c r="C1240" s="101">
        <v>54261000</v>
      </c>
      <c r="D1240" s="101">
        <v>3602400</v>
      </c>
      <c r="E1240" s="101">
        <v>55738125</v>
      </c>
      <c r="F1240" s="101">
        <v>25281450</v>
      </c>
      <c r="G1240" s="101">
        <v>15451820</v>
      </c>
      <c r="H1240" s="101">
        <v>21605306</v>
      </c>
      <c r="I1240">
        <f t="shared" si="1878"/>
        <v>7.0179463690872748</v>
      </c>
      <c r="J1240">
        <f t="shared" si="1879"/>
        <v>0.71518635283388254</v>
      </c>
      <c r="K1240" s="361">
        <f t="shared" si="1880"/>
        <v>7.1111321670950245E-2</v>
      </c>
      <c r="L1240" s="361">
        <f t="shared" si="1881"/>
        <v>0.83007912058686639</v>
      </c>
      <c r="M1240" s="30" t="str">
        <f t="shared" si="1853"/>
        <v>BUY</v>
      </c>
      <c r="N1240" s="35">
        <f t="shared" ref="N1240" si="1889">G1240-G1238</f>
        <v>-2525658</v>
      </c>
      <c r="O1240" s="35">
        <f t="shared" ref="O1240:O1241" si="1890">H1240-H1238</f>
        <v>4569714</v>
      </c>
      <c r="P1240" s="156">
        <f t="shared" ref="P1240:P1241" si="1891">N1240/(G1238-N1240)</f>
        <v>-0.1231839851230563</v>
      </c>
      <c r="Q1240" s="506">
        <f t="shared" ref="Q1240:Q1241" si="1892">O1240/(H1238-O1240)</f>
        <v>0.36657778938635532</v>
      </c>
      <c r="R1240">
        <f t="shared" si="1848"/>
        <v>1.0272225908110797</v>
      </c>
    </row>
    <row r="1241" spans="1:18">
      <c r="A1241" s="364">
        <v>45888</v>
      </c>
      <c r="B1241" s="148" t="s">
        <v>591</v>
      </c>
      <c r="C1241" s="101">
        <v>5845000</v>
      </c>
      <c r="D1241" s="101">
        <v>12320</v>
      </c>
      <c r="E1241" s="101">
        <v>4749955</v>
      </c>
      <c r="F1241" s="101">
        <v>884345</v>
      </c>
      <c r="G1241" s="101">
        <v>862320</v>
      </c>
      <c r="H1241" s="101">
        <v>1088747</v>
      </c>
      <c r="I1241">
        <f t="shared" si="1878"/>
        <v>71.78125</v>
      </c>
      <c r="J1241">
        <f t="shared" si="1879"/>
        <v>0.79202973693612932</v>
      </c>
      <c r="K1241" s="361">
        <f t="shared" si="1880"/>
        <v>2.1122365704958957E-3</v>
      </c>
      <c r="L1241" s="361">
        <f t="shared" si="1881"/>
        <v>0.22877243177661483</v>
      </c>
      <c r="M1241" s="30" t="str">
        <f t="shared" si="1853"/>
        <v>BUY</v>
      </c>
      <c r="N1241" s="35">
        <f>G1241-G1239</f>
        <v>-103867</v>
      </c>
      <c r="O1241" s="35">
        <f t="shared" si="1890"/>
        <v>32991</v>
      </c>
      <c r="P1241" s="156">
        <f t="shared" si="1891"/>
        <v>-9.7067063905186088E-2</v>
      </c>
      <c r="Q1241" s="400">
        <f t="shared" si="1892"/>
        <v>3.2256676753701974E-2</v>
      </c>
      <c r="R1241">
        <f t="shared" si="1848"/>
        <v>0.81265269461077849</v>
      </c>
    </row>
    <row r="1242" spans="1:18">
      <c r="A1242" s="364">
        <v>45889</v>
      </c>
      <c r="B1242" s="147" t="s">
        <v>16</v>
      </c>
      <c r="C1242" s="101">
        <v>67387950</v>
      </c>
      <c r="D1242" s="101">
        <v>10999575</v>
      </c>
      <c r="E1242" s="101">
        <v>81566925</v>
      </c>
      <c r="F1242" s="101">
        <v>31919775</v>
      </c>
      <c r="G1242" s="101">
        <v>29761512</v>
      </c>
      <c r="H1242" s="101">
        <v>42493724</v>
      </c>
      <c r="I1242">
        <f t="shared" si="1878"/>
        <v>2.9019098465167974</v>
      </c>
      <c r="J1242">
        <f t="shared" si="1879"/>
        <v>0.70037429527240302</v>
      </c>
      <c r="K1242" s="361">
        <f t="shared" si="1880"/>
        <v>0.19506813239431001</v>
      </c>
      <c r="L1242" s="361">
        <f t="shared" si="1881"/>
        <v>0.64293267589378245</v>
      </c>
      <c r="M1242" s="30" t="str">
        <f t="shared" si="1853"/>
        <v>BUY</v>
      </c>
      <c r="N1242" s="35">
        <f t="shared" ref="N1242" si="1893">G1242-G1240</f>
        <v>14309692</v>
      </c>
      <c r="O1242" s="35">
        <f t="shared" ref="O1242:O1243" si="1894">H1242-H1240</f>
        <v>20888418</v>
      </c>
      <c r="P1242" s="156">
        <f t="shared" ref="P1242:P1243" si="1895">N1242/(G1240-N1242)</f>
        <v>12.528973985402686</v>
      </c>
      <c r="Q1242" s="506">
        <f t="shared" ref="Q1242:Q1243" si="1896">O1242/(H1240-O1242)</f>
        <v>29.137630982803451</v>
      </c>
      <c r="R1242">
        <f t="shared" si="1848"/>
        <v>1.210408166445188</v>
      </c>
    </row>
    <row r="1243" spans="1:18">
      <c r="A1243" s="364">
        <v>45889</v>
      </c>
      <c r="B1243" s="148" t="s">
        <v>591</v>
      </c>
      <c r="C1243" s="101">
        <v>5639900</v>
      </c>
      <c r="D1243" s="101">
        <v>776265</v>
      </c>
      <c r="E1243" s="101">
        <v>4604145</v>
      </c>
      <c r="F1243" s="101">
        <v>-292775</v>
      </c>
      <c r="G1243" s="101">
        <v>1030660</v>
      </c>
      <c r="H1243" s="101">
        <v>1044924</v>
      </c>
      <c r="I1243">
        <f t="shared" si="1878"/>
        <v>-0.37715857342531223</v>
      </c>
      <c r="J1243">
        <f t="shared" si="1879"/>
        <v>0.98634924645237354</v>
      </c>
      <c r="K1243" s="361">
        <f t="shared" si="1880"/>
        <v>0.15960593259979419</v>
      </c>
      <c r="L1243" s="361">
        <f t="shared" si="1881"/>
        <v>-5.978758076505232E-2</v>
      </c>
      <c r="M1243" s="30" t="str">
        <f t="shared" si="1853"/>
        <v>SELL</v>
      </c>
      <c r="N1243" s="35">
        <f>G1243-G1241</f>
        <v>168340</v>
      </c>
      <c r="O1243" s="35">
        <f t="shared" si="1894"/>
        <v>-43823</v>
      </c>
      <c r="P1243" s="504">
        <f t="shared" si="1895"/>
        <v>0.2425718320412692</v>
      </c>
      <c r="Q1243" s="156">
        <f t="shared" si="1896"/>
        <v>-3.8693414093610108E-2</v>
      </c>
      <c r="R1243">
        <f t="shared" si="1848"/>
        <v>0.81635224028794839</v>
      </c>
    </row>
    <row r="1244" spans="1:18">
      <c r="A1244" s="365">
        <v>45890</v>
      </c>
      <c r="B1244" s="223" t="s">
        <v>16</v>
      </c>
      <c r="C1244" s="101">
        <v>33943425</v>
      </c>
      <c r="D1244" s="101">
        <v>8745975</v>
      </c>
      <c r="E1244" s="101">
        <v>32213025</v>
      </c>
      <c r="F1244" s="101">
        <v>10876275</v>
      </c>
      <c r="G1244" s="101">
        <v>2485818</v>
      </c>
      <c r="H1244" s="101">
        <v>3006458</v>
      </c>
      <c r="I1244">
        <f t="shared" si="1878"/>
        <v>1.2435749015975921</v>
      </c>
      <c r="J1244">
        <f t="shared" si="1879"/>
        <v>0.82682611897455416</v>
      </c>
      <c r="K1244" s="361">
        <f t="shared" si="1880"/>
        <v>0.34709762297375329</v>
      </c>
      <c r="L1244" s="361">
        <f t="shared" si="1881"/>
        <v>0.50974375197722244</v>
      </c>
      <c r="M1244" s="30" t="str">
        <f t="shared" si="1853"/>
        <v>BUY</v>
      </c>
      <c r="R1244">
        <f t="shared" si="1848"/>
        <v>0.94902105488765498</v>
      </c>
    </row>
    <row r="1245" spans="1:18">
      <c r="A1245" s="364">
        <v>45890</v>
      </c>
      <c r="B1245" s="148" t="s">
        <v>591</v>
      </c>
      <c r="C1245" s="101">
        <v>6269305</v>
      </c>
      <c r="D1245" s="101">
        <v>482300</v>
      </c>
      <c r="E1245" s="101">
        <v>5308135</v>
      </c>
      <c r="F1245" s="101">
        <v>826630</v>
      </c>
      <c r="G1245" s="101">
        <v>1137121</v>
      </c>
      <c r="H1245" s="101">
        <v>1220995</v>
      </c>
      <c r="I1245">
        <f t="shared" si="1878"/>
        <v>1.7139332365747459</v>
      </c>
      <c r="J1245">
        <f t="shared" si="1879"/>
        <v>0.93130684400837027</v>
      </c>
      <c r="K1245" s="361">
        <f t="shared" si="1880"/>
        <v>8.334190138076604E-2</v>
      </c>
      <c r="L1245" s="361">
        <f t="shared" si="1881"/>
        <v>0.18445366009856065</v>
      </c>
      <c r="M1245" s="30" t="str">
        <f t="shared" si="1853"/>
        <v>BUY</v>
      </c>
      <c r="N1245" s="35">
        <f>G1245-G1243</f>
        <v>106461</v>
      </c>
      <c r="O1245" s="35">
        <f t="shared" ref="O1245:O1247" si="1897">H1245-H1243</f>
        <v>176071</v>
      </c>
      <c r="P1245" s="156">
        <f t="shared" ref="P1245:P1247" si="1898">N1245/(G1243-N1245)</f>
        <v>0.11519272364501584</v>
      </c>
      <c r="Q1245" s="400">
        <f t="shared" ref="Q1245:Q1247" si="1899">O1245/(H1243-O1245)</f>
        <v>0.20264762854015581</v>
      </c>
      <c r="R1245">
        <f t="shared" si="1848"/>
        <v>0.84668635518610114</v>
      </c>
    </row>
    <row r="1246" spans="1:18">
      <c r="A1246" s="364">
        <v>45891</v>
      </c>
      <c r="B1246" s="147" t="s">
        <v>16</v>
      </c>
      <c r="C1246" s="101">
        <v>54395550</v>
      </c>
      <c r="D1246" s="101">
        <v>35919300</v>
      </c>
      <c r="E1246" s="101">
        <v>42291375</v>
      </c>
      <c r="F1246" s="101">
        <v>5680950</v>
      </c>
      <c r="G1246" s="101">
        <v>18405170</v>
      </c>
      <c r="H1246" s="101">
        <v>12773664</v>
      </c>
      <c r="I1246">
        <f t="shared" si="1878"/>
        <v>0.15815870576542415</v>
      </c>
      <c r="J1246">
        <f t="shared" si="1879"/>
        <v>1.4408684931747069</v>
      </c>
      <c r="K1246" s="361">
        <f t="shared" si="1880"/>
        <v>1.9440795615993505</v>
      </c>
      <c r="L1246" s="361">
        <f t="shared" si="1881"/>
        <v>0.15517301424389365</v>
      </c>
      <c r="M1246" s="30" t="str">
        <f t="shared" si="1853"/>
        <v>SELL</v>
      </c>
      <c r="N1246" s="35">
        <f t="shared" ref="N1246" si="1900">G1246-G1244</f>
        <v>15919352</v>
      </c>
      <c r="O1246" s="35">
        <f t="shared" si="1897"/>
        <v>9767206</v>
      </c>
      <c r="P1246" s="156">
        <f t="shared" si="1898"/>
        <v>-1.1850457221457882</v>
      </c>
      <c r="Q1246" s="508">
        <f t="shared" si="1899"/>
        <v>-1.4446931020058726</v>
      </c>
      <c r="R1246">
        <f t="shared" si="1848"/>
        <v>0.77747858050888352</v>
      </c>
    </row>
    <row r="1247" spans="1:18">
      <c r="A1247" s="364">
        <v>45891</v>
      </c>
      <c r="B1247" s="148" t="s">
        <v>591</v>
      </c>
      <c r="C1247" s="101">
        <v>5302780</v>
      </c>
      <c r="D1247" s="101">
        <v>3193645</v>
      </c>
      <c r="E1247" s="101">
        <v>5162745</v>
      </c>
      <c r="F1247" s="101">
        <v>-200550</v>
      </c>
      <c r="G1247" s="101">
        <v>2529087</v>
      </c>
      <c r="H1247" s="101">
        <v>1382421</v>
      </c>
      <c r="I1247">
        <f t="shared" si="1878"/>
        <v>-6.279658509320854E-2</v>
      </c>
      <c r="J1247">
        <f t="shared" si="1879"/>
        <v>1.8294622260512536</v>
      </c>
      <c r="K1247" s="361">
        <f t="shared" si="1880"/>
        <v>1.5141965782180846</v>
      </c>
      <c r="L1247" s="361">
        <f t="shared" si="1881"/>
        <v>-3.7393057812408231E-2</v>
      </c>
      <c r="M1247" s="30" t="str">
        <f t="shared" si="1853"/>
        <v>SELL</v>
      </c>
      <c r="N1247" s="35">
        <f>G1247-G1245</f>
        <v>1391966</v>
      </c>
      <c r="O1247" s="35">
        <f t="shared" si="1897"/>
        <v>161426</v>
      </c>
      <c r="P1247" s="156">
        <f t="shared" si="1898"/>
        <v>-5.462010241519355</v>
      </c>
      <c r="Q1247" s="400">
        <f t="shared" si="1899"/>
        <v>0.15235062558455373</v>
      </c>
      <c r="R1247">
        <f t="shared" si="1848"/>
        <v>0.97359215354964757</v>
      </c>
    </row>
    <row r="1248" spans="1:18">
      <c r="A1248" s="364">
        <v>45894</v>
      </c>
      <c r="B1248" s="147" t="s">
        <v>16</v>
      </c>
      <c r="C1248" s="101">
        <v>59210925</v>
      </c>
      <c r="D1248" s="101">
        <v>-8219550</v>
      </c>
      <c r="E1248" s="101">
        <v>54563775</v>
      </c>
      <c r="F1248" s="101">
        <v>15428100</v>
      </c>
      <c r="G1248" s="101">
        <v>19115720</v>
      </c>
      <c r="H1248" s="101">
        <v>20529358</v>
      </c>
      <c r="I1248">
        <f t="shared" si="1878"/>
        <v>-1.8770005657244009</v>
      </c>
      <c r="J1248">
        <f t="shared" si="1879"/>
        <v>0.93114066207038715</v>
      </c>
      <c r="K1248" s="361">
        <f t="shared" si="1880"/>
        <v>-0.12189666467572711</v>
      </c>
      <c r="L1248" s="361">
        <f t="shared" si="1881"/>
        <v>0.39422087392130073</v>
      </c>
      <c r="M1248" s="30" t="str">
        <f t="shared" si="1853"/>
        <v>BUY</v>
      </c>
      <c r="N1248" s="35">
        <f t="shared" ref="N1248" si="1901">G1248-G1246</f>
        <v>710550</v>
      </c>
      <c r="O1248" s="35">
        <f t="shared" ref="O1248:O1249" si="1902">H1248-H1246</f>
        <v>7755694</v>
      </c>
      <c r="P1248" s="156">
        <f t="shared" ref="P1248:P1249" si="1903">N1248/(G1246-N1248)</f>
        <v>4.0156273488777948E-2</v>
      </c>
      <c r="Q1248" s="506">
        <f t="shared" ref="Q1248:Q1249" si="1904">O1248/(H1246-O1248)</f>
        <v>1.5455839712074804</v>
      </c>
      <c r="R1248">
        <f t="shared" si="1848"/>
        <v>0.92151532846345496</v>
      </c>
    </row>
    <row r="1249" spans="1:18">
      <c r="A1249" s="364">
        <v>45894</v>
      </c>
      <c r="B1249" s="148" t="s">
        <v>591</v>
      </c>
      <c r="C1249" s="101">
        <v>7204295</v>
      </c>
      <c r="D1249" s="101">
        <v>1901515</v>
      </c>
      <c r="E1249" s="101">
        <v>5861415</v>
      </c>
      <c r="F1249" s="101">
        <v>698670</v>
      </c>
      <c r="G1249" s="101">
        <v>2826924</v>
      </c>
      <c r="H1249" s="101">
        <v>2331038</v>
      </c>
      <c r="I1249">
        <f t="shared" si="1878"/>
        <v>0.36742807708590258</v>
      </c>
      <c r="J1249">
        <f t="shared" si="1879"/>
        <v>1.2127318387774031</v>
      </c>
      <c r="K1249" s="361">
        <f t="shared" si="1880"/>
        <v>0.35858832536895741</v>
      </c>
      <c r="L1249" s="361">
        <f t="shared" si="1881"/>
        <v>0.13532917081901197</v>
      </c>
      <c r="M1249" s="30" t="str">
        <f t="shared" si="1853"/>
        <v>SELL</v>
      </c>
      <c r="N1249" s="35">
        <f>G1249-G1247</f>
        <v>297837</v>
      </c>
      <c r="O1249" s="35">
        <f t="shared" si="1902"/>
        <v>948617</v>
      </c>
      <c r="P1249" s="156">
        <f t="shared" si="1903"/>
        <v>0.13348436974789915</v>
      </c>
      <c r="Q1249" s="400">
        <f t="shared" si="1904"/>
        <v>2.1867410166803443</v>
      </c>
      <c r="R1249">
        <f t="shared" si="1848"/>
        <v>0.81360008161797925</v>
      </c>
    </row>
    <row r="1250" spans="1:18">
      <c r="A1250" s="364">
        <v>45895</v>
      </c>
      <c r="B1250" s="147" t="s">
        <v>16</v>
      </c>
      <c r="C1250" s="101">
        <v>62254725</v>
      </c>
      <c r="D1250" s="101">
        <v>34179150</v>
      </c>
      <c r="E1250" s="101">
        <v>44844525</v>
      </c>
      <c r="F1250" s="101">
        <v>-23539725</v>
      </c>
      <c r="G1250" s="101">
        <v>27342889</v>
      </c>
      <c r="H1250" s="101">
        <v>18451631</v>
      </c>
      <c r="I1250">
        <f t="shared" si="1878"/>
        <v>-0.68871592769276002</v>
      </c>
      <c r="J1250">
        <f t="shared" si="1879"/>
        <v>1.4818684050206727</v>
      </c>
      <c r="K1250" s="361">
        <f t="shared" si="1880"/>
        <v>1.2173980408237408</v>
      </c>
      <c r="L1250" s="361">
        <f t="shared" si="1881"/>
        <v>-0.34422728917842926</v>
      </c>
      <c r="M1250" s="30" t="str">
        <f t="shared" si="1853"/>
        <v>SELL</v>
      </c>
      <c r="N1250" s="35">
        <f t="shared" ref="N1250" si="1905">G1250-G1248</f>
        <v>8227169</v>
      </c>
      <c r="O1250" s="35">
        <f t="shared" ref="O1250:O1251" si="1906">H1250-H1248</f>
        <v>-2077727</v>
      </c>
      <c r="P1250" s="504">
        <f t="shared" ref="P1250:P1251" si="1907">N1250/(G1248-N1250)</f>
        <v>0.75557978283795524</v>
      </c>
      <c r="Q1250" s="508">
        <f t="shared" ref="Q1250:Q1251" si="1908">O1250/(H1248-O1250)</f>
        <v>-9.190601088110209E-2</v>
      </c>
      <c r="R1250">
        <f t="shared" si="1848"/>
        <v>0.72033929954714282</v>
      </c>
    </row>
    <row r="1251" spans="1:18">
      <c r="A1251" s="364">
        <v>45895</v>
      </c>
      <c r="B1251" s="148" t="s">
        <v>591</v>
      </c>
      <c r="C1251" s="101">
        <v>4604425</v>
      </c>
      <c r="D1251" s="101">
        <v>3655085</v>
      </c>
      <c r="E1251" s="101">
        <v>4537995</v>
      </c>
      <c r="F1251" s="101">
        <v>-487515</v>
      </c>
      <c r="G1251" s="101">
        <v>3456866</v>
      </c>
      <c r="H1251" s="101">
        <v>2126629</v>
      </c>
      <c r="I1251">
        <f t="shared" si="1878"/>
        <v>-0.13337993507674925</v>
      </c>
      <c r="J1251">
        <f t="shared" si="1879"/>
        <v>1.6255143703955885</v>
      </c>
      <c r="K1251" s="361">
        <f t="shared" si="1880"/>
        <v>3.850132723787052</v>
      </c>
      <c r="L1251" s="361">
        <f t="shared" si="1881"/>
        <v>-9.7008064853119386E-2</v>
      </c>
      <c r="M1251" s="30" t="str">
        <f t="shared" si="1853"/>
        <v>SELL</v>
      </c>
      <c r="N1251" s="35">
        <f>G1251-G1249</f>
        <v>629942</v>
      </c>
      <c r="O1251" s="35">
        <f t="shared" si="1906"/>
        <v>-204409</v>
      </c>
      <c r="P1251" s="504">
        <f t="shared" si="1907"/>
        <v>0.28673061499821118</v>
      </c>
      <c r="Q1251" s="156">
        <f t="shared" si="1908"/>
        <v>-8.0620498081797803E-2</v>
      </c>
      <c r="R1251">
        <f t="shared" si="1848"/>
        <v>0.98557257420850597</v>
      </c>
    </row>
    <row r="1252" spans="1:18">
      <c r="A1252" s="365">
        <v>45897</v>
      </c>
      <c r="B1252" s="223" t="s">
        <v>16</v>
      </c>
      <c r="C1252" s="101">
        <v>27164475</v>
      </c>
      <c r="D1252" s="101">
        <v>21736350</v>
      </c>
      <c r="E1252" s="101">
        <v>26150625</v>
      </c>
      <c r="F1252" s="101">
        <v>13818975</v>
      </c>
      <c r="G1252" s="101">
        <v>4255089</v>
      </c>
      <c r="H1252" s="101">
        <v>3144652</v>
      </c>
      <c r="I1252">
        <f t="shared" si="1878"/>
        <v>0.63575416295744225</v>
      </c>
      <c r="J1252">
        <f t="shared" si="1879"/>
        <v>1.3531192004711492</v>
      </c>
      <c r="K1252" s="361">
        <f t="shared" si="1880"/>
        <v>4.0043937823834197</v>
      </c>
      <c r="L1252" s="361">
        <f t="shared" si="1881"/>
        <v>1.1206103806060017</v>
      </c>
      <c r="M1252" s="30" t="str">
        <f t="shared" si="1853"/>
        <v>SELL</v>
      </c>
      <c r="R1252">
        <f t="shared" si="1848"/>
        <v>0.96267735709966784</v>
      </c>
    </row>
    <row r="1253" spans="1:18">
      <c r="A1253" s="365">
        <v>45897</v>
      </c>
      <c r="B1253" s="172" t="s">
        <v>591</v>
      </c>
      <c r="C1253" s="101">
        <v>1106440</v>
      </c>
      <c r="D1253" s="101">
        <v>899720</v>
      </c>
      <c r="E1253" s="101">
        <v>2035695</v>
      </c>
      <c r="F1253" s="101">
        <v>983490</v>
      </c>
      <c r="G1253" s="101">
        <v>189061</v>
      </c>
      <c r="H1253" s="101">
        <v>110022</v>
      </c>
      <c r="I1253">
        <f t="shared" si="1878"/>
        <v>1.0931067443204552</v>
      </c>
      <c r="J1253">
        <f t="shared" si="1879"/>
        <v>1.7183926850993438</v>
      </c>
      <c r="K1253" s="361">
        <f t="shared" si="1880"/>
        <v>4.3523606811145514</v>
      </c>
      <c r="L1253" s="361">
        <f t="shared" si="1881"/>
        <v>0.93469428485893913</v>
      </c>
      <c r="M1253" s="30" t="str">
        <f t="shared" si="1853"/>
        <v>SELL</v>
      </c>
      <c r="R1253">
        <f t="shared" si="1848"/>
        <v>1.8398602725859514</v>
      </c>
    </row>
    <row r="1254" spans="1:18">
      <c r="A1254" s="565">
        <v>45898</v>
      </c>
      <c r="B1254" s="147" t="s">
        <v>16</v>
      </c>
      <c r="C1254" s="101">
        <v>58576800</v>
      </c>
      <c r="D1254" s="101">
        <v>39153375</v>
      </c>
      <c r="E1254" s="101">
        <v>39387075</v>
      </c>
      <c r="F1254" s="101">
        <v>14340975</v>
      </c>
      <c r="G1254" s="101">
        <v>37298032</v>
      </c>
      <c r="H1254" s="101">
        <v>27307262</v>
      </c>
      <c r="I1254">
        <f t="shared" si="1878"/>
        <v>0.36627685352795258</v>
      </c>
      <c r="J1254">
        <f t="shared" si="1879"/>
        <v>1.3658649483056924</v>
      </c>
      <c r="K1254" s="361">
        <f t="shared" si="1880"/>
        <v>2.0157812023368691</v>
      </c>
      <c r="L1254" s="361">
        <f t="shared" si="1881"/>
        <v>0.57258315665912063</v>
      </c>
      <c r="M1254" s="30" t="str">
        <f t="shared" si="1853"/>
        <v>SELL</v>
      </c>
      <c r="N1254" s="35">
        <f t="shared" ref="N1254" si="1909">G1254-G1252</f>
        <v>33042943</v>
      </c>
      <c r="O1254" s="35">
        <f t="shared" ref="O1254:O1255" si="1910">H1254-H1252</f>
        <v>24162610</v>
      </c>
      <c r="P1254" s="156">
        <f t="shared" ref="P1254:P1255" si="1911">N1254/(G1252-N1254)</f>
        <v>-1.1478084820077246</v>
      </c>
      <c r="Q1254" s="508">
        <f t="shared" ref="Q1254:Q1255" si="1912">O1254/(H1252-O1254)</f>
        <v>-1.1496173890917472</v>
      </c>
      <c r="R1254">
        <f t="shared" si="1848"/>
        <v>0.6724005920432663</v>
      </c>
    </row>
    <row r="1255" spans="1:18">
      <c r="A1255" s="565">
        <v>45898</v>
      </c>
      <c r="B1255" s="148" t="s">
        <v>591</v>
      </c>
      <c r="C1255" s="101">
        <v>1564410</v>
      </c>
      <c r="D1255" s="101">
        <v>477780</v>
      </c>
      <c r="E1255" s="101">
        <v>3035895</v>
      </c>
      <c r="F1255" s="101">
        <v>428265</v>
      </c>
      <c r="G1255" s="101">
        <v>627284</v>
      </c>
      <c r="H1255" s="101">
        <v>309566</v>
      </c>
      <c r="I1255">
        <f t="shared" si="1878"/>
        <v>0.89636443551425338</v>
      </c>
      <c r="J1255">
        <f t="shared" si="1879"/>
        <v>2.0263336412913562</v>
      </c>
      <c r="K1255" s="361">
        <f t="shared" si="1880"/>
        <v>0.4396896827807073</v>
      </c>
      <c r="L1255" s="361">
        <f t="shared" si="1881"/>
        <v>0.16423534013644575</v>
      </c>
      <c r="M1255" s="30" t="str">
        <f t="shared" si="1853"/>
        <v>SELL</v>
      </c>
      <c r="N1255" s="35">
        <f>G1255-G1253</f>
        <v>438223</v>
      </c>
      <c r="O1255" s="35">
        <f t="shared" si="1910"/>
        <v>199544</v>
      </c>
      <c r="P1255" s="156">
        <f t="shared" si="1911"/>
        <v>-1.758787455551007</v>
      </c>
      <c r="Q1255" s="156">
        <f t="shared" si="1912"/>
        <v>-2.2289939903040592</v>
      </c>
      <c r="R1255">
        <f t="shared" si="1848"/>
        <v>1.9406006098145627</v>
      </c>
    </row>
    <row r="1256" spans="1:18">
      <c r="A1256" s="565">
        <v>45901</v>
      </c>
      <c r="B1256" s="147" t="s">
        <v>16</v>
      </c>
      <c r="C1256" s="101">
        <v>70887300</v>
      </c>
      <c r="D1256" s="101">
        <v>-11007600</v>
      </c>
      <c r="E1256" s="101">
        <v>89803725</v>
      </c>
      <c r="F1256" s="101">
        <v>57043275</v>
      </c>
      <c r="G1256" s="101">
        <v>36962111</v>
      </c>
      <c r="H1256" s="101">
        <v>47079954</v>
      </c>
      <c r="I1256">
        <f t="shared" si="1878"/>
        <v>-5.1821718630764195</v>
      </c>
      <c r="J1256">
        <f t="shared" si="1879"/>
        <v>0.78509233462717487</v>
      </c>
      <c r="K1256" s="361">
        <f t="shared" si="1880"/>
        <v>-0.13441130033738366</v>
      </c>
      <c r="L1256" s="361">
        <f t="shared" si="1881"/>
        <v>1.7412237927134699</v>
      </c>
      <c r="M1256" s="30" t="str">
        <f t="shared" si="1853"/>
        <v>BUY</v>
      </c>
      <c r="N1256" s="35">
        <f t="shared" ref="N1256" si="1913">G1256-G1254</f>
        <v>-335921</v>
      </c>
      <c r="O1256" s="35">
        <f t="shared" ref="O1256:O1263" si="1914">H1256-H1254</f>
        <v>19772692</v>
      </c>
      <c r="P1256" s="156">
        <f t="shared" ref="P1256:P1263" si="1915">N1256/(G1254-N1256)</f>
        <v>-8.9260089154067877E-3</v>
      </c>
      <c r="Q1256" s="506">
        <f t="shared" ref="Q1256:Q1263" si="1916">O1256/(H1254-O1256)</f>
        <v>2.6242628311901011</v>
      </c>
      <c r="R1256">
        <f t="shared" si="1848"/>
        <v>1.2668521018574554</v>
      </c>
    </row>
    <row r="1257" spans="1:18">
      <c r="A1257" s="565">
        <v>45901</v>
      </c>
      <c r="B1257" s="148" t="s">
        <v>591</v>
      </c>
      <c r="C1257" s="101">
        <v>2484945</v>
      </c>
      <c r="D1257" s="101">
        <v>121975</v>
      </c>
      <c r="E1257" s="101">
        <v>3407705</v>
      </c>
      <c r="F1257" s="101">
        <v>426165</v>
      </c>
      <c r="G1257" s="101">
        <v>486488</v>
      </c>
      <c r="H1257" s="101">
        <v>442541</v>
      </c>
      <c r="I1257">
        <f t="shared" si="1878"/>
        <v>3.4938716950194713</v>
      </c>
      <c r="J1257">
        <f t="shared" si="1879"/>
        <v>1.0993060529984793</v>
      </c>
      <c r="K1257" s="361">
        <f t="shared" si="1880"/>
        <v>5.1619360381215167E-2</v>
      </c>
      <c r="L1257" s="361">
        <f t="shared" si="1881"/>
        <v>0.14293452376959559</v>
      </c>
      <c r="M1257" s="30" t="str">
        <f t="shared" si="1853"/>
        <v>BUY</v>
      </c>
      <c r="N1257" s="35">
        <f>G1257-G1255</f>
        <v>-140796</v>
      </c>
      <c r="O1257" s="35">
        <f t="shared" si="1914"/>
        <v>132975</v>
      </c>
      <c r="P1257" s="156">
        <f t="shared" si="1915"/>
        <v>-0.18330903030934279</v>
      </c>
      <c r="Q1257" s="400">
        <f t="shared" si="1916"/>
        <v>0.753011195361032</v>
      </c>
      <c r="R1257">
        <f t="shared" si="1848"/>
        <v>1.3713402107491313</v>
      </c>
    </row>
    <row r="1258" spans="1:18">
      <c r="A1258" s="365">
        <v>45902</v>
      </c>
      <c r="B1258" s="223" t="s">
        <v>16</v>
      </c>
      <c r="C1258" s="101">
        <v>23915475</v>
      </c>
      <c r="D1258" s="101">
        <v>12877125</v>
      </c>
      <c r="E1258" s="101">
        <v>22665450</v>
      </c>
      <c r="F1258" s="101">
        <v>10193700</v>
      </c>
      <c r="G1258" s="101">
        <v>3451932</v>
      </c>
      <c r="H1258" s="101">
        <v>3054085</v>
      </c>
      <c r="I1258">
        <f t="shared" si="1878"/>
        <v>0.79161303474183875</v>
      </c>
      <c r="J1258">
        <f t="shared" si="1879"/>
        <v>1.1302671667618944</v>
      </c>
      <c r="K1258" s="361">
        <f t="shared" si="1880"/>
        <v>1.1665806030792645</v>
      </c>
      <c r="L1258" s="361">
        <f t="shared" si="1881"/>
        <v>0.817343195622106</v>
      </c>
      <c r="M1258" s="30" t="str">
        <f t="shared" si="1853"/>
        <v>SELL</v>
      </c>
      <c r="N1258" s="35"/>
      <c r="O1258" s="35"/>
      <c r="P1258" s="156"/>
      <c r="Q1258" s="508"/>
      <c r="R1258">
        <f t="shared" si="1848"/>
        <v>0.94773154202456777</v>
      </c>
    </row>
    <row r="1259" spans="1:18">
      <c r="A1259" s="565">
        <v>45902</v>
      </c>
      <c r="B1259" s="148" t="s">
        <v>591</v>
      </c>
      <c r="C1259" s="101">
        <v>2247420</v>
      </c>
      <c r="D1259" s="101">
        <v>601145</v>
      </c>
      <c r="E1259" s="101">
        <v>3730965</v>
      </c>
      <c r="F1259" s="101">
        <v>266175</v>
      </c>
      <c r="G1259" s="101">
        <v>636268</v>
      </c>
      <c r="H1259" s="101">
        <v>359231</v>
      </c>
      <c r="I1259">
        <f t="shared" si="1878"/>
        <v>0.44278002811301764</v>
      </c>
      <c r="J1259">
        <f t="shared" si="1879"/>
        <v>1.77119457953239</v>
      </c>
      <c r="K1259" s="361">
        <f t="shared" si="1880"/>
        <v>0.3651546673550895</v>
      </c>
      <c r="L1259" s="361">
        <f t="shared" si="1881"/>
        <v>7.682283774774229E-2</v>
      </c>
      <c r="M1259" s="30" t="str">
        <f t="shared" si="1853"/>
        <v>SELL</v>
      </c>
      <c r="N1259" s="35">
        <f>G1259-G1257</f>
        <v>149780</v>
      </c>
      <c r="O1259" s="35">
        <f t="shared" si="1914"/>
        <v>-83310</v>
      </c>
      <c r="P1259" s="504">
        <f t="shared" si="1915"/>
        <v>0.4448364755218171</v>
      </c>
      <c r="Q1259" s="156">
        <f t="shared" si="1916"/>
        <v>-0.15842890856915742</v>
      </c>
      <c r="R1259">
        <f t="shared" si="1848"/>
        <v>1.6601102597645301</v>
      </c>
    </row>
    <row r="1260" spans="1:18">
      <c r="A1260" s="565">
        <v>45903</v>
      </c>
      <c r="B1260" s="147" t="s">
        <v>16</v>
      </c>
      <c r="C1260" s="101">
        <v>43950075</v>
      </c>
      <c r="D1260" s="101">
        <v>13053825</v>
      </c>
      <c r="E1260" s="101">
        <v>52123650</v>
      </c>
      <c r="F1260" s="101">
        <v>31682475</v>
      </c>
      <c r="G1260" s="101">
        <v>17218468</v>
      </c>
      <c r="H1260" s="101">
        <v>23651664</v>
      </c>
      <c r="I1260">
        <f t="shared" si="1878"/>
        <v>2.4270644811003672</v>
      </c>
      <c r="J1260">
        <f t="shared" si="1879"/>
        <v>0.7280023934045402</v>
      </c>
      <c r="K1260" s="361">
        <f t="shared" si="1880"/>
        <v>0.42250515839300884</v>
      </c>
      <c r="L1260" s="361">
        <f t="shared" si="1881"/>
        <v>1.5499341402830318</v>
      </c>
      <c r="M1260" s="30" t="str">
        <f t="shared" si="1853"/>
        <v>BUY</v>
      </c>
      <c r="N1260" s="35">
        <f t="shared" ref="N1260" si="1917">G1260-G1258</f>
        <v>13766536</v>
      </c>
      <c r="O1260" s="35">
        <f t="shared" si="1914"/>
        <v>20597579</v>
      </c>
      <c r="P1260" s="156">
        <f t="shared" si="1915"/>
        <v>-1.3346645203247745</v>
      </c>
      <c r="Q1260" s="508">
        <f t="shared" si="1916"/>
        <v>-1.1740864733102767</v>
      </c>
      <c r="R1260">
        <f t="shared" si="1848"/>
        <v>1.1859740853684551</v>
      </c>
    </row>
    <row r="1261" spans="1:18">
      <c r="A1261" s="565">
        <v>45903</v>
      </c>
      <c r="B1261" s="148" t="s">
        <v>591</v>
      </c>
      <c r="C1261" s="101">
        <v>3059140</v>
      </c>
      <c r="D1261" s="101">
        <v>-305935</v>
      </c>
      <c r="E1261" s="101">
        <v>3992240</v>
      </c>
      <c r="F1261" s="101">
        <v>384685</v>
      </c>
      <c r="G1261" s="101">
        <v>594190</v>
      </c>
      <c r="H1261" s="101">
        <v>637006</v>
      </c>
      <c r="I1261">
        <f t="shared" si="1878"/>
        <v>-1.2574076192655304</v>
      </c>
      <c r="J1261">
        <f t="shared" si="1879"/>
        <v>0.93278556245938027</v>
      </c>
      <c r="K1261" s="361">
        <f t="shared" si="1880"/>
        <v>-9.0914764158302561E-2</v>
      </c>
      <c r="L1261" s="361">
        <f t="shared" si="1881"/>
        <v>0.10663316290396127</v>
      </c>
      <c r="M1261" s="30" t="str">
        <f t="shared" si="1853"/>
        <v>BUY</v>
      </c>
      <c r="N1261" s="35">
        <f>G1261-G1259</f>
        <v>-42078</v>
      </c>
      <c r="O1261" s="35">
        <f t="shared" si="1914"/>
        <v>277775</v>
      </c>
      <c r="P1261" s="156">
        <f t="shared" si="1915"/>
        <v>-6.203029132625533E-2</v>
      </c>
      <c r="Q1261" s="400">
        <f t="shared" si="1916"/>
        <v>3.4101232567275583</v>
      </c>
      <c r="R1261">
        <f t="shared" si="1848"/>
        <v>1.3050203652006773</v>
      </c>
    </row>
    <row r="1262" spans="1:18">
      <c r="A1262" s="565">
        <v>45904</v>
      </c>
      <c r="B1262" s="147" t="s">
        <v>16</v>
      </c>
      <c r="C1262" s="101">
        <v>76835250</v>
      </c>
      <c r="D1262" s="101">
        <v>31526100</v>
      </c>
      <c r="E1262" s="101">
        <v>51693825</v>
      </c>
      <c r="F1262" s="101">
        <v>4938225</v>
      </c>
      <c r="G1262" s="101">
        <v>24724471</v>
      </c>
      <c r="H1262" s="101">
        <v>20551340</v>
      </c>
      <c r="I1262">
        <f t="shared" si="1878"/>
        <v>0.15663926080295373</v>
      </c>
      <c r="J1262">
        <f t="shared" si="1879"/>
        <v>1.203058827307611</v>
      </c>
      <c r="K1262" s="361">
        <f t="shared" si="1880"/>
        <v>0.69579985499617625</v>
      </c>
      <c r="L1262" s="361">
        <f t="shared" si="1881"/>
        <v>0.10561782973590329</v>
      </c>
      <c r="M1262" s="30" t="str">
        <f t="shared" si="1853"/>
        <v>SELL</v>
      </c>
      <c r="N1262" s="35">
        <f t="shared" ref="N1262" si="1918">G1262-G1260</f>
        <v>7506003</v>
      </c>
      <c r="O1262" s="35">
        <f t="shared" si="1914"/>
        <v>-3100324</v>
      </c>
      <c r="P1262" s="504">
        <f t="shared" si="1915"/>
        <v>0.77282162664164045</v>
      </c>
      <c r="Q1262" s="508">
        <f t="shared" si="1916"/>
        <v>-0.11589134983164616</v>
      </c>
      <c r="R1262">
        <f t="shared" si="1848"/>
        <v>0.67278788056263239</v>
      </c>
    </row>
    <row r="1263" spans="1:18">
      <c r="A1263" s="565">
        <v>45904</v>
      </c>
      <c r="B1263" s="148" t="s">
        <v>591</v>
      </c>
      <c r="C1263" s="101">
        <v>3139890</v>
      </c>
      <c r="D1263" s="101">
        <v>80750</v>
      </c>
      <c r="E1263" s="101">
        <v>3981625</v>
      </c>
      <c r="F1263" s="101">
        <v>-10615</v>
      </c>
      <c r="G1263" s="101">
        <v>632212</v>
      </c>
      <c r="H1263" s="101">
        <v>519609</v>
      </c>
      <c r="I1263">
        <f t="shared" si="1878"/>
        <v>-0.13145510835913313</v>
      </c>
      <c r="J1263">
        <f t="shared" si="1879"/>
        <v>1.2167071778972265</v>
      </c>
      <c r="K1263" s="361">
        <f t="shared" si="1880"/>
        <v>2.6396307458959052E-2</v>
      </c>
      <c r="L1263" s="361">
        <f t="shared" si="1881"/>
        <v>-2.6589082820672105E-3</v>
      </c>
      <c r="M1263" s="30" t="str">
        <f t="shared" si="1853"/>
        <v>SELL</v>
      </c>
      <c r="N1263" s="35">
        <f>G1263-G1261</f>
        <v>38022</v>
      </c>
      <c r="O1263" s="35">
        <f t="shared" si="1914"/>
        <v>-117397</v>
      </c>
      <c r="P1263" s="504">
        <f t="shared" si="1915"/>
        <v>6.8364235267041606E-2</v>
      </c>
      <c r="Q1263" s="156">
        <f t="shared" si="1916"/>
        <v>-0.15561576504865438</v>
      </c>
      <c r="R1263">
        <f t="shared" si="1848"/>
        <v>1.2680778626002822</v>
      </c>
    </row>
    <row r="1264" spans="1:18">
      <c r="A1264" s="565">
        <v>45905</v>
      </c>
      <c r="B1264" s="147" t="s">
        <v>16</v>
      </c>
      <c r="C1264" s="101">
        <v>80471550</v>
      </c>
      <c r="D1264" s="101">
        <v>3636300</v>
      </c>
      <c r="E1264" s="101">
        <v>59252775</v>
      </c>
      <c r="F1264" s="101">
        <v>7558950</v>
      </c>
      <c r="G1264" s="101">
        <v>40737398</v>
      </c>
      <c r="H1264" s="101">
        <v>41498524</v>
      </c>
      <c r="I1264">
        <f t="shared" si="1878"/>
        <v>2.0787476280834913</v>
      </c>
      <c r="J1264">
        <f t="shared" si="1879"/>
        <v>0.98165896213561721</v>
      </c>
      <c r="K1264" s="361">
        <f t="shared" si="1880"/>
        <v>4.7325934385584745E-2</v>
      </c>
      <c r="L1264" s="361">
        <f t="shared" si="1881"/>
        <v>0.14622539539297005</v>
      </c>
      <c r="M1264" s="30" t="str">
        <f t="shared" si="1853"/>
        <v>BUY</v>
      </c>
      <c r="N1264" s="35">
        <f t="shared" ref="N1264" si="1919">G1264-G1262</f>
        <v>16012927</v>
      </c>
      <c r="O1264" s="35">
        <f t="shared" ref="O1264:O1265" si="1920">H1264-H1262</f>
        <v>20947184</v>
      </c>
      <c r="P1264" s="504">
        <f t="shared" ref="P1264:P1265" si="1921">N1264/(G1262-N1264)</f>
        <v>1.8381273170404695</v>
      </c>
      <c r="Q1264" s="508">
        <f t="shared" ref="Q1264:Q1265" si="1922">O1264/(H1262-O1264)</f>
        <v>-52.917775689412998</v>
      </c>
      <c r="R1264">
        <f t="shared" si="1848"/>
        <v>0.73631954398790633</v>
      </c>
    </row>
    <row r="1265" spans="1:18">
      <c r="A1265" s="565">
        <v>45905</v>
      </c>
      <c r="B1265" s="148" t="s">
        <v>591</v>
      </c>
      <c r="C1265" s="101">
        <v>3252715</v>
      </c>
      <c r="D1265" s="101">
        <v>112825</v>
      </c>
      <c r="E1265" s="101">
        <v>4011065</v>
      </c>
      <c r="F1265" s="101">
        <v>29440</v>
      </c>
      <c r="G1265" s="101">
        <v>764957</v>
      </c>
      <c r="H1265" s="101">
        <v>670860</v>
      </c>
      <c r="I1265">
        <f t="shared" si="1878"/>
        <v>0.2609350764458232</v>
      </c>
      <c r="J1265">
        <f t="shared" si="1879"/>
        <v>1.1402632441940197</v>
      </c>
      <c r="K1265" s="361">
        <f t="shared" si="1880"/>
        <v>3.5932787454337575E-2</v>
      </c>
      <c r="L1265" s="361">
        <f t="shared" si="1881"/>
        <v>7.3939660314570055E-3</v>
      </c>
      <c r="M1265" s="30" t="str">
        <f t="shared" si="1853"/>
        <v>SELL</v>
      </c>
      <c r="N1265" s="35">
        <f>G1265-G1263</f>
        <v>132745</v>
      </c>
      <c r="O1265" s="35">
        <f t="shared" si="1920"/>
        <v>151251</v>
      </c>
      <c r="P1265" s="156">
        <f t="shared" si="1921"/>
        <v>0.26577331435310042</v>
      </c>
      <c r="Q1265" s="400">
        <f t="shared" si="1922"/>
        <v>0.4106087013177398</v>
      </c>
      <c r="R1265">
        <f t="shared" si="1848"/>
        <v>1.2331436968809133</v>
      </c>
    </row>
    <row r="1266" spans="1:18">
      <c r="A1266" s="565">
        <v>45908</v>
      </c>
      <c r="B1266" s="147" t="s">
        <v>16</v>
      </c>
      <c r="C1266" s="101">
        <v>91840875</v>
      </c>
      <c r="D1266" s="101">
        <v>11369325</v>
      </c>
      <c r="E1266" s="101">
        <v>87167775</v>
      </c>
      <c r="F1266" s="101">
        <v>27915000</v>
      </c>
      <c r="G1266" s="101">
        <v>52331718</v>
      </c>
      <c r="H1266" s="101">
        <v>50146917</v>
      </c>
      <c r="I1266">
        <f t="shared" si="1878"/>
        <v>2.4552908813847787</v>
      </c>
      <c r="J1266">
        <f t="shared" si="1879"/>
        <v>1.0435680023958402</v>
      </c>
      <c r="K1266" s="361">
        <f t="shared" si="1880"/>
        <v>0.1412837829021561</v>
      </c>
      <c r="L1266" s="361">
        <f t="shared" si="1881"/>
        <v>0.47111717552469062</v>
      </c>
      <c r="M1266" s="30" t="str">
        <f t="shared" si="1853"/>
        <v>BUY</v>
      </c>
      <c r="N1266" s="35">
        <f t="shared" ref="N1266" si="1923">G1266-G1264</f>
        <v>11594320</v>
      </c>
      <c r="O1266" s="35">
        <f t="shared" ref="O1266:O1267" si="1924">H1266-H1264</f>
        <v>8648393</v>
      </c>
      <c r="P1266" s="504">
        <f t="shared" ref="P1266:P1267" si="1925">N1266/(G1264-N1266)</f>
        <v>0.39784129871251073</v>
      </c>
      <c r="Q1266" s="508">
        <f t="shared" ref="Q1266:Q1267" si="1926">O1266/(H1264-O1266)</f>
        <v>0.26326814343601856</v>
      </c>
      <c r="R1266">
        <f t="shared" si="1848"/>
        <v>0.94911742728931969</v>
      </c>
    </row>
    <row r="1267" spans="1:18">
      <c r="A1267" s="565">
        <v>45908</v>
      </c>
      <c r="B1267" s="148" t="s">
        <v>591</v>
      </c>
      <c r="C1267" s="101">
        <v>2993750</v>
      </c>
      <c r="D1267" s="101">
        <v>-263480</v>
      </c>
      <c r="E1267" s="101">
        <v>3779635</v>
      </c>
      <c r="F1267" s="101">
        <v>424050</v>
      </c>
      <c r="G1267" s="101">
        <v>675016</v>
      </c>
      <c r="H1267" s="101">
        <v>633815</v>
      </c>
      <c r="I1267">
        <f t="shared" si="1878"/>
        <v>-1.6094200698345225</v>
      </c>
      <c r="J1267">
        <f t="shared" si="1879"/>
        <v>1.0650047726860361</v>
      </c>
      <c r="K1267" s="361">
        <f t="shared" si="1880"/>
        <v>-8.0890818271967285E-2</v>
      </c>
      <c r="L1267" s="361">
        <f t="shared" si="1881"/>
        <v>0.12637140766811153</v>
      </c>
      <c r="M1267" s="30" t="str">
        <f t="shared" si="1853"/>
        <v>BUY</v>
      </c>
      <c r="N1267" s="35">
        <f>G1267-G1265</f>
        <v>-89941</v>
      </c>
      <c r="O1267" s="35">
        <f t="shared" si="1924"/>
        <v>-37045</v>
      </c>
      <c r="P1267" s="156">
        <f t="shared" si="1925"/>
        <v>-0.10520670302188097</v>
      </c>
      <c r="Q1267" s="156">
        <f t="shared" si="1926"/>
        <v>-5.233046807128075E-2</v>
      </c>
      <c r="R1267">
        <f t="shared" si="1848"/>
        <v>1.2625085594989562</v>
      </c>
    </row>
    <row r="1268" spans="1:18">
      <c r="A1268" s="365">
        <v>45909</v>
      </c>
      <c r="B1268" s="223" t="s">
        <v>16</v>
      </c>
      <c r="C1268" s="101">
        <v>22452900</v>
      </c>
      <c r="D1268" s="101">
        <v>10196475</v>
      </c>
      <c r="E1268" s="101">
        <v>20721150</v>
      </c>
      <c r="F1268" s="101">
        <v>11334600</v>
      </c>
      <c r="G1268" s="101">
        <v>2093074</v>
      </c>
      <c r="H1268" s="101">
        <v>2215197</v>
      </c>
      <c r="I1268">
        <f t="shared" si="1878"/>
        <v>1.111619456724015</v>
      </c>
      <c r="J1268">
        <f t="shared" si="1879"/>
        <v>0.944870365931337</v>
      </c>
      <c r="K1268" s="361">
        <f t="shared" si="1880"/>
        <v>0.8319289678678734</v>
      </c>
      <c r="L1268" s="361">
        <f t="shared" si="1881"/>
        <v>1.2075363152596001</v>
      </c>
      <c r="M1268" s="30" t="str">
        <f t="shared" si="1853"/>
        <v>BUY</v>
      </c>
      <c r="R1268">
        <f t="shared" si="1848"/>
        <v>0.92287187846558794</v>
      </c>
    </row>
    <row r="1269" spans="1:18">
      <c r="A1269" s="565">
        <v>45909</v>
      </c>
      <c r="B1269" s="148" t="s">
        <v>591</v>
      </c>
      <c r="C1269" s="101">
        <v>3328035</v>
      </c>
      <c r="D1269" s="101">
        <v>334285</v>
      </c>
      <c r="E1269" s="101">
        <v>3969475</v>
      </c>
      <c r="F1269" s="101">
        <v>189840</v>
      </c>
      <c r="G1269" s="101">
        <v>609200</v>
      </c>
      <c r="H1269" s="101">
        <v>488377</v>
      </c>
      <c r="I1269">
        <f t="shared" si="1878"/>
        <v>0.56789864935608836</v>
      </c>
      <c r="J1269">
        <f t="shared" si="1879"/>
        <v>1.2473969904397628</v>
      </c>
      <c r="K1269" s="361">
        <f t="shared" si="1880"/>
        <v>0.11166096033402922</v>
      </c>
      <c r="L1269" s="361">
        <f t="shared" si="1881"/>
        <v>5.0227072190833243E-2</v>
      </c>
      <c r="M1269" s="30" t="str">
        <f t="shared" si="1853"/>
        <v>SELL</v>
      </c>
      <c r="N1269" s="35">
        <f>G1269-G1267</f>
        <v>-65816</v>
      </c>
      <c r="O1269" s="35">
        <f t="shared" ref="O1269:O1271" si="1927">H1269-H1267</f>
        <v>-145438</v>
      </c>
      <c r="P1269" s="156">
        <f t="shared" ref="P1269:P1271" si="1928">N1269/(G1267-N1269)</f>
        <v>-8.8840654831324778E-2</v>
      </c>
      <c r="Q1269" s="156">
        <f t="shared" ref="Q1269:Q1271" si="1929">O1269/(H1267-O1269)</f>
        <v>-0.18663771586378236</v>
      </c>
      <c r="R1269">
        <f t="shared" si="1848"/>
        <v>1.1927383576194361</v>
      </c>
    </row>
    <row r="1270" spans="1:18">
      <c r="A1270" s="565">
        <v>45910</v>
      </c>
      <c r="B1270" s="147" t="s">
        <v>16</v>
      </c>
      <c r="C1270" s="101">
        <v>41356875</v>
      </c>
      <c r="D1270" s="101">
        <v>14717475</v>
      </c>
      <c r="E1270" s="101">
        <v>45868800</v>
      </c>
      <c r="F1270" s="101">
        <v>28217625</v>
      </c>
      <c r="G1270" s="101">
        <v>16078326</v>
      </c>
      <c r="H1270" s="101">
        <v>16752812</v>
      </c>
      <c r="I1270">
        <f t="shared" si="1878"/>
        <v>1.9172871025770386</v>
      </c>
      <c r="J1270">
        <f t="shared" si="1879"/>
        <v>0.95973893815557654</v>
      </c>
      <c r="K1270" s="361">
        <f t="shared" si="1880"/>
        <v>0.5524702132930922</v>
      </c>
      <c r="L1270" s="361">
        <f t="shared" si="1881"/>
        <v>1.5986258705157022</v>
      </c>
      <c r="M1270" s="30" t="str">
        <f t="shared" si="1853"/>
        <v>BUY</v>
      </c>
      <c r="N1270" s="35">
        <f t="shared" ref="N1270" si="1930">G1270-G1268</f>
        <v>13985252</v>
      </c>
      <c r="O1270" s="35">
        <f t="shared" si="1927"/>
        <v>14537615</v>
      </c>
      <c r="P1270" s="156">
        <f t="shared" si="1928"/>
        <v>-1.1760042609520309</v>
      </c>
      <c r="Q1270" s="508">
        <f t="shared" si="1929"/>
        <v>-1.1797696685829031</v>
      </c>
      <c r="R1270">
        <f t="shared" si="1848"/>
        <v>1.1090973387133336</v>
      </c>
    </row>
    <row r="1271" spans="1:18">
      <c r="A1271" s="565">
        <v>45910</v>
      </c>
      <c r="B1271" s="148" t="s">
        <v>591</v>
      </c>
      <c r="C1271" s="101">
        <v>4602525</v>
      </c>
      <c r="D1271" s="101">
        <v>-258230</v>
      </c>
      <c r="E1271" s="101">
        <v>4969950</v>
      </c>
      <c r="F1271" s="101">
        <v>577570</v>
      </c>
      <c r="G1271" s="101">
        <v>679752</v>
      </c>
      <c r="H1271" s="101">
        <v>784961</v>
      </c>
      <c r="I1271">
        <f t="shared" si="1878"/>
        <v>-2.236649498509081</v>
      </c>
      <c r="J1271">
        <f t="shared" si="1879"/>
        <v>0.86596913732019809</v>
      </c>
      <c r="K1271" s="361">
        <f t="shared" si="1880"/>
        <v>-5.3125491821743739E-2</v>
      </c>
      <c r="L1271" s="361">
        <f t="shared" si="1881"/>
        <v>0.13149363215386647</v>
      </c>
      <c r="M1271" s="30" t="str">
        <f t="shared" si="1853"/>
        <v>BUY</v>
      </c>
      <c r="N1271" s="35">
        <f>G1271-G1269</f>
        <v>70552</v>
      </c>
      <c r="O1271" s="35">
        <f t="shared" si="1927"/>
        <v>296584</v>
      </c>
      <c r="P1271" s="156">
        <f t="shared" si="1928"/>
        <v>0.13097978642824257</v>
      </c>
      <c r="Q1271" s="400">
        <f t="shared" si="1929"/>
        <v>1.5463755194402298</v>
      </c>
      <c r="R1271">
        <f t="shared" si="1848"/>
        <v>1.0798311796242279</v>
      </c>
    </row>
    <row r="1272" spans="1:18">
      <c r="A1272" s="565">
        <v>45911</v>
      </c>
      <c r="B1272" s="147" t="s">
        <v>16</v>
      </c>
      <c r="C1272" s="101">
        <v>53405100</v>
      </c>
      <c r="D1272" s="101">
        <v>7049475</v>
      </c>
      <c r="E1272" s="101">
        <v>64457625</v>
      </c>
      <c r="F1272" s="101">
        <v>20291400</v>
      </c>
      <c r="G1272" s="101">
        <v>12428407</v>
      </c>
      <c r="H1272" s="101">
        <v>13719477</v>
      </c>
      <c r="I1272">
        <f t="shared" si="1878"/>
        <v>2.8784271169129618</v>
      </c>
      <c r="J1272">
        <f t="shared" si="1879"/>
        <v>0.90589510081178748</v>
      </c>
      <c r="K1272" s="361">
        <f t="shared" si="1880"/>
        <v>0.15207377745419245</v>
      </c>
      <c r="L1272" s="361">
        <f t="shared" si="1881"/>
        <v>0.4594325188534904</v>
      </c>
      <c r="M1272" s="30" t="str">
        <f t="shared" si="1853"/>
        <v>BUY</v>
      </c>
      <c r="N1272" s="35">
        <f t="shared" ref="N1272" si="1931">G1272-G1270</f>
        <v>-3649919</v>
      </c>
      <c r="O1272" s="35">
        <f t="shared" ref="O1272:O1273" si="1932">H1272-H1270</f>
        <v>-3033335</v>
      </c>
      <c r="P1272" s="156">
        <f t="shared" ref="P1272:P1273" si="1933">N1272/(G1270-N1272)</f>
        <v>-0.1850098171428832</v>
      </c>
      <c r="Q1272" s="508">
        <f t="shared" ref="Q1272:Q1273" si="1934">O1272/(H1270-O1272)</f>
        <v>-0.15330599737280837</v>
      </c>
      <c r="R1272">
        <f t="shared" si="1848"/>
        <v>1.2069563581006308</v>
      </c>
    </row>
    <row r="1273" spans="1:18">
      <c r="A1273" s="565">
        <v>45911</v>
      </c>
      <c r="B1273" s="148" t="s">
        <v>591</v>
      </c>
      <c r="C1273" s="101">
        <v>3902745</v>
      </c>
      <c r="D1273" s="101">
        <v>-197645</v>
      </c>
      <c r="E1273" s="101">
        <v>3891195</v>
      </c>
      <c r="F1273" s="101">
        <v>434070</v>
      </c>
      <c r="G1273" s="101">
        <v>527273</v>
      </c>
      <c r="H1273" s="101">
        <v>613013</v>
      </c>
      <c r="I1273">
        <f t="shared" si="1878"/>
        <v>-2.196210377191429</v>
      </c>
      <c r="J1273">
        <f t="shared" si="1879"/>
        <v>0.86013347188395683</v>
      </c>
      <c r="K1273" s="361">
        <f t="shared" si="1880"/>
        <v>-4.8201512539051167E-2</v>
      </c>
      <c r="L1273" s="361">
        <f t="shared" si="1881"/>
        <v>0.12555808656036446</v>
      </c>
      <c r="M1273" s="30" t="str">
        <f t="shared" si="1853"/>
        <v>BUY</v>
      </c>
      <c r="N1273" s="35">
        <f>G1273-G1271</f>
        <v>-152479</v>
      </c>
      <c r="O1273" s="35">
        <f t="shared" si="1932"/>
        <v>-171948</v>
      </c>
      <c r="P1273" s="156">
        <f t="shared" si="1933"/>
        <v>-0.18321715965879665</v>
      </c>
      <c r="Q1273" s="156">
        <f t="shared" si="1934"/>
        <v>-0.17969106780268551</v>
      </c>
      <c r="R1273">
        <f t="shared" si="1848"/>
        <v>0.99704054453980473</v>
      </c>
    </row>
    <row r="1274" spans="1:18">
      <c r="A1274" s="565">
        <v>45912</v>
      </c>
      <c r="B1274" s="147" t="s">
        <v>16</v>
      </c>
      <c r="C1274" s="101">
        <v>61738800</v>
      </c>
      <c r="D1274" s="101">
        <v>-1111275</v>
      </c>
      <c r="E1274" s="101">
        <v>80700375</v>
      </c>
      <c r="F1274" s="101">
        <v>26050875</v>
      </c>
      <c r="G1274" s="101">
        <v>20579606</v>
      </c>
      <c r="H1274" s="101">
        <v>25403716</v>
      </c>
      <c r="I1274">
        <f t="shared" si="1878"/>
        <v>-23.442329756360937</v>
      </c>
      <c r="J1274">
        <f t="shared" si="1879"/>
        <v>0.81010219134869876</v>
      </c>
      <c r="K1274" s="361">
        <f t="shared" si="1880"/>
        <v>-1.7681363148731324E-2</v>
      </c>
      <c r="L1274" s="361">
        <f t="shared" si="1881"/>
        <v>0.47669008865588891</v>
      </c>
      <c r="M1274" s="30" t="str">
        <f t="shared" si="1853"/>
        <v>BUY</v>
      </c>
      <c r="N1274" s="35">
        <f t="shared" ref="N1274" si="1935">G1274-G1272</f>
        <v>8151199</v>
      </c>
      <c r="O1274" s="35">
        <f t="shared" ref="O1274:O1275" si="1936">H1274-H1272</f>
        <v>11684239</v>
      </c>
      <c r="P1274" s="156">
        <f t="shared" ref="P1274:P1275" si="1937">N1274/(G1272-N1274)</f>
        <v>1.9057289241018909</v>
      </c>
      <c r="Q1274" s="506">
        <f t="shared" ref="Q1274:Q1275" si="1938">O1274/(H1272-O1274)</f>
        <v>5.7409693608315093</v>
      </c>
      <c r="R1274">
        <f t="shared" si="1848"/>
        <v>1.3071257458842738</v>
      </c>
    </row>
    <row r="1275" spans="1:18">
      <c r="A1275" s="565">
        <v>45912</v>
      </c>
      <c r="B1275" s="148" t="s">
        <v>591</v>
      </c>
      <c r="C1275" s="101">
        <v>3822140</v>
      </c>
      <c r="D1275" s="101">
        <v>-111020</v>
      </c>
      <c r="E1275" s="101">
        <v>4017160</v>
      </c>
      <c r="F1275" s="101">
        <v>281190</v>
      </c>
      <c r="G1275" s="101">
        <v>624541</v>
      </c>
      <c r="H1275" s="101">
        <v>713510</v>
      </c>
      <c r="I1275">
        <f t="shared" si="1878"/>
        <v>-2.5327868852459017</v>
      </c>
      <c r="J1275">
        <f t="shared" si="1879"/>
        <v>0.87530798447113567</v>
      </c>
      <c r="K1275" s="361">
        <f t="shared" si="1880"/>
        <v>-2.822666761586104E-2</v>
      </c>
      <c r="L1275" s="361">
        <f t="shared" si="1881"/>
        <v>7.5265593674467404E-2</v>
      </c>
      <c r="M1275" s="30" t="str">
        <f t="shared" si="1853"/>
        <v>BUY</v>
      </c>
      <c r="N1275" s="35">
        <f>G1275-G1273</f>
        <v>97268</v>
      </c>
      <c r="O1275" s="35">
        <f t="shared" si="1936"/>
        <v>100497</v>
      </c>
      <c r="P1275" s="399">
        <f t="shared" si="1937"/>
        <v>0.22620202090673364</v>
      </c>
      <c r="Q1275" s="156">
        <f t="shared" si="1938"/>
        <v>0.1960855856207416</v>
      </c>
      <c r="R1275">
        <f t="shared" si="1848"/>
        <v>1.0510237720230029</v>
      </c>
    </row>
    <row r="1276" spans="1:18">
      <c r="A1276" s="565">
        <v>45915</v>
      </c>
      <c r="B1276" s="147" t="s">
        <v>16</v>
      </c>
      <c r="C1276" s="101">
        <v>86031375</v>
      </c>
      <c r="D1276" s="101">
        <v>30491400</v>
      </c>
      <c r="E1276" s="101">
        <v>94603725</v>
      </c>
      <c r="F1276" s="101">
        <v>8324400</v>
      </c>
      <c r="G1276" s="101">
        <v>34139464</v>
      </c>
      <c r="H1276" s="101">
        <v>33346878</v>
      </c>
      <c r="I1276">
        <f t="shared" si="1878"/>
        <v>0.27300812688167814</v>
      </c>
      <c r="J1276">
        <f t="shared" si="1879"/>
        <v>1.0237679221425167</v>
      </c>
      <c r="K1276" s="361">
        <f t="shared" si="1880"/>
        <v>0.54899916681633365</v>
      </c>
      <c r="L1276" s="361">
        <f t="shared" si="1881"/>
        <v>9.6481978735925442E-2</v>
      </c>
      <c r="M1276" s="30" t="str">
        <f t="shared" si="1853"/>
        <v>SELL</v>
      </c>
      <c r="N1276" s="35">
        <f t="shared" ref="N1276" si="1939">G1276-G1274</f>
        <v>13559858</v>
      </c>
      <c r="O1276" s="35">
        <f t="shared" ref="O1276:O1277" si="1940">H1276-H1274</f>
        <v>7943162</v>
      </c>
      <c r="P1276" s="399">
        <f t="shared" ref="P1276:P1277" si="1941">N1276/(G1274-N1276)</f>
        <v>1.9316730458130407</v>
      </c>
      <c r="Q1276" s="508">
        <f t="shared" ref="Q1276:Q1277" si="1942">O1276/(H1274-O1276)</f>
        <v>0.45492038797852574</v>
      </c>
      <c r="R1276">
        <f t="shared" si="1848"/>
        <v>1.0996421363717597</v>
      </c>
    </row>
    <row r="1277" spans="1:18">
      <c r="A1277" s="565">
        <v>45915</v>
      </c>
      <c r="B1277" s="148" t="s">
        <v>591</v>
      </c>
      <c r="C1277" s="101">
        <v>4677845</v>
      </c>
      <c r="D1277" s="101">
        <v>142620</v>
      </c>
      <c r="E1277" s="101">
        <v>4344630</v>
      </c>
      <c r="F1277" s="101">
        <v>275470</v>
      </c>
      <c r="G1277" s="101">
        <v>603214</v>
      </c>
      <c r="H1277" s="101">
        <v>736531</v>
      </c>
      <c r="I1277">
        <f t="shared" si="1878"/>
        <v>1.9314962838311598</v>
      </c>
      <c r="J1277">
        <f t="shared" si="1879"/>
        <v>0.81899336212596618</v>
      </c>
      <c r="K1277" s="361">
        <f t="shared" si="1880"/>
        <v>3.1447171860271544E-2</v>
      </c>
      <c r="L1277" s="361">
        <f t="shared" si="1881"/>
        <v>6.7697018549282895E-2</v>
      </c>
      <c r="M1277" s="30" t="str">
        <f t="shared" si="1853"/>
        <v>BUY</v>
      </c>
      <c r="N1277" s="35">
        <f>G1277-G1275</f>
        <v>-21327</v>
      </c>
      <c r="O1277" s="35">
        <f t="shared" si="1940"/>
        <v>23021</v>
      </c>
      <c r="P1277" s="156">
        <f t="shared" si="1941"/>
        <v>-3.3020679148061213E-2</v>
      </c>
      <c r="Q1277" s="400">
        <f t="shared" si="1942"/>
        <v>3.3340140103607731E-2</v>
      </c>
      <c r="R1277">
        <f t="shared" si="1848"/>
        <v>0.92876741319988154</v>
      </c>
    </row>
    <row r="1278" spans="1:18">
      <c r="A1278" s="365">
        <v>45916</v>
      </c>
      <c r="B1278" s="223" t="s">
        <v>16</v>
      </c>
      <c r="C1278" s="101">
        <v>20897025</v>
      </c>
      <c r="D1278" s="101">
        <v>6498225</v>
      </c>
      <c r="E1278" s="101">
        <v>24594600</v>
      </c>
      <c r="F1278" s="101">
        <v>16990650</v>
      </c>
      <c r="G1278" s="101">
        <v>1980439</v>
      </c>
      <c r="H1278" s="101">
        <v>2702574</v>
      </c>
      <c r="I1278">
        <f t="shared" si="1878"/>
        <v>2.6146601571967731</v>
      </c>
      <c r="J1278">
        <f t="shared" si="1879"/>
        <v>0.73279732580865498</v>
      </c>
      <c r="K1278" s="361">
        <f t="shared" si="1880"/>
        <v>0.45130323360280022</v>
      </c>
      <c r="L1278" s="361">
        <f t="shared" si="1881"/>
        <v>2.2344505158503147</v>
      </c>
      <c r="M1278" s="30" t="str">
        <f t="shared" si="1853"/>
        <v>BUY</v>
      </c>
      <c r="R1278">
        <f t="shared" si="1848"/>
        <v>1.1769426509275842</v>
      </c>
    </row>
    <row r="1279" spans="1:18">
      <c r="A1279" s="565">
        <v>45916</v>
      </c>
      <c r="B1279" s="148" t="s">
        <v>591</v>
      </c>
      <c r="C1279" s="101">
        <v>4475440</v>
      </c>
      <c r="D1279" s="101">
        <v>-299040</v>
      </c>
      <c r="E1279" s="101">
        <v>4726575</v>
      </c>
      <c r="F1279" s="101">
        <v>764215</v>
      </c>
      <c r="G1279" s="101">
        <v>683517</v>
      </c>
      <c r="H1279" s="101">
        <v>805664</v>
      </c>
      <c r="I1279">
        <f t="shared" si="1878"/>
        <v>-2.5555611289459605</v>
      </c>
      <c r="J1279">
        <f t="shared" si="1879"/>
        <v>0.84838965126901533</v>
      </c>
      <c r="K1279" s="361">
        <f t="shared" si="1880"/>
        <v>-6.2632998776830151E-2</v>
      </c>
      <c r="L1279" s="361">
        <f t="shared" si="1881"/>
        <v>0.19286864393947042</v>
      </c>
      <c r="M1279" s="30" t="str">
        <f t="shared" si="1853"/>
        <v>BUY</v>
      </c>
      <c r="N1279" s="35">
        <f>G1279-G1277</f>
        <v>80303</v>
      </c>
      <c r="O1279" s="35">
        <f t="shared" ref="O1279:O1281" si="1943">H1279-H1277</f>
        <v>69133</v>
      </c>
      <c r="P1279" s="399">
        <f t="shared" ref="P1279:P1281" si="1944">N1279/(G1277-N1279)</f>
        <v>0.15356915421553571</v>
      </c>
      <c r="Q1279" s="156">
        <f t="shared" ref="Q1279:Q1281" si="1945">O1279/(H1277-O1279)</f>
        <v>0.10358586630466378</v>
      </c>
      <c r="R1279">
        <f t="shared" si="1848"/>
        <v>1.0561140357149241</v>
      </c>
    </row>
    <row r="1280" spans="1:18">
      <c r="A1280" s="565">
        <v>45917</v>
      </c>
      <c r="B1280" s="147" t="s">
        <v>16</v>
      </c>
      <c r="C1280" s="101">
        <v>36150825</v>
      </c>
      <c r="D1280" s="101">
        <v>13994400</v>
      </c>
      <c r="E1280" s="101">
        <v>36953250</v>
      </c>
      <c r="F1280" s="101">
        <v>18288225</v>
      </c>
      <c r="G1280" s="101">
        <v>12049892</v>
      </c>
      <c r="H1280" s="101">
        <v>14545561</v>
      </c>
      <c r="I1280">
        <f t="shared" si="1878"/>
        <v>1.3068245155204938</v>
      </c>
      <c r="J1280">
        <f t="shared" si="1879"/>
        <v>0.82842401197176241</v>
      </c>
      <c r="K1280" s="361">
        <f t="shared" si="1880"/>
        <v>0.63161814236728175</v>
      </c>
      <c r="L1280" s="361">
        <f t="shared" si="1881"/>
        <v>0.9798125102966645</v>
      </c>
      <c r="M1280" s="30" t="str">
        <f t="shared" si="1853"/>
        <v>BUY</v>
      </c>
      <c r="N1280" s="35">
        <f t="shared" ref="N1280" si="1946">G1280-G1278</f>
        <v>10069453</v>
      </c>
      <c r="O1280" s="35">
        <f t="shared" si="1943"/>
        <v>11842987</v>
      </c>
      <c r="P1280" s="156">
        <f t="shared" si="1944"/>
        <v>-1.2448307049536569</v>
      </c>
      <c r="Q1280" s="508">
        <f t="shared" si="1945"/>
        <v>-1.2956730729782122</v>
      </c>
      <c r="R1280">
        <f t="shared" si="1848"/>
        <v>1.0221965888745277</v>
      </c>
    </row>
    <row r="1281" spans="1:18">
      <c r="A1281" s="565">
        <v>45917</v>
      </c>
      <c r="B1281" s="148" t="s">
        <v>591</v>
      </c>
      <c r="C1281" s="101">
        <v>5171630</v>
      </c>
      <c r="D1281" s="101">
        <v>-241530</v>
      </c>
      <c r="E1281" s="101">
        <v>4218480</v>
      </c>
      <c r="F1281" s="101">
        <v>889455</v>
      </c>
      <c r="G1281" s="101">
        <v>769081</v>
      </c>
      <c r="H1281" s="101">
        <v>1261236</v>
      </c>
      <c r="I1281">
        <f t="shared" si="1878"/>
        <v>-3.6825860141597317</v>
      </c>
      <c r="J1281">
        <f t="shared" si="1879"/>
        <v>0.60978357737964983</v>
      </c>
      <c r="K1281" s="361">
        <f t="shared" si="1880"/>
        <v>-4.4619039525896152E-2</v>
      </c>
      <c r="L1281" s="361">
        <f t="shared" si="1881"/>
        <v>0.26718183251853023</v>
      </c>
      <c r="M1281" s="30" t="str">
        <f t="shared" si="1853"/>
        <v>BUY</v>
      </c>
      <c r="N1281" s="35">
        <f>G1281-G1279</f>
        <v>85564</v>
      </c>
      <c r="O1281" s="35">
        <f t="shared" si="1943"/>
        <v>455572</v>
      </c>
      <c r="P1281" s="156">
        <f t="shared" si="1944"/>
        <v>0.1430948586260124</v>
      </c>
      <c r="Q1281" s="400">
        <f t="shared" si="1945"/>
        <v>1.3012922317562241</v>
      </c>
      <c r="R1281">
        <f t="shared" si="1848"/>
        <v>0.8156964051952672</v>
      </c>
    </row>
    <row r="1282" spans="1:18">
      <c r="A1282" s="565">
        <v>45918</v>
      </c>
      <c r="B1282" s="147" t="s">
        <v>16</v>
      </c>
      <c r="C1282" s="101">
        <v>53592975</v>
      </c>
      <c r="D1282" s="101">
        <v>13986300</v>
      </c>
      <c r="E1282" s="101">
        <v>51119850</v>
      </c>
      <c r="F1282" s="101">
        <v>16080900</v>
      </c>
      <c r="G1282" s="101">
        <v>16923334</v>
      </c>
      <c r="H1282" s="101">
        <v>16000183</v>
      </c>
      <c r="I1282">
        <f t="shared" si="1878"/>
        <v>1.1497608373908754</v>
      </c>
      <c r="J1282">
        <f t="shared" si="1879"/>
        <v>1.057696277598825</v>
      </c>
      <c r="K1282" s="361">
        <f t="shared" si="1880"/>
        <v>0.35312987015446262</v>
      </c>
      <c r="L1282" s="361">
        <f t="shared" si="1881"/>
        <v>0.45894354710971647</v>
      </c>
      <c r="M1282" s="30" t="str">
        <f t="shared" si="1853"/>
        <v>BUY</v>
      </c>
      <c r="N1282" s="35">
        <f t="shared" ref="N1282" si="1947">G1282-G1280</f>
        <v>4873442</v>
      </c>
      <c r="O1282" s="35">
        <f t="shared" ref="O1282:O1283" si="1948">H1282-H1280</f>
        <v>1454622</v>
      </c>
      <c r="P1282" s="399">
        <f t="shared" ref="P1282:P1283" si="1949">N1282/(G1280-N1282)</f>
        <v>0.67908812853151623</v>
      </c>
      <c r="Q1282" s="508">
        <f t="shared" ref="Q1282:Q1283" si="1950">O1282/(H1280-O1282)</f>
        <v>0.11111670446252939</v>
      </c>
      <c r="R1282">
        <f t="shared" si="1848"/>
        <v>0.95385356009812849</v>
      </c>
    </row>
    <row r="1283" spans="1:18">
      <c r="A1283" s="565">
        <v>45918</v>
      </c>
      <c r="B1283" s="148" t="s">
        <v>591</v>
      </c>
      <c r="C1283" s="101">
        <v>4665160</v>
      </c>
      <c r="D1283" s="101">
        <v>304165</v>
      </c>
      <c r="E1283" s="101">
        <v>3351765</v>
      </c>
      <c r="F1283" s="101">
        <v>801805</v>
      </c>
      <c r="G1283" s="101">
        <v>1033822</v>
      </c>
      <c r="H1283" s="101">
        <v>1300619</v>
      </c>
      <c r="I1283">
        <f t="shared" si="1878"/>
        <v>2.6360856771817929</v>
      </c>
      <c r="J1283">
        <f t="shared" si="1879"/>
        <v>0.79486921227507823</v>
      </c>
      <c r="K1283" s="361">
        <f t="shared" si="1880"/>
        <v>6.9746697714627048E-2</v>
      </c>
      <c r="L1283" s="361">
        <f t="shared" si="1881"/>
        <v>0.31443826569828548</v>
      </c>
      <c r="M1283" s="30" t="str">
        <f t="shared" si="1853"/>
        <v>BUY</v>
      </c>
      <c r="N1283" s="35">
        <f>G1283-G1281</f>
        <v>264741</v>
      </c>
      <c r="O1283" s="35">
        <f t="shared" si="1948"/>
        <v>39383</v>
      </c>
      <c r="P1283" s="399">
        <f t="shared" si="1949"/>
        <v>0.52492564539794584</v>
      </c>
      <c r="Q1283" s="156">
        <f t="shared" si="1950"/>
        <v>3.2232191597516231E-2</v>
      </c>
      <c r="R1283">
        <f t="shared" ref="R1283:R1346" si="1951">E1283/C1283</f>
        <v>0.71846731944885067</v>
      </c>
    </row>
    <row r="1284" spans="1:18">
      <c r="A1284" s="565">
        <v>45919</v>
      </c>
      <c r="B1284" s="147" t="s">
        <v>16</v>
      </c>
      <c r="C1284">
        <v>76996050</v>
      </c>
      <c r="D1284">
        <v>28833600</v>
      </c>
      <c r="E1284" s="101">
        <v>54699075</v>
      </c>
      <c r="F1284" s="101">
        <v>1218000</v>
      </c>
      <c r="G1284" s="101">
        <v>34134195</v>
      </c>
      <c r="H1284">
        <v>28861737</v>
      </c>
      <c r="I1284">
        <f t="shared" si="1878"/>
        <v>4.2242383885466958E-2</v>
      </c>
      <c r="J1284">
        <f t="shared" si="1879"/>
        <v>1.182679857418145</v>
      </c>
      <c r="K1284" s="361">
        <f t="shared" si="1880"/>
        <v>0.59867386314442061</v>
      </c>
      <c r="L1284" s="361">
        <f t="shared" si="1881"/>
        <v>2.2774411322135913E-2</v>
      </c>
      <c r="M1284" s="30" t="str">
        <f t="shared" si="1853"/>
        <v>SELL</v>
      </c>
      <c r="N1284" s="35">
        <f t="shared" ref="N1284" si="1952">G1284-G1282</f>
        <v>17210861</v>
      </c>
      <c r="O1284" s="35">
        <f t="shared" ref="O1284:O1285" si="1953">H1284-H1282</f>
        <v>12861554</v>
      </c>
      <c r="P1284" s="156">
        <f t="shared" ref="P1284:P1285" si="1954">N1284/(G1282-N1284)</f>
        <v>-59.858242878060146</v>
      </c>
      <c r="Q1284" s="506">
        <f t="shared" ref="Q1284:Q1285" si="1955">O1284/(H1282-O1284)</f>
        <v>4.0978255155356047</v>
      </c>
      <c r="R1284">
        <f t="shared" si="1951"/>
        <v>0.7104140407202707</v>
      </c>
    </row>
    <row r="1285" spans="1:18">
      <c r="A1285" s="565">
        <v>45919</v>
      </c>
      <c r="B1285" s="148" t="s">
        <v>591</v>
      </c>
      <c r="C1285">
        <v>6015790</v>
      </c>
      <c r="D1285">
        <v>786290</v>
      </c>
      <c r="E1285">
        <v>1043783</v>
      </c>
      <c r="F1285" s="101">
        <v>5157970</v>
      </c>
      <c r="G1285" s="101">
        <v>-172100</v>
      </c>
      <c r="H1285" s="101">
        <v>1474169</v>
      </c>
      <c r="I1285">
        <f t="shared" si="1878"/>
        <v>6.5598824861056357</v>
      </c>
      <c r="J1285">
        <f t="shared" si="1879"/>
        <v>-0.11674373833664932</v>
      </c>
      <c r="K1285" s="361">
        <f t="shared" si="1880"/>
        <v>0.1503566306530261</v>
      </c>
      <c r="L1285" s="361">
        <f t="shared" si="1881"/>
        <v>-1.2537033440628731</v>
      </c>
      <c r="M1285" s="30" t="str">
        <f t="shared" ref="M1285:M1348" si="1956">IF(K1285&lt;L1285,"BUY","SELL")</f>
        <v>SELL</v>
      </c>
      <c r="N1285" s="35">
        <f>G1285-G1283</f>
        <v>-1205922</v>
      </c>
      <c r="O1285" s="35">
        <f t="shared" si="1953"/>
        <v>173550</v>
      </c>
      <c r="P1285" s="156">
        <f t="shared" si="1954"/>
        <v>-0.53841956937935764</v>
      </c>
      <c r="Q1285" s="400">
        <f t="shared" si="1955"/>
        <v>0.15398347394879994</v>
      </c>
      <c r="R1285">
        <f t="shared" si="1951"/>
        <v>0.17350722016559753</v>
      </c>
    </row>
    <row r="1286" spans="1:18">
      <c r="A1286" s="565">
        <v>45922</v>
      </c>
      <c r="B1286" s="147" t="s">
        <v>16</v>
      </c>
      <c r="C1286" s="101">
        <v>109506675</v>
      </c>
      <c r="D1286" s="101">
        <v>52827300</v>
      </c>
      <c r="E1286" s="101">
        <v>67225725</v>
      </c>
      <c r="F1286" s="101">
        <v>-4059525</v>
      </c>
      <c r="G1286" s="101">
        <v>49627841</v>
      </c>
      <c r="H1286" s="101">
        <v>40411830</v>
      </c>
      <c r="I1286">
        <f t="shared" si="1878"/>
        <v>-7.6845210714914444E-2</v>
      </c>
      <c r="J1286">
        <f t="shared" si="1879"/>
        <v>1.2280523054758965</v>
      </c>
      <c r="K1286" s="361">
        <f t="shared" si="1880"/>
        <v>0.93203744748420392</v>
      </c>
      <c r="L1286" s="361">
        <f t="shared" si="1881"/>
        <v>-5.69476153902806E-2</v>
      </c>
      <c r="M1286" s="30" t="str">
        <f t="shared" si="1956"/>
        <v>SELL</v>
      </c>
      <c r="N1286" s="35">
        <f t="shared" ref="N1286" si="1957">G1286-G1284</f>
        <v>15493646</v>
      </c>
      <c r="O1286" s="35">
        <f t="shared" ref="O1286:O1287" si="1958">H1286-H1284</f>
        <v>11550093</v>
      </c>
      <c r="P1286" s="504">
        <f t="shared" ref="P1286:P1287" si="1959">N1286/(G1284-N1286)</f>
        <v>0.83117970398833207</v>
      </c>
      <c r="Q1286" s="508">
        <f t="shared" ref="Q1286:Q1287" si="1960">O1286/(H1284-O1286)</f>
        <v>0.6671863746736012</v>
      </c>
      <c r="R1286">
        <f t="shared" si="1951"/>
        <v>0.61389613920795238</v>
      </c>
    </row>
    <row r="1287" spans="1:18">
      <c r="A1287" s="565">
        <v>45922</v>
      </c>
      <c r="B1287" s="148" t="s">
        <v>591</v>
      </c>
      <c r="C1287" s="101">
        <v>5212770</v>
      </c>
      <c r="D1287" s="101">
        <v>607725</v>
      </c>
      <c r="E1287" s="101">
        <v>4841075</v>
      </c>
      <c r="F1287" s="101">
        <v>-71125</v>
      </c>
      <c r="G1287" s="101">
        <v>1315834</v>
      </c>
      <c r="H1287" s="101">
        <v>1135523</v>
      </c>
      <c r="I1287">
        <f t="shared" si="1878"/>
        <v>-0.11703484306224032</v>
      </c>
      <c r="J1287">
        <f t="shared" si="1879"/>
        <v>1.1587911473391557</v>
      </c>
      <c r="K1287" s="361">
        <f t="shared" si="1880"/>
        <v>0.13196939443588498</v>
      </c>
      <c r="L1287" s="361">
        <f t="shared" si="1881"/>
        <v>-1.447925573062986E-2</v>
      </c>
      <c r="M1287" s="30" t="str">
        <f t="shared" si="1956"/>
        <v>SELL</v>
      </c>
      <c r="N1287" s="35">
        <f>G1287-G1285</f>
        <v>1487934</v>
      </c>
      <c r="O1287" s="35">
        <f t="shared" si="1958"/>
        <v>-338646</v>
      </c>
      <c r="P1287" s="156">
        <f t="shared" si="1959"/>
        <v>-0.89632742461901382</v>
      </c>
      <c r="Q1287" s="156">
        <f t="shared" si="1960"/>
        <v>-0.18680670669649138</v>
      </c>
      <c r="R1287">
        <f t="shared" si="1951"/>
        <v>0.92869530019548152</v>
      </c>
    </row>
    <row r="1288" spans="1:18">
      <c r="A1288" s="365">
        <v>45923</v>
      </c>
      <c r="B1288" s="223" t="s">
        <v>16</v>
      </c>
      <c r="C1288" s="101">
        <v>29773725</v>
      </c>
      <c r="D1288" s="101">
        <v>10426200</v>
      </c>
      <c r="E1288" s="101">
        <v>32740200</v>
      </c>
      <c r="F1288" s="101">
        <v>8910075</v>
      </c>
      <c r="G1288" s="101">
        <v>3513242</v>
      </c>
      <c r="H1288" s="101">
        <v>3029604</v>
      </c>
      <c r="I1288">
        <f t="shared" si="1878"/>
        <v>0.8545850837313691</v>
      </c>
      <c r="J1288">
        <f t="shared" si="1879"/>
        <v>1.1596373651473921</v>
      </c>
      <c r="K1288" s="361">
        <f t="shared" si="1880"/>
        <v>0.53889063329805753</v>
      </c>
      <c r="L1288" s="361">
        <f t="shared" si="1881"/>
        <v>0.37389963334225063</v>
      </c>
      <c r="M1288" s="30" t="str">
        <f t="shared" si="1956"/>
        <v>SELL</v>
      </c>
      <c r="R1288">
        <f t="shared" si="1951"/>
        <v>1.099633989364784</v>
      </c>
    </row>
    <row r="1289" spans="1:18">
      <c r="A1289" s="565">
        <v>45923</v>
      </c>
      <c r="B1289" s="148" t="s">
        <v>591</v>
      </c>
      <c r="C1289" s="101">
        <v>6082035</v>
      </c>
      <c r="D1289" s="101">
        <v>-759775</v>
      </c>
      <c r="E1289" s="101">
        <v>6137235</v>
      </c>
      <c r="F1289" s="101">
        <v>1329900</v>
      </c>
      <c r="G1289" s="101">
        <v>1515289</v>
      </c>
      <c r="H1289" s="101">
        <v>1527476</v>
      </c>
      <c r="I1289">
        <f t="shared" si="1878"/>
        <v>-1.7503866276200191</v>
      </c>
      <c r="J1289">
        <f t="shared" si="1879"/>
        <v>0.9920214785698761</v>
      </c>
      <c r="K1289" s="361">
        <f t="shared" si="1880"/>
        <v>-0.11104883064569171</v>
      </c>
      <c r="L1289" s="361">
        <f t="shared" si="1881"/>
        <v>0.27663975986695333</v>
      </c>
      <c r="M1289" s="30" t="str">
        <f t="shared" si="1956"/>
        <v>BUY</v>
      </c>
      <c r="N1289" s="35">
        <f>G1289-G1287</f>
        <v>199455</v>
      </c>
      <c r="O1289" s="35">
        <f t="shared" ref="O1289:O1291" si="1961">H1289-H1287</f>
        <v>391953</v>
      </c>
      <c r="P1289" s="156">
        <f t="shared" ref="P1289:P1291" si="1962">N1289/(G1287-N1289)</f>
        <v>0.17866244348917348</v>
      </c>
      <c r="Q1289" s="400">
        <f t="shared" ref="Q1289:Q1291" si="1963">O1289/(H1287-O1289)</f>
        <v>0.52712320292642256</v>
      </c>
      <c r="R1289">
        <f t="shared" si="1951"/>
        <v>1.0090759096256434</v>
      </c>
    </row>
    <row r="1290" spans="1:18">
      <c r="A1290" s="565">
        <v>45924</v>
      </c>
      <c r="B1290" s="147" t="s">
        <v>16</v>
      </c>
      <c r="C1290" s="101">
        <v>47304450</v>
      </c>
      <c r="D1290" s="101">
        <v>23753775</v>
      </c>
      <c r="E1290" s="101">
        <v>47802525</v>
      </c>
      <c r="F1290" s="101">
        <v>11958750</v>
      </c>
      <c r="G1290" s="101">
        <v>20511982</v>
      </c>
      <c r="H1290" s="101">
        <v>14709710</v>
      </c>
      <c r="I1290">
        <f t="shared" si="1878"/>
        <v>0.50344629432584931</v>
      </c>
      <c r="J1290">
        <f t="shared" si="1879"/>
        <v>1.3944518280781879</v>
      </c>
      <c r="K1290" s="361">
        <f t="shared" si="1880"/>
        <v>1.0086239566381856</v>
      </c>
      <c r="L1290" s="361">
        <f t="shared" si="1881"/>
        <v>0.33363533835373088</v>
      </c>
      <c r="M1290" s="30" t="str">
        <f t="shared" si="1956"/>
        <v>SELL</v>
      </c>
      <c r="N1290" s="35">
        <f t="shared" ref="N1290" si="1964">G1290-G1288</f>
        <v>16998740</v>
      </c>
      <c r="O1290" s="35">
        <f t="shared" si="1961"/>
        <v>11680106</v>
      </c>
      <c r="P1290" s="156">
        <f t="shared" si="1962"/>
        <v>-1.2605200045263438</v>
      </c>
      <c r="Q1290" s="508">
        <f t="shared" si="1963"/>
        <v>-1.3502229119188689</v>
      </c>
      <c r="R1290">
        <f t="shared" si="1951"/>
        <v>1.0105291362651929</v>
      </c>
    </row>
    <row r="1291" spans="1:18">
      <c r="A1291" s="565">
        <v>45924</v>
      </c>
      <c r="B1291" s="148" t="s">
        <v>591</v>
      </c>
      <c r="C1291" s="101">
        <v>6575500</v>
      </c>
      <c r="D1291" s="101">
        <v>2451995</v>
      </c>
      <c r="E1291" s="101">
        <v>5973440</v>
      </c>
      <c r="F1291" s="101">
        <v>-1006455</v>
      </c>
      <c r="G1291" s="101">
        <v>2659030</v>
      </c>
      <c r="H1291" s="101">
        <v>1907270</v>
      </c>
      <c r="I1291">
        <f t="shared" si="1878"/>
        <v>-0.4104637244366322</v>
      </c>
      <c r="J1291">
        <f t="shared" si="1879"/>
        <v>1.3941549964084792</v>
      </c>
      <c r="K1291" s="361">
        <f t="shared" si="1880"/>
        <v>0.59463854172603159</v>
      </c>
      <c r="L1291" s="361">
        <f t="shared" si="1881"/>
        <v>-0.14419342984385869</v>
      </c>
      <c r="M1291" s="30" t="str">
        <f t="shared" si="1956"/>
        <v>SELL</v>
      </c>
      <c r="N1291" s="35">
        <f>G1291-G1289</f>
        <v>1143741</v>
      </c>
      <c r="O1291" s="35">
        <f t="shared" si="1961"/>
        <v>379794</v>
      </c>
      <c r="P1291" s="399">
        <f t="shared" si="1962"/>
        <v>3.0783128963148774</v>
      </c>
      <c r="Q1291" s="156">
        <f t="shared" si="1963"/>
        <v>0.33092267718758334</v>
      </c>
      <c r="R1291">
        <f t="shared" si="1951"/>
        <v>0.90843890198463995</v>
      </c>
    </row>
    <row r="1292" spans="1:18">
      <c r="A1292" s="565">
        <v>45925</v>
      </c>
      <c r="B1292" s="147" t="s">
        <v>16</v>
      </c>
      <c r="C1292" s="101">
        <v>72490650</v>
      </c>
      <c r="D1292" s="101">
        <v>40525800</v>
      </c>
      <c r="E1292" s="101">
        <v>57469725</v>
      </c>
      <c r="F1292" s="101">
        <v>2533050</v>
      </c>
      <c r="G1292" s="101">
        <v>20741694</v>
      </c>
      <c r="H1292" s="101">
        <v>13327588</v>
      </c>
      <c r="I1292">
        <f t="shared" si="1878"/>
        <v>6.2504626682261671E-2</v>
      </c>
      <c r="J1292">
        <f t="shared" si="1879"/>
        <v>1.556297658661117</v>
      </c>
      <c r="K1292" s="361">
        <f t="shared" si="1880"/>
        <v>1.2678238752880118</v>
      </c>
      <c r="L1292" s="361">
        <f t="shared" si="1881"/>
        <v>4.6108542244320393E-2</v>
      </c>
      <c r="M1292" s="30" t="str">
        <f t="shared" si="1956"/>
        <v>SELL</v>
      </c>
      <c r="N1292" s="35">
        <f t="shared" ref="N1292" si="1965">G1292-G1290</f>
        <v>229712</v>
      </c>
      <c r="O1292" s="35">
        <f t="shared" ref="O1292:O1293" si="1966">H1292-H1290</f>
        <v>-1382122</v>
      </c>
      <c r="P1292" s="504">
        <f t="shared" ref="P1292:P1293" si="1967">N1292/(G1290-N1292)</f>
        <v>1.1325753971325694E-2</v>
      </c>
      <c r="Q1292" s="508">
        <f t="shared" ref="Q1292:Q1293" si="1968">O1292/(H1290-O1292)</f>
        <v>-8.5889661289031596E-2</v>
      </c>
      <c r="R1292">
        <f t="shared" si="1951"/>
        <v>0.79278810439691183</v>
      </c>
    </row>
    <row r="1293" spans="1:18">
      <c r="A1293" s="565">
        <v>45925</v>
      </c>
      <c r="B1293" s="148" t="s">
        <v>591</v>
      </c>
      <c r="C1293" s="101">
        <v>6140165</v>
      </c>
      <c r="D1293" s="101">
        <v>215455</v>
      </c>
      <c r="E1293" s="101">
        <v>5747395</v>
      </c>
      <c r="F1293" s="101">
        <v>-88320</v>
      </c>
      <c r="G1293" s="101">
        <v>2782929</v>
      </c>
      <c r="H1293" s="101">
        <v>2268843</v>
      </c>
      <c r="I1293">
        <f>F1293/D1293</f>
        <v>-0.40992318581606368</v>
      </c>
      <c r="J1293">
        <f t="shared" si="1879"/>
        <v>1.2265850920491193</v>
      </c>
      <c r="K1293" s="361">
        <f t="shared" si="1880"/>
        <v>3.636549299459383E-2</v>
      </c>
      <c r="L1293" s="361">
        <f t="shared" si="1881"/>
        <v>-1.5134392272412207E-2</v>
      </c>
      <c r="M1293" s="30" t="str">
        <f t="shared" si="1956"/>
        <v>SELL</v>
      </c>
      <c r="N1293" s="35">
        <f>G1293-G1291</f>
        <v>123899</v>
      </c>
      <c r="O1293" s="35">
        <f t="shared" si="1966"/>
        <v>361573</v>
      </c>
      <c r="P1293" s="156">
        <f t="shared" si="1967"/>
        <v>4.8872819589993573E-2</v>
      </c>
      <c r="Q1293" s="400">
        <f t="shared" si="1968"/>
        <v>0.23392230171890091</v>
      </c>
      <c r="R1293">
        <f t="shared" si="1951"/>
        <v>0.93603266361734583</v>
      </c>
    </row>
    <row r="1294" spans="1:18">
      <c r="A1294" s="565">
        <v>45926</v>
      </c>
      <c r="B1294" s="147" t="s">
        <v>16</v>
      </c>
      <c r="C1294" s="101">
        <v>57658725</v>
      </c>
      <c r="D1294" s="101">
        <v>42942750</v>
      </c>
      <c r="E1294" s="101">
        <v>59421450</v>
      </c>
      <c r="F1294" s="101">
        <v>6109725</v>
      </c>
      <c r="G1294" s="101">
        <v>41040887</v>
      </c>
      <c r="H1294" s="101">
        <v>20734924</v>
      </c>
      <c r="I1294">
        <f t="shared" ref="I1294:I1358" si="1969">F1294/D1294</f>
        <v>0.14227605358296802</v>
      </c>
      <c r="J1294">
        <f t="shared" si="1879"/>
        <v>1.9793121498781476</v>
      </c>
      <c r="K1294" s="361">
        <f t="shared" si="1880"/>
        <v>2.918104305015468</v>
      </c>
      <c r="L1294" s="361">
        <f t="shared" si="1881"/>
        <v>0.11460377618619544</v>
      </c>
      <c r="M1294" s="30" t="str">
        <f t="shared" si="1956"/>
        <v>SELL</v>
      </c>
      <c r="N1294" s="35">
        <f t="shared" ref="N1294" si="1970">G1294-G1292</f>
        <v>20299193</v>
      </c>
      <c r="O1294" s="35">
        <f t="shared" ref="O1294:O1295" si="1971">H1294-H1292</f>
        <v>7407336</v>
      </c>
      <c r="P1294" s="504">
        <f t="shared" ref="P1294:P1295" si="1972">N1294/(G1292-N1294)</f>
        <v>45.87377881631906</v>
      </c>
      <c r="Q1294" s="508">
        <f t="shared" ref="Q1294:Q1295" si="1973">O1294/(H1292-O1294)</f>
        <v>1.2511859292476064</v>
      </c>
      <c r="R1294">
        <f t="shared" si="1951"/>
        <v>1.030571695784116</v>
      </c>
    </row>
    <row r="1295" spans="1:18">
      <c r="A1295" s="565">
        <v>45926</v>
      </c>
      <c r="B1295" s="148" t="s">
        <v>591</v>
      </c>
      <c r="C1295" s="101">
        <v>6690915</v>
      </c>
      <c r="D1295" s="101">
        <v>4314390</v>
      </c>
      <c r="E1295" s="101">
        <v>7178595</v>
      </c>
      <c r="F1295" s="101">
        <v>157245</v>
      </c>
      <c r="G1295" s="101">
        <v>5352037</v>
      </c>
      <c r="H1295" s="101">
        <v>2787959</v>
      </c>
      <c r="I1295">
        <f t="shared" si="1969"/>
        <v>3.6446635561458281E-2</v>
      </c>
      <c r="J1295">
        <f t="shared" si="1879"/>
        <v>1.9196971691477529</v>
      </c>
      <c r="K1295" s="361">
        <f t="shared" si="1880"/>
        <v>1.8154195726954272</v>
      </c>
      <c r="L1295" s="361">
        <f t="shared" si="1881"/>
        <v>2.239526586767502E-2</v>
      </c>
      <c r="M1295" s="30" t="str">
        <f t="shared" si="1956"/>
        <v>SELL</v>
      </c>
      <c r="N1295" s="35">
        <f>G1295-G1293</f>
        <v>2569108</v>
      </c>
      <c r="O1295" s="35">
        <f t="shared" si="1971"/>
        <v>519116</v>
      </c>
      <c r="P1295" s="504">
        <f t="shared" si="1972"/>
        <v>12.01522769045136</v>
      </c>
      <c r="Q1295" s="156">
        <f t="shared" si="1973"/>
        <v>0.29668399698924458</v>
      </c>
      <c r="R1295">
        <f t="shared" si="1951"/>
        <v>1.0728868921515218</v>
      </c>
    </row>
    <row r="1296" spans="1:18">
      <c r="A1296" s="565">
        <v>45929</v>
      </c>
      <c r="B1296" s="147" t="s">
        <v>16</v>
      </c>
      <c r="C1296" s="101">
        <v>76785225</v>
      </c>
      <c r="D1296" s="101">
        <v>19126500</v>
      </c>
      <c r="E1296" s="101">
        <v>68511225</v>
      </c>
      <c r="F1296" s="101">
        <v>9089775</v>
      </c>
      <c r="G1296" s="101">
        <v>61220362</v>
      </c>
      <c r="H1296" s="101">
        <v>44413169</v>
      </c>
      <c r="I1296">
        <f t="shared" si="1969"/>
        <v>0.47524507881734768</v>
      </c>
      <c r="J1296">
        <f t="shared" si="1879"/>
        <v>1.3784281414370589</v>
      </c>
      <c r="K1296" s="361">
        <f t="shared" si="1880"/>
        <v>0.3317190936844337</v>
      </c>
      <c r="L1296" s="361">
        <f t="shared" si="1881"/>
        <v>0.1529712755242425</v>
      </c>
      <c r="M1296" s="30" t="str">
        <f t="shared" si="1956"/>
        <v>SELL</v>
      </c>
      <c r="N1296" s="35">
        <f t="shared" ref="N1296" si="1974">G1296-G1294</f>
        <v>20179475</v>
      </c>
      <c r="O1296" s="35">
        <f t="shared" ref="O1296:O1297" si="1975">H1296-H1294</f>
        <v>23678245</v>
      </c>
      <c r="P1296" s="504">
        <f t="shared" ref="P1296:P1297" si="1976">N1296/(G1294-N1296)</f>
        <v>0.96731108134003585</v>
      </c>
      <c r="Q1296" s="508">
        <f t="shared" ref="Q1296:Q1297" si="1977">O1296/(H1294-O1296)</f>
        <v>-8.0447375600554611</v>
      </c>
      <c r="R1296">
        <f t="shared" si="1951"/>
        <v>0.89224489476979463</v>
      </c>
    </row>
    <row r="1297" spans="1:18">
      <c r="A1297" s="565">
        <v>45929</v>
      </c>
      <c r="B1297" s="148" t="s">
        <v>591</v>
      </c>
      <c r="C1297" s="101">
        <v>7003440</v>
      </c>
      <c r="D1297" s="101">
        <v>-251500</v>
      </c>
      <c r="E1297" s="101">
        <v>8202480</v>
      </c>
      <c r="F1297" s="101">
        <v>1183205</v>
      </c>
      <c r="G1297" s="101">
        <v>9092920</v>
      </c>
      <c r="H1297" s="101">
        <v>7736136</v>
      </c>
      <c r="I1297">
        <f t="shared" si="1969"/>
        <v>-4.7045924453280321</v>
      </c>
      <c r="J1297">
        <f t="shared" si="1879"/>
        <v>1.1753826458066403</v>
      </c>
      <c r="K1297" s="361">
        <f t="shared" si="1880"/>
        <v>-3.4666034453765295E-2</v>
      </c>
      <c r="L1297" s="361">
        <f t="shared" si="1881"/>
        <v>0.16856512958959435</v>
      </c>
      <c r="M1297" s="30" t="str">
        <f t="shared" si="1956"/>
        <v>BUY</v>
      </c>
      <c r="N1297" s="35">
        <f>G1297-G1295</f>
        <v>3740883</v>
      </c>
      <c r="O1297" s="35">
        <f t="shared" si="1975"/>
        <v>4948177</v>
      </c>
      <c r="P1297" s="504">
        <f t="shared" si="1976"/>
        <v>2.3218655696475943</v>
      </c>
      <c r="Q1297" s="156">
        <f t="shared" si="1977"/>
        <v>-2.290591505116613</v>
      </c>
      <c r="R1297">
        <f t="shared" si="1951"/>
        <v>1.1712072924162982</v>
      </c>
    </row>
    <row r="1298" spans="1:18">
      <c r="A1298" s="365">
        <v>45930</v>
      </c>
      <c r="B1298" s="223" t="s">
        <v>16</v>
      </c>
      <c r="C1298" s="101">
        <v>21615525</v>
      </c>
      <c r="D1298" s="101">
        <v>12646725</v>
      </c>
      <c r="E1298" s="101">
        <v>24904125</v>
      </c>
      <c r="F1298" s="101">
        <v>11549550</v>
      </c>
      <c r="G1298" s="101">
        <v>3230362</v>
      </c>
      <c r="H1298" s="101">
        <v>2368208</v>
      </c>
      <c r="I1298">
        <f t="shared" si="1969"/>
        <v>0.91324433796101367</v>
      </c>
      <c r="J1298">
        <f t="shared" si="1879"/>
        <v>1.3640533263970056</v>
      </c>
      <c r="K1298" s="361">
        <f t="shared" si="1880"/>
        <v>1.4100799438051914</v>
      </c>
      <c r="L1298" s="361">
        <f t="shared" si="1881"/>
        <v>0.86483845423759276</v>
      </c>
      <c r="M1298" s="30" t="str">
        <f t="shared" si="1956"/>
        <v>SELL</v>
      </c>
      <c r="R1298">
        <f t="shared" si="1951"/>
        <v>1.152140648908597</v>
      </c>
    </row>
    <row r="1299" spans="1:18">
      <c r="A1299" s="365">
        <v>45930</v>
      </c>
      <c r="B1299" s="172" t="s">
        <v>591</v>
      </c>
      <c r="C1299" s="101">
        <v>2088345</v>
      </c>
      <c r="D1299" s="101">
        <v>582435</v>
      </c>
      <c r="E1299" s="101">
        <v>2815715</v>
      </c>
      <c r="F1299" s="101">
        <v>714875</v>
      </c>
      <c r="G1299" s="101">
        <v>160640</v>
      </c>
      <c r="H1299" s="101">
        <v>140719</v>
      </c>
      <c r="I1299">
        <f t="shared" si="1969"/>
        <v>1.227390180878553</v>
      </c>
      <c r="J1299">
        <f t="shared" ref="J1299:J1359" si="1978">G1299/H1299</f>
        <v>1.1415658155615092</v>
      </c>
      <c r="K1299" s="361">
        <f t="shared" ref="K1299:K1314" si="1979">D1299/(C1299-D1299)</f>
        <v>0.38676614140287269</v>
      </c>
      <c r="L1299" s="361">
        <f t="shared" ref="L1299:L1359" si="1980">F1299/(E1299-F1299)</f>
        <v>0.34028055444488869</v>
      </c>
      <c r="M1299" s="30" t="str">
        <f t="shared" si="1956"/>
        <v>SELL</v>
      </c>
      <c r="R1299">
        <f t="shared" si="1951"/>
        <v>1.3482997301691051</v>
      </c>
    </row>
    <row r="1300" spans="1:18">
      <c r="A1300" s="364">
        <v>45931</v>
      </c>
      <c r="B1300" s="147" t="s">
        <v>16</v>
      </c>
      <c r="C1300" s="101">
        <v>43225350</v>
      </c>
      <c r="D1300" s="101">
        <v>8878500</v>
      </c>
      <c r="E1300" s="101">
        <v>51248400</v>
      </c>
      <c r="F1300" s="101">
        <v>34686150</v>
      </c>
      <c r="G1300" s="101">
        <v>14817487</v>
      </c>
      <c r="H1300" s="101">
        <v>21416369</v>
      </c>
      <c r="I1300">
        <f t="shared" si="1969"/>
        <v>3.9067578982936308</v>
      </c>
      <c r="J1300">
        <f t="shared" si="1978"/>
        <v>0.69187671355494484</v>
      </c>
      <c r="K1300" s="361">
        <f t="shared" si="1979"/>
        <v>0.25849532053157714</v>
      </c>
      <c r="L1300" s="361">
        <f t="shared" si="1980"/>
        <v>2.0942897251279264</v>
      </c>
      <c r="M1300" s="30" t="str">
        <f t="shared" si="1956"/>
        <v>BUY</v>
      </c>
      <c r="N1300" s="35">
        <f t="shared" ref="N1300" si="1981">G1300-G1298</f>
        <v>11587125</v>
      </c>
      <c r="O1300" s="35">
        <f t="shared" ref="O1300:O1301" si="1982">H1300-H1298</f>
        <v>19048161</v>
      </c>
      <c r="P1300" s="156">
        <f t="shared" ref="P1300:P1301" si="1983">N1300/(G1298-N1300)</f>
        <v>-1.3865566128894644</v>
      </c>
      <c r="Q1300" s="508">
        <f t="shared" ref="Q1300:Q1301" si="1984">O1300/(H1298-O1300)</f>
        <v>-1.1419792969440621</v>
      </c>
      <c r="R1300">
        <f t="shared" si="1951"/>
        <v>1.1856098331187601</v>
      </c>
    </row>
    <row r="1301" spans="1:18">
      <c r="A1301" s="364">
        <v>45931</v>
      </c>
      <c r="B1301" s="148" t="s">
        <v>591</v>
      </c>
      <c r="C1301" s="101">
        <v>2965795</v>
      </c>
      <c r="D1301" s="101">
        <v>848820</v>
      </c>
      <c r="E1301" s="101">
        <v>3639860</v>
      </c>
      <c r="F1301" s="101">
        <v>2104480</v>
      </c>
      <c r="G1301" s="101">
        <v>648035</v>
      </c>
      <c r="H1301" s="101">
        <v>755292</v>
      </c>
      <c r="I1301">
        <f t="shared" si="1969"/>
        <v>2.4793006762328882</v>
      </c>
      <c r="J1301">
        <f t="shared" si="1978"/>
        <v>0.85799267038443405</v>
      </c>
      <c r="K1301" s="361">
        <f t="shared" si="1979"/>
        <v>0.40095891543357859</v>
      </c>
      <c r="L1301" s="361">
        <f t="shared" si="1980"/>
        <v>1.3706574268259324</v>
      </c>
      <c r="M1301" s="30" t="str">
        <f t="shared" si="1956"/>
        <v>BUY</v>
      </c>
      <c r="N1301" s="35">
        <f>G1301-G1299</f>
        <v>487395</v>
      </c>
      <c r="O1301" s="35">
        <f t="shared" si="1982"/>
        <v>614573</v>
      </c>
      <c r="P1301" s="156">
        <f t="shared" si="1983"/>
        <v>-1.4916221633945923</v>
      </c>
      <c r="Q1301" s="156">
        <f t="shared" si="1984"/>
        <v>-1.29696699827373</v>
      </c>
      <c r="R1301">
        <f t="shared" si="1951"/>
        <v>1.2272797007210545</v>
      </c>
    </row>
    <row r="1302" spans="1:18">
      <c r="A1302" s="364">
        <v>45933</v>
      </c>
      <c r="B1302" s="147" t="s">
        <v>16</v>
      </c>
      <c r="C1302" s="101">
        <v>68628675</v>
      </c>
      <c r="D1302" s="101">
        <v>20300100</v>
      </c>
      <c r="E1302" s="101">
        <v>76763625</v>
      </c>
      <c r="F1302" s="101">
        <v>28431900</v>
      </c>
      <c r="G1302" s="101">
        <v>32068157</v>
      </c>
      <c r="H1302" s="101">
        <v>40981559</v>
      </c>
      <c r="I1302">
        <f t="shared" si="1969"/>
        <v>1.4005793074910962</v>
      </c>
      <c r="J1302">
        <f t="shared" si="1978"/>
        <v>0.78250212491916182</v>
      </c>
      <c r="K1302" s="361">
        <f t="shared" si="1979"/>
        <v>0.4200434215161527</v>
      </c>
      <c r="L1302" s="361">
        <f t="shared" si="1980"/>
        <v>0.58826578194757173</v>
      </c>
      <c r="M1302" s="30" t="str">
        <f t="shared" si="1956"/>
        <v>BUY</v>
      </c>
      <c r="N1302" s="35">
        <f t="shared" ref="N1302" si="1985">G1302-G1300</f>
        <v>17250670</v>
      </c>
      <c r="O1302" s="35">
        <f t="shared" ref="O1302:O1303" si="1986">H1302-H1300</f>
        <v>19565190</v>
      </c>
      <c r="P1302" s="156">
        <f t="shared" ref="P1302:P1303" si="1987">N1302/(G1300-N1302)</f>
        <v>-7.0897544492132321</v>
      </c>
      <c r="Q1302" s="506">
        <f t="shared" ref="Q1302:Q1303" si="1988">O1302/(H1300-O1302)</f>
        <v>10.569042755994964</v>
      </c>
      <c r="R1302">
        <f t="shared" si="1951"/>
        <v>1.1185357286877533</v>
      </c>
    </row>
    <row r="1303" spans="1:18">
      <c r="A1303" s="364">
        <v>45933</v>
      </c>
      <c r="B1303" s="148" t="s">
        <v>591</v>
      </c>
      <c r="C1303" s="101">
        <v>4046595</v>
      </c>
      <c r="D1303" s="101">
        <v>157115</v>
      </c>
      <c r="E1303" s="101">
        <v>4105220</v>
      </c>
      <c r="F1303" s="101">
        <v>621075</v>
      </c>
      <c r="G1303" s="101">
        <v>585600</v>
      </c>
      <c r="H1303" s="101">
        <v>666644</v>
      </c>
      <c r="I1303">
        <f t="shared" si="1969"/>
        <v>3.9529962129650258</v>
      </c>
      <c r="J1303">
        <f t="shared" si="1978"/>
        <v>0.87842986661546496</v>
      </c>
      <c r="K1303" s="361">
        <f t="shared" si="1979"/>
        <v>4.0394859981282845E-2</v>
      </c>
      <c r="L1303" s="361">
        <f t="shared" si="1980"/>
        <v>0.17825750650446523</v>
      </c>
      <c r="M1303" s="30" t="str">
        <f t="shared" si="1956"/>
        <v>BUY</v>
      </c>
      <c r="N1303" s="35">
        <f>G1303-G1301</f>
        <v>-62435</v>
      </c>
      <c r="O1303" s="35">
        <f t="shared" si="1986"/>
        <v>-88648</v>
      </c>
      <c r="P1303" s="156">
        <f t="shared" si="1987"/>
        <v>-8.7878446662068774E-2</v>
      </c>
      <c r="Q1303" s="156">
        <f t="shared" si="1988"/>
        <v>-0.105040642699718</v>
      </c>
      <c r="R1303">
        <f t="shared" si="1951"/>
        <v>1.0144874888640945</v>
      </c>
    </row>
    <row r="1304" spans="1:18">
      <c r="A1304" s="364">
        <v>45936</v>
      </c>
      <c r="B1304" s="147" t="s">
        <v>16</v>
      </c>
      <c r="C1304" s="101">
        <v>77912850</v>
      </c>
      <c r="D1304" s="101">
        <v>577650</v>
      </c>
      <c r="E1304" s="101">
        <v>90432450</v>
      </c>
      <c r="F1304" s="101">
        <v>43415025</v>
      </c>
      <c r="G1304" s="101">
        <v>42784807</v>
      </c>
      <c r="H1304" s="101">
        <v>63636000</v>
      </c>
      <c r="I1304">
        <f t="shared" si="1969"/>
        <v>75.158010906258113</v>
      </c>
      <c r="J1304">
        <f t="shared" si="1978"/>
        <v>0.67233652335156202</v>
      </c>
      <c r="K1304" s="361">
        <f t="shared" si="1979"/>
        <v>7.4694317723365301E-3</v>
      </c>
      <c r="L1304" s="361">
        <f t="shared" si="1980"/>
        <v>0.92338159735459779</v>
      </c>
      <c r="M1304" s="30" t="str">
        <f t="shared" si="1956"/>
        <v>BUY</v>
      </c>
      <c r="N1304" s="35">
        <f t="shared" ref="N1304" si="1989">G1304-G1302</f>
        <v>10716650</v>
      </c>
      <c r="O1304" s="35">
        <f t="shared" ref="O1304:O1305" si="1990">H1304-H1302</f>
        <v>22654441</v>
      </c>
      <c r="P1304" s="156">
        <f t="shared" ref="P1304:P1305" si="1991">N1304/(G1302-N1304)</f>
        <v>0.50191539173323929</v>
      </c>
      <c r="Q1304" s="506">
        <f t="shared" ref="Q1304:Q1305" si="1992">O1304/(H1302-O1304)</f>
        <v>1.23611584756534</v>
      </c>
      <c r="R1304">
        <f t="shared" si="1951"/>
        <v>1.16068722938514</v>
      </c>
    </row>
    <row r="1305" spans="1:18">
      <c r="A1305" s="364">
        <v>45936</v>
      </c>
      <c r="B1305" s="148" t="s">
        <v>591</v>
      </c>
      <c r="C1305" s="101">
        <v>3751125</v>
      </c>
      <c r="D1305" s="101">
        <v>16870</v>
      </c>
      <c r="E1305" s="101">
        <v>3162600</v>
      </c>
      <c r="F1305" s="101">
        <v>1086190</v>
      </c>
      <c r="G1305" s="101">
        <v>534486</v>
      </c>
      <c r="H1305" s="101">
        <v>697661</v>
      </c>
      <c r="I1305">
        <f t="shared" si="1969"/>
        <v>64.385892116182575</v>
      </c>
      <c r="J1305">
        <f t="shared" si="1978"/>
        <v>0.76611133487467409</v>
      </c>
      <c r="K1305" s="361">
        <f t="shared" si="1979"/>
        <v>4.5176347089312327E-3</v>
      </c>
      <c r="L1305" s="361">
        <f t="shared" si="1980"/>
        <v>0.52310959781546029</v>
      </c>
      <c r="M1305" s="30" t="str">
        <f t="shared" si="1956"/>
        <v>BUY</v>
      </c>
      <c r="N1305" s="35">
        <f>G1305-G1303</f>
        <v>-51114</v>
      </c>
      <c r="O1305" s="35">
        <f t="shared" si="1990"/>
        <v>31017</v>
      </c>
      <c r="P1305" s="156">
        <f t="shared" si="1991"/>
        <v>-8.027780133623573E-2</v>
      </c>
      <c r="Q1305" s="400">
        <f t="shared" si="1992"/>
        <v>4.879748657624676E-2</v>
      </c>
      <c r="R1305">
        <f t="shared" si="1951"/>
        <v>0.84310706787963607</v>
      </c>
    </row>
    <row r="1306" spans="1:18">
      <c r="A1306" s="365">
        <v>45937</v>
      </c>
      <c r="B1306" s="223" t="s">
        <v>16</v>
      </c>
      <c r="C1306" s="101">
        <v>27298725</v>
      </c>
      <c r="D1306" s="101">
        <v>14001450</v>
      </c>
      <c r="E1306" s="101">
        <v>26817675</v>
      </c>
      <c r="F1306" s="101">
        <v>16156800</v>
      </c>
      <c r="G1306" s="101">
        <v>3404517</v>
      </c>
      <c r="H1306" s="101">
        <v>3474698</v>
      </c>
      <c r="I1306">
        <f t="shared" si="1969"/>
        <v>1.15393762788854</v>
      </c>
      <c r="J1306">
        <f t="shared" si="1978"/>
        <v>0.9798022734637658</v>
      </c>
      <c r="K1306" s="361">
        <f t="shared" si="1979"/>
        <v>1.0529563387987388</v>
      </c>
      <c r="L1306" s="361">
        <f t="shared" si="1980"/>
        <v>1.5155228815645996</v>
      </c>
      <c r="M1306" s="30" t="str">
        <f t="shared" si="1956"/>
        <v>BUY</v>
      </c>
      <c r="R1306">
        <f t="shared" si="1951"/>
        <v>0.98237829788753872</v>
      </c>
    </row>
    <row r="1307" spans="1:18">
      <c r="A1307" s="364">
        <v>45937</v>
      </c>
      <c r="B1307" s="148" t="s">
        <v>591</v>
      </c>
      <c r="C1307" s="101">
        <v>3269385</v>
      </c>
      <c r="D1307" s="101">
        <v>-26215</v>
      </c>
      <c r="E1307" s="101">
        <v>3059490</v>
      </c>
      <c r="F1307" s="101">
        <v>708610</v>
      </c>
      <c r="G1307" s="101">
        <v>606630</v>
      </c>
      <c r="H1307" s="101">
        <v>702047</v>
      </c>
      <c r="I1307">
        <f t="shared" si="1969"/>
        <v>-27.030707610146862</v>
      </c>
      <c r="J1307">
        <f t="shared" si="1978"/>
        <v>0.86408744713673014</v>
      </c>
      <c r="K1307" s="361">
        <f t="shared" si="1979"/>
        <v>-7.9545454545454537E-3</v>
      </c>
      <c r="L1307" s="361">
        <f t="shared" si="1980"/>
        <v>0.30142329680800384</v>
      </c>
      <c r="M1307" s="30" t="str">
        <f t="shared" si="1956"/>
        <v>BUY</v>
      </c>
      <c r="N1307" s="35">
        <f>G1307-G1305</f>
        <v>72144</v>
      </c>
      <c r="O1307" s="35">
        <f t="shared" ref="O1307:O1308" si="1993">H1307-H1305</f>
        <v>4386</v>
      </c>
      <c r="P1307" s="399">
        <f t="shared" ref="P1307:P1308" si="1994">N1307/(G1305-N1307)</f>
        <v>0.15604033377889096</v>
      </c>
      <c r="Q1307" s="156">
        <f t="shared" ref="Q1307:Q1308" si="1995">O1307/(H1305-O1307)</f>
        <v>6.3264938155854463E-3</v>
      </c>
      <c r="R1307">
        <f t="shared" si="1951"/>
        <v>0.9357998522657931</v>
      </c>
    </row>
    <row r="1308" spans="1:18">
      <c r="A1308" s="364">
        <v>45938</v>
      </c>
      <c r="B1308" s="147" t="s">
        <v>16</v>
      </c>
      <c r="C1308" s="101">
        <v>56122650</v>
      </c>
      <c r="D1308" s="101">
        <v>33197550</v>
      </c>
      <c r="E1308" s="101">
        <v>40140600</v>
      </c>
      <c r="F1308" s="101">
        <v>12320025</v>
      </c>
      <c r="G1308" s="101">
        <v>27966967</v>
      </c>
      <c r="H1308" s="101">
        <v>22285795</v>
      </c>
      <c r="I1308">
        <f t="shared" si="1969"/>
        <v>0.37111247667373043</v>
      </c>
      <c r="J1308">
        <f t="shared" si="1978"/>
        <v>1.2549234613348996</v>
      </c>
      <c r="K1308" s="361">
        <f t="shared" si="1979"/>
        <v>1.4480874674483426</v>
      </c>
      <c r="L1308" s="361">
        <f t="shared" si="1980"/>
        <v>0.44283861854041479</v>
      </c>
      <c r="M1308" s="30" t="str">
        <f t="shared" si="1956"/>
        <v>SELL</v>
      </c>
      <c r="N1308" s="35">
        <f t="shared" ref="N1308" si="1996">G1308-G1306</f>
        <v>24562450</v>
      </c>
      <c r="O1308" s="35">
        <f t="shared" si="1993"/>
        <v>18811097</v>
      </c>
      <c r="P1308" s="156">
        <f t="shared" si="1994"/>
        <v>-1.160909716464269</v>
      </c>
      <c r="Q1308" s="508">
        <f t="shared" si="1995"/>
        <v>-1.2265654408182782</v>
      </c>
      <c r="R1308">
        <f t="shared" si="1951"/>
        <v>0.71522994726727984</v>
      </c>
    </row>
    <row r="1309" spans="1:18">
      <c r="A1309" s="364">
        <v>45938</v>
      </c>
      <c r="B1309" s="148" t="s">
        <v>591</v>
      </c>
      <c r="C1309" s="101">
        <v>4151595</v>
      </c>
      <c r="D1309" s="101">
        <v>551110</v>
      </c>
      <c r="E1309" s="101">
        <v>3977155</v>
      </c>
      <c r="F1309" s="101">
        <v>-45780</v>
      </c>
      <c r="G1309" s="101">
        <v>956235</v>
      </c>
      <c r="H1309" s="101">
        <v>756429</v>
      </c>
      <c r="I1309">
        <f t="shared" si="1969"/>
        <v>-8.3068715864346498E-2</v>
      </c>
      <c r="J1309">
        <f t="shared" si="1978"/>
        <v>1.2641437596919209</v>
      </c>
      <c r="K1309" s="361">
        <f t="shared" si="1979"/>
        <v>0.15306548978818132</v>
      </c>
      <c r="L1309" s="361">
        <f t="shared" si="1980"/>
        <v>-1.1379751350692965E-2</v>
      </c>
      <c r="M1309" s="30" t="str">
        <f t="shared" si="1956"/>
        <v>SELL</v>
      </c>
      <c r="N1309" s="35">
        <f>G1309-G1307</f>
        <v>349605</v>
      </c>
      <c r="O1309" s="35">
        <f t="shared" ref="O1309:O1310" si="1997">H1309-H1307</f>
        <v>54382</v>
      </c>
      <c r="P1309" s="399">
        <f t="shared" ref="P1309:P1310" si="1998">N1309/(G1307-N1309)</f>
        <v>1.360198424277794</v>
      </c>
      <c r="Q1309" s="156">
        <f t="shared" ref="Q1309:Q1310" si="1999">O1309/(H1307-O1309)</f>
        <v>8.3966247983139425E-2</v>
      </c>
      <c r="R1309">
        <f t="shared" si="1951"/>
        <v>0.95798241398787698</v>
      </c>
    </row>
    <row r="1310" spans="1:18">
      <c r="A1310" s="364">
        <v>45939</v>
      </c>
      <c r="B1310" s="147" t="s">
        <v>16</v>
      </c>
      <c r="C1310" s="101">
        <v>63140100</v>
      </c>
      <c r="D1310" s="101">
        <v>-12017400</v>
      </c>
      <c r="E1310" s="101">
        <v>58987650</v>
      </c>
      <c r="F1310" s="101">
        <v>26976300</v>
      </c>
      <c r="G1310" s="101">
        <v>20106818</v>
      </c>
      <c r="H1310" s="101">
        <v>26197718</v>
      </c>
      <c r="I1310">
        <f t="shared" si="1969"/>
        <v>-2.2447700833791004</v>
      </c>
      <c r="J1310">
        <f t="shared" si="1978"/>
        <v>0.76750265042168941</v>
      </c>
      <c r="K1310" s="361">
        <f t="shared" si="1979"/>
        <v>-0.15989621794232112</v>
      </c>
      <c r="L1310" s="361">
        <f t="shared" si="1980"/>
        <v>0.84271047612799832</v>
      </c>
      <c r="M1310" s="30" t="str">
        <f t="shared" si="1956"/>
        <v>BUY</v>
      </c>
      <c r="N1310" s="35">
        <f t="shared" ref="N1310" si="2000">G1310-G1308</f>
        <v>-7860149</v>
      </c>
      <c r="O1310" s="35">
        <f t="shared" si="1997"/>
        <v>3911923</v>
      </c>
      <c r="P1310" s="156">
        <f t="shared" si="1998"/>
        <v>-0.21939106122859567</v>
      </c>
      <c r="Q1310" s="506">
        <f t="shared" si="1999"/>
        <v>0.21290683858034931</v>
      </c>
      <c r="R1310">
        <f t="shared" si="1951"/>
        <v>0.93423434552685214</v>
      </c>
    </row>
    <row r="1311" spans="1:18">
      <c r="A1311" s="364">
        <v>45939</v>
      </c>
      <c r="B1311" s="148" t="s">
        <v>591</v>
      </c>
      <c r="C1311" s="101">
        <v>3939740</v>
      </c>
      <c r="D1311" s="101">
        <v>-26250</v>
      </c>
      <c r="E1311" s="101">
        <v>3472560</v>
      </c>
      <c r="F1311" s="101">
        <v>374045</v>
      </c>
      <c r="G1311" s="101">
        <v>635320</v>
      </c>
      <c r="H1311" s="101">
        <v>700609</v>
      </c>
      <c r="I1311">
        <f t="shared" si="1969"/>
        <v>-14.249333333333333</v>
      </c>
      <c r="J1311">
        <f t="shared" si="1978"/>
        <v>0.90681107436530217</v>
      </c>
      <c r="K1311" s="361">
        <f t="shared" si="1979"/>
        <v>-6.6187761441657694E-3</v>
      </c>
      <c r="L1311" s="361">
        <f t="shared" si="1980"/>
        <v>0.12071750499836212</v>
      </c>
      <c r="M1311" s="30" t="str">
        <f t="shared" si="1956"/>
        <v>BUY</v>
      </c>
      <c r="N1311" s="35">
        <f>G1311-G1309</f>
        <v>-320915</v>
      </c>
      <c r="O1311" s="35">
        <f t="shared" ref="O1311:O1312" si="2001">H1311-H1309</f>
        <v>-55820</v>
      </c>
      <c r="P1311" s="156">
        <f t="shared" ref="P1311:P1312" si="2002">N1311/(G1309-N1311)</f>
        <v>-0.25127432173198139</v>
      </c>
      <c r="Q1311" s="156">
        <f t="shared" ref="Q1311:Q1312" si="2003">O1311/(H1309-O1311)</f>
        <v>-6.8722768510641435E-2</v>
      </c>
      <c r="R1311">
        <f t="shared" si="1951"/>
        <v>0.88141857076862939</v>
      </c>
    </row>
    <row r="1312" spans="1:18">
      <c r="A1312" s="364">
        <v>45940</v>
      </c>
      <c r="B1312" s="147" t="s">
        <v>16</v>
      </c>
      <c r="C1312" s="101">
        <v>23209500</v>
      </c>
      <c r="D1312" s="101">
        <v>-13532400</v>
      </c>
      <c r="E1312" s="101">
        <v>107199675</v>
      </c>
      <c r="F1312" s="101">
        <v>31584150</v>
      </c>
      <c r="G1312" s="101">
        <v>29572781</v>
      </c>
      <c r="H1312" s="101">
        <v>16110304</v>
      </c>
      <c r="I1312">
        <f t="shared" si="1969"/>
        <v>-2.3339651503059322</v>
      </c>
      <c r="J1312">
        <f t="shared" si="1978"/>
        <v>1.8356438835666913</v>
      </c>
      <c r="K1312" s="361">
        <f t="shared" si="1979"/>
        <v>-0.36830974990406051</v>
      </c>
      <c r="L1312" s="361">
        <f t="shared" si="1980"/>
        <v>0.41769398546131897</v>
      </c>
      <c r="M1312" s="30" t="str">
        <f t="shared" si="1956"/>
        <v>BUY</v>
      </c>
      <c r="N1312" s="35">
        <f t="shared" ref="N1312" si="2004">G1312-G1310</f>
        <v>9465963</v>
      </c>
      <c r="O1312" s="35">
        <f t="shared" si="2001"/>
        <v>-10087414</v>
      </c>
      <c r="P1312" s="399">
        <f t="shared" si="2002"/>
        <v>0.88958669204683272</v>
      </c>
      <c r="Q1312" s="508">
        <f t="shared" si="2003"/>
        <v>-0.27800405962420088</v>
      </c>
      <c r="R1312">
        <f t="shared" si="1951"/>
        <v>4.6187843340011634</v>
      </c>
    </row>
    <row r="1313" spans="1:18">
      <c r="A1313" s="364">
        <v>45940</v>
      </c>
      <c r="B1313" s="148" t="s">
        <v>591</v>
      </c>
      <c r="C1313" s="101">
        <v>5633250</v>
      </c>
      <c r="D1313" s="101">
        <v>-390740</v>
      </c>
      <c r="E1313" s="101">
        <v>5120850</v>
      </c>
      <c r="F1313" s="101">
        <v>1178625</v>
      </c>
      <c r="G1313" s="101">
        <v>740579</v>
      </c>
      <c r="H1313" s="101">
        <v>965638</v>
      </c>
      <c r="I1313">
        <f t="shared" si="1969"/>
        <v>-3.0163919742027945</v>
      </c>
      <c r="J1313">
        <f t="shared" si="1978"/>
        <v>0.76693232867803462</v>
      </c>
      <c r="K1313" s="361">
        <f t="shared" si="1979"/>
        <v>-6.4863985497983889E-2</v>
      </c>
      <c r="L1313" s="361">
        <f t="shared" si="1980"/>
        <v>0.29897456385670529</v>
      </c>
      <c r="M1313" s="30" t="str">
        <f t="shared" si="1956"/>
        <v>BUY</v>
      </c>
      <c r="N1313" s="35">
        <f>G1313-G1311</f>
        <v>105259</v>
      </c>
      <c r="O1313" s="35">
        <f t="shared" ref="O1313:O1314" si="2005">H1313-H1311</f>
        <v>265029</v>
      </c>
      <c r="P1313" s="156">
        <f t="shared" ref="P1313:P1314" si="2006">N1313/(G1311-N1313)</f>
        <v>0.19857903146996289</v>
      </c>
      <c r="Q1313" s="400">
        <f t="shared" ref="Q1313:Q1314" si="2007">O1313/(H1311-O1313)</f>
        <v>0.60845080123054318</v>
      </c>
      <c r="R1313">
        <f t="shared" si="1951"/>
        <v>0.90904007455731595</v>
      </c>
    </row>
    <row r="1314" spans="1:18">
      <c r="A1314" s="364">
        <v>45943</v>
      </c>
      <c r="B1314" s="147" t="s">
        <v>16</v>
      </c>
      <c r="C1314" s="101">
        <v>93397800</v>
      </c>
      <c r="D1314" s="101">
        <v>31770600</v>
      </c>
      <c r="E1314" s="101">
        <v>74752125</v>
      </c>
      <c r="F1314" s="101">
        <v>-11429325</v>
      </c>
      <c r="G1314" s="101">
        <v>46690997</v>
      </c>
      <c r="H1314" s="101">
        <v>50750527</v>
      </c>
      <c r="I1314">
        <f t="shared" si="1969"/>
        <v>-0.35974533058865743</v>
      </c>
      <c r="J1314">
        <f t="shared" si="1978"/>
        <v>0.9200100917178653</v>
      </c>
      <c r="K1314" s="361">
        <f t="shared" si="1979"/>
        <v>0.51552885738764698</v>
      </c>
      <c r="L1314" s="361">
        <f t="shared" si="1980"/>
        <v>-0.13261931656986509</v>
      </c>
      <c r="M1314" s="30" t="str">
        <f t="shared" si="1956"/>
        <v>SELL</v>
      </c>
      <c r="N1314" s="35">
        <f t="shared" ref="N1314" si="2008">G1314-G1312</f>
        <v>17118216</v>
      </c>
      <c r="O1314" s="35">
        <f t="shared" si="2005"/>
        <v>34640223</v>
      </c>
      <c r="P1314" s="504">
        <f t="shared" si="2006"/>
        <v>1.3744531422815651</v>
      </c>
      <c r="Q1314" s="508">
        <f t="shared" si="2007"/>
        <v>-1.8694211777180461</v>
      </c>
      <c r="R1314">
        <f t="shared" si="1951"/>
        <v>0.80036280297822859</v>
      </c>
    </row>
    <row r="1315" spans="1:18">
      <c r="A1315" s="364">
        <v>45943</v>
      </c>
      <c r="B1315" s="148" t="s">
        <v>591</v>
      </c>
      <c r="C1315" s="101">
        <v>5918570</v>
      </c>
      <c r="D1315" s="101">
        <v>285320</v>
      </c>
      <c r="E1315" s="101">
        <v>5326475</v>
      </c>
      <c r="F1315" s="101">
        <v>205625</v>
      </c>
      <c r="G1315" s="101">
        <v>867165</v>
      </c>
      <c r="H1315" s="101">
        <v>919397</v>
      </c>
      <c r="I1315">
        <f t="shared" si="1969"/>
        <v>0.72068204121687929</v>
      </c>
      <c r="J1315">
        <f t="shared" si="1978"/>
        <v>0.94318885095339666</v>
      </c>
      <c r="K1315" s="361">
        <f>D1315/(C1315-D1315)</f>
        <v>5.0649269959614787E-2</v>
      </c>
      <c r="L1315" s="361">
        <f t="shared" si="1980"/>
        <v>4.0154466543640216E-2</v>
      </c>
      <c r="M1315" s="30" t="str">
        <f t="shared" si="1956"/>
        <v>SELL</v>
      </c>
      <c r="N1315" s="35">
        <f>G1315-G1313</f>
        <v>126586</v>
      </c>
      <c r="O1315" s="35">
        <f t="shared" ref="O1315" si="2009">H1315-H1313</f>
        <v>-46241</v>
      </c>
      <c r="P1315" s="504">
        <f t="shared" ref="P1315" si="2010">N1315/(G1313-N1315)</f>
        <v>0.20616847423341961</v>
      </c>
      <c r="Q1315" s="156">
        <f t="shared" ref="Q1315" si="2011">O1315/(H1313-O1315)</f>
        <v>-4.5698151656472757E-2</v>
      </c>
      <c r="R1315">
        <f t="shared" si="1951"/>
        <v>0.89995978758382511</v>
      </c>
    </row>
    <row r="1316" spans="1:18">
      <c r="A1316" s="365">
        <v>45944</v>
      </c>
      <c r="B1316" s="223" t="s">
        <v>16</v>
      </c>
      <c r="C1316" s="101">
        <v>28981800</v>
      </c>
      <c r="D1316" s="101">
        <v>17842050</v>
      </c>
      <c r="E1316" s="101">
        <v>21195975</v>
      </c>
      <c r="F1316" s="101">
        <v>7874625</v>
      </c>
      <c r="G1316" s="101">
        <v>3357854</v>
      </c>
      <c r="H1316" s="101">
        <v>3369910</v>
      </c>
      <c r="I1316">
        <f t="shared" si="1969"/>
        <v>0.44135203073637841</v>
      </c>
      <c r="J1316">
        <f t="shared" si="1978"/>
        <v>0.99642245638607563</v>
      </c>
      <c r="K1316" s="361">
        <f t="shared" ref="K1316:K1359" si="2012">D1316/(C1316-D1316)</f>
        <v>1.6016562310644313</v>
      </c>
      <c r="L1316" s="361">
        <f t="shared" si="1980"/>
        <v>0.59112815142609421</v>
      </c>
      <c r="M1316" s="30" t="str">
        <f t="shared" si="1956"/>
        <v>SELL</v>
      </c>
      <c r="N1316" s="35"/>
      <c r="O1316" s="35"/>
      <c r="P1316" s="399"/>
      <c r="Q1316" s="508"/>
      <c r="R1316">
        <f t="shared" si="1951"/>
        <v>0.73135467776328589</v>
      </c>
    </row>
    <row r="1317" spans="1:18">
      <c r="A1317" s="364">
        <v>45944</v>
      </c>
      <c r="B1317" s="148" t="s">
        <v>591</v>
      </c>
      <c r="C1317" s="101">
        <v>6537090</v>
      </c>
      <c r="D1317" s="101">
        <v>728770</v>
      </c>
      <c r="E1317" s="101">
        <v>4994640</v>
      </c>
      <c r="F1317" s="101">
        <v>-478100</v>
      </c>
      <c r="G1317" s="101">
        <v>897327</v>
      </c>
      <c r="H1317" s="101">
        <v>785319</v>
      </c>
      <c r="I1317">
        <f t="shared" si="1969"/>
        <v>-0.65603688406493132</v>
      </c>
      <c r="J1317">
        <f t="shared" si="1978"/>
        <v>1.1426273909073892</v>
      </c>
      <c r="K1317" s="361">
        <f t="shared" si="2012"/>
        <v>0.12547001542614733</v>
      </c>
      <c r="L1317" s="361">
        <f t="shared" si="1980"/>
        <v>-8.7360261952879173E-2</v>
      </c>
      <c r="M1317" s="30" t="str">
        <f t="shared" si="1956"/>
        <v>SELL</v>
      </c>
      <c r="N1317" s="35">
        <f>G1317-G1315</f>
        <v>30162</v>
      </c>
      <c r="O1317" s="35">
        <f t="shared" ref="O1317:O1323" si="2013">H1317-H1315</f>
        <v>-134078</v>
      </c>
      <c r="P1317" s="504">
        <f t="shared" ref="P1317:P1323" si="2014">N1317/(G1315-N1317)</f>
        <v>3.6035713133644683E-2</v>
      </c>
      <c r="Q1317" s="156">
        <f t="shared" ref="Q1317:Q1323" si="2015">O1317/(H1315-O1317)</f>
        <v>-0.12727212321127696</v>
      </c>
      <c r="R1317">
        <f t="shared" si="1951"/>
        <v>0.76404638761283694</v>
      </c>
    </row>
    <row r="1318" spans="1:18">
      <c r="A1318" s="364">
        <v>45945</v>
      </c>
      <c r="B1318" s="147" t="s">
        <v>16</v>
      </c>
      <c r="C1318" s="101">
        <v>40328925</v>
      </c>
      <c r="D1318" s="101">
        <v>891375</v>
      </c>
      <c r="E1318" s="101">
        <v>57513900</v>
      </c>
      <c r="F1318" s="101">
        <v>39913200</v>
      </c>
      <c r="G1318" s="101">
        <v>18118843</v>
      </c>
      <c r="H1318" s="101">
        <v>21287092</v>
      </c>
      <c r="I1318">
        <f t="shared" si="1969"/>
        <v>44.777114009255364</v>
      </c>
      <c r="J1318">
        <f t="shared" si="1978"/>
        <v>0.85116572052208916</v>
      </c>
      <c r="K1318" s="361">
        <f t="shared" si="2012"/>
        <v>2.2602190044766979E-2</v>
      </c>
      <c r="L1318" s="361">
        <f t="shared" si="1980"/>
        <v>2.2677052617225453</v>
      </c>
      <c r="M1318" s="30" t="str">
        <f t="shared" si="1956"/>
        <v>BUY</v>
      </c>
      <c r="N1318" s="35">
        <f t="shared" ref="N1318" si="2016">G1318-G1316</f>
        <v>14760989</v>
      </c>
      <c r="O1318" s="35">
        <f t="shared" si="2013"/>
        <v>17917182</v>
      </c>
      <c r="P1318" s="399">
        <f t="shared" si="2014"/>
        <v>-1.2944676178963066</v>
      </c>
      <c r="Q1318" s="508">
        <f t="shared" si="2015"/>
        <v>-1.2316523675366764</v>
      </c>
      <c r="R1318">
        <f t="shared" si="1951"/>
        <v>1.4261203342266129</v>
      </c>
    </row>
    <row r="1319" spans="1:18">
      <c r="A1319" s="364">
        <v>45945</v>
      </c>
      <c r="B1319" s="148" t="s">
        <v>591</v>
      </c>
      <c r="C1319" s="101">
        <v>5666885</v>
      </c>
      <c r="D1319" s="101">
        <v>-377265</v>
      </c>
      <c r="E1319" s="101">
        <v>4652515</v>
      </c>
      <c r="F1319" s="101">
        <v>1162315</v>
      </c>
      <c r="G1319" s="101">
        <v>727716</v>
      </c>
      <c r="H1319" s="101">
        <v>1007264</v>
      </c>
      <c r="I1319">
        <f t="shared" si="1969"/>
        <v>-3.080898042490027</v>
      </c>
      <c r="J1319">
        <f t="shared" si="1978"/>
        <v>0.72246799250246208</v>
      </c>
      <c r="K1319" s="361">
        <f t="shared" si="2012"/>
        <v>-6.2418206033933638E-2</v>
      </c>
      <c r="L1319" s="361">
        <f t="shared" si="1980"/>
        <v>0.33302246289610909</v>
      </c>
      <c r="M1319" s="30" t="str">
        <f t="shared" si="1956"/>
        <v>BUY</v>
      </c>
      <c r="N1319" s="35">
        <f>G1319-G1317</f>
        <v>-169611</v>
      </c>
      <c r="O1319" s="35">
        <f t="shared" si="2013"/>
        <v>221945</v>
      </c>
      <c r="P1319" s="156">
        <f t="shared" si="2014"/>
        <v>-0.15896987453816436</v>
      </c>
      <c r="Q1319" s="400">
        <f t="shared" si="2015"/>
        <v>0.39395676761795895</v>
      </c>
      <c r="R1319">
        <f t="shared" si="1951"/>
        <v>0.82100042616005087</v>
      </c>
    </row>
    <row r="1320" spans="1:18">
      <c r="A1320" s="364">
        <v>45946</v>
      </c>
      <c r="B1320" s="147" t="s">
        <v>16</v>
      </c>
      <c r="C1320" s="101">
        <v>55934100</v>
      </c>
      <c r="D1320" s="101">
        <v>-237600</v>
      </c>
      <c r="E1320" s="101">
        <v>53271300</v>
      </c>
      <c r="F1320" s="101">
        <v>31601625</v>
      </c>
      <c r="G1320" s="101">
        <v>14251976</v>
      </c>
      <c r="H1320" s="101">
        <v>25504633</v>
      </c>
      <c r="I1320">
        <f t="shared" si="1969"/>
        <v>-133.00347222222223</v>
      </c>
      <c r="J1320">
        <f t="shared" si="1978"/>
        <v>0.5587994934096876</v>
      </c>
      <c r="K1320" s="361">
        <f t="shared" si="2012"/>
        <v>-4.2298880041017096E-3</v>
      </c>
      <c r="L1320" s="361">
        <f t="shared" si="1980"/>
        <v>1.458334054387064</v>
      </c>
      <c r="M1320" s="30" t="str">
        <f t="shared" si="1956"/>
        <v>BUY</v>
      </c>
      <c r="N1320" s="35">
        <f t="shared" ref="N1320" si="2017">G1320-G1318</f>
        <v>-3866867</v>
      </c>
      <c r="O1320" s="35">
        <f t="shared" si="2013"/>
        <v>4217541</v>
      </c>
      <c r="P1320" s="399">
        <f t="shared" si="2014"/>
        <v>-0.17588092447321466</v>
      </c>
      <c r="Q1320" s="508">
        <f t="shared" si="2015"/>
        <v>0.24707978551984172</v>
      </c>
      <c r="R1320">
        <f t="shared" si="1951"/>
        <v>0.95239397791329439</v>
      </c>
    </row>
    <row r="1321" spans="1:18">
      <c r="A1321" s="364">
        <v>45946</v>
      </c>
      <c r="B1321" s="148" t="s">
        <v>591</v>
      </c>
      <c r="C1321" s="101">
        <v>6541045</v>
      </c>
      <c r="D1321" s="101">
        <v>-316155</v>
      </c>
      <c r="E1321" s="101">
        <v>4170425</v>
      </c>
      <c r="F1321" s="101">
        <v>1454250</v>
      </c>
      <c r="G1321" s="101">
        <v>769565</v>
      </c>
      <c r="H1321" s="101">
        <v>1290232</v>
      </c>
      <c r="I1321">
        <f t="shared" si="1969"/>
        <v>-4.5998007306542679</v>
      </c>
      <c r="J1321">
        <f t="shared" si="1978"/>
        <v>0.59645474612317784</v>
      </c>
      <c r="K1321" s="361">
        <f t="shared" si="2012"/>
        <v>-4.6105553287055942E-2</v>
      </c>
      <c r="L1321" s="361">
        <f t="shared" si="1980"/>
        <v>0.53540364667225049</v>
      </c>
      <c r="M1321" s="30" t="str">
        <f t="shared" si="1956"/>
        <v>BUY</v>
      </c>
      <c r="N1321" s="35">
        <f>G1321-G1319</f>
        <v>41849</v>
      </c>
      <c r="O1321" s="35">
        <f t="shared" si="2013"/>
        <v>282968</v>
      </c>
      <c r="P1321" s="156">
        <f t="shared" si="2014"/>
        <v>6.1016202849823654E-2</v>
      </c>
      <c r="Q1321" s="400">
        <f t="shared" si="2015"/>
        <v>0.39068005345880691</v>
      </c>
      <c r="R1321">
        <f t="shared" si="1951"/>
        <v>0.63757778764708084</v>
      </c>
    </row>
    <row r="1322" spans="1:18">
      <c r="A1322" s="364">
        <v>45947</v>
      </c>
      <c r="B1322" s="147" t="s">
        <v>16</v>
      </c>
      <c r="C1322" s="101">
        <v>74627325</v>
      </c>
      <c r="D1322" s="101">
        <v>8440125</v>
      </c>
      <c r="E1322" s="101">
        <v>54896775</v>
      </c>
      <c r="F1322" s="101">
        <v>16614825</v>
      </c>
      <c r="G1322" s="101">
        <v>43136839</v>
      </c>
      <c r="H1322" s="101">
        <v>62237350</v>
      </c>
      <c r="I1322">
        <f t="shared" si="1969"/>
        <v>1.9685520060425645</v>
      </c>
      <c r="J1322">
        <f t="shared" si="1978"/>
        <v>0.69310211633368068</v>
      </c>
      <c r="K1322" s="361">
        <f t="shared" si="2012"/>
        <v>0.12751899158749727</v>
      </c>
      <c r="L1322" s="361">
        <f t="shared" si="1980"/>
        <v>0.43401198214824482</v>
      </c>
      <c r="M1322" s="30" t="str">
        <f t="shared" si="1956"/>
        <v>BUY</v>
      </c>
      <c r="N1322" s="35">
        <f t="shared" ref="N1322" si="2018">G1322-G1320</f>
        <v>28884863</v>
      </c>
      <c r="O1322" s="35">
        <f t="shared" si="2013"/>
        <v>36732717</v>
      </c>
      <c r="P1322" s="399">
        <f t="shared" si="2014"/>
        <v>-1.9739688415553267</v>
      </c>
      <c r="Q1322" s="508">
        <f t="shared" si="2015"/>
        <v>-3.2715035797737175</v>
      </c>
      <c r="R1322">
        <f t="shared" si="1951"/>
        <v>0.73561225730655633</v>
      </c>
    </row>
    <row r="1323" spans="1:18">
      <c r="A1323" s="364">
        <v>45947</v>
      </c>
      <c r="B1323" s="148" t="s">
        <v>591</v>
      </c>
      <c r="C1323" s="101">
        <v>4941440</v>
      </c>
      <c r="D1323" s="101">
        <v>367675</v>
      </c>
      <c r="E1323" s="101">
        <v>2416995</v>
      </c>
      <c r="F1323" s="101">
        <v>753760</v>
      </c>
      <c r="G1323" s="101">
        <v>958703</v>
      </c>
      <c r="H1323" s="101">
        <v>1733336</v>
      </c>
      <c r="I1323">
        <f t="shared" si="1969"/>
        <v>2.0500713945740126</v>
      </c>
      <c r="J1323">
        <f t="shared" si="1978"/>
        <v>0.55309703369687124</v>
      </c>
      <c r="K1323" s="361">
        <f t="shared" si="2012"/>
        <v>8.0387820537347235E-2</v>
      </c>
      <c r="L1323" s="361">
        <f t="shared" si="1980"/>
        <v>0.45318911639064835</v>
      </c>
      <c r="M1323" s="30" t="str">
        <f t="shared" si="1956"/>
        <v>BUY</v>
      </c>
      <c r="N1323" s="35">
        <f>G1323-G1321</f>
        <v>189138</v>
      </c>
      <c r="O1323" s="35">
        <f t="shared" si="2013"/>
        <v>443104</v>
      </c>
      <c r="P1323" s="156">
        <f t="shared" si="2014"/>
        <v>0.32586009954740219</v>
      </c>
      <c r="Q1323" s="400">
        <f t="shared" si="2015"/>
        <v>0.52306617181819037</v>
      </c>
      <c r="R1323">
        <f t="shared" si="1951"/>
        <v>0.48912766319129647</v>
      </c>
    </row>
    <row r="1324" spans="1:18">
      <c r="A1324" s="365">
        <v>45950</v>
      </c>
      <c r="B1324" s="223" t="s">
        <v>16</v>
      </c>
      <c r="C1324" s="101">
        <v>35694825</v>
      </c>
      <c r="D1324" s="101">
        <v>11066925</v>
      </c>
      <c r="E1324" s="101">
        <v>26070225</v>
      </c>
      <c r="F1324" s="101">
        <v>14452650</v>
      </c>
      <c r="G1324" s="101">
        <v>2586424</v>
      </c>
      <c r="H1324" s="101">
        <v>3535880</v>
      </c>
      <c r="I1324">
        <f t="shared" si="1969"/>
        <v>1.3059318645423186</v>
      </c>
      <c r="J1324">
        <f t="shared" si="1978"/>
        <v>0.73147957509870243</v>
      </c>
      <c r="K1324" s="361">
        <f t="shared" si="2012"/>
        <v>0.44936535392786231</v>
      </c>
      <c r="L1324" s="361">
        <f t="shared" si="1980"/>
        <v>1.2440332857760763</v>
      </c>
      <c r="M1324" s="30" t="str">
        <f t="shared" si="1956"/>
        <v>BUY</v>
      </c>
      <c r="R1324">
        <f t="shared" si="1951"/>
        <v>0.73036427549371652</v>
      </c>
    </row>
    <row r="1325" spans="1:18">
      <c r="A1325" s="364">
        <v>45950</v>
      </c>
      <c r="B1325" s="148" t="s">
        <v>591</v>
      </c>
      <c r="C1325" s="101">
        <v>6184220</v>
      </c>
      <c r="D1325" s="101">
        <v>615475</v>
      </c>
      <c r="E1325" s="101">
        <v>3442145</v>
      </c>
      <c r="F1325" s="101">
        <v>1609720</v>
      </c>
      <c r="G1325" s="101">
        <v>1042844</v>
      </c>
      <c r="H1325" s="101">
        <v>1438834</v>
      </c>
      <c r="I1325">
        <f t="shared" si="1969"/>
        <v>2.6154108615297127</v>
      </c>
      <c r="J1325">
        <f t="shared" si="1978"/>
        <v>0.72478409601107563</v>
      </c>
      <c r="K1325" s="361">
        <f t="shared" si="2012"/>
        <v>0.11052310709145417</v>
      </c>
      <c r="L1325" s="361">
        <f t="shared" si="1980"/>
        <v>0.87846433005443603</v>
      </c>
      <c r="M1325" s="30" t="str">
        <f t="shared" si="1956"/>
        <v>BUY</v>
      </c>
      <c r="N1325" s="35">
        <f>G1325-G1323</f>
        <v>84141</v>
      </c>
      <c r="O1325" s="35">
        <f t="shared" ref="O1325:O1347" si="2019">H1325-H1323</f>
        <v>-294502</v>
      </c>
      <c r="P1325" s="156">
        <f t="shared" ref="P1325:P1347" si="2020">N1325/(G1323-N1325)</f>
        <v>9.6209302485129697E-2</v>
      </c>
      <c r="Q1325" s="400">
        <f t="shared" ref="Q1325:Q1347" si="2021">O1325/(H1323-O1325)</f>
        <v>-0.14522954989501133</v>
      </c>
      <c r="R1325">
        <f t="shared" si="1951"/>
        <v>0.55660131754691777</v>
      </c>
    </row>
    <row r="1326" spans="1:18">
      <c r="A1326" s="364">
        <v>45951</v>
      </c>
      <c r="B1326" s="147" t="s">
        <v>16</v>
      </c>
      <c r="C1326" s="101">
        <v>43529925</v>
      </c>
      <c r="D1326" s="101">
        <v>7835100</v>
      </c>
      <c r="E1326" s="101">
        <v>33064125</v>
      </c>
      <c r="F1326" s="101">
        <v>6993900</v>
      </c>
      <c r="G1326" s="101">
        <v>2876081</v>
      </c>
      <c r="H1326" s="101">
        <v>2702503</v>
      </c>
      <c r="I1326">
        <f t="shared" si="1969"/>
        <v>0.89263697974499367</v>
      </c>
      <c r="J1326">
        <f t="shared" si="1978"/>
        <v>1.0642286058516863</v>
      </c>
      <c r="K1326" s="361">
        <f t="shared" si="2012"/>
        <v>0.21950240686149883</v>
      </c>
      <c r="L1326" s="361">
        <f t="shared" si="1980"/>
        <v>0.26827156267350971</v>
      </c>
      <c r="M1326" s="30" t="str">
        <f t="shared" si="1956"/>
        <v>BUY</v>
      </c>
      <c r="N1326" s="35">
        <f>G1326-G1324</f>
        <v>289657</v>
      </c>
      <c r="O1326" s="35">
        <f t="shared" si="2019"/>
        <v>-833377</v>
      </c>
      <c r="P1326" s="156">
        <f t="shared" si="2020"/>
        <v>0.1261151000515072</v>
      </c>
      <c r="Q1326" s="400">
        <f t="shared" si="2021"/>
        <v>-0.19073654857107283</v>
      </c>
      <c r="R1326">
        <f t="shared" si="1951"/>
        <v>0.7595722942320714</v>
      </c>
    </row>
    <row r="1327" spans="1:18">
      <c r="A1327" s="364">
        <v>45951</v>
      </c>
      <c r="B1327" s="148" t="s">
        <v>591</v>
      </c>
      <c r="C1327" s="101">
        <v>6326320</v>
      </c>
      <c r="D1327" s="101">
        <v>142100</v>
      </c>
      <c r="E1327" s="101">
        <v>3612525</v>
      </c>
      <c r="F1327" s="101">
        <v>170380</v>
      </c>
      <c r="G1327" s="101">
        <v>235803</v>
      </c>
      <c r="H1327" s="101">
        <v>295739</v>
      </c>
      <c r="I1327">
        <f t="shared" si="1969"/>
        <v>1.199014778325123</v>
      </c>
      <c r="J1327">
        <f t="shared" si="1978"/>
        <v>0.79733481211473634</v>
      </c>
      <c r="K1327" s="361">
        <f t="shared" si="2012"/>
        <v>2.2977837140334592E-2</v>
      </c>
      <c r="L1327" s="361">
        <f t="shared" si="1980"/>
        <v>4.9498205334173893E-2</v>
      </c>
      <c r="M1327" s="30" t="str">
        <f t="shared" si="1956"/>
        <v>BUY</v>
      </c>
      <c r="N1327" s="35">
        <f t="shared" ref="N1327" si="2022">G1327-G1325</f>
        <v>-807041</v>
      </c>
      <c r="O1327" s="35">
        <f t="shared" si="2019"/>
        <v>-1143095</v>
      </c>
      <c r="P1327" s="399">
        <f t="shared" si="2020"/>
        <v>-0.43626549758498501</v>
      </c>
      <c r="Q1327" s="508">
        <f t="shared" si="2021"/>
        <v>-0.44272906032660075</v>
      </c>
      <c r="R1327">
        <f t="shared" si="1951"/>
        <v>0.57103102593608923</v>
      </c>
    </row>
    <row r="1328" spans="1:18">
      <c r="A1328" s="364">
        <v>45953</v>
      </c>
      <c r="B1328" s="147" t="s">
        <v>16</v>
      </c>
      <c r="C1328" s="101">
        <v>71252175</v>
      </c>
      <c r="D1328" s="101">
        <v>16104450</v>
      </c>
      <c r="E1328" s="101">
        <v>42203625</v>
      </c>
      <c r="F1328" s="101">
        <v>16943775</v>
      </c>
      <c r="G1328" s="101">
        <v>19599522</v>
      </c>
      <c r="H1328" s="101">
        <v>18460577</v>
      </c>
      <c r="I1328">
        <f t="shared" si="1969"/>
        <v>1.052117582407347</v>
      </c>
      <c r="J1328">
        <f t="shared" si="1978"/>
        <v>1.0616960672464355</v>
      </c>
      <c r="K1328" s="361">
        <f t="shared" si="2012"/>
        <v>0.29202383235210516</v>
      </c>
      <c r="L1328" s="361">
        <f t="shared" si="1980"/>
        <v>0.67077892386534366</v>
      </c>
      <c r="M1328" s="30" t="str">
        <f t="shared" si="1956"/>
        <v>BUY</v>
      </c>
      <c r="N1328" s="35">
        <f>G1328-G1326</f>
        <v>16723441</v>
      </c>
      <c r="O1328" s="35">
        <f t="shared" si="2019"/>
        <v>15758074</v>
      </c>
      <c r="P1328" s="156">
        <f t="shared" si="2020"/>
        <v>-1.207698868231923</v>
      </c>
      <c r="Q1328" s="400">
        <f t="shared" si="2021"/>
        <v>-1.2069999849106561</v>
      </c>
      <c r="R1328">
        <f t="shared" si="1951"/>
        <v>0.5923134977984883</v>
      </c>
    </row>
    <row r="1329" spans="1:18">
      <c r="A1329" s="364">
        <v>45953</v>
      </c>
      <c r="B1329" s="148" t="s">
        <v>591</v>
      </c>
      <c r="C1329" s="101">
        <v>6381410</v>
      </c>
      <c r="D1329" s="101">
        <v>164605</v>
      </c>
      <c r="E1329" s="101">
        <v>4437440</v>
      </c>
      <c r="F1329" s="101">
        <v>1253455</v>
      </c>
      <c r="G1329" s="101">
        <v>2089597</v>
      </c>
      <c r="H1329" s="101">
        <v>2165948</v>
      </c>
      <c r="I1329">
        <f t="shared" si="1969"/>
        <v>7.6149266425685731</v>
      </c>
      <c r="J1329">
        <f t="shared" si="1978"/>
        <v>0.96474938456509574</v>
      </c>
      <c r="K1329" s="361">
        <f t="shared" si="2012"/>
        <v>2.6477426909803349E-2</v>
      </c>
      <c r="L1329" s="361">
        <f t="shared" si="1980"/>
        <v>0.39367490738806871</v>
      </c>
      <c r="M1329" s="30" t="str">
        <f t="shared" si="1956"/>
        <v>BUY</v>
      </c>
      <c r="N1329" s="35">
        <f t="shared" ref="N1329" si="2023">G1329-G1327</f>
        <v>1853794</v>
      </c>
      <c r="O1329" s="35">
        <f t="shared" si="2019"/>
        <v>1870209</v>
      </c>
      <c r="P1329" s="399">
        <f t="shared" si="2020"/>
        <v>-1.1457381406942313</v>
      </c>
      <c r="Q1329" s="508">
        <f t="shared" si="2021"/>
        <v>-1.1878340012829713</v>
      </c>
      <c r="R1329">
        <f t="shared" si="1951"/>
        <v>0.695369832059059</v>
      </c>
    </row>
    <row r="1330" spans="1:18">
      <c r="A1330" s="364">
        <v>45954</v>
      </c>
      <c r="B1330" s="147" t="s">
        <v>16</v>
      </c>
      <c r="C1330" s="101">
        <v>79393500</v>
      </c>
      <c r="D1330" s="101">
        <v>33666825</v>
      </c>
      <c r="E1330" s="101">
        <v>63169425</v>
      </c>
      <c r="F1330" s="101">
        <v>4561125</v>
      </c>
      <c r="G1330" s="101">
        <v>46655516</v>
      </c>
      <c r="H1330" s="101">
        <v>32491766</v>
      </c>
      <c r="I1330">
        <f t="shared" si="1969"/>
        <v>0.13547832324550949</v>
      </c>
      <c r="J1330">
        <f t="shared" si="1978"/>
        <v>1.4359181338435099</v>
      </c>
      <c r="K1330" s="361">
        <f t="shared" si="2012"/>
        <v>0.73626225829890324</v>
      </c>
      <c r="L1330" s="361">
        <f t="shared" si="1980"/>
        <v>7.7823874775415774E-2</v>
      </c>
      <c r="M1330" s="30" t="str">
        <f t="shared" si="1956"/>
        <v>SELL</v>
      </c>
      <c r="N1330" s="35">
        <f>G1330-G1328</f>
        <v>27055994</v>
      </c>
      <c r="O1330" s="35">
        <f t="shared" si="2019"/>
        <v>14031189</v>
      </c>
      <c r="P1330" s="156">
        <f t="shared" si="2020"/>
        <v>-3.628524857331993</v>
      </c>
      <c r="Q1330" s="400">
        <f t="shared" si="2021"/>
        <v>3.167748907975549</v>
      </c>
      <c r="R1330">
        <f t="shared" si="1951"/>
        <v>0.79564983279487611</v>
      </c>
    </row>
    <row r="1331" spans="1:18">
      <c r="A1331" s="364">
        <v>45954</v>
      </c>
      <c r="B1331" s="148" t="s">
        <v>591</v>
      </c>
      <c r="C1331" s="101">
        <v>6763960</v>
      </c>
      <c r="D1331" s="101">
        <v>2335130</v>
      </c>
      <c r="E1331" s="101">
        <v>4938290</v>
      </c>
      <c r="F1331" s="101">
        <v>188790</v>
      </c>
      <c r="G1331" s="101">
        <v>4395948</v>
      </c>
      <c r="H1331" s="101">
        <v>3575955</v>
      </c>
      <c r="I1331">
        <f t="shared" si="1969"/>
        <v>8.0847747234629341E-2</v>
      </c>
      <c r="J1331">
        <f t="shared" si="1978"/>
        <v>1.2293074157812389</v>
      </c>
      <c r="K1331" s="361">
        <f t="shared" si="2012"/>
        <v>0.52725663437070291</v>
      </c>
      <c r="L1331" s="361">
        <f t="shared" si="1980"/>
        <v>3.9749447310243186E-2</v>
      </c>
      <c r="M1331" s="30" t="str">
        <f t="shared" si="1956"/>
        <v>SELL</v>
      </c>
      <c r="N1331" s="35">
        <f t="shared" ref="N1331" si="2024">G1331-G1329</f>
        <v>2306351</v>
      </c>
      <c r="O1331" s="35">
        <f t="shared" si="2019"/>
        <v>1410007</v>
      </c>
      <c r="P1331" s="399">
        <f t="shared" si="2020"/>
        <v>-10.640408020151877</v>
      </c>
      <c r="Q1331" s="508">
        <f t="shared" si="2021"/>
        <v>1.8652341915572777</v>
      </c>
      <c r="R1331">
        <f t="shared" si="1951"/>
        <v>0.73008858715900149</v>
      </c>
    </row>
    <row r="1332" spans="1:18">
      <c r="A1332" s="364">
        <v>45957</v>
      </c>
      <c r="B1332" s="147" t="s">
        <v>16</v>
      </c>
      <c r="C1332" s="101">
        <v>71904600</v>
      </c>
      <c r="D1332" s="101">
        <v>-30602625</v>
      </c>
      <c r="E1332" s="101">
        <v>77710125</v>
      </c>
      <c r="F1332" s="101">
        <v>36068625</v>
      </c>
      <c r="G1332" s="101">
        <v>43215339</v>
      </c>
      <c r="H1332" s="101">
        <v>46736646</v>
      </c>
      <c r="I1332">
        <f t="shared" si="1969"/>
        <v>-1.1786121288614948</v>
      </c>
      <c r="J1332">
        <f t="shared" si="1978"/>
        <v>0.92465640345693612</v>
      </c>
      <c r="K1332" s="361">
        <f t="shared" si="2012"/>
        <v>-0.29854115161150835</v>
      </c>
      <c r="L1332" s="361">
        <f t="shared" si="1980"/>
        <v>0.86617016678073555</v>
      </c>
      <c r="M1332" s="30" t="str">
        <f t="shared" si="1956"/>
        <v>BUY</v>
      </c>
      <c r="N1332" s="35">
        <f>G1332-G1330</f>
        <v>-3440177</v>
      </c>
      <c r="O1332" s="35">
        <f t="shared" si="2019"/>
        <v>14244880</v>
      </c>
      <c r="P1332" s="156">
        <f t="shared" si="2020"/>
        <v>-6.8672111193271643E-2</v>
      </c>
      <c r="Q1332" s="400">
        <f t="shared" si="2021"/>
        <v>0.78067457647293903</v>
      </c>
      <c r="R1332">
        <f t="shared" si="1951"/>
        <v>1.080739271201008</v>
      </c>
    </row>
    <row r="1333" spans="1:18">
      <c r="A1333" s="364">
        <v>45957</v>
      </c>
      <c r="B1333" s="148" t="s">
        <v>591</v>
      </c>
      <c r="C1333" s="101">
        <v>7487865</v>
      </c>
      <c r="D1333" s="101">
        <v>-1822730</v>
      </c>
      <c r="E1333" s="101">
        <v>7156975</v>
      </c>
      <c r="F1333" s="101">
        <v>3219580</v>
      </c>
      <c r="G1333" s="101">
        <v>5756108</v>
      </c>
      <c r="H1333" s="101">
        <v>6724813</v>
      </c>
      <c r="I1333">
        <f t="shared" si="1969"/>
        <v>-1.7663504742885672</v>
      </c>
      <c r="J1333">
        <f t="shared" si="1978"/>
        <v>0.85595064130407794</v>
      </c>
      <c r="K1333" s="361">
        <f t="shared" si="2012"/>
        <v>-0.19576944330625487</v>
      </c>
      <c r="L1333" s="361">
        <f t="shared" si="1980"/>
        <v>0.81769291625554463</v>
      </c>
      <c r="M1333" s="30" t="str">
        <f t="shared" si="1956"/>
        <v>BUY</v>
      </c>
      <c r="N1333" s="35">
        <f t="shared" ref="N1333" si="2025">G1333-G1331</f>
        <v>1360160</v>
      </c>
      <c r="O1333" s="35">
        <f t="shared" si="2019"/>
        <v>3148858</v>
      </c>
      <c r="P1333" s="399">
        <f t="shared" si="2020"/>
        <v>0.44804182637259254</v>
      </c>
      <c r="Q1333" s="508">
        <f t="shared" si="2021"/>
        <v>7.3726998784819378</v>
      </c>
      <c r="R1333">
        <f t="shared" si="1951"/>
        <v>0.9558098336441696</v>
      </c>
    </row>
    <row r="1334" spans="1:18">
      <c r="A1334" s="365">
        <v>45958</v>
      </c>
      <c r="B1334" s="223" t="s">
        <v>16</v>
      </c>
      <c r="C1334" s="101">
        <v>26572350</v>
      </c>
      <c r="D1334" s="101">
        <v>15097050</v>
      </c>
      <c r="E1334" s="101">
        <v>20133525</v>
      </c>
      <c r="F1334" s="101">
        <v>9610050</v>
      </c>
      <c r="G1334" s="101">
        <v>2928199</v>
      </c>
      <c r="H1334" s="101">
        <v>2946300</v>
      </c>
      <c r="I1334">
        <f t="shared" si="1969"/>
        <v>0.6365515117191769</v>
      </c>
      <c r="J1334">
        <f t="shared" si="1978"/>
        <v>0.99385636221701801</v>
      </c>
      <c r="K1334" s="361">
        <f t="shared" si="2012"/>
        <v>1.31561266372121</v>
      </c>
      <c r="L1334" s="361">
        <f t="shared" si="1980"/>
        <v>0.91320120017389694</v>
      </c>
      <c r="M1334" s="30" t="str">
        <f t="shared" si="1956"/>
        <v>SELL</v>
      </c>
      <c r="N1334" s="35"/>
      <c r="O1334" s="35"/>
      <c r="P1334" s="156"/>
      <c r="Q1334" s="156"/>
      <c r="R1334">
        <f t="shared" si="1951"/>
        <v>0.75768703182067076</v>
      </c>
    </row>
    <row r="1335" spans="1:18">
      <c r="A1335" s="365">
        <v>45958</v>
      </c>
      <c r="B1335" s="172" t="s">
        <v>591</v>
      </c>
      <c r="C1335" s="101">
        <v>2284695</v>
      </c>
      <c r="D1335" s="101">
        <v>667170</v>
      </c>
      <c r="E1335" s="101">
        <v>2621885</v>
      </c>
      <c r="F1335" s="101">
        <v>959070</v>
      </c>
      <c r="G1335" s="101">
        <v>242779</v>
      </c>
      <c r="H1335" s="101">
        <v>258419</v>
      </c>
      <c r="I1335">
        <f t="shared" si="1969"/>
        <v>1.4375196726471513</v>
      </c>
      <c r="J1335">
        <f t="shared" si="1978"/>
        <v>0.93947813434770666</v>
      </c>
      <c r="K1335" s="361">
        <f t="shared" si="2012"/>
        <v>0.4124634858812074</v>
      </c>
      <c r="L1335" s="361">
        <f t="shared" si="1980"/>
        <v>0.5767749268559641</v>
      </c>
      <c r="M1335" s="30" t="str">
        <f t="shared" si="1956"/>
        <v>BUY</v>
      </c>
      <c r="N1335" s="35"/>
      <c r="O1335" s="35"/>
      <c r="P1335" s="156"/>
      <c r="Q1335" s="508"/>
      <c r="R1335" s="18">
        <f t="shared" si="1951"/>
        <v>1.1475864393277877</v>
      </c>
    </row>
    <row r="1336" spans="1:18">
      <c r="A1336" s="364">
        <v>45959</v>
      </c>
      <c r="B1336" s="147" t="s">
        <v>16</v>
      </c>
      <c r="C1336" s="101">
        <v>35388300</v>
      </c>
      <c r="D1336" s="101">
        <v>4380450</v>
      </c>
      <c r="E1336" s="101">
        <v>42238575</v>
      </c>
      <c r="F1336" s="101">
        <v>25198500</v>
      </c>
      <c r="G1336" s="101">
        <v>14921298</v>
      </c>
      <c r="H1336" s="101">
        <v>16205638</v>
      </c>
      <c r="I1336">
        <f t="shared" si="1969"/>
        <v>5.7524911824127658</v>
      </c>
      <c r="J1336">
        <f t="shared" si="1978"/>
        <v>0.92074733497070582</v>
      </c>
      <c r="K1336" s="361">
        <f t="shared" si="2012"/>
        <v>0.1412690657365796</v>
      </c>
      <c r="L1336" s="361">
        <f t="shared" si="1980"/>
        <v>1.4787787025585275</v>
      </c>
      <c r="M1336" s="30" t="str">
        <f t="shared" si="1956"/>
        <v>BUY</v>
      </c>
      <c r="N1336" s="35">
        <f>G1336-G1334</f>
        <v>11993099</v>
      </c>
      <c r="O1336" s="35">
        <f t="shared" ref="O1336:O1343" si="2026">H1336-H1334</f>
        <v>13259338</v>
      </c>
      <c r="P1336" s="156">
        <f t="shared" ref="P1336:P1343" si="2027">N1336/(G1334-N1336)</f>
        <v>-1.3230260675793446</v>
      </c>
      <c r="Q1336" s="156">
        <f t="shared" ref="Q1336:Q1343" si="2028">O1336/(H1334-O1336)</f>
        <v>-1.2856869139820875</v>
      </c>
      <c r="R1336" s="18">
        <f t="shared" si="1951"/>
        <v>1.1935745712566017</v>
      </c>
    </row>
    <row r="1337" spans="1:18">
      <c r="A1337" s="364">
        <v>45959</v>
      </c>
      <c r="B1337" s="148" t="s">
        <v>591</v>
      </c>
      <c r="C1337" s="101">
        <v>3331755</v>
      </c>
      <c r="D1337" s="101">
        <v>602385</v>
      </c>
      <c r="E1337" s="101">
        <v>3795330</v>
      </c>
      <c r="F1337" s="101">
        <v>1099805</v>
      </c>
      <c r="G1337" s="101">
        <v>533801</v>
      </c>
      <c r="H1337" s="101">
        <v>612300</v>
      </c>
      <c r="I1337">
        <f t="shared" si="1969"/>
        <v>1.8257509732148045</v>
      </c>
      <c r="J1337">
        <f t="shared" si="1978"/>
        <v>0.87179650498121841</v>
      </c>
      <c r="K1337" s="361">
        <f t="shared" si="2012"/>
        <v>0.22070477802569824</v>
      </c>
      <c r="L1337" s="361">
        <f t="shared" si="1980"/>
        <v>0.40801142634551713</v>
      </c>
      <c r="M1337" s="30" t="str">
        <f t="shared" si="1956"/>
        <v>BUY</v>
      </c>
      <c r="N1337" s="35">
        <f t="shared" ref="N1337" si="2029">G1337-G1335</f>
        <v>291022</v>
      </c>
      <c r="O1337" s="35">
        <f t="shared" si="2026"/>
        <v>353881</v>
      </c>
      <c r="P1337" s="156">
        <f t="shared" si="2027"/>
        <v>-6.0324192110772543</v>
      </c>
      <c r="Q1337" s="508">
        <f t="shared" si="2028"/>
        <v>-3.7070352601034968</v>
      </c>
      <c r="R1337" s="18">
        <f t="shared" si="1951"/>
        <v>1.1391383820238883</v>
      </c>
    </row>
    <row r="1338" spans="1:18">
      <c r="A1338" s="364">
        <v>45960</v>
      </c>
      <c r="B1338" s="147" t="s">
        <v>16</v>
      </c>
      <c r="C1338" s="101">
        <v>52118325</v>
      </c>
      <c r="D1338" s="101">
        <v>30804900</v>
      </c>
      <c r="E1338" s="101">
        <v>45762000</v>
      </c>
      <c r="F1338" s="101">
        <v>-4682250</v>
      </c>
      <c r="G1338" s="101">
        <v>19051945</v>
      </c>
      <c r="H1338" s="101">
        <v>12287269</v>
      </c>
      <c r="I1338">
        <f t="shared" si="1969"/>
        <v>-0.1519969225675136</v>
      </c>
      <c r="J1338">
        <f t="shared" si="1978"/>
        <v>1.5505434934321043</v>
      </c>
      <c r="K1338" s="361">
        <f t="shared" si="2012"/>
        <v>1.4453284725472326</v>
      </c>
      <c r="L1338" s="361">
        <f t="shared" si="1980"/>
        <v>-9.2820291708172881E-2</v>
      </c>
      <c r="M1338" s="30" t="str">
        <f t="shared" si="1956"/>
        <v>SELL</v>
      </c>
      <c r="N1338" s="35">
        <f>G1338-G1336</f>
        <v>4130647</v>
      </c>
      <c r="O1338" s="35">
        <f t="shared" si="2026"/>
        <v>-3918369</v>
      </c>
      <c r="P1338" s="156">
        <f t="shared" si="2027"/>
        <v>0.38279868378654819</v>
      </c>
      <c r="Q1338" s="400">
        <f t="shared" si="2028"/>
        <v>-0.19471117258108686</v>
      </c>
      <c r="R1338" s="18">
        <f t="shared" si="1951"/>
        <v>0.87804049727231259</v>
      </c>
    </row>
    <row r="1339" spans="1:18">
      <c r="A1339" s="364">
        <v>45960</v>
      </c>
      <c r="B1339" s="148" t="s">
        <v>591</v>
      </c>
      <c r="C1339" s="101">
        <v>3131170</v>
      </c>
      <c r="D1339" s="101">
        <v>377825</v>
      </c>
      <c r="E1339" s="101">
        <v>3865820</v>
      </c>
      <c r="F1339" s="101">
        <v>-163520</v>
      </c>
      <c r="G1339" s="101">
        <v>629413</v>
      </c>
      <c r="H1339" s="101">
        <v>374011</v>
      </c>
      <c r="I1339">
        <f t="shared" si="1969"/>
        <v>-0.43279295970356646</v>
      </c>
      <c r="J1339">
        <f t="shared" si="1978"/>
        <v>1.682872963629412</v>
      </c>
      <c r="K1339" s="361">
        <f t="shared" si="2012"/>
        <v>0.1372239948135813</v>
      </c>
      <c r="L1339" s="361">
        <f t="shared" si="1980"/>
        <v>-4.0582328619575413E-2</v>
      </c>
      <c r="M1339" s="30" t="str">
        <f t="shared" si="1956"/>
        <v>SELL</v>
      </c>
      <c r="N1339" s="35">
        <f t="shared" ref="N1339" si="2030">G1339-G1337</f>
        <v>95612</v>
      </c>
      <c r="O1339" s="35">
        <f t="shared" si="2026"/>
        <v>-238289</v>
      </c>
      <c r="P1339" s="399">
        <f t="shared" si="2027"/>
        <v>0.21819808347539532</v>
      </c>
      <c r="Q1339" s="508">
        <f t="shared" si="2028"/>
        <v>-0.28014587538752561</v>
      </c>
      <c r="R1339" s="18">
        <f t="shared" si="1951"/>
        <v>1.2346247568800162</v>
      </c>
    </row>
    <row r="1340" spans="1:18">
      <c r="A1340" s="364">
        <v>45961</v>
      </c>
      <c r="B1340" s="147" t="s">
        <v>16</v>
      </c>
      <c r="C1340" s="101">
        <v>66504900</v>
      </c>
      <c r="D1340" s="101">
        <v>32476425</v>
      </c>
      <c r="E1340" s="101">
        <v>60936225</v>
      </c>
      <c r="F1340" s="101">
        <v>4074375</v>
      </c>
      <c r="G1340" s="101">
        <v>40745442</v>
      </c>
      <c r="H1340" s="101">
        <v>22875605</v>
      </c>
      <c r="I1340">
        <f t="shared" si="1969"/>
        <v>0.12545638874968534</v>
      </c>
      <c r="J1340">
        <f t="shared" si="1978"/>
        <v>1.7811743995404712</v>
      </c>
      <c r="K1340" s="361">
        <f t="shared" si="2012"/>
        <v>0.9543896692402466</v>
      </c>
      <c r="L1340" s="361">
        <f t="shared" si="1980"/>
        <v>7.165392965582372E-2</v>
      </c>
      <c r="M1340" s="30" t="str">
        <f t="shared" si="1956"/>
        <v>SELL</v>
      </c>
      <c r="N1340" s="35">
        <f>G1340-G1338</f>
        <v>21693497</v>
      </c>
      <c r="O1340" s="35">
        <f t="shared" si="2026"/>
        <v>10588336</v>
      </c>
      <c r="P1340" s="156">
        <f t="shared" si="2027"/>
        <v>-8.2124058129463293</v>
      </c>
      <c r="Q1340" s="400">
        <f t="shared" si="2028"/>
        <v>6.2323446539681084</v>
      </c>
      <c r="R1340" s="18">
        <f t="shared" si="1951"/>
        <v>0.91626669613817924</v>
      </c>
    </row>
    <row r="1341" spans="1:18">
      <c r="A1341" s="364">
        <v>45961</v>
      </c>
      <c r="B1341" s="148" t="s">
        <v>591</v>
      </c>
      <c r="C1341" s="101">
        <v>2405655</v>
      </c>
      <c r="D1341" s="101">
        <v>289905</v>
      </c>
      <c r="E1341" s="101">
        <v>3407740</v>
      </c>
      <c r="F1341" s="101">
        <v>24185</v>
      </c>
      <c r="G1341" s="101">
        <v>765977</v>
      </c>
      <c r="H1341" s="101">
        <v>428502</v>
      </c>
      <c r="I1341">
        <f t="shared" si="1969"/>
        <v>8.3423880236629236E-2</v>
      </c>
      <c r="J1341">
        <f t="shared" si="1978"/>
        <v>1.7875692528856342</v>
      </c>
      <c r="K1341" s="361">
        <f t="shared" si="2012"/>
        <v>0.13702233250620346</v>
      </c>
      <c r="L1341" s="361">
        <f t="shared" si="1980"/>
        <v>7.1478075574358925E-3</v>
      </c>
      <c r="M1341" s="30" t="str">
        <f t="shared" si="1956"/>
        <v>SELL</v>
      </c>
      <c r="N1341" s="35">
        <f t="shared" ref="N1341" si="2031">G1341-G1339</f>
        <v>136564</v>
      </c>
      <c r="O1341" s="35">
        <f t="shared" si="2026"/>
        <v>54491</v>
      </c>
      <c r="P1341" s="399">
        <f t="shared" si="2027"/>
        <v>0.27709095483606538</v>
      </c>
      <c r="Q1341" s="508">
        <f t="shared" si="2028"/>
        <v>0.17054018527791687</v>
      </c>
      <c r="R1341" s="18">
        <f t="shared" si="1951"/>
        <v>1.4165539115126649</v>
      </c>
    </row>
    <row r="1342" spans="1:18">
      <c r="A1342" s="364">
        <v>45964</v>
      </c>
      <c r="B1342" s="147" t="s">
        <v>16</v>
      </c>
      <c r="C1342" s="101">
        <v>79935675</v>
      </c>
      <c r="D1342" s="101">
        <v>5852925</v>
      </c>
      <c r="E1342" s="101">
        <v>73834425</v>
      </c>
      <c r="F1342" s="101">
        <v>17446650</v>
      </c>
      <c r="G1342" s="101">
        <v>43846667</v>
      </c>
      <c r="H1342" s="101">
        <v>42427452</v>
      </c>
      <c r="I1342">
        <f t="shared" si="1969"/>
        <v>2.9808429118773945</v>
      </c>
      <c r="J1342">
        <f t="shared" si="1978"/>
        <v>1.0334503943343099</v>
      </c>
      <c r="K1342" s="361">
        <f t="shared" si="2012"/>
        <v>7.9005234011966352E-2</v>
      </c>
      <c r="L1342" s="361">
        <f t="shared" si="1980"/>
        <v>0.30940483110035821</v>
      </c>
      <c r="M1342" s="30" t="str">
        <f t="shared" si="1956"/>
        <v>BUY</v>
      </c>
      <c r="N1342" s="35">
        <f>G1342-G1340</f>
        <v>3101225</v>
      </c>
      <c r="O1342" s="35">
        <f t="shared" si="2026"/>
        <v>19551847</v>
      </c>
      <c r="P1342" s="156">
        <f t="shared" si="2027"/>
        <v>8.2382507783333628E-2</v>
      </c>
      <c r="Q1342" s="400">
        <f t="shared" si="2028"/>
        <v>5.8824520317062792</v>
      </c>
      <c r="R1342" s="18">
        <f t="shared" si="1951"/>
        <v>0.92367300332423541</v>
      </c>
    </row>
    <row r="1343" spans="1:18">
      <c r="A1343" s="364">
        <v>45964</v>
      </c>
      <c r="B1343" s="148" t="s">
        <v>591</v>
      </c>
      <c r="C1343" s="101">
        <v>3545500</v>
      </c>
      <c r="D1343" s="101">
        <v>-175</v>
      </c>
      <c r="E1343" s="101">
        <v>4353125</v>
      </c>
      <c r="F1343" s="101">
        <v>543725</v>
      </c>
      <c r="G1343" s="101">
        <v>612217</v>
      </c>
      <c r="H1343" s="101">
        <v>554708</v>
      </c>
      <c r="I1343">
        <f t="shared" si="1969"/>
        <v>-3107</v>
      </c>
      <c r="J1343">
        <f t="shared" si="1978"/>
        <v>1.1036743656121779</v>
      </c>
      <c r="K1343" s="361">
        <f t="shared" si="2012"/>
        <v>-4.9355905434085188E-5</v>
      </c>
      <c r="L1343" s="361">
        <f t="shared" si="1980"/>
        <v>0.14273245130466741</v>
      </c>
      <c r="M1343" s="30" t="str">
        <f t="shared" si="1956"/>
        <v>BUY</v>
      </c>
      <c r="N1343" s="35">
        <f t="shared" ref="N1343" si="2032">G1343-G1341</f>
        <v>-153760</v>
      </c>
      <c r="O1343" s="35">
        <f t="shared" si="2026"/>
        <v>126206</v>
      </c>
      <c r="P1343" s="399">
        <f t="shared" si="2027"/>
        <v>-0.16717822594937465</v>
      </c>
      <c r="Q1343" s="508">
        <f t="shared" si="2028"/>
        <v>0.41749146531876041</v>
      </c>
      <c r="R1343" s="18">
        <f t="shared" si="1951"/>
        <v>1.2277887462981243</v>
      </c>
    </row>
    <row r="1344" spans="1:18">
      <c r="A1344" s="365">
        <v>45965</v>
      </c>
      <c r="B1344" s="223" t="s">
        <v>16</v>
      </c>
      <c r="C1344" s="101">
        <v>25574025</v>
      </c>
      <c r="D1344" s="101">
        <v>17956875</v>
      </c>
      <c r="E1344" s="101">
        <v>23190225</v>
      </c>
      <c r="F1344" s="101">
        <v>9203175</v>
      </c>
      <c r="G1344" s="101">
        <v>2682032</v>
      </c>
      <c r="H1344" s="101">
        <v>1953196</v>
      </c>
      <c r="I1344">
        <f t="shared" si="1969"/>
        <v>0.51251540148271901</v>
      </c>
      <c r="J1344">
        <f t="shared" si="1978"/>
        <v>1.3731504672342152</v>
      </c>
      <c r="K1344" s="361">
        <f t="shared" si="2012"/>
        <v>2.3574269904097989</v>
      </c>
      <c r="L1344" s="361">
        <f t="shared" si="1980"/>
        <v>0.65797827275944532</v>
      </c>
      <c r="M1344" s="30" t="str">
        <f t="shared" si="1956"/>
        <v>SELL</v>
      </c>
      <c r="N1344" s="35"/>
      <c r="O1344" s="35"/>
      <c r="P1344" s="156"/>
      <c r="Q1344" s="156"/>
      <c r="R1344" s="18">
        <f t="shared" si="1951"/>
        <v>0.90678823532861952</v>
      </c>
    </row>
    <row r="1345" spans="1:18">
      <c r="A1345" s="364">
        <v>45965</v>
      </c>
      <c r="B1345" s="148" t="s">
        <v>591</v>
      </c>
      <c r="C1345" s="101">
        <v>1459290</v>
      </c>
      <c r="D1345" s="101">
        <v>280</v>
      </c>
      <c r="E1345" s="101">
        <v>2743580</v>
      </c>
      <c r="F1345" s="101">
        <v>-135520</v>
      </c>
      <c r="G1345" s="101">
        <v>283538</v>
      </c>
      <c r="H1345" s="101">
        <v>61577</v>
      </c>
      <c r="I1345">
        <f t="shared" si="1969"/>
        <v>-484</v>
      </c>
      <c r="J1345">
        <f t="shared" si="1978"/>
        <v>4.6046088636991085</v>
      </c>
      <c r="K1345" s="361">
        <f t="shared" si="2012"/>
        <v>1.919109533176606E-4</v>
      </c>
      <c r="L1345" s="361">
        <f t="shared" si="1980"/>
        <v>-4.7070265013372234E-2</v>
      </c>
      <c r="M1345" s="30" t="str">
        <f t="shared" si="1956"/>
        <v>SELL</v>
      </c>
      <c r="N1345" s="35">
        <f t="shared" ref="N1345" si="2033">G1345-G1343</f>
        <v>-328679</v>
      </c>
      <c r="O1345" s="35">
        <f t="shared" ref="O1345" si="2034">H1345-H1343</f>
        <v>-493131</v>
      </c>
      <c r="P1345" s="156">
        <f t="shared" ref="P1345" si="2035">N1345/(G1343-N1345)</f>
        <v>-0.34932553650987996</v>
      </c>
      <c r="Q1345" s="508">
        <f t="shared" ref="Q1345" si="2036">O1345/(H1343-O1345)</f>
        <v>-0.47061714633641238</v>
      </c>
      <c r="R1345" s="18">
        <f t="shared" si="1951"/>
        <v>1.8800786683935338</v>
      </c>
    </row>
    <row r="1346" spans="1:18">
      <c r="A1346" s="364">
        <v>45967</v>
      </c>
      <c r="B1346" s="147" t="s">
        <v>16</v>
      </c>
      <c r="C1346" s="101">
        <v>51327675</v>
      </c>
      <c r="D1346" s="101">
        <v>32839575</v>
      </c>
      <c r="E1346" s="101">
        <v>49176750</v>
      </c>
      <c r="F1346" s="101">
        <v>18886875</v>
      </c>
      <c r="G1346" s="101">
        <v>19394989</v>
      </c>
      <c r="H1346" s="101">
        <v>13442975</v>
      </c>
      <c r="I1346">
        <f t="shared" si="1969"/>
        <v>0.57512543935175775</v>
      </c>
      <c r="J1346">
        <f t="shared" si="1978"/>
        <v>1.4427601777136385</v>
      </c>
      <c r="K1346" s="361">
        <f t="shared" si="2012"/>
        <v>1.7762547260129489</v>
      </c>
      <c r="L1346" s="361">
        <f t="shared" si="1980"/>
        <v>0.62353756824681517</v>
      </c>
      <c r="M1346" s="30" t="str">
        <f t="shared" si="1956"/>
        <v>SELL</v>
      </c>
      <c r="N1346" s="35">
        <f>G1346-G1344</f>
        <v>16712957</v>
      </c>
      <c r="O1346" s="35">
        <f t="shared" si="2019"/>
        <v>11489779</v>
      </c>
      <c r="P1346" s="156">
        <f t="shared" si="2020"/>
        <v>-1.1911514743325904</v>
      </c>
      <c r="Q1346" s="156">
        <f t="shared" si="2021"/>
        <v>-1.2048108845694523</v>
      </c>
      <c r="R1346" s="18">
        <f t="shared" si="1951"/>
        <v>0.95809424447922098</v>
      </c>
    </row>
    <row r="1347" spans="1:18">
      <c r="A1347" s="364">
        <v>45967</v>
      </c>
      <c r="B1347" s="148" t="s">
        <v>591</v>
      </c>
      <c r="C1347" s="101">
        <v>3721235</v>
      </c>
      <c r="D1347" s="101">
        <v>620165</v>
      </c>
      <c r="E1347" s="101">
        <v>4652270</v>
      </c>
      <c r="F1347" s="101">
        <v>112000</v>
      </c>
      <c r="G1347" s="101">
        <v>700555</v>
      </c>
      <c r="H1347" s="101">
        <v>367979</v>
      </c>
      <c r="I1347">
        <f t="shared" si="1969"/>
        <v>0.18059709915909475</v>
      </c>
      <c r="J1347">
        <f t="shared" si="1978"/>
        <v>1.9037907054478653</v>
      </c>
      <c r="K1347" s="361">
        <f t="shared" si="2012"/>
        <v>0.19998419900227987</v>
      </c>
      <c r="L1347" s="361">
        <f t="shared" si="1980"/>
        <v>2.4668136476465055E-2</v>
      </c>
      <c r="M1347" s="30" t="str">
        <f t="shared" si="1956"/>
        <v>SELL</v>
      </c>
      <c r="N1347" s="35">
        <f t="shared" ref="N1347" si="2037">G1347-G1345</f>
        <v>417017</v>
      </c>
      <c r="O1347" s="35">
        <f t="shared" si="2019"/>
        <v>306402</v>
      </c>
      <c r="P1347" s="156">
        <f t="shared" si="2020"/>
        <v>-3.1242142958817491</v>
      </c>
      <c r="Q1347" s="508">
        <f t="shared" si="2021"/>
        <v>-1.2515143469825385</v>
      </c>
      <c r="R1347" s="18">
        <f t="shared" ref="R1347:R1349" si="2038">E1347/C1347</f>
        <v>1.2501951637023729</v>
      </c>
    </row>
    <row r="1348" spans="1:18">
      <c r="A1348" s="364">
        <v>45968</v>
      </c>
      <c r="B1348" s="147" t="s">
        <v>16</v>
      </c>
      <c r="C1348" s="101">
        <v>60879975</v>
      </c>
      <c r="D1348" s="101">
        <v>9552300</v>
      </c>
      <c r="E1348" s="101">
        <v>67795875</v>
      </c>
      <c r="F1348" s="101">
        <v>18619125</v>
      </c>
      <c r="G1348" s="101">
        <v>37829636</v>
      </c>
      <c r="H1348" s="101">
        <v>39382615</v>
      </c>
      <c r="I1348">
        <f t="shared" si="1969"/>
        <v>1.9491771615213089</v>
      </c>
      <c r="J1348">
        <f t="shared" si="1978"/>
        <v>0.96056688973040516</v>
      </c>
      <c r="K1348" s="361">
        <f t="shared" si="2012"/>
        <v>0.1861042800009936</v>
      </c>
      <c r="L1348" s="361">
        <f t="shared" si="1980"/>
        <v>0.37861641934450729</v>
      </c>
      <c r="M1348" s="30" t="str">
        <f t="shared" si="1956"/>
        <v>BUY</v>
      </c>
      <c r="N1348" s="35">
        <f>G1348-G1346</f>
        <v>18434647</v>
      </c>
      <c r="O1348" s="35">
        <f t="shared" ref="O1348:O1349" si="2039">H1348-H1346</f>
        <v>25939640</v>
      </c>
      <c r="P1348" s="399">
        <f t="shared" ref="P1348:P1349" si="2040">N1348/(G1346-N1348)</f>
        <v>19.195918745613543</v>
      </c>
      <c r="Q1348" s="156">
        <f t="shared" ref="Q1348:Q1349" si="2041">O1348/(H1346-O1348)</f>
        <v>-2.0757250034309154</v>
      </c>
      <c r="R1348" s="18">
        <f t="shared" si="2038"/>
        <v>1.1135989296973265</v>
      </c>
    </row>
    <row r="1349" spans="1:18">
      <c r="A1349" s="364">
        <v>45968</v>
      </c>
      <c r="B1349" s="148" t="s">
        <v>591</v>
      </c>
      <c r="C1349" s="101">
        <v>4701270</v>
      </c>
      <c r="D1349" s="101">
        <v>23520</v>
      </c>
      <c r="E1349" s="101">
        <v>4886525</v>
      </c>
      <c r="F1349" s="101">
        <v>680680</v>
      </c>
      <c r="G1349" s="101">
        <v>872444</v>
      </c>
      <c r="H1349" s="101">
        <v>868024</v>
      </c>
      <c r="I1349">
        <f t="shared" si="1969"/>
        <v>28.94047619047619</v>
      </c>
      <c r="J1349">
        <f t="shared" si="1978"/>
        <v>1.0050920251052966</v>
      </c>
      <c r="K1349" s="361">
        <f t="shared" si="2012"/>
        <v>5.0280583613916945E-3</v>
      </c>
      <c r="L1349" s="361">
        <f t="shared" si="1980"/>
        <v>0.16184143733304485</v>
      </c>
      <c r="M1349" s="30" t="str">
        <f t="shared" ref="M1349:M1359" si="2042">IF(K1349&lt;L1349,"BUY","SELL")</f>
        <v>BUY</v>
      </c>
      <c r="N1349" s="35">
        <f t="shared" ref="N1349" si="2043">G1349-G1347</f>
        <v>171889</v>
      </c>
      <c r="O1349" s="35">
        <f t="shared" si="2039"/>
        <v>500045</v>
      </c>
      <c r="P1349" s="399">
        <f t="shared" si="2040"/>
        <v>0.3251372322033193</v>
      </c>
      <c r="Q1349" s="508">
        <f t="shared" si="2041"/>
        <v>-3.7863265337028453</v>
      </c>
      <c r="R1349" s="18">
        <f t="shared" si="2038"/>
        <v>1.0394053096291003</v>
      </c>
    </row>
    <row r="1350" spans="1:18">
      <c r="A1350" s="364">
        <v>45971</v>
      </c>
      <c r="B1350" s="147" t="s">
        <v>16</v>
      </c>
      <c r="C1350" s="101">
        <v>74795775</v>
      </c>
      <c r="D1350" s="101">
        <v>8427150</v>
      </c>
      <c r="E1350" s="101">
        <v>85899150</v>
      </c>
      <c r="F1350" s="101">
        <v>27195825</v>
      </c>
      <c r="G1350" s="101">
        <v>42644849</v>
      </c>
      <c r="H1350" s="101">
        <v>44973364</v>
      </c>
      <c r="I1350">
        <f t="shared" si="1969"/>
        <v>3.2271675477474591</v>
      </c>
      <c r="J1350">
        <f t="shared" si="1978"/>
        <v>0.94822457577333996</v>
      </c>
      <c r="K1350" s="361">
        <f t="shared" si="2012"/>
        <v>0.12697490719447629</v>
      </c>
      <c r="L1350" s="361">
        <f t="shared" si="1980"/>
        <v>0.46327571734650463</v>
      </c>
      <c r="M1350" s="30" t="str">
        <f t="shared" si="2042"/>
        <v>BUY</v>
      </c>
      <c r="N1350" s="35">
        <f>G1350-G1348</f>
        <v>4815213</v>
      </c>
      <c r="O1350" s="35">
        <f t="shared" ref="O1350:O1351" si="2044">H1350-H1348</f>
        <v>5590749</v>
      </c>
      <c r="P1350" s="156">
        <f t="shared" ref="P1350:P1351" si="2045">N1350/(G1348-N1350)</f>
        <v>0.14585179937871395</v>
      </c>
      <c r="Q1350" s="400">
        <f t="shared" ref="Q1350:Q1351" si="2046">O1350/(H1348-O1350)</f>
        <v>0.16544659001666259</v>
      </c>
      <c r="R1350" s="18">
        <f t="shared" ref="R1350:R1351" si="2047">E1350/C1350</f>
        <v>1.1484492272457902</v>
      </c>
    </row>
    <row r="1351" spans="1:18">
      <c r="A1351" s="364">
        <v>45971</v>
      </c>
      <c r="B1351" s="148" t="s">
        <v>591</v>
      </c>
      <c r="C1351" s="101">
        <v>4984140</v>
      </c>
      <c r="D1351" s="101">
        <v>282870</v>
      </c>
      <c r="E1351" s="101">
        <v>5665765</v>
      </c>
      <c r="F1351" s="101">
        <v>779240</v>
      </c>
      <c r="G1351" s="101">
        <v>610992</v>
      </c>
      <c r="H1351" s="101">
        <v>586497</v>
      </c>
      <c r="I1351">
        <f t="shared" si="1969"/>
        <v>2.7547636723583273</v>
      </c>
      <c r="J1351">
        <f t="shared" si="1978"/>
        <v>1.0417649195136549</v>
      </c>
      <c r="K1351" s="361">
        <f t="shared" si="2012"/>
        <v>6.0168847992138293E-2</v>
      </c>
      <c r="L1351" s="361">
        <f t="shared" si="1980"/>
        <v>0.15946710596998889</v>
      </c>
      <c r="M1351" s="30" t="str">
        <f t="shared" si="2042"/>
        <v>BUY</v>
      </c>
      <c r="N1351" s="35">
        <f t="shared" ref="N1351" si="2048">G1351-G1349</f>
        <v>-261452</v>
      </c>
      <c r="O1351" s="35">
        <f t="shared" si="2044"/>
        <v>-281527</v>
      </c>
      <c r="P1351" s="156">
        <f t="shared" si="2045"/>
        <v>-0.23057846574994531</v>
      </c>
      <c r="Q1351" s="508">
        <f t="shared" si="2046"/>
        <v>-0.24490170510051315</v>
      </c>
      <c r="R1351" s="18">
        <f t="shared" si="2047"/>
        <v>1.1367587989101429</v>
      </c>
    </row>
    <row r="1352" spans="1:18">
      <c r="A1352" s="365">
        <v>45972</v>
      </c>
      <c r="B1352" s="223" t="s">
        <v>16</v>
      </c>
      <c r="C1352" s="101">
        <v>23296125</v>
      </c>
      <c r="D1352" s="101">
        <v>7894350</v>
      </c>
      <c r="E1352" s="101">
        <v>22682250</v>
      </c>
      <c r="F1352" s="101">
        <v>13338600</v>
      </c>
      <c r="G1352" s="101">
        <v>2572094</v>
      </c>
      <c r="H1352" s="101">
        <v>3663501</v>
      </c>
      <c r="I1352">
        <f t="shared" si="1969"/>
        <v>1.6896387923008227</v>
      </c>
      <c r="J1352">
        <f t="shared" si="1978"/>
        <v>0.70208633763168071</v>
      </c>
      <c r="K1352" s="361">
        <f t="shared" si="2012"/>
        <v>0.51256105221638415</v>
      </c>
      <c r="L1352" s="361">
        <f t="shared" si="1980"/>
        <v>1.4275577531264549</v>
      </c>
      <c r="M1352" s="30" t="str">
        <f t="shared" si="2042"/>
        <v>BUY</v>
      </c>
    </row>
    <row r="1353" spans="1:18">
      <c r="A1353" s="364">
        <v>45972</v>
      </c>
      <c r="B1353" s="148" t="s">
        <v>591</v>
      </c>
      <c r="C1353" s="101">
        <v>5286785</v>
      </c>
      <c r="D1353" s="101">
        <v>-105420</v>
      </c>
      <c r="E1353" s="101">
        <v>5446420</v>
      </c>
      <c r="F1353" s="101">
        <v>28385</v>
      </c>
      <c r="G1353" s="101">
        <v>792358</v>
      </c>
      <c r="H1353" s="101">
        <v>751525</v>
      </c>
      <c r="I1353">
        <f t="shared" si="1969"/>
        <v>-0.2692563081009296</v>
      </c>
      <c r="J1353">
        <f t="shared" si="1978"/>
        <v>1.0543335218389276</v>
      </c>
      <c r="K1353" s="361">
        <f t="shared" si="2012"/>
        <v>-1.9550443649675783E-2</v>
      </c>
      <c r="L1353" s="361">
        <f t="shared" si="1980"/>
        <v>5.2389842442878273E-3</v>
      </c>
      <c r="M1353" s="30" t="str">
        <f t="shared" si="2042"/>
        <v>BUY</v>
      </c>
      <c r="N1353" s="35">
        <f t="shared" ref="N1353" si="2049">G1353-G1351</f>
        <v>181366</v>
      </c>
      <c r="O1353" s="35">
        <f t="shared" ref="O1353:O1355" si="2050">H1353-H1351</f>
        <v>165028</v>
      </c>
      <c r="P1353" s="399">
        <f t="shared" ref="P1353:P1355" si="2051">N1353/(G1351-N1353)</f>
        <v>0.42214856642754395</v>
      </c>
      <c r="Q1353" s="508">
        <f t="shared" ref="Q1353:Q1355" si="2052">O1353/(H1351-O1353)</f>
        <v>0.39155430173986699</v>
      </c>
      <c r="R1353" s="18">
        <f t="shared" ref="R1353:R1355" si="2053">E1353/C1353</f>
        <v>1.030195099668324</v>
      </c>
    </row>
    <row r="1354" spans="1:18">
      <c r="A1354" s="364">
        <v>45973</v>
      </c>
      <c r="B1354" s="147" t="s">
        <v>16</v>
      </c>
      <c r="C1354" s="101">
        <v>30569850</v>
      </c>
      <c r="D1354" s="101">
        <v>5769000</v>
      </c>
      <c r="E1354" s="101">
        <v>40799025</v>
      </c>
      <c r="F1354" s="101">
        <v>26362050</v>
      </c>
      <c r="G1354" s="101">
        <v>12952422</v>
      </c>
      <c r="H1354" s="101">
        <v>13196238</v>
      </c>
      <c r="I1354">
        <f t="shared" si="1969"/>
        <v>4.5696047841913678</v>
      </c>
      <c r="J1354">
        <f t="shared" si="1978"/>
        <v>0.98152382519927273</v>
      </c>
      <c r="K1354" s="361">
        <f t="shared" si="2012"/>
        <v>0.2326129951191189</v>
      </c>
      <c r="L1354" s="361">
        <f t="shared" si="1980"/>
        <v>1.8260092574794928</v>
      </c>
      <c r="M1354" s="30" t="str">
        <f t="shared" si="2042"/>
        <v>BUY</v>
      </c>
      <c r="N1354" s="35">
        <f>G1354-G1352</f>
        <v>10380328</v>
      </c>
      <c r="O1354" s="35">
        <f t="shared" si="2050"/>
        <v>9532737</v>
      </c>
      <c r="P1354" s="156">
        <f t="shared" si="2051"/>
        <v>-1.3294079045274514</v>
      </c>
      <c r="Q1354" s="156">
        <f t="shared" si="2052"/>
        <v>-1.6241870321793159</v>
      </c>
      <c r="R1354" s="18">
        <f t="shared" si="2053"/>
        <v>1.3346164603359192</v>
      </c>
    </row>
    <row r="1355" spans="1:18">
      <c r="A1355" s="364">
        <v>45973</v>
      </c>
      <c r="B1355" s="148" t="s">
        <v>591</v>
      </c>
      <c r="C1355" s="101">
        <v>5158370</v>
      </c>
      <c r="D1355" s="101">
        <v>-163940</v>
      </c>
      <c r="E1355" s="101">
        <v>4894085</v>
      </c>
      <c r="F1355" s="101">
        <v>401555</v>
      </c>
      <c r="G1355" s="101">
        <v>666476</v>
      </c>
      <c r="H1355" s="101">
        <v>763272</v>
      </c>
      <c r="I1355">
        <f t="shared" si="1969"/>
        <v>-2.4494022203245089</v>
      </c>
      <c r="J1355">
        <f t="shared" si="1978"/>
        <v>0.87318282342336673</v>
      </c>
      <c r="K1355" s="361">
        <f t="shared" si="2012"/>
        <v>-3.0802414740967739E-2</v>
      </c>
      <c r="L1355" s="361">
        <f t="shared" si="1980"/>
        <v>8.9382819925520815E-2</v>
      </c>
      <c r="M1355" s="30" t="str">
        <f t="shared" si="2042"/>
        <v>BUY</v>
      </c>
      <c r="N1355" s="35">
        <f t="shared" ref="N1355" si="2054">G1355-G1353</f>
        <v>-125882</v>
      </c>
      <c r="O1355" s="35">
        <f t="shared" si="2050"/>
        <v>11747</v>
      </c>
      <c r="P1355" s="156">
        <f t="shared" si="2051"/>
        <v>-0.13709052099668931</v>
      </c>
      <c r="Q1355" s="506">
        <f t="shared" si="2052"/>
        <v>1.5879088050739548E-2</v>
      </c>
      <c r="R1355" s="18">
        <f t="shared" si="2053"/>
        <v>0.94876579229485281</v>
      </c>
    </row>
    <row r="1356" spans="1:18">
      <c r="A1356" s="364">
        <v>45974</v>
      </c>
      <c r="B1356" s="147" t="s">
        <v>16</v>
      </c>
      <c r="C1356" s="101">
        <v>43221000</v>
      </c>
      <c r="D1356" s="101">
        <v>8806875</v>
      </c>
      <c r="E1356" s="101">
        <v>37521750</v>
      </c>
      <c r="F1356" s="101">
        <v>-444825</v>
      </c>
      <c r="G1356" s="101">
        <v>15168975</v>
      </c>
      <c r="H1356" s="101">
        <v>16414235</v>
      </c>
      <c r="I1356">
        <f t="shared" si="1969"/>
        <v>-5.0508835426868216E-2</v>
      </c>
      <c r="J1356">
        <f t="shared" si="1978"/>
        <v>0.92413536177592193</v>
      </c>
      <c r="K1356" s="361">
        <f t="shared" si="2012"/>
        <v>0.25590872933715442</v>
      </c>
      <c r="L1356" s="361">
        <f t="shared" si="1980"/>
        <v>-1.1716226707307677E-2</v>
      </c>
      <c r="M1356" s="30" t="str">
        <f t="shared" si="2042"/>
        <v>SELL</v>
      </c>
      <c r="N1356" s="35">
        <f>G1356-G1354</f>
        <v>2216553</v>
      </c>
      <c r="O1356" s="35">
        <f t="shared" ref="O1356:O1357" si="2055">H1356-H1354</f>
        <v>3217997</v>
      </c>
      <c r="P1356" s="156">
        <f t="shared" ref="P1356:P1357" si="2056">N1356/(G1354-N1356)</f>
        <v>0.20646237393544947</v>
      </c>
      <c r="Q1356" s="400">
        <f t="shared" ref="Q1356:Q1357" si="2057">O1356/(H1354-O1356)</f>
        <v>0.32250143086341571</v>
      </c>
      <c r="R1356" s="18">
        <f t="shared" ref="R1356:R1357" si="2058">E1356/C1356</f>
        <v>0.86813701672797949</v>
      </c>
    </row>
    <row r="1357" spans="1:18">
      <c r="A1357" s="364">
        <v>45974</v>
      </c>
      <c r="B1357" s="148" t="s">
        <v>591</v>
      </c>
      <c r="C1357" s="101">
        <v>5872545</v>
      </c>
      <c r="D1357" s="101">
        <v>-226625</v>
      </c>
      <c r="E1357" s="101">
        <v>5068630</v>
      </c>
      <c r="F1357" s="101">
        <v>97545</v>
      </c>
      <c r="G1357" s="101">
        <v>817667</v>
      </c>
      <c r="H1357" s="101">
        <v>964617</v>
      </c>
      <c r="I1357">
        <f t="shared" si="1969"/>
        <v>-0.43042471042471042</v>
      </c>
      <c r="J1357">
        <f t="shared" si="1978"/>
        <v>0.84765974474843386</v>
      </c>
      <c r="K1357" s="361">
        <f t="shared" si="2012"/>
        <v>-3.7156695091299305E-2</v>
      </c>
      <c r="L1357" s="361">
        <f t="shared" si="1980"/>
        <v>1.9622476783237461E-2</v>
      </c>
      <c r="M1357" s="30" t="str">
        <f t="shared" si="2042"/>
        <v>BUY</v>
      </c>
      <c r="N1357" s="35">
        <f t="shared" ref="N1357" si="2059">G1357-G1355</f>
        <v>151191</v>
      </c>
      <c r="O1357" s="35">
        <f t="shared" si="2055"/>
        <v>201345</v>
      </c>
      <c r="P1357" s="156">
        <f t="shared" si="2056"/>
        <v>0.29341238343829146</v>
      </c>
      <c r="Q1357" s="506">
        <f t="shared" si="2057"/>
        <v>0.35831166681793186</v>
      </c>
      <c r="R1357" s="18">
        <f t="shared" si="2058"/>
        <v>0.86310620012277472</v>
      </c>
    </row>
    <row r="1358" spans="1:18">
      <c r="A1358" s="364">
        <v>45975</v>
      </c>
      <c r="B1358" s="147" t="s">
        <v>16</v>
      </c>
      <c r="C1358" s="101">
        <v>66244125</v>
      </c>
      <c r="D1358" s="101">
        <v>23023125</v>
      </c>
      <c r="E1358" s="101">
        <v>49285275</v>
      </c>
      <c r="F1358" s="101">
        <v>11763525</v>
      </c>
      <c r="G1358" s="101">
        <v>34409152</v>
      </c>
      <c r="H1358" s="101">
        <v>40732305</v>
      </c>
      <c r="I1358">
        <f t="shared" si="1969"/>
        <v>0.51094388793875722</v>
      </c>
      <c r="J1358">
        <f t="shared" si="1978"/>
        <v>0.8447631922622596</v>
      </c>
      <c r="K1358" s="361">
        <f t="shared" si="2012"/>
        <v>0.53268376483653779</v>
      </c>
      <c r="L1358" s="361">
        <f t="shared" si="1980"/>
        <v>0.31351216294549161</v>
      </c>
      <c r="M1358" s="30" t="str">
        <f t="shared" si="2042"/>
        <v>SELL</v>
      </c>
      <c r="N1358" s="35">
        <f>G1358-G1356</f>
        <v>19240177</v>
      </c>
      <c r="O1358" s="35">
        <f t="shared" ref="O1358:O1359" si="2060">H1358-H1356</f>
        <v>24318070</v>
      </c>
      <c r="P1358" s="156">
        <f t="shared" ref="P1358:P1359" si="2061">N1358/(G1356-N1358)</f>
        <v>-4.7259205021023272</v>
      </c>
      <c r="Q1358" s="156">
        <f t="shared" ref="Q1358:Q1359" si="2062">O1358/(H1356-O1358)</f>
        <v>-3.076743125330931</v>
      </c>
      <c r="R1358" s="18">
        <f t="shared" ref="R1358:R1359" si="2063">E1358/C1358</f>
        <v>0.74399465612988325</v>
      </c>
    </row>
    <row r="1359" spans="1:18">
      <c r="A1359" s="364">
        <v>45975</v>
      </c>
      <c r="B1359" s="148" t="s">
        <v>591</v>
      </c>
      <c r="C1359" s="101">
        <v>6009745</v>
      </c>
      <c r="D1359" s="101">
        <v>70980</v>
      </c>
      <c r="E1359" s="101">
        <v>4981480</v>
      </c>
      <c r="F1359" s="101">
        <v>119035</v>
      </c>
      <c r="G1359" s="101">
        <v>860454</v>
      </c>
      <c r="H1359" s="101">
        <v>1065593</v>
      </c>
      <c r="I1359">
        <f t="shared" ref="I1359" si="2064">F1359/D1359</f>
        <v>1.6770216962524656</v>
      </c>
      <c r="J1359">
        <f t="shared" si="1978"/>
        <v>0.8074884125552626</v>
      </c>
      <c r="K1359" s="361">
        <f t="shared" si="2012"/>
        <v>1.1951979915016E-2</v>
      </c>
      <c r="L1359" s="361">
        <f t="shared" si="1980"/>
        <v>2.4480482555586748E-2</v>
      </c>
      <c r="M1359" s="30" t="str">
        <f t="shared" si="2042"/>
        <v>BUY</v>
      </c>
      <c r="N1359" s="35">
        <f t="shared" ref="N1359" si="2065">G1359-G1357</f>
        <v>42787</v>
      </c>
      <c r="O1359" s="35">
        <f t="shared" si="2060"/>
        <v>100976</v>
      </c>
      <c r="P1359" s="156">
        <f t="shared" si="2061"/>
        <v>5.521758207722486E-2</v>
      </c>
      <c r="Q1359" s="506">
        <f t="shared" si="2062"/>
        <v>0.11691895127720893</v>
      </c>
      <c r="R1359" s="18">
        <f t="shared" si="2063"/>
        <v>0.82890039427629625</v>
      </c>
    </row>
  </sheetData>
  <mergeCells count="140">
    <mergeCell ref="A204:A205"/>
    <mergeCell ref="A222:A223"/>
    <mergeCell ref="A218:A219"/>
    <mergeCell ref="A180:A181"/>
    <mergeCell ref="A194:A195"/>
    <mergeCell ref="A166:A167"/>
    <mergeCell ref="A176:A177"/>
    <mergeCell ref="A184:A185"/>
    <mergeCell ref="A186:A187"/>
    <mergeCell ref="A168:A169"/>
    <mergeCell ref="A182:A183"/>
    <mergeCell ref="A198:A199"/>
    <mergeCell ref="A196:A197"/>
    <mergeCell ref="A190:A191"/>
    <mergeCell ref="A200:A201"/>
    <mergeCell ref="A202:A203"/>
    <mergeCell ref="A178:A179"/>
    <mergeCell ref="A192:A193"/>
    <mergeCell ref="A172:A173"/>
    <mergeCell ref="A170:A171"/>
    <mergeCell ref="A188:A189"/>
    <mergeCell ref="A174:A175"/>
    <mergeCell ref="O12:O13"/>
    <mergeCell ref="A22:A23"/>
    <mergeCell ref="A74:A75"/>
    <mergeCell ref="A148:A149"/>
    <mergeCell ref="A102:A103"/>
    <mergeCell ref="A40:A41"/>
    <mergeCell ref="A30:A31"/>
    <mergeCell ref="A16:A17"/>
    <mergeCell ref="A28:A29"/>
    <mergeCell ref="A26:A27"/>
    <mergeCell ref="A34:A35"/>
    <mergeCell ref="A114:A115"/>
    <mergeCell ref="A122:A123"/>
    <mergeCell ref="A118:A119"/>
    <mergeCell ref="A56:A57"/>
    <mergeCell ref="A24:A25"/>
    <mergeCell ref="A54:A55"/>
    <mergeCell ref="A64:A65"/>
    <mergeCell ref="A62:A63"/>
    <mergeCell ref="A146:A147"/>
    <mergeCell ref="A134:A135"/>
    <mergeCell ref="A70:A71"/>
    <mergeCell ref="A78:A79"/>
    <mergeCell ref="A106:A107"/>
    <mergeCell ref="A162:A163"/>
    <mergeCell ref="A164:A165"/>
    <mergeCell ref="A142:A143"/>
    <mergeCell ref="A154:A155"/>
    <mergeCell ref="A160:A161"/>
    <mergeCell ref="A156:A157"/>
    <mergeCell ref="A144:A145"/>
    <mergeCell ref="A6:A7"/>
    <mergeCell ref="A18:A19"/>
    <mergeCell ref="A20:A21"/>
    <mergeCell ref="A32:A33"/>
    <mergeCell ref="A38:A39"/>
    <mergeCell ref="A36:A37"/>
    <mergeCell ref="A98:A99"/>
    <mergeCell ref="A76:A77"/>
    <mergeCell ref="A150:A151"/>
    <mergeCell ref="A66:A67"/>
    <mergeCell ref="A82:A83"/>
    <mergeCell ref="A72:A73"/>
    <mergeCell ref="A68:A69"/>
    <mergeCell ref="A96:A97"/>
    <mergeCell ref="A92:A93"/>
    <mergeCell ref="A88:A89"/>
    <mergeCell ref="A104:A105"/>
    <mergeCell ref="A152:A153"/>
    <mergeCell ref="A8:A9"/>
    <mergeCell ref="A10:A11"/>
    <mergeCell ref="A130:A131"/>
    <mergeCell ref="A128:A129"/>
    <mergeCell ref="A60:A61"/>
    <mergeCell ref="A58:A59"/>
    <mergeCell ref="A94:A95"/>
    <mergeCell ref="A84:A85"/>
    <mergeCell ref="A90:A91"/>
    <mergeCell ref="A86:A87"/>
    <mergeCell ref="A138:A139"/>
    <mergeCell ref="A140:A141"/>
    <mergeCell ref="A126:A127"/>
    <mergeCell ref="A120:A121"/>
    <mergeCell ref="A124:A125"/>
    <mergeCell ref="A132:A133"/>
    <mergeCell ref="A100:A101"/>
    <mergeCell ref="A110:A111"/>
    <mergeCell ref="A108:A109"/>
    <mergeCell ref="A112:A113"/>
    <mergeCell ref="A136:A137"/>
    <mergeCell ref="A268:A269"/>
    <mergeCell ref="A236:A237"/>
    <mergeCell ref="A232:A233"/>
    <mergeCell ref="A240:A241"/>
    <mergeCell ref="A238:A239"/>
    <mergeCell ref="A234:A235"/>
    <mergeCell ref="A230:A231"/>
    <mergeCell ref="A228:A229"/>
    <mergeCell ref="A208:A209"/>
    <mergeCell ref="A226:A227"/>
    <mergeCell ref="A220:A221"/>
    <mergeCell ref="A216:A217"/>
    <mergeCell ref="A212:A213"/>
    <mergeCell ref="A266:A267"/>
    <mergeCell ref="A258:A259"/>
    <mergeCell ref="A256:A257"/>
    <mergeCell ref="A224:A225"/>
    <mergeCell ref="A250:A251"/>
    <mergeCell ref="A252:A253"/>
    <mergeCell ref="A248:A249"/>
    <mergeCell ref="A246:A247"/>
    <mergeCell ref="A244:A245"/>
    <mergeCell ref="A242:A243"/>
    <mergeCell ref="A254:A255"/>
    <mergeCell ref="A264:A265"/>
    <mergeCell ref="A262:A263"/>
    <mergeCell ref="A260:A261"/>
    <mergeCell ref="A214:A215"/>
    <mergeCell ref="A210:A211"/>
    <mergeCell ref="O3:O4"/>
    <mergeCell ref="O6:O7"/>
    <mergeCell ref="O15:O16"/>
    <mergeCell ref="O19:O20"/>
    <mergeCell ref="A12:A13"/>
    <mergeCell ref="A14:A15"/>
    <mergeCell ref="O9:O10"/>
    <mergeCell ref="A4:A5"/>
    <mergeCell ref="A158:A159"/>
    <mergeCell ref="A116:A117"/>
    <mergeCell ref="A206:A207"/>
    <mergeCell ref="A2:A3"/>
    <mergeCell ref="A80:A81"/>
    <mergeCell ref="A46:A47"/>
    <mergeCell ref="A44:A45"/>
    <mergeCell ref="A42:A43"/>
    <mergeCell ref="A50:A51"/>
    <mergeCell ref="A52:A53"/>
    <mergeCell ref="A48:A49"/>
  </mergeCells>
  <conditionalFormatting sqref="M1:M1048576">
    <cfRule type="containsText" dxfId="5" priority="1" operator="containsText" text="SELL">
      <formula>NOT(ISERROR(SEARCH("SELL",M1)))</formula>
    </cfRule>
    <cfRule type="containsText" dxfId="4" priority="2" operator="containsText" text="BUY">
      <formula>NOT(ISERROR(SEARCH("BUY",M1)))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670"/>
  <sheetViews>
    <sheetView topLeftCell="C1" zoomScale="112" zoomScaleNormal="112" workbookViewId="0">
      <pane ySplit="1" topLeftCell="A652" activePane="bottomLeft" state="frozen"/>
      <selection pane="bottomLeft" activeCell="G673" sqref="G673"/>
    </sheetView>
  </sheetViews>
  <sheetFormatPr defaultRowHeight="14.4"/>
  <cols>
    <col min="1" max="1" width="11" bestFit="1" customWidth="1"/>
    <col min="2" max="2" width="12.88671875" customWidth="1"/>
    <col min="3" max="3" width="11.109375" customWidth="1"/>
    <col min="4" max="4" width="28.5546875" bestFit="1" customWidth="1"/>
    <col min="6" max="6" width="10.44140625" customWidth="1"/>
    <col min="7" max="7" width="28.5546875" bestFit="1" customWidth="1"/>
    <col min="10" max="10" width="15.33203125" bestFit="1" customWidth="1"/>
    <col min="12" max="12" width="10.33203125" customWidth="1"/>
    <col min="14" max="14" width="11" bestFit="1" customWidth="1"/>
  </cols>
  <sheetData>
    <row r="1" spans="1:15">
      <c r="A1" s="622" t="s">
        <v>49</v>
      </c>
      <c r="B1" s="621" t="s">
        <v>731</v>
      </c>
      <c r="C1" s="621"/>
      <c r="E1" s="621" t="s">
        <v>732</v>
      </c>
      <c r="F1" s="621"/>
      <c r="H1" s="621" t="s">
        <v>741</v>
      </c>
      <c r="I1" s="621"/>
      <c r="L1" s="52" t="s">
        <v>16</v>
      </c>
      <c r="M1" s="152" t="s">
        <v>71</v>
      </c>
      <c r="N1" s="52" t="s">
        <v>17</v>
      </c>
      <c r="O1" s="100" t="s">
        <v>26</v>
      </c>
    </row>
    <row r="2" spans="1:15">
      <c r="A2" s="622"/>
      <c r="B2" s="18" t="s">
        <v>12</v>
      </c>
      <c r="C2" s="16" t="s">
        <v>13</v>
      </c>
      <c r="E2" s="18" t="s">
        <v>12</v>
      </c>
      <c r="F2" s="16" t="s">
        <v>13</v>
      </c>
      <c r="H2" s="18" t="s">
        <v>12</v>
      </c>
      <c r="I2" s="16" t="s">
        <v>13</v>
      </c>
      <c r="L2" s="620" t="s">
        <v>815</v>
      </c>
      <c r="M2" s="620"/>
      <c r="N2" s="620" t="s">
        <v>1315</v>
      </c>
      <c r="O2" s="620"/>
    </row>
    <row r="3" spans="1:15">
      <c r="A3" s="103">
        <v>44993</v>
      </c>
      <c r="B3" s="250">
        <v>9694</v>
      </c>
      <c r="C3" s="256">
        <v>10590</v>
      </c>
      <c r="E3" s="250">
        <v>4398</v>
      </c>
      <c r="F3" s="104"/>
      <c r="H3" s="251"/>
      <c r="I3" s="104"/>
    </row>
    <row r="4" spans="1:15">
      <c r="A4" s="103">
        <v>44994</v>
      </c>
      <c r="B4" s="250">
        <v>22863</v>
      </c>
      <c r="C4" s="256">
        <v>487</v>
      </c>
      <c r="D4" s="52" t="s">
        <v>733</v>
      </c>
      <c r="E4" s="251"/>
      <c r="F4" s="258">
        <v>1015</v>
      </c>
      <c r="G4" s="52" t="s">
        <v>734</v>
      </c>
      <c r="H4" s="251"/>
      <c r="I4" s="104"/>
    </row>
    <row r="5" spans="1:15">
      <c r="A5" s="103">
        <v>44995</v>
      </c>
      <c r="B5" s="250">
        <v>14300</v>
      </c>
      <c r="C5" s="256">
        <v>-2502</v>
      </c>
      <c r="D5" s="52" t="s">
        <v>535</v>
      </c>
      <c r="E5" s="251"/>
      <c r="F5" s="258">
        <v>2431</v>
      </c>
      <c r="H5" s="250">
        <v>8005</v>
      </c>
      <c r="I5" s="258">
        <v>1130</v>
      </c>
    </row>
    <row r="6" spans="1:15">
      <c r="A6" s="103">
        <v>44998</v>
      </c>
      <c r="B6" s="250">
        <v>15311</v>
      </c>
      <c r="C6" s="257"/>
      <c r="E6" s="251"/>
      <c r="F6" s="258">
        <v>10039</v>
      </c>
      <c r="H6" s="250">
        <v>4523</v>
      </c>
      <c r="I6" s="258">
        <v>1571</v>
      </c>
    </row>
    <row r="7" spans="1:15">
      <c r="A7" s="103">
        <v>44999</v>
      </c>
      <c r="B7" s="250">
        <v>9131</v>
      </c>
      <c r="C7" s="257"/>
      <c r="D7" s="52" t="s">
        <v>734</v>
      </c>
      <c r="E7" s="251"/>
      <c r="F7" s="258">
        <v>15739</v>
      </c>
      <c r="H7" s="250">
        <v>20799</v>
      </c>
      <c r="I7" s="104"/>
    </row>
    <row r="8" spans="1:15">
      <c r="A8" s="103">
        <v>45000</v>
      </c>
      <c r="B8" s="251"/>
      <c r="C8" s="256">
        <v>9169</v>
      </c>
      <c r="E8" s="251"/>
      <c r="F8" s="258">
        <v>-3905</v>
      </c>
      <c r="G8" s="52" t="s">
        <v>766</v>
      </c>
      <c r="H8" s="250">
        <v>2309</v>
      </c>
      <c r="I8" s="104"/>
    </row>
    <row r="9" spans="1:15">
      <c r="A9" s="103">
        <v>45001</v>
      </c>
      <c r="B9" s="250">
        <v>6560</v>
      </c>
      <c r="C9" s="256">
        <v>-9044</v>
      </c>
      <c r="D9" s="52" t="s">
        <v>733</v>
      </c>
      <c r="E9" s="251"/>
      <c r="F9" s="258">
        <v>-4452</v>
      </c>
      <c r="G9" s="52" t="s">
        <v>766</v>
      </c>
      <c r="H9" s="251"/>
      <c r="I9" s="104"/>
    </row>
    <row r="10" spans="1:15">
      <c r="A10" s="103">
        <v>45002</v>
      </c>
      <c r="B10" s="250">
        <v>-7163</v>
      </c>
      <c r="C10" s="257"/>
      <c r="D10" s="52" t="s">
        <v>734</v>
      </c>
      <c r="E10" s="250">
        <v>4392</v>
      </c>
      <c r="F10" s="258">
        <v>-9164</v>
      </c>
      <c r="G10" s="52" t="s">
        <v>766</v>
      </c>
      <c r="H10" s="251"/>
      <c r="I10" s="104"/>
    </row>
    <row r="11" spans="1:15">
      <c r="A11" s="103">
        <v>45005</v>
      </c>
      <c r="B11" s="250">
        <v>18205</v>
      </c>
      <c r="C11" s="256">
        <v>8850</v>
      </c>
      <c r="E11" s="250">
        <v>6764</v>
      </c>
      <c r="F11" s="258">
        <v>8572</v>
      </c>
      <c r="G11" s="52" t="s">
        <v>734</v>
      </c>
      <c r="H11" s="250">
        <v>3077</v>
      </c>
      <c r="I11" s="104"/>
      <c r="J11" s="52" t="s">
        <v>224</v>
      </c>
    </row>
    <row r="12" spans="1:15">
      <c r="A12" s="103">
        <v>45006</v>
      </c>
      <c r="B12" s="250">
        <v>8856</v>
      </c>
      <c r="C12" s="257"/>
      <c r="E12" s="251"/>
      <c r="F12" s="104"/>
      <c r="H12" s="250">
        <v>-4985</v>
      </c>
      <c r="I12" s="104"/>
    </row>
    <row r="13" spans="1:15">
      <c r="A13" s="103">
        <v>45007</v>
      </c>
      <c r="B13" s="250">
        <v>-9388</v>
      </c>
      <c r="C13" s="256">
        <v>-12475</v>
      </c>
      <c r="D13" s="52" t="s">
        <v>814</v>
      </c>
      <c r="E13" s="250">
        <v>-3540</v>
      </c>
      <c r="F13" s="258">
        <v>-6316</v>
      </c>
      <c r="G13" s="52" t="s">
        <v>814</v>
      </c>
      <c r="H13" s="250">
        <v>1299</v>
      </c>
      <c r="I13" s="104"/>
      <c r="L13" t="s">
        <v>16</v>
      </c>
      <c r="M13" s="15" t="s">
        <v>165</v>
      </c>
      <c r="N13" t="s">
        <v>17</v>
      </c>
      <c r="O13" s="16" t="s">
        <v>26</v>
      </c>
    </row>
    <row r="14" spans="1:15">
      <c r="A14" s="103">
        <v>45008</v>
      </c>
      <c r="B14" s="250">
        <v>6235</v>
      </c>
      <c r="C14" s="256">
        <v>8944</v>
      </c>
      <c r="E14" s="251"/>
      <c r="F14" s="258">
        <v>12826</v>
      </c>
      <c r="H14" s="251"/>
      <c r="I14" s="104"/>
      <c r="L14" t="s">
        <v>16</v>
      </c>
      <c r="M14" s="16" t="s">
        <v>26</v>
      </c>
      <c r="N14" t="s">
        <v>17</v>
      </c>
      <c r="O14" s="16" t="s">
        <v>26</v>
      </c>
    </row>
    <row r="15" spans="1:15">
      <c r="A15" s="103">
        <v>45009</v>
      </c>
      <c r="B15" s="250">
        <v>-6774</v>
      </c>
      <c r="C15" s="256">
        <v>7455</v>
      </c>
      <c r="E15" s="251"/>
      <c r="F15" s="258">
        <v>-3892</v>
      </c>
      <c r="H15" s="250">
        <v>5299</v>
      </c>
      <c r="I15" s="104"/>
      <c r="L15" t="s">
        <v>16</v>
      </c>
      <c r="M15" s="16" t="s">
        <v>26</v>
      </c>
      <c r="N15" t="s">
        <v>17</v>
      </c>
      <c r="O15" s="16" t="s">
        <v>26</v>
      </c>
    </row>
    <row r="16" spans="1:15">
      <c r="A16" s="103">
        <v>45012</v>
      </c>
      <c r="B16" s="250">
        <v>-8345</v>
      </c>
      <c r="C16" s="256">
        <v>31426</v>
      </c>
      <c r="E16" s="250">
        <v>11510</v>
      </c>
      <c r="F16" s="258">
        <v>8313</v>
      </c>
      <c r="H16" s="251"/>
      <c r="I16" s="104"/>
      <c r="L16" t="s">
        <v>16</v>
      </c>
      <c r="M16" s="15" t="s">
        <v>165</v>
      </c>
      <c r="N16" t="s">
        <v>17</v>
      </c>
      <c r="O16" s="106" t="s">
        <v>71</v>
      </c>
    </row>
    <row r="17" spans="1:15">
      <c r="A17" s="103">
        <v>45013</v>
      </c>
      <c r="B17" s="250">
        <v>-14293</v>
      </c>
      <c r="C17" s="256">
        <v>-12933</v>
      </c>
      <c r="D17" s="52" t="s">
        <v>814</v>
      </c>
      <c r="E17" s="250">
        <v>-1762</v>
      </c>
      <c r="F17" s="258">
        <v>-7696</v>
      </c>
      <c r="G17" s="52" t="s">
        <v>814</v>
      </c>
      <c r="H17" s="250">
        <v>5548</v>
      </c>
      <c r="I17" s="104"/>
      <c r="L17" t="s">
        <v>16</v>
      </c>
      <c r="M17" s="18" t="s">
        <v>165</v>
      </c>
      <c r="N17" t="s">
        <v>17</v>
      </c>
      <c r="O17" s="18" t="s">
        <v>165</v>
      </c>
    </row>
    <row r="18" spans="1:15">
      <c r="A18" s="117">
        <v>45014</v>
      </c>
      <c r="B18" s="252">
        <v>-49271</v>
      </c>
      <c r="C18" s="256">
        <v>-36908</v>
      </c>
      <c r="D18" s="13"/>
      <c r="E18" s="252">
        <v>-10349</v>
      </c>
      <c r="F18" s="259">
        <v>-13889</v>
      </c>
      <c r="G18" s="13"/>
      <c r="H18" s="252">
        <v>-7099</v>
      </c>
      <c r="I18" s="260"/>
      <c r="J18" s="172" t="s">
        <v>845</v>
      </c>
      <c r="K18" s="13"/>
      <c r="L18" s="13"/>
      <c r="M18" s="13"/>
      <c r="N18" s="13"/>
      <c r="O18" s="13"/>
    </row>
    <row r="19" spans="1:15">
      <c r="A19" s="217">
        <v>45016</v>
      </c>
      <c r="B19" s="251"/>
      <c r="C19" s="256">
        <v>4291</v>
      </c>
      <c r="E19" s="251"/>
      <c r="F19" s="104"/>
      <c r="H19" s="251"/>
      <c r="I19" s="104"/>
      <c r="L19" t="s">
        <v>16</v>
      </c>
      <c r="M19" s="18" t="s">
        <v>165</v>
      </c>
      <c r="N19" t="s">
        <v>17</v>
      </c>
      <c r="O19" s="18" t="s">
        <v>165</v>
      </c>
    </row>
    <row r="20" spans="1:15">
      <c r="A20" s="217">
        <v>45019</v>
      </c>
      <c r="B20" s="250">
        <v>-61511</v>
      </c>
      <c r="C20" s="256">
        <v>-76028</v>
      </c>
      <c r="E20" s="250">
        <v>-12912</v>
      </c>
      <c r="F20" s="258">
        <v>-12127</v>
      </c>
      <c r="H20" s="250">
        <v>-8194</v>
      </c>
      <c r="I20" s="104"/>
      <c r="L20" t="s">
        <v>16</v>
      </c>
      <c r="M20" s="16" t="s">
        <v>26</v>
      </c>
      <c r="N20" t="s">
        <v>17</v>
      </c>
      <c r="O20" s="18" t="s">
        <v>165</v>
      </c>
    </row>
    <row r="21" spans="1:15">
      <c r="A21" s="217">
        <v>45021</v>
      </c>
      <c r="B21" s="250">
        <v>-41289</v>
      </c>
      <c r="C21" s="256">
        <v>-17850</v>
      </c>
      <c r="E21" s="250">
        <v>3103</v>
      </c>
      <c r="F21" s="258">
        <v>3566</v>
      </c>
      <c r="H21" s="250">
        <v>-5284</v>
      </c>
      <c r="I21" s="258">
        <v>2160</v>
      </c>
      <c r="L21" t="s">
        <v>16</v>
      </c>
      <c r="M21" s="18" t="s">
        <v>165</v>
      </c>
      <c r="N21" t="s">
        <v>17</v>
      </c>
      <c r="O21" s="18" t="s">
        <v>165</v>
      </c>
    </row>
    <row r="22" spans="1:15">
      <c r="A22" s="217">
        <v>45022</v>
      </c>
      <c r="B22" s="250">
        <v>4633</v>
      </c>
      <c r="C22" s="256">
        <v>3209</v>
      </c>
      <c r="E22" s="250">
        <v>-1811</v>
      </c>
      <c r="F22" s="258">
        <v>-1051</v>
      </c>
      <c r="H22" s="251"/>
      <c r="I22" s="104"/>
      <c r="L22" t="s">
        <v>16</v>
      </c>
      <c r="M22" s="16" t="s">
        <v>26</v>
      </c>
      <c r="N22" t="s">
        <v>17</v>
      </c>
      <c r="O22" s="16" t="s">
        <v>26</v>
      </c>
    </row>
    <row r="23" spans="1:15">
      <c r="A23" s="217">
        <v>45026</v>
      </c>
      <c r="B23" s="250">
        <v>-20333</v>
      </c>
      <c r="C23" s="256">
        <v>-1436</v>
      </c>
      <c r="E23" s="250">
        <v>-2106</v>
      </c>
      <c r="F23" s="258">
        <v>-1433</v>
      </c>
      <c r="H23" s="251"/>
      <c r="I23" s="104"/>
      <c r="L23" t="s">
        <v>16</v>
      </c>
      <c r="M23" s="106" t="s">
        <v>71</v>
      </c>
      <c r="N23" t="s">
        <v>17</v>
      </c>
      <c r="O23" s="16" t="s">
        <v>26</v>
      </c>
    </row>
    <row r="24" spans="1:15">
      <c r="A24" s="217">
        <v>45027</v>
      </c>
      <c r="B24" s="250">
        <v>-11596</v>
      </c>
      <c r="C24" s="256">
        <v>4578</v>
      </c>
      <c r="E24" s="250">
        <v>-4035</v>
      </c>
      <c r="F24" s="258">
        <v>3908</v>
      </c>
      <c r="H24" s="251"/>
      <c r="I24" s="104"/>
      <c r="L24" t="s">
        <v>16</v>
      </c>
      <c r="M24" s="18" t="s">
        <v>165</v>
      </c>
      <c r="N24" t="s">
        <v>17</v>
      </c>
      <c r="O24" s="18" t="s">
        <v>165</v>
      </c>
    </row>
    <row r="25" spans="1:15">
      <c r="A25" s="217">
        <v>45028</v>
      </c>
      <c r="B25" s="250">
        <v>-7099</v>
      </c>
      <c r="C25" s="256">
        <v>10005</v>
      </c>
      <c r="E25" s="250">
        <v>3776</v>
      </c>
      <c r="F25" s="258">
        <v>-1589</v>
      </c>
      <c r="H25" s="250">
        <v>-5202</v>
      </c>
      <c r="I25" s="258">
        <v>1780</v>
      </c>
      <c r="L25" t="s">
        <v>16</v>
      </c>
      <c r="M25" s="18" t="s">
        <v>165</v>
      </c>
      <c r="N25" t="s">
        <v>17</v>
      </c>
      <c r="O25" s="18" t="s">
        <v>165</v>
      </c>
    </row>
    <row r="26" spans="1:15">
      <c r="A26" s="217">
        <v>45029</v>
      </c>
      <c r="B26" s="250">
        <v>2035</v>
      </c>
      <c r="C26" s="256">
        <v>9819</v>
      </c>
      <c r="E26" s="250">
        <v>8812</v>
      </c>
      <c r="F26" s="258">
        <v>-1482</v>
      </c>
      <c r="H26" s="250">
        <v>-3791</v>
      </c>
      <c r="I26" s="258">
        <v>12000</v>
      </c>
      <c r="L26" t="s">
        <v>16</v>
      </c>
      <c r="M26" s="18" t="s">
        <v>165</v>
      </c>
      <c r="N26" t="s">
        <v>17</v>
      </c>
      <c r="O26" s="18" t="s">
        <v>165</v>
      </c>
    </row>
    <row r="27" spans="1:15">
      <c r="A27" s="217">
        <v>45033</v>
      </c>
      <c r="B27" s="250">
        <v>7833</v>
      </c>
      <c r="C27" s="256">
        <v>-6663</v>
      </c>
      <c r="E27" s="250">
        <v>-5015</v>
      </c>
      <c r="F27" s="258">
        <v>9027</v>
      </c>
      <c r="H27" s="251"/>
      <c r="I27" s="258">
        <v>-7000</v>
      </c>
      <c r="L27" t="s">
        <v>16</v>
      </c>
      <c r="M27" s="16" t="s">
        <v>26</v>
      </c>
      <c r="N27" t="s">
        <v>17</v>
      </c>
      <c r="O27" s="18" t="s">
        <v>165</v>
      </c>
    </row>
    <row r="28" spans="1:15">
      <c r="A28" s="217">
        <v>45034</v>
      </c>
      <c r="B28" s="250">
        <v>1205</v>
      </c>
      <c r="C28" s="256">
        <v>3018</v>
      </c>
      <c r="E28" s="250">
        <v>296</v>
      </c>
      <c r="F28" s="258">
        <v>-541</v>
      </c>
      <c r="G28" t="s">
        <v>887</v>
      </c>
      <c r="H28" s="250">
        <v>-4333</v>
      </c>
      <c r="I28" s="258">
        <v>-4875</v>
      </c>
    </row>
    <row r="29" spans="1:15">
      <c r="A29" s="217">
        <v>45035</v>
      </c>
      <c r="B29" s="250">
        <v>5138</v>
      </c>
      <c r="C29" s="256">
        <v>1334</v>
      </c>
      <c r="E29" s="250">
        <v>466</v>
      </c>
      <c r="F29" s="258">
        <v>3205</v>
      </c>
      <c r="H29" s="251"/>
      <c r="I29" s="104"/>
    </row>
    <row r="30" spans="1:15">
      <c r="A30" s="217">
        <v>45036</v>
      </c>
      <c r="B30" s="250">
        <v>2530</v>
      </c>
      <c r="C30" s="256">
        <v>5175</v>
      </c>
      <c r="E30" s="250">
        <v>5176</v>
      </c>
      <c r="F30" s="258">
        <v>9347</v>
      </c>
      <c r="H30" s="251"/>
      <c r="I30" s="104"/>
    </row>
    <row r="31" spans="1:15">
      <c r="A31" s="217">
        <v>45037</v>
      </c>
      <c r="B31" s="250">
        <v>-4646</v>
      </c>
      <c r="C31" s="256">
        <v>-2222</v>
      </c>
      <c r="E31" s="250">
        <v>-28</v>
      </c>
      <c r="F31" s="258">
        <v>1113</v>
      </c>
      <c r="H31" s="251"/>
      <c r="I31" s="104"/>
    </row>
    <row r="32" spans="1:15">
      <c r="A32" s="217">
        <v>45040</v>
      </c>
      <c r="B32" s="250">
        <v>6480</v>
      </c>
      <c r="C32" s="256">
        <v>12587</v>
      </c>
      <c r="E32" s="250">
        <v>2815</v>
      </c>
      <c r="F32" s="258">
        <v>4830</v>
      </c>
      <c r="H32" s="251"/>
      <c r="I32" s="258">
        <v>4000</v>
      </c>
      <c r="L32" t="s">
        <v>16</v>
      </c>
      <c r="M32" s="18" t="s">
        <v>165</v>
      </c>
      <c r="N32" t="s">
        <v>17</v>
      </c>
      <c r="O32" s="18" t="s">
        <v>165</v>
      </c>
    </row>
    <row r="33" spans="1:15">
      <c r="A33" s="217">
        <v>45041</v>
      </c>
      <c r="B33" s="250">
        <v>-11571</v>
      </c>
      <c r="C33" s="256">
        <v>-7223</v>
      </c>
      <c r="E33" s="250">
        <v>-7651</v>
      </c>
      <c r="F33" s="258">
        <v>-12104</v>
      </c>
      <c r="H33" s="251"/>
      <c r="I33" s="258">
        <v>6000</v>
      </c>
      <c r="L33" t="s">
        <v>16</v>
      </c>
      <c r="M33" s="18" t="s">
        <v>165</v>
      </c>
      <c r="N33" t="s">
        <v>17</v>
      </c>
      <c r="O33" s="18" t="s">
        <v>165</v>
      </c>
    </row>
    <row r="34" spans="1:15">
      <c r="A34" s="217">
        <v>45042</v>
      </c>
      <c r="B34" s="250">
        <v>9363</v>
      </c>
      <c r="C34" s="256">
        <v>23140</v>
      </c>
      <c r="E34" s="250">
        <v>10649</v>
      </c>
      <c r="F34" s="258">
        <v>-9166</v>
      </c>
      <c r="H34" s="250">
        <v>-648</v>
      </c>
      <c r="I34" s="258">
        <v>6022</v>
      </c>
      <c r="L34" t="s">
        <v>16</v>
      </c>
      <c r="M34" s="18" t="s">
        <v>165</v>
      </c>
      <c r="N34" t="s">
        <v>17</v>
      </c>
      <c r="O34" s="18" t="s">
        <v>165</v>
      </c>
    </row>
    <row r="35" spans="1:15">
      <c r="A35" s="117">
        <v>45043</v>
      </c>
      <c r="B35" s="252">
        <v>-55151</v>
      </c>
      <c r="C35" s="256">
        <v>-61934</v>
      </c>
      <c r="D35" s="13"/>
      <c r="E35" s="252">
        <v>-13323</v>
      </c>
      <c r="F35" s="259">
        <v>-9248</v>
      </c>
      <c r="G35" s="13"/>
      <c r="H35" s="252">
        <v>-470</v>
      </c>
      <c r="I35" s="259">
        <v>-5000</v>
      </c>
      <c r="J35" s="172" t="s">
        <v>845</v>
      </c>
      <c r="K35" s="13"/>
      <c r="L35" s="13" t="s">
        <v>16</v>
      </c>
      <c r="M35" s="18" t="s">
        <v>165</v>
      </c>
      <c r="N35" t="s">
        <v>17</v>
      </c>
      <c r="O35" s="18" t="s">
        <v>165</v>
      </c>
    </row>
    <row r="36" spans="1:15">
      <c r="A36" s="217">
        <v>45044</v>
      </c>
      <c r="B36" s="250">
        <v>9576</v>
      </c>
      <c r="C36" s="256">
        <v>9759</v>
      </c>
      <c r="E36" s="250">
        <v>1829</v>
      </c>
      <c r="F36" s="258">
        <v>-641</v>
      </c>
      <c r="H36" s="250">
        <v>-71</v>
      </c>
      <c r="I36" s="258">
        <v>14000</v>
      </c>
      <c r="J36" s="233" t="s">
        <v>989</v>
      </c>
      <c r="L36" t="s">
        <v>16</v>
      </c>
      <c r="M36" s="18" t="s">
        <v>165</v>
      </c>
      <c r="N36" t="s">
        <v>17</v>
      </c>
      <c r="O36" s="18" t="s">
        <v>165</v>
      </c>
    </row>
    <row r="37" spans="1:15">
      <c r="A37" s="217">
        <v>45048</v>
      </c>
      <c r="B37" s="250">
        <v>-2915</v>
      </c>
      <c r="C37" s="256">
        <v>11581</v>
      </c>
      <c r="E37" s="250">
        <v>736</v>
      </c>
      <c r="F37" s="258">
        <v>3960</v>
      </c>
      <c r="H37" s="250">
        <v>-991</v>
      </c>
      <c r="I37" s="258">
        <v>3005</v>
      </c>
      <c r="L37" t="s">
        <v>16</v>
      </c>
      <c r="M37" s="18" t="s">
        <v>165</v>
      </c>
      <c r="N37" t="s">
        <v>17</v>
      </c>
      <c r="O37" s="18" t="s">
        <v>165</v>
      </c>
    </row>
    <row r="38" spans="1:15">
      <c r="A38" s="217">
        <v>45049</v>
      </c>
      <c r="B38" s="250">
        <v>5204</v>
      </c>
      <c r="C38" s="256">
        <v>-4147</v>
      </c>
      <c r="E38" s="250">
        <v>3298</v>
      </c>
      <c r="F38" s="258">
        <v>-326</v>
      </c>
      <c r="H38" s="250">
        <v>125</v>
      </c>
      <c r="I38" s="258">
        <v>-2857</v>
      </c>
      <c r="L38" t="s">
        <v>16</v>
      </c>
      <c r="M38" s="18" t="s">
        <v>165</v>
      </c>
      <c r="N38" t="s">
        <v>17</v>
      </c>
      <c r="O38" s="18" t="s">
        <v>165</v>
      </c>
    </row>
    <row r="39" spans="1:15">
      <c r="A39" s="217">
        <v>45050</v>
      </c>
      <c r="B39" s="250">
        <v>11731</v>
      </c>
      <c r="C39" s="256">
        <v>11039</v>
      </c>
      <c r="E39" s="250">
        <v>-1411</v>
      </c>
      <c r="F39" s="258">
        <v>3401</v>
      </c>
      <c r="H39" s="251"/>
      <c r="I39" s="104"/>
      <c r="L39" t="s">
        <v>16</v>
      </c>
      <c r="M39" s="18" t="s">
        <v>165</v>
      </c>
      <c r="N39" t="s">
        <v>17</v>
      </c>
      <c r="O39" s="18" t="s">
        <v>165</v>
      </c>
    </row>
    <row r="40" spans="1:15">
      <c r="A40" s="217">
        <v>45051</v>
      </c>
      <c r="B40" s="250">
        <v>3976</v>
      </c>
      <c r="C40" s="256">
        <v>-1019</v>
      </c>
      <c r="D40" s="247" t="s">
        <v>1038</v>
      </c>
      <c r="E40" s="251"/>
      <c r="F40" s="104"/>
      <c r="H40" s="250">
        <v>-12</v>
      </c>
      <c r="I40" s="258">
        <v>-4103</v>
      </c>
      <c r="J40" s="240">
        <v>11000</v>
      </c>
      <c r="L40" t="s">
        <v>16</v>
      </c>
      <c r="M40" s="16" t="s">
        <v>26</v>
      </c>
      <c r="N40" t="s">
        <v>17</v>
      </c>
      <c r="O40" s="16" t="s">
        <v>26</v>
      </c>
    </row>
    <row r="41" spans="1:15">
      <c r="A41" s="217">
        <v>45054</v>
      </c>
      <c r="B41" s="250">
        <v>2591</v>
      </c>
      <c r="C41" s="256">
        <v>9483</v>
      </c>
      <c r="D41" s="247"/>
      <c r="E41" s="250">
        <v>5386</v>
      </c>
      <c r="F41" s="258">
        <v>-969</v>
      </c>
      <c r="H41" s="251"/>
      <c r="I41" s="104"/>
      <c r="J41" s="242">
        <v>10300</v>
      </c>
      <c r="L41" t="s">
        <v>16</v>
      </c>
      <c r="M41" s="18" t="s">
        <v>165</v>
      </c>
      <c r="N41" t="s">
        <v>17</v>
      </c>
      <c r="O41" s="18" t="s">
        <v>165</v>
      </c>
    </row>
    <row r="42" spans="1:15">
      <c r="A42" s="217">
        <v>45055</v>
      </c>
      <c r="B42" s="250">
        <v>-1018</v>
      </c>
      <c r="C42" s="256">
        <v>1712</v>
      </c>
      <c r="D42" s="247" t="s">
        <v>1037</v>
      </c>
      <c r="E42" s="250">
        <v>6338</v>
      </c>
      <c r="F42" s="258">
        <v>-3911</v>
      </c>
      <c r="G42" s="247" t="s">
        <v>1039</v>
      </c>
      <c r="H42" s="251"/>
      <c r="I42" s="258">
        <v>2079</v>
      </c>
      <c r="J42" s="247" t="s">
        <v>1040</v>
      </c>
      <c r="L42" t="s">
        <v>16</v>
      </c>
      <c r="M42" s="16" t="s">
        <v>26</v>
      </c>
      <c r="N42" t="s">
        <v>17</v>
      </c>
      <c r="O42" s="16" t="s">
        <v>26</v>
      </c>
    </row>
    <row r="43" spans="1:15" s="35" customFormat="1">
      <c r="A43" s="217">
        <v>45056</v>
      </c>
      <c r="B43" s="253">
        <v>2807</v>
      </c>
      <c r="C43" s="256">
        <v>1229</v>
      </c>
      <c r="E43" s="253">
        <v>-6111</v>
      </c>
      <c r="F43" s="256">
        <v>943</v>
      </c>
      <c r="H43" s="253">
        <v>-172</v>
      </c>
      <c r="I43" s="256">
        <v>-2137</v>
      </c>
      <c r="L43" s="35" t="s">
        <v>16</v>
      </c>
      <c r="M43" s="18" t="s">
        <v>165</v>
      </c>
      <c r="N43" t="s">
        <v>17</v>
      </c>
      <c r="O43" s="18" t="s">
        <v>165</v>
      </c>
    </row>
    <row r="44" spans="1:15">
      <c r="A44" s="117">
        <v>45057</v>
      </c>
      <c r="B44" s="252">
        <v>18818</v>
      </c>
      <c r="C44" s="259">
        <v>3195</v>
      </c>
      <c r="D44" s="248" t="s">
        <v>1056</v>
      </c>
      <c r="E44" s="252">
        <v>2297</v>
      </c>
      <c r="F44" s="259">
        <v>8016</v>
      </c>
      <c r="G44" s="248" t="s">
        <v>1055</v>
      </c>
      <c r="H44" s="254"/>
      <c r="I44" s="259">
        <v>2940</v>
      </c>
      <c r="J44" s="248" t="s">
        <v>1054</v>
      </c>
      <c r="K44" s="13"/>
      <c r="L44" t="s">
        <v>16</v>
      </c>
      <c r="M44" s="16" t="s">
        <v>26</v>
      </c>
      <c r="N44" t="s">
        <v>17</v>
      </c>
      <c r="O44" s="18" t="s">
        <v>165</v>
      </c>
    </row>
    <row r="45" spans="1:15">
      <c r="A45" s="263">
        <v>45058</v>
      </c>
      <c r="B45" s="250">
        <v>2651</v>
      </c>
      <c r="C45" s="258">
        <v>-2222</v>
      </c>
      <c r="E45" s="250">
        <v>-1823</v>
      </c>
      <c r="F45" s="258">
        <v>-1249</v>
      </c>
      <c r="I45" s="258">
        <v>859</v>
      </c>
      <c r="L45" s="35" t="s">
        <v>16</v>
      </c>
      <c r="M45" s="18" t="s">
        <v>165</v>
      </c>
      <c r="N45" t="s">
        <v>17</v>
      </c>
      <c r="O45" s="18" t="s">
        <v>165</v>
      </c>
    </row>
    <row r="46" spans="1:15">
      <c r="A46" s="263">
        <v>45061</v>
      </c>
      <c r="B46" s="250">
        <v>-2831</v>
      </c>
      <c r="C46" s="258">
        <v>9295</v>
      </c>
      <c r="D46" s="52"/>
      <c r="E46" s="250">
        <v>7023</v>
      </c>
      <c r="F46" s="258">
        <v>2353</v>
      </c>
      <c r="G46" s="52"/>
      <c r="I46" s="258">
        <v>6591</v>
      </c>
      <c r="J46" s="262" t="s">
        <v>1075</v>
      </c>
      <c r="L46" s="35" t="s">
        <v>16</v>
      </c>
      <c r="M46" s="18" t="s">
        <v>165</v>
      </c>
      <c r="N46" t="s">
        <v>17</v>
      </c>
      <c r="O46" s="18" t="s">
        <v>165</v>
      </c>
    </row>
    <row r="47" spans="1:15">
      <c r="A47" s="263">
        <v>45062</v>
      </c>
      <c r="B47" s="250">
        <v>3961</v>
      </c>
      <c r="C47" s="258">
        <v>-604</v>
      </c>
      <c r="E47" s="250">
        <v>-2631</v>
      </c>
      <c r="F47" s="258">
        <v>1798</v>
      </c>
      <c r="G47" s="264"/>
      <c r="I47" s="258">
        <v>-3800</v>
      </c>
      <c r="J47" s="264" t="s">
        <v>1090</v>
      </c>
      <c r="L47" t="s">
        <v>16</v>
      </c>
      <c r="M47" s="16" t="s">
        <v>26</v>
      </c>
      <c r="N47" t="s">
        <v>17</v>
      </c>
      <c r="O47" s="16" t="s">
        <v>26</v>
      </c>
    </row>
    <row r="48" spans="1:15">
      <c r="A48" s="263">
        <v>45063</v>
      </c>
      <c r="B48" s="250">
        <v>-6954</v>
      </c>
      <c r="C48" s="256">
        <v>-16059</v>
      </c>
      <c r="E48" s="250">
        <v>-7945</v>
      </c>
      <c r="F48" s="258">
        <v>1471</v>
      </c>
      <c r="H48" s="250">
        <v>467</v>
      </c>
      <c r="I48" s="258">
        <v>-6000</v>
      </c>
      <c r="J48" s="265" t="s">
        <v>1100</v>
      </c>
      <c r="L48" t="s">
        <v>16</v>
      </c>
      <c r="M48" s="16" t="s">
        <v>26</v>
      </c>
      <c r="N48" t="s">
        <v>17</v>
      </c>
      <c r="O48" s="16" t="s">
        <v>26</v>
      </c>
    </row>
    <row r="49" spans="1:15">
      <c r="A49" s="263">
        <v>45064</v>
      </c>
      <c r="B49" s="250">
        <v>1336</v>
      </c>
      <c r="C49" s="258">
        <v>8897</v>
      </c>
      <c r="E49" s="250">
        <v>1041</v>
      </c>
      <c r="F49" s="258">
        <v>-1050</v>
      </c>
      <c r="H49" s="250">
        <v>-19</v>
      </c>
      <c r="I49" s="258">
        <v>1089</v>
      </c>
      <c r="J49" s="266" t="s">
        <v>1101</v>
      </c>
      <c r="L49" t="s">
        <v>16</v>
      </c>
      <c r="M49" s="16" t="s">
        <v>26</v>
      </c>
      <c r="N49" t="s">
        <v>17</v>
      </c>
      <c r="O49" s="18" t="s">
        <v>165</v>
      </c>
    </row>
    <row r="50" spans="1:15">
      <c r="A50" s="263">
        <v>45065</v>
      </c>
      <c r="B50" s="250">
        <v>875</v>
      </c>
      <c r="C50" s="258">
        <v>-3755</v>
      </c>
      <c r="E50" s="250">
        <v>-1987</v>
      </c>
      <c r="F50" s="258">
        <v>-1446</v>
      </c>
      <c r="H50" s="250">
        <v>-103</v>
      </c>
      <c r="I50" s="258">
        <v>-2000</v>
      </c>
      <c r="L50" s="35" t="s">
        <v>16</v>
      </c>
      <c r="M50" s="18" t="s">
        <v>165</v>
      </c>
      <c r="N50" t="s">
        <v>17</v>
      </c>
      <c r="O50" s="18" t="s">
        <v>165</v>
      </c>
    </row>
    <row r="51" spans="1:15">
      <c r="A51" s="263">
        <v>45068</v>
      </c>
      <c r="B51" s="273">
        <v>362</v>
      </c>
      <c r="C51" s="274">
        <v>-64</v>
      </c>
      <c r="E51" s="250">
        <v>4913</v>
      </c>
      <c r="F51" s="256">
        <v>774</v>
      </c>
      <c r="H51" s="250">
        <v>737</v>
      </c>
      <c r="I51" s="258">
        <v>6918</v>
      </c>
      <c r="L51" s="35" t="s">
        <v>16</v>
      </c>
      <c r="M51" s="18" t="s">
        <v>165</v>
      </c>
      <c r="N51" t="s">
        <v>17</v>
      </c>
      <c r="O51" s="16" t="s">
        <v>26</v>
      </c>
    </row>
    <row r="52" spans="1:15">
      <c r="A52" s="263">
        <v>45069</v>
      </c>
      <c r="B52" s="250">
        <v>1801</v>
      </c>
      <c r="C52" s="258">
        <v>6852</v>
      </c>
      <c r="E52" s="250">
        <v>1666</v>
      </c>
      <c r="F52" s="258">
        <v>5022</v>
      </c>
      <c r="L52" s="35" t="s">
        <v>16</v>
      </c>
      <c r="M52" s="18" t="s">
        <v>165</v>
      </c>
      <c r="N52" t="s">
        <v>17</v>
      </c>
      <c r="O52" s="18" t="s">
        <v>165</v>
      </c>
    </row>
    <row r="53" spans="1:15">
      <c r="A53" s="263">
        <v>45070</v>
      </c>
      <c r="B53" s="250">
        <v>-4108</v>
      </c>
      <c r="C53" s="258">
        <v>-3388</v>
      </c>
      <c r="E53" s="250">
        <v>6380</v>
      </c>
      <c r="F53" s="256">
        <v>-2015</v>
      </c>
      <c r="I53" s="258">
        <v>3311</v>
      </c>
      <c r="L53" t="s">
        <v>16</v>
      </c>
      <c r="M53" s="16" t="s">
        <v>26</v>
      </c>
      <c r="N53" t="s">
        <v>17</v>
      </c>
      <c r="O53" s="16" t="s">
        <v>26</v>
      </c>
    </row>
    <row r="54" spans="1:15">
      <c r="A54" s="117">
        <v>45071</v>
      </c>
      <c r="B54" s="252">
        <v>-66584</v>
      </c>
      <c r="C54" s="259">
        <v>-46641</v>
      </c>
      <c r="D54" s="196"/>
      <c r="E54" s="252">
        <v>-18548</v>
      </c>
      <c r="F54" s="259">
        <v>-11653</v>
      </c>
      <c r="G54" s="196"/>
      <c r="H54" s="252">
        <v>1500</v>
      </c>
      <c r="I54" s="259">
        <v>-2353</v>
      </c>
      <c r="J54" s="13"/>
      <c r="K54" s="13"/>
      <c r="L54" t="s">
        <v>16</v>
      </c>
      <c r="M54" s="16" t="s">
        <v>71</v>
      </c>
      <c r="N54" t="s">
        <v>17</v>
      </c>
      <c r="O54" s="16" t="s">
        <v>26</v>
      </c>
    </row>
    <row r="55" spans="1:15">
      <c r="A55" s="217">
        <v>45072</v>
      </c>
      <c r="B55" s="250">
        <v>10546</v>
      </c>
      <c r="C55" s="258">
        <v>16856</v>
      </c>
      <c r="E55" s="250">
        <v>-535</v>
      </c>
      <c r="F55" s="258">
        <v>277</v>
      </c>
      <c r="I55" s="258">
        <v>6000</v>
      </c>
      <c r="J55" s="279" t="s">
        <v>1148</v>
      </c>
      <c r="L55" s="35" t="s">
        <v>16</v>
      </c>
      <c r="M55" s="18" t="s">
        <v>165</v>
      </c>
      <c r="N55" t="s">
        <v>17</v>
      </c>
      <c r="O55" s="18" t="s">
        <v>165</v>
      </c>
    </row>
    <row r="56" spans="1:15">
      <c r="A56" s="217">
        <v>45075</v>
      </c>
      <c r="B56" s="250">
        <v>-1607</v>
      </c>
      <c r="C56" s="258">
        <v>-2527</v>
      </c>
      <c r="E56" s="250">
        <v>1738</v>
      </c>
      <c r="F56" s="258">
        <v>-4615</v>
      </c>
      <c r="I56" s="258">
        <v>5000</v>
      </c>
      <c r="J56" s="282" t="s">
        <v>1163</v>
      </c>
      <c r="L56" s="35" t="s">
        <v>16</v>
      </c>
      <c r="M56" s="18" t="s">
        <v>165</v>
      </c>
      <c r="N56" t="s">
        <v>17</v>
      </c>
      <c r="O56" s="18" t="s">
        <v>165</v>
      </c>
    </row>
    <row r="57" spans="1:15">
      <c r="A57" s="217">
        <v>45076</v>
      </c>
      <c r="B57" s="253">
        <v>4855</v>
      </c>
      <c r="C57" s="258">
        <v>7519</v>
      </c>
      <c r="E57" s="250">
        <v>1932</v>
      </c>
      <c r="F57" s="258">
        <v>2044</v>
      </c>
      <c r="L57" s="35" t="s">
        <v>16</v>
      </c>
      <c r="M57" s="18" t="s">
        <v>165</v>
      </c>
      <c r="N57" t="s">
        <v>17</v>
      </c>
      <c r="O57" s="18" t="s">
        <v>165</v>
      </c>
    </row>
    <row r="58" spans="1:15">
      <c r="A58" s="217">
        <v>45077</v>
      </c>
      <c r="B58" s="250">
        <v>3473</v>
      </c>
      <c r="C58" s="258">
        <v>-8385</v>
      </c>
      <c r="E58" s="250">
        <v>4215</v>
      </c>
      <c r="F58" s="258">
        <v>-641</v>
      </c>
      <c r="I58" s="258">
        <v>-5000</v>
      </c>
      <c r="J58" s="284" t="s">
        <v>1148</v>
      </c>
      <c r="L58" s="35" t="s">
        <v>16</v>
      </c>
      <c r="M58" s="18" t="s">
        <v>165</v>
      </c>
      <c r="N58" t="s">
        <v>17</v>
      </c>
      <c r="O58" s="16" t="s">
        <v>26</v>
      </c>
    </row>
    <row r="59" spans="1:15">
      <c r="A59" s="117">
        <v>45078</v>
      </c>
      <c r="B59" s="252">
        <v>8012</v>
      </c>
      <c r="C59" s="259">
        <v>-7129</v>
      </c>
      <c r="D59" s="13"/>
      <c r="E59" s="252">
        <v>-2049</v>
      </c>
      <c r="F59" s="259">
        <v>-2579</v>
      </c>
      <c r="G59" s="13"/>
      <c r="H59" s="13"/>
      <c r="I59" s="259">
        <v>-7000</v>
      </c>
      <c r="J59" s="287" t="s">
        <v>1180</v>
      </c>
      <c r="K59" s="13"/>
      <c r="L59" s="13" t="s">
        <v>16</v>
      </c>
      <c r="M59" s="16" t="s">
        <v>26</v>
      </c>
      <c r="N59" t="s">
        <v>17</v>
      </c>
      <c r="O59" s="16" t="s">
        <v>26</v>
      </c>
    </row>
    <row r="60" spans="1:15">
      <c r="A60" s="217">
        <v>45079</v>
      </c>
      <c r="B60" s="250">
        <v>4088</v>
      </c>
      <c r="C60" s="258">
        <v>-463</v>
      </c>
      <c r="D60" s="286" t="s">
        <v>1189</v>
      </c>
      <c r="E60" s="250">
        <v>-1927</v>
      </c>
      <c r="F60" s="258">
        <v>4566</v>
      </c>
      <c r="G60" s="286" t="s">
        <v>1190</v>
      </c>
      <c r="H60" s="250">
        <v>-564</v>
      </c>
      <c r="I60" s="258">
        <v>2473</v>
      </c>
      <c r="J60" s="286" t="s">
        <v>1188</v>
      </c>
      <c r="L60" s="35" t="s">
        <v>16</v>
      </c>
      <c r="M60" s="18" t="s">
        <v>165</v>
      </c>
      <c r="N60" t="s">
        <v>17</v>
      </c>
      <c r="O60" s="18" t="s">
        <v>165</v>
      </c>
    </row>
    <row r="61" spans="1:15">
      <c r="A61" s="217">
        <v>45082</v>
      </c>
      <c r="B61" s="250">
        <v>-867</v>
      </c>
      <c r="C61" s="258">
        <v>2426</v>
      </c>
      <c r="D61" s="250" t="s">
        <v>1198</v>
      </c>
      <c r="E61" s="250">
        <v>442</v>
      </c>
      <c r="F61" s="256">
        <v>2545</v>
      </c>
      <c r="G61" s="250" t="s">
        <v>1197</v>
      </c>
      <c r="H61" s="250">
        <v>55</v>
      </c>
      <c r="I61" s="258">
        <v>2107</v>
      </c>
      <c r="J61" s="258" t="s">
        <v>1196</v>
      </c>
      <c r="L61" s="35" t="s">
        <v>16</v>
      </c>
      <c r="M61" s="18" t="s">
        <v>165</v>
      </c>
      <c r="N61" t="s">
        <v>17</v>
      </c>
      <c r="O61" s="18" t="s">
        <v>165</v>
      </c>
    </row>
    <row r="62" spans="1:15">
      <c r="A62" s="217">
        <v>45083</v>
      </c>
      <c r="B62" s="250">
        <v>9144</v>
      </c>
      <c r="C62" s="258">
        <v>-956</v>
      </c>
      <c r="D62" s="250" t="s">
        <v>1207</v>
      </c>
      <c r="E62" s="250">
        <v>-831</v>
      </c>
      <c r="F62" s="258">
        <v>2435</v>
      </c>
      <c r="G62" s="258" t="s">
        <v>1208</v>
      </c>
      <c r="H62" s="250">
        <v>-377</v>
      </c>
      <c r="I62" s="258">
        <v>-4000</v>
      </c>
      <c r="J62" s="258" t="s">
        <v>1209</v>
      </c>
      <c r="L62" s="35" t="s">
        <v>16</v>
      </c>
      <c r="M62" s="16" t="s">
        <v>26</v>
      </c>
      <c r="N62" t="s">
        <v>17</v>
      </c>
      <c r="O62" s="18" t="s">
        <v>165</v>
      </c>
    </row>
    <row r="63" spans="1:15">
      <c r="A63" s="217">
        <v>45084</v>
      </c>
      <c r="B63" s="250">
        <v>3569</v>
      </c>
      <c r="C63" s="258">
        <v>9592</v>
      </c>
      <c r="D63" s="250" t="s">
        <v>1216</v>
      </c>
      <c r="E63" s="250">
        <v>-685</v>
      </c>
      <c r="F63" s="258">
        <v>1245</v>
      </c>
      <c r="G63" s="258" t="s">
        <v>1217</v>
      </c>
      <c r="H63" s="250">
        <v>1140</v>
      </c>
      <c r="I63" s="258">
        <v>1766</v>
      </c>
      <c r="J63" s="258" t="s">
        <v>1218</v>
      </c>
      <c r="L63" s="35" t="s">
        <v>16</v>
      </c>
      <c r="M63" s="18" t="s">
        <v>165</v>
      </c>
      <c r="N63" t="s">
        <v>17</v>
      </c>
      <c r="O63" s="18" t="s">
        <v>165</v>
      </c>
    </row>
    <row r="64" spans="1:15">
      <c r="A64" s="217">
        <v>45085</v>
      </c>
      <c r="B64" s="253">
        <v>426</v>
      </c>
      <c r="C64" s="258">
        <v>2326</v>
      </c>
      <c r="D64" s="250" t="s">
        <v>1226</v>
      </c>
      <c r="E64" s="250">
        <v>6260</v>
      </c>
      <c r="F64" s="258">
        <v>-302</v>
      </c>
      <c r="G64" s="250" t="s">
        <v>1227</v>
      </c>
      <c r="L64" t="s">
        <v>16</v>
      </c>
      <c r="M64" s="16" t="s">
        <v>26</v>
      </c>
      <c r="N64" t="s">
        <v>17</v>
      </c>
      <c r="O64" s="16" t="s">
        <v>26</v>
      </c>
    </row>
    <row r="65" spans="1:15">
      <c r="A65" s="217">
        <v>45086</v>
      </c>
      <c r="B65" s="250">
        <v>4598</v>
      </c>
      <c r="C65" s="258">
        <v>1951</v>
      </c>
      <c r="D65" s="250" t="s">
        <v>1241</v>
      </c>
      <c r="E65" s="250">
        <v>-669</v>
      </c>
      <c r="F65" s="258">
        <v>1498</v>
      </c>
      <c r="G65" s="250" t="s">
        <v>1242</v>
      </c>
      <c r="I65" s="258">
        <v>-6026</v>
      </c>
      <c r="J65" s="258" t="s">
        <v>1243</v>
      </c>
      <c r="L65" t="s">
        <v>16</v>
      </c>
      <c r="M65" s="16" t="s">
        <v>26</v>
      </c>
      <c r="N65" t="s">
        <v>17</v>
      </c>
      <c r="O65" s="16" t="s">
        <v>26</v>
      </c>
    </row>
    <row r="66" spans="1:15">
      <c r="A66" s="217">
        <v>45089</v>
      </c>
      <c r="B66" s="250">
        <v>-2192</v>
      </c>
      <c r="C66" s="258">
        <v>4434</v>
      </c>
      <c r="D66" s="250" t="s">
        <v>1251</v>
      </c>
      <c r="E66" s="250">
        <v>-2942</v>
      </c>
      <c r="G66" s="250">
        <v>0</v>
      </c>
      <c r="L66" t="s">
        <v>16</v>
      </c>
      <c r="M66" s="18" t="s">
        <v>165</v>
      </c>
      <c r="N66" t="s">
        <v>17</v>
      </c>
      <c r="O66" s="16" t="s">
        <v>26</v>
      </c>
    </row>
    <row r="67" spans="1:15">
      <c r="A67" s="217">
        <v>45090</v>
      </c>
      <c r="B67" s="250">
        <v>1396</v>
      </c>
      <c r="C67" s="258">
        <v>-5886</v>
      </c>
      <c r="E67" s="250">
        <v>-7084</v>
      </c>
      <c r="F67" s="258">
        <v>5206</v>
      </c>
      <c r="I67" s="258">
        <v>2500</v>
      </c>
      <c r="L67" t="s">
        <v>16</v>
      </c>
      <c r="M67" s="18" t="s">
        <v>165</v>
      </c>
      <c r="N67" t="s">
        <v>17</v>
      </c>
      <c r="O67" s="16" t="s">
        <v>26</v>
      </c>
    </row>
    <row r="68" spans="1:15">
      <c r="A68" s="217">
        <v>45091</v>
      </c>
      <c r="B68" s="250">
        <v>-1925</v>
      </c>
      <c r="C68" s="258">
        <v>7935</v>
      </c>
      <c r="D68" s="250" t="s">
        <v>1260</v>
      </c>
      <c r="E68" s="250">
        <v>-579</v>
      </c>
      <c r="F68" s="258">
        <v>695</v>
      </c>
      <c r="H68" s="250">
        <v>2582</v>
      </c>
      <c r="I68" s="258">
        <v>-325</v>
      </c>
      <c r="J68" s="258" t="s">
        <v>1259</v>
      </c>
      <c r="L68" t="s">
        <v>16</v>
      </c>
      <c r="M68" s="18" t="s">
        <v>165</v>
      </c>
      <c r="N68" t="s">
        <v>17</v>
      </c>
      <c r="O68" s="18" t="s">
        <v>165</v>
      </c>
    </row>
    <row r="69" spans="1:15">
      <c r="A69" s="217">
        <v>45092</v>
      </c>
      <c r="B69" s="250">
        <v>2518</v>
      </c>
      <c r="C69" s="258">
        <v>5185</v>
      </c>
      <c r="E69" s="250">
        <v>7661</v>
      </c>
      <c r="F69" s="258">
        <v>328</v>
      </c>
      <c r="I69" s="258">
        <v>-1987</v>
      </c>
      <c r="L69" t="s">
        <v>16</v>
      </c>
      <c r="M69" s="18" t="s">
        <v>165</v>
      </c>
      <c r="N69" t="s">
        <v>17</v>
      </c>
      <c r="O69" s="18" t="s">
        <v>165</v>
      </c>
    </row>
    <row r="70" spans="1:15">
      <c r="A70" s="217">
        <v>45093</v>
      </c>
      <c r="B70" s="250">
        <v>-1036</v>
      </c>
      <c r="C70" s="258">
        <v>3601</v>
      </c>
      <c r="D70" s="250" t="s">
        <v>1267</v>
      </c>
      <c r="E70" s="250">
        <v>-2484</v>
      </c>
      <c r="F70" s="258">
        <v>479</v>
      </c>
      <c r="I70" s="258">
        <v>4986</v>
      </c>
      <c r="J70" s="258" t="s">
        <v>1268</v>
      </c>
      <c r="L70" t="s">
        <v>16</v>
      </c>
      <c r="M70" s="18" t="s">
        <v>165</v>
      </c>
      <c r="N70" t="s">
        <v>17</v>
      </c>
      <c r="O70" s="16" t="s">
        <v>26</v>
      </c>
    </row>
    <row r="71" spans="1:15">
      <c r="A71" s="217">
        <v>45096</v>
      </c>
      <c r="B71" s="250">
        <v>4606</v>
      </c>
      <c r="C71" s="258">
        <v>-868</v>
      </c>
      <c r="D71" s="250" t="s">
        <v>1282</v>
      </c>
      <c r="E71" s="250">
        <v>2890</v>
      </c>
      <c r="F71" s="258">
        <v>-4566</v>
      </c>
      <c r="G71" s="258" t="s">
        <v>1283</v>
      </c>
      <c r="I71" s="258">
        <v>-1350</v>
      </c>
      <c r="J71" s="258" t="s">
        <v>1284</v>
      </c>
      <c r="L71" t="s">
        <v>16</v>
      </c>
      <c r="M71" s="16" t="s">
        <v>26</v>
      </c>
      <c r="N71" t="s">
        <v>17</v>
      </c>
      <c r="O71" s="16" t="s">
        <v>26</v>
      </c>
    </row>
    <row r="72" spans="1:15">
      <c r="A72" s="217">
        <v>45097</v>
      </c>
      <c r="B72" s="250">
        <v>4820</v>
      </c>
      <c r="C72" s="258">
        <v>-7091</v>
      </c>
      <c r="D72" s="250" t="s">
        <v>1291</v>
      </c>
      <c r="E72" s="250">
        <v>-2964</v>
      </c>
      <c r="F72" s="256">
        <v>10324</v>
      </c>
      <c r="G72" s="258" t="s">
        <v>1292</v>
      </c>
      <c r="H72" s="250">
        <v>-1409</v>
      </c>
      <c r="J72" s="258" t="s">
        <v>1284</v>
      </c>
      <c r="L72" t="s">
        <v>16</v>
      </c>
      <c r="M72" s="16" t="s">
        <v>26</v>
      </c>
      <c r="N72" t="s">
        <v>17</v>
      </c>
      <c r="O72" s="16" t="s">
        <v>26</v>
      </c>
    </row>
    <row r="73" spans="1:15">
      <c r="A73" s="217">
        <v>45098</v>
      </c>
      <c r="B73" s="250">
        <v>-2862</v>
      </c>
      <c r="C73" s="258">
        <v>837</v>
      </c>
      <c r="D73" s="250" t="s">
        <v>1299</v>
      </c>
      <c r="E73" s="250">
        <v>2993</v>
      </c>
      <c r="F73" s="258">
        <v>-2134</v>
      </c>
      <c r="G73" s="258" t="s">
        <v>1300</v>
      </c>
      <c r="I73" s="258">
        <v>16459</v>
      </c>
      <c r="J73" s="258" t="s">
        <v>1301</v>
      </c>
      <c r="L73" t="s">
        <v>16</v>
      </c>
      <c r="M73" s="18" t="s">
        <v>165</v>
      </c>
      <c r="N73" t="s">
        <v>17</v>
      </c>
      <c r="O73" s="18" t="s">
        <v>165</v>
      </c>
    </row>
    <row r="74" spans="1:15">
      <c r="A74" s="217">
        <v>45099</v>
      </c>
      <c r="B74" s="250">
        <v>4659</v>
      </c>
      <c r="C74" s="258">
        <v>9568</v>
      </c>
      <c r="D74" s="250"/>
      <c r="E74" s="250">
        <v>1915</v>
      </c>
      <c r="F74" s="258">
        <v>-1601</v>
      </c>
      <c r="I74" s="258">
        <v>1795</v>
      </c>
      <c r="L74" t="s">
        <v>16</v>
      </c>
      <c r="M74" s="16" t="s">
        <v>26</v>
      </c>
      <c r="N74" t="s">
        <v>17</v>
      </c>
      <c r="O74" s="16" t="s">
        <v>26</v>
      </c>
    </row>
    <row r="75" spans="1:15">
      <c r="A75" s="217">
        <v>45100</v>
      </c>
      <c r="B75" s="250">
        <v>-4131</v>
      </c>
      <c r="C75" s="258">
        <v>-8823</v>
      </c>
      <c r="D75" s="250"/>
      <c r="E75" s="250">
        <v>-3354</v>
      </c>
      <c r="F75" s="258">
        <v>4561</v>
      </c>
      <c r="I75" s="258">
        <v>-6000</v>
      </c>
      <c r="L75" t="s">
        <v>16</v>
      </c>
      <c r="M75" s="16" t="s">
        <v>26</v>
      </c>
      <c r="N75" t="s">
        <v>17</v>
      </c>
      <c r="O75" s="16" t="s">
        <v>26</v>
      </c>
    </row>
    <row r="76" spans="1:15">
      <c r="A76" s="217">
        <v>45103</v>
      </c>
      <c r="B76" s="250">
        <v>-1906</v>
      </c>
      <c r="C76" s="258">
        <v>2729</v>
      </c>
      <c r="D76" s="250"/>
      <c r="E76" s="250">
        <v>4542</v>
      </c>
      <c r="F76" s="258">
        <v>187</v>
      </c>
      <c r="I76" s="258">
        <v>2387</v>
      </c>
      <c r="L76" t="s">
        <v>16</v>
      </c>
      <c r="M76" s="18" t="s">
        <v>165</v>
      </c>
      <c r="N76" t="s">
        <v>17</v>
      </c>
      <c r="O76" s="18" t="s">
        <v>165</v>
      </c>
    </row>
    <row r="77" spans="1:15">
      <c r="A77" s="217">
        <v>45104</v>
      </c>
      <c r="B77" s="250">
        <v>13737</v>
      </c>
      <c r="C77" s="258">
        <v>19366</v>
      </c>
      <c r="D77" s="250"/>
      <c r="E77" s="250">
        <v>-1595</v>
      </c>
      <c r="F77" s="258">
        <v>24977</v>
      </c>
      <c r="I77" s="258">
        <v>4168</v>
      </c>
      <c r="L77" t="s">
        <v>16</v>
      </c>
      <c r="M77" s="18" t="s">
        <v>165</v>
      </c>
      <c r="N77" t="s">
        <v>17</v>
      </c>
      <c r="O77" s="18" t="s">
        <v>165</v>
      </c>
    </row>
    <row r="78" spans="1:15">
      <c r="A78" s="117">
        <v>45105</v>
      </c>
      <c r="B78" s="250">
        <v>-32934</v>
      </c>
      <c r="C78" s="258">
        <v>-8216</v>
      </c>
      <c r="D78" s="250"/>
      <c r="E78" s="250">
        <v>584</v>
      </c>
      <c r="F78" s="258">
        <v>-20692</v>
      </c>
      <c r="I78" s="258">
        <v>3702</v>
      </c>
      <c r="L78" t="s">
        <v>16</v>
      </c>
      <c r="M78" s="18" t="s">
        <v>165</v>
      </c>
      <c r="N78" t="s">
        <v>17</v>
      </c>
      <c r="O78" s="18" t="s">
        <v>165</v>
      </c>
    </row>
    <row r="79" spans="1:15">
      <c r="A79" s="217">
        <v>45107</v>
      </c>
      <c r="B79" s="250">
        <v>21067</v>
      </c>
      <c r="C79" s="258">
        <v>36621</v>
      </c>
      <c r="D79" s="250"/>
      <c r="E79" s="250">
        <v>5058</v>
      </c>
      <c r="F79" s="258">
        <v>6703</v>
      </c>
      <c r="H79" s="250">
        <v>866</v>
      </c>
      <c r="I79" s="258"/>
      <c r="L79" t="s">
        <v>16</v>
      </c>
      <c r="M79" s="18" t="s">
        <v>165</v>
      </c>
      <c r="N79" t="s">
        <v>17</v>
      </c>
      <c r="O79" s="18" t="s">
        <v>165</v>
      </c>
    </row>
    <row r="80" spans="1:15">
      <c r="A80" s="217">
        <v>45110</v>
      </c>
      <c r="B80" s="250">
        <v>13627</v>
      </c>
      <c r="C80" s="258">
        <v>21624</v>
      </c>
      <c r="D80" s="250"/>
      <c r="E80" s="250">
        <v>2189</v>
      </c>
      <c r="F80" s="258">
        <v>3609</v>
      </c>
      <c r="H80" s="250"/>
      <c r="I80" s="258">
        <v>-4510</v>
      </c>
      <c r="L80" t="s">
        <v>16</v>
      </c>
      <c r="M80" s="18" t="s">
        <v>165</v>
      </c>
      <c r="N80" t="s">
        <v>17</v>
      </c>
      <c r="O80" s="18" t="s">
        <v>165</v>
      </c>
    </row>
    <row r="81" spans="1:15">
      <c r="A81" s="217">
        <v>45111</v>
      </c>
      <c r="B81" s="250">
        <v>-3765</v>
      </c>
      <c r="C81" s="258">
        <v>12282</v>
      </c>
      <c r="D81" s="250"/>
      <c r="E81" s="250">
        <v>615</v>
      </c>
      <c r="F81" s="258">
        <v>-3303</v>
      </c>
      <c r="H81" s="250"/>
      <c r="I81" s="258"/>
      <c r="L81" t="s">
        <v>16</v>
      </c>
      <c r="M81" s="18" t="s">
        <v>165</v>
      </c>
      <c r="N81" t="s">
        <v>17</v>
      </c>
      <c r="O81" s="18" t="s">
        <v>165</v>
      </c>
    </row>
    <row r="82" spans="1:15">
      <c r="A82" s="217">
        <v>45112</v>
      </c>
      <c r="B82" s="250">
        <v>-3004</v>
      </c>
      <c r="C82" s="258">
        <v>1351</v>
      </c>
      <c r="D82" s="250"/>
      <c r="E82" s="250">
        <v>-1897</v>
      </c>
      <c r="F82" s="258">
        <v>-1929</v>
      </c>
      <c r="H82" s="250"/>
      <c r="I82" s="258"/>
      <c r="L82" t="s">
        <v>16</v>
      </c>
      <c r="M82" s="18" t="s">
        <v>165</v>
      </c>
      <c r="N82" t="s">
        <v>17</v>
      </c>
      <c r="O82" s="16" t="s">
        <v>26</v>
      </c>
    </row>
    <row r="83" spans="1:15">
      <c r="A83" s="117">
        <v>45113</v>
      </c>
      <c r="B83" s="250">
        <v>15288</v>
      </c>
      <c r="C83" s="258">
        <v>14988</v>
      </c>
      <c r="D83" s="250"/>
      <c r="E83" s="250">
        <v>2104</v>
      </c>
      <c r="F83" s="258">
        <v>8697</v>
      </c>
      <c r="H83" s="250"/>
      <c r="I83" s="258">
        <v>2975</v>
      </c>
      <c r="L83" t="s">
        <v>16</v>
      </c>
      <c r="M83" s="18" t="s">
        <v>165</v>
      </c>
      <c r="N83" t="s">
        <v>17</v>
      </c>
      <c r="O83" s="16" t="s">
        <v>26</v>
      </c>
    </row>
    <row r="84" spans="1:15">
      <c r="A84" s="217">
        <v>45114</v>
      </c>
      <c r="B84" s="250">
        <v>-8068</v>
      </c>
      <c r="C84" s="258">
        <v>-18315</v>
      </c>
      <c r="D84" s="250"/>
      <c r="E84" s="250">
        <v>-3866</v>
      </c>
      <c r="F84" s="258">
        <v>-10633</v>
      </c>
      <c r="H84" s="250"/>
      <c r="I84" s="258">
        <v>4513</v>
      </c>
      <c r="L84" t="s">
        <v>16</v>
      </c>
      <c r="M84" s="16" t="s">
        <v>26</v>
      </c>
      <c r="N84" t="s">
        <v>17</v>
      </c>
      <c r="O84" s="16" t="s">
        <v>26</v>
      </c>
    </row>
    <row r="85" spans="1:15">
      <c r="A85" s="217">
        <v>45117</v>
      </c>
      <c r="B85" s="250">
        <v>-3975</v>
      </c>
      <c r="C85" s="258">
        <v>-963</v>
      </c>
      <c r="D85" s="250"/>
      <c r="E85" s="250">
        <v>97</v>
      </c>
      <c r="F85" s="258">
        <v>-1714</v>
      </c>
      <c r="H85" s="250"/>
      <c r="I85" s="258"/>
      <c r="L85" t="s">
        <v>16</v>
      </c>
      <c r="M85" s="18" t="s">
        <v>165</v>
      </c>
      <c r="N85" t="s">
        <v>17</v>
      </c>
      <c r="O85" s="16" t="s">
        <v>26</v>
      </c>
    </row>
    <row r="86" spans="1:15">
      <c r="A86" s="217">
        <v>45118</v>
      </c>
      <c r="B86" s="250">
        <v>-312</v>
      </c>
      <c r="C86" s="258">
        <v>249</v>
      </c>
      <c r="D86" s="250"/>
      <c r="E86" s="250">
        <v>1516</v>
      </c>
      <c r="F86" s="258">
        <v>1486</v>
      </c>
      <c r="H86" s="250">
        <v>-1224</v>
      </c>
      <c r="I86" s="258">
        <v>-1745</v>
      </c>
      <c r="L86" t="s">
        <v>16</v>
      </c>
      <c r="M86" s="18" t="s">
        <v>165</v>
      </c>
      <c r="N86" t="s">
        <v>17</v>
      </c>
      <c r="O86" s="16" t="s">
        <v>26</v>
      </c>
    </row>
    <row r="87" spans="1:15">
      <c r="A87" s="217">
        <v>45119</v>
      </c>
      <c r="B87" s="250">
        <v>-14211</v>
      </c>
      <c r="C87" s="258">
        <v>-9824</v>
      </c>
      <c r="D87" s="250"/>
      <c r="E87" s="250">
        <v>665</v>
      </c>
      <c r="F87" s="258">
        <v>-3526</v>
      </c>
      <c r="H87" s="250"/>
      <c r="I87" s="258"/>
      <c r="L87" t="s">
        <v>16</v>
      </c>
      <c r="M87" s="16" t="s">
        <v>26</v>
      </c>
      <c r="N87" t="s">
        <v>17</v>
      </c>
      <c r="O87" s="16" t="s">
        <v>26</v>
      </c>
    </row>
    <row r="88" spans="1:15">
      <c r="A88" s="117">
        <v>45120</v>
      </c>
      <c r="B88" s="250">
        <v>-4954</v>
      </c>
      <c r="C88" s="258">
        <v>-7257</v>
      </c>
      <c r="D88" s="250"/>
      <c r="E88" s="250">
        <v>306</v>
      </c>
      <c r="F88" s="258">
        <v>-7562</v>
      </c>
      <c r="H88" s="250"/>
      <c r="I88" s="258"/>
      <c r="L88" t="s">
        <v>16</v>
      </c>
      <c r="M88" s="106" t="s">
        <v>71</v>
      </c>
      <c r="N88" t="s">
        <v>17</v>
      </c>
      <c r="O88" s="16" t="s">
        <v>26</v>
      </c>
    </row>
    <row r="89" spans="1:15">
      <c r="A89" s="217">
        <v>45121</v>
      </c>
      <c r="B89" s="250">
        <v>7411</v>
      </c>
      <c r="C89" s="258">
        <v>-5662</v>
      </c>
      <c r="D89" s="250"/>
      <c r="E89" s="250">
        <v>-7438</v>
      </c>
      <c r="F89" s="258">
        <v>3178</v>
      </c>
      <c r="H89" s="250"/>
      <c r="I89" s="258">
        <v>5000</v>
      </c>
      <c r="L89" t="s">
        <v>16</v>
      </c>
      <c r="M89" s="18" t="s">
        <v>165</v>
      </c>
      <c r="N89" t="s">
        <v>17</v>
      </c>
      <c r="O89" s="18" t="s">
        <v>165</v>
      </c>
    </row>
    <row r="90" spans="1:15">
      <c r="A90" s="217">
        <v>45124</v>
      </c>
      <c r="B90" s="250">
        <v>19657</v>
      </c>
      <c r="C90" s="258">
        <v>8965</v>
      </c>
      <c r="D90" s="250"/>
      <c r="E90" s="250">
        <v>8554</v>
      </c>
      <c r="F90" s="258">
        <v>15588</v>
      </c>
      <c r="H90" s="250"/>
      <c r="I90" s="258">
        <v>6925</v>
      </c>
      <c r="L90" t="s">
        <v>16</v>
      </c>
      <c r="M90" s="18" t="s">
        <v>165</v>
      </c>
      <c r="N90" t="s">
        <v>17</v>
      </c>
      <c r="O90" s="18" t="s">
        <v>165</v>
      </c>
    </row>
    <row r="91" spans="1:15">
      <c r="A91" s="217">
        <v>45125</v>
      </c>
      <c r="B91" s="250">
        <v>-20612</v>
      </c>
      <c r="C91" s="258">
        <v>-5106</v>
      </c>
      <c r="D91" s="250"/>
      <c r="E91" s="250">
        <v>-5706</v>
      </c>
      <c r="F91" s="258">
        <v>-14930</v>
      </c>
      <c r="H91" s="250"/>
      <c r="I91" s="258"/>
      <c r="L91" t="s">
        <v>16</v>
      </c>
      <c r="M91" s="16" t="s">
        <v>26</v>
      </c>
      <c r="N91" t="s">
        <v>17</v>
      </c>
      <c r="O91" s="16" t="s">
        <v>26</v>
      </c>
    </row>
    <row r="92" spans="1:15">
      <c r="A92" s="217">
        <v>45126</v>
      </c>
      <c r="B92" s="250">
        <v>17844</v>
      </c>
      <c r="C92" s="258">
        <v>10081</v>
      </c>
      <c r="D92" s="250"/>
      <c r="E92" s="250">
        <v>2962</v>
      </c>
      <c r="F92" s="258">
        <v>5447</v>
      </c>
      <c r="H92" s="250"/>
      <c r="I92" s="258"/>
      <c r="L92" t="s">
        <v>16</v>
      </c>
      <c r="M92" s="18" t="s">
        <v>165</v>
      </c>
      <c r="N92" t="s">
        <v>17</v>
      </c>
      <c r="O92" s="16" t="s">
        <v>26</v>
      </c>
    </row>
    <row r="93" spans="1:15">
      <c r="A93" s="217">
        <v>45127</v>
      </c>
      <c r="B93" s="250">
        <v>17267</v>
      </c>
      <c r="C93" s="258">
        <v>26983</v>
      </c>
      <c r="D93" s="250"/>
      <c r="E93" s="250">
        <v>10435</v>
      </c>
      <c r="F93" s="258">
        <v>6295</v>
      </c>
      <c r="H93" s="250"/>
      <c r="I93" s="258">
        <v>5277</v>
      </c>
      <c r="M93" s="18"/>
      <c r="O93" s="16"/>
    </row>
    <row r="94" spans="1:15">
      <c r="A94" s="217">
        <v>45128</v>
      </c>
      <c r="B94" s="250">
        <v>1763</v>
      </c>
      <c r="C94" s="258">
        <v>-24501</v>
      </c>
      <c r="D94" s="250"/>
      <c r="E94" s="250">
        <v>-7292</v>
      </c>
      <c r="F94" s="258">
        <v>3480</v>
      </c>
      <c r="H94" s="250"/>
      <c r="I94" s="258"/>
      <c r="L94" s="52" t="s">
        <v>16</v>
      </c>
      <c r="M94" s="100" t="s">
        <v>26</v>
      </c>
      <c r="N94" s="52" t="s">
        <v>17</v>
      </c>
      <c r="O94" s="100" t="s">
        <v>26</v>
      </c>
    </row>
    <row r="95" spans="1:15">
      <c r="A95" s="217">
        <v>45131</v>
      </c>
      <c r="B95" s="250">
        <v>-7333</v>
      </c>
      <c r="C95" s="258">
        <v>-3128</v>
      </c>
      <c r="D95" s="250"/>
      <c r="E95" s="250">
        <v>-3424</v>
      </c>
      <c r="F95" s="258">
        <v>-5643</v>
      </c>
      <c r="H95" s="250"/>
      <c r="I95" s="258"/>
      <c r="L95" s="52" t="s">
        <v>16</v>
      </c>
      <c r="M95" s="100" t="s">
        <v>26</v>
      </c>
      <c r="N95" s="52" t="s">
        <v>17</v>
      </c>
      <c r="O95" s="100" t="s">
        <v>26</v>
      </c>
    </row>
    <row r="96" spans="1:15">
      <c r="A96" s="217">
        <v>45132</v>
      </c>
      <c r="B96" s="250">
        <v>1637</v>
      </c>
      <c r="C96" s="258">
        <v>-8707</v>
      </c>
      <c r="D96" s="250"/>
      <c r="E96" s="250">
        <v>-1986</v>
      </c>
      <c r="F96" s="258">
        <v>-3170</v>
      </c>
      <c r="H96" s="250"/>
      <c r="I96" s="258"/>
      <c r="L96" s="52" t="s">
        <v>16</v>
      </c>
      <c r="M96" s="100" t="s">
        <v>26</v>
      </c>
      <c r="N96" s="52" t="s">
        <v>17</v>
      </c>
      <c r="O96" s="100" t="s">
        <v>26</v>
      </c>
    </row>
    <row r="97" spans="1:15">
      <c r="A97" s="217">
        <v>45133</v>
      </c>
      <c r="B97" s="250">
        <v>13335</v>
      </c>
      <c r="C97" s="258">
        <v>12958</v>
      </c>
      <c r="D97" s="250"/>
      <c r="E97" s="250">
        <v>2697</v>
      </c>
      <c r="F97" s="258">
        <v>6602</v>
      </c>
      <c r="H97" s="250"/>
      <c r="I97" s="258"/>
      <c r="L97" s="52" t="s">
        <v>16</v>
      </c>
      <c r="M97" s="100" t="s">
        <v>26</v>
      </c>
      <c r="N97" s="52" t="s">
        <v>17</v>
      </c>
      <c r="O97" s="100" t="s">
        <v>26</v>
      </c>
    </row>
    <row r="98" spans="1:15">
      <c r="A98" s="117">
        <v>45134</v>
      </c>
      <c r="B98" s="250">
        <v>-8208</v>
      </c>
      <c r="C98" s="258">
        <v>-39678</v>
      </c>
      <c r="D98" s="250"/>
      <c r="E98" s="250">
        <v>-7594</v>
      </c>
      <c r="F98" s="258">
        <v>-29446</v>
      </c>
      <c r="H98" s="250"/>
      <c r="I98" s="258"/>
      <c r="L98" s="52" t="s">
        <v>16</v>
      </c>
      <c r="M98" s="100" t="s">
        <v>26</v>
      </c>
      <c r="N98" s="52" t="s">
        <v>17</v>
      </c>
      <c r="O98" s="100" t="s">
        <v>26</v>
      </c>
    </row>
    <row r="99" spans="1:15">
      <c r="A99" s="217">
        <v>45135</v>
      </c>
      <c r="B99" s="250">
        <v>-1203</v>
      </c>
      <c r="C99" s="258">
        <v>-22119</v>
      </c>
      <c r="D99" s="250"/>
      <c r="E99" s="250">
        <v>-4455</v>
      </c>
      <c r="F99" s="258">
        <v>-2461</v>
      </c>
      <c r="H99" s="250">
        <v>3105</v>
      </c>
      <c r="I99" s="258">
        <v>2600</v>
      </c>
      <c r="L99" s="52" t="s">
        <v>16</v>
      </c>
      <c r="M99" s="100" t="s">
        <v>26</v>
      </c>
      <c r="N99" s="52" t="s">
        <v>17</v>
      </c>
      <c r="O99" s="100" t="s">
        <v>26</v>
      </c>
    </row>
    <row r="100" spans="1:15">
      <c r="A100" s="217">
        <v>45138</v>
      </c>
      <c r="B100" s="250">
        <v>8277</v>
      </c>
      <c r="C100" s="258">
        <v>3566</v>
      </c>
      <c r="D100" s="250"/>
      <c r="E100" s="250">
        <v>3578</v>
      </c>
      <c r="F100" s="258">
        <v>540</v>
      </c>
      <c r="H100" s="250"/>
      <c r="I100" s="258"/>
      <c r="L100" s="52" t="s">
        <v>16</v>
      </c>
      <c r="M100" s="100" t="s">
        <v>26</v>
      </c>
      <c r="N100" s="52" t="s">
        <v>17</v>
      </c>
      <c r="O100" s="100" t="s">
        <v>26</v>
      </c>
    </row>
    <row r="101" spans="1:15">
      <c r="A101" s="217">
        <v>45139</v>
      </c>
      <c r="B101" s="250">
        <v>-1841</v>
      </c>
      <c r="C101" s="258">
        <v>7159</v>
      </c>
      <c r="D101" s="250"/>
      <c r="E101" s="250">
        <v>3023</v>
      </c>
      <c r="F101" s="258">
        <v>-1885</v>
      </c>
      <c r="H101" s="250">
        <v>-533</v>
      </c>
      <c r="I101" s="258">
        <v>-4872</v>
      </c>
      <c r="L101" s="52" t="s">
        <v>16</v>
      </c>
      <c r="M101" s="100" t="s">
        <v>26</v>
      </c>
      <c r="N101" s="52" t="s">
        <v>17</v>
      </c>
      <c r="O101" s="100" t="s">
        <v>26</v>
      </c>
    </row>
    <row r="102" spans="1:15">
      <c r="A102" s="217">
        <v>45140</v>
      </c>
      <c r="B102" s="250">
        <v>76</v>
      </c>
      <c r="C102" s="258">
        <v>-11832</v>
      </c>
      <c r="D102" s="250"/>
      <c r="E102" s="250">
        <v>-3762</v>
      </c>
      <c r="F102" s="258">
        <v>5051</v>
      </c>
      <c r="H102" s="250">
        <v>583</v>
      </c>
      <c r="I102" s="258">
        <v>-6085</v>
      </c>
      <c r="L102" s="52" t="s">
        <v>16</v>
      </c>
      <c r="M102" s="100" t="s">
        <v>26</v>
      </c>
      <c r="N102" s="52" t="s">
        <v>17</v>
      </c>
      <c r="O102" s="100" t="s">
        <v>26</v>
      </c>
    </row>
    <row r="103" spans="1:15">
      <c r="A103" s="217">
        <v>45141</v>
      </c>
      <c r="B103" s="250">
        <v>10993</v>
      </c>
      <c r="C103" s="258">
        <v>-21332</v>
      </c>
      <c r="D103" s="250"/>
      <c r="E103" s="250">
        <v>-1231</v>
      </c>
      <c r="F103" s="258">
        <v>-3655</v>
      </c>
      <c r="H103" s="250"/>
      <c r="I103" s="258">
        <v>-1656</v>
      </c>
      <c r="L103" s="52" t="s">
        <v>16</v>
      </c>
      <c r="M103" s="100" t="s">
        <v>26</v>
      </c>
      <c r="N103" s="52" t="s">
        <v>17</v>
      </c>
      <c r="O103" s="100" t="s">
        <v>26</v>
      </c>
    </row>
    <row r="104" spans="1:15">
      <c r="A104" s="217">
        <v>45142</v>
      </c>
      <c r="B104" s="250">
        <v>-7072</v>
      </c>
      <c r="C104" s="258">
        <v>7877</v>
      </c>
      <c r="D104" s="250"/>
      <c r="E104" s="250">
        <v>5402</v>
      </c>
      <c r="F104" s="258">
        <v>3161</v>
      </c>
      <c r="H104" s="250"/>
      <c r="I104" s="258"/>
      <c r="L104" s="52" t="s">
        <v>16</v>
      </c>
      <c r="M104" s="195" t="s">
        <v>165</v>
      </c>
      <c r="N104" s="52" t="s">
        <v>17</v>
      </c>
      <c r="O104" s="195" t="s">
        <v>165</v>
      </c>
    </row>
    <row r="105" spans="1:15">
      <c r="A105" s="217">
        <v>45145</v>
      </c>
      <c r="B105" s="250">
        <v>9233</v>
      </c>
      <c r="C105" s="258">
        <v>11326</v>
      </c>
      <c r="D105" s="250"/>
      <c r="E105" s="250">
        <v>-1247</v>
      </c>
      <c r="F105" s="258">
        <v>1844</v>
      </c>
      <c r="H105" s="250"/>
      <c r="I105" s="258">
        <v>1700</v>
      </c>
      <c r="L105" s="52" t="s">
        <v>16</v>
      </c>
      <c r="M105" s="195" t="s">
        <v>165</v>
      </c>
      <c r="N105" s="52" t="s">
        <v>17</v>
      </c>
      <c r="O105" s="100" t="s">
        <v>26</v>
      </c>
    </row>
    <row r="106" spans="1:15">
      <c r="A106" s="217">
        <v>45146</v>
      </c>
      <c r="B106" s="250">
        <v>7547</v>
      </c>
      <c r="C106" s="258">
        <v>2845</v>
      </c>
      <c r="D106" s="250"/>
      <c r="E106" s="250">
        <v>-4775</v>
      </c>
      <c r="F106" s="258">
        <v>6120</v>
      </c>
      <c r="H106" s="250"/>
      <c r="I106" s="258"/>
      <c r="L106" s="52" t="s">
        <v>16</v>
      </c>
      <c r="M106" s="100" t="s">
        <v>26</v>
      </c>
      <c r="N106" s="52" t="s">
        <v>17</v>
      </c>
      <c r="O106" s="100" t="s">
        <v>26</v>
      </c>
    </row>
    <row r="107" spans="1:15">
      <c r="A107" s="217">
        <v>45147</v>
      </c>
      <c r="B107" s="250">
        <v>-626</v>
      </c>
      <c r="C107" s="258">
        <v>-2230</v>
      </c>
      <c r="D107" s="250"/>
      <c r="E107" s="250">
        <v>-53</v>
      </c>
      <c r="F107" s="258">
        <v>-5457</v>
      </c>
      <c r="H107" s="250"/>
      <c r="I107" s="258">
        <v>995</v>
      </c>
      <c r="L107" s="52" t="s">
        <v>16</v>
      </c>
      <c r="M107" s="195" t="s">
        <v>165</v>
      </c>
      <c r="N107" s="52" t="s">
        <v>17</v>
      </c>
      <c r="O107" s="100" t="s">
        <v>26</v>
      </c>
    </row>
    <row r="108" spans="1:15">
      <c r="A108" s="217">
        <v>45148</v>
      </c>
      <c r="B108" s="250">
        <v>3626</v>
      </c>
      <c r="C108" s="258">
        <v>4266</v>
      </c>
      <c r="D108" s="250"/>
      <c r="E108" s="250">
        <v>11954</v>
      </c>
      <c r="F108" s="258">
        <v>-3460</v>
      </c>
      <c r="H108" s="250"/>
      <c r="I108" s="258"/>
      <c r="L108" s="52" t="s">
        <v>16</v>
      </c>
      <c r="M108" s="100" t="s">
        <v>26</v>
      </c>
      <c r="N108" s="52" t="s">
        <v>17</v>
      </c>
      <c r="O108" s="100" t="s">
        <v>26</v>
      </c>
    </row>
    <row r="109" spans="1:15">
      <c r="A109" s="217">
        <v>45149</v>
      </c>
      <c r="B109" s="250">
        <v>8596</v>
      </c>
      <c r="C109" s="258">
        <v>5591</v>
      </c>
      <c r="D109" s="250"/>
      <c r="E109" s="250">
        <v>4535</v>
      </c>
      <c r="F109" s="258">
        <v>1932</v>
      </c>
      <c r="H109" s="250"/>
      <c r="I109" s="258">
        <v>1907</v>
      </c>
      <c r="L109" s="52" t="s">
        <v>16</v>
      </c>
      <c r="M109" s="100" t="s">
        <v>26</v>
      </c>
      <c r="N109" s="52" t="s">
        <v>17</v>
      </c>
      <c r="O109" s="100" t="s">
        <v>26</v>
      </c>
    </row>
    <row r="110" spans="1:15">
      <c r="A110" s="217">
        <v>45152</v>
      </c>
      <c r="B110" s="250">
        <v>-2917</v>
      </c>
      <c r="C110" s="258">
        <v>-13705</v>
      </c>
      <c r="D110" s="250"/>
      <c r="E110" s="250">
        <v>-8413</v>
      </c>
      <c r="F110" s="258">
        <v>-2985</v>
      </c>
      <c r="H110" s="250"/>
      <c r="I110" s="258"/>
      <c r="L110" s="52" t="s">
        <v>16</v>
      </c>
      <c r="M110" s="152" t="s">
        <v>71</v>
      </c>
      <c r="N110" s="52" t="s">
        <v>17</v>
      </c>
      <c r="O110" s="100" t="s">
        <v>26</v>
      </c>
    </row>
    <row r="111" spans="1:15">
      <c r="A111" s="217">
        <v>45154</v>
      </c>
      <c r="B111" s="250">
        <v>6489</v>
      </c>
      <c r="C111" s="258">
        <v>4106</v>
      </c>
      <c r="D111" s="250"/>
      <c r="E111" s="250">
        <v>3255</v>
      </c>
      <c r="F111" s="258">
        <v>6731</v>
      </c>
      <c r="H111" s="250"/>
      <c r="I111" s="258"/>
      <c r="L111" s="52" t="s">
        <v>16</v>
      </c>
      <c r="M111" s="195" t="s">
        <v>165</v>
      </c>
      <c r="N111" s="52" t="s">
        <v>17</v>
      </c>
      <c r="O111" s="100" t="s">
        <v>26</v>
      </c>
    </row>
    <row r="112" spans="1:15">
      <c r="A112" s="217">
        <v>45155</v>
      </c>
      <c r="B112" s="250">
        <v>9384</v>
      </c>
      <c r="C112" s="258">
        <v>10198</v>
      </c>
      <c r="D112" s="250"/>
      <c r="E112" s="250">
        <v>5906</v>
      </c>
      <c r="F112" s="258">
        <v>4568</v>
      </c>
      <c r="H112" s="250"/>
      <c r="I112" s="258"/>
      <c r="L112" s="52" t="s">
        <v>16</v>
      </c>
      <c r="M112" s="100" t="s">
        <v>26</v>
      </c>
      <c r="N112" s="52" t="s">
        <v>17</v>
      </c>
      <c r="O112" s="100" t="s">
        <v>26</v>
      </c>
    </row>
    <row r="113" spans="1:15">
      <c r="A113" s="217">
        <v>45156</v>
      </c>
      <c r="B113" s="250">
        <v>-6520</v>
      </c>
      <c r="C113" s="258">
        <v>-3656</v>
      </c>
      <c r="D113" s="250"/>
      <c r="E113" s="250">
        <v>-4161</v>
      </c>
      <c r="F113" s="258">
        <v>4054</v>
      </c>
      <c r="H113" s="250"/>
      <c r="I113" s="258"/>
      <c r="L113" s="52" t="s">
        <v>16</v>
      </c>
      <c r="M113" s="100" t="s">
        <v>26</v>
      </c>
      <c r="N113" s="52" t="s">
        <v>17</v>
      </c>
      <c r="O113" s="100" t="s">
        <v>26</v>
      </c>
    </row>
    <row r="114" spans="1:15">
      <c r="A114" s="217">
        <v>45159</v>
      </c>
      <c r="B114" s="250">
        <v>-7495</v>
      </c>
      <c r="C114" s="258">
        <v>-10093</v>
      </c>
      <c r="D114" s="250"/>
      <c r="E114" s="250">
        <v>-9832</v>
      </c>
      <c r="F114" s="258">
        <v>-4204</v>
      </c>
      <c r="H114" s="250"/>
      <c r="I114" s="258"/>
      <c r="L114" s="52" t="s">
        <v>16</v>
      </c>
      <c r="M114" s="195" t="s">
        <v>165</v>
      </c>
      <c r="N114" s="52" t="s">
        <v>17</v>
      </c>
      <c r="O114" s="195" t="s">
        <v>165</v>
      </c>
    </row>
    <row r="115" spans="1:15">
      <c r="A115" s="217">
        <v>45160</v>
      </c>
      <c r="B115" s="250">
        <v>-1273</v>
      </c>
      <c r="C115" s="258">
        <v>3962</v>
      </c>
      <c r="D115" s="250"/>
      <c r="E115" s="250">
        <v>4012</v>
      </c>
      <c r="F115" s="258">
        <v>-1027</v>
      </c>
      <c r="H115" s="250"/>
      <c r="I115" s="258"/>
      <c r="L115" s="52" t="s">
        <v>16</v>
      </c>
      <c r="M115" s="100" t="s">
        <v>26</v>
      </c>
      <c r="N115" s="52" t="s">
        <v>17</v>
      </c>
      <c r="O115" s="100" t="s">
        <v>26</v>
      </c>
    </row>
    <row r="116" spans="1:15">
      <c r="A116" s="217">
        <v>45161</v>
      </c>
      <c r="B116" s="250">
        <v>-962</v>
      </c>
      <c r="C116" s="258">
        <v>-3263</v>
      </c>
      <c r="D116" s="250"/>
      <c r="E116" s="250">
        <v>-2837</v>
      </c>
      <c r="F116" s="258">
        <v>10222</v>
      </c>
      <c r="H116" s="250"/>
      <c r="I116" s="258"/>
      <c r="L116" s="52" t="s">
        <v>16</v>
      </c>
      <c r="M116" s="195" t="s">
        <v>165</v>
      </c>
      <c r="N116" s="52" t="s">
        <v>17</v>
      </c>
      <c r="O116" s="195" t="s">
        <v>165</v>
      </c>
    </row>
    <row r="117" spans="1:15">
      <c r="A117" s="217">
        <v>45162</v>
      </c>
      <c r="B117" s="250">
        <v>-10730</v>
      </c>
      <c r="C117" s="258">
        <v>-1113</v>
      </c>
      <c r="D117" s="250"/>
      <c r="E117" s="250">
        <v>1383</v>
      </c>
      <c r="F117" s="258">
        <v>-13634</v>
      </c>
      <c r="H117" s="250"/>
      <c r="I117" s="258"/>
      <c r="L117" s="52"/>
      <c r="M117" s="195"/>
      <c r="N117" s="52"/>
      <c r="O117" s="195"/>
    </row>
    <row r="118" spans="1:15">
      <c r="A118" s="217">
        <v>45163</v>
      </c>
      <c r="B118" s="250">
        <v>8925</v>
      </c>
      <c r="C118" s="258">
        <v>94</v>
      </c>
      <c r="D118" s="250"/>
      <c r="E118" s="250">
        <v>6194</v>
      </c>
      <c r="F118" s="258">
        <v>108</v>
      </c>
      <c r="H118" s="250"/>
      <c r="I118" s="258"/>
      <c r="L118" s="52" t="s">
        <v>16</v>
      </c>
      <c r="M118" s="100" t="s">
        <v>26</v>
      </c>
      <c r="N118" s="52" t="s">
        <v>17</v>
      </c>
      <c r="O118" s="100" t="s">
        <v>26</v>
      </c>
    </row>
    <row r="119" spans="1:15">
      <c r="A119" s="217">
        <v>45166</v>
      </c>
      <c r="B119" s="250">
        <v>-3765</v>
      </c>
      <c r="C119" s="258">
        <v>-6678</v>
      </c>
      <c r="D119" s="250"/>
      <c r="E119" s="250">
        <v>-2114</v>
      </c>
      <c r="F119" s="258">
        <v>9647</v>
      </c>
      <c r="H119" s="250"/>
      <c r="I119" s="258"/>
      <c r="L119" s="52" t="s">
        <v>16</v>
      </c>
      <c r="M119" s="195" t="s">
        <v>165</v>
      </c>
      <c r="N119" s="52" t="s">
        <v>17</v>
      </c>
      <c r="O119" s="195" t="s">
        <v>165</v>
      </c>
    </row>
    <row r="120" spans="1:15">
      <c r="A120" s="217">
        <v>45167</v>
      </c>
      <c r="B120" s="250">
        <v>-13498</v>
      </c>
      <c r="C120" s="258">
        <v>-5210</v>
      </c>
      <c r="D120" s="250"/>
      <c r="E120" s="250">
        <v>-5824</v>
      </c>
      <c r="F120" s="258">
        <v>-6271</v>
      </c>
      <c r="H120" s="250"/>
      <c r="I120" s="258"/>
      <c r="L120" s="52" t="s">
        <v>16</v>
      </c>
      <c r="M120" s="195" t="s">
        <v>165</v>
      </c>
      <c r="N120" s="52" t="s">
        <v>17</v>
      </c>
      <c r="O120" s="100" t="s">
        <v>26</v>
      </c>
    </row>
    <row r="121" spans="1:15">
      <c r="A121" s="217">
        <v>45168</v>
      </c>
      <c r="B121" s="250">
        <v>-13806</v>
      </c>
      <c r="C121" s="258">
        <v>-4680</v>
      </c>
      <c r="D121" s="250"/>
      <c r="E121" s="250">
        <v>4471</v>
      </c>
      <c r="F121" s="258">
        <v>-5900</v>
      </c>
      <c r="H121" s="250"/>
      <c r="I121" s="258"/>
      <c r="L121" s="52" t="s">
        <v>16</v>
      </c>
      <c r="M121" s="100" t="s">
        <v>26</v>
      </c>
      <c r="N121" s="52" t="s">
        <v>17</v>
      </c>
      <c r="O121" s="100" t="s">
        <v>26</v>
      </c>
    </row>
    <row r="122" spans="1:15">
      <c r="A122" s="117">
        <v>45169</v>
      </c>
      <c r="B122" s="250">
        <v>-26414</v>
      </c>
      <c r="C122" s="258">
        <v>16302</v>
      </c>
      <c r="D122" s="250"/>
      <c r="E122" s="250">
        <v>22045</v>
      </c>
      <c r="F122" s="258">
        <v>4579</v>
      </c>
      <c r="H122" s="250"/>
      <c r="I122" s="258"/>
      <c r="L122" s="52" t="s">
        <v>16</v>
      </c>
      <c r="M122" s="195" t="s">
        <v>165</v>
      </c>
      <c r="N122" s="52" t="s">
        <v>17</v>
      </c>
      <c r="O122" s="100" t="s">
        <v>26</v>
      </c>
    </row>
    <row r="123" spans="1:15">
      <c r="A123" s="217">
        <v>45170</v>
      </c>
      <c r="B123" s="250">
        <v>-276</v>
      </c>
      <c r="C123" s="258">
        <v>-12004</v>
      </c>
      <c r="D123" s="250"/>
      <c r="E123" s="250">
        <v>-17625</v>
      </c>
      <c r="F123" s="258">
        <v>-4542</v>
      </c>
      <c r="H123" s="250"/>
      <c r="I123" s="258"/>
      <c r="L123" s="52" t="s">
        <v>16</v>
      </c>
      <c r="M123" s="195" t="s">
        <v>165</v>
      </c>
      <c r="N123" s="52" t="s">
        <v>17</v>
      </c>
      <c r="O123" s="195" t="s">
        <v>165</v>
      </c>
    </row>
    <row r="124" spans="1:15">
      <c r="A124" s="217">
        <v>45171</v>
      </c>
      <c r="B124" s="250">
        <v>659</v>
      </c>
      <c r="C124" s="258">
        <v>-809</v>
      </c>
      <c r="D124" s="250"/>
      <c r="E124" s="250">
        <v>-4789</v>
      </c>
      <c r="F124" s="258">
        <v>-925</v>
      </c>
      <c r="H124" s="250"/>
      <c r="I124" s="258"/>
      <c r="L124" s="52" t="s">
        <v>16</v>
      </c>
      <c r="M124" s="195" t="s">
        <v>165</v>
      </c>
      <c r="N124" s="52" t="s">
        <v>17</v>
      </c>
      <c r="O124" s="152" t="s">
        <v>71</v>
      </c>
    </row>
    <row r="125" spans="1:15">
      <c r="A125" s="217">
        <v>45174</v>
      </c>
      <c r="B125" s="250">
        <v>-6564</v>
      </c>
      <c r="C125" s="258">
        <v>644</v>
      </c>
      <c r="D125" s="250"/>
      <c r="E125" s="250">
        <v>3162</v>
      </c>
      <c r="F125" s="258">
        <v>-2443</v>
      </c>
      <c r="H125" s="250"/>
      <c r="I125" s="258"/>
      <c r="L125" s="52" t="s">
        <v>16</v>
      </c>
      <c r="M125" s="195" t="s">
        <v>165</v>
      </c>
      <c r="N125" s="52" t="s">
        <v>17</v>
      </c>
      <c r="O125" s="100" t="s">
        <v>26</v>
      </c>
    </row>
    <row r="126" spans="1:15">
      <c r="A126" s="217">
        <v>45175</v>
      </c>
      <c r="B126" s="250">
        <v>3092</v>
      </c>
      <c r="C126" s="258">
        <v>8896</v>
      </c>
      <c r="D126" s="250"/>
      <c r="E126" s="250">
        <v>9242</v>
      </c>
      <c r="F126" s="258">
        <v>596</v>
      </c>
      <c r="H126" s="250"/>
      <c r="I126" s="258"/>
      <c r="L126" s="52" t="s">
        <v>16</v>
      </c>
      <c r="M126" s="195" t="s">
        <v>165</v>
      </c>
      <c r="N126" s="52" t="s">
        <v>17</v>
      </c>
      <c r="O126" s="152" t="s">
        <v>71</v>
      </c>
    </row>
    <row r="127" spans="1:15">
      <c r="A127" s="117">
        <v>45176</v>
      </c>
      <c r="B127" s="250">
        <v>17188</v>
      </c>
      <c r="C127" s="258">
        <v>13018</v>
      </c>
      <c r="D127" s="250"/>
      <c r="E127" s="250">
        <v>-13664</v>
      </c>
      <c r="F127" s="258">
        <v>8581</v>
      </c>
      <c r="H127" s="250"/>
      <c r="I127" s="258"/>
      <c r="L127" s="52" t="s">
        <v>16</v>
      </c>
      <c r="M127" s="195" t="s">
        <v>165</v>
      </c>
      <c r="N127" s="52" t="s">
        <v>17</v>
      </c>
      <c r="O127" s="195" t="s">
        <v>165</v>
      </c>
    </row>
    <row r="128" spans="1:15">
      <c r="A128" s="217">
        <v>45177</v>
      </c>
      <c r="B128" s="250">
        <v>-1886</v>
      </c>
      <c r="C128" s="258">
        <v>4702</v>
      </c>
      <c r="D128" s="250"/>
      <c r="E128" s="250">
        <v>-716</v>
      </c>
      <c r="F128" s="258">
        <v>-2842</v>
      </c>
      <c r="H128" s="250"/>
      <c r="I128" s="258"/>
      <c r="L128" s="52" t="s">
        <v>16</v>
      </c>
      <c r="M128" s="195" t="s">
        <v>165</v>
      </c>
      <c r="N128" s="52" t="s">
        <v>17</v>
      </c>
      <c r="O128" s="195" t="s">
        <v>165</v>
      </c>
    </row>
    <row r="129" spans="1:15">
      <c r="A129" s="217">
        <v>45180</v>
      </c>
      <c r="B129" s="250">
        <v>-13377</v>
      </c>
      <c r="C129" s="258">
        <v>3271</v>
      </c>
      <c r="D129" s="250"/>
      <c r="E129" s="250">
        <v>3810</v>
      </c>
      <c r="F129" s="258">
        <v>-3041</v>
      </c>
      <c r="H129" s="250">
        <v>-617</v>
      </c>
      <c r="I129" s="258">
        <v>-1881</v>
      </c>
      <c r="L129" s="52" t="s">
        <v>16</v>
      </c>
      <c r="M129" s="195" t="s">
        <v>165</v>
      </c>
      <c r="N129" s="52" t="s">
        <v>17</v>
      </c>
      <c r="O129" s="195" t="s">
        <v>165</v>
      </c>
    </row>
    <row r="130" spans="1:15">
      <c r="A130" s="217">
        <v>45181</v>
      </c>
      <c r="B130" s="250">
        <v>-15014</v>
      </c>
      <c r="C130" s="258">
        <v>1606</v>
      </c>
      <c r="D130" s="250"/>
      <c r="E130" s="250">
        <v>4841</v>
      </c>
      <c r="F130" s="258">
        <v>-266</v>
      </c>
      <c r="H130" s="250">
        <v>474</v>
      </c>
      <c r="I130" s="258"/>
      <c r="L130" s="52" t="s">
        <v>16</v>
      </c>
      <c r="M130" s="100" t="s">
        <v>26</v>
      </c>
      <c r="N130" s="52" t="s">
        <v>17</v>
      </c>
      <c r="O130" s="100" t="s">
        <v>26</v>
      </c>
    </row>
    <row r="131" spans="1:15">
      <c r="A131" s="217">
        <v>45182</v>
      </c>
      <c r="B131" s="250">
        <v>-5133</v>
      </c>
      <c r="C131" s="258">
        <v>-9186</v>
      </c>
      <c r="D131" s="250"/>
      <c r="E131" s="250">
        <v>-8793</v>
      </c>
      <c r="F131" s="258">
        <v>10155</v>
      </c>
      <c r="H131" s="250">
        <v>485</v>
      </c>
      <c r="I131" s="258"/>
      <c r="L131" s="52" t="s">
        <v>16</v>
      </c>
      <c r="M131" s="195" t="s">
        <v>165</v>
      </c>
      <c r="N131" s="52" t="s">
        <v>17</v>
      </c>
      <c r="O131" s="195" t="s">
        <v>165</v>
      </c>
    </row>
    <row r="132" spans="1:15">
      <c r="A132" s="217">
        <v>45183</v>
      </c>
      <c r="B132" s="250">
        <v>-702</v>
      </c>
      <c r="C132" s="258">
        <v>6385</v>
      </c>
      <c r="D132" s="250"/>
      <c r="E132" s="250">
        <v>4093</v>
      </c>
      <c r="F132" s="258">
        <v>-4699</v>
      </c>
      <c r="H132" s="250"/>
      <c r="I132" s="258"/>
      <c r="L132" s="52" t="s">
        <v>16</v>
      </c>
      <c r="M132" s="195" t="s">
        <v>165</v>
      </c>
      <c r="N132" s="52" t="s">
        <v>17</v>
      </c>
      <c r="O132" s="100" t="s">
        <v>26</v>
      </c>
    </row>
    <row r="133" spans="1:15">
      <c r="A133" s="217">
        <v>45184</v>
      </c>
      <c r="B133" s="250">
        <v>6427</v>
      </c>
      <c r="C133" s="258">
        <v>8394</v>
      </c>
      <c r="D133" s="250"/>
      <c r="E133" s="250">
        <v>-384</v>
      </c>
      <c r="F133" s="258">
        <v>479</v>
      </c>
      <c r="H133" s="250"/>
      <c r="I133" s="258"/>
      <c r="L133" s="52" t="s">
        <v>16</v>
      </c>
      <c r="M133" s="195" t="s">
        <v>165</v>
      </c>
      <c r="N133" s="52" t="s">
        <v>17</v>
      </c>
      <c r="O133" s="195" t="s">
        <v>165</v>
      </c>
    </row>
    <row r="134" spans="1:15">
      <c r="A134" s="217">
        <v>45187</v>
      </c>
      <c r="B134" s="250">
        <v>-9826</v>
      </c>
      <c r="C134" s="258">
        <v>-4832</v>
      </c>
      <c r="D134" s="250"/>
      <c r="E134" s="250">
        <v>3807</v>
      </c>
      <c r="F134" s="258">
        <v>-5022</v>
      </c>
      <c r="H134" s="250"/>
      <c r="I134" s="258"/>
      <c r="L134" s="52" t="s">
        <v>16</v>
      </c>
      <c r="M134" s="100" t="s">
        <v>26</v>
      </c>
      <c r="N134" s="52" t="s">
        <v>17</v>
      </c>
      <c r="O134" s="100" t="s">
        <v>26</v>
      </c>
    </row>
    <row r="135" spans="1:15">
      <c r="A135" s="217">
        <v>45189</v>
      </c>
      <c r="B135" s="250">
        <v>8332</v>
      </c>
      <c r="C135" s="258">
        <v>-13492</v>
      </c>
      <c r="D135" s="250"/>
      <c r="E135" s="250">
        <v>4626</v>
      </c>
      <c r="F135" s="258">
        <v>692</v>
      </c>
      <c r="H135" s="250"/>
      <c r="I135" s="258"/>
      <c r="L135" s="52" t="s">
        <v>16</v>
      </c>
      <c r="M135" s="100" t="s">
        <v>26</v>
      </c>
      <c r="N135" s="52" t="s">
        <v>17</v>
      </c>
      <c r="O135" s="100" t="s">
        <v>26</v>
      </c>
    </row>
    <row r="136" spans="1:15">
      <c r="A136" s="117">
        <v>45190</v>
      </c>
      <c r="B136" s="250">
        <v>29034</v>
      </c>
      <c r="C136" s="258">
        <v>-7729</v>
      </c>
      <c r="D136" s="250"/>
      <c r="E136" s="250">
        <v>-3080</v>
      </c>
      <c r="F136" s="258">
        <v>19289</v>
      </c>
      <c r="H136" s="250">
        <v>-1046</v>
      </c>
      <c r="I136" s="258">
        <v>2000</v>
      </c>
      <c r="L136" s="52" t="s">
        <v>16</v>
      </c>
      <c r="M136" s="100" t="s">
        <v>26</v>
      </c>
      <c r="N136" s="52" t="s">
        <v>17</v>
      </c>
      <c r="O136" s="100" t="s">
        <v>26</v>
      </c>
    </row>
    <row r="137" spans="1:15">
      <c r="A137" s="217">
        <v>45191</v>
      </c>
      <c r="B137" s="250">
        <v>4462</v>
      </c>
      <c r="C137" s="258">
        <v>-5539</v>
      </c>
      <c r="D137" s="250"/>
      <c r="E137" s="250">
        <v>4203</v>
      </c>
      <c r="F137" s="258">
        <v>4356</v>
      </c>
      <c r="H137" s="250"/>
      <c r="I137" s="258"/>
      <c r="L137" s="52" t="s">
        <v>16</v>
      </c>
      <c r="M137" s="100" t="s">
        <v>26</v>
      </c>
      <c r="N137" s="52" t="s">
        <v>17</v>
      </c>
      <c r="O137" s="100" t="s">
        <v>26</v>
      </c>
    </row>
    <row r="138" spans="1:15">
      <c r="A138" s="217">
        <v>45194</v>
      </c>
      <c r="B138" s="250">
        <v>16200</v>
      </c>
      <c r="C138" s="258">
        <v>-3443</v>
      </c>
      <c r="D138" s="250"/>
      <c r="E138" s="250">
        <v>2561</v>
      </c>
      <c r="F138" s="258">
        <v>6251</v>
      </c>
      <c r="H138" s="250"/>
      <c r="I138" s="258"/>
      <c r="L138" s="52" t="s">
        <v>16</v>
      </c>
      <c r="M138" s="100" t="s">
        <v>26</v>
      </c>
      <c r="N138" s="52" t="s">
        <v>17</v>
      </c>
      <c r="O138" s="195" t="s">
        <v>165</v>
      </c>
    </row>
    <row r="139" spans="1:15">
      <c r="A139" s="217">
        <v>45195</v>
      </c>
      <c r="B139" s="250">
        <v>3963</v>
      </c>
      <c r="C139" s="258">
        <v>2095</v>
      </c>
      <c r="D139" s="250"/>
      <c r="E139" s="250">
        <v>-1178</v>
      </c>
      <c r="F139" s="258">
        <v>-4507</v>
      </c>
      <c r="H139" s="250"/>
      <c r="I139" s="258">
        <v>1600</v>
      </c>
      <c r="L139" s="52" t="s">
        <v>16</v>
      </c>
      <c r="M139" s="100" t="s">
        <v>26</v>
      </c>
      <c r="N139" s="52" t="s">
        <v>17</v>
      </c>
      <c r="O139" s="100" t="s">
        <v>26</v>
      </c>
    </row>
    <row r="140" spans="1:15">
      <c r="A140" s="217">
        <v>45196</v>
      </c>
      <c r="B140" s="250">
        <v>8125</v>
      </c>
      <c r="C140" s="258">
        <v>-7324</v>
      </c>
      <c r="D140" s="250"/>
      <c r="E140" s="250">
        <v>-193</v>
      </c>
      <c r="F140" s="258">
        <v>1190</v>
      </c>
      <c r="H140" s="250"/>
      <c r="I140" s="258"/>
      <c r="L140" s="52" t="s">
        <v>16</v>
      </c>
      <c r="M140" s="195" t="s">
        <v>165</v>
      </c>
      <c r="N140" s="52" t="s">
        <v>17</v>
      </c>
      <c r="O140" s="100" t="s">
        <v>26</v>
      </c>
    </row>
    <row r="141" spans="1:15">
      <c r="A141" s="117">
        <v>45197</v>
      </c>
      <c r="B141" s="252">
        <v>-8852</v>
      </c>
      <c r="C141" s="259">
        <v>-5723</v>
      </c>
      <c r="D141" s="252"/>
      <c r="E141" s="252">
        <v>6451</v>
      </c>
      <c r="F141" s="259">
        <v>-29841</v>
      </c>
      <c r="G141" s="13"/>
      <c r="H141" s="252">
        <v>3255</v>
      </c>
      <c r="I141" s="259"/>
      <c r="J141" s="13"/>
      <c r="K141" s="13"/>
      <c r="L141" s="52" t="s">
        <v>16</v>
      </c>
      <c r="M141" s="100" t="s">
        <v>26</v>
      </c>
      <c r="N141" s="52" t="s">
        <v>17</v>
      </c>
      <c r="O141" s="100" t="s">
        <v>26</v>
      </c>
    </row>
    <row r="142" spans="1:15" s="35" customFormat="1">
      <c r="A142" s="217">
        <v>45198</v>
      </c>
      <c r="B142" s="253">
        <v>-2997</v>
      </c>
      <c r="C142" s="256">
        <v>-16197</v>
      </c>
      <c r="D142" s="253"/>
      <c r="E142" s="253">
        <v>-7591</v>
      </c>
      <c r="F142" s="256">
        <v>1096</v>
      </c>
      <c r="H142" s="253">
        <v>3513</v>
      </c>
      <c r="I142" s="256"/>
      <c r="J142" s="253">
        <f>H142+H141</f>
        <v>6768</v>
      </c>
      <c r="L142" s="52" t="s">
        <v>16</v>
      </c>
      <c r="M142" s="195" t="s">
        <v>165</v>
      </c>
      <c r="N142" s="52" t="s">
        <v>17</v>
      </c>
      <c r="O142" s="195" t="s">
        <v>165</v>
      </c>
    </row>
    <row r="143" spans="1:15" s="35" customFormat="1">
      <c r="A143" s="217">
        <v>45202</v>
      </c>
      <c r="B143" s="253">
        <v>14382</v>
      </c>
      <c r="C143" s="256">
        <v>-4026</v>
      </c>
      <c r="D143" s="253"/>
      <c r="E143" s="253">
        <v>-1061</v>
      </c>
      <c r="F143" s="256">
        <v>-2251</v>
      </c>
      <c r="H143" s="253"/>
      <c r="I143" s="256"/>
      <c r="J143" s="253"/>
      <c r="L143" s="52" t="s">
        <v>16</v>
      </c>
      <c r="M143" s="100" t="s">
        <v>26</v>
      </c>
      <c r="N143" s="52" t="s">
        <v>17</v>
      </c>
      <c r="O143" s="100" t="s">
        <v>26</v>
      </c>
    </row>
    <row r="144" spans="1:15" s="35" customFormat="1">
      <c r="A144" s="217">
        <v>45203</v>
      </c>
      <c r="B144" s="253">
        <v>26956</v>
      </c>
      <c r="C144" s="256">
        <v>31826</v>
      </c>
      <c r="D144" s="253"/>
      <c r="E144" s="253">
        <v>13966</v>
      </c>
      <c r="F144" s="256">
        <v>4412</v>
      </c>
      <c r="H144" s="253">
        <v>1388</v>
      </c>
      <c r="I144" s="256"/>
      <c r="J144" s="253"/>
      <c r="L144" s="52" t="s">
        <v>16</v>
      </c>
      <c r="M144" s="100" t="s">
        <v>26</v>
      </c>
      <c r="N144" s="52" t="s">
        <v>17</v>
      </c>
      <c r="O144" s="100" t="s">
        <v>26</v>
      </c>
    </row>
    <row r="145" spans="1:15" s="35" customFormat="1">
      <c r="A145" s="217">
        <v>45204</v>
      </c>
      <c r="B145" s="253">
        <v>1996</v>
      </c>
      <c r="C145" s="256">
        <v>5062</v>
      </c>
      <c r="D145" s="253"/>
      <c r="E145" s="253">
        <v>3792</v>
      </c>
      <c r="F145" s="256">
        <v>3067</v>
      </c>
      <c r="H145" s="253"/>
      <c r="I145" s="256">
        <v>757</v>
      </c>
      <c r="J145" s="253"/>
      <c r="L145" s="52" t="s">
        <v>16</v>
      </c>
      <c r="M145" s="100" t="s">
        <v>26</v>
      </c>
      <c r="N145" s="52" t="s">
        <v>17</v>
      </c>
      <c r="O145" s="100" t="s">
        <v>26</v>
      </c>
    </row>
    <row r="146" spans="1:15" s="35" customFormat="1">
      <c r="A146" s="217">
        <v>45205</v>
      </c>
      <c r="B146" s="253">
        <v>-7049</v>
      </c>
      <c r="C146" s="256">
        <v>-6425</v>
      </c>
      <c r="D146" s="253"/>
      <c r="E146" s="253">
        <v>-4746</v>
      </c>
      <c r="F146" s="256">
        <v>-4377</v>
      </c>
      <c r="H146" s="253">
        <v>1060</v>
      </c>
      <c r="I146" s="256">
        <v>4010</v>
      </c>
      <c r="J146" s="253"/>
      <c r="L146" s="52" t="s">
        <v>16</v>
      </c>
      <c r="M146" s="195" t="s">
        <v>165</v>
      </c>
      <c r="N146" s="52" t="s">
        <v>17</v>
      </c>
      <c r="O146" s="195" t="s">
        <v>165</v>
      </c>
    </row>
    <row r="147" spans="1:15" s="35" customFormat="1">
      <c r="A147" s="217">
        <v>45208</v>
      </c>
      <c r="B147" s="253">
        <v>1043</v>
      </c>
      <c r="C147" s="256">
        <v>4240</v>
      </c>
      <c r="D147" s="253"/>
      <c r="E147" s="253"/>
      <c r="F147" s="256"/>
      <c r="H147" s="253">
        <v>893</v>
      </c>
      <c r="I147" s="256">
        <v>-4638</v>
      </c>
      <c r="J147" s="253"/>
      <c r="L147" s="52" t="s">
        <v>16</v>
      </c>
      <c r="M147" s="195" t="s">
        <v>165</v>
      </c>
      <c r="N147" s="52" t="s">
        <v>17</v>
      </c>
      <c r="O147" s="195" t="s">
        <v>165</v>
      </c>
    </row>
    <row r="148" spans="1:15" s="35" customFormat="1">
      <c r="A148" s="217">
        <v>45209</v>
      </c>
      <c r="B148" s="253">
        <v>-2214</v>
      </c>
      <c r="C148" s="256">
        <v>-14088</v>
      </c>
      <c r="D148" s="253"/>
      <c r="E148" s="253">
        <v>-11179</v>
      </c>
      <c r="F148" s="256">
        <v>2463</v>
      </c>
      <c r="H148" s="253"/>
      <c r="I148" s="256"/>
      <c r="J148" s="253"/>
      <c r="L148" s="52" t="s">
        <v>16</v>
      </c>
      <c r="M148" s="100" t="s">
        <v>26</v>
      </c>
      <c r="N148" s="52" t="s">
        <v>17</v>
      </c>
      <c r="O148" s="100" t="s">
        <v>26</v>
      </c>
    </row>
    <row r="149" spans="1:15" s="35" customFormat="1">
      <c r="A149" s="217">
        <v>45210</v>
      </c>
      <c r="B149" s="253">
        <v>-17836</v>
      </c>
      <c r="C149" s="256">
        <v>-2382</v>
      </c>
      <c r="D149" s="253"/>
      <c r="E149" s="253">
        <v>-919</v>
      </c>
      <c r="F149" s="256">
        <v>-4879</v>
      </c>
      <c r="H149" s="253"/>
      <c r="I149" s="256"/>
      <c r="J149" s="253"/>
      <c r="L149" s="52" t="s">
        <v>16</v>
      </c>
      <c r="M149" s="195" t="s">
        <v>165</v>
      </c>
      <c r="N149" s="52" t="s">
        <v>17</v>
      </c>
      <c r="O149" s="152" t="s">
        <v>71</v>
      </c>
    </row>
    <row r="150" spans="1:15" s="35" customFormat="1">
      <c r="A150" s="217">
        <v>45211</v>
      </c>
      <c r="B150" s="253">
        <v>-6145</v>
      </c>
      <c r="C150" s="256">
        <v>1353</v>
      </c>
      <c r="D150" s="253"/>
      <c r="E150" s="253">
        <v>4561</v>
      </c>
      <c r="F150" s="256">
        <v>-313</v>
      </c>
      <c r="H150" s="253"/>
      <c r="I150" s="256"/>
      <c r="J150" s="253"/>
      <c r="L150" s="52" t="s">
        <v>16</v>
      </c>
      <c r="M150" s="195" t="s">
        <v>165</v>
      </c>
      <c r="N150" s="52" t="s">
        <v>17</v>
      </c>
      <c r="O150" s="195" t="s">
        <v>165</v>
      </c>
    </row>
    <row r="151" spans="1:15" s="35" customFormat="1">
      <c r="A151" s="217">
        <v>45212</v>
      </c>
      <c r="B151" s="253">
        <v>1878</v>
      </c>
      <c r="C151" s="256">
        <v>-6926</v>
      </c>
      <c r="D151" s="253"/>
      <c r="E151" s="253">
        <v>7222</v>
      </c>
      <c r="F151" s="256">
        <v>5557</v>
      </c>
      <c r="H151" s="253"/>
      <c r="I151" s="256"/>
      <c r="J151" s="253"/>
      <c r="L151" s="52" t="s">
        <v>16</v>
      </c>
      <c r="M151" s="100" t="s">
        <v>26</v>
      </c>
      <c r="N151" s="52" t="s">
        <v>17</v>
      </c>
      <c r="O151" s="100" t="s">
        <v>26</v>
      </c>
    </row>
    <row r="152" spans="1:15" s="35" customFormat="1">
      <c r="A152" s="217">
        <v>45215</v>
      </c>
      <c r="B152" s="253">
        <v>-1931</v>
      </c>
      <c r="C152" s="256">
        <v>3048</v>
      </c>
      <c r="D152" s="253"/>
      <c r="E152" s="253">
        <v>391</v>
      </c>
      <c r="F152" s="256">
        <v>-1377</v>
      </c>
      <c r="H152" s="253">
        <v>1059</v>
      </c>
      <c r="I152" s="256">
        <v>101</v>
      </c>
      <c r="J152" s="253"/>
      <c r="L152" s="52" t="s">
        <v>16</v>
      </c>
      <c r="M152" s="100" t="s">
        <v>26</v>
      </c>
      <c r="N152" s="52" t="s">
        <v>17</v>
      </c>
      <c r="O152" s="100" t="s">
        <v>26</v>
      </c>
    </row>
    <row r="153" spans="1:15" s="35" customFormat="1">
      <c r="A153" s="217">
        <v>45216</v>
      </c>
      <c r="B153" s="253">
        <v>-4786</v>
      </c>
      <c r="C153" s="256">
        <v>271</v>
      </c>
      <c r="D153" s="253"/>
      <c r="E153" s="253">
        <v>-2991</v>
      </c>
      <c r="F153" s="256">
        <v>-2135</v>
      </c>
      <c r="H153" s="253"/>
      <c r="I153" s="256">
        <v>550</v>
      </c>
      <c r="J153" s="253"/>
      <c r="L153" s="52" t="s">
        <v>16</v>
      </c>
      <c r="M153" s="195" t="s">
        <v>165</v>
      </c>
      <c r="N153" s="52" t="s">
        <v>17</v>
      </c>
      <c r="O153" s="152" t="s">
        <v>71</v>
      </c>
    </row>
    <row r="154" spans="1:15" s="35" customFormat="1">
      <c r="A154" s="217">
        <v>45217</v>
      </c>
      <c r="B154" s="253">
        <v>18118</v>
      </c>
      <c r="C154" s="256">
        <v>35116</v>
      </c>
      <c r="D154" s="253"/>
      <c r="E154" s="253">
        <v>26438</v>
      </c>
      <c r="F154" s="256">
        <v>4233</v>
      </c>
      <c r="H154" s="253"/>
      <c r="I154" s="256">
        <v>-3022</v>
      </c>
      <c r="J154" s="253"/>
      <c r="L154" s="52" t="s">
        <v>16</v>
      </c>
      <c r="M154" s="100" t="s">
        <v>26</v>
      </c>
      <c r="N154" s="52" t="s">
        <v>17</v>
      </c>
      <c r="O154" s="100" t="s">
        <v>26</v>
      </c>
    </row>
    <row r="155" spans="1:15" s="35" customFormat="1">
      <c r="A155" s="217">
        <v>45218</v>
      </c>
      <c r="B155" s="253">
        <v>-1065</v>
      </c>
      <c r="C155" s="256">
        <v>-7718</v>
      </c>
      <c r="D155" s="253"/>
      <c r="E155" s="253">
        <v>-7743</v>
      </c>
      <c r="F155" s="256">
        <v>-4485</v>
      </c>
      <c r="H155" s="253"/>
      <c r="I155" s="256"/>
      <c r="J155" s="253"/>
      <c r="L155" s="52" t="s">
        <v>16</v>
      </c>
      <c r="M155" s="100" t="s">
        <v>26</v>
      </c>
      <c r="N155" s="52" t="s">
        <v>17</v>
      </c>
      <c r="O155" s="152" t="s">
        <v>71</v>
      </c>
    </row>
    <row r="156" spans="1:15" s="35" customFormat="1">
      <c r="A156" s="217">
        <v>45219</v>
      </c>
      <c r="B156" s="253">
        <v>666</v>
      </c>
      <c r="C156" s="256">
        <v>-3458</v>
      </c>
      <c r="D156" s="253"/>
      <c r="E156" s="253">
        <v>-1740</v>
      </c>
      <c r="F156" s="256">
        <v>-3733</v>
      </c>
      <c r="H156" s="253"/>
      <c r="I156" s="256"/>
      <c r="J156" s="253"/>
      <c r="L156" s="52" t="s">
        <v>16</v>
      </c>
      <c r="M156" s="100" t="s">
        <v>26</v>
      </c>
      <c r="N156" s="52" t="s">
        <v>17</v>
      </c>
      <c r="O156" s="100" t="s">
        <v>26</v>
      </c>
    </row>
    <row r="157" spans="1:15" s="35" customFormat="1">
      <c r="A157" s="217">
        <v>45222</v>
      </c>
      <c r="B157" s="253">
        <v>6523</v>
      </c>
      <c r="C157" s="256">
        <v>-12990</v>
      </c>
      <c r="D157" s="253"/>
      <c r="E157" s="253">
        <v>-8072</v>
      </c>
      <c r="F157" s="256">
        <v>6092</v>
      </c>
      <c r="H157" s="253"/>
      <c r="I157" s="256">
        <v>4842</v>
      </c>
      <c r="J157" s="253"/>
      <c r="L157" s="52" t="s">
        <v>16</v>
      </c>
      <c r="M157" s="100" t="s">
        <v>26</v>
      </c>
      <c r="N157" s="52" t="s">
        <v>17</v>
      </c>
      <c r="O157" s="100" t="s">
        <v>26</v>
      </c>
    </row>
    <row r="158" spans="1:15" s="35" customFormat="1">
      <c r="A158" s="217">
        <v>45224</v>
      </c>
      <c r="B158" s="253">
        <v>6670</v>
      </c>
      <c r="C158" s="256">
        <v>-8638</v>
      </c>
      <c r="D158" s="253"/>
      <c r="E158" s="253">
        <v>-4677</v>
      </c>
      <c r="F158" s="256">
        <v>10273</v>
      </c>
      <c r="H158" s="253">
        <v>2000</v>
      </c>
      <c r="I158" s="256">
        <v>550</v>
      </c>
      <c r="J158" s="253"/>
      <c r="L158" s="52" t="s">
        <v>16</v>
      </c>
      <c r="M158" s="100" t="s">
        <v>26</v>
      </c>
      <c r="N158" s="52" t="s">
        <v>17</v>
      </c>
      <c r="O158" s="100" t="s">
        <v>26</v>
      </c>
    </row>
    <row r="159" spans="1:15" s="35" customFormat="1">
      <c r="A159" s="217">
        <v>45225</v>
      </c>
      <c r="B159" s="253">
        <v>10434</v>
      </c>
      <c r="C159" s="256">
        <v>-26271</v>
      </c>
      <c r="D159" s="253"/>
      <c r="E159" s="253">
        <v>-10252</v>
      </c>
      <c r="F159" s="256">
        <v>-14614</v>
      </c>
      <c r="H159" s="253">
        <v>7497</v>
      </c>
      <c r="I159" s="256">
        <v>-11176</v>
      </c>
      <c r="J159" s="253"/>
      <c r="L159" s="52" t="s">
        <v>16</v>
      </c>
      <c r="M159" s="100" t="s">
        <v>26</v>
      </c>
      <c r="N159" s="52" t="s">
        <v>17</v>
      </c>
      <c r="O159" s="100" t="s">
        <v>26</v>
      </c>
    </row>
    <row r="160" spans="1:15" s="35" customFormat="1">
      <c r="A160" s="217">
        <v>45226</v>
      </c>
      <c r="B160" s="253">
        <v>-8454</v>
      </c>
      <c r="C160" s="256">
        <v>-3386</v>
      </c>
      <c r="D160" s="253"/>
      <c r="E160" s="253">
        <v>4142</v>
      </c>
      <c r="F160" s="256">
        <v>883</v>
      </c>
      <c r="H160" s="253">
        <v>2677</v>
      </c>
      <c r="I160" s="256">
        <v>138</v>
      </c>
      <c r="J160" s="253"/>
      <c r="L160" s="52" t="s">
        <v>16</v>
      </c>
      <c r="M160" s="195" t="s">
        <v>165</v>
      </c>
      <c r="N160" s="52" t="s">
        <v>17</v>
      </c>
      <c r="O160" s="195" t="s">
        <v>165</v>
      </c>
    </row>
    <row r="161" spans="1:15" s="35" customFormat="1">
      <c r="A161" s="217">
        <v>45229</v>
      </c>
      <c r="B161" s="253">
        <v>5670</v>
      </c>
      <c r="C161" s="256">
        <v>4208</v>
      </c>
      <c r="D161" s="253"/>
      <c r="E161" s="253">
        <v>3804</v>
      </c>
      <c r="F161" s="256">
        <v>2153</v>
      </c>
      <c r="H161" s="253">
        <v>2239</v>
      </c>
      <c r="I161" s="256">
        <v>300</v>
      </c>
      <c r="J161" s="253"/>
      <c r="L161" s="52" t="s">
        <v>16</v>
      </c>
      <c r="M161" s="195" t="s">
        <v>165</v>
      </c>
      <c r="N161" s="52" t="s">
        <v>17</v>
      </c>
      <c r="O161" s="195" t="s">
        <v>165</v>
      </c>
    </row>
    <row r="162" spans="1:15" s="35" customFormat="1">
      <c r="A162" s="217">
        <v>45230</v>
      </c>
      <c r="B162" s="253">
        <v>3134</v>
      </c>
      <c r="C162" s="256">
        <v>5815</v>
      </c>
      <c r="D162" s="253"/>
      <c r="E162" s="253">
        <v>-1141</v>
      </c>
      <c r="F162" s="256">
        <v>-4540</v>
      </c>
      <c r="H162" s="253">
        <v>-2137</v>
      </c>
      <c r="I162" s="256">
        <v>-903</v>
      </c>
      <c r="J162" s="253"/>
      <c r="L162" s="52" t="s">
        <v>16</v>
      </c>
      <c r="M162" s="100" t="s">
        <v>26</v>
      </c>
      <c r="N162" s="52" t="s">
        <v>17</v>
      </c>
      <c r="O162" s="100" t="s">
        <v>26</v>
      </c>
    </row>
    <row r="163" spans="1:15" s="35" customFormat="1">
      <c r="A163" s="217">
        <v>45231</v>
      </c>
      <c r="B163" s="253">
        <v>4304</v>
      </c>
      <c r="C163" s="256">
        <v>1087</v>
      </c>
      <c r="D163" s="253"/>
      <c r="E163" s="253">
        <v>-454</v>
      </c>
      <c r="F163" s="256">
        <v>373</v>
      </c>
      <c r="H163" s="253">
        <v>2828</v>
      </c>
      <c r="I163" s="256">
        <v>375</v>
      </c>
      <c r="J163" s="253"/>
      <c r="L163" s="52" t="s">
        <v>16</v>
      </c>
      <c r="M163" s="100" t="s">
        <v>26</v>
      </c>
      <c r="N163" s="52" t="s">
        <v>17</v>
      </c>
      <c r="O163" s="152" t="s">
        <v>71</v>
      </c>
    </row>
    <row r="164" spans="1:15" s="35" customFormat="1">
      <c r="A164" s="217">
        <v>45232</v>
      </c>
      <c r="B164" s="253">
        <v>4847</v>
      </c>
      <c r="C164" s="256">
        <v>-11476</v>
      </c>
      <c r="D164" s="253"/>
      <c r="E164" s="253">
        <v>-2783</v>
      </c>
      <c r="F164" s="256">
        <v>346</v>
      </c>
      <c r="H164" s="253"/>
      <c r="I164" s="256"/>
      <c r="J164" s="253"/>
      <c r="L164" s="52"/>
      <c r="M164" s="100"/>
      <c r="N164" s="52"/>
      <c r="O164" s="152"/>
    </row>
    <row r="165" spans="1:15" s="35" customFormat="1">
      <c r="A165" s="217">
        <v>45233</v>
      </c>
      <c r="B165" s="253">
        <v>-17169</v>
      </c>
      <c r="C165" s="256">
        <v>-5999</v>
      </c>
      <c r="D165" s="253"/>
      <c r="E165" s="253">
        <v>-3762</v>
      </c>
      <c r="F165" s="256">
        <v>-2179</v>
      </c>
      <c r="H165" s="253"/>
      <c r="I165" s="256"/>
      <c r="J165" s="253"/>
      <c r="L165" s="52" t="s">
        <v>16</v>
      </c>
      <c r="M165" s="195" t="s">
        <v>165</v>
      </c>
      <c r="N165" s="52" t="s">
        <v>17</v>
      </c>
      <c r="O165" s="195" t="s">
        <v>165</v>
      </c>
    </row>
    <row r="166" spans="1:15" s="35" customFormat="1">
      <c r="A166" s="217">
        <v>45236</v>
      </c>
      <c r="B166" s="253">
        <v>-6916</v>
      </c>
      <c r="C166" s="256">
        <v>10247</v>
      </c>
      <c r="D166" s="253"/>
      <c r="E166" s="253">
        <v>-3799</v>
      </c>
      <c r="F166" s="256">
        <v>3980</v>
      </c>
      <c r="H166" s="253">
        <v>8514</v>
      </c>
      <c r="I166" s="256">
        <v>-1104</v>
      </c>
      <c r="J166" s="253"/>
      <c r="L166" s="52" t="s">
        <v>16</v>
      </c>
      <c r="M166" s="195" t="s">
        <v>165</v>
      </c>
      <c r="N166" s="52" t="s">
        <v>17</v>
      </c>
      <c r="O166" s="195" t="s">
        <v>165</v>
      </c>
    </row>
    <row r="167" spans="1:15" s="35" customFormat="1">
      <c r="A167" s="217">
        <v>45237</v>
      </c>
      <c r="B167" s="253">
        <v>-4061</v>
      </c>
      <c r="C167" s="256">
        <v>2392</v>
      </c>
      <c r="D167" s="253"/>
      <c r="E167" s="253">
        <v>2929</v>
      </c>
      <c r="F167" s="256">
        <v>-2409</v>
      </c>
      <c r="H167" s="253"/>
      <c r="I167" s="256"/>
      <c r="J167" s="253"/>
      <c r="L167" s="52" t="s">
        <v>16</v>
      </c>
      <c r="M167" s="100" t="s">
        <v>26</v>
      </c>
      <c r="N167" s="52" t="s">
        <v>17</v>
      </c>
      <c r="O167" s="195" t="s">
        <v>165</v>
      </c>
    </row>
    <row r="168" spans="1:15" s="35" customFormat="1">
      <c r="A168" s="217">
        <v>45238</v>
      </c>
      <c r="B168" s="253">
        <v>3983</v>
      </c>
      <c r="C168" s="256">
        <v>8491</v>
      </c>
      <c r="D168" s="253"/>
      <c r="E168" s="253">
        <v>15603</v>
      </c>
      <c r="F168" s="256">
        <v>5683</v>
      </c>
      <c r="H168" s="253"/>
      <c r="I168" s="256"/>
      <c r="J168" s="253"/>
      <c r="L168" s="52"/>
      <c r="M168" s="100"/>
      <c r="N168" s="52"/>
      <c r="O168" s="195"/>
    </row>
    <row r="169" spans="1:15" s="35" customFormat="1">
      <c r="A169" s="217">
        <v>45239</v>
      </c>
      <c r="B169" s="253">
        <v>3083</v>
      </c>
      <c r="C169" s="256">
        <v>11149</v>
      </c>
      <c r="D169" s="253"/>
      <c r="E169" s="253">
        <v>4694</v>
      </c>
      <c r="F169" s="256">
        <v>1224</v>
      </c>
      <c r="H169" s="253"/>
      <c r="I169" s="256"/>
      <c r="J169" s="253"/>
      <c r="L169" s="52"/>
      <c r="M169" s="100"/>
      <c r="N169" s="52"/>
      <c r="O169" s="195"/>
    </row>
    <row r="170" spans="1:15" s="35" customFormat="1">
      <c r="A170" s="217">
        <v>45240</v>
      </c>
      <c r="B170" s="253">
        <v>-5811</v>
      </c>
      <c r="C170" s="256">
        <v>-3162</v>
      </c>
      <c r="D170" s="253"/>
      <c r="E170" s="253">
        <v>2404</v>
      </c>
      <c r="F170" s="256">
        <v>-5900</v>
      </c>
      <c r="H170" s="253"/>
      <c r="I170" s="256"/>
      <c r="J170" s="253"/>
      <c r="L170" s="52"/>
      <c r="M170" s="100"/>
      <c r="N170" s="52"/>
      <c r="O170" s="195"/>
    </row>
    <row r="171" spans="1:15" s="35" customFormat="1">
      <c r="A171" s="217">
        <v>45242</v>
      </c>
      <c r="B171" s="253">
        <v>-239</v>
      </c>
      <c r="C171" s="256">
        <v>3814</v>
      </c>
      <c r="D171" s="253"/>
      <c r="E171" s="253">
        <v>3408</v>
      </c>
      <c r="F171" s="256">
        <v>-309</v>
      </c>
      <c r="H171" s="253"/>
      <c r="I171" s="256"/>
      <c r="J171" s="253"/>
      <c r="L171" s="52" t="s">
        <v>16</v>
      </c>
      <c r="M171" s="195" t="s">
        <v>165</v>
      </c>
      <c r="N171" s="52" t="s">
        <v>17</v>
      </c>
      <c r="O171" s="195" t="s">
        <v>165</v>
      </c>
    </row>
    <row r="172" spans="1:15" s="35" customFormat="1">
      <c r="A172" s="217">
        <v>45243</v>
      </c>
      <c r="B172" s="253">
        <v>-2429</v>
      </c>
      <c r="C172" s="256">
        <v>-1434</v>
      </c>
      <c r="D172" s="253"/>
      <c r="E172" s="253">
        <v>-10917</v>
      </c>
      <c r="F172" s="256">
        <v>-865</v>
      </c>
      <c r="H172" s="253">
        <v>622</v>
      </c>
      <c r="I172" s="256">
        <v>-1356</v>
      </c>
      <c r="J172" s="253"/>
      <c r="L172" s="52" t="s">
        <v>16</v>
      </c>
      <c r="M172" s="100" t="s">
        <v>26</v>
      </c>
      <c r="N172" s="52" t="s">
        <v>17</v>
      </c>
      <c r="O172" s="100" t="s">
        <v>26</v>
      </c>
    </row>
    <row r="173" spans="1:15" s="35" customFormat="1">
      <c r="A173" s="217">
        <v>45245</v>
      </c>
      <c r="B173" s="253">
        <v>-3472</v>
      </c>
      <c r="C173" s="256">
        <v>1220</v>
      </c>
      <c r="D173" s="253"/>
      <c r="E173" s="253">
        <v>-3599</v>
      </c>
      <c r="F173" s="256">
        <v>-2932</v>
      </c>
      <c r="H173" s="253"/>
      <c r="I173" s="256">
        <v>-1256</v>
      </c>
      <c r="J173" s="253"/>
      <c r="L173" s="52" t="s">
        <v>16</v>
      </c>
      <c r="M173" s="195" t="s">
        <v>165</v>
      </c>
      <c r="N173" s="52" t="s">
        <v>17</v>
      </c>
      <c r="O173" s="152" t="s">
        <v>71</v>
      </c>
    </row>
    <row r="174" spans="1:15" s="35" customFormat="1">
      <c r="A174" s="217">
        <v>45246</v>
      </c>
      <c r="B174" s="253">
        <v>-17082</v>
      </c>
      <c r="C174" s="256">
        <v>-4616</v>
      </c>
      <c r="D174" s="253"/>
      <c r="E174" s="253">
        <v>837</v>
      </c>
      <c r="F174" s="256">
        <v>765</v>
      </c>
      <c r="H174" s="253">
        <v>-4745</v>
      </c>
      <c r="I174" s="256">
        <v>-992</v>
      </c>
      <c r="J174" s="253"/>
      <c r="L174" s="52" t="s">
        <v>16</v>
      </c>
      <c r="M174" s="195" t="s">
        <v>165</v>
      </c>
      <c r="N174" s="52" t="s">
        <v>17</v>
      </c>
      <c r="O174" s="100" t="s">
        <v>26</v>
      </c>
    </row>
    <row r="175" spans="1:15" s="35" customFormat="1">
      <c r="A175" s="217">
        <v>45247</v>
      </c>
      <c r="B175" s="253">
        <v>13577</v>
      </c>
      <c r="C175" s="256">
        <v>5709</v>
      </c>
      <c r="D175" s="253"/>
      <c r="E175" s="253">
        <v>3339</v>
      </c>
      <c r="F175" s="256">
        <v>1704</v>
      </c>
      <c r="H175" s="253"/>
      <c r="I175" s="256"/>
      <c r="J175" s="253"/>
      <c r="L175" s="52" t="s">
        <v>16</v>
      </c>
      <c r="M175" s="100" t="s">
        <v>26</v>
      </c>
      <c r="N175" s="52" t="s">
        <v>17</v>
      </c>
      <c r="O175" s="100" t="s">
        <v>26</v>
      </c>
    </row>
    <row r="176" spans="1:15" s="35" customFormat="1">
      <c r="A176" s="217">
        <v>45250</v>
      </c>
      <c r="B176" s="253">
        <v>-1784</v>
      </c>
      <c r="C176" s="256">
        <v>-8389</v>
      </c>
      <c r="D176" s="253"/>
      <c r="E176" s="253">
        <v>-6860</v>
      </c>
      <c r="F176" s="256">
        <v>-1653</v>
      </c>
      <c r="H176" s="253">
        <v>-1703</v>
      </c>
      <c r="I176" s="256"/>
      <c r="J176" s="253"/>
      <c r="L176" s="52" t="s">
        <v>16</v>
      </c>
      <c r="M176" s="100" t="s">
        <v>26</v>
      </c>
      <c r="N176" s="52" t="s">
        <v>17</v>
      </c>
      <c r="O176" s="195" t="s">
        <v>165</v>
      </c>
    </row>
    <row r="177" spans="1:15" s="35" customFormat="1">
      <c r="A177" s="217">
        <v>45251</v>
      </c>
      <c r="B177" s="253">
        <v>-8207</v>
      </c>
      <c r="C177" s="256">
        <v>-5018</v>
      </c>
      <c r="D177" s="253"/>
      <c r="E177" s="253">
        <v>-3265</v>
      </c>
      <c r="F177" s="256">
        <v>-1570</v>
      </c>
      <c r="I177" s="256">
        <v>1000</v>
      </c>
      <c r="J177" s="253"/>
      <c r="L177" s="52" t="s">
        <v>16</v>
      </c>
      <c r="M177" s="100" t="s">
        <v>26</v>
      </c>
      <c r="N177" s="52" t="s">
        <v>17</v>
      </c>
      <c r="O177" s="100" t="s">
        <v>26</v>
      </c>
    </row>
    <row r="178" spans="1:15" s="35" customFormat="1">
      <c r="A178" s="217">
        <v>45252</v>
      </c>
      <c r="B178" s="253">
        <v>28141</v>
      </c>
      <c r="C178" s="256">
        <v>32349</v>
      </c>
      <c r="D178" s="253"/>
      <c r="E178" s="253">
        <v>6122</v>
      </c>
      <c r="F178" s="256">
        <v>5822</v>
      </c>
      <c r="I178" s="256"/>
      <c r="J178" s="253"/>
      <c r="L178" s="52" t="s">
        <v>16</v>
      </c>
      <c r="M178" s="195" t="s">
        <v>165</v>
      </c>
      <c r="N178" s="52" t="s">
        <v>17</v>
      </c>
      <c r="O178" s="100" t="s">
        <v>26</v>
      </c>
    </row>
    <row r="179" spans="1:15" s="35" customFormat="1">
      <c r="A179" s="217">
        <v>45253</v>
      </c>
      <c r="B179" s="253">
        <v>5674</v>
      </c>
      <c r="C179" s="256">
        <v>4904</v>
      </c>
      <c r="D179" s="253"/>
      <c r="E179" s="253">
        <v>5794</v>
      </c>
      <c r="F179" s="256">
        <v>1710</v>
      </c>
      <c r="I179" s="256"/>
      <c r="J179" s="253"/>
      <c r="L179" s="52" t="s">
        <v>16</v>
      </c>
      <c r="M179" s="152" t="s">
        <v>71</v>
      </c>
      <c r="N179" s="52" t="s">
        <v>17</v>
      </c>
      <c r="O179" s="195" t="s">
        <v>165</v>
      </c>
    </row>
    <row r="180" spans="1:15" s="35" customFormat="1">
      <c r="A180" s="217">
        <v>45254</v>
      </c>
      <c r="B180" s="253">
        <v>-3271</v>
      </c>
      <c r="C180" s="256">
        <v>-17102</v>
      </c>
      <c r="D180" s="253"/>
      <c r="E180" s="253">
        <v>-7346</v>
      </c>
      <c r="F180" s="256">
        <v>7228</v>
      </c>
      <c r="H180" s="253">
        <v>-1270</v>
      </c>
      <c r="I180" s="256"/>
      <c r="J180" s="253"/>
      <c r="L180" s="52" t="s">
        <v>16</v>
      </c>
      <c r="M180" s="100" t="s">
        <v>26</v>
      </c>
      <c r="N180" s="52" t="s">
        <v>17</v>
      </c>
      <c r="O180" s="195" t="s">
        <v>165</v>
      </c>
    </row>
    <row r="181" spans="1:15" s="35" customFormat="1">
      <c r="A181" s="217">
        <v>45258</v>
      </c>
      <c r="B181" s="253">
        <v>5201</v>
      </c>
      <c r="C181" s="256">
        <v>9371</v>
      </c>
      <c r="D181" s="253"/>
      <c r="E181" s="253">
        <v>7737</v>
      </c>
      <c r="F181" s="256">
        <v>6931</v>
      </c>
      <c r="H181" s="253"/>
      <c r="I181" s="256">
        <v>-2333</v>
      </c>
      <c r="J181" s="253"/>
      <c r="L181" s="52" t="s">
        <v>16</v>
      </c>
      <c r="M181" s="195" t="s">
        <v>165</v>
      </c>
      <c r="N181" s="52" t="s">
        <v>17</v>
      </c>
      <c r="O181" s="195" t="s">
        <v>165</v>
      </c>
    </row>
    <row r="182" spans="1:15" s="35" customFormat="1">
      <c r="A182" s="217">
        <v>45259</v>
      </c>
      <c r="B182" s="253">
        <v>-19655</v>
      </c>
      <c r="C182" s="256">
        <v>21584</v>
      </c>
      <c r="D182" s="253"/>
      <c r="E182" s="253">
        <v>24951</v>
      </c>
      <c r="F182" s="256">
        <v>-3245</v>
      </c>
      <c r="H182" s="253"/>
      <c r="I182" s="256"/>
      <c r="J182" s="253"/>
      <c r="L182" s="52" t="s">
        <v>16</v>
      </c>
      <c r="M182" s="195" t="s">
        <v>165</v>
      </c>
      <c r="N182" s="52" t="s">
        <v>17</v>
      </c>
      <c r="O182" s="195" t="s">
        <v>165</v>
      </c>
    </row>
    <row r="183" spans="1:15" s="35" customFormat="1">
      <c r="A183" s="117">
        <v>45260</v>
      </c>
      <c r="B183" s="253">
        <v>-55554</v>
      </c>
      <c r="C183" s="256">
        <v>-20802</v>
      </c>
      <c r="D183" s="253"/>
      <c r="E183" s="253">
        <v>-32483</v>
      </c>
      <c r="F183" s="256">
        <v>-9967</v>
      </c>
      <c r="H183" s="253">
        <v>-5687</v>
      </c>
      <c r="I183" s="256">
        <v>-3985</v>
      </c>
      <c r="J183" s="253"/>
      <c r="L183" s="52" t="s">
        <v>16</v>
      </c>
      <c r="M183" s="195" t="s">
        <v>165</v>
      </c>
      <c r="N183" s="52" t="s">
        <v>17</v>
      </c>
      <c r="O183" s="195" t="s">
        <v>165</v>
      </c>
    </row>
    <row r="184" spans="1:15" s="35" customFormat="1">
      <c r="A184" s="217">
        <v>45261</v>
      </c>
      <c r="B184" s="253">
        <v>-8812</v>
      </c>
      <c r="C184" s="256">
        <v>-4453</v>
      </c>
      <c r="D184" s="253"/>
      <c r="E184" s="253">
        <v>-8537</v>
      </c>
      <c r="F184" s="256">
        <v>-3162</v>
      </c>
      <c r="H184" s="253"/>
      <c r="I184" s="256"/>
      <c r="J184" s="253"/>
      <c r="L184" s="52" t="s">
        <v>16</v>
      </c>
      <c r="M184" s="195" t="s">
        <v>165</v>
      </c>
      <c r="N184" s="52" t="s">
        <v>17</v>
      </c>
      <c r="O184" s="195" t="s">
        <v>165</v>
      </c>
    </row>
    <row r="185" spans="1:15" s="35" customFormat="1">
      <c r="A185" s="217">
        <v>45264</v>
      </c>
      <c r="B185" s="253">
        <v>-9649</v>
      </c>
      <c r="C185" s="256">
        <v>13442</v>
      </c>
      <c r="D185" s="253"/>
      <c r="E185" s="253">
        <v>-13138</v>
      </c>
      <c r="F185" s="256">
        <v>5623</v>
      </c>
      <c r="H185" s="253">
        <v>18249</v>
      </c>
      <c r="I185" s="256">
        <v>-1800</v>
      </c>
      <c r="J185" s="253"/>
      <c r="L185" s="52" t="s">
        <v>16</v>
      </c>
      <c r="M185" s="195" t="s">
        <v>165</v>
      </c>
      <c r="N185" s="52" t="s">
        <v>17</v>
      </c>
      <c r="O185" s="195" t="s">
        <v>165</v>
      </c>
    </row>
    <row r="186" spans="1:15" s="35" customFormat="1">
      <c r="A186" s="217">
        <v>45265</v>
      </c>
      <c r="B186" s="253">
        <v>-5919</v>
      </c>
      <c r="C186" s="256">
        <v>17461</v>
      </c>
      <c r="D186" s="253"/>
      <c r="E186" s="253">
        <v>-38</v>
      </c>
      <c r="F186" s="256">
        <v>-3092</v>
      </c>
      <c r="H186" s="253">
        <v>-2319</v>
      </c>
      <c r="I186" s="256">
        <v>-1005</v>
      </c>
      <c r="J186" s="253"/>
      <c r="L186" s="52" t="s">
        <v>16</v>
      </c>
      <c r="M186" s="195" t="s">
        <v>165</v>
      </c>
      <c r="N186" s="52" t="s">
        <v>17</v>
      </c>
      <c r="O186" s="195" t="s">
        <v>165</v>
      </c>
    </row>
    <row r="187" spans="1:15" s="35" customFormat="1">
      <c r="A187" s="217">
        <v>45266</v>
      </c>
      <c r="B187" s="253">
        <v>-6899</v>
      </c>
      <c r="C187" s="256">
        <v>6326</v>
      </c>
      <c r="D187" s="253"/>
      <c r="E187" s="253">
        <v>-7244</v>
      </c>
      <c r="F187" s="256">
        <v>4521</v>
      </c>
      <c r="H187" s="253">
        <v>-1682</v>
      </c>
      <c r="I187" s="256"/>
      <c r="J187" s="253"/>
      <c r="L187" s="52" t="s">
        <v>16</v>
      </c>
      <c r="M187" s="195" t="s">
        <v>165</v>
      </c>
      <c r="N187" s="52" t="s">
        <v>17</v>
      </c>
      <c r="O187" s="100" t="s">
        <v>26</v>
      </c>
    </row>
    <row r="188" spans="1:15" s="35" customFormat="1">
      <c r="A188" s="217">
        <v>45267</v>
      </c>
      <c r="B188" s="253">
        <v>13785</v>
      </c>
      <c r="C188" s="256">
        <v>14076</v>
      </c>
      <c r="D188" s="253"/>
      <c r="E188" s="253">
        <v>5394</v>
      </c>
      <c r="F188" s="256">
        <v>8291</v>
      </c>
      <c r="H188" s="253">
        <v>-5407</v>
      </c>
      <c r="I188" s="256"/>
      <c r="J188" s="253"/>
      <c r="L188" s="52" t="s">
        <v>16</v>
      </c>
      <c r="M188" s="195" t="s">
        <v>165</v>
      </c>
      <c r="N188" s="52" t="s">
        <v>17</v>
      </c>
      <c r="O188" s="195" t="s">
        <v>165</v>
      </c>
    </row>
    <row r="189" spans="1:15" s="35" customFormat="1">
      <c r="A189" s="217">
        <v>45268</v>
      </c>
      <c r="B189" s="253">
        <v>3929</v>
      </c>
      <c r="C189" s="256">
        <v>1676</v>
      </c>
      <c r="D189" s="253"/>
      <c r="E189" s="253">
        <v>-2461</v>
      </c>
      <c r="F189" s="256">
        <v>4616</v>
      </c>
      <c r="H189" s="253"/>
      <c r="I189" s="256"/>
      <c r="J189" s="253"/>
      <c r="L189" s="52" t="s">
        <v>16</v>
      </c>
      <c r="M189" s="195" t="s">
        <v>165</v>
      </c>
      <c r="N189" s="52" t="s">
        <v>17</v>
      </c>
      <c r="O189" s="195" t="s">
        <v>165</v>
      </c>
    </row>
    <row r="190" spans="1:15" s="35" customFormat="1">
      <c r="A190" s="217">
        <v>45271</v>
      </c>
      <c r="B190" s="253">
        <v>8761</v>
      </c>
      <c r="C190" s="256">
        <v>-2002</v>
      </c>
      <c r="D190" s="253"/>
      <c r="E190" s="253">
        <v>-1486</v>
      </c>
      <c r="F190" s="256">
        <v>604</v>
      </c>
      <c r="H190" s="253">
        <v>-5341</v>
      </c>
      <c r="I190" s="256">
        <v>474</v>
      </c>
      <c r="J190" s="253"/>
      <c r="L190" s="52" t="s">
        <v>16</v>
      </c>
      <c r="M190" s="152" t="s">
        <v>71</v>
      </c>
      <c r="N190" s="52" t="s">
        <v>17</v>
      </c>
      <c r="O190" s="195" t="s">
        <v>165</v>
      </c>
    </row>
    <row r="191" spans="1:15" s="35" customFormat="1">
      <c r="A191" s="217">
        <v>45272</v>
      </c>
      <c r="B191" s="253">
        <v>-3505</v>
      </c>
      <c r="C191" s="256">
        <v>388</v>
      </c>
      <c r="D191" s="253"/>
      <c r="E191" s="253">
        <v>-2040</v>
      </c>
      <c r="F191" s="256">
        <v>4079</v>
      </c>
      <c r="H191" s="253">
        <v>-6785</v>
      </c>
      <c r="I191" s="256">
        <v>237</v>
      </c>
      <c r="J191" s="253"/>
      <c r="L191" s="52" t="s">
        <v>16</v>
      </c>
      <c r="M191" s="100" t="s">
        <v>26</v>
      </c>
      <c r="N191" s="52" t="s">
        <v>17</v>
      </c>
      <c r="O191" s="100" t="s">
        <v>26</v>
      </c>
    </row>
    <row r="192" spans="1:15" s="35" customFormat="1">
      <c r="A192" s="217">
        <v>45273</v>
      </c>
      <c r="B192" s="253">
        <v>1562</v>
      </c>
      <c r="C192" s="256">
        <v>-9833</v>
      </c>
      <c r="D192" s="253"/>
      <c r="E192" s="253">
        <v>-5595</v>
      </c>
      <c r="F192" s="256">
        <v>-5530</v>
      </c>
      <c r="H192" s="253"/>
      <c r="I192" s="256"/>
      <c r="J192" s="253"/>
      <c r="L192" s="52" t="s">
        <v>16</v>
      </c>
      <c r="M192" s="195" t="s">
        <v>165</v>
      </c>
      <c r="N192" s="52" t="s">
        <v>17</v>
      </c>
      <c r="O192" s="195" t="s">
        <v>165</v>
      </c>
    </row>
    <row r="193" spans="1:15" s="35" customFormat="1">
      <c r="A193" s="217">
        <v>45274</v>
      </c>
      <c r="B193" s="253">
        <v>14025</v>
      </c>
      <c r="C193" s="256">
        <v>28897</v>
      </c>
      <c r="D193" s="253"/>
      <c r="E193" s="253">
        <v>9314</v>
      </c>
      <c r="F193" s="256">
        <v>-140</v>
      </c>
      <c r="H193" s="253">
        <v>14985</v>
      </c>
      <c r="I193" s="256">
        <v>6235</v>
      </c>
      <c r="J193" s="253"/>
      <c r="L193" s="52" t="s">
        <v>16</v>
      </c>
      <c r="M193" s="195" t="s">
        <v>165</v>
      </c>
      <c r="N193" s="52" t="s">
        <v>17</v>
      </c>
      <c r="O193" s="195" t="s">
        <v>165</v>
      </c>
    </row>
    <row r="194" spans="1:15" s="35" customFormat="1">
      <c r="A194" s="217">
        <v>45275</v>
      </c>
      <c r="B194" s="253">
        <v>12403</v>
      </c>
      <c r="C194" s="256">
        <v>21625</v>
      </c>
      <c r="D194" s="253"/>
      <c r="E194" s="253">
        <v>687</v>
      </c>
      <c r="F194" s="256">
        <v>9725</v>
      </c>
      <c r="H194" s="253">
        <v>2416</v>
      </c>
      <c r="I194" s="256">
        <v>-996</v>
      </c>
      <c r="J194" s="253"/>
      <c r="L194" s="52" t="s">
        <v>16</v>
      </c>
      <c r="M194" s="195" t="s">
        <v>165</v>
      </c>
      <c r="N194" s="52" t="s">
        <v>17</v>
      </c>
      <c r="O194" s="195" t="s">
        <v>165</v>
      </c>
    </row>
    <row r="195" spans="1:15" s="35" customFormat="1">
      <c r="A195" s="217">
        <v>45278</v>
      </c>
      <c r="B195" s="253">
        <v>-16567</v>
      </c>
      <c r="C195" s="256">
        <v>-17206</v>
      </c>
      <c r="D195" s="253"/>
      <c r="E195" s="253">
        <v>-7807</v>
      </c>
      <c r="F195" s="256">
        <v>-5948</v>
      </c>
      <c r="H195" s="253"/>
      <c r="I195" s="256"/>
      <c r="J195" s="253"/>
      <c r="L195" s="52" t="s">
        <v>16</v>
      </c>
      <c r="M195" s="100" t="s">
        <v>26</v>
      </c>
      <c r="N195" s="52" t="s">
        <v>17</v>
      </c>
      <c r="O195" s="100" t="s">
        <v>26</v>
      </c>
    </row>
    <row r="196" spans="1:15" s="35" customFormat="1">
      <c r="A196" s="217">
        <v>45279</v>
      </c>
      <c r="B196" s="253">
        <v>12502</v>
      </c>
      <c r="C196" s="256">
        <v>23006</v>
      </c>
      <c r="D196" s="253"/>
      <c r="E196" s="253">
        <v>9103</v>
      </c>
      <c r="F196" s="256">
        <v>6618</v>
      </c>
      <c r="H196" s="253">
        <v>4168</v>
      </c>
      <c r="I196" s="256">
        <v>10152</v>
      </c>
      <c r="J196" s="253"/>
      <c r="L196" s="52" t="s">
        <v>16</v>
      </c>
      <c r="M196" s="195" t="s">
        <v>165</v>
      </c>
      <c r="N196" s="52" t="s">
        <v>17</v>
      </c>
      <c r="O196" s="195" t="s">
        <v>165</v>
      </c>
    </row>
    <row r="197" spans="1:15" s="35" customFormat="1">
      <c r="A197" s="217">
        <v>45280</v>
      </c>
      <c r="B197" s="253">
        <v>-22134</v>
      </c>
      <c r="C197" s="256">
        <v>-1414</v>
      </c>
      <c r="D197" s="253"/>
      <c r="E197" s="253">
        <v>-4218</v>
      </c>
      <c r="F197" s="256">
        <v>285</v>
      </c>
      <c r="H197" s="253"/>
      <c r="I197" s="256">
        <v>-5000</v>
      </c>
      <c r="J197" s="253"/>
      <c r="L197" s="52"/>
      <c r="M197" s="195"/>
      <c r="N197" s="52"/>
      <c r="O197" s="195"/>
    </row>
    <row r="198" spans="1:15" s="35" customFormat="1">
      <c r="A198" s="217">
        <v>45281</v>
      </c>
      <c r="B198" s="253">
        <v>-13862</v>
      </c>
      <c r="C198" s="256">
        <v>-1435</v>
      </c>
      <c r="D198" s="253"/>
      <c r="E198" s="253">
        <v>457</v>
      </c>
      <c r="F198" s="256">
        <v>-5421</v>
      </c>
      <c r="H198" s="253">
        <v>-872</v>
      </c>
      <c r="I198" s="256">
        <v>-3088</v>
      </c>
      <c r="J198" s="253"/>
      <c r="L198" s="52"/>
      <c r="M198" s="195"/>
      <c r="N198" s="52"/>
      <c r="O198" s="195"/>
    </row>
    <row r="199" spans="1:15" s="35" customFormat="1">
      <c r="A199" s="217">
        <v>45282</v>
      </c>
      <c r="B199" s="253">
        <v>-9986</v>
      </c>
      <c r="C199" s="256">
        <v>-19957</v>
      </c>
      <c r="D199" s="253"/>
      <c r="E199" s="253">
        <v>-1290</v>
      </c>
      <c r="F199" s="256">
        <v>-4392</v>
      </c>
      <c r="H199" s="253">
        <v>103</v>
      </c>
      <c r="I199" s="256">
        <v>8084</v>
      </c>
      <c r="J199" s="253"/>
      <c r="L199" s="52" t="s">
        <v>16</v>
      </c>
      <c r="M199" s="195" t="s">
        <v>165</v>
      </c>
      <c r="N199" s="52" t="s">
        <v>17</v>
      </c>
      <c r="O199" s="195" t="s">
        <v>165</v>
      </c>
    </row>
    <row r="200" spans="1:15" s="35" customFormat="1">
      <c r="A200" s="217">
        <v>45286</v>
      </c>
      <c r="B200" s="253">
        <v>10968</v>
      </c>
      <c r="C200" s="256">
        <v>10398</v>
      </c>
      <c r="D200" s="253"/>
      <c r="E200" s="253">
        <v>9423</v>
      </c>
      <c r="F200" s="256">
        <v>2591</v>
      </c>
      <c r="H200" s="253">
        <v>2712</v>
      </c>
      <c r="I200" s="256">
        <v>3000</v>
      </c>
      <c r="J200" s="253"/>
      <c r="L200" s="52" t="s">
        <v>16</v>
      </c>
      <c r="M200" s="195" t="s">
        <v>165</v>
      </c>
      <c r="N200" s="52" t="s">
        <v>17</v>
      </c>
      <c r="O200" s="195" t="s">
        <v>165</v>
      </c>
    </row>
    <row r="201" spans="1:15" s="35" customFormat="1">
      <c r="A201" s="217">
        <v>45287</v>
      </c>
      <c r="B201" s="253">
        <v>37690</v>
      </c>
      <c r="C201" s="256">
        <v>32600</v>
      </c>
      <c r="D201" s="253"/>
      <c r="E201" s="253">
        <v>13795</v>
      </c>
      <c r="F201" s="256">
        <v>15372</v>
      </c>
      <c r="H201" s="253"/>
      <c r="I201" s="256"/>
      <c r="J201" s="253"/>
      <c r="L201" s="52" t="s">
        <v>16</v>
      </c>
      <c r="M201" s="195" t="s">
        <v>165</v>
      </c>
      <c r="N201" s="52" t="s">
        <v>17</v>
      </c>
      <c r="O201" s="195" t="s">
        <v>165</v>
      </c>
    </row>
    <row r="202" spans="1:15" s="35" customFormat="1">
      <c r="A202" s="117">
        <v>45288</v>
      </c>
      <c r="B202" s="253">
        <v>-27406</v>
      </c>
      <c r="C202" s="256">
        <v>-41109</v>
      </c>
      <c r="D202" s="253"/>
      <c r="E202" s="253">
        <v>-34104</v>
      </c>
      <c r="F202" s="256">
        <v>-20394</v>
      </c>
      <c r="H202" s="253">
        <v>-6477</v>
      </c>
      <c r="I202" s="256">
        <v>902</v>
      </c>
      <c r="J202" s="253"/>
      <c r="L202" s="52" t="s">
        <v>16</v>
      </c>
      <c r="M202" s="195" t="s">
        <v>165</v>
      </c>
      <c r="N202" s="52" t="s">
        <v>17</v>
      </c>
      <c r="O202" s="195" t="s">
        <v>165</v>
      </c>
    </row>
    <row r="203" spans="1:15" s="35" customFormat="1">
      <c r="A203" s="217">
        <v>45289</v>
      </c>
      <c r="B203" s="253">
        <v>-1573</v>
      </c>
      <c r="C203" s="256">
        <v>-3799</v>
      </c>
      <c r="D203" s="253"/>
      <c r="E203" s="253">
        <v>4485</v>
      </c>
      <c r="F203" s="256">
        <v>-87</v>
      </c>
      <c r="H203" s="253">
        <v>-3992</v>
      </c>
      <c r="I203" s="256">
        <v>5257</v>
      </c>
      <c r="J203" s="253"/>
      <c r="L203" s="52" t="s">
        <v>16</v>
      </c>
      <c r="M203" s="152" t="s">
        <v>71</v>
      </c>
      <c r="N203" s="52" t="s">
        <v>17</v>
      </c>
      <c r="O203" s="100" t="s">
        <v>26</v>
      </c>
    </row>
    <row r="204" spans="1:15" s="35" customFormat="1">
      <c r="A204" s="217">
        <v>45292</v>
      </c>
      <c r="B204" s="253">
        <v>823</v>
      </c>
      <c r="C204" s="256">
        <v>-3638</v>
      </c>
      <c r="D204" s="253"/>
      <c r="E204" s="253">
        <v>1160</v>
      </c>
      <c r="F204" s="256">
        <v>-1538</v>
      </c>
      <c r="H204" s="253">
        <v>-4391</v>
      </c>
      <c r="I204" s="256"/>
      <c r="J204" s="253"/>
      <c r="L204" s="52" t="s">
        <v>16</v>
      </c>
      <c r="M204" s="195" t="s">
        <v>165</v>
      </c>
      <c r="N204" s="52" t="s">
        <v>17</v>
      </c>
      <c r="O204" s="195" t="s">
        <v>165</v>
      </c>
    </row>
    <row r="205" spans="1:15" s="35" customFormat="1">
      <c r="A205" s="217">
        <v>45293</v>
      </c>
      <c r="B205" s="253">
        <v>11492</v>
      </c>
      <c r="C205" s="256">
        <v>-5075</v>
      </c>
      <c r="D205" s="253"/>
      <c r="E205" s="253">
        <v>3537</v>
      </c>
      <c r="F205" s="256">
        <v>3675</v>
      </c>
      <c r="H205" s="253">
        <v>-14085</v>
      </c>
      <c r="I205" s="256">
        <v>452</v>
      </c>
      <c r="J205" s="253"/>
      <c r="L205" s="52" t="s">
        <v>16</v>
      </c>
      <c r="M205" s="100" t="s">
        <v>26</v>
      </c>
      <c r="N205" s="52" t="s">
        <v>17</v>
      </c>
      <c r="O205" s="100" t="s">
        <v>26</v>
      </c>
    </row>
    <row r="206" spans="1:15" s="35" customFormat="1">
      <c r="A206" s="217">
        <v>45294</v>
      </c>
      <c r="B206" s="253">
        <v>-4678</v>
      </c>
      <c r="C206" s="256">
        <v>-15857</v>
      </c>
      <c r="D206" s="253"/>
      <c r="E206" s="253">
        <v>-6834</v>
      </c>
      <c r="F206" s="256">
        <v>-10922</v>
      </c>
      <c r="H206" s="253">
        <v>-2894</v>
      </c>
      <c r="I206" s="256">
        <v>3506</v>
      </c>
      <c r="J206" s="253"/>
      <c r="L206" s="52" t="s">
        <v>16</v>
      </c>
      <c r="M206" s="100" t="s">
        <v>26</v>
      </c>
      <c r="N206" s="52" t="s">
        <v>17</v>
      </c>
      <c r="O206" s="195" t="s">
        <v>165</v>
      </c>
    </row>
    <row r="207" spans="1:15" s="35" customFormat="1">
      <c r="A207" s="217">
        <v>45295</v>
      </c>
      <c r="B207" s="253">
        <v>3602</v>
      </c>
      <c r="C207" s="256">
        <v>4425</v>
      </c>
      <c r="D207" s="253"/>
      <c r="E207" s="253">
        <v>-2094</v>
      </c>
      <c r="F207" s="256">
        <v>-1987</v>
      </c>
      <c r="H207" s="253">
        <v>-104</v>
      </c>
      <c r="I207" s="256">
        <v>435</v>
      </c>
      <c r="J207" s="253"/>
      <c r="L207" s="52" t="s">
        <v>16</v>
      </c>
      <c r="M207" s="195" t="s">
        <v>165</v>
      </c>
      <c r="N207" s="52" t="s">
        <v>17</v>
      </c>
      <c r="O207" s="195" t="s">
        <v>165</v>
      </c>
    </row>
    <row r="208" spans="1:15" s="35" customFormat="1">
      <c r="A208" s="217">
        <v>45296</v>
      </c>
      <c r="B208" s="253">
        <v>-4766</v>
      </c>
      <c r="C208" s="256">
        <v>-1102</v>
      </c>
      <c r="D208" s="253"/>
      <c r="E208" s="253">
        <v>-3412</v>
      </c>
      <c r="F208" s="256">
        <v>-1759</v>
      </c>
      <c r="H208" s="253">
        <v>1125</v>
      </c>
      <c r="I208" s="256"/>
      <c r="J208" s="253"/>
      <c r="L208" s="52" t="s">
        <v>16</v>
      </c>
      <c r="M208" s="100" t="s">
        <v>26</v>
      </c>
      <c r="N208" s="52" t="s">
        <v>17</v>
      </c>
      <c r="O208" s="100" t="s">
        <v>26</v>
      </c>
    </row>
    <row r="209" spans="1:15" s="35" customFormat="1">
      <c r="A209" s="217">
        <v>45299</v>
      </c>
      <c r="B209" s="253">
        <v>7560</v>
      </c>
      <c r="C209" s="256">
        <v>8830</v>
      </c>
      <c r="D209" s="253"/>
      <c r="E209" s="253">
        <v>20580</v>
      </c>
      <c r="F209" s="256">
        <v>1024</v>
      </c>
      <c r="H209" s="253">
        <v>0</v>
      </c>
      <c r="I209" s="256">
        <v>1015</v>
      </c>
      <c r="J209" s="253"/>
      <c r="L209" s="52" t="s">
        <v>16</v>
      </c>
      <c r="M209" s="100" t="s">
        <v>26</v>
      </c>
      <c r="N209" s="52" t="s">
        <v>17</v>
      </c>
      <c r="O209" s="100" t="s">
        <v>26</v>
      </c>
    </row>
    <row r="210" spans="1:15" s="35" customFormat="1">
      <c r="A210" s="217">
        <v>45300</v>
      </c>
      <c r="B210" s="253">
        <v>-12654</v>
      </c>
      <c r="C210" s="256">
        <v>-2183</v>
      </c>
      <c r="D210" s="253"/>
      <c r="E210" s="253">
        <v>-5645</v>
      </c>
      <c r="F210" s="256">
        <v>-1225</v>
      </c>
      <c r="H210" s="253"/>
      <c r="I210" s="256"/>
      <c r="J210" s="253"/>
      <c r="L210" s="52" t="s">
        <v>16</v>
      </c>
      <c r="M210" s="195" t="s">
        <v>165</v>
      </c>
      <c r="N210" s="52" t="s">
        <v>17</v>
      </c>
      <c r="O210" s="100" t="s">
        <v>26</v>
      </c>
    </row>
    <row r="211" spans="1:15" s="35" customFormat="1">
      <c r="A211" s="217">
        <v>45301</v>
      </c>
      <c r="B211" s="253">
        <v>-3833</v>
      </c>
      <c r="C211" s="256">
        <v>-9928</v>
      </c>
      <c r="D211" s="253"/>
      <c r="E211" s="253">
        <v>1517</v>
      </c>
      <c r="F211" s="256">
        <v>129</v>
      </c>
      <c r="H211" s="253">
        <v>-1578</v>
      </c>
      <c r="I211" s="256">
        <v>-1996</v>
      </c>
      <c r="J211" s="253"/>
      <c r="L211" s="52" t="s">
        <v>16</v>
      </c>
      <c r="M211" s="195" t="s">
        <v>165</v>
      </c>
      <c r="N211" s="52" t="s">
        <v>17</v>
      </c>
      <c r="O211" s="195" t="s">
        <v>165</v>
      </c>
    </row>
    <row r="212" spans="1:15" s="35" customFormat="1">
      <c r="A212" s="217">
        <v>45302</v>
      </c>
      <c r="B212" s="253">
        <v>10378</v>
      </c>
      <c r="C212" s="256">
        <v>9097</v>
      </c>
      <c r="D212" s="253"/>
      <c r="E212" s="253">
        <v>6179</v>
      </c>
      <c r="F212" s="256">
        <v>793</v>
      </c>
      <c r="H212" s="253">
        <v>-2900</v>
      </c>
      <c r="I212" s="256">
        <v>4400</v>
      </c>
      <c r="J212" s="253"/>
      <c r="L212" s="52" t="s">
        <v>16</v>
      </c>
      <c r="M212" s="100" t="s">
        <v>26</v>
      </c>
      <c r="N212" s="52" t="s">
        <v>17</v>
      </c>
      <c r="O212" s="100" t="s">
        <v>26</v>
      </c>
    </row>
    <row r="213" spans="1:15" s="35" customFormat="1">
      <c r="A213" s="217">
        <v>45303</v>
      </c>
      <c r="B213" s="253">
        <v>-1023</v>
      </c>
      <c r="C213" s="256">
        <v>666</v>
      </c>
      <c r="D213" s="253"/>
      <c r="E213" s="253">
        <v>-4816</v>
      </c>
      <c r="F213" s="256">
        <v>-6636</v>
      </c>
      <c r="H213" s="253">
        <v>-230</v>
      </c>
      <c r="I213" s="256">
        <v>-100</v>
      </c>
      <c r="J213" s="253"/>
      <c r="L213" s="52" t="s">
        <v>16</v>
      </c>
      <c r="M213" s="195" t="s">
        <v>165</v>
      </c>
      <c r="N213" s="52" t="s">
        <v>17</v>
      </c>
      <c r="O213" s="195" t="s">
        <v>165</v>
      </c>
    </row>
    <row r="214" spans="1:15" s="35" customFormat="1">
      <c r="A214" s="217">
        <v>45306</v>
      </c>
      <c r="B214" s="253">
        <v>5216</v>
      </c>
      <c r="C214" s="256">
        <v>14123</v>
      </c>
      <c r="D214" s="253"/>
      <c r="E214" s="253">
        <v>-50</v>
      </c>
      <c r="F214" s="256">
        <v>2945</v>
      </c>
      <c r="H214" s="253">
        <v>1280</v>
      </c>
      <c r="I214" s="256">
        <v>4454</v>
      </c>
      <c r="J214" s="253"/>
      <c r="L214" s="52" t="s">
        <v>16</v>
      </c>
      <c r="M214" s="195" t="s">
        <v>165</v>
      </c>
      <c r="N214" s="52" t="s">
        <v>17</v>
      </c>
      <c r="O214" s="195" t="s">
        <v>165</v>
      </c>
    </row>
    <row r="215" spans="1:15" s="35" customFormat="1">
      <c r="A215" s="217">
        <v>45307</v>
      </c>
      <c r="B215" s="253">
        <v>-4719</v>
      </c>
      <c r="C215" s="256">
        <v>-2016</v>
      </c>
      <c r="D215" s="253"/>
      <c r="E215" s="253">
        <v>7333</v>
      </c>
      <c r="F215" s="256">
        <v>2764</v>
      </c>
      <c r="H215" s="253"/>
      <c r="I215" s="256"/>
      <c r="J215" s="253"/>
      <c r="L215" s="52" t="s">
        <v>16</v>
      </c>
      <c r="M215" s="100" t="s">
        <v>26</v>
      </c>
      <c r="N215" s="52" t="s">
        <v>17</v>
      </c>
      <c r="O215" s="100" t="s">
        <v>26</v>
      </c>
    </row>
    <row r="216" spans="1:15" s="35" customFormat="1">
      <c r="A216" s="217">
        <v>45308</v>
      </c>
      <c r="B216" s="253">
        <v>56865</v>
      </c>
      <c r="C216" s="256">
        <v>-16220</v>
      </c>
      <c r="D216" s="253"/>
      <c r="E216" s="253">
        <v>6778</v>
      </c>
      <c r="F216" s="256">
        <v>19518</v>
      </c>
      <c r="H216" s="253">
        <v>-1464</v>
      </c>
      <c r="I216" s="256"/>
      <c r="J216" s="253"/>
      <c r="L216" s="52" t="s">
        <v>16</v>
      </c>
      <c r="M216" s="100" t="s">
        <v>26</v>
      </c>
      <c r="N216" s="52" t="s">
        <v>17</v>
      </c>
      <c r="O216" s="100" t="s">
        <v>26</v>
      </c>
    </row>
    <row r="217" spans="1:15" s="35" customFormat="1">
      <c r="A217" s="217">
        <v>45309</v>
      </c>
      <c r="B217" s="253">
        <v>32093</v>
      </c>
      <c r="C217" s="256">
        <v>-3768</v>
      </c>
      <c r="D217" s="253"/>
      <c r="E217" s="253">
        <v>-706</v>
      </c>
      <c r="F217" s="256">
        <v>8575</v>
      </c>
      <c r="H217" s="253">
        <v>-481</v>
      </c>
      <c r="I217" s="256">
        <v>786</v>
      </c>
      <c r="J217" s="253"/>
      <c r="L217" s="52" t="s">
        <v>16</v>
      </c>
      <c r="M217" s="100" t="s">
        <v>26</v>
      </c>
      <c r="N217" s="52" t="s">
        <v>17</v>
      </c>
      <c r="O217" s="100" t="s">
        <v>26</v>
      </c>
    </row>
    <row r="218" spans="1:15" s="35" customFormat="1">
      <c r="A218" s="217">
        <v>45310</v>
      </c>
      <c r="B218" s="253">
        <v>2690</v>
      </c>
      <c r="C218" s="256">
        <v>-5340</v>
      </c>
      <c r="D218" s="253"/>
      <c r="E218" s="253">
        <v>6792</v>
      </c>
      <c r="F218" s="256">
        <v>1013</v>
      </c>
      <c r="H218" s="253">
        <v>8</v>
      </c>
      <c r="I218" s="256">
        <v>2236</v>
      </c>
      <c r="J218" s="253"/>
      <c r="L218" s="52" t="s">
        <v>16</v>
      </c>
      <c r="M218" s="100" t="s">
        <v>26</v>
      </c>
      <c r="N218" s="52" t="s">
        <v>17</v>
      </c>
      <c r="O218" s="100" t="s">
        <v>26</v>
      </c>
    </row>
    <row r="219" spans="1:15" s="35" customFormat="1">
      <c r="A219" s="217">
        <v>45311</v>
      </c>
      <c r="B219" s="253">
        <v>-6588</v>
      </c>
      <c r="C219" s="256">
        <v>989</v>
      </c>
      <c r="D219" s="253"/>
      <c r="E219" s="253">
        <v>233</v>
      </c>
      <c r="F219" s="256">
        <v>-13525</v>
      </c>
      <c r="H219" s="253"/>
      <c r="I219" s="256"/>
      <c r="J219" s="253"/>
      <c r="L219" s="52" t="s">
        <v>16</v>
      </c>
      <c r="M219" s="100" t="s">
        <v>26</v>
      </c>
      <c r="N219" s="52" t="s">
        <v>17</v>
      </c>
      <c r="O219" s="100" t="s">
        <v>26</v>
      </c>
    </row>
    <row r="220" spans="1:15" s="35" customFormat="1">
      <c r="A220" s="217">
        <v>45314</v>
      </c>
      <c r="B220" s="253">
        <v>11953</v>
      </c>
      <c r="C220" s="256">
        <v>7559</v>
      </c>
      <c r="D220" s="253"/>
      <c r="E220" s="253">
        <v>4570</v>
      </c>
      <c r="F220" s="256">
        <v>15060</v>
      </c>
      <c r="H220" s="253">
        <v>11</v>
      </c>
      <c r="I220" s="256">
        <v>-2350</v>
      </c>
      <c r="J220" s="253"/>
      <c r="L220" s="52" t="s">
        <v>16</v>
      </c>
      <c r="M220" s="100" t="s">
        <v>26</v>
      </c>
      <c r="N220" s="52" t="s">
        <v>17</v>
      </c>
      <c r="O220" s="100" t="s">
        <v>26</v>
      </c>
    </row>
    <row r="221" spans="1:15" s="35" customFormat="1">
      <c r="A221" s="217">
        <v>45315</v>
      </c>
      <c r="B221" s="253">
        <v>2230</v>
      </c>
      <c r="C221" s="256">
        <v>13339</v>
      </c>
      <c r="D221" s="253"/>
      <c r="E221" s="253">
        <v>21150</v>
      </c>
      <c r="F221" s="256">
        <v>15374</v>
      </c>
      <c r="H221" s="253">
        <v>356</v>
      </c>
      <c r="I221" s="256">
        <v>5296</v>
      </c>
      <c r="J221" s="253"/>
      <c r="L221" s="52" t="s">
        <v>16</v>
      </c>
      <c r="M221" s="152" t="s">
        <v>71</v>
      </c>
      <c r="N221" s="52" t="s">
        <v>17</v>
      </c>
      <c r="O221" s="100" t="s">
        <v>26</v>
      </c>
    </row>
    <row r="222" spans="1:15" s="35" customFormat="1">
      <c r="A222" s="217">
        <v>45316</v>
      </c>
      <c r="B222" s="253">
        <v>35180</v>
      </c>
      <c r="C222" s="256">
        <v>-13279</v>
      </c>
      <c r="D222" s="253"/>
      <c r="E222" s="253">
        <v>10511</v>
      </c>
      <c r="F222" s="256">
        <v>-39077</v>
      </c>
      <c r="H222" s="253">
        <v>1480</v>
      </c>
      <c r="I222" s="256">
        <v>-800</v>
      </c>
      <c r="J222" s="253"/>
      <c r="L222" s="52" t="s">
        <v>16</v>
      </c>
      <c r="M222" s="100" t="s">
        <v>26</v>
      </c>
      <c r="N222" s="52" t="s">
        <v>17</v>
      </c>
      <c r="O222" s="100" t="s">
        <v>26</v>
      </c>
    </row>
    <row r="223" spans="1:15" s="35" customFormat="1">
      <c r="A223" s="217">
        <v>45320</v>
      </c>
      <c r="B223" s="253">
        <v>-2408</v>
      </c>
      <c r="C223" s="256">
        <v>-7912</v>
      </c>
      <c r="D223" s="253"/>
      <c r="E223" s="253">
        <v>-11805</v>
      </c>
      <c r="F223" s="256">
        <v>-1528</v>
      </c>
      <c r="H223" s="253"/>
      <c r="I223" s="256">
        <v>4848</v>
      </c>
      <c r="J223" s="253"/>
      <c r="L223" s="52" t="s">
        <v>16</v>
      </c>
      <c r="M223" s="195" t="s">
        <v>165</v>
      </c>
      <c r="N223" s="52" t="s">
        <v>17</v>
      </c>
      <c r="O223" s="195" t="s">
        <v>165</v>
      </c>
    </row>
    <row r="224" spans="1:15" s="35" customFormat="1">
      <c r="A224" s="217">
        <v>45321</v>
      </c>
      <c r="B224" s="253">
        <v>-7871</v>
      </c>
      <c r="C224" s="256">
        <v>-18777</v>
      </c>
      <c r="D224" s="253"/>
      <c r="E224" s="253">
        <v>-13565</v>
      </c>
      <c r="F224" s="256">
        <v>-3234</v>
      </c>
      <c r="H224" s="253">
        <v>1704</v>
      </c>
      <c r="I224" s="256">
        <v>1443</v>
      </c>
      <c r="J224" s="253"/>
      <c r="L224" s="52" t="s">
        <v>16</v>
      </c>
      <c r="M224" s="100" t="s">
        <v>26</v>
      </c>
      <c r="N224" s="52" t="s">
        <v>17</v>
      </c>
      <c r="O224" s="100" t="s">
        <v>26</v>
      </c>
    </row>
    <row r="225" spans="1:15" s="35" customFormat="1">
      <c r="A225" s="217">
        <v>45322</v>
      </c>
      <c r="B225" s="253">
        <v>-28197</v>
      </c>
      <c r="C225" s="256">
        <v>-5358</v>
      </c>
      <c r="D225" s="253"/>
      <c r="E225" s="253">
        <v>-1253</v>
      </c>
      <c r="F225" s="256">
        <v>-7034</v>
      </c>
      <c r="H225" s="253">
        <v>-1547</v>
      </c>
      <c r="I225" s="256">
        <v>-6000</v>
      </c>
      <c r="J225" s="253"/>
      <c r="L225" s="52" t="s">
        <v>16</v>
      </c>
      <c r="M225" s="195" t="s">
        <v>165</v>
      </c>
      <c r="N225" s="52" t="s">
        <v>17</v>
      </c>
      <c r="O225" s="195" t="s">
        <v>165</v>
      </c>
    </row>
    <row r="226" spans="1:15" s="35" customFormat="1">
      <c r="A226" s="217">
        <v>45323</v>
      </c>
      <c r="B226" s="253">
        <v>-738</v>
      </c>
      <c r="C226" s="256">
        <v>5892</v>
      </c>
      <c r="D226" s="253"/>
      <c r="E226" s="253">
        <v>224</v>
      </c>
      <c r="F226" s="256">
        <v>2580</v>
      </c>
      <c r="H226" s="253">
        <v>-325</v>
      </c>
      <c r="I226" s="256">
        <v>-2300</v>
      </c>
      <c r="J226" s="253"/>
      <c r="L226" s="52" t="s">
        <v>16</v>
      </c>
      <c r="M226" s="152" t="s">
        <v>71</v>
      </c>
      <c r="N226" s="52" t="s">
        <v>17</v>
      </c>
      <c r="O226" s="100" t="s">
        <v>26</v>
      </c>
    </row>
    <row r="227" spans="1:15" s="35" customFormat="1">
      <c r="A227" s="217">
        <v>45324</v>
      </c>
      <c r="B227" s="253">
        <v>1444</v>
      </c>
      <c r="C227" s="256">
        <v>-3654</v>
      </c>
      <c r="D227" s="253"/>
      <c r="E227" s="253">
        <v>-2983</v>
      </c>
      <c r="F227" s="256">
        <v>6231</v>
      </c>
      <c r="H227" s="253">
        <v>15</v>
      </c>
      <c r="I227" s="256">
        <v>1342</v>
      </c>
      <c r="J227" s="253"/>
      <c r="L227" s="52" t="s">
        <v>16</v>
      </c>
      <c r="M227" s="195" t="s">
        <v>165</v>
      </c>
      <c r="N227" s="52" t="s">
        <v>17</v>
      </c>
      <c r="O227" s="100" t="s">
        <v>26</v>
      </c>
    </row>
    <row r="228" spans="1:15" s="35" customFormat="1">
      <c r="A228" s="217">
        <v>45327</v>
      </c>
      <c r="B228" s="253">
        <v>-5511</v>
      </c>
      <c r="C228" s="256">
        <v>-341</v>
      </c>
      <c r="D228" s="253"/>
      <c r="E228" s="253">
        <v>-6317</v>
      </c>
      <c r="F228" s="256">
        <v>1373</v>
      </c>
      <c r="H228" s="253"/>
      <c r="I228" s="256"/>
      <c r="J228" s="253"/>
      <c r="L228" s="52" t="s">
        <v>16</v>
      </c>
      <c r="M228" s="100" t="s">
        <v>26</v>
      </c>
      <c r="N228" s="52" t="s">
        <v>17</v>
      </c>
      <c r="O228" s="100" t="s">
        <v>26</v>
      </c>
    </row>
    <row r="229" spans="1:15" s="35" customFormat="1">
      <c r="A229" s="217">
        <v>45328</v>
      </c>
      <c r="B229" s="253">
        <v>1089</v>
      </c>
      <c r="C229" s="256">
        <v>17034</v>
      </c>
      <c r="D229" s="253"/>
      <c r="E229" s="253">
        <v>13210</v>
      </c>
      <c r="F229" s="256">
        <v>-965</v>
      </c>
      <c r="H229" s="253"/>
      <c r="I229" s="256"/>
      <c r="J229" s="253"/>
      <c r="L229" s="52" t="s">
        <v>16</v>
      </c>
      <c r="M229" s="195" t="s">
        <v>165</v>
      </c>
      <c r="N229" s="52" t="s">
        <v>17</v>
      </c>
      <c r="O229" s="100" t="s">
        <v>26</v>
      </c>
    </row>
    <row r="230" spans="1:15" s="35" customFormat="1">
      <c r="A230" s="217">
        <v>45329</v>
      </c>
      <c r="B230" s="253">
        <v>1271</v>
      </c>
      <c r="C230" s="256">
        <v>-5106</v>
      </c>
      <c r="D230" s="253"/>
      <c r="E230" s="253">
        <v>13610</v>
      </c>
      <c r="F230" s="256">
        <v>1956</v>
      </c>
      <c r="H230" s="253">
        <v>45</v>
      </c>
      <c r="I230" s="256">
        <v>-2000</v>
      </c>
      <c r="J230" s="253"/>
      <c r="L230" s="52" t="s">
        <v>16</v>
      </c>
      <c r="M230" s="100" t="s">
        <v>26</v>
      </c>
      <c r="N230" s="52" t="s">
        <v>17</v>
      </c>
      <c r="O230" s="152" t="s">
        <v>71</v>
      </c>
    </row>
    <row r="231" spans="1:15" s="35" customFormat="1">
      <c r="A231" s="217">
        <v>45330</v>
      </c>
      <c r="B231" s="253">
        <v>14882</v>
      </c>
      <c r="C231" s="256">
        <v>6137</v>
      </c>
      <c r="D231" s="253"/>
      <c r="E231" s="253">
        <v>-3467</v>
      </c>
      <c r="F231" s="256">
        <v>-1595</v>
      </c>
      <c r="H231" s="253">
        <v>536</v>
      </c>
      <c r="I231" s="256">
        <v>-5000</v>
      </c>
      <c r="J231" s="253"/>
      <c r="L231" s="52" t="s">
        <v>16</v>
      </c>
      <c r="M231" s="100" t="s">
        <v>26</v>
      </c>
      <c r="N231" s="52" t="s">
        <v>17</v>
      </c>
      <c r="O231" s="100" t="s">
        <v>26</v>
      </c>
    </row>
    <row r="232" spans="1:15" s="35" customFormat="1">
      <c r="A232" s="217">
        <v>45331</v>
      </c>
      <c r="B232" s="253">
        <v>-22816</v>
      </c>
      <c r="C232" s="256">
        <v>-9874</v>
      </c>
      <c r="D232" s="253"/>
      <c r="E232" s="253">
        <v>-4511</v>
      </c>
      <c r="F232" s="256">
        <v>-6037</v>
      </c>
      <c r="H232" s="253"/>
      <c r="I232" s="256">
        <v>-2500</v>
      </c>
      <c r="J232" s="253"/>
      <c r="L232" s="52" t="s">
        <v>16</v>
      </c>
      <c r="M232" s="152" t="s">
        <v>71</v>
      </c>
      <c r="N232" s="52" t="s">
        <v>17</v>
      </c>
      <c r="O232" s="195" t="s">
        <v>165</v>
      </c>
    </row>
    <row r="233" spans="1:15" s="35" customFormat="1">
      <c r="A233" s="217">
        <v>45334</v>
      </c>
      <c r="B233" s="253">
        <v>22710</v>
      </c>
      <c r="C233" s="256">
        <v>9482</v>
      </c>
      <c r="D233" s="253"/>
      <c r="E233" s="253">
        <v>-8741</v>
      </c>
      <c r="F233" s="256">
        <v>4551</v>
      </c>
      <c r="H233" s="253"/>
      <c r="I233" s="256">
        <v>-2500</v>
      </c>
      <c r="J233" s="253"/>
      <c r="L233" s="52" t="s">
        <v>16</v>
      </c>
      <c r="M233" s="100" t="s">
        <v>26</v>
      </c>
      <c r="N233" s="52" t="s">
        <v>17</v>
      </c>
      <c r="O233" s="100" t="s">
        <v>26</v>
      </c>
    </row>
    <row r="234" spans="1:15" s="35" customFormat="1">
      <c r="A234" s="217">
        <v>45335</v>
      </c>
      <c r="B234" s="253">
        <v>-17868</v>
      </c>
      <c r="C234" s="256">
        <v>7049</v>
      </c>
      <c r="D234" s="253"/>
      <c r="E234" s="253">
        <v>20655</v>
      </c>
      <c r="F234" s="256">
        <v>562</v>
      </c>
      <c r="H234" s="253">
        <v>-1510</v>
      </c>
      <c r="I234" s="256">
        <v>-2274</v>
      </c>
      <c r="J234" s="253"/>
      <c r="L234" s="52" t="s">
        <v>16</v>
      </c>
      <c r="M234" s="195" t="s">
        <v>165</v>
      </c>
      <c r="N234" s="52" t="s">
        <v>17</v>
      </c>
      <c r="O234" s="195" t="s">
        <v>165</v>
      </c>
    </row>
    <row r="235" spans="1:15" s="35" customFormat="1">
      <c r="A235" s="217">
        <v>45336</v>
      </c>
      <c r="B235" s="253">
        <v>-15811</v>
      </c>
      <c r="C235" s="256">
        <v>-16426</v>
      </c>
      <c r="D235" s="253"/>
      <c r="E235" s="253">
        <v>-5513</v>
      </c>
      <c r="F235" s="256">
        <v>-5080</v>
      </c>
      <c r="H235" s="253">
        <v>79</v>
      </c>
      <c r="I235" s="256">
        <v>2006</v>
      </c>
      <c r="J235" s="253"/>
      <c r="L235" s="52" t="s">
        <v>16</v>
      </c>
      <c r="M235" s="195" t="s">
        <v>165</v>
      </c>
      <c r="N235" s="52" t="s">
        <v>17</v>
      </c>
      <c r="O235" s="195" t="s">
        <v>165</v>
      </c>
    </row>
    <row r="236" spans="1:15" s="35" customFormat="1">
      <c r="A236" s="217">
        <v>45337</v>
      </c>
      <c r="B236" s="253">
        <v>-5963</v>
      </c>
      <c r="C236" s="256">
        <v>-10502</v>
      </c>
      <c r="D236" s="253"/>
      <c r="E236" s="253">
        <v>-15871</v>
      </c>
      <c r="F236" s="256">
        <v>-1737</v>
      </c>
      <c r="H236" s="253">
        <v>1793</v>
      </c>
      <c r="I236" s="256">
        <v>-2470</v>
      </c>
      <c r="J236" s="253"/>
      <c r="L236" s="52" t="s">
        <v>16</v>
      </c>
      <c r="M236" s="195" t="s">
        <v>165</v>
      </c>
      <c r="N236" s="52" t="s">
        <v>17</v>
      </c>
      <c r="O236" s="195" t="s">
        <v>165</v>
      </c>
    </row>
    <row r="237" spans="1:15" s="35" customFormat="1">
      <c r="A237" s="217">
        <v>45338</v>
      </c>
      <c r="B237" s="253">
        <v>1430</v>
      </c>
      <c r="C237" s="256">
        <v>305</v>
      </c>
      <c r="D237" s="253"/>
      <c r="E237" s="253">
        <v>-4226</v>
      </c>
      <c r="F237" s="256">
        <v>1082</v>
      </c>
      <c r="H237" s="253">
        <v>10</v>
      </c>
      <c r="I237" s="256">
        <v>2235</v>
      </c>
      <c r="J237" s="253"/>
      <c r="L237" s="52" t="s">
        <v>16</v>
      </c>
      <c r="M237" s="195" t="s">
        <v>165</v>
      </c>
      <c r="N237" s="52" t="s">
        <v>17</v>
      </c>
      <c r="O237" s="195" t="s">
        <v>165</v>
      </c>
    </row>
    <row r="238" spans="1:15" s="35" customFormat="1">
      <c r="A238" s="217">
        <v>45341</v>
      </c>
      <c r="B238" s="253">
        <v>-3716</v>
      </c>
      <c r="C238" s="256">
        <v>649</v>
      </c>
      <c r="D238" s="253"/>
      <c r="E238" s="253">
        <v>-2513</v>
      </c>
      <c r="F238" s="256">
        <v>-1186</v>
      </c>
      <c r="H238" s="253">
        <v>711</v>
      </c>
      <c r="I238" s="256"/>
      <c r="J238" s="253"/>
      <c r="L238" s="52" t="s">
        <v>16</v>
      </c>
      <c r="M238" s="195" t="s">
        <v>165</v>
      </c>
      <c r="N238" s="52" t="s">
        <v>17</v>
      </c>
      <c r="O238" s="195" t="s">
        <v>165</v>
      </c>
    </row>
    <row r="239" spans="1:15" s="35" customFormat="1">
      <c r="A239" s="217">
        <v>45342</v>
      </c>
      <c r="B239" s="253">
        <v>-1887</v>
      </c>
      <c r="C239" s="256">
        <v>-1211</v>
      </c>
      <c r="D239" s="253"/>
      <c r="E239" s="253">
        <v>-3571</v>
      </c>
      <c r="F239" s="256">
        <v>-225</v>
      </c>
      <c r="H239" s="253">
        <v>27</v>
      </c>
      <c r="I239" s="256">
        <v>5000</v>
      </c>
      <c r="J239" s="253"/>
      <c r="L239" s="52" t="s">
        <v>16</v>
      </c>
      <c r="M239" s="195" t="s">
        <v>165</v>
      </c>
      <c r="N239" s="52" t="s">
        <v>17</v>
      </c>
      <c r="O239" s="195" t="s">
        <v>165</v>
      </c>
    </row>
    <row r="240" spans="1:15" s="35" customFormat="1">
      <c r="A240" s="217">
        <v>45343</v>
      </c>
      <c r="B240" s="253">
        <v>1763</v>
      </c>
      <c r="C240" s="256">
        <v>998</v>
      </c>
      <c r="D240" s="253"/>
      <c r="E240" s="253">
        <v>-1301</v>
      </c>
      <c r="F240" s="256">
        <v>10008</v>
      </c>
      <c r="H240" s="253">
        <v>391</v>
      </c>
      <c r="I240" s="256">
        <v>-2769</v>
      </c>
      <c r="J240" s="253"/>
      <c r="L240" s="52" t="s">
        <v>16</v>
      </c>
      <c r="M240" s="100" t="s">
        <v>26</v>
      </c>
      <c r="N240" s="52" t="s">
        <v>17</v>
      </c>
      <c r="O240" s="100" t="s">
        <v>26</v>
      </c>
    </row>
    <row r="241" spans="1:15" s="35" customFormat="1">
      <c r="A241" s="217">
        <v>45344</v>
      </c>
      <c r="B241" s="253">
        <v>8355</v>
      </c>
      <c r="C241" s="256">
        <v>3527</v>
      </c>
      <c r="D241" s="253"/>
      <c r="E241" s="253">
        <v>-8990</v>
      </c>
      <c r="F241" s="256">
        <v>1082</v>
      </c>
      <c r="H241" s="253">
        <v>-1473</v>
      </c>
      <c r="I241" s="256">
        <v>6044</v>
      </c>
      <c r="J241" s="253"/>
      <c r="L241" s="52"/>
      <c r="M241" s="195"/>
      <c r="N241" s="52"/>
      <c r="O241" s="195"/>
    </row>
    <row r="242" spans="1:15" s="35" customFormat="1">
      <c r="A242" s="217">
        <v>45345</v>
      </c>
      <c r="B242" s="253">
        <v>4721</v>
      </c>
      <c r="C242" s="256">
        <v>2336</v>
      </c>
      <c r="D242" s="253"/>
      <c r="E242" s="253">
        <v>1694</v>
      </c>
      <c r="F242" s="256">
        <v>3810</v>
      </c>
      <c r="H242" s="253">
        <v>70</v>
      </c>
      <c r="I242" s="256">
        <v>-2050</v>
      </c>
      <c r="J242" s="253"/>
      <c r="L242" s="52" t="s">
        <v>16</v>
      </c>
      <c r="M242" s="152" t="s">
        <v>71</v>
      </c>
      <c r="N242" s="52" t="s">
        <v>17</v>
      </c>
      <c r="O242" s="152" t="s">
        <v>71</v>
      </c>
    </row>
    <row r="243" spans="1:15" s="35" customFormat="1">
      <c r="A243" s="217">
        <v>45348</v>
      </c>
      <c r="B243" s="253">
        <v>9573</v>
      </c>
      <c r="C243" s="256">
        <v>1117</v>
      </c>
      <c r="D243" s="253"/>
      <c r="E243" s="253">
        <v>-423</v>
      </c>
      <c r="F243" s="256">
        <v>15986</v>
      </c>
      <c r="H243" s="253"/>
      <c r="I243" s="256"/>
      <c r="J243" s="253"/>
      <c r="L243" s="52" t="s">
        <v>16</v>
      </c>
      <c r="M243" s="100" t="s">
        <v>26</v>
      </c>
      <c r="N243" s="52" t="s">
        <v>17</v>
      </c>
      <c r="O243" s="100" t="s">
        <v>26</v>
      </c>
    </row>
    <row r="244" spans="1:15" s="35" customFormat="1">
      <c r="A244" s="217">
        <v>45349</v>
      </c>
      <c r="B244" s="253">
        <v>4124</v>
      </c>
      <c r="C244" s="256">
        <v>1380</v>
      </c>
      <c r="D244" s="253"/>
      <c r="E244" s="253">
        <v>872</v>
      </c>
      <c r="F244" s="256">
        <v>1629</v>
      </c>
      <c r="H244" s="253">
        <v>-82</v>
      </c>
      <c r="I244" s="256">
        <v>4000</v>
      </c>
      <c r="J244" s="253"/>
      <c r="L244" s="52" t="s">
        <v>16</v>
      </c>
      <c r="M244" s="195" t="s">
        <v>165</v>
      </c>
      <c r="N244" s="52" t="s">
        <v>17</v>
      </c>
      <c r="O244" s="100" t="s">
        <v>26</v>
      </c>
    </row>
    <row r="245" spans="1:15" s="35" customFormat="1">
      <c r="A245" s="217">
        <v>45350</v>
      </c>
      <c r="B245" s="253">
        <v>14423</v>
      </c>
      <c r="C245" s="256">
        <v>18711</v>
      </c>
      <c r="D245" s="253"/>
      <c r="E245" s="253">
        <v>6364</v>
      </c>
      <c r="F245" s="256">
        <v>-2347</v>
      </c>
      <c r="H245" s="253">
        <v>-1498</v>
      </c>
      <c r="I245" s="256"/>
      <c r="J245" s="253"/>
      <c r="L245" s="52" t="s">
        <v>16</v>
      </c>
      <c r="M245" s="100" t="s">
        <v>26</v>
      </c>
      <c r="N245" s="52" t="s">
        <v>17</v>
      </c>
      <c r="O245" s="100" t="s">
        <v>26</v>
      </c>
    </row>
    <row r="246" spans="1:15" s="35" customFormat="1">
      <c r="A246" s="217">
        <v>45351</v>
      </c>
      <c r="B246" s="253">
        <v>-12025</v>
      </c>
      <c r="C246" s="256">
        <v>-16491</v>
      </c>
      <c r="D246" s="253"/>
      <c r="E246" s="253">
        <v>2822</v>
      </c>
      <c r="F246" s="256">
        <v>-17133</v>
      </c>
      <c r="H246" s="253">
        <v>-1366</v>
      </c>
      <c r="I246" s="256">
        <v>-5946</v>
      </c>
      <c r="J246" s="253"/>
      <c r="L246" s="52"/>
      <c r="M246" s="100"/>
      <c r="N246" s="52"/>
      <c r="O246" s="100"/>
    </row>
    <row r="247" spans="1:15" s="35" customFormat="1">
      <c r="A247" s="217">
        <v>45352</v>
      </c>
      <c r="B247" s="253">
        <v>69311</v>
      </c>
      <c r="C247" s="256">
        <v>55842</v>
      </c>
      <c r="D247" s="253"/>
      <c r="E247" s="250">
        <v>-2010</v>
      </c>
      <c r="F247" s="258">
        <v>548</v>
      </c>
      <c r="G247" s="449"/>
      <c r="H247" s="258">
        <v>435</v>
      </c>
      <c r="I247" s="258">
        <v>7553</v>
      </c>
      <c r="J247" s="253"/>
      <c r="L247" s="52"/>
      <c r="M247" s="100"/>
      <c r="N247" s="52"/>
      <c r="O247" s="100"/>
    </row>
    <row r="248" spans="1:15" s="35" customFormat="1">
      <c r="A248" s="217">
        <v>45353</v>
      </c>
      <c r="B248" s="253">
        <v>1903</v>
      </c>
      <c r="C248" s="256">
        <v>1281</v>
      </c>
      <c r="D248" s="253"/>
      <c r="E248" s="250">
        <v>-1811</v>
      </c>
      <c r="F248" s="258">
        <v>240</v>
      </c>
      <c r="G248" s="449"/>
      <c r="H248" s="253"/>
      <c r="I248" s="256"/>
      <c r="L248" s="52"/>
      <c r="M248" s="100"/>
      <c r="N248" s="52"/>
      <c r="O248" s="100"/>
    </row>
    <row r="249" spans="1:15" s="35" customFormat="1">
      <c r="A249" s="217">
        <v>45355</v>
      </c>
      <c r="B249" s="253">
        <v>32892</v>
      </c>
      <c r="C249" s="256">
        <v>40030</v>
      </c>
      <c r="D249" s="253"/>
      <c r="E249" s="250">
        <v>-2826</v>
      </c>
      <c r="F249" s="258">
        <v>7139</v>
      </c>
      <c r="G249" s="449"/>
      <c r="H249" s="250">
        <v>5818</v>
      </c>
      <c r="I249" s="258">
        <v>0</v>
      </c>
      <c r="L249" s="52" t="s">
        <v>16</v>
      </c>
      <c r="M249" s="195" t="s">
        <v>165</v>
      </c>
      <c r="N249" s="52" t="s">
        <v>17</v>
      </c>
      <c r="O249" s="195" t="s">
        <v>165</v>
      </c>
    </row>
    <row r="250" spans="1:15" s="35" customFormat="1">
      <c r="A250" s="217">
        <v>45356</v>
      </c>
      <c r="B250" s="250">
        <v>44081</v>
      </c>
      <c r="C250" s="258">
        <v>48878</v>
      </c>
      <c r="D250" s="253"/>
      <c r="E250" s="250">
        <v>13421</v>
      </c>
      <c r="F250" s="258">
        <v>-2003</v>
      </c>
      <c r="G250" s="215"/>
      <c r="H250" s="250">
        <v>434</v>
      </c>
      <c r="I250" s="258">
        <v>-3833</v>
      </c>
      <c r="L250" s="52" t="s">
        <v>16</v>
      </c>
      <c r="M250" s="100" t="s">
        <v>26</v>
      </c>
      <c r="N250" s="52" t="s">
        <v>17</v>
      </c>
      <c r="O250" s="195" t="s">
        <v>165</v>
      </c>
    </row>
    <row r="251" spans="1:15" s="35" customFormat="1">
      <c r="A251" s="217">
        <v>45357</v>
      </c>
      <c r="B251" s="250">
        <v>-819</v>
      </c>
      <c r="C251" s="258">
        <v>30815</v>
      </c>
      <c r="D251" s="253"/>
      <c r="E251" s="250">
        <v>8186</v>
      </c>
      <c r="F251" s="258">
        <v>-4651</v>
      </c>
      <c r="G251" s="215"/>
      <c r="H251" s="250"/>
      <c r="I251" s="258"/>
      <c r="L251" s="52"/>
      <c r="M251" s="195"/>
      <c r="N251" s="52"/>
      <c r="O251" s="195"/>
    </row>
    <row r="252" spans="1:15" s="35" customFormat="1">
      <c r="A252" s="217">
        <v>45358</v>
      </c>
      <c r="B252" s="250">
        <v>4202</v>
      </c>
      <c r="C252" s="258">
        <v>-6362</v>
      </c>
      <c r="D252" s="253"/>
      <c r="E252" s="250">
        <v>-17457</v>
      </c>
      <c r="F252" s="258">
        <v>2362</v>
      </c>
      <c r="G252" s="215"/>
      <c r="H252" s="250">
        <v>-2727</v>
      </c>
      <c r="I252" s="258">
        <v>564</v>
      </c>
      <c r="L252" s="52" t="s">
        <v>16</v>
      </c>
      <c r="M252" s="195" t="s">
        <v>165</v>
      </c>
      <c r="N252" s="52" t="s">
        <v>17</v>
      </c>
      <c r="O252" s="100" t="s">
        <v>26</v>
      </c>
    </row>
    <row r="253" spans="1:15" s="35" customFormat="1">
      <c r="A253" s="217">
        <v>45362</v>
      </c>
      <c r="B253" s="250">
        <v>16728</v>
      </c>
      <c r="C253" s="256">
        <v>13359</v>
      </c>
      <c r="D253" s="253"/>
      <c r="E253" s="250">
        <v>-1432</v>
      </c>
      <c r="F253" s="258">
        <v>11948</v>
      </c>
      <c r="G253" s="215"/>
      <c r="H253" s="250">
        <v>3091</v>
      </c>
      <c r="I253" s="258">
        <v>-8100</v>
      </c>
      <c r="L253" s="52" t="s">
        <v>16</v>
      </c>
      <c r="M253" s="100" t="s">
        <v>26</v>
      </c>
      <c r="N253" s="52" t="s">
        <v>17</v>
      </c>
      <c r="O253" s="100" t="s">
        <v>26</v>
      </c>
    </row>
    <row r="254" spans="1:15" s="35" customFormat="1">
      <c r="A254" s="217">
        <v>45363</v>
      </c>
      <c r="B254" s="253">
        <v>8850</v>
      </c>
      <c r="C254" s="256">
        <v>6285</v>
      </c>
      <c r="D254" s="256"/>
      <c r="E254" s="250">
        <v>12593</v>
      </c>
      <c r="F254" s="258">
        <v>16439</v>
      </c>
      <c r="G254" s="256"/>
      <c r="H254" s="250">
        <v>-923</v>
      </c>
      <c r="I254" s="258">
        <v>2450</v>
      </c>
      <c r="L254" s="52" t="s">
        <v>16</v>
      </c>
      <c r="M254" s="195" t="s">
        <v>165</v>
      </c>
      <c r="N254" s="52" t="s">
        <v>17</v>
      </c>
      <c r="O254" s="100" t="s">
        <v>26</v>
      </c>
    </row>
    <row r="255" spans="1:15" s="35" customFormat="1">
      <c r="A255" s="217">
        <v>45364</v>
      </c>
      <c r="B255" s="253">
        <v>9318</v>
      </c>
      <c r="C255" s="256">
        <v>-1220</v>
      </c>
      <c r="D255" s="256"/>
      <c r="E255" s="250">
        <v>-1927</v>
      </c>
      <c r="F255" s="258">
        <v>4281</v>
      </c>
      <c r="G255" s="256"/>
      <c r="H255" s="253">
        <v>-214</v>
      </c>
      <c r="I255" s="256">
        <v>-9383</v>
      </c>
      <c r="L255" s="52" t="s">
        <v>16</v>
      </c>
      <c r="M255" s="100" t="s">
        <v>26</v>
      </c>
      <c r="N255" s="52" t="s">
        <v>17</v>
      </c>
      <c r="O255" s="100" t="s">
        <v>26</v>
      </c>
    </row>
    <row r="256" spans="1:15" s="35" customFormat="1">
      <c r="A256" s="217">
        <v>45365</v>
      </c>
      <c r="B256" s="253">
        <v>6425</v>
      </c>
      <c r="C256" s="256">
        <v>14423</v>
      </c>
      <c r="D256" s="253"/>
      <c r="E256" s="253">
        <v>11497</v>
      </c>
      <c r="F256" s="256">
        <v>-3141</v>
      </c>
      <c r="G256" s="253"/>
      <c r="H256" s="253">
        <v>479</v>
      </c>
      <c r="I256" s="256">
        <v>-52</v>
      </c>
      <c r="L256" s="52" t="s">
        <v>16</v>
      </c>
      <c r="M256" s="195" t="s">
        <v>165</v>
      </c>
      <c r="N256" s="52" t="s">
        <v>17</v>
      </c>
      <c r="O256" s="100" t="s">
        <v>26</v>
      </c>
    </row>
    <row r="257" spans="1:15" s="35" customFormat="1">
      <c r="A257" s="217">
        <v>45366</v>
      </c>
      <c r="B257" s="253">
        <v>9077</v>
      </c>
      <c r="C257" s="256">
        <v>-1531</v>
      </c>
      <c r="D257" s="256"/>
      <c r="E257" s="253">
        <v>-529</v>
      </c>
      <c r="F257" s="256">
        <v>4483</v>
      </c>
      <c r="G257" s="256"/>
      <c r="H257" s="253">
        <v>799</v>
      </c>
      <c r="I257" s="256">
        <v>-4</v>
      </c>
      <c r="L257" s="52" t="s">
        <v>16</v>
      </c>
      <c r="M257" s="100" t="s">
        <v>26</v>
      </c>
      <c r="N257" s="52" t="s">
        <v>17</v>
      </c>
      <c r="O257" s="100" t="s">
        <v>26</v>
      </c>
    </row>
    <row r="258" spans="1:15" s="35" customFormat="1">
      <c r="A258" s="217">
        <v>45369</v>
      </c>
      <c r="B258" s="253">
        <v>8875</v>
      </c>
      <c r="C258" s="256">
        <v>-1778</v>
      </c>
      <c r="D258" s="256"/>
      <c r="E258" s="250">
        <v>1632</v>
      </c>
      <c r="F258" s="258">
        <v>4189</v>
      </c>
      <c r="G258" s="256"/>
      <c r="H258" s="253">
        <v>250</v>
      </c>
      <c r="I258" s="256">
        <v>4421</v>
      </c>
      <c r="L258" s="52" t="s">
        <v>16</v>
      </c>
      <c r="M258" s="152" t="s">
        <v>71</v>
      </c>
      <c r="N258" s="52" t="s">
        <v>17</v>
      </c>
      <c r="O258" s="195" t="s">
        <v>165</v>
      </c>
    </row>
    <row r="259" spans="1:15" s="35" customFormat="1">
      <c r="A259" s="217">
        <v>45370</v>
      </c>
      <c r="B259" s="253">
        <v>7111</v>
      </c>
      <c r="C259" s="256">
        <v>-2739</v>
      </c>
      <c r="D259" s="256"/>
      <c r="E259" s="253">
        <v>-2962</v>
      </c>
      <c r="F259" s="256">
        <v>-788</v>
      </c>
      <c r="G259" s="256"/>
      <c r="H259" s="253">
        <v>780</v>
      </c>
      <c r="I259" s="256">
        <v>-15588</v>
      </c>
      <c r="L259" s="52" t="s">
        <v>16</v>
      </c>
      <c r="M259" s="100" t="s">
        <v>26</v>
      </c>
      <c r="N259" s="52" t="s">
        <v>17</v>
      </c>
      <c r="O259" s="100" t="s">
        <v>26</v>
      </c>
    </row>
    <row r="260" spans="1:15" s="35" customFormat="1">
      <c r="A260" s="217">
        <v>45371</v>
      </c>
      <c r="B260" s="253">
        <v>6122</v>
      </c>
      <c r="C260" s="256">
        <v>-6175</v>
      </c>
      <c r="D260" s="256"/>
      <c r="E260" s="253">
        <v>-27</v>
      </c>
      <c r="F260" s="256">
        <v>-2554</v>
      </c>
      <c r="G260" s="256"/>
      <c r="H260" s="253">
        <v>0</v>
      </c>
      <c r="I260" s="256">
        <v>4959</v>
      </c>
      <c r="L260" s="52" t="s">
        <v>16</v>
      </c>
      <c r="M260" s="195" t="s">
        <v>165</v>
      </c>
      <c r="N260" s="52" t="s">
        <v>17</v>
      </c>
      <c r="O260" s="100" t="s">
        <v>26</v>
      </c>
    </row>
    <row r="261" spans="1:15" s="35" customFormat="1">
      <c r="A261" s="217">
        <v>45372</v>
      </c>
      <c r="B261" s="253">
        <v>-1801</v>
      </c>
      <c r="C261" s="256">
        <v>-1985</v>
      </c>
      <c r="D261" s="256"/>
      <c r="E261" s="253">
        <v>2428</v>
      </c>
      <c r="F261" s="256">
        <v>8502</v>
      </c>
      <c r="G261" s="256"/>
      <c r="H261" s="253"/>
      <c r="I261" s="256"/>
      <c r="L261" s="52" t="s">
        <v>16</v>
      </c>
      <c r="M261" s="195" t="s">
        <v>165</v>
      </c>
      <c r="N261" s="52" t="s">
        <v>17</v>
      </c>
      <c r="O261" s="195" t="s">
        <v>165</v>
      </c>
    </row>
    <row r="262" spans="1:15" s="35" customFormat="1">
      <c r="A262" s="217">
        <v>45373</v>
      </c>
      <c r="B262" s="253">
        <v>-18605</v>
      </c>
      <c r="C262" s="256">
        <v>3998</v>
      </c>
      <c r="D262" s="256"/>
      <c r="E262" s="253">
        <v>-6178</v>
      </c>
      <c r="F262" s="256">
        <v>-7303</v>
      </c>
      <c r="G262" s="256"/>
      <c r="H262" s="253">
        <v>-40</v>
      </c>
      <c r="I262" s="256">
        <v>-4548</v>
      </c>
      <c r="L262" s="52" t="s">
        <v>16</v>
      </c>
      <c r="M262" s="195" t="s">
        <v>165</v>
      </c>
      <c r="N262" s="52" t="s">
        <v>17</v>
      </c>
      <c r="O262" s="195" t="s">
        <v>165</v>
      </c>
    </row>
    <row r="263" spans="1:15" s="35" customFormat="1">
      <c r="A263" s="217">
        <v>45377</v>
      </c>
      <c r="B263" s="253">
        <v>498</v>
      </c>
      <c r="C263" s="256">
        <v>-1501</v>
      </c>
      <c r="D263" s="256"/>
      <c r="E263" s="250">
        <v>5958</v>
      </c>
      <c r="F263" s="258">
        <v>11787</v>
      </c>
      <c r="G263" s="256"/>
      <c r="H263" s="253">
        <v>-104</v>
      </c>
      <c r="I263" s="256">
        <v>-6959</v>
      </c>
      <c r="L263" s="52" t="s">
        <v>16</v>
      </c>
      <c r="M263" s="100" t="s">
        <v>26</v>
      </c>
      <c r="N263" s="52" t="s">
        <v>17</v>
      </c>
      <c r="O263" s="100" t="s">
        <v>26</v>
      </c>
    </row>
    <row r="264" spans="1:15" s="35" customFormat="1">
      <c r="A264" s="217">
        <v>45378</v>
      </c>
      <c r="B264" s="253">
        <v>-29815</v>
      </c>
      <c r="C264" s="256">
        <v>-22671</v>
      </c>
      <c r="D264" s="256"/>
      <c r="E264" s="253">
        <v>-3398</v>
      </c>
      <c r="F264" s="256">
        <v>-27262</v>
      </c>
      <c r="G264" s="256"/>
      <c r="H264" s="253">
        <v>-328</v>
      </c>
      <c r="I264" s="256">
        <v>1000</v>
      </c>
      <c r="L264" s="52" t="s">
        <v>16</v>
      </c>
      <c r="M264" s="195" t="s">
        <v>165</v>
      </c>
      <c r="N264" s="52" t="s">
        <v>17</v>
      </c>
      <c r="O264" s="195" t="s">
        <v>165</v>
      </c>
    </row>
    <row r="265" spans="1:15" s="35" customFormat="1">
      <c r="A265" s="217">
        <v>45379</v>
      </c>
      <c r="B265" s="253">
        <v>-58323</v>
      </c>
      <c r="C265" s="256">
        <v>-19773</v>
      </c>
      <c r="D265" s="256"/>
      <c r="E265" s="250">
        <v>-15912</v>
      </c>
      <c r="F265" s="258">
        <v>-4274</v>
      </c>
      <c r="G265" s="256"/>
      <c r="H265" s="253">
        <v>-24491</v>
      </c>
      <c r="I265" s="256">
        <v>-7734</v>
      </c>
      <c r="L265" s="52" t="s">
        <v>16</v>
      </c>
      <c r="M265" s="195" t="s">
        <v>165</v>
      </c>
      <c r="N265" s="52" t="s">
        <v>17</v>
      </c>
      <c r="O265" s="195" t="s">
        <v>165</v>
      </c>
    </row>
    <row r="266" spans="1:15" s="35" customFormat="1">
      <c r="A266" s="217">
        <v>45383</v>
      </c>
      <c r="B266" s="256">
        <v>-183697</v>
      </c>
      <c r="C266" s="256">
        <v>-173714</v>
      </c>
      <c r="D266" s="256"/>
      <c r="E266" s="256">
        <v>-25160</v>
      </c>
      <c r="F266" s="256">
        <v>-32754</v>
      </c>
      <c r="G266" s="256"/>
      <c r="L266" s="52" t="s">
        <v>16</v>
      </c>
      <c r="M266" s="195" t="s">
        <v>165</v>
      </c>
      <c r="N266" s="52" t="s">
        <v>17</v>
      </c>
      <c r="O266" s="195" t="s">
        <v>165</v>
      </c>
    </row>
    <row r="267" spans="1:15" s="35" customFormat="1">
      <c r="A267" s="217">
        <v>45384</v>
      </c>
      <c r="B267" s="253">
        <v>4195</v>
      </c>
      <c r="C267" s="256">
        <v>2284</v>
      </c>
      <c r="D267" s="256"/>
      <c r="E267" s="253">
        <v>-1972</v>
      </c>
      <c r="F267" s="256">
        <v>4742</v>
      </c>
      <c r="G267" s="256"/>
      <c r="H267" s="253">
        <v>-681</v>
      </c>
      <c r="I267" s="256">
        <v>676</v>
      </c>
      <c r="L267" s="52" t="s">
        <v>16</v>
      </c>
      <c r="M267" s="100" t="s">
        <v>26</v>
      </c>
      <c r="N267" s="52" t="s">
        <v>17</v>
      </c>
      <c r="O267" s="100" t="s">
        <v>26</v>
      </c>
    </row>
    <row r="268" spans="1:15" s="35" customFormat="1">
      <c r="A268" s="217">
        <v>45385</v>
      </c>
      <c r="B268" s="253">
        <v>5262</v>
      </c>
      <c r="C268" s="256">
        <v>3116</v>
      </c>
      <c r="D268" s="256"/>
      <c r="E268" s="253">
        <v>6259</v>
      </c>
      <c r="F268" s="256">
        <v>-7940</v>
      </c>
      <c r="G268" s="256"/>
      <c r="H268" s="253"/>
      <c r="I268" s="256"/>
      <c r="L268" s="52" t="s">
        <v>16</v>
      </c>
      <c r="M268" s="100" t="s">
        <v>26</v>
      </c>
      <c r="N268" s="52" t="s">
        <v>17</v>
      </c>
      <c r="O268" s="195" t="s">
        <v>165</v>
      </c>
    </row>
    <row r="269" spans="1:15" s="35" customFormat="1">
      <c r="A269" s="217">
        <v>45386</v>
      </c>
      <c r="B269" s="253">
        <v>-23174</v>
      </c>
      <c r="C269" s="256">
        <v>-15022</v>
      </c>
      <c r="D269" s="256"/>
      <c r="E269" s="253">
        <v>10219</v>
      </c>
      <c r="F269" s="256">
        <v>717</v>
      </c>
      <c r="G269" s="256"/>
      <c r="H269" s="253">
        <v>178</v>
      </c>
      <c r="I269" s="256">
        <v>-343</v>
      </c>
      <c r="L269" s="52" t="s">
        <v>16</v>
      </c>
      <c r="M269" s="195" t="s">
        <v>165</v>
      </c>
      <c r="N269" s="52" t="s">
        <v>17</v>
      </c>
      <c r="O269" s="195" t="s">
        <v>165</v>
      </c>
    </row>
    <row r="270" spans="1:15" s="35" customFormat="1">
      <c r="A270" s="217">
        <v>45387</v>
      </c>
      <c r="B270" s="253">
        <v>12939</v>
      </c>
      <c r="C270" s="256">
        <v>16588</v>
      </c>
      <c r="D270" s="256"/>
      <c r="E270" s="253">
        <v>5630</v>
      </c>
      <c r="F270" s="256">
        <v>-14</v>
      </c>
      <c r="G270" s="256"/>
      <c r="H270" s="253">
        <v>0</v>
      </c>
      <c r="I270" s="256">
        <v>433</v>
      </c>
      <c r="L270" s="52" t="s">
        <v>16</v>
      </c>
      <c r="M270" s="195" t="s">
        <v>165</v>
      </c>
      <c r="N270" s="52" t="s">
        <v>17</v>
      </c>
      <c r="O270" s="195" t="s">
        <v>165</v>
      </c>
    </row>
    <row r="271" spans="1:15" s="35" customFormat="1">
      <c r="A271" s="217">
        <v>45390</v>
      </c>
      <c r="B271" s="253">
        <v>5309</v>
      </c>
      <c r="C271" s="256">
        <v>11920</v>
      </c>
      <c r="D271" s="253"/>
      <c r="E271" s="253">
        <v>-1331</v>
      </c>
      <c r="F271" s="256">
        <v>1034</v>
      </c>
      <c r="G271" s="253"/>
      <c r="H271" s="253">
        <v>922</v>
      </c>
      <c r="I271" s="256">
        <v>3500</v>
      </c>
      <c r="L271" s="52" t="s">
        <v>16</v>
      </c>
      <c r="M271" s="195" t="s">
        <v>165</v>
      </c>
      <c r="N271" s="52" t="s">
        <v>17</v>
      </c>
      <c r="O271" s="100" t="s">
        <v>26</v>
      </c>
    </row>
    <row r="272" spans="1:15" s="35" customFormat="1">
      <c r="A272" s="217">
        <v>45391</v>
      </c>
      <c r="B272" s="253">
        <v>3921</v>
      </c>
      <c r="C272" s="256">
        <v>21762</v>
      </c>
      <c r="D272" s="256"/>
      <c r="E272" s="253">
        <v>-1869</v>
      </c>
      <c r="F272" s="256">
        <v>4803</v>
      </c>
      <c r="G272" s="256"/>
      <c r="H272" s="253">
        <v>-902</v>
      </c>
      <c r="I272" s="256">
        <v>2244</v>
      </c>
      <c r="L272" s="52" t="s">
        <v>16</v>
      </c>
      <c r="M272" s="100" t="s">
        <v>26</v>
      </c>
      <c r="N272" s="52" t="s">
        <v>17</v>
      </c>
      <c r="O272" s="195" t="s">
        <v>165</v>
      </c>
    </row>
    <row r="273" spans="1:15" s="35" customFormat="1">
      <c r="A273" s="217">
        <v>45392</v>
      </c>
      <c r="B273" s="253">
        <v>-9121</v>
      </c>
      <c r="C273" s="256">
        <v>11188</v>
      </c>
      <c r="D273" s="256"/>
      <c r="E273" s="250">
        <v>-14953</v>
      </c>
      <c r="F273" s="258">
        <v>8721</v>
      </c>
      <c r="G273" s="256"/>
      <c r="H273" s="253">
        <v>-170</v>
      </c>
      <c r="I273" s="256">
        <v>3106</v>
      </c>
      <c r="L273" s="52" t="s">
        <v>16</v>
      </c>
      <c r="M273" s="195" t="s">
        <v>165</v>
      </c>
      <c r="N273" s="52" t="s">
        <v>17</v>
      </c>
      <c r="O273" s="195" t="s">
        <v>165</v>
      </c>
    </row>
    <row r="274" spans="1:15" s="35" customFormat="1">
      <c r="A274" s="217">
        <v>45394</v>
      </c>
      <c r="B274" s="253">
        <v>6687</v>
      </c>
      <c r="C274" s="256">
        <v>-13215</v>
      </c>
      <c r="D274" s="256"/>
      <c r="E274" s="253">
        <v>-6052</v>
      </c>
      <c r="F274" s="256">
        <v>-1184</v>
      </c>
      <c r="G274" s="256"/>
      <c r="H274" s="253">
        <v>0</v>
      </c>
      <c r="I274" s="256">
        <v>-2800</v>
      </c>
      <c r="L274" s="52" t="s">
        <v>16</v>
      </c>
      <c r="M274" s="100" t="s">
        <v>26</v>
      </c>
      <c r="N274" s="52" t="s">
        <v>17</v>
      </c>
      <c r="O274" s="100" t="s">
        <v>26</v>
      </c>
    </row>
    <row r="275" spans="1:15" s="35" customFormat="1">
      <c r="A275" s="217">
        <v>45397</v>
      </c>
      <c r="B275" s="253">
        <v>28723</v>
      </c>
      <c r="C275" s="256">
        <v>-11564</v>
      </c>
      <c r="D275" s="256"/>
      <c r="E275" s="253">
        <v>7688</v>
      </c>
      <c r="F275" s="256">
        <v>7357</v>
      </c>
      <c r="G275" s="256"/>
      <c r="H275" s="253">
        <v>-1833</v>
      </c>
      <c r="I275" s="256">
        <v>330</v>
      </c>
      <c r="L275" s="52" t="s">
        <v>16</v>
      </c>
      <c r="M275" s="100" t="s">
        <v>26</v>
      </c>
      <c r="N275" s="52" t="s">
        <v>17</v>
      </c>
      <c r="O275" s="100" t="s">
        <v>26</v>
      </c>
    </row>
    <row r="276" spans="1:15" s="35" customFormat="1">
      <c r="A276" s="217">
        <v>45398</v>
      </c>
      <c r="B276" s="253">
        <v>14279</v>
      </c>
      <c r="C276" s="256">
        <v>-23434</v>
      </c>
      <c r="D276" s="253"/>
      <c r="E276" s="253">
        <v>-5536</v>
      </c>
      <c r="F276" s="256">
        <v>396</v>
      </c>
      <c r="G276" s="253"/>
      <c r="H276" s="253">
        <v>0</v>
      </c>
      <c r="I276" s="256">
        <v>397</v>
      </c>
      <c r="L276" s="52" t="s">
        <v>16</v>
      </c>
      <c r="M276" s="100" t="s">
        <v>26</v>
      </c>
      <c r="N276" s="52" t="s">
        <v>17</v>
      </c>
      <c r="O276" s="100" t="s">
        <v>26</v>
      </c>
    </row>
    <row r="277" spans="1:15" s="35" customFormat="1">
      <c r="A277" s="217">
        <v>45400</v>
      </c>
      <c r="B277" s="253">
        <v>46180</v>
      </c>
      <c r="C277" s="256">
        <v>-3884</v>
      </c>
      <c r="D277" s="256"/>
      <c r="E277" s="253">
        <v>26549</v>
      </c>
      <c r="F277" s="256">
        <v>4765</v>
      </c>
      <c r="G277" s="256"/>
      <c r="H277" s="253">
        <v>-253</v>
      </c>
      <c r="I277" s="256">
        <v>500</v>
      </c>
      <c r="L277" s="52" t="s">
        <v>16</v>
      </c>
      <c r="M277" s="152" t="s">
        <v>71</v>
      </c>
      <c r="N277" s="52" t="s">
        <v>17</v>
      </c>
      <c r="O277" s="100" t="s">
        <v>26</v>
      </c>
    </row>
    <row r="278" spans="1:15" s="35" customFormat="1">
      <c r="A278" s="217">
        <v>45401</v>
      </c>
      <c r="B278" s="253">
        <v>-22597</v>
      </c>
      <c r="C278" s="256">
        <v>-14368</v>
      </c>
      <c r="D278" s="253"/>
      <c r="E278" s="253">
        <v>-15356</v>
      </c>
      <c r="F278" s="256">
        <v>-19158</v>
      </c>
      <c r="G278" s="253"/>
      <c r="H278" s="253">
        <v>-425</v>
      </c>
      <c r="I278" s="256">
        <v>-398</v>
      </c>
      <c r="L278" s="52" t="s">
        <v>16</v>
      </c>
      <c r="M278" s="100" t="s">
        <v>26</v>
      </c>
      <c r="N278" s="52"/>
      <c r="O278" s="100"/>
    </row>
    <row r="279" spans="1:15" s="35" customFormat="1">
      <c r="A279" s="217">
        <v>45404</v>
      </c>
      <c r="B279" s="253">
        <v>3486</v>
      </c>
      <c r="C279" s="256">
        <v>799</v>
      </c>
      <c r="D279" s="256"/>
      <c r="E279" s="253">
        <v>9817</v>
      </c>
      <c r="F279" s="256">
        <v>4761</v>
      </c>
      <c r="G279" s="256"/>
      <c r="H279" s="253">
        <v>-449</v>
      </c>
      <c r="I279" s="256">
        <v>1393</v>
      </c>
      <c r="L279" s="52" t="s">
        <v>16</v>
      </c>
      <c r="M279" s="195" t="s">
        <v>165</v>
      </c>
      <c r="N279" s="52" t="s">
        <v>17</v>
      </c>
      <c r="O279" s="195" t="s">
        <v>165</v>
      </c>
    </row>
    <row r="280" spans="1:15" s="35" customFormat="1">
      <c r="A280" s="217">
        <v>45405</v>
      </c>
      <c r="B280" s="253">
        <v>7269</v>
      </c>
      <c r="C280" s="256">
        <v>5550</v>
      </c>
      <c r="D280" s="256"/>
      <c r="E280" s="253">
        <v>940</v>
      </c>
      <c r="F280" s="256">
        <v>2642</v>
      </c>
      <c r="G280" s="256"/>
      <c r="H280" s="256"/>
      <c r="I280" s="256"/>
      <c r="L280" s="52" t="s">
        <v>16</v>
      </c>
      <c r="M280" s="195" t="s">
        <v>165</v>
      </c>
      <c r="N280" s="52" t="s">
        <v>17</v>
      </c>
      <c r="O280" s="195" t="s">
        <v>165</v>
      </c>
    </row>
    <row r="281" spans="1:15" s="35" customFormat="1">
      <c r="A281" s="217">
        <v>45406</v>
      </c>
      <c r="B281" s="253">
        <v>-17119</v>
      </c>
      <c r="C281" s="256">
        <v>-19007</v>
      </c>
      <c r="D281" s="256"/>
      <c r="E281" s="253">
        <v>920</v>
      </c>
      <c r="F281" s="256">
        <v>-7633</v>
      </c>
      <c r="G281" s="256"/>
      <c r="H281" s="253">
        <v>4147</v>
      </c>
      <c r="I281" s="256">
        <v>-850</v>
      </c>
      <c r="L281" s="52" t="s">
        <v>16</v>
      </c>
      <c r="M281" s="195" t="s">
        <v>165</v>
      </c>
      <c r="N281" s="52" t="s">
        <v>17</v>
      </c>
      <c r="O281" s="195" t="s">
        <v>165</v>
      </c>
    </row>
    <row r="282" spans="1:15" s="35" customFormat="1">
      <c r="A282" s="217">
        <v>45407</v>
      </c>
      <c r="B282" s="253">
        <v>-44305</v>
      </c>
      <c r="C282" s="256">
        <v>14991</v>
      </c>
      <c r="D282" s="256"/>
      <c r="E282" s="253">
        <v>-12504</v>
      </c>
      <c r="F282" s="256">
        <v>2650</v>
      </c>
      <c r="G282" s="256"/>
      <c r="H282" s="253">
        <v>-99</v>
      </c>
      <c r="I282" s="256">
        <v>-3678</v>
      </c>
      <c r="L282" s="52" t="s">
        <v>16</v>
      </c>
      <c r="M282" s="195" t="s">
        <v>165</v>
      </c>
      <c r="N282" s="52" t="s">
        <v>17</v>
      </c>
      <c r="O282" s="195" t="s">
        <v>165</v>
      </c>
    </row>
    <row r="283" spans="1:15" s="35" customFormat="1">
      <c r="A283" s="217">
        <v>45408</v>
      </c>
      <c r="B283" s="253">
        <v>150214</v>
      </c>
      <c r="C283" s="256">
        <v>69905</v>
      </c>
      <c r="D283" s="256"/>
      <c r="E283" s="253">
        <v>10618</v>
      </c>
      <c r="F283" s="256">
        <v>19526</v>
      </c>
      <c r="G283" s="256"/>
      <c r="H283" s="253">
        <v>25367</v>
      </c>
      <c r="I283" s="256">
        <v>51213</v>
      </c>
      <c r="L283" s="52" t="s">
        <v>16</v>
      </c>
      <c r="M283" s="100" t="s">
        <v>26</v>
      </c>
      <c r="N283" s="52" t="s">
        <v>17</v>
      </c>
      <c r="O283" s="100" t="s">
        <v>26</v>
      </c>
    </row>
    <row r="284" spans="1:15" s="35" customFormat="1">
      <c r="A284" s="217">
        <v>45411</v>
      </c>
      <c r="B284" s="253">
        <v>7161</v>
      </c>
      <c r="C284" s="256">
        <v>54056</v>
      </c>
      <c r="D284" s="256"/>
      <c r="E284" s="253">
        <v>390</v>
      </c>
      <c r="F284" s="256">
        <v>6212</v>
      </c>
      <c r="G284" s="256"/>
      <c r="H284" s="256"/>
      <c r="I284" s="256"/>
      <c r="L284" s="52" t="s">
        <v>16</v>
      </c>
      <c r="M284" s="195" t="s">
        <v>165</v>
      </c>
      <c r="N284" s="52" t="s">
        <v>17</v>
      </c>
      <c r="O284" s="195" t="s">
        <v>165</v>
      </c>
    </row>
    <row r="285" spans="1:15" s="35" customFormat="1">
      <c r="A285" s="217">
        <v>45412</v>
      </c>
      <c r="B285" s="253">
        <v>-32052</v>
      </c>
      <c r="C285" s="256">
        <v>21541</v>
      </c>
      <c r="D285" s="256"/>
      <c r="E285" s="253">
        <v>-2635</v>
      </c>
      <c r="F285" s="256">
        <v>5551</v>
      </c>
      <c r="G285" s="256"/>
      <c r="H285" s="256"/>
      <c r="I285" s="256"/>
      <c r="L285" s="52" t="s">
        <v>16</v>
      </c>
      <c r="M285" s="100" t="s">
        <v>26</v>
      </c>
      <c r="N285" s="52" t="s">
        <v>17</v>
      </c>
      <c r="O285" s="152" t="s">
        <v>71</v>
      </c>
    </row>
    <row r="286" spans="1:15" s="35" customFormat="1">
      <c r="A286" s="217">
        <v>45414</v>
      </c>
      <c r="B286" s="253">
        <v>-4760</v>
      </c>
      <c r="C286" s="256">
        <v>6662</v>
      </c>
      <c r="D286" s="256"/>
      <c r="E286" s="253">
        <v>-1096</v>
      </c>
      <c r="F286" s="256">
        <v>-3299</v>
      </c>
      <c r="G286" s="256"/>
      <c r="H286" s="253">
        <v>100</v>
      </c>
      <c r="I286" s="256">
        <v>70</v>
      </c>
      <c r="L286" s="52" t="s">
        <v>16</v>
      </c>
      <c r="M286" s="195" t="s">
        <v>165</v>
      </c>
      <c r="N286" s="52" t="s">
        <v>17</v>
      </c>
      <c r="O286" s="152" t="s">
        <v>71</v>
      </c>
    </row>
    <row r="287" spans="1:15" s="35" customFormat="1">
      <c r="A287" s="217">
        <v>45415</v>
      </c>
      <c r="B287" s="253">
        <v>12906</v>
      </c>
      <c r="C287" s="256">
        <v>-50132</v>
      </c>
      <c r="D287" s="253"/>
      <c r="E287" s="253">
        <v>5733</v>
      </c>
      <c r="F287" s="256">
        <v>-3799</v>
      </c>
      <c r="G287" s="253"/>
      <c r="H287" s="253"/>
      <c r="I287" s="256">
        <v>236</v>
      </c>
      <c r="L287" s="52" t="s">
        <v>16</v>
      </c>
      <c r="M287" s="100" t="s">
        <v>26</v>
      </c>
      <c r="N287" s="52" t="s">
        <v>17</v>
      </c>
      <c r="O287" s="100" t="s">
        <v>26</v>
      </c>
    </row>
    <row r="288" spans="1:15" s="35" customFormat="1">
      <c r="A288" s="217">
        <v>45418</v>
      </c>
      <c r="B288" s="253">
        <v>12912</v>
      </c>
      <c r="C288" s="256">
        <v>21871</v>
      </c>
      <c r="D288" s="256"/>
      <c r="E288" s="253">
        <v>1774</v>
      </c>
      <c r="F288" s="256">
        <v>3737</v>
      </c>
      <c r="G288" s="256"/>
      <c r="H288" s="253">
        <v>-141</v>
      </c>
      <c r="I288" s="256">
        <v>618</v>
      </c>
      <c r="L288" s="52" t="s">
        <v>16</v>
      </c>
      <c r="M288" s="100" t="s">
        <v>26</v>
      </c>
      <c r="N288" s="52" t="s">
        <v>17</v>
      </c>
      <c r="O288" s="100" t="s">
        <v>26</v>
      </c>
    </row>
    <row r="289" spans="1:15" s="35" customFormat="1">
      <c r="A289" s="217">
        <v>45419</v>
      </c>
      <c r="B289" s="253">
        <v>11272</v>
      </c>
      <c r="C289" s="256">
        <v>-19125</v>
      </c>
      <c r="D289" s="256"/>
      <c r="E289" s="253">
        <v>-2577</v>
      </c>
      <c r="F289" s="256">
        <v>2614</v>
      </c>
      <c r="G289" s="256"/>
      <c r="H289" s="253">
        <v>4056</v>
      </c>
      <c r="I289" s="256">
        <v>-418</v>
      </c>
      <c r="L289" s="52" t="s">
        <v>16</v>
      </c>
      <c r="M289" s="100" t="s">
        <v>26</v>
      </c>
      <c r="N289" s="52" t="s">
        <v>17</v>
      </c>
      <c r="O289" s="100" t="s">
        <v>26</v>
      </c>
    </row>
    <row r="290" spans="1:15" s="35" customFormat="1">
      <c r="A290" s="217">
        <v>45420</v>
      </c>
      <c r="B290" s="253">
        <v>33287</v>
      </c>
      <c r="C290" s="256">
        <v>-7086</v>
      </c>
      <c r="D290" s="256"/>
      <c r="E290" s="253">
        <v>-61</v>
      </c>
      <c r="F290" s="256">
        <v>14935</v>
      </c>
      <c r="G290" s="256"/>
      <c r="H290" s="253">
        <v>-57</v>
      </c>
      <c r="I290" s="256">
        <v>-1210</v>
      </c>
      <c r="L290" s="52" t="s">
        <v>16</v>
      </c>
      <c r="M290" s="100" t="s">
        <v>26</v>
      </c>
      <c r="N290" s="52" t="s">
        <v>17</v>
      </c>
      <c r="O290" s="100" t="s">
        <v>26</v>
      </c>
    </row>
    <row r="291" spans="1:15" s="35" customFormat="1">
      <c r="A291" s="217">
        <v>45421</v>
      </c>
      <c r="B291" s="253">
        <v>78655</v>
      </c>
      <c r="C291" s="256">
        <v>28108</v>
      </c>
      <c r="D291" s="256"/>
      <c r="E291" s="253">
        <v>30129</v>
      </c>
      <c r="F291" s="256">
        <v>22673</v>
      </c>
      <c r="G291" s="256"/>
      <c r="H291" s="253">
        <v>6444</v>
      </c>
      <c r="I291" s="256">
        <v>-1167</v>
      </c>
      <c r="L291" s="52" t="s">
        <v>16</v>
      </c>
      <c r="M291" s="100" t="s">
        <v>26</v>
      </c>
      <c r="N291" s="52" t="s">
        <v>17</v>
      </c>
      <c r="O291" s="100" t="s">
        <v>26</v>
      </c>
    </row>
    <row r="292" spans="1:15" s="35" customFormat="1">
      <c r="A292" s="217">
        <v>45422</v>
      </c>
      <c r="B292" s="253">
        <v>-10863</v>
      </c>
      <c r="C292" s="256">
        <v>-26495</v>
      </c>
      <c r="D292" s="253"/>
      <c r="E292" s="253">
        <v>-15504</v>
      </c>
      <c r="F292" s="256">
        <v>-3640</v>
      </c>
      <c r="G292" s="253"/>
      <c r="H292" s="253">
        <v>244</v>
      </c>
      <c r="I292" s="256">
        <v>2000</v>
      </c>
      <c r="L292" s="52" t="s">
        <v>16</v>
      </c>
      <c r="M292" s="195" t="s">
        <v>165</v>
      </c>
      <c r="N292" s="52" t="s">
        <v>17</v>
      </c>
      <c r="O292" s="100" t="s">
        <v>26</v>
      </c>
    </row>
    <row r="293" spans="1:15" s="35" customFormat="1">
      <c r="A293" s="217">
        <v>45425</v>
      </c>
      <c r="B293" s="253">
        <v>-509</v>
      </c>
      <c r="C293" s="256">
        <v>-18576</v>
      </c>
      <c r="D293" s="253"/>
      <c r="E293" s="253">
        <v>-4008</v>
      </c>
      <c r="F293" s="256">
        <v>3393</v>
      </c>
      <c r="G293" s="253"/>
      <c r="H293" s="253">
        <v>3544</v>
      </c>
      <c r="I293" s="256">
        <v>-617</v>
      </c>
      <c r="L293" s="52" t="s">
        <v>16</v>
      </c>
      <c r="M293" s="195" t="s">
        <v>165</v>
      </c>
      <c r="N293" s="52" t="s">
        <v>17</v>
      </c>
      <c r="O293" s="195" t="s">
        <v>165</v>
      </c>
    </row>
    <row r="294" spans="1:15" s="35" customFormat="1">
      <c r="A294" s="217">
        <v>45426</v>
      </c>
      <c r="B294" s="253">
        <v>13730</v>
      </c>
      <c r="C294" s="256">
        <v>-8862</v>
      </c>
      <c r="D294" s="253"/>
      <c r="E294" s="253">
        <v>1675</v>
      </c>
      <c r="F294" s="256">
        <v>-15227</v>
      </c>
      <c r="G294" s="253"/>
      <c r="H294" s="253">
        <v>-19</v>
      </c>
      <c r="I294" s="256">
        <v>-48</v>
      </c>
      <c r="L294" s="52" t="s">
        <v>16</v>
      </c>
      <c r="M294" s="195" t="s">
        <v>165</v>
      </c>
      <c r="N294" s="52" t="s">
        <v>17</v>
      </c>
      <c r="O294" s="195" t="s">
        <v>165</v>
      </c>
    </row>
    <row r="295" spans="1:15" s="35" customFormat="1">
      <c r="A295" s="217">
        <v>45427</v>
      </c>
      <c r="B295" s="253">
        <v>9413</v>
      </c>
      <c r="C295" s="256">
        <v>-3419</v>
      </c>
      <c r="D295" s="256"/>
      <c r="E295" s="253">
        <v>10167</v>
      </c>
      <c r="F295" s="256">
        <v>-8687</v>
      </c>
      <c r="G295" s="256"/>
      <c r="H295" s="253">
        <v>219</v>
      </c>
      <c r="I295" s="256">
        <v>-203</v>
      </c>
      <c r="L295" s="52" t="s">
        <v>16</v>
      </c>
      <c r="M295" s="100" t="s">
        <v>26</v>
      </c>
      <c r="N295" s="52" t="s">
        <v>17</v>
      </c>
      <c r="O295" s="100" t="s">
        <v>26</v>
      </c>
    </row>
    <row r="296" spans="1:15" s="35" customFormat="1">
      <c r="A296" s="217">
        <v>45428</v>
      </c>
      <c r="B296" s="253">
        <v>-668</v>
      </c>
      <c r="C296" s="256">
        <v>1576</v>
      </c>
      <c r="D296" s="253"/>
      <c r="E296" s="253">
        <v>14636</v>
      </c>
      <c r="F296" s="256">
        <v>-128</v>
      </c>
      <c r="G296" s="253"/>
      <c r="H296" s="253">
        <v>1364</v>
      </c>
      <c r="I296" s="256">
        <v>-400</v>
      </c>
      <c r="L296" s="52" t="s">
        <v>16</v>
      </c>
      <c r="M296" s="195" t="s">
        <v>165</v>
      </c>
      <c r="N296" s="52" t="s">
        <v>17</v>
      </c>
      <c r="O296" s="152" t="s">
        <v>71</v>
      </c>
    </row>
    <row r="297" spans="1:15" s="35" customFormat="1">
      <c r="A297" s="217">
        <v>45429</v>
      </c>
      <c r="B297" s="253">
        <v>2585</v>
      </c>
      <c r="C297" s="256">
        <v>5709</v>
      </c>
      <c r="D297" s="253"/>
      <c r="E297" s="253">
        <v>-10620</v>
      </c>
      <c r="F297" s="256">
        <v>-2542</v>
      </c>
      <c r="G297" s="253"/>
      <c r="H297" s="253">
        <v>147</v>
      </c>
      <c r="I297" s="256">
        <v>-286</v>
      </c>
      <c r="L297" s="52" t="s">
        <v>16</v>
      </c>
      <c r="M297" s="195" t="s">
        <v>165</v>
      </c>
      <c r="N297" s="52" t="s">
        <v>17</v>
      </c>
      <c r="O297" s="195" t="s">
        <v>165</v>
      </c>
    </row>
    <row r="298" spans="1:15" s="35" customFormat="1">
      <c r="A298" s="217">
        <v>45430</v>
      </c>
      <c r="B298" s="253">
        <v>-5421</v>
      </c>
      <c r="C298" s="256">
        <v>2393</v>
      </c>
      <c r="D298" s="256"/>
      <c r="E298" s="253">
        <v>2345</v>
      </c>
      <c r="F298" s="256">
        <v>-3097</v>
      </c>
      <c r="G298" s="253"/>
      <c r="H298" s="253"/>
      <c r="I298" s="256"/>
      <c r="L298" s="52" t="s">
        <v>16</v>
      </c>
      <c r="M298" s="195" t="s">
        <v>165</v>
      </c>
      <c r="N298" s="52" t="s">
        <v>17</v>
      </c>
      <c r="O298" s="195" t="s">
        <v>165</v>
      </c>
    </row>
    <row r="299" spans="1:15" s="35" customFormat="1">
      <c r="A299" s="217">
        <v>45433</v>
      </c>
      <c r="B299" s="253">
        <v>-11806</v>
      </c>
      <c r="C299" s="256">
        <v>16669</v>
      </c>
      <c r="D299" s="256"/>
      <c r="E299" s="253">
        <v>227</v>
      </c>
      <c r="F299" s="256">
        <v>6141</v>
      </c>
      <c r="G299" s="256"/>
      <c r="H299" s="253">
        <v>-101</v>
      </c>
      <c r="I299" s="256">
        <v>0</v>
      </c>
      <c r="L299" s="52" t="s">
        <v>16</v>
      </c>
      <c r="M299" s="195" t="s">
        <v>165</v>
      </c>
      <c r="N299" s="52" t="s">
        <v>17</v>
      </c>
      <c r="O299" s="100" t="s">
        <v>26</v>
      </c>
    </row>
    <row r="300" spans="1:15" s="35" customFormat="1">
      <c r="A300" s="217">
        <v>45434</v>
      </c>
      <c r="B300" s="253">
        <v>6712</v>
      </c>
      <c r="C300" s="256">
        <v>15912</v>
      </c>
      <c r="D300" s="256"/>
      <c r="E300" s="253">
        <v>275</v>
      </c>
      <c r="F300" s="256">
        <v>-12501</v>
      </c>
      <c r="G300" s="256"/>
      <c r="H300" s="253">
        <v>4151</v>
      </c>
      <c r="I300" s="256">
        <v>-54</v>
      </c>
      <c r="L300" s="52" t="s">
        <v>16</v>
      </c>
      <c r="M300" s="195" t="s">
        <v>165</v>
      </c>
      <c r="N300" s="52" t="s">
        <v>17</v>
      </c>
      <c r="O300" s="100" t="s">
        <v>26</v>
      </c>
    </row>
    <row r="301" spans="1:15" s="35" customFormat="1">
      <c r="A301" s="217">
        <v>45435</v>
      </c>
      <c r="B301" s="253">
        <v>-55565</v>
      </c>
      <c r="C301" s="256">
        <v>52401</v>
      </c>
      <c r="D301" s="256"/>
      <c r="E301" s="253">
        <v>6512</v>
      </c>
      <c r="F301" s="256">
        <v>16767</v>
      </c>
      <c r="G301" s="256"/>
      <c r="H301" s="253">
        <v>-194</v>
      </c>
      <c r="I301" s="256">
        <v>3000</v>
      </c>
      <c r="L301" s="52" t="s">
        <v>16</v>
      </c>
      <c r="M301" s="195" t="s">
        <v>165</v>
      </c>
      <c r="N301" s="52" t="s">
        <v>17</v>
      </c>
      <c r="O301" s="195" t="s">
        <v>165</v>
      </c>
    </row>
    <row r="302" spans="1:15" s="35" customFormat="1">
      <c r="A302" s="217">
        <v>45436</v>
      </c>
      <c r="B302" s="253">
        <v>-6173</v>
      </c>
      <c r="C302" s="256">
        <v>51738</v>
      </c>
      <c r="D302" s="256"/>
      <c r="E302" s="253">
        <v>-9090</v>
      </c>
      <c r="F302" s="256">
        <v>22336</v>
      </c>
      <c r="G302" s="256"/>
      <c r="H302" s="253">
        <v>6844</v>
      </c>
      <c r="I302" s="256">
        <v>0</v>
      </c>
      <c r="L302" s="52" t="s">
        <v>16</v>
      </c>
      <c r="M302" s="195" t="s">
        <v>165</v>
      </c>
      <c r="N302" s="52" t="s">
        <v>17</v>
      </c>
      <c r="O302" s="195" t="s">
        <v>165</v>
      </c>
    </row>
    <row r="303" spans="1:15" s="35" customFormat="1">
      <c r="A303" s="217">
        <v>45439</v>
      </c>
      <c r="B303" s="253">
        <v>-31974</v>
      </c>
      <c r="C303" s="256">
        <v>-9488</v>
      </c>
      <c r="D303" s="256"/>
      <c r="E303" s="253">
        <v>-12844</v>
      </c>
      <c r="F303" s="256">
        <v>2937</v>
      </c>
      <c r="G303" s="256"/>
      <c r="H303" s="253">
        <v>347</v>
      </c>
      <c r="I303" s="256">
        <v>0</v>
      </c>
      <c r="L303" s="52" t="s">
        <v>16</v>
      </c>
      <c r="M303" s="100" t="s">
        <v>26</v>
      </c>
      <c r="N303" s="52" t="s">
        <v>17</v>
      </c>
      <c r="O303" s="195" t="s">
        <v>165</v>
      </c>
    </row>
    <row r="304" spans="1:15" s="35" customFormat="1">
      <c r="A304" s="217">
        <v>45440</v>
      </c>
      <c r="B304" s="253">
        <v>2511</v>
      </c>
      <c r="C304" s="256">
        <v>1061</v>
      </c>
      <c r="D304" s="256"/>
      <c r="E304" s="253">
        <v>-5747</v>
      </c>
      <c r="F304" s="256">
        <v>26648</v>
      </c>
      <c r="G304" s="256"/>
      <c r="H304" s="253">
        <v>5530</v>
      </c>
      <c r="I304" s="256">
        <v>-18</v>
      </c>
      <c r="L304" s="52" t="s">
        <v>16</v>
      </c>
      <c r="M304" s="100" t="s">
        <v>26</v>
      </c>
      <c r="N304" s="52" t="s">
        <v>17</v>
      </c>
      <c r="O304" s="100" t="s">
        <v>26</v>
      </c>
    </row>
    <row r="305" spans="1:15" s="35" customFormat="1">
      <c r="A305" s="217">
        <v>45441</v>
      </c>
      <c r="B305" s="253">
        <v>12213</v>
      </c>
      <c r="C305" s="256">
        <v>-40906</v>
      </c>
      <c r="D305" s="256"/>
      <c r="E305" s="253">
        <v>-3514</v>
      </c>
      <c r="F305" s="256">
        <v>1738</v>
      </c>
      <c r="G305" s="256"/>
      <c r="H305" s="253">
        <v>10968</v>
      </c>
      <c r="I305" s="256">
        <v>6170</v>
      </c>
      <c r="L305" s="52" t="s">
        <v>16</v>
      </c>
      <c r="M305" s="100" t="s">
        <v>26</v>
      </c>
      <c r="N305" s="52" t="s">
        <v>17</v>
      </c>
      <c r="O305" s="100" t="s">
        <v>26</v>
      </c>
    </row>
    <row r="306" spans="1:15" s="35" customFormat="1">
      <c r="A306" s="217">
        <v>45442</v>
      </c>
      <c r="B306" s="253">
        <v>102039</v>
      </c>
      <c r="C306" s="256">
        <v>-95181</v>
      </c>
      <c r="D306" s="256"/>
      <c r="E306" s="253">
        <v>20587</v>
      </c>
      <c r="F306" s="256">
        <v>-71549</v>
      </c>
      <c r="G306" s="256"/>
      <c r="H306" s="253">
        <v>4716</v>
      </c>
      <c r="I306" s="256">
        <v>1480</v>
      </c>
      <c r="L306" s="52" t="s">
        <v>16</v>
      </c>
      <c r="M306" s="100" t="s">
        <v>26</v>
      </c>
      <c r="N306" s="52" t="s">
        <v>17</v>
      </c>
      <c r="O306" s="195" t="s">
        <v>165</v>
      </c>
    </row>
    <row r="307" spans="1:15" s="35" customFormat="1">
      <c r="A307" s="217">
        <v>45443</v>
      </c>
      <c r="B307" s="253">
        <v>25848</v>
      </c>
      <c r="C307" s="256">
        <v>8079</v>
      </c>
      <c r="D307" s="256"/>
      <c r="E307" s="253">
        <v>-2207</v>
      </c>
      <c r="F307" s="256">
        <v>-6165</v>
      </c>
      <c r="G307" s="256"/>
      <c r="H307" s="253">
        <v>828</v>
      </c>
      <c r="I307" s="256">
        <v>1986</v>
      </c>
      <c r="L307" s="52" t="s">
        <v>16</v>
      </c>
      <c r="M307" s="100" t="s">
        <v>26</v>
      </c>
      <c r="N307" s="52" t="s">
        <v>17</v>
      </c>
      <c r="O307" s="195" t="s">
        <v>165</v>
      </c>
    </row>
    <row r="308" spans="1:15" s="35" customFormat="1">
      <c r="A308" s="217">
        <v>45446</v>
      </c>
      <c r="B308" s="253">
        <v>-97093</v>
      </c>
      <c r="C308" s="256">
        <v>28213</v>
      </c>
      <c r="D308" s="256"/>
      <c r="E308" s="253">
        <v>1505</v>
      </c>
      <c r="F308" s="256">
        <v>8764</v>
      </c>
      <c r="G308" s="256"/>
      <c r="H308" s="253">
        <v>10000</v>
      </c>
      <c r="I308" s="256">
        <v>-1142</v>
      </c>
      <c r="L308" s="52" t="s">
        <v>16</v>
      </c>
      <c r="M308" s="195" t="s">
        <v>165</v>
      </c>
      <c r="N308" s="52" t="s">
        <v>17</v>
      </c>
      <c r="O308" s="195" t="s">
        <v>165</v>
      </c>
    </row>
    <row r="309" spans="1:15" s="35" customFormat="1">
      <c r="A309" s="217">
        <v>45447</v>
      </c>
      <c r="B309" s="253">
        <v>98186</v>
      </c>
      <c r="C309" s="256">
        <v>-46581</v>
      </c>
      <c r="D309" s="256"/>
      <c r="E309" s="253">
        <v>18132</v>
      </c>
      <c r="F309" s="256">
        <v>5892</v>
      </c>
      <c r="G309" s="256"/>
      <c r="H309" s="253">
        <v>-8574</v>
      </c>
      <c r="I309" s="256">
        <v>-10002</v>
      </c>
      <c r="L309" s="52" t="s">
        <v>16</v>
      </c>
      <c r="M309" s="100" t="s">
        <v>26</v>
      </c>
      <c r="N309" s="52" t="s">
        <v>17</v>
      </c>
      <c r="O309" s="100" t="s">
        <v>26</v>
      </c>
    </row>
    <row r="310" spans="1:15" s="35" customFormat="1" ht="15.75" customHeight="1">
      <c r="A310" s="217">
        <v>45448</v>
      </c>
      <c r="B310" s="253">
        <v>-77554</v>
      </c>
      <c r="C310" s="256">
        <v>9043</v>
      </c>
      <c r="D310" s="253"/>
      <c r="E310" s="253">
        <v>15807</v>
      </c>
      <c r="F310" s="256">
        <v>-28139</v>
      </c>
      <c r="G310" s="253"/>
      <c r="H310" s="253">
        <v>-1627</v>
      </c>
      <c r="I310" s="256">
        <v>-506</v>
      </c>
      <c r="L310" s="52" t="s">
        <v>16</v>
      </c>
      <c r="M310" s="195" t="s">
        <v>165</v>
      </c>
      <c r="N310" s="52" t="s">
        <v>17</v>
      </c>
      <c r="O310" s="195" t="s">
        <v>165</v>
      </c>
    </row>
    <row r="311" spans="1:15" s="35" customFormat="1" ht="15.75" customHeight="1">
      <c r="A311" s="217">
        <v>45449</v>
      </c>
      <c r="B311" s="253">
        <v>-10011</v>
      </c>
      <c r="C311" s="256">
        <v>27856</v>
      </c>
      <c r="D311" s="256"/>
      <c r="E311" s="253">
        <v>30926</v>
      </c>
      <c r="F311" s="256">
        <v>16361</v>
      </c>
      <c r="G311" s="256"/>
      <c r="H311" s="253">
        <v>-879</v>
      </c>
      <c r="I311" s="256">
        <v>0</v>
      </c>
      <c r="L311" s="52" t="s">
        <v>16</v>
      </c>
      <c r="M311" s="195" t="s">
        <v>165</v>
      </c>
      <c r="N311" s="52" t="s">
        <v>17</v>
      </c>
      <c r="O311" s="152" t="s">
        <v>71</v>
      </c>
    </row>
    <row r="312" spans="1:15" s="35" customFormat="1" ht="15.75" customHeight="1">
      <c r="A312" s="217">
        <v>45450</v>
      </c>
      <c r="B312" s="253">
        <v>-51060</v>
      </c>
      <c r="C312" s="256">
        <v>34832</v>
      </c>
      <c r="D312" s="256"/>
      <c r="E312" s="253">
        <v>-16106</v>
      </c>
      <c r="F312" s="256">
        <v>-8277</v>
      </c>
      <c r="G312" s="256"/>
      <c r="H312" s="253">
        <v>-863</v>
      </c>
      <c r="I312" s="256">
        <v>0</v>
      </c>
      <c r="L312" s="52" t="s">
        <v>16</v>
      </c>
      <c r="M312" s="195" t="s">
        <v>165</v>
      </c>
      <c r="N312" s="52" t="s">
        <v>17</v>
      </c>
      <c r="O312" s="195" t="s">
        <v>165</v>
      </c>
    </row>
    <row r="313" spans="1:15" s="35" customFormat="1" ht="15.75" customHeight="1">
      <c r="A313" s="217">
        <v>45453</v>
      </c>
      <c r="B313" s="253">
        <v>-34035</v>
      </c>
      <c r="C313" s="256">
        <v>1783</v>
      </c>
      <c r="D313" s="256"/>
      <c r="E313" s="253">
        <v>-26363</v>
      </c>
      <c r="F313" s="256">
        <v>-9055</v>
      </c>
      <c r="G313" s="256"/>
      <c r="H313" s="253">
        <v>3272</v>
      </c>
      <c r="I313" s="256">
        <v>-916</v>
      </c>
      <c r="L313" s="52" t="s">
        <v>16</v>
      </c>
      <c r="M313" s="100" t="s">
        <v>26</v>
      </c>
      <c r="N313" s="52" t="s">
        <v>17</v>
      </c>
      <c r="O313" s="100" t="s">
        <v>26</v>
      </c>
    </row>
    <row r="314" spans="1:15" s="35" customFormat="1" ht="15.75" customHeight="1">
      <c r="A314" s="217">
        <v>45454</v>
      </c>
      <c r="B314" s="253">
        <v>4184</v>
      </c>
      <c r="C314" s="256">
        <v>10535</v>
      </c>
      <c r="D314" s="256"/>
      <c r="E314" s="253">
        <v>-6703</v>
      </c>
      <c r="F314" s="256">
        <v>1845</v>
      </c>
      <c r="G314" s="256"/>
      <c r="H314" s="253">
        <v>-4149</v>
      </c>
      <c r="I314" s="256">
        <v>-908</v>
      </c>
      <c r="L314" s="52" t="s">
        <v>16</v>
      </c>
      <c r="M314" s="195" t="s">
        <v>165</v>
      </c>
      <c r="N314" s="52" t="s">
        <v>17</v>
      </c>
      <c r="O314" s="195" t="s">
        <v>165</v>
      </c>
    </row>
    <row r="315" spans="1:15" s="35" customFormat="1" ht="15.75" customHeight="1">
      <c r="A315" s="217">
        <v>45455</v>
      </c>
      <c r="B315" s="253">
        <v>-2128</v>
      </c>
      <c r="C315" s="256">
        <v>19956</v>
      </c>
      <c r="D315" s="256"/>
      <c r="E315" s="253">
        <v>452</v>
      </c>
      <c r="F315" s="256">
        <v>5143</v>
      </c>
      <c r="G315" s="256"/>
      <c r="H315" s="253">
        <v>55</v>
      </c>
      <c r="I315" s="256">
        <v>19006</v>
      </c>
      <c r="L315" s="52" t="s">
        <v>16</v>
      </c>
      <c r="M315" s="195" t="s">
        <v>165</v>
      </c>
      <c r="N315" s="52" t="s">
        <v>17</v>
      </c>
      <c r="O315" s="195" t="s">
        <v>165</v>
      </c>
    </row>
    <row r="316" spans="1:15" s="35" customFormat="1" ht="15.75" customHeight="1">
      <c r="A316" s="217">
        <v>45456</v>
      </c>
      <c r="B316" s="253">
        <v>-19829</v>
      </c>
      <c r="C316" s="256">
        <v>9626</v>
      </c>
      <c r="D316" s="256"/>
      <c r="E316" s="253">
        <v>-13741</v>
      </c>
      <c r="F316" s="256">
        <v>2622</v>
      </c>
      <c r="G316" s="256"/>
      <c r="H316" s="253">
        <v>323</v>
      </c>
      <c r="I316" s="256">
        <v>-297</v>
      </c>
      <c r="L316" s="52" t="s">
        <v>16</v>
      </c>
      <c r="M316" s="195" t="s">
        <v>165</v>
      </c>
      <c r="N316" s="52" t="s">
        <v>17</v>
      </c>
      <c r="O316" s="100" t="s">
        <v>26</v>
      </c>
    </row>
    <row r="317" spans="1:15" s="35" customFormat="1" ht="15.75" customHeight="1">
      <c r="A317" s="217">
        <v>45457</v>
      </c>
      <c r="B317" s="253">
        <v>5146</v>
      </c>
      <c r="C317" s="256">
        <v>9363</v>
      </c>
      <c r="D317" s="256"/>
      <c r="E317" s="253">
        <v>6658</v>
      </c>
      <c r="F317" s="256">
        <v>-72</v>
      </c>
      <c r="G317" s="256"/>
      <c r="H317" s="253">
        <v>-18</v>
      </c>
      <c r="I317" s="256">
        <v>12920</v>
      </c>
      <c r="L317" s="52" t="s">
        <v>16</v>
      </c>
      <c r="M317" s="195" t="s">
        <v>165</v>
      </c>
      <c r="N317" s="52" t="s">
        <v>17</v>
      </c>
      <c r="O317" s="195" t="s">
        <v>165</v>
      </c>
    </row>
    <row r="318" spans="1:15" s="35" customFormat="1" ht="15.75" customHeight="1">
      <c r="A318" s="217">
        <v>45461</v>
      </c>
      <c r="B318" s="253">
        <v>3836</v>
      </c>
      <c r="C318" s="256">
        <v>13174</v>
      </c>
      <c r="D318" s="256"/>
      <c r="E318" s="253">
        <v>5097</v>
      </c>
      <c r="F318" s="256">
        <v>6889</v>
      </c>
      <c r="G318" s="256"/>
      <c r="H318" s="253">
        <v>-376</v>
      </c>
      <c r="I318" s="256">
        <v>57</v>
      </c>
      <c r="L318" s="52" t="s">
        <v>16</v>
      </c>
      <c r="M318" s="195" t="s">
        <v>165</v>
      </c>
      <c r="N318" s="52" t="s">
        <v>17</v>
      </c>
      <c r="O318" s="195" t="s">
        <v>165</v>
      </c>
    </row>
    <row r="319" spans="1:15" s="35" customFormat="1" ht="15.75" customHeight="1">
      <c r="A319" s="217">
        <v>45462</v>
      </c>
      <c r="B319" s="253">
        <v>-21542</v>
      </c>
      <c r="C319" s="256">
        <v>37001</v>
      </c>
      <c r="D319" s="256"/>
      <c r="E319" s="253">
        <v>9575</v>
      </c>
      <c r="F319" s="256">
        <v>2615</v>
      </c>
      <c r="G319" s="256"/>
      <c r="H319" s="253">
        <v>-5328</v>
      </c>
      <c r="I319" s="256">
        <v>0</v>
      </c>
      <c r="L319" s="52" t="s">
        <v>16</v>
      </c>
      <c r="M319" s="100" t="s">
        <v>26</v>
      </c>
      <c r="N319" s="52" t="s">
        <v>17</v>
      </c>
      <c r="O319" s="195" t="s">
        <v>165</v>
      </c>
    </row>
    <row r="320" spans="1:15" s="35" customFormat="1" ht="15.75" customHeight="1">
      <c r="A320" s="217">
        <v>45463</v>
      </c>
      <c r="B320" s="253">
        <v>-3143</v>
      </c>
      <c r="C320" s="256">
        <v>21005</v>
      </c>
      <c r="D320" s="256"/>
      <c r="E320" s="253">
        <v>10418</v>
      </c>
      <c r="F320" s="256">
        <v>1490</v>
      </c>
      <c r="G320" s="256"/>
      <c r="H320" s="253">
        <v>-7466</v>
      </c>
      <c r="I320" s="256">
        <v>5720</v>
      </c>
      <c r="L320" s="52" t="s">
        <v>16</v>
      </c>
      <c r="M320" s="195" t="s">
        <v>165</v>
      </c>
      <c r="N320" s="52" t="s">
        <v>17</v>
      </c>
      <c r="O320" s="195" t="s">
        <v>165</v>
      </c>
    </row>
    <row r="321" spans="1:15" s="35" customFormat="1" ht="15.75" customHeight="1">
      <c r="A321" s="217">
        <v>45464</v>
      </c>
      <c r="B321" s="253">
        <v>-6224</v>
      </c>
      <c r="C321" s="256">
        <v>-15557</v>
      </c>
      <c r="D321" s="256"/>
      <c r="E321" s="253">
        <v>-17264</v>
      </c>
      <c r="F321" s="256">
        <v>-6622</v>
      </c>
      <c r="G321" s="256"/>
      <c r="H321" s="253">
        <v>237</v>
      </c>
      <c r="I321" s="256">
        <v>454</v>
      </c>
      <c r="L321" s="52" t="s">
        <v>16</v>
      </c>
      <c r="M321" s="100" t="s">
        <v>26</v>
      </c>
      <c r="N321" s="52" t="s">
        <v>17</v>
      </c>
      <c r="O321" s="100" t="s">
        <v>26</v>
      </c>
    </row>
    <row r="322" spans="1:15" s="35" customFormat="1" ht="15.75" customHeight="1">
      <c r="A322" s="217">
        <v>45467</v>
      </c>
      <c r="B322" s="253">
        <v>-6892</v>
      </c>
      <c r="C322" s="256">
        <v>4709</v>
      </c>
      <c r="D322" s="256"/>
      <c r="E322" s="253">
        <v>2572</v>
      </c>
      <c r="F322" s="256">
        <v>3572</v>
      </c>
      <c r="G322" s="256"/>
      <c r="H322" s="253">
        <v>-6836</v>
      </c>
      <c r="I322" s="256">
        <v>8242</v>
      </c>
      <c r="L322" s="52" t="s">
        <v>16</v>
      </c>
      <c r="M322" s="195" t="s">
        <v>165</v>
      </c>
      <c r="N322" s="52" t="s">
        <v>17</v>
      </c>
      <c r="O322" s="195" t="s">
        <v>165</v>
      </c>
    </row>
    <row r="323" spans="1:15" s="35" customFormat="1" ht="15.75" customHeight="1">
      <c r="A323" s="217">
        <v>45468</v>
      </c>
      <c r="B323" s="253">
        <v>7143</v>
      </c>
      <c r="C323" s="256">
        <v>61589</v>
      </c>
      <c r="D323" s="256"/>
      <c r="E323" s="253">
        <v>18395</v>
      </c>
      <c r="F323" s="256">
        <v>3701</v>
      </c>
      <c r="G323" s="256"/>
      <c r="H323" s="253">
        <v>-253</v>
      </c>
      <c r="I323" s="256">
        <v>-840</v>
      </c>
      <c r="L323" s="52" t="s">
        <v>16</v>
      </c>
      <c r="M323" s="195" t="s">
        <v>165</v>
      </c>
      <c r="N323" s="52" t="s">
        <v>17</v>
      </c>
      <c r="O323" s="195" t="s">
        <v>165</v>
      </c>
    </row>
    <row r="324" spans="1:15" s="35" customFormat="1" ht="15.75" customHeight="1">
      <c r="A324" s="217">
        <v>45469</v>
      </c>
      <c r="B324" s="253">
        <v>-25176</v>
      </c>
      <c r="C324" s="256">
        <v>-923</v>
      </c>
      <c r="D324" s="256"/>
      <c r="E324" s="253">
        <v>-26091</v>
      </c>
      <c r="F324" s="256">
        <v>12924</v>
      </c>
      <c r="G324" s="256"/>
      <c r="H324" s="253">
        <v>284</v>
      </c>
      <c r="I324" s="256">
        <v>-1029</v>
      </c>
      <c r="L324" s="52" t="s">
        <v>16</v>
      </c>
      <c r="M324" s="195" t="s">
        <v>165</v>
      </c>
      <c r="N324" s="52" t="s">
        <v>17</v>
      </c>
      <c r="O324" s="152" t="s">
        <v>71</v>
      </c>
    </row>
    <row r="325" spans="1:15" s="35" customFormat="1" ht="15.75" customHeight="1">
      <c r="A325" s="217">
        <v>45470</v>
      </c>
      <c r="B325" s="253">
        <v>-55548</v>
      </c>
      <c r="C325" s="256">
        <v>39500</v>
      </c>
      <c r="D325" s="256"/>
      <c r="E325" s="253">
        <v>-25916</v>
      </c>
      <c r="F325" s="256">
        <v>-4888</v>
      </c>
      <c r="G325" s="256"/>
      <c r="H325" s="253">
        <v>-969</v>
      </c>
      <c r="I325" s="256">
        <v>-720</v>
      </c>
      <c r="L325" s="52" t="s">
        <v>16</v>
      </c>
      <c r="M325" s="195" t="s">
        <v>165</v>
      </c>
      <c r="N325" s="52" t="s">
        <v>17</v>
      </c>
      <c r="O325" s="195" t="s">
        <v>165</v>
      </c>
    </row>
    <row r="326" spans="1:15" s="35" customFormat="1" ht="15.75" customHeight="1">
      <c r="A326" s="217">
        <v>45471</v>
      </c>
      <c r="B326" s="253">
        <v>-9380</v>
      </c>
      <c r="C326" s="256">
        <v>6301</v>
      </c>
      <c r="D326" s="256"/>
      <c r="E326" s="253">
        <v>-5697</v>
      </c>
      <c r="F326" s="256">
        <v>8050</v>
      </c>
      <c r="G326" s="256"/>
      <c r="H326" s="253">
        <v>1516</v>
      </c>
      <c r="I326" s="256">
        <v>-144</v>
      </c>
      <c r="L326" s="52" t="s">
        <v>16</v>
      </c>
      <c r="M326" s="152" t="s">
        <v>71</v>
      </c>
      <c r="N326" s="52" t="s">
        <v>17</v>
      </c>
      <c r="O326" s="100" t="s">
        <v>26</v>
      </c>
    </row>
    <row r="327" spans="1:15" s="35" customFormat="1" ht="15.75" customHeight="1">
      <c r="A327" s="217">
        <v>45474</v>
      </c>
      <c r="B327" s="253">
        <v>19658</v>
      </c>
      <c r="C327" s="256">
        <v>21433</v>
      </c>
      <c r="D327" s="256"/>
      <c r="E327" s="253">
        <v>3972</v>
      </c>
      <c r="F327" s="256">
        <v>4915</v>
      </c>
      <c r="G327" s="256"/>
      <c r="H327" s="253">
        <v>-472</v>
      </c>
      <c r="I327" s="256">
        <v>0</v>
      </c>
      <c r="L327" s="52" t="s">
        <v>16</v>
      </c>
      <c r="M327" s="195" t="s">
        <v>165</v>
      </c>
      <c r="N327" s="52" t="s">
        <v>17</v>
      </c>
      <c r="O327" s="195" t="s">
        <v>165</v>
      </c>
    </row>
    <row r="328" spans="1:15" s="35" customFormat="1" ht="15.75" customHeight="1">
      <c r="A328" s="217">
        <v>45475</v>
      </c>
      <c r="B328" s="253">
        <v>1273</v>
      </c>
      <c r="C328" s="256">
        <v>-400</v>
      </c>
      <c r="D328" s="256"/>
      <c r="E328" s="253">
        <v>-4018</v>
      </c>
      <c r="F328" s="256">
        <v>-4798</v>
      </c>
      <c r="G328" s="256"/>
      <c r="H328" s="253">
        <v>641</v>
      </c>
      <c r="I328" s="256">
        <v>-26</v>
      </c>
      <c r="L328" s="52" t="s">
        <v>16</v>
      </c>
      <c r="M328" s="152" t="s">
        <v>71</v>
      </c>
      <c r="N328" s="52" t="s">
        <v>17</v>
      </c>
      <c r="O328" s="195" t="s">
        <v>165</v>
      </c>
    </row>
    <row r="329" spans="1:15" s="35" customFormat="1" ht="15.75" customHeight="1">
      <c r="A329" s="217">
        <v>45476</v>
      </c>
      <c r="B329" s="253">
        <v>-5983</v>
      </c>
      <c r="C329" s="256">
        <v>20057</v>
      </c>
      <c r="D329" s="256"/>
      <c r="E329" s="253">
        <v>10897</v>
      </c>
      <c r="F329" s="256">
        <v>6143</v>
      </c>
      <c r="G329" s="256"/>
      <c r="H329" s="253">
        <v>-10556</v>
      </c>
      <c r="I329" s="256">
        <v>0</v>
      </c>
      <c r="L329" s="52" t="s">
        <v>16</v>
      </c>
      <c r="M329" s="195" t="s">
        <v>165</v>
      </c>
      <c r="N329" s="52" t="s">
        <v>17</v>
      </c>
      <c r="O329" s="195" t="s">
        <v>165</v>
      </c>
    </row>
    <row r="330" spans="1:15" s="35" customFormat="1" ht="15.75" customHeight="1">
      <c r="A330" s="217">
        <v>45477</v>
      </c>
      <c r="B330" s="253">
        <v>-6715</v>
      </c>
      <c r="C330" s="256">
        <v>4370</v>
      </c>
      <c r="D330" s="256"/>
      <c r="E330" s="253">
        <v>-2918</v>
      </c>
      <c r="F330" s="256">
        <v>684</v>
      </c>
      <c r="G330" s="256"/>
      <c r="H330" s="253">
        <v>900</v>
      </c>
      <c r="I330" s="256">
        <v>-425</v>
      </c>
      <c r="L330" s="52" t="s">
        <v>16</v>
      </c>
      <c r="M330" s="195" t="s">
        <v>165</v>
      </c>
      <c r="N330" s="52" t="s">
        <v>17</v>
      </c>
      <c r="O330" s="195" t="s">
        <v>165</v>
      </c>
    </row>
    <row r="331" spans="1:15" s="35" customFormat="1" ht="15.75" customHeight="1">
      <c r="A331" s="217">
        <v>45478</v>
      </c>
      <c r="B331" s="253">
        <v>-8963</v>
      </c>
      <c r="C331" s="256">
        <v>-24508</v>
      </c>
      <c r="D331" s="256"/>
      <c r="E331" s="253">
        <v>-7750</v>
      </c>
      <c r="F331" s="256">
        <v>-916</v>
      </c>
      <c r="G331" s="256"/>
      <c r="H331" s="253">
        <v>112</v>
      </c>
      <c r="I331" s="256">
        <v>1000</v>
      </c>
      <c r="L331" s="52" t="s">
        <v>16</v>
      </c>
      <c r="M331" s="152" t="s">
        <v>71</v>
      </c>
      <c r="N331" s="52" t="s">
        <v>17</v>
      </c>
      <c r="O331" s="100" t="s">
        <v>26</v>
      </c>
    </row>
    <row r="332" spans="1:15" s="35" customFormat="1" ht="15.75" customHeight="1">
      <c r="A332" s="217">
        <v>45481</v>
      </c>
      <c r="B332" s="253">
        <v>9778</v>
      </c>
      <c r="C332" s="256">
        <v>-1964</v>
      </c>
      <c r="D332" s="256"/>
      <c r="E332" s="253">
        <v>-2267</v>
      </c>
      <c r="F332" s="256">
        <v>559</v>
      </c>
      <c r="G332" s="256"/>
      <c r="H332" s="253">
        <v>-53</v>
      </c>
      <c r="I332" s="256">
        <v>1540</v>
      </c>
      <c r="L332" s="52" t="s">
        <v>16</v>
      </c>
      <c r="M332" s="100" t="s">
        <v>26</v>
      </c>
      <c r="N332" s="52" t="s">
        <v>17</v>
      </c>
      <c r="O332" s="100" t="s">
        <v>26</v>
      </c>
    </row>
    <row r="333" spans="1:15" s="35" customFormat="1" ht="15.75" customHeight="1">
      <c r="A333" s="217">
        <v>45482</v>
      </c>
      <c r="B333" s="253">
        <v>-694</v>
      </c>
      <c r="C333" s="256">
        <v>3836</v>
      </c>
      <c r="D333" s="256"/>
      <c r="E333" s="253">
        <v>4596</v>
      </c>
      <c r="F333" s="256">
        <v>-2417</v>
      </c>
      <c r="G333" s="256"/>
      <c r="H333" s="253">
        <v>-5235</v>
      </c>
      <c r="I333" s="256">
        <v>6180</v>
      </c>
      <c r="L333" s="52" t="s">
        <v>16</v>
      </c>
      <c r="M333" s="195" t="s">
        <v>165</v>
      </c>
      <c r="N333" s="52" t="s">
        <v>17</v>
      </c>
      <c r="O333" s="100" t="s">
        <v>26</v>
      </c>
    </row>
    <row r="334" spans="1:15" s="35" customFormat="1" ht="15.75" customHeight="1">
      <c r="A334" s="217">
        <v>45483</v>
      </c>
      <c r="B334" s="253">
        <v>3805</v>
      </c>
      <c r="C334" s="256">
        <v>-41628</v>
      </c>
      <c r="D334" s="256"/>
      <c r="E334" s="253">
        <v>-4322</v>
      </c>
      <c r="F334" s="256">
        <v>-6191</v>
      </c>
      <c r="G334" s="256"/>
      <c r="H334" s="253">
        <v>2535</v>
      </c>
      <c r="I334" s="256">
        <v>2100</v>
      </c>
      <c r="L334" s="52" t="s">
        <v>16</v>
      </c>
      <c r="M334" s="100" t="s">
        <v>26</v>
      </c>
      <c r="N334" s="52" t="s">
        <v>17</v>
      </c>
      <c r="O334" s="100" t="s">
        <v>26</v>
      </c>
    </row>
    <row r="335" spans="1:15" s="35" customFormat="1" ht="15.75" customHeight="1">
      <c r="A335" s="217">
        <v>45484</v>
      </c>
      <c r="B335" s="253">
        <v>4832</v>
      </c>
      <c r="C335" s="256">
        <v>-14761</v>
      </c>
      <c r="D335" s="256"/>
      <c r="E335" s="253">
        <v>723</v>
      </c>
      <c r="F335" s="256">
        <v>-11721</v>
      </c>
      <c r="G335" s="256"/>
      <c r="H335" s="253">
        <v>-323</v>
      </c>
      <c r="I335" s="256">
        <v>0</v>
      </c>
      <c r="L335" s="52" t="s">
        <v>16</v>
      </c>
      <c r="M335" s="195" t="s">
        <v>165</v>
      </c>
      <c r="N335" s="52" t="s">
        <v>17</v>
      </c>
      <c r="O335" s="195" t="s">
        <v>165</v>
      </c>
    </row>
    <row r="336" spans="1:15" s="35" customFormat="1" ht="15.75" customHeight="1">
      <c r="A336" s="217">
        <v>45485</v>
      </c>
      <c r="B336" s="253">
        <v>6298</v>
      </c>
      <c r="C336" s="256">
        <v>12381</v>
      </c>
      <c r="D336" s="256"/>
      <c r="E336" s="253">
        <v>-4420</v>
      </c>
      <c r="F336" s="256">
        <v>6036</v>
      </c>
      <c r="G336" s="256"/>
      <c r="H336" s="253">
        <v>76</v>
      </c>
      <c r="I336" s="256">
        <v>4300</v>
      </c>
      <c r="L336" s="52"/>
      <c r="M336" s="195"/>
      <c r="N336" s="52"/>
      <c r="O336" s="195"/>
    </row>
    <row r="337" spans="1:15" s="35" customFormat="1" ht="15.75" customHeight="1">
      <c r="A337" s="217">
        <v>45488</v>
      </c>
      <c r="B337" s="253">
        <v>9205</v>
      </c>
      <c r="C337" s="256">
        <v>21657</v>
      </c>
      <c r="D337" s="256"/>
      <c r="E337" s="253">
        <v>2049</v>
      </c>
      <c r="F337" s="256">
        <v>15917</v>
      </c>
      <c r="G337" s="256"/>
      <c r="H337" s="253">
        <v>622</v>
      </c>
      <c r="I337" s="256">
        <v>-5125</v>
      </c>
      <c r="L337" s="52"/>
      <c r="M337" s="195"/>
      <c r="N337" s="52"/>
      <c r="O337" s="195"/>
    </row>
    <row r="338" spans="1:15" s="35" customFormat="1" ht="15.75" customHeight="1">
      <c r="A338" s="217">
        <v>45489</v>
      </c>
      <c r="B338" s="253">
        <v>15008</v>
      </c>
      <c r="C338" s="256">
        <v>5393</v>
      </c>
      <c r="D338" s="256"/>
      <c r="E338" s="253">
        <v>-5564</v>
      </c>
      <c r="F338" s="256">
        <v>-1237</v>
      </c>
      <c r="G338" s="256"/>
      <c r="H338" s="253">
        <v>-286</v>
      </c>
      <c r="I338" s="256">
        <v>4517</v>
      </c>
      <c r="L338" s="52"/>
      <c r="M338" s="195"/>
      <c r="N338" s="52"/>
      <c r="O338" s="195"/>
    </row>
    <row r="339" spans="1:15" s="35" customFormat="1" ht="15.75" customHeight="1">
      <c r="A339" s="217">
        <v>45491</v>
      </c>
      <c r="B339" s="253">
        <v>-9630</v>
      </c>
      <c r="C339" s="256">
        <v>27850</v>
      </c>
      <c r="D339" s="256"/>
      <c r="E339" s="253">
        <v>8523</v>
      </c>
      <c r="F339" s="256">
        <v>11614</v>
      </c>
      <c r="G339" s="256"/>
      <c r="H339" s="253">
        <v>-173</v>
      </c>
      <c r="I339" s="256">
        <v>2000</v>
      </c>
      <c r="L339" s="52" t="s">
        <v>16</v>
      </c>
      <c r="M339" s="195" t="s">
        <v>165</v>
      </c>
      <c r="N339" s="52" t="s">
        <v>17</v>
      </c>
      <c r="O339" s="195" t="s">
        <v>165</v>
      </c>
    </row>
    <row r="340" spans="1:15" s="35" customFormat="1" ht="15.75" customHeight="1">
      <c r="A340" s="217">
        <v>45492</v>
      </c>
      <c r="B340" s="253">
        <v>5567</v>
      </c>
      <c r="C340" s="256">
        <v>-36783</v>
      </c>
      <c r="D340" s="256"/>
      <c r="E340" s="253">
        <v>-8714</v>
      </c>
      <c r="F340" s="256">
        <v>1336</v>
      </c>
      <c r="G340" s="256"/>
      <c r="H340" s="253">
        <v>951</v>
      </c>
      <c r="I340" s="256">
        <v>1184</v>
      </c>
      <c r="L340" s="52" t="s">
        <v>16</v>
      </c>
      <c r="M340" s="100" t="s">
        <v>26</v>
      </c>
      <c r="N340" s="52" t="s">
        <v>17</v>
      </c>
      <c r="O340" s="100" t="s">
        <v>26</v>
      </c>
    </row>
    <row r="341" spans="1:15" s="35" customFormat="1" ht="15.75" customHeight="1">
      <c r="A341" s="217">
        <v>45495</v>
      </c>
      <c r="B341" s="253">
        <v>428</v>
      </c>
      <c r="C341" s="256">
        <v>-18774</v>
      </c>
      <c r="D341" s="256"/>
      <c r="E341" s="253">
        <v>-3100</v>
      </c>
      <c r="F341" s="256">
        <v>10234</v>
      </c>
      <c r="G341" s="256"/>
      <c r="H341" s="253">
        <v>2630</v>
      </c>
      <c r="I341" s="256">
        <v>-11598</v>
      </c>
      <c r="L341" s="52" t="s">
        <v>16</v>
      </c>
      <c r="M341" s="100" t="s">
        <v>26</v>
      </c>
      <c r="N341" s="52" t="s">
        <v>17</v>
      </c>
      <c r="O341" s="100" t="s">
        <v>26</v>
      </c>
    </row>
    <row r="342" spans="1:15" s="35" customFormat="1" ht="15.75" customHeight="1">
      <c r="A342" s="217">
        <v>45496</v>
      </c>
      <c r="B342" s="253">
        <v>16487</v>
      </c>
      <c r="C342" s="256">
        <v>-56298</v>
      </c>
      <c r="D342" s="256"/>
      <c r="E342" s="253">
        <v>4358</v>
      </c>
      <c r="F342" s="256">
        <v>12098</v>
      </c>
      <c r="G342" s="256"/>
      <c r="H342" s="253">
        <v>-10120</v>
      </c>
      <c r="I342" s="256">
        <v>154</v>
      </c>
      <c r="L342" s="52" t="s">
        <v>16</v>
      </c>
      <c r="M342" s="100" t="s">
        <v>26</v>
      </c>
      <c r="N342" s="52" t="s">
        <v>17</v>
      </c>
      <c r="O342" s="100" t="s">
        <v>26</v>
      </c>
    </row>
    <row r="343" spans="1:15" s="35" customFormat="1" ht="15.75" customHeight="1">
      <c r="A343" s="217">
        <v>45497</v>
      </c>
      <c r="B343" s="253">
        <v>60383</v>
      </c>
      <c r="C343" s="256">
        <v>-4683</v>
      </c>
      <c r="D343" s="256"/>
      <c r="E343" s="253">
        <v>18045</v>
      </c>
      <c r="F343" s="256">
        <v>41896</v>
      </c>
      <c r="G343" s="256"/>
      <c r="H343" s="253">
        <v>1843</v>
      </c>
      <c r="I343" s="256">
        <v>0</v>
      </c>
      <c r="L343" s="52" t="s">
        <v>16</v>
      </c>
      <c r="M343" s="100" t="s">
        <v>26</v>
      </c>
      <c r="N343" s="52" t="s">
        <v>17</v>
      </c>
      <c r="O343" s="100" t="s">
        <v>26</v>
      </c>
    </row>
    <row r="344" spans="1:15" s="35" customFormat="1" ht="15.75" customHeight="1">
      <c r="A344" s="217">
        <v>45498</v>
      </c>
      <c r="B344" s="253">
        <v>13362</v>
      </c>
      <c r="C344" s="256">
        <v>-50551</v>
      </c>
      <c r="D344" s="256"/>
      <c r="E344" s="253">
        <v>24152</v>
      </c>
      <c r="F344" s="256">
        <v>-91804</v>
      </c>
      <c r="G344" s="256"/>
      <c r="H344" s="253">
        <v>-250</v>
      </c>
      <c r="I344" s="256">
        <v>1940</v>
      </c>
      <c r="L344" s="52" t="s">
        <v>16</v>
      </c>
      <c r="M344" s="152" t="s">
        <v>71</v>
      </c>
      <c r="N344" s="52" t="s">
        <v>17</v>
      </c>
      <c r="O344" s="100" t="s">
        <v>26</v>
      </c>
    </row>
    <row r="345" spans="1:15" s="35" customFormat="1" ht="15.75" customHeight="1">
      <c r="A345" s="217">
        <v>45499</v>
      </c>
      <c r="B345" s="253">
        <v>-7346</v>
      </c>
      <c r="C345" s="256">
        <v>54347</v>
      </c>
      <c r="D345" s="256"/>
      <c r="E345" s="253">
        <v>8329</v>
      </c>
      <c r="F345" s="256">
        <v>15616</v>
      </c>
      <c r="G345" s="256"/>
      <c r="H345" s="253">
        <v>179</v>
      </c>
      <c r="I345" s="256">
        <v>960</v>
      </c>
      <c r="L345" s="52" t="s">
        <v>16</v>
      </c>
      <c r="M345" s="195" t="s">
        <v>165</v>
      </c>
      <c r="N345" s="52" t="s">
        <v>17</v>
      </c>
      <c r="O345" s="195" t="s">
        <v>165</v>
      </c>
    </row>
    <row r="346" spans="1:15" s="35" customFormat="1" ht="15.75" customHeight="1">
      <c r="A346" s="217">
        <v>45502</v>
      </c>
      <c r="B346" s="253">
        <v>9464</v>
      </c>
      <c r="C346" s="256">
        <v>2263</v>
      </c>
      <c r="D346" s="256"/>
      <c r="E346" s="253">
        <v>-21316</v>
      </c>
      <c r="F346" s="256">
        <v>5354</v>
      </c>
      <c r="G346" s="256"/>
      <c r="H346" s="253">
        <v>-111</v>
      </c>
      <c r="I346" s="256">
        <v>-320</v>
      </c>
      <c r="L346" s="52" t="s">
        <v>16</v>
      </c>
      <c r="M346" s="152" t="s">
        <v>71</v>
      </c>
      <c r="N346" s="52" t="s">
        <v>17</v>
      </c>
      <c r="O346" s="195" t="s">
        <v>165</v>
      </c>
    </row>
    <row r="347" spans="1:15" s="35" customFormat="1" ht="15.75" customHeight="1">
      <c r="A347" s="217">
        <v>45503</v>
      </c>
      <c r="B347" s="253">
        <v>1686</v>
      </c>
      <c r="C347" s="256">
        <v>9467</v>
      </c>
      <c r="D347" s="256"/>
      <c r="E347" s="253">
        <v>1633</v>
      </c>
      <c r="F347" s="256">
        <v>-40</v>
      </c>
      <c r="G347" s="256"/>
      <c r="H347" s="253">
        <v>-100</v>
      </c>
      <c r="I347" s="256">
        <v>-128</v>
      </c>
      <c r="L347" s="52" t="s">
        <v>16</v>
      </c>
      <c r="M347" s="195" t="s">
        <v>165</v>
      </c>
      <c r="N347" s="52" t="s">
        <v>17</v>
      </c>
      <c r="O347" s="195" t="s">
        <v>165</v>
      </c>
    </row>
    <row r="348" spans="1:15" s="35" customFormat="1" ht="15.75" customHeight="1">
      <c r="A348" s="217">
        <v>45504</v>
      </c>
      <c r="B348" s="253">
        <v>6404</v>
      </c>
      <c r="C348" s="256">
        <v>20755</v>
      </c>
      <c r="D348" s="256"/>
      <c r="E348" s="253">
        <v>10290</v>
      </c>
      <c r="F348" s="256">
        <v>-19888</v>
      </c>
      <c r="G348" s="256"/>
      <c r="H348" s="253">
        <v>-30</v>
      </c>
      <c r="I348" s="256">
        <v>2500</v>
      </c>
      <c r="L348" s="52" t="s">
        <v>16</v>
      </c>
      <c r="M348" s="195" t="s">
        <v>165</v>
      </c>
      <c r="N348" s="52" t="s">
        <v>17</v>
      </c>
      <c r="O348" s="152" t="s">
        <v>71</v>
      </c>
    </row>
    <row r="349" spans="1:15" s="35" customFormat="1" ht="15.75" customHeight="1">
      <c r="A349" s="217">
        <v>45505</v>
      </c>
      <c r="B349" s="253">
        <v>5783</v>
      </c>
      <c r="C349" s="256">
        <v>24498</v>
      </c>
      <c r="D349" s="253"/>
      <c r="E349" s="253">
        <v>-3593</v>
      </c>
      <c r="F349" s="256">
        <v>-26</v>
      </c>
      <c r="G349" s="253"/>
      <c r="H349" s="253">
        <v>223</v>
      </c>
      <c r="I349" s="253">
        <v>0</v>
      </c>
      <c r="L349" s="52" t="s">
        <v>16</v>
      </c>
      <c r="M349" s="195" t="s">
        <v>165</v>
      </c>
      <c r="N349" s="52" t="s">
        <v>17</v>
      </c>
      <c r="O349" s="100" t="s">
        <v>26</v>
      </c>
    </row>
    <row r="350" spans="1:15" s="35" customFormat="1" ht="15.75" customHeight="1">
      <c r="A350" s="217">
        <v>45506</v>
      </c>
      <c r="B350" s="256">
        <v>2496</v>
      </c>
      <c r="C350" s="256">
        <v>-34905</v>
      </c>
      <c r="D350" s="256"/>
      <c r="E350" s="256">
        <v>-4151</v>
      </c>
      <c r="F350" s="256">
        <v>3213</v>
      </c>
      <c r="G350" s="256"/>
      <c r="H350" s="256">
        <v>-4963</v>
      </c>
      <c r="I350" s="256">
        <v>3904</v>
      </c>
      <c r="L350" s="52" t="s">
        <v>16</v>
      </c>
      <c r="M350" s="100" t="s">
        <v>26</v>
      </c>
      <c r="N350" s="52" t="s">
        <v>17</v>
      </c>
      <c r="O350" s="100" t="s">
        <v>26</v>
      </c>
    </row>
    <row r="351" spans="1:15" s="35" customFormat="1" ht="15.75" customHeight="1">
      <c r="A351" s="217">
        <v>45509</v>
      </c>
      <c r="B351" s="253">
        <v>-5930</v>
      </c>
      <c r="C351" s="256">
        <v>-32319</v>
      </c>
      <c r="D351" s="253"/>
      <c r="E351" s="253">
        <v>25366</v>
      </c>
      <c r="F351" s="256">
        <v>16298</v>
      </c>
      <c r="G351" s="253"/>
      <c r="H351" s="253">
        <v>2227</v>
      </c>
      <c r="I351" s="256">
        <v>2760</v>
      </c>
      <c r="L351" s="52" t="s">
        <v>16</v>
      </c>
      <c r="M351" s="100" t="s">
        <v>26</v>
      </c>
      <c r="N351" s="52" t="s">
        <v>17</v>
      </c>
      <c r="O351" s="100" t="s">
        <v>26</v>
      </c>
    </row>
    <row r="352" spans="1:15" s="35" customFormat="1" ht="15.75" customHeight="1">
      <c r="A352" s="217">
        <v>45510</v>
      </c>
      <c r="B352" s="253">
        <v>-11463</v>
      </c>
      <c r="C352" s="256">
        <v>-39656</v>
      </c>
      <c r="D352" s="253"/>
      <c r="E352" s="253">
        <v>-4545</v>
      </c>
      <c r="F352" s="256">
        <v>3264</v>
      </c>
      <c r="G352" s="253"/>
      <c r="H352" s="253">
        <v>230</v>
      </c>
      <c r="I352" s="256">
        <v>-10852</v>
      </c>
      <c r="L352" s="52" t="s">
        <v>16</v>
      </c>
      <c r="M352" s="100" t="s">
        <v>26</v>
      </c>
      <c r="N352" s="52" t="s">
        <v>17</v>
      </c>
      <c r="O352" s="100" t="s">
        <v>26</v>
      </c>
    </row>
    <row r="353" spans="1:15" s="35" customFormat="1" ht="15.75" customHeight="1">
      <c r="A353" s="217">
        <v>45511</v>
      </c>
      <c r="B353" s="253">
        <v>-20440</v>
      </c>
      <c r="C353" s="256">
        <v>-24371</v>
      </c>
      <c r="D353" s="253"/>
      <c r="E353" s="253">
        <v>-4365</v>
      </c>
      <c r="F353" s="256">
        <v>-15474</v>
      </c>
      <c r="G353" s="253"/>
      <c r="H353" s="253">
        <v>98</v>
      </c>
      <c r="I353" s="256">
        <v>400</v>
      </c>
      <c r="L353" s="52" t="s">
        <v>16</v>
      </c>
      <c r="M353" s="195" t="s">
        <v>165</v>
      </c>
      <c r="N353" s="52" t="s">
        <v>17</v>
      </c>
      <c r="O353" s="195" t="s">
        <v>165</v>
      </c>
    </row>
    <row r="354" spans="1:15" s="35" customFormat="1" ht="15.75" customHeight="1">
      <c r="A354" s="217">
        <v>45512</v>
      </c>
      <c r="B354" s="253">
        <v>20677</v>
      </c>
      <c r="C354" s="256">
        <v>-20754</v>
      </c>
      <c r="D354" s="256"/>
      <c r="E354" s="253">
        <v>4174</v>
      </c>
      <c r="F354" s="256">
        <v>-3533</v>
      </c>
      <c r="G354" s="256"/>
      <c r="H354" s="253">
        <v>-50</v>
      </c>
      <c r="I354" s="256">
        <v>0</v>
      </c>
      <c r="L354" s="52" t="s">
        <v>16</v>
      </c>
      <c r="M354" s="100" t="s">
        <v>26</v>
      </c>
      <c r="N354" s="52"/>
      <c r="O354" s="152" t="s">
        <v>71</v>
      </c>
    </row>
    <row r="355" spans="1:15" s="35" customFormat="1" ht="15.75" customHeight="1">
      <c r="A355" s="217">
        <v>45513</v>
      </c>
      <c r="B355" s="253">
        <v>-34959</v>
      </c>
      <c r="C355" s="256">
        <v>-22349</v>
      </c>
      <c r="D355" s="256"/>
      <c r="E355" s="253">
        <v>-8069</v>
      </c>
      <c r="F355" s="256">
        <v>-14647</v>
      </c>
      <c r="G355" s="256"/>
      <c r="H355" s="253">
        <v>-1352</v>
      </c>
      <c r="I355" s="256">
        <v>0</v>
      </c>
      <c r="L355" s="52" t="s">
        <v>16</v>
      </c>
      <c r="M355" s="195" t="s">
        <v>165</v>
      </c>
      <c r="N355" s="52" t="s">
        <v>17</v>
      </c>
      <c r="O355" s="195" t="s">
        <v>165</v>
      </c>
    </row>
    <row r="356" spans="1:15" s="35" customFormat="1" ht="15.75" customHeight="1">
      <c r="A356" s="217">
        <v>45516</v>
      </c>
      <c r="B356" s="253">
        <v>13900</v>
      </c>
      <c r="C356" s="256">
        <v>-3876</v>
      </c>
      <c r="D356" s="256"/>
      <c r="E356" s="253">
        <v>-10902</v>
      </c>
      <c r="F356" s="256">
        <v>-307</v>
      </c>
      <c r="G356" s="256"/>
      <c r="H356" s="253">
        <v>41</v>
      </c>
      <c r="I356" s="256">
        <v>0</v>
      </c>
      <c r="L356" s="52" t="s">
        <v>16</v>
      </c>
      <c r="M356" s="152" t="s">
        <v>71</v>
      </c>
      <c r="N356" s="52" t="s">
        <v>17</v>
      </c>
      <c r="O356" s="195" t="s">
        <v>165</v>
      </c>
    </row>
    <row r="357" spans="1:15" s="35" customFormat="1" ht="15.75" customHeight="1">
      <c r="A357" s="217">
        <v>45517</v>
      </c>
      <c r="B357" s="253">
        <v>53641</v>
      </c>
      <c r="C357" s="256">
        <v>22420</v>
      </c>
      <c r="D357" s="256"/>
      <c r="E357" s="253">
        <v>18608</v>
      </c>
      <c r="F357" s="256">
        <v>11427</v>
      </c>
      <c r="G357" s="256"/>
      <c r="H357" s="253">
        <v>19</v>
      </c>
      <c r="I357" s="256">
        <v>2130</v>
      </c>
      <c r="L357" s="52" t="s">
        <v>16</v>
      </c>
      <c r="M357" s="100" t="s">
        <v>26</v>
      </c>
      <c r="N357" s="52" t="s">
        <v>17</v>
      </c>
      <c r="O357" s="100" t="s">
        <v>26</v>
      </c>
    </row>
    <row r="358" spans="1:15" s="35" customFormat="1" ht="15.75" customHeight="1">
      <c r="A358" s="217">
        <v>45518</v>
      </c>
      <c r="B358" s="253">
        <v>-3505</v>
      </c>
      <c r="C358" s="256">
        <v>-5923</v>
      </c>
      <c r="D358" s="256"/>
      <c r="E358" s="253">
        <v>-2568</v>
      </c>
      <c r="F358" s="256">
        <v>-10243</v>
      </c>
      <c r="G358" s="256"/>
      <c r="H358" s="253">
        <v>206</v>
      </c>
      <c r="I358" s="256">
        <v>988</v>
      </c>
      <c r="L358" s="52" t="s">
        <v>16</v>
      </c>
      <c r="M358" s="100" t="s">
        <v>26</v>
      </c>
      <c r="N358" s="52" t="s">
        <v>17</v>
      </c>
      <c r="O358" s="152" t="s">
        <v>71</v>
      </c>
    </row>
    <row r="359" spans="1:15" s="35" customFormat="1" ht="15.75" customHeight="1">
      <c r="A359" s="217">
        <v>45520</v>
      </c>
      <c r="B359" s="253">
        <v>-49031</v>
      </c>
      <c r="C359" s="256">
        <v>-17931</v>
      </c>
      <c r="D359" s="253"/>
      <c r="E359" s="253">
        <v>-6288</v>
      </c>
      <c r="F359" s="256">
        <v>-2064</v>
      </c>
      <c r="G359" s="253"/>
      <c r="H359" s="253">
        <v>518</v>
      </c>
      <c r="I359" s="256">
        <v>0</v>
      </c>
      <c r="L359" s="52" t="s">
        <v>16</v>
      </c>
      <c r="M359" s="195" t="s">
        <v>165</v>
      </c>
      <c r="N359" s="52" t="s">
        <v>17</v>
      </c>
      <c r="O359" s="195" t="s">
        <v>165</v>
      </c>
    </row>
    <row r="360" spans="1:15" s="35" customFormat="1" ht="15.75" customHeight="1">
      <c r="A360" s="217">
        <v>45523</v>
      </c>
      <c r="B360" s="253">
        <v>12415</v>
      </c>
      <c r="C360" s="256">
        <v>-76</v>
      </c>
      <c r="D360" s="256"/>
      <c r="E360" s="253">
        <v>-15907</v>
      </c>
      <c r="F360" s="256">
        <v>4393</v>
      </c>
      <c r="G360" s="256"/>
      <c r="H360" s="253">
        <v>10418</v>
      </c>
      <c r="I360" s="256">
        <v>-2000</v>
      </c>
      <c r="L360" s="52" t="s">
        <v>16</v>
      </c>
      <c r="M360" s="100" t="s">
        <v>26</v>
      </c>
      <c r="N360" s="52" t="s">
        <v>17</v>
      </c>
      <c r="O360" s="100" t="s">
        <v>26</v>
      </c>
    </row>
    <row r="361" spans="1:15" s="35" customFormat="1" ht="15.75" customHeight="1">
      <c r="A361" s="217">
        <v>45524</v>
      </c>
      <c r="B361" s="253">
        <v>-24673</v>
      </c>
      <c r="C361" s="256">
        <v>10491</v>
      </c>
      <c r="D361" s="256"/>
      <c r="E361" s="253">
        <v>-5892</v>
      </c>
      <c r="F361" s="256">
        <v>-9240</v>
      </c>
      <c r="G361" s="256"/>
      <c r="H361" s="253">
        <v>1032</v>
      </c>
      <c r="I361" s="256">
        <v>-4200</v>
      </c>
      <c r="L361" s="52" t="s">
        <v>16</v>
      </c>
      <c r="M361" s="195" t="s">
        <v>165</v>
      </c>
      <c r="N361" s="52" t="s">
        <v>17</v>
      </c>
      <c r="O361" s="195" t="s">
        <v>165</v>
      </c>
    </row>
    <row r="362" spans="1:15" s="35" customFormat="1" ht="15.75" customHeight="1">
      <c r="A362" s="217">
        <v>45525</v>
      </c>
      <c r="B362" s="253">
        <v>11242</v>
      </c>
      <c r="C362" s="256">
        <v>6149</v>
      </c>
      <c r="D362" s="256"/>
      <c r="E362" s="253">
        <v>6464</v>
      </c>
      <c r="F362" s="256">
        <v>2688</v>
      </c>
      <c r="G362" s="256"/>
      <c r="H362" s="253">
        <v>-403</v>
      </c>
      <c r="I362" s="256">
        <v>0</v>
      </c>
      <c r="L362" s="52" t="s">
        <v>16</v>
      </c>
      <c r="M362" s="195" t="s">
        <v>165</v>
      </c>
      <c r="N362" s="52" t="s">
        <v>17</v>
      </c>
      <c r="O362" s="100" t="s">
        <v>26</v>
      </c>
    </row>
    <row r="363" spans="1:15" s="35" customFormat="1" ht="15.75" customHeight="1">
      <c r="A363" s="217">
        <v>45526</v>
      </c>
      <c r="B363" s="253">
        <v>-6035</v>
      </c>
      <c r="C363" s="256">
        <v>-2181</v>
      </c>
      <c r="D363" s="253"/>
      <c r="E363" s="253">
        <v>3849</v>
      </c>
      <c r="F363" s="256">
        <v>7014</v>
      </c>
      <c r="G363" s="253"/>
      <c r="H363" s="253">
        <v>-73</v>
      </c>
      <c r="I363" s="256">
        <v>9</v>
      </c>
      <c r="L363" s="52"/>
      <c r="M363" s="195"/>
      <c r="N363" s="52"/>
      <c r="O363" s="100"/>
    </row>
    <row r="364" spans="1:15" s="35" customFormat="1" ht="15.75" customHeight="1">
      <c r="A364" s="217">
        <v>45527</v>
      </c>
      <c r="B364" s="253">
        <v>2986</v>
      </c>
      <c r="C364" s="256">
        <v>5671</v>
      </c>
      <c r="D364" s="253"/>
      <c r="E364" s="253">
        <v>3157</v>
      </c>
      <c r="F364" s="256">
        <v>1136</v>
      </c>
      <c r="G364" s="253"/>
      <c r="H364" s="253">
        <v>-84</v>
      </c>
      <c r="I364" s="256">
        <v>0</v>
      </c>
      <c r="L364" s="52"/>
      <c r="M364" s="195"/>
      <c r="N364" s="52"/>
      <c r="O364" s="100"/>
    </row>
    <row r="365" spans="1:15" s="35" customFormat="1" ht="15.75" customHeight="1">
      <c r="A365" s="217">
        <v>45530</v>
      </c>
      <c r="B365" s="253">
        <v>-7321</v>
      </c>
      <c r="C365" s="256">
        <v>11256</v>
      </c>
      <c r="D365" s="253"/>
      <c r="E365" s="253">
        <v>-6458</v>
      </c>
      <c r="F365" s="256">
        <v>7710</v>
      </c>
      <c r="G365" s="253"/>
      <c r="H365" s="253">
        <v>-187</v>
      </c>
      <c r="I365" s="256">
        <v>-1200</v>
      </c>
      <c r="L365" s="52"/>
      <c r="M365" s="195"/>
      <c r="N365" s="52"/>
      <c r="O365" s="100"/>
    </row>
    <row r="366" spans="1:15" s="35" customFormat="1" ht="15.75" customHeight="1">
      <c r="A366" s="217">
        <v>45531</v>
      </c>
      <c r="B366" s="253">
        <v>-18734</v>
      </c>
      <c r="C366" s="256">
        <v>-3432</v>
      </c>
      <c r="D366" s="253"/>
      <c r="E366" s="253">
        <v>-2261</v>
      </c>
      <c r="F366" s="256">
        <v>14391</v>
      </c>
      <c r="G366" s="253"/>
      <c r="H366" s="253">
        <v>2617</v>
      </c>
      <c r="I366" s="256">
        <v>-400</v>
      </c>
      <c r="L366" s="52"/>
      <c r="M366" s="195"/>
      <c r="N366" s="52"/>
      <c r="O366" s="100"/>
    </row>
    <row r="367" spans="1:15" s="35" customFormat="1" ht="15.75" customHeight="1">
      <c r="A367" s="217">
        <v>45532</v>
      </c>
      <c r="B367" s="253">
        <v>-40038</v>
      </c>
      <c r="C367" s="256">
        <v>8413</v>
      </c>
      <c r="D367" s="256"/>
      <c r="E367" s="253">
        <v>-12689</v>
      </c>
      <c r="F367" s="256">
        <v>-8973</v>
      </c>
      <c r="G367" s="256"/>
      <c r="H367" s="253">
        <v>2431</v>
      </c>
      <c r="I367" s="256">
        <v>-1856</v>
      </c>
      <c r="L367" s="52"/>
      <c r="M367" s="195"/>
      <c r="N367" s="52"/>
      <c r="O367" s="100"/>
    </row>
    <row r="368" spans="1:15" s="35" customFormat="1" ht="15.75" customHeight="1">
      <c r="A368" s="217">
        <v>45533</v>
      </c>
      <c r="B368" s="253">
        <v>-40074</v>
      </c>
      <c r="C368" s="256">
        <v>33247</v>
      </c>
      <c r="D368" s="256"/>
      <c r="E368" s="253">
        <v>-5149</v>
      </c>
      <c r="F368" s="256">
        <v>-204</v>
      </c>
      <c r="G368" s="256"/>
      <c r="H368" s="253">
        <v>-1918</v>
      </c>
      <c r="I368" s="256">
        <v>-4206</v>
      </c>
      <c r="L368" s="52" t="s">
        <v>16</v>
      </c>
      <c r="M368" s="195" t="s">
        <v>165</v>
      </c>
      <c r="N368" s="52" t="s">
        <v>17</v>
      </c>
      <c r="O368" s="195" t="s">
        <v>165</v>
      </c>
    </row>
    <row r="369" spans="1:15" s="35" customFormat="1" ht="15.75" customHeight="1">
      <c r="A369" s="217">
        <v>45534</v>
      </c>
      <c r="B369" s="253">
        <v>8291</v>
      </c>
      <c r="C369" s="256">
        <v>31581</v>
      </c>
      <c r="D369" s="256"/>
      <c r="E369" s="253">
        <v>-5121</v>
      </c>
      <c r="F369" s="256">
        <v>10247</v>
      </c>
      <c r="G369" s="256"/>
      <c r="H369" s="253">
        <v>6177</v>
      </c>
      <c r="I369" s="256">
        <v>800</v>
      </c>
      <c r="L369" s="52" t="s">
        <v>16</v>
      </c>
      <c r="M369" s="195" t="s">
        <v>165</v>
      </c>
      <c r="N369" s="52" t="s">
        <v>17</v>
      </c>
      <c r="O369" s="195" t="s">
        <v>165</v>
      </c>
    </row>
    <row r="370" spans="1:15" s="35" customFormat="1" ht="15.75" customHeight="1">
      <c r="A370" s="217">
        <v>45537</v>
      </c>
      <c r="B370" s="253">
        <v>15022</v>
      </c>
      <c r="C370" s="256">
        <v>10630</v>
      </c>
      <c r="D370" s="256"/>
      <c r="E370" s="253">
        <v>2614</v>
      </c>
      <c r="F370" s="256">
        <v>15166</v>
      </c>
      <c r="G370" s="256"/>
      <c r="H370" s="253">
        <v>18347</v>
      </c>
      <c r="I370" s="256">
        <v>0</v>
      </c>
      <c r="L370" s="52" t="s">
        <v>16</v>
      </c>
      <c r="M370" s="100" t="s">
        <v>26</v>
      </c>
      <c r="N370" s="52" t="s">
        <v>17</v>
      </c>
      <c r="O370" s="100" t="s">
        <v>26</v>
      </c>
    </row>
    <row r="371" spans="1:15" s="35" customFormat="1" ht="15.75" customHeight="1">
      <c r="A371" s="217">
        <v>45538</v>
      </c>
      <c r="B371" s="253">
        <v>5616</v>
      </c>
      <c r="C371" s="256">
        <v>6153</v>
      </c>
      <c r="D371" s="256"/>
      <c r="E371" s="253">
        <v>1905</v>
      </c>
      <c r="F371" s="256">
        <v>-9098</v>
      </c>
      <c r="G371" s="256"/>
      <c r="H371" s="253">
        <v>-5067</v>
      </c>
      <c r="I371" s="256">
        <v>10616</v>
      </c>
      <c r="L371" s="52" t="s">
        <v>16</v>
      </c>
      <c r="M371" s="152" t="s">
        <v>71</v>
      </c>
      <c r="N371" s="52" t="s">
        <v>17</v>
      </c>
      <c r="O371" s="195" t="s">
        <v>165</v>
      </c>
    </row>
    <row r="372" spans="1:15" s="35" customFormat="1" ht="15.75" customHeight="1">
      <c r="A372" s="217">
        <v>45539</v>
      </c>
      <c r="B372" s="253">
        <v>18104</v>
      </c>
      <c r="C372" s="256">
        <v>-12577</v>
      </c>
      <c r="D372" s="256"/>
      <c r="E372" s="253">
        <v>1089</v>
      </c>
      <c r="F372" s="256">
        <v>14630</v>
      </c>
      <c r="G372" s="256"/>
      <c r="H372" s="253">
        <v>0</v>
      </c>
      <c r="I372" s="256">
        <v>-1600</v>
      </c>
      <c r="L372" s="52" t="s">
        <v>16</v>
      </c>
      <c r="M372" s="100" t="s">
        <v>26</v>
      </c>
      <c r="N372" s="52" t="s">
        <v>17</v>
      </c>
      <c r="O372" s="100" t="s">
        <v>26</v>
      </c>
    </row>
    <row r="373" spans="1:15" s="35" customFormat="1" ht="15.75" customHeight="1">
      <c r="A373" s="217">
        <v>45540</v>
      </c>
      <c r="B373" s="253">
        <v>-674</v>
      </c>
      <c r="C373" s="256">
        <v>-19964</v>
      </c>
      <c r="D373" s="256"/>
      <c r="E373" s="253">
        <v>-558</v>
      </c>
      <c r="F373" s="256">
        <v>-7139</v>
      </c>
      <c r="G373" s="256"/>
      <c r="H373" s="253">
        <v>-209</v>
      </c>
      <c r="I373" s="256">
        <v>15282</v>
      </c>
      <c r="L373" s="52" t="s">
        <v>16</v>
      </c>
      <c r="M373" s="100" t="s">
        <v>26</v>
      </c>
      <c r="N373" s="52" t="s">
        <v>17</v>
      </c>
      <c r="O373" s="100" t="s">
        <v>26</v>
      </c>
    </row>
    <row r="374" spans="1:15" s="35" customFormat="1" ht="15.75" customHeight="1">
      <c r="A374" s="217">
        <v>45541</v>
      </c>
      <c r="B374" s="253">
        <v>42987</v>
      </c>
      <c r="C374" s="256">
        <v>-31033</v>
      </c>
      <c r="D374" s="256"/>
      <c r="E374" s="253">
        <v>-756</v>
      </c>
      <c r="F374" s="256">
        <v>11282</v>
      </c>
      <c r="G374" s="256"/>
      <c r="H374" s="253">
        <v>-6500</v>
      </c>
      <c r="I374" s="256">
        <v>8255</v>
      </c>
      <c r="L374" s="52" t="s">
        <v>16</v>
      </c>
      <c r="M374" s="100" t="s">
        <v>26</v>
      </c>
      <c r="N374" s="52" t="s">
        <v>17</v>
      </c>
      <c r="O374" s="100" t="s">
        <v>26</v>
      </c>
    </row>
    <row r="375" spans="1:15" s="35" customFormat="1" ht="15.75" customHeight="1">
      <c r="A375" s="217">
        <v>45544</v>
      </c>
      <c r="B375" s="253">
        <v>-24783</v>
      </c>
      <c r="C375" s="256">
        <v>-11026</v>
      </c>
      <c r="D375" s="253"/>
      <c r="E375" s="253">
        <v>-3036</v>
      </c>
      <c r="F375" s="256">
        <v>-12761</v>
      </c>
      <c r="G375" s="253"/>
      <c r="H375" s="253">
        <v>-4669</v>
      </c>
      <c r="I375" s="256">
        <v>-14774</v>
      </c>
      <c r="L375" s="52" t="s">
        <v>16</v>
      </c>
      <c r="M375" s="195" t="s">
        <v>165</v>
      </c>
      <c r="N375" s="52" t="s">
        <v>17</v>
      </c>
      <c r="O375" s="195" t="s">
        <v>165</v>
      </c>
    </row>
    <row r="376" spans="1:15" s="35" customFormat="1" ht="15.75" customHeight="1">
      <c r="A376" s="217">
        <v>45545</v>
      </c>
      <c r="B376" s="253">
        <v>-15182</v>
      </c>
      <c r="C376" s="256">
        <v>-4048</v>
      </c>
      <c r="D376" s="256"/>
      <c r="E376" s="253">
        <v>-5598</v>
      </c>
      <c r="F376" s="256">
        <v>-14036</v>
      </c>
      <c r="G376" s="256"/>
      <c r="H376" s="253">
        <v>0</v>
      </c>
      <c r="I376" s="256">
        <v>-987</v>
      </c>
      <c r="L376" s="52" t="s">
        <v>16</v>
      </c>
      <c r="M376" s="195" t="s">
        <v>165</v>
      </c>
      <c r="N376" s="52" t="s">
        <v>17</v>
      </c>
      <c r="O376" s="195" t="s">
        <v>165</v>
      </c>
    </row>
    <row r="377" spans="1:15" s="35" customFormat="1" ht="15.75" customHeight="1">
      <c r="A377" s="217">
        <v>45546</v>
      </c>
      <c r="B377" s="253">
        <v>8167</v>
      </c>
      <c r="C377" s="256">
        <v>7138</v>
      </c>
      <c r="D377" s="256"/>
      <c r="E377" s="253">
        <v>9739</v>
      </c>
      <c r="F377" s="256">
        <v>2134</v>
      </c>
      <c r="G377" s="256"/>
      <c r="H377" s="253">
        <v>-2348</v>
      </c>
      <c r="I377" s="256">
        <v>0</v>
      </c>
      <c r="L377" s="52" t="s">
        <v>16</v>
      </c>
      <c r="M377" s="172" t="s">
        <v>26</v>
      </c>
      <c r="N377" s="172" t="s">
        <v>17</v>
      </c>
      <c r="O377" s="172" t="s">
        <v>26</v>
      </c>
    </row>
    <row r="378" spans="1:15" s="35" customFormat="1" ht="15.75" customHeight="1">
      <c r="A378" s="217">
        <v>45547</v>
      </c>
      <c r="B378" s="253">
        <v>-20657</v>
      </c>
      <c r="C378" s="256">
        <v>29667</v>
      </c>
      <c r="D378" s="253"/>
      <c r="E378" s="253">
        <v>20557</v>
      </c>
      <c r="F378" s="256">
        <v>326</v>
      </c>
      <c r="G378" s="253"/>
      <c r="H378" s="253">
        <v>-1056</v>
      </c>
      <c r="I378" s="256">
        <v>8200</v>
      </c>
      <c r="L378" s="52" t="s">
        <v>16</v>
      </c>
      <c r="M378" s="195" t="s">
        <v>165</v>
      </c>
      <c r="N378" s="52" t="s">
        <v>17</v>
      </c>
      <c r="O378" s="195" t="s">
        <v>165</v>
      </c>
    </row>
    <row r="379" spans="1:15" s="35" customFormat="1" ht="15.75" customHeight="1">
      <c r="A379" s="217">
        <v>45548</v>
      </c>
      <c r="B379" s="253">
        <v>-1875</v>
      </c>
      <c r="C379" s="256">
        <v>11587</v>
      </c>
      <c r="D379" s="256"/>
      <c r="E379" s="253">
        <v>-15144</v>
      </c>
      <c r="F379" s="256">
        <v>6151</v>
      </c>
      <c r="G379" s="256"/>
      <c r="H379" s="253">
        <v>14261</v>
      </c>
      <c r="I379" s="256">
        <v>-1992</v>
      </c>
      <c r="L379" s="52" t="s">
        <v>16</v>
      </c>
      <c r="M379" s="195" t="s">
        <v>165</v>
      </c>
      <c r="N379" s="52" t="s">
        <v>17</v>
      </c>
      <c r="O379" s="195" t="s">
        <v>165</v>
      </c>
    </row>
    <row r="380" spans="1:15" s="35" customFormat="1" ht="15.75" customHeight="1">
      <c r="A380" s="217">
        <v>45551</v>
      </c>
      <c r="B380" s="253">
        <v>-12849</v>
      </c>
      <c r="C380" s="256">
        <v>-1630</v>
      </c>
      <c r="D380" s="253"/>
      <c r="E380" s="253">
        <v>-5734</v>
      </c>
      <c r="F380" s="256">
        <v>-8126</v>
      </c>
      <c r="G380" s="253"/>
      <c r="H380" s="253">
        <v>-338</v>
      </c>
      <c r="I380" s="256">
        <v>-5024</v>
      </c>
      <c r="L380" s="52" t="s">
        <v>16</v>
      </c>
      <c r="M380" s="195" t="s">
        <v>165</v>
      </c>
      <c r="N380" s="52" t="s">
        <v>17</v>
      </c>
      <c r="O380" s="195" t="s">
        <v>165</v>
      </c>
    </row>
    <row r="381" spans="1:15" s="35" customFormat="1" ht="15.75" customHeight="1">
      <c r="A381" s="217">
        <v>45552</v>
      </c>
      <c r="B381" s="253">
        <v>-18762</v>
      </c>
      <c r="C381" s="256">
        <v>3499</v>
      </c>
      <c r="D381" s="256"/>
      <c r="E381" s="253">
        <v>2505</v>
      </c>
      <c r="F381" s="256">
        <v>-10835</v>
      </c>
      <c r="G381" s="256"/>
      <c r="H381" s="253">
        <v>1721</v>
      </c>
      <c r="I381" s="256">
        <v>-400</v>
      </c>
      <c r="L381" s="52" t="s">
        <v>16</v>
      </c>
      <c r="M381" s="195" t="s">
        <v>165</v>
      </c>
      <c r="N381" s="52" t="s">
        <v>17</v>
      </c>
      <c r="O381" s="195" t="s">
        <v>165</v>
      </c>
    </row>
    <row r="382" spans="1:15" s="35" customFormat="1" ht="15.75" customHeight="1">
      <c r="A382" s="217">
        <v>45553</v>
      </c>
      <c r="B382" s="253">
        <v>-31426</v>
      </c>
      <c r="C382" s="256">
        <v>-16904</v>
      </c>
      <c r="D382" s="256"/>
      <c r="E382" s="253">
        <v>-8077</v>
      </c>
      <c r="F382" s="256">
        <v>-3444</v>
      </c>
      <c r="G382" s="256"/>
      <c r="H382" s="253">
        <v>1600</v>
      </c>
      <c r="I382" s="256">
        <v>-320</v>
      </c>
      <c r="L382" s="52" t="s">
        <v>16</v>
      </c>
      <c r="M382" s="100" t="s">
        <v>26</v>
      </c>
      <c r="N382" s="52" t="s">
        <v>17</v>
      </c>
      <c r="O382" s="195" t="s">
        <v>165</v>
      </c>
    </row>
    <row r="383" spans="1:15" s="35" customFormat="1" ht="15.75" customHeight="1">
      <c r="A383" s="217">
        <v>45554</v>
      </c>
      <c r="B383" s="253">
        <v>16695</v>
      </c>
      <c r="C383" s="256">
        <v>7246</v>
      </c>
      <c r="D383" s="256"/>
      <c r="E383" s="253">
        <v>7916</v>
      </c>
      <c r="F383" s="256">
        <v>4127</v>
      </c>
      <c r="G383" s="256"/>
      <c r="H383" s="253">
        <v>788</v>
      </c>
      <c r="I383" s="256">
        <v>0</v>
      </c>
      <c r="L383" s="52" t="s">
        <v>16</v>
      </c>
      <c r="M383" s="152" t="s">
        <v>71</v>
      </c>
      <c r="N383" s="52" t="s">
        <v>17</v>
      </c>
      <c r="O383" s="195" t="s">
        <v>165</v>
      </c>
    </row>
    <row r="384" spans="1:15" s="35" customFormat="1" ht="15.75" customHeight="1">
      <c r="A384" s="217">
        <v>45555</v>
      </c>
      <c r="B384" s="253">
        <v>-6250</v>
      </c>
      <c r="C384" s="256">
        <v>101925</v>
      </c>
      <c r="D384" s="253"/>
      <c r="E384" s="253">
        <v>7140</v>
      </c>
      <c r="F384" s="256">
        <v>36247</v>
      </c>
      <c r="G384" s="253"/>
      <c r="H384" s="253">
        <v>1681</v>
      </c>
      <c r="I384" s="256">
        <v>0</v>
      </c>
      <c r="L384" s="52" t="s">
        <v>16</v>
      </c>
      <c r="M384" s="195" t="s">
        <v>165</v>
      </c>
      <c r="N384" s="52" t="s">
        <v>17</v>
      </c>
      <c r="O384" s="195" t="s">
        <v>165</v>
      </c>
    </row>
    <row r="385" spans="1:15" s="35" customFormat="1" ht="15.75" customHeight="1">
      <c r="A385" s="217">
        <v>45558</v>
      </c>
      <c r="B385" s="253">
        <v>6728</v>
      </c>
      <c r="C385" s="256">
        <v>10821</v>
      </c>
      <c r="D385" s="256"/>
      <c r="E385" s="253">
        <v>-2438</v>
      </c>
      <c r="F385" s="256">
        <v>-1510</v>
      </c>
      <c r="G385" s="256"/>
      <c r="H385" s="253">
        <v>-32</v>
      </c>
      <c r="I385" s="256">
        <v>-4310</v>
      </c>
      <c r="L385" s="52" t="s">
        <v>16</v>
      </c>
      <c r="M385" s="195" t="s">
        <v>165</v>
      </c>
      <c r="N385" s="52" t="s">
        <v>17</v>
      </c>
      <c r="O385" s="195" t="s">
        <v>165</v>
      </c>
    </row>
    <row r="386" spans="1:15" s="35" customFormat="1" ht="15.75" customHeight="1">
      <c r="A386" s="217">
        <v>45559</v>
      </c>
      <c r="B386" s="253">
        <v>17104</v>
      </c>
      <c r="C386" s="256">
        <v>4208</v>
      </c>
      <c r="D386" s="256"/>
      <c r="E386" s="253">
        <v>10203</v>
      </c>
      <c r="F386" s="256">
        <v>1799</v>
      </c>
      <c r="G386" s="256"/>
      <c r="H386" s="253">
        <v>-53</v>
      </c>
      <c r="I386" s="256">
        <v>0</v>
      </c>
      <c r="L386" s="52" t="s">
        <v>16</v>
      </c>
      <c r="M386" s="195" t="s">
        <v>165</v>
      </c>
      <c r="N386" s="52" t="s">
        <v>17</v>
      </c>
      <c r="O386" s="100" t="s">
        <v>26</v>
      </c>
    </row>
    <row r="387" spans="1:15" s="35" customFormat="1" ht="15.75" customHeight="1">
      <c r="A387" s="217">
        <v>45560</v>
      </c>
      <c r="B387" s="253">
        <v>-12797</v>
      </c>
      <c r="C387" s="256">
        <v>-22334</v>
      </c>
      <c r="D387" s="256"/>
      <c r="E387" s="253">
        <v>-20236</v>
      </c>
      <c r="F387" s="256">
        <v>1478</v>
      </c>
      <c r="G387" s="256"/>
      <c r="H387" s="253">
        <v>184</v>
      </c>
      <c r="I387" s="256">
        <v>1500</v>
      </c>
      <c r="L387" s="52" t="s">
        <v>16</v>
      </c>
      <c r="M387" s="195" t="s">
        <v>165</v>
      </c>
      <c r="N387" s="52" t="s">
        <v>17</v>
      </c>
      <c r="O387" s="152" t="s">
        <v>71</v>
      </c>
    </row>
    <row r="388" spans="1:15" s="35" customFormat="1" ht="15.75" customHeight="1">
      <c r="A388" s="217">
        <v>45561</v>
      </c>
      <c r="B388" s="253">
        <v>3702</v>
      </c>
      <c r="C388" s="256">
        <v>7994</v>
      </c>
      <c r="D388" s="256"/>
      <c r="E388" s="253">
        <v>12304</v>
      </c>
      <c r="F388" s="256">
        <v>-15668</v>
      </c>
      <c r="G388" s="256"/>
      <c r="H388" s="253">
        <v>-8026</v>
      </c>
      <c r="I388" s="256">
        <v>-350</v>
      </c>
      <c r="L388" s="52" t="s">
        <v>16</v>
      </c>
      <c r="M388" s="195" t="s">
        <v>165</v>
      </c>
      <c r="N388" s="52" t="s">
        <v>17</v>
      </c>
      <c r="O388" s="195" t="s">
        <v>165</v>
      </c>
    </row>
    <row r="389" spans="1:15" s="35" customFormat="1" ht="15.75" customHeight="1">
      <c r="A389" s="217">
        <v>45562</v>
      </c>
      <c r="B389" s="253">
        <v>2697</v>
      </c>
      <c r="C389" s="256">
        <v>15267</v>
      </c>
      <c r="D389" s="256"/>
      <c r="E389" s="253">
        <v>-8354</v>
      </c>
      <c r="F389" s="256">
        <v>4159</v>
      </c>
      <c r="G389" s="256"/>
      <c r="H389" s="253">
        <v>83</v>
      </c>
      <c r="I389" s="256">
        <v>0</v>
      </c>
      <c r="L389" s="52" t="s">
        <v>16</v>
      </c>
      <c r="M389" s="100" t="s">
        <v>26</v>
      </c>
      <c r="N389" s="52" t="s">
        <v>17</v>
      </c>
      <c r="O389" s="100" t="s">
        <v>26</v>
      </c>
    </row>
    <row r="390" spans="1:15" s="35" customFormat="1" ht="15.75" customHeight="1">
      <c r="A390" s="217">
        <v>45565</v>
      </c>
      <c r="B390" s="253">
        <v>-4197</v>
      </c>
      <c r="C390" s="256">
        <v>-61366</v>
      </c>
      <c r="D390" s="256"/>
      <c r="E390" s="253">
        <v>-28849</v>
      </c>
      <c r="F390" s="256">
        <v>3726</v>
      </c>
      <c r="G390" s="256"/>
      <c r="H390" s="253">
        <v>136</v>
      </c>
      <c r="I390" s="256">
        <v>2110</v>
      </c>
      <c r="L390" s="52" t="s">
        <v>16</v>
      </c>
      <c r="M390" s="100" t="s">
        <v>26</v>
      </c>
      <c r="N390" s="52" t="s">
        <v>17</v>
      </c>
      <c r="O390" s="100" t="s">
        <v>26</v>
      </c>
    </row>
    <row r="391" spans="1:15" s="35" customFormat="1" ht="15.75" customHeight="1">
      <c r="A391" s="217">
        <v>45566</v>
      </c>
      <c r="B391" s="253">
        <v>7010</v>
      </c>
      <c r="C391" s="256">
        <v>-8991</v>
      </c>
      <c r="D391" s="256"/>
      <c r="E391" s="253">
        <v>3492</v>
      </c>
      <c r="F391" s="256">
        <v>-4580</v>
      </c>
      <c r="G391" s="256"/>
      <c r="H391" s="253">
        <v>66</v>
      </c>
      <c r="I391" s="256">
        <v>3849</v>
      </c>
      <c r="L391" s="52" t="s">
        <v>16</v>
      </c>
      <c r="M391" s="100" t="s">
        <v>26</v>
      </c>
      <c r="N391" s="52" t="s">
        <v>17</v>
      </c>
      <c r="O391" s="152" t="s">
        <v>71</v>
      </c>
    </row>
    <row r="392" spans="1:15" s="35" customFormat="1" ht="15.75" customHeight="1">
      <c r="A392" s="217">
        <v>45568</v>
      </c>
      <c r="B392" s="253">
        <v>62780</v>
      </c>
      <c r="C392" s="256">
        <v>-73286</v>
      </c>
      <c r="D392" s="256"/>
      <c r="E392" s="253">
        <v>30290</v>
      </c>
      <c r="F392" s="256">
        <v>4661</v>
      </c>
      <c r="G392" s="256"/>
      <c r="H392" s="253">
        <v>-700</v>
      </c>
      <c r="I392" s="256">
        <v>5713</v>
      </c>
      <c r="L392" s="52" t="s">
        <v>16</v>
      </c>
      <c r="M392" s="100" t="s">
        <v>26</v>
      </c>
      <c r="N392" s="52" t="s">
        <v>17</v>
      </c>
      <c r="O392" s="100" t="s">
        <v>26</v>
      </c>
    </row>
    <row r="393" spans="1:15" s="35" customFormat="1" ht="15.75" customHeight="1">
      <c r="A393" s="217">
        <v>45569</v>
      </c>
      <c r="B393" s="253">
        <v>50096</v>
      </c>
      <c r="C393" s="256">
        <v>-21558</v>
      </c>
      <c r="D393" s="256"/>
      <c r="E393" s="253">
        <v>14265</v>
      </c>
      <c r="F393" s="256">
        <v>-4678</v>
      </c>
      <c r="G393" s="256"/>
      <c r="H393" s="253">
        <v>-1260</v>
      </c>
      <c r="I393" s="256">
        <v>9469</v>
      </c>
      <c r="L393" s="52" t="s">
        <v>16</v>
      </c>
      <c r="M393" s="100" t="s">
        <v>26</v>
      </c>
      <c r="N393" s="52" t="s">
        <v>17</v>
      </c>
      <c r="O393" s="100" t="s">
        <v>26</v>
      </c>
    </row>
    <row r="394" spans="1:15" s="35" customFormat="1" ht="15.75" customHeight="1">
      <c r="A394" s="217">
        <v>45572</v>
      </c>
      <c r="B394" s="253">
        <v>59150</v>
      </c>
      <c r="C394" s="256">
        <v>-24681</v>
      </c>
      <c r="D394" s="253"/>
      <c r="E394" s="253">
        <v>30719</v>
      </c>
      <c r="F394" s="256">
        <v>-12030</v>
      </c>
      <c r="G394" s="253"/>
      <c r="H394" s="253">
        <v>1421</v>
      </c>
      <c r="I394" s="256">
        <v>10290</v>
      </c>
      <c r="L394" s="52" t="s">
        <v>16</v>
      </c>
      <c r="M394" s="100" t="s">
        <v>26</v>
      </c>
      <c r="N394" s="52" t="s">
        <v>17</v>
      </c>
      <c r="O394" s="100" t="s">
        <v>26</v>
      </c>
    </row>
    <row r="395" spans="1:15" s="35" customFormat="1" ht="15.75" customHeight="1">
      <c r="A395" s="217">
        <v>45573</v>
      </c>
      <c r="B395" s="253">
        <v>10434</v>
      </c>
      <c r="C395" s="256">
        <v>-11253</v>
      </c>
      <c r="D395" s="253"/>
      <c r="E395" s="253">
        <v>-7021</v>
      </c>
      <c r="F395" s="256">
        <v>-9554</v>
      </c>
      <c r="G395" s="253"/>
      <c r="H395" s="253">
        <v>13812</v>
      </c>
      <c r="I395" s="256">
        <v>-2239</v>
      </c>
      <c r="L395" s="52" t="s">
        <v>16</v>
      </c>
      <c r="M395" s="195" t="s">
        <v>165</v>
      </c>
      <c r="N395" s="52" t="s">
        <v>17</v>
      </c>
      <c r="O395" s="195" t="s">
        <v>165</v>
      </c>
    </row>
    <row r="396" spans="1:15" s="35" customFormat="1" ht="15.75" customHeight="1">
      <c r="A396" s="217">
        <v>45574</v>
      </c>
      <c r="B396" s="253">
        <v>28181</v>
      </c>
      <c r="C396" s="256">
        <v>-4554</v>
      </c>
      <c r="D396" s="253"/>
      <c r="E396" s="253">
        <v>12292</v>
      </c>
      <c r="F396" s="256">
        <v>-4222</v>
      </c>
      <c r="G396" s="253"/>
      <c r="H396" s="253">
        <v>4196</v>
      </c>
      <c r="I396" s="256">
        <v>-269</v>
      </c>
      <c r="L396" s="52" t="s">
        <v>16</v>
      </c>
      <c r="M396" s="100" t="s">
        <v>26</v>
      </c>
      <c r="N396" s="52" t="s">
        <v>17</v>
      </c>
      <c r="O396" s="152" t="s">
        <v>71</v>
      </c>
    </row>
    <row r="397" spans="1:15" s="35" customFormat="1" ht="15.75" customHeight="1">
      <c r="A397" s="217">
        <v>45575</v>
      </c>
      <c r="B397" s="253">
        <v>16753</v>
      </c>
      <c r="C397" s="256">
        <v>4381</v>
      </c>
      <c r="D397" s="253"/>
      <c r="E397" s="253">
        <v>8684</v>
      </c>
      <c r="F397" s="256">
        <v>-5268</v>
      </c>
      <c r="G397" s="253"/>
      <c r="H397" s="253">
        <v>413</v>
      </c>
      <c r="I397" s="256">
        <v>0</v>
      </c>
      <c r="L397" s="52" t="s">
        <v>16</v>
      </c>
      <c r="M397" s="152" t="s">
        <v>71</v>
      </c>
      <c r="N397" s="52" t="s">
        <v>17</v>
      </c>
      <c r="O397" s="195" t="s">
        <v>165</v>
      </c>
    </row>
    <row r="398" spans="1:15" s="35" customFormat="1" ht="15.75" customHeight="1">
      <c r="A398" s="217">
        <v>45576</v>
      </c>
      <c r="B398" s="253">
        <v>6846</v>
      </c>
      <c r="C398" s="256">
        <v>269</v>
      </c>
      <c r="D398" s="256"/>
      <c r="E398" s="253">
        <v>-9972</v>
      </c>
      <c r="F398" s="256">
        <v>1242</v>
      </c>
      <c r="G398" s="256"/>
      <c r="H398" s="253">
        <v>-437</v>
      </c>
      <c r="I398" s="256">
        <v>75</v>
      </c>
      <c r="L398" s="52" t="s">
        <v>16</v>
      </c>
      <c r="M398" s="100" t="s">
        <v>26</v>
      </c>
      <c r="N398" s="52" t="s">
        <v>17</v>
      </c>
      <c r="O398" s="494" t="s">
        <v>165</v>
      </c>
    </row>
    <row r="399" spans="1:15" s="35" customFormat="1" ht="15.75" customHeight="1">
      <c r="A399" s="217">
        <v>45579</v>
      </c>
      <c r="B399" s="253">
        <v>-11867</v>
      </c>
      <c r="C399" s="256">
        <v>-13870</v>
      </c>
      <c r="D399" s="256"/>
      <c r="E399" s="253">
        <v>-9759</v>
      </c>
      <c r="F399" s="256">
        <v>-8803</v>
      </c>
      <c r="G399" s="256"/>
      <c r="H399" s="253">
        <v>-1173</v>
      </c>
      <c r="I399" s="256">
        <v>-16</v>
      </c>
      <c r="L399" s="52" t="s">
        <v>16</v>
      </c>
      <c r="M399" s="195" t="s">
        <v>165</v>
      </c>
      <c r="N399" s="52" t="s">
        <v>17</v>
      </c>
      <c r="O399" s="195" t="s">
        <v>165</v>
      </c>
    </row>
    <row r="400" spans="1:15" s="35" customFormat="1" ht="15.75" customHeight="1">
      <c r="A400" s="217">
        <v>45580</v>
      </c>
      <c r="B400" s="253">
        <v>9362</v>
      </c>
      <c r="C400" s="256">
        <v>6451</v>
      </c>
      <c r="D400" s="256"/>
      <c r="E400" s="253">
        <v>5917</v>
      </c>
      <c r="F400" s="256">
        <v>-557</v>
      </c>
      <c r="G400" s="256"/>
      <c r="H400" s="253">
        <v>-1237</v>
      </c>
      <c r="I400" s="256">
        <v>666</v>
      </c>
      <c r="L400" s="52" t="s">
        <v>16</v>
      </c>
      <c r="M400" s="100" t="s">
        <v>26</v>
      </c>
      <c r="N400" s="52" t="s">
        <v>17</v>
      </c>
      <c r="O400" s="100" t="s">
        <v>26</v>
      </c>
    </row>
    <row r="401" spans="1:15" s="35" customFormat="1" ht="15.75" customHeight="1">
      <c r="A401" s="217">
        <v>45581</v>
      </c>
      <c r="B401" s="253">
        <v>11092</v>
      </c>
      <c r="C401" s="256">
        <v>3962</v>
      </c>
      <c r="D401" s="256"/>
      <c r="E401" s="253">
        <v>8044</v>
      </c>
      <c r="F401" s="256">
        <v>2438</v>
      </c>
      <c r="G401" s="256"/>
      <c r="H401" s="253">
        <v>-2160</v>
      </c>
      <c r="I401" s="256">
        <v>141</v>
      </c>
      <c r="L401" s="52" t="s">
        <v>16</v>
      </c>
      <c r="M401" s="100" t="s">
        <v>26</v>
      </c>
      <c r="N401" s="52" t="s">
        <v>17</v>
      </c>
      <c r="O401" s="100" t="s">
        <v>26</v>
      </c>
    </row>
    <row r="402" spans="1:15" s="35" customFormat="1" ht="15.75" customHeight="1">
      <c r="A402" s="217">
        <v>45582</v>
      </c>
      <c r="B402" s="253">
        <v>17466</v>
      </c>
      <c r="C402" s="256">
        <v>4253</v>
      </c>
      <c r="D402" s="256"/>
      <c r="E402" s="253">
        <v>-6892</v>
      </c>
      <c r="F402" s="256">
        <v>4783</v>
      </c>
      <c r="G402" s="256"/>
      <c r="H402" s="253">
        <v>400</v>
      </c>
      <c r="I402" s="256">
        <v>222</v>
      </c>
      <c r="L402" s="52" t="s">
        <v>16</v>
      </c>
      <c r="M402" s="100" t="s">
        <v>26</v>
      </c>
      <c r="N402" s="52" t="s">
        <v>17</v>
      </c>
      <c r="O402" s="100" t="s">
        <v>26</v>
      </c>
    </row>
    <row r="403" spans="1:15" s="35" customFormat="1" ht="15.75" customHeight="1">
      <c r="A403" s="217">
        <v>45583</v>
      </c>
      <c r="B403" s="253">
        <v>-18379</v>
      </c>
      <c r="C403" s="256">
        <v>-22246</v>
      </c>
      <c r="D403" s="256"/>
      <c r="E403" s="253">
        <v>-18226</v>
      </c>
      <c r="F403" s="256">
        <v>-5495</v>
      </c>
      <c r="G403" s="256"/>
      <c r="H403" s="253">
        <v>-215</v>
      </c>
      <c r="I403" s="256">
        <v>-1267</v>
      </c>
      <c r="L403" s="52" t="s">
        <v>16</v>
      </c>
      <c r="M403" s="195" t="s">
        <v>165</v>
      </c>
      <c r="N403" s="52" t="s">
        <v>17</v>
      </c>
      <c r="O403" s="195" t="s">
        <v>165</v>
      </c>
    </row>
    <row r="404" spans="1:15" s="35" customFormat="1" ht="15.75" customHeight="1">
      <c r="A404" s="217">
        <v>45586</v>
      </c>
      <c r="B404" s="253">
        <v>-2837</v>
      </c>
      <c r="C404" s="256">
        <v>-16086</v>
      </c>
      <c r="D404" s="253"/>
      <c r="E404" s="253">
        <v>-5180</v>
      </c>
      <c r="F404" s="256">
        <v>1963</v>
      </c>
      <c r="G404" s="253"/>
      <c r="H404" s="253">
        <v>573</v>
      </c>
      <c r="I404" s="256">
        <v>973</v>
      </c>
      <c r="L404" s="52" t="s">
        <v>16</v>
      </c>
      <c r="M404" s="100" t="s">
        <v>26</v>
      </c>
      <c r="N404" s="52" t="s">
        <v>17</v>
      </c>
      <c r="O404" s="100" t="s">
        <v>26</v>
      </c>
    </row>
    <row r="405" spans="1:15" s="35" customFormat="1" ht="15.75" customHeight="1">
      <c r="A405" s="217">
        <v>45587</v>
      </c>
      <c r="B405" s="253">
        <v>4791</v>
      </c>
      <c r="C405" s="256">
        <v>15632</v>
      </c>
      <c r="D405" s="256"/>
      <c r="E405" s="253">
        <v>23062</v>
      </c>
      <c r="F405" s="256">
        <v>13865</v>
      </c>
      <c r="G405" s="256"/>
      <c r="H405" s="253">
        <v>1377</v>
      </c>
      <c r="I405" s="256">
        <v>-3369</v>
      </c>
      <c r="L405" s="52" t="s">
        <v>16</v>
      </c>
      <c r="M405" s="100" t="s">
        <v>26</v>
      </c>
      <c r="N405" s="52" t="s">
        <v>17</v>
      </c>
      <c r="O405" s="100" t="s">
        <v>26</v>
      </c>
    </row>
    <row r="406" spans="1:15" s="35" customFormat="1" ht="15.75" customHeight="1">
      <c r="A406" s="217">
        <v>45588</v>
      </c>
      <c r="B406" s="253">
        <v>-3533</v>
      </c>
      <c r="C406" s="256">
        <v>-3634</v>
      </c>
      <c r="D406" s="256"/>
      <c r="E406" s="253">
        <v>-13252</v>
      </c>
      <c r="F406" s="256">
        <v>-5269</v>
      </c>
      <c r="G406" s="256"/>
      <c r="H406" s="253">
        <v>7031</v>
      </c>
      <c r="I406" s="256">
        <v>30</v>
      </c>
      <c r="L406" s="52" t="s">
        <v>16</v>
      </c>
      <c r="M406" s="100" t="s">
        <v>26</v>
      </c>
      <c r="N406" s="52" t="s">
        <v>17</v>
      </c>
      <c r="O406" s="100" t="s">
        <v>26</v>
      </c>
    </row>
    <row r="407" spans="1:15" s="35" customFormat="1" ht="15.75" customHeight="1">
      <c r="A407" s="217">
        <v>45589</v>
      </c>
      <c r="B407" s="253">
        <v>3958</v>
      </c>
      <c r="C407" s="256">
        <v>-7412</v>
      </c>
      <c r="D407" s="256"/>
      <c r="E407" s="253">
        <v>-12788</v>
      </c>
      <c r="F407" s="256">
        <v>21299</v>
      </c>
      <c r="G407" s="256"/>
      <c r="H407" s="253">
        <v>-150</v>
      </c>
      <c r="I407" s="256">
        <v>-163</v>
      </c>
      <c r="L407" s="52" t="s">
        <v>16</v>
      </c>
      <c r="M407" s="152" t="s">
        <v>71</v>
      </c>
      <c r="N407" s="52" t="s">
        <v>17</v>
      </c>
      <c r="O407" s="195" t="s">
        <v>165</v>
      </c>
    </row>
    <row r="408" spans="1:15" s="35" customFormat="1" ht="15.75" customHeight="1">
      <c r="A408" s="217">
        <v>45590</v>
      </c>
      <c r="B408" s="253">
        <v>724</v>
      </c>
      <c r="C408" s="256">
        <v>-14367</v>
      </c>
      <c r="D408" s="256"/>
      <c r="E408" s="253">
        <v>-13740</v>
      </c>
      <c r="F408" s="256">
        <v>23192</v>
      </c>
      <c r="G408" s="256"/>
      <c r="H408" s="253">
        <v>330</v>
      </c>
      <c r="I408" s="256">
        <v>-3757</v>
      </c>
      <c r="L408" s="52" t="s">
        <v>16</v>
      </c>
      <c r="M408" s="100" t="s">
        <v>26</v>
      </c>
      <c r="N408" s="52" t="s">
        <v>17</v>
      </c>
      <c r="O408" s="100" t="s">
        <v>26</v>
      </c>
    </row>
    <row r="409" spans="1:15" s="35" customFormat="1" ht="15.75" customHeight="1">
      <c r="A409" s="217">
        <v>45593</v>
      </c>
      <c r="B409" s="253">
        <v>-45156</v>
      </c>
      <c r="C409" s="256">
        <v>-22453</v>
      </c>
      <c r="D409" s="256"/>
      <c r="E409" s="253">
        <v>-2009</v>
      </c>
      <c r="F409" s="256">
        <v>7944</v>
      </c>
      <c r="G409" s="256"/>
      <c r="H409" s="253">
        <v>-77</v>
      </c>
      <c r="I409" s="256">
        <v>2952</v>
      </c>
      <c r="L409" s="52" t="s">
        <v>16</v>
      </c>
      <c r="M409" s="195" t="s">
        <v>165</v>
      </c>
      <c r="N409" s="52" t="s">
        <v>17</v>
      </c>
      <c r="O409" s="195" t="s">
        <v>165</v>
      </c>
    </row>
    <row r="410" spans="1:15" s="35" customFormat="1" ht="15.75" customHeight="1">
      <c r="A410" s="217">
        <v>45594</v>
      </c>
      <c r="B410" s="253">
        <v>-12254</v>
      </c>
      <c r="C410" s="256">
        <v>15239</v>
      </c>
      <c r="D410" s="256"/>
      <c r="E410" s="253">
        <v>9114</v>
      </c>
      <c r="F410" s="256">
        <v>-11957</v>
      </c>
      <c r="G410" s="256"/>
      <c r="H410" s="253">
        <v>4017</v>
      </c>
      <c r="I410" s="256">
        <v>-14</v>
      </c>
      <c r="L410" s="52" t="s">
        <v>16</v>
      </c>
      <c r="M410" s="195" t="s">
        <v>165</v>
      </c>
      <c r="N410" s="52" t="s">
        <v>17</v>
      </c>
      <c r="O410" s="195" t="s">
        <v>165</v>
      </c>
    </row>
    <row r="411" spans="1:15" s="35" customFormat="1" ht="15.75" customHeight="1">
      <c r="A411" s="217">
        <v>45595</v>
      </c>
      <c r="B411" s="253">
        <v>-8115</v>
      </c>
      <c r="C411" s="256">
        <v>-13057</v>
      </c>
      <c r="D411" s="256"/>
      <c r="E411" s="253">
        <v>-14453</v>
      </c>
      <c r="F411" s="256">
        <v>-28062</v>
      </c>
      <c r="G411" s="256"/>
      <c r="H411" s="253">
        <v>12072</v>
      </c>
      <c r="I411" s="256">
        <v>0</v>
      </c>
      <c r="L411" s="52" t="s">
        <v>16</v>
      </c>
      <c r="M411" s="100" t="s">
        <v>26</v>
      </c>
      <c r="N411" s="52" t="s">
        <v>17</v>
      </c>
      <c r="O411" s="100" t="s">
        <v>26</v>
      </c>
    </row>
    <row r="412" spans="1:15" s="35" customFormat="1" ht="15.75" customHeight="1">
      <c r="A412" s="217">
        <v>45596</v>
      </c>
      <c r="B412" s="253">
        <v>-12964</v>
      </c>
      <c r="C412" s="256">
        <v>-24758</v>
      </c>
      <c r="D412" s="256"/>
      <c r="E412" s="253">
        <v>427</v>
      </c>
      <c r="F412" s="256">
        <v>-9367</v>
      </c>
      <c r="G412" s="256"/>
      <c r="H412" s="253">
        <v>-464</v>
      </c>
      <c r="I412" s="256">
        <v>-10079</v>
      </c>
      <c r="L412" s="52" t="s">
        <v>16</v>
      </c>
      <c r="M412" s="100" t="s">
        <v>26</v>
      </c>
      <c r="N412" s="52" t="s">
        <v>17</v>
      </c>
      <c r="O412" s="100" t="s">
        <v>26</v>
      </c>
    </row>
    <row r="413" spans="1:15" s="35" customFormat="1" ht="15.75" customHeight="1">
      <c r="A413" s="217">
        <v>45597</v>
      </c>
      <c r="B413" s="253">
        <v>2777</v>
      </c>
      <c r="C413" s="256">
        <v>9275</v>
      </c>
      <c r="D413" s="256"/>
      <c r="E413" s="253">
        <v>3178</v>
      </c>
      <c r="F413" s="256">
        <v>-1700</v>
      </c>
      <c r="G413" s="256"/>
      <c r="H413" s="256"/>
      <c r="I413" s="256"/>
      <c r="L413" s="52" t="s">
        <v>16</v>
      </c>
      <c r="M413" s="195" t="s">
        <v>165</v>
      </c>
      <c r="N413" s="52" t="s">
        <v>17</v>
      </c>
      <c r="O413" s="100" t="s">
        <v>26</v>
      </c>
    </row>
    <row r="414" spans="1:15" s="35" customFormat="1" ht="15.75" customHeight="1">
      <c r="A414" s="217">
        <v>45600</v>
      </c>
      <c r="B414" s="253">
        <v>33373</v>
      </c>
      <c r="C414" s="256">
        <v>8003</v>
      </c>
      <c r="D414" s="256"/>
      <c r="E414" s="253">
        <v>-6296</v>
      </c>
      <c r="F414" s="256">
        <v>10591</v>
      </c>
      <c r="G414" s="256"/>
      <c r="H414" s="253">
        <v>1112</v>
      </c>
      <c r="I414" s="256">
        <v>315</v>
      </c>
      <c r="L414" s="52" t="s">
        <v>16</v>
      </c>
      <c r="M414" s="100" t="s">
        <v>26</v>
      </c>
      <c r="N414" s="52" t="s">
        <v>17</v>
      </c>
      <c r="O414" s="100" t="s">
        <v>26</v>
      </c>
    </row>
    <row r="415" spans="1:15" s="35" customFormat="1" ht="15.75" customHeight="1">
      <c r="A415" s="217">
        <v>45601</v>
      </c>
      <c r="B415" s="253">
        <v>-17322</v>
      </c>
      <c r="C415" s="256">
        <v>-10132</v>
      </c>
      <c r="D415" s="256"/>
      <c r="E415" s="253">
        <v>-11018</v>
      </c>
      <c r="F415" s="256">
        <v>-7655</v>
      </c>
      <c r="G415" s="256"/>
      <c r="H415" s="253">
        <v>515</v>
      </c>
      <c r="I415" s="256">
        <v>0</v>
      </c>
      <c r="L415" s="52" t="s">
        <v>16</v>
      </c>
      <c r="M415" s="100" t="s">
        <v>26</v>
      </c>
      <c r="N415" s="52" t="s">
        <v>17</v>
      </c>
      <c r="O415" s="195" t="s">
        <v>165</v>
      </c>
    </row>
    <row r="416" spans="1:15" s="35" customFormat="1" ht="15.75" customHeight="1">
      <c r="A416" s="217">
        <v>45602</v>
      </c>
      <c r="B416" s="253">
        <v>6388</v>
      </c>
      <c r="C416" s="256">
        <v>4669</v>
      </c>
      <c r="D416" s="256"/>
      <c r="E416" s="253">
        <v>3231</v>
      </c>
      <c r="F416" s="256">
        <v>1199</v>
      </c>
      <c r="G416" s="256"/>
      <c r="H416" s="253">
        <v>442</v>
      </c>
      <c r="I416" s="256">
        <v>-347</v>
      </c>
      <c r="L416" s="52" t="s">
        <v>16</v>
      </c>
      <c r="M416" s="195" t="s">
        <v>165</v>
      </c>
      <c r="N416" s="52" t="s">
        <v>17</v>
      </c>
      <c r="O416" s="195" t="s">
        <v>165</v>
      </c>
    </row>
    <row r="417" spans="1:15" s="35" customFormat="1" ht="15.75" customHeight="1">
      <c r="A417" s="217">
        <v>45603</v>
      </c>
      <c r="B417" s="253">
        <v>27707</v>
      </c>
      <c r="C417" s="256">
        <v>1928</v>
      </c>
      <c r="D417" s="256"/>
      <c r="E417" s="253">
        <v>-3155</v>
      </c>
      <c r="F417" s="256">
        <v>4397</v>
      </c>
      <c r="G417" s="256"/>
      <c r="H417" s="253">
        <v>-31</v>
      </c>
      <c r="I417" s="256">
        <v>-497</v>
      </c>
      <c r="L417" s="52" t="s">
        <v>16</v>
      </c>
      <c r="M417" s="100" t="s">
        <v>26</v>
      </c>
      <c r="N417" s="52" t="s">
        <v>17</v>
      </c>
      <c r="O417" s="100" t="s">
        <v>26</v>
      </c>
    </row>
    <row r="418" spans="1:15" s="35" customFormat="1" ht="15.75" customHeight="1">
      <c r="A418" s="217">
        <v>45604</v>
      </c>
      <c r="B418" s="253">
        <v>-5276</v>
      </c>
      <c r="C418" s="256">
        <v>-81</v>
      </c>
      <c r="D418" s="253"/>
      <c r="E418" s="253">
        <v>7896</v>
      </c>
      <c r="F418" s="256">
        <v>-1731</v>
      </c>
      <c r="G418" s="253"/>
      <c r="H418" s="253">
        <v>384</v>
      </c>
      <c r="I418" s="256">
        <v>0</v>
      </c>
      <c r="L418" s="52" t="s">
        <v>16</v>
      </c>
      <c r="M418" s="100" t="s">
        <v>26</v>
      </c>
      <c r="N418" s="52" t="s">
        <v>17</v>
      </c>
      <c r="O418" s="100" t="s">
        <v>26</v>
      </c>
    </row>
    <row r="419" spans="1:15" s="35" customFormat="1" ht="15.75" customHeight="1">
      <c r="A419" s="217">
        <v>45607</v>
      </c>
      <c r="B419" s="253">
        <v>-16242</v>
      </c>
      <c r="C419" s="256">
        <v>3625</v>
      </c>
      <c r="D419" s="253"/>
      <c r="E419" s="253">
        <v>8663</v>
      </c>
      <c r="F419" s="256">
        <v>-7167</v>
      </c>
      <c r="G419" s="253"/>
      <c r="H419" s="253">
        <v>-155</v>
      </c>
      <c r="I419" s="256">
        <v>0</v>
      </c>
      <c r="L419" s="52" t="s">
        <v>16</v>
      </c>
      <c r="M419" s="494" t="s">
        <v>165</v>
      </c>
      <c r="N419" s="52" t="s">
        <v>17</v>
      </c>
      <c r="O419" s="494" t="s">
        <v>165</v>
      </c>
    </row>
    <row r="420" spans="1:15" s="35" customFormat="1" ht="15.75" customHeight="1">
      <c r="A420" s="217">
        <v>45608</v>
      </c>
      <c r="B420" s="253">
        <v>27939</v>
      </c>
      <c r="C420" s="256">
        <v>20667</v>
      </c>
      <c r="D420" s="253"/>
      <c r="E420" s="253">
        <v>20135</v>
      </c>
      <c r="F420" s="256">
        <v>16690</v>
      </c>
      <c r="G420" s="253"/>
      <c r="H420" s="253">
        <v>-51</v>
      </c>
      <c r="I420" s="256">
        <v>0</v>
      </c>
      <c r="L420" s="52" t="s">
        <v>16</v>
      </c>
      <c r="M420" s="100" t="s">
        <v>26</v>
      </c>
      <c r="N420" s="52" t="s">
        <v>17</v>
      </c>
      <c r="O420" s="100" t="s">
        <v>26</v>
      </c>
    </row>
    <row r="421" spans="1:15" s="35" customFormat="1" ht="15.75" customHeight="1">
      <c r="A421" s="217">
        <v>45609</v>
      </c>
      <c r="B421" s="253">
        <v>37393</v>
      </c>
      <c r="C421" s="256">
        <v>-2812</v>
      </c>
      <c r="D421" s="253"/>
      <c r="E421" s="253">
        <v>-12911</v>
      </c>
      <c r="F421" s="256">
        <v>1361</v>
      </c>
      <c r="G421" s="253"/>
      <c r="H421" s="253">
        <v>1269</v>
      </c>
      <c r="I421" s="256">
        <v>0</v>
      </c>
      <c r="L421" s="52" t="s">
        <v>16</v>
      </c>
      <c r="M421" s="100" t="s">
        <v>26</v>
      </c>
      <c r="N421" s="52" t="s">
        <v>17</v>
      </c>
      <c r="O421" s="100" t="s">
        <v>26</v>
      </c>
    </row>
    <row r="422" spans="1:15" s="35" customFormat="1" ht="15.75" customHeight="1">
      <c r="A422" s="217">
        <v>45610</v>
      </c>
      <c r="B422" s="253">
        <v>16942</v>
      </c>
      <c r="C422" s="256">
        <v>564</v>
      </c>
      <c r="D422" s="253"/>
      <c r="E422" s="253">
        <v>-12489</v>
      </c>
      <c r="F422" s="256">
        <v>-3887</v>
      </c>
      <c r="G422" s="253"/>
      <c r="H422" s="253">
        <v>1000</v>
      </c>
      <c r="I422" s="256">
        <v>0</v>
      </c>
      <c r="L422" s="52" t="s">
        <v>16</v>
      </c>
      <c r="M422" s="100" t="s">
        <v>26</v>
      </c>
      <c r="N422" s="52" t="s">
        <v>17</v>
      </c>
      <c r="O422" s="100" t="s">
        <v>26</v>
      </c>
    </row>
    <row r="423" spans="1:15" s="35" customFormat="1" ht="15.75" customHeight="1">
      <c r="A423" s="217">
        <v>45614</v>
      </c>
      <c r="B423" s="253">
        <v>-989</v>
      </c>
      <c r="C423" s="256">
        <v>-6092</v>
      </c>
      <c r="D423" s="256"/>
      <c r="E423" s="253">
        <v>-6132</v>
      </c>
      <c r="F423" s="256">
        <v>4134</v>
      </c>
      <c r="G423" s="256"/>
      <c r="H423" s="253">
        <v>1196</v>
      </c>
      <c r="I423" s="256">
        <v>-509</v>
      </c>
      <c r="L423" s="52" t="s">
        <v>16</v>
      </c>
      <c r="M423" s="100" t="s">
        <v>26</v>
      </c>
      <c r="N423" s="52" t="s">
        <v>17</v>
      </c>
      <c r="O423" s="494" t="s">
        <v>165</v>
      </c>
    </row>
    <row r="424" spans="1:15" s="35" customFormat="1" ht="15.75" customHeight="1">
      <c r="A424" s="217">
        <v>45615</v>
      </c>
      <c r="B424" s="253">
        <v>-31231</v>
      </c>
      <c r="C424" s="256">
        <v>-20242</v>
      </c>
      <c r="D424" s="256"/>
      <c r="E424" s="253">
        <v>-2435</v>
      </c>
      <c r="F424" s="256">
        <v>12781</v>
      </c>
      <c r="G424" s="256"/>
      <c r="H424" s="253">
        <v>-150</v>
      </c>
      <c r="I424" s="256">
        <v>0</v>
      </c>
      <c r="L424" s="52" t="s">
        <v>16</v>
      </c>
      <c r="M424" s="501" t="s">
        <v>26</v>
      </c>
      <c r="N424" s="52" t="s">
        <v>17</v>
      </c>
      <c r="O424" s="195" t="s">
        <v>165</v>
      </c>
    </row>
    <row r="425" spans="1:15" s="35" customFormat="1" ht="15.75" customHeight="1">
      <c r="A425" s="217">
        <v>45617</v>
      </c>
      <c r="B425" s="253">
        <v>7169</v>
      </c>
      <c r="C425" s="256">
        <v>11354</v>
      </c>
      <c r="D425" s="256"/>
      <c r="E425" s="253">
        <v>7565</v>
      </c>
      <c r="F425" s="256">
        <v>-7709</v>
      </c>
      <c r="G425" s="256"/>
      <c r="H425" s="253">
        <v>-1665</v>
      </c>
      <c r="I425" s="256">
        <v>-100</v>
      </c>
      <c r="L425" s="52" t="s">
        <v>16</v>
      </c>
      <c r="M425" s="100" t="s">
        <v>26</v>
      </c>
      <c r="N425" s="52" t="s">
        <v>17</v>
      </c>
      <c r="O425" s="100" t="s">
        <v>26</v>
      </c>
    </row>
    <row r="426" spans="1:15" s="35" customFormat="1" ht="15.75" customHeight="1">
      <c r="A426" s="217">
        <v>45618</v>
      </c>
      <c r="B426" s="253">
        <v>-56347</v>
      </c>
      <c r="C426" s="256">
        <v>-13175</v>
      </c>
      <c r="D426" s="256"/>
      <c r="E426" s="253">
        <v>-6943</v>
      </c>
      <c r="F426" s="256">
        <v>-2044</v>
      </c>
      <c r="G426" s="256"/>
      <c r="H426" s="253">
        <v>859</v>
      </c>
      <c r="I426" s="256">
        <v>-500</v>
      </c>
      <c r="L426" s="52" t="s">
        <v>16</v>
      </c>
      <c r="M426" s="195" t="s">
        <v>165</v>
      </c>
      <c r="N426" s="52" t="s">
        <v>17</v>
      </c>
      <c r="O426" s="195" t="s">
        <v>165</v>
      </c>
    </row>
    <row r="427" spans="1:15" s="35" customFormat="1" ht="15.75" customHeight="1">
      <c r="A427" s="217">
        <v>45621</v>
      </c>
      <c r="B427" s="253">
        <v>-61002</v>
      </c>
      <c r="C427" s="256">
        <v>-2081</v>
      </c>
      <c r="D427" s="256"/>
      <c r="E427" s="253">
        <v>-870</v>
      </c>
      <c r="F427" s="256">
        <v>-8478</v>
      </c>
      <c r="G427" s="256"/>
      <c r="H427" s="253">
        <v>1551</v>
      </c>
      <c r="I427" s="256">
        <v>-4100</v>
      </c>
      <c r="L427" s="52" t="s">
        <v>16</v>
      </c>
      <c r="M427" s="195" t="s">
        <v>165</v>
      </c>
      <c r="N427" s="52" t="s">
        <v>17</v>
      </c>
      <c r="O427" s="195" t="s">
        <v>165</v>
      </c>
    </row>
    <row r="428" spans="1:15" s="35" customFormat="1" ht="15.75" customHeight="1">
      <c r="A428" s="217">
        <v>45622</v>
      </c>
      <c r="B428" s="253">
        <v>-13774</v>
      </c>
      <c r="C428" s="256">
        <v>-8570</v>
      </c>
      <c r="D428" s="256"/>
      <c r="E428" s="253">
        <v>6368</v>
      </c>
      <c r="F428" s="256">
        <v>-12349</v>
      </c>
      <c r="G428" s="256"/>
      <c r="H428" s="253">
        <v>864</v>
      </c>
      <c r="I428" s="256">
        <v>0</v>
      </c>
      <c r="L428" s="52" t="s">
        <v>16</v>
      </c>
      <c r="M428" s="100" t="s">
        <v>26</v>
      </c>
      <c r="N428" s="52" t="s">
        <v>17</v>
      </c>
      <c r="O428" s="195" t="s">
        <v>165</v>
      </c>
    </row>
    <row r="429" spans="1:15" s="35" customFormat="1" ht="15.75" customHeight="1">
      <c r="A429" s="217">
        <v>45623</v>
      </c>
      <c r="B429" s="253">
        <v>-12820</v>
      </c>
      <c r="C429" s="256">
        <v>-15579</v>
      </c>
      <c r="D429" s="253"/>
      <c r="E429" s="253">
        <v>1229</v>
      </c>
      <c r="F429" s="256">
        <v>-9157</v>
      </c>
      <c r="G429" s="253"/>
      <c r="H429" s="253">
        <v>-686</v>
      </c>
      <c r="I429" s="256">
        <v>-400</v>
      </c>
      <c r="L429" s="52" t="s">
        <v>16</v>
      </c>
      <c r="M429" s="195" t="s">
        <v>165</v>
      </c>
      <c r="N429" s="52" t="s">
        <v>17</v>
      </c>
      <c r="O429" s="494" t="s">
        <v>165</v>
      </c>
    </row>
    <row r="430" spans="1:15" s="35" customFormat="1" ht="15.75" customHeight="1">
      <c r="A430" s="217">
        <v>45624</v>
      </c>
      <c r="B430" s="253">
        <v>30047</v>
      </c>
      <c r="C430" s="256">
        <v>23232</v>
      </c>
      <c r="D430" s="256"/>
      <c r="E430" s="253">
        <v>-14738</v>
      </c>
      <c r="F430" s="256">
        <v>17557</v>
      </c>
      <c r="G430" s="256"/>
      <c r="H430" s="253">
        <v>-638</v>
      </c>
      <c r="I430" s="256">
        <v>-8700</v>
      </c>
      <c r="L430" s="52" t="s">
        <v>16</v>
      </c>
      <c r="M430" s="100" t="s">
        <v>26</v>
      </c>
      <c r="N430" s="52" t="s">
        <v>17</v>
      </c>
      <c r="O430" s="100" t="s">
        <v>26</v>
      </c>
    </row>
    <row r="431" spans="1:15" s="35" customFormat="1" ht="15.75" customHeight="1">
      <c r="A431" s="217">
        <v>45625</v>
      </c>
      <c r="B431" s="253">
        <v>-5725</v>
      </c>
      <c r="C431" s="256">
        <v>-4166</v>
      </c>
      <c r="D431" s="256"/>
      <c r="E431" s="253">
        <v>-278</v>
      </c>
      <c r="F431" s="256">
        <v>1150</v>
      </c>
      <c r="G431" s="256"/>
      <c r="H431" s="253">
        <v>-505</v>
      </c>
      <c r="I431" s="256">
        <v>0</v>
      </c>
      <c r="L431" s="52" t="s">
        <v>16</v>
      </c>
      <c r="M431" s="195" t="s">
        <v>165</v>
      </c>
      <c r="N431" s="52" t="s">
        <v>17</v>
      </c>
      <c r="O431" s="195" t="s">
        <v>165</v>
      </c>
    </row>
    <row r="432" spans="1:15" s="35" customFormat="1" ht="15.75" customHeight="1">
      <c r="A432" s="217">
        <v>45628</v>
      </c>
      <c r="B432" s="253">
        <v>5428</v>
      </c>
      <c r="C432" s="256">
        <v>6622</v>
      </c>
      <c r="D432" s="253"/>
      <c r="E432" s="253">
        <v>14031</v>
      </c>
      <c r="F432" s="256">
        <v>4497</v>
      </c>
      <c r="G432" s="253"/>
      <c r="H432" s="253">
        <v>1001</v>
      </c>
      <c r="I432" s="256">
        <v>0</v>
      </c>
      <c r="L432" s="52" t="s">
        <v>16</v>
      </c>
      <c r="M432" s="195" t="s">
        <v>165</v>
      </c>
      <c r="N432" s="52" t="s">
        <v>17</v>
      </c>
      <c r="O432" s="152" t="s">
        <v>71</v>
      </c>
    </row>
    <row r="433" spans="1:15" s="35" customFormat="1" ht="15.75" customHeight="1">
      <c r="A433" s="217">
        <v>45629</v>
      </c>
      <c r="B433" s="253">
        <v>-18139</v>
      </c>
      <c r="C433" s="256">
        <v>3345</v>
      </c>
      <c r="D433" s="256"/>
      <c r="E433" s="253">
        <v>2153</v>
      </c>
      <c r="F433" s="256">
        <v>6801</v>
      </c>
      <c r="G433" s="256"/>
      <c r="H433" s="253">
        <v>-816</v>
      </c>
      <c r="I433" s="256">
        <v>19</v>
      </c>
      <c r="L433" s="52" t="s">
        <v>16</v>
      </c>
      <c r="M433" s="195" t="s">
        <v>165</v>
      </c>
      <c r="N433" s="52" t="s">
        <v>17</v>
      </c>
      <c r="O433" s="195" t="s">
        <v>165</v>
      </c>
    </row>
    <row r="434" spans="1:15" s="35" customFormat="1" ht="15.75" customHeight="1">
      <c r="A434" s="217">
        <v>45630</v>
      </c>
      <c r="B434" s="253">
        <v>-4138</v>
      </c>
      <c r="C434" s="256">
        <v>16377</v>
      </c>
      <c r="D434" s="256"/>
      <c r="E434" s="253">
        <v>2033</v>
      </c>
      <c r="F434" s="256">
        <v>-3549</v>
      </c>
      <c r="G434" s="256"/>
      <c r="H434" s="253">
        <v>109</v>
      </c>
      <c r="I434" s="256">
        <v>0</v>
      </c>
      <c r="L434" s="52" t="s">
        <v>16</v>
      </c>
      <c r="M434" s="100" t="s">
        <v>26</v>
      </c>
      <c r="N434" s="52" t="s">
        <v>17</v>
      </c>
      <c r="O434" s="195" t="s">
        <v>165</v>
      </c>
    </row>
    <row r="435" spans="1:15" s="35" customFormat="1" ht="15.75" customHeight="1">
      <c r="A435" s="217">
        <v>45631</v>
      </c>
      <c r="B435" s="253">
        <v>-45919</v>
      </c>
      <c r="C435" s="256">
        <v>-6353</v>
      </c>
      <c r="D435" s="256"/>
      <c r="E435" s="253">
        <v>-5222</v>
      </c>
      <c r="F435" s="256">
        <v>-5620</v>
      </c>
      <c r="G435" s="256"/>
      <c r="H435" s="253">
        <v>3002</v>
      </c>
      <c r="I435" s="256">
        <v>1000</v>
      </c>
      <c r="L435" s="52" t="s">
        <v>16</v>
      </c>
      <c r="M435" s="195" t="s">
        <v>165</v>
      </c>
      <c r="N435" s="52" t="s">
        <v>17</v>
      </c>
      <c r="O435" s="195" t="s">
        <v>165</v>
      </c>
    </row>
    <row r="436" spans="1:15" s="35" customFormat="1" ht="15.75" customHeight="1">
      <c r="A436" s="217">
        <v>45632</v>
      </c>
      <c r="B436" s="253">
        <v>16544</v>
      </c>
      <c r="C436" s="256">
        <v>8781</v>
      </c>
      <c r="D436" s="256"/>
      <c r="E436" s="253">
        <v>1285</v>
      </c>
      <c r="F436" s="256">
        <v>17836</v>
      </c>
      <c r="G436" s="256"/>
      <c r="H436" s="253">
        <v>832</v>
      </c>
      <c r="I436" s="256">
        <v>-2000</v>
      </c>
      <c r="L436" s="52" t="s">
        <v>16</v>
      </c>
      <c r="M436" s="100" t="s">
        <v>26</v>
      </c>
      <c r="N436" s="52" t="s">
        <v>17</v>
      </c>
      <c r="O436" s="195" t="s">
        <v>165</v>
      </c>
    </row>
    <row r="437" spans="1:15" s="35" customFormat="1" ht="15.75" customHeight="1">
      <c r="A437" s="217">
        <v>45635</v>
      </c>
      <c r="B437" s="253">
        <v>10966</v>
      </c>
      <c r="C437" s="256">
        <v>-673</v>
      </c>
      <c r="D437" s="256"/>
      <c r="E437" s="253">
        <v>-7386</v>
      </c>
      <c r="F437" s="256">
        <v>4100</v>
      </c>
      <c r="G437" s="256"/>
      <c r="H437" s="253">
        <v>-2383</v>
      </c>
      <c r="I437" s="256">
        <v>-483</v>
      </c>
      <c r="L437" s="52" t="s">
        <v>16</v>
      </c>
      <c r="M437" s="100" t="s">
        <v>26</v>
      </c>
      <c r="N437" s="52" t="s">
        <v>17</v>
      </c>
      <c r="O437" s="100" t="s">
        <v>26</v>
      </c>
    </row>
    <row r="438" spans="1:15" s="35" customFormat="1" ht="15.75" customHeight="1">
      <c r="A438" s="217">
        <v>45636</v>
      </c>
      <c r="B438" s="253">
        <v>6187</v>
      </c>
      <c r="C438" s="256">
        <v>1297</v>
      </c>
      <c r="D438" s="256"/>
      <c r="E438" s="253">
        <v>-761</v>
      </c>
      <c r="F438" s="256">
        <v>-3736</v>
      </c>
      <c r="G438" s="256"/>
      <c r="H438" s="253">
        <v>1293</v>
      </c>
      <c r="I438" s="256">
        <v>100</v>
      </c>
      <c r="L438" s="52" t="s">
        <v>16</v>
      </c>
      <c r="M438" s="100" t="s">
        <v>26</v>
      </c>
      <c r="N438" s="52" t="s">
        <v>17</v>
      </c>
      <c r="O438" s="195" t="s">
        <v>165</v>
      </c>
    </row>
    <row r="439" spans="1:15" s="35" customFormat="1" ht="15.75" customHeight="1">
      <c r="A439" s="217">
        <v>45637</v>
      </c>
      <c r="B439" s="253">
        <v>2787</v>
      </c>
      <c r="C439" s="256">
        <v>1920</v>
      </c>
      <c r="D439" s="256"/>
      <c r="E439" s="253">
        <v>-2234</v>
      </c>
      <c r="F439" s="256">
        <v>-3053</v>
      </c>
      <c r="G439" s="256"/>
      <c r="H439" s="253">
        <v>-1110</v>
      </c>
      <c r="I439" s="256">
        <v>-440</v>
      </c>
      <c r="L439" s="52" t="s">
        <v>16</v>
      </c>
      <c r="M439" s="195" t="s">
        <v>165</v>
      </c>
      <c r="N439" s="52" t="s">
        <v>17</v>
      </c>
      <c r="O439" s="100" t="s">
        <v>26</v>
      </c>
    </row>
    <row r="440" spans="1:15" s="35" customFormat="1" ht="15.75" customHeight="1">
      <c r="A440" s="217">
        <v>45638</v>
      </c>
      <c r="B440" s="253">
        <v>12360</v>
      </c>
      <c r="C440" s="256">
        <v>990</v>
      </c>
      <c r="D440" s="256"/>
      <c r="E440" s="253">
        <v>4445</v>
      </c>
      <c r="F440" s="256">
        <v>-4710</v>
      </c>
      <c r="G440" s="256"/>
      <c r="H440" s="253">
        <v>-652</v>
      </c>
      <c r="I440" s="256">
        <v>-440</v>
      </c>
      <c r="L440" s="52" t="s">
        <v>16</v>
      </c>
      <c r="M440" s="100" t="s">
        <v>26</v>
      </c>
      <c r="N440" s="52" t="s">
        <v>17</v>
      </c>
      <c r="O440" s="100" t="s">
        <v>26</v>
      </c>
    </row>
    <row r="441" spans="1:15" s="35" customFormat="1" ht="15.75" customHeight="1">
      <c r="A441" s="217">
        <v>45639</v>
      </c>
      <c r="B441" s="253">
        <v>-26092</v>
      </c>
      <c r="C441" s="256">
        <v>-9780</v>
      </c>
      <c r="D441" s="256"/>
      <c r="E441" s="253">
        <v>6001</v>
      </c>
      <c r="F441" s="256">
        <v>-3333</v>
      </c>
      <c r="G441" s="256"/>
      <c r="H441" s="253">
        <v>-865</v>
      </c>
      <c r="I441" s="256">
        <v>-320</v>
      </c>
      <c r="L441" s="52" t="s">
        <v>16</v>
      </c>
      <c r="M441" s="195" t="s">
        <v>165</v>
      </c>
      <c r="N441" s="52" t="s">
        <v>17</v>
      </c>
      <c r="O441" s="195" t="s">
        <v>165</v>
      </c>
    </row>
    <row r="442" spans="1:15" s="35" customFormat="1" ht="15.75" customHeight="1">
      <c r="A442" s="217">
        <v>45642</v>
      </c>
      <c r="B442" s="253">
        <v>25267</v>
      </c>
      <c r="C442" s="256">
        <v>-2498</v>
      </c>
      <c r="D442" s="256"/>
      <c r="E442" s="253">
        <v>-6922</v>
      </c>
      <c r="F442" s="256">
        <v>7527</v>
      </c>
      <c r="G442" s="256"/>
      <c r="H442" s="253">
        <v>1144</v>
      </c>
      <c r="I442" s="256">
        <v>-20</v>
      </c>
      <c r="L442" s="52" t="s">
        <v>16</v>
      </c>
      <c r="M442" s="100" t="s">
        <v>26</v>
      </c>
      <c r="N442" s="52" t="s">
        <v>17</v>
      </c>
      <c r="O442" s="100" t="s">
        <v>26</v>
      </c>
    </row>
    <row r="443" spans="1:15" s="35" customFormat="1" ht="15.75" customHeight="1">
      <c r="A443" s="217">
        <v>45643</v>
      </c>
      <c r="B443" s="253">
        <v>33424</v>
      </c>
      <c r="C443" s="256">
        <v>12176</v>
      </c>
      <c r="D443" s="256"/>
      <c r="E443" s="253">
        <v>3014</v>
      </c>
      <c r="F443" s="256">
        <v>7243</v>
      </c>
      <c r="G443" s="256"/>
      <c r="H443" s="253">
        <v>172</v>
      </c>
      <c r="I443" s="256">
        <v>1131</v>
      </c>
      <c r="L443" s="52" t="s">
        <v>16</v>
      </c>
      <c r="M443" s="100" t="s">
        <v>26</v>
      </c>
      <c r="N443" s="52" t="s">
        <v>17</v>
      </c>
      <c r="O443" s="100" t="s">
        <v>26</v>
      </c>
    </row>
    <row r="444" spans="1:15" s="35" customFormat="1" ht="15.75" customHeight="1">
      <c r="A444" s="217">
        <v>45644</v>
      </c>
      <c r="B444" s="253">
        <v>29507</v>
      </c>
      <c r="C444" s="256">
        <v>-4109</v>
      </c>
      <c r="D444" s="256"/>
      <c r="E444" s="253">
        <v>-6873</v>
      </c>
      <c r="F444" s="256">
        <v>17036</v>
      </c>
      <c r="G444" s="256"/>
      <c r="H444" s="253">
        <v>177</v>
      </c>
      <c r="I444" s="256">
        <v>-360</v>
      </c>
      <c r="L444" s="52" t="s">
        <v>16</v>
      </c>
      <c r="M444" s="100" t="s">
        <v>26</v>
      </c>
      <c r="N444" s="52" t="s">
        <v>17</v>
      </c>
      <c r="O444" s="100" t="s">
        <v>26</v>
      </c>
    </row>
    <row r="445" spans="1:15" s="35" customFormat="1" ht="15.75" customHeight="1">
      <c r="A445" s="217">
        <v>45645</v>
      </c>
      <c r="B445" s="253">
        <v>18159</v>
      </c>
      <c r="C445" s="256">
        <v>8053</v>
      </c>
      <c r="D445" s="256"/>
      <c r="E445" s="253">
        <v>2475</v>
      </c>
      <c r="F445" s="256">
        <v>-10822</v>
      </c>
      <c r="G445" s="256"/>
      <c r="H445" s="253">
        <v>218</v>
      </c>
      <c r="I445" s="256">
        <v>-381</v>
      </c>
      <c r="L445" s="52" t="s">
        <v>16</v>
      </c>
      <c r="M445" s="100" t="s">
        <v>26</v>
      </c>
      <c r="N445" s="52" t="s">
        <v>17</v>
      </c>
      <c r="O445" s="100" t="s">
        <v>26</v>
      </c>
    </row>
    <row r="446" spans="1:15" s="35" customFormat="1" ht="15.75" customHeight="1">
      <c r="A446" s="217">
        <v>45646</v>
      </c>
      <c r="B446" s="253">
        <v>16801</v>
      </c>
      <c r="C446" s="256">
        <v>4077</v>
      </c>
      <c r="D446" s="256"/>
      <c r="E446" s="253">
        <v>15047</v>
      </c>
      <c r="F446" s="256">
        <v>2068</v>
      </c>
      <c r="G446" s="256"/>
      <c r="H446" s="253">
        <v>28</v>
      </c>
      <c r="I446" s="256">
        <v>2697</v>
      </c>
      <c r="L446" s="52" t="s">
        <v>16</v>
      </c>
      <c r="M446" s="100" t="s">
        <v>26</v>
      </c>
      <c r="N446" s="52" t="s">
        <v>17</v>
      </c>
      <c r="O446" s="100" t="s">
        <v>26</v>
      </c>
    </row>
    <row r="447" spans="1:15" s="35" customFormat="1" ht="15.75" customHeight="1">
      <c r="A447" s="217">
        <v>45649</v>
      </c>
      <c r="B447" s="253">
        <v>-25643</v>
      </c>
      <c r="C447" s="256">
        <v>-14370</v>
      </c>
      <c r="D447" s="256"/>
      <c r="E447" s="253">
        <v>2561</v>
      </c>
      <c r="F447" s="256">
        <v>-17630</v>
      </c>
      <c r="G447" s="256"/>
      <c r="H447" s="253">
        <v>-49</v>
      </c>
      <c r="I447" s="256">
        <v>260</v>
      </c>
      <c r="L447" s="52" t="s">
        <v>16</v>
      </c>
      <c r="M447" s="195" t="s">
        <v>165</v>
      </c>
      <c r="N447" s="52" t="s">
        <v>17</v>
      </c>
      <c r="O447" s="195" t="s">
        <v>165</v>
      </c>
    </row>
    <row r="448" spans="1:15" s="35" customFormat="1" ht="15.75" customHeight="1">
      <c r="A448" s="217">
        <v>45650</v>
      </c>
      <c r="B448" s="253">
        <v>-11951</v>
      </c>
      <c r="C448" s="256">
        <v>-6618</v>
      </c>
      <c r="D448" s="256"/>
      <c r="E448" s="253">
        <v>-2550</v>
      </c>
      <c r="F448" s="256">
        <v>-28134</v>
      </c>
      <c r="G448" s="256"/>
      <c r="H448" s="253">
        <v>-5035</v>
      </c>
      <c r="I448" s="256">
        <v>-230</v>
      </c>
      <c r="L448" s="52" t="s">
        <v>16</v>
      </c>
      <c r="M448" s="152" t="s">
        <v>71</v>
      </c>
      <c r="N448" s="52" t="s">
        <v>17</v>
      </c>
      <c r="O448" s="510" t="s">
        <v>26</v>
      </c>
    </row>
    <row r="449" spans="1:15" s="35" customFormat="1" ht="15.75" customHeight="1">
      <c r="A449" s="217">
        <v>45652</v>
      </c>
      <c r="B449" s="253">
        <v>-8616</v>
      </c>
      <c r="C449" s="256">
        <v>-30515</v>
      </c>
      <c r="D449" s="256"/>
      <c r="E449" s="253">
        <v>-22878</v>
      </c>
      <c r="F449" s="256">
        <v>-1562</v>
      </c>
      <c r="G449" s="256"/>
      <c r="H449" s="253">
        <v>-19314</v>
      </c>
      <c r="I449" s="256">
        <v>-1176</v>
      </c>
      <c r="L449" s="52" t="s">
        <v>16</v>
      </c>
      <c r="M449" s="195" t="s">
        <v>165</v>
      </c>
      <c r="N449" s="52" t="s">
        <v>17</v>
      </c>
      <c r="O449" s="510" t="s">
        <v>26</v>
      </c>
    </row>
    <row r="450" spans="1:15" s="35" customFormat="1" ht="15.75" customHeight="1">
      <c r="A450" s="217">
        <v>45653</v>
      </c>
      <c r="B450" s="253">
        <v>-5295</v>
      </c>
      <c r="C450" s="256">
        <v>-2801</v>
      </c>
      <c r="D450" s="256"/>
      <c r="E450" s="253">
        <v>-3874</v>
      </c>
      <c r="F450" s="256">
        <v>-204</v>
      </c>
      <c r="G450" s="256"/>
      <c r="H450" s="253">
        <v>25904</v>
      </c>
      <c r="I450" s="256">
        <v>70</v>
      </c>
      <c r="L450" s="52" t="s">
        <v>16</v>
      </c>
      <c r="M450" s="195" t="s">
        <v>165</v>
      </c>
      <c r="N450" s="52" t="s">
        <v>17</v>
      </c>
      <c r="O450" s="195" t="s">
        <v>165</v>
      </c>
    </row>
    <row r="451" spans="1:15" s="35" customFormat="1" ht="15.75" customHeight="1">
      <c r="A451" s="217">
        <v>45656</v>
      </c>
      <c r="B451" s="253">
        <v>20800</v>
      </c>
      <c r="C451" s="256">
        <v>15920</v>
      </c>
      <c r="D451" s="256"/>
      <c r="E451" s="253">
        <v>12650</v>
      </c>
      <c r="F451" s="256">
        <v>-1965</v>
      </c>
      <c r="G451" s="256"/>
      <c r="H451" s="253">
        <v>3224</v>
      </c>
      <c r="I451" s="256">
        <v>0</v>
      </c>
      <c r="L451" s="52" t="s">
        <v>16</v>
      </c>
      <c r="M451" s="100" t="s">
        <v>26</v>
      </c>
      <c r="N451" s="52" t="s">
        <v>17</v>
      </c>
      <c r="O451" s="100" t="s">
        <v>26</v>
      </c>
    </row>
    <row r="452" spans="1:15" s="35" customFormat="1" ht="15.75" customHeight="1">
      <c r="A452" s="217">
        <v>45657</v>
      </c>
      <c r="B452" s="253">
        <v>24798</v>
      </c>
      <c r="C452" s="256">
        <v>13443</v>
      </c>
      <c r="D452" s="256"/>
      <c r="E452" s="253">
        <v>17656</v>
      </c>
      <c r="F452" s="256">
        <v>5053</v>
      </c>
      <c r="G452" s="256"/>
      <c r="H452" s="253">
        <v>53</v>
      </c>
      <c r="I452" s="256">
        <v>-784</v>
      </c>
      <c r="L452" s="52" t="s">
        <v>16</v>
      </c>
      <c r="M452" s="510" t="s">
        <v>26</v>
      </c>
      <c r="N452" s="52" t="s">
        <v>17</v>
      </c>
      <c r="O452" s="510" t="s">
        <v>26</v>
      </c>
    </row>
    <row r="453" spans="1:15" s="35" customFormat="1" ht="15.75" customHeight="1">
      <c r="A453" s="217">
        <v>45658</v>
      </c>
      <c r="B453" s="253">
        <v>7449</v>
      </c>
      <c r="C453" s="256">
        <v>-8757</v>
      </c>
      <c r="D453" s="256"/>
      <c r="E453" s="253">
        <v>-7020</v>
      </c>
      <c r="F453" s="256">
        <v>-2661</v>
      </c>
      <c r="G453" s="256"/>
      <c r="H453" s="253">
        <v>87</v>
      </c>
      <c r="I453" s="256">
        <v>-200</v>
      </c>
      <c r="L453" s="52" t="s">
        <v>16</v>
      </c>
      <c r="M453" s="195" t="s">
        <v>165</v>
      </c>
      <c r="N453" s="52" t="s">
        <v>17</v>
      </c>
      <c r="O453" s="195" t="s">
        <v>165</v>
      </c>
    </row>
    <row r="454" spans="1:15" s="35" customFormat="1" ht="15.75" customHeight="1">
      <c r="A454" s="217">
        <v>45659</v>
      </c>
      <c r="B454" s="253">
        <v>-49299</v>
      </c>
      <c r="C454" s="256">
        <v>-10209</v>
      </c>
      <c r="D454" s="256"/>
      <c r="E454" s="253">
        <v>-4465</v>
      </c>
      <c r="F454" s="256">
        <v>-8330</v>
      </c>
      <c r="G454" s="256"/>
      <c r="H454" s="253">
        <v>3445</v>
      </c>
      <c r="I454" s="256">
        <v>70</v>
      </c>
      <c r="L454" s="52" t="s">
        <v>16</v>
      </c>
      <c r="M454" s="195" t="s">
        <v>165</v>
      </c>
      <c r="N454" s="52" t="s">
        <v>17</v>
      </c>
      <c r="O454" s="195" t="s">
        <v>165</v>
      </c>
    </row>
    <row r="455" spans="1:15" s="35" customFormat="1" ht="15.75" customHeight="1">
      <c r="A455" s="217">
        <v>45660</v>
      </c>
      <c r="B455" s="253">
        <v>23311</v>
      </c>
      <c r="C455" s="256">
        <v>-7187</v>
      </c>
      <c r="D455" s="256"/>
      <c r="E455" s="253">
        <v>-2424</v>
      </c>
      <c r="F455" s="256">
        <v>1208</v>
      </c>
      <c r="G455" s="256"/>
      <c r="H455" s="253">
        <v>382</v>
      </c>
      <c r="I455" s="256">
        <v>-400</v>
      </c>
      <c r="L455" s="52" t="s">
        <v>16</v>
      </c>
      <c r="M455" s="100" t="s">
        <v>26</v>
      </c>
      <c r="N455" s="52" t="s">
        <v>17</v>
      </c>
      <c r="O455" s="100" t="s">
        <v>26</v>
      </c>
    </row>
    <row r="456" spans="1:15" s="35" customFormat="1" ht="15.75" customHeight="1">
      <c r="A456" s="217">
        <v>45663</v>
      </c>
      <c r="B456" s="253">
        <v>-238</v>
      </c>
      <c r="C456" s="256">
        <v>9464</v>
      </c>
      <c r="D456" s="256"/>
      <c r="E456" s="253">
        <v>-842</v>
      </c>
      <c r="F456" s="256">
        <v>-3340</v>
      </c>
      <c r="G456" s="256"/>
      <c r="H456" s="253">
        <v>462</v>
      </c>
      <c r="I456" s="256">
        <v>775</v>
      </c>
      <c r="L456" s="52" t="s">
        <v>16</v>
      </c>
      <c r="M456" s="100" t="s">
        <v>26</v>
      </c>
      <c r="N456" s="52" t="s">
        <v>17</v>
      </c>
      <c r="O456" s="100" t="s">
        <v>26</v>
      </c>
    </row>
    <row r="457" spans="1:15" s="35" customFormat="1" ht="15.75" customHeight="1">
      <c r="A457" s="217">
        <v>45664</v>
      </c>
      <c r="B457" s="253">
        <v>-12882</v>
      </c>
      <c r="C457" s="256">
        <v>-7439</v>
      </c>
      <c r="D457" s="256"/>
      <c r="E457" s="253">
        <v>7900</v>
      </c>
      <c r="F457" s="256">
        <v>1467</v>
      </c>
      <c r="G457" s="256"/>
      <c r="H457" s="253">
        <v>-2445</v>
      </c>
      <c r="I457" s="256">
        <v>5</v>
      </c>
      <c r="L457" s="52" t="s">
        <v>16</v>
      </c>
      <c r="M457" s="100" t="s">
        <v>26</v>
      </c>
      <c r="N457" s="52" t="s">
        <v>17</v>
      </c>
      <c r="O457" s="195" t="s">
        <v>165</v>
      </c>
    </row>
    <row r="458" spans="1:15" s="35" customFormat="1" ht="15.75" customHeight="1">
      <c r="A458" s="217">
        <v>45665</v>
      </c>
      <c r="B458" s="253">
        <v>17381</v>
      </c>
      <c r="C458" s="256">
        <v>-11557</v>
      </c>
      <c r="D458" s="256"/>
      <c r="E458" s="253">
        <v>3280</v>
      </c>
      <c r="F458" s="256">
        <v>13946</v>
      </c>
      <c r="G458" s="256"/>
      <c r="H458" s="253">
        <v>-1038</v>
      </c>
      <c r="I458" s="256">
        <v>-70</v>
      </c>
      <c r="L458" s="52" t="s">
        <v>16</v>
      </c>
      <c r="M458" s="195" t="s">
        <v>165</v>
      </c>
      <c r="N458" s="52" t="s">
        <v>17</v>
      </c>
      <c r="O458" s="100" t="s">
        <v>26</v>
      </c>
    </row>
    <row r="459" spans="1:15" s="35" customFormat="1" ht="15.75" customHeight="1">
      <c r="A459" s="217">
        <v>45666</v>
      </c>
      <c r="B459" s="253">
        <v>35004</v>
      </c>
      <c r="C459" s="256">
        <v>11634</v>
      </c>
      <c r="D459" s="256"/>
      <c r="E459" s="253">
        <v>17656</v>
      </c>
      <c r="F459" s="256">
        <v>10613</v>
      </c>
      <c r="G459" s="256"/>
      <c r="H459" s="253">
        <v>-830</v>
      </c>
      <c r="I459" s="256">
        <v>75</v>
      </c>
      <c r="L459" s="52" t="s">
        <v>16</v>
      </c>
      <c r="M459" s="100" t="s">
        <v>26</v>
      </c>
      <c r="N459" s="52" t="s">
        <v>17</v>
      </c>
      <c r="O459" s="100" t="s">
        <v>26</v>
      </c>
    </row>
    <row r="460" spans="1:15" s="35" customFormat="1" ht="15.75" customHeight="1">
      <c r="A460" s="217">
        <v>45667</v>
      </c>
      <c r="B460" s="253">
        <v>17790</v>
      </c>
      <c r="C460" s="256">
        <v>-7785</v>
      </c>
      <c r="D460" s="256"/>
      <c r="E460" s="253">
        <v>1003</v>
      </c>
      <c r="F460" s="256">
        <v>17649</v>
      </c>
      <c r="G460" s="256"/>
      <c r="H460" s="253">
        <v>-2599</v>
      </c>
      <c r="I460" s="256">
        <v>-3651</v>
      </c>
      <c r="L460" s="52" t="s">
        <v>16</v>
      </c>
      <c r="M460" s="100" t="s">
        <v>26</v>
      </c>
      <c r="N460" s="52" t="s">
        <v>17</v>
      </c>
      <c r="O460" s="100" t="s">
        <v>26</v>
      </c>
    </row>
    <row r="461" spans="1:15" s="35" customFormat="1" ht="15.75" customHeight="1">
      <c r="A461" s="217">
        <v>45670</v>
      </c>
      <c r="B461" s="253">
        <v>12613</v>
      </c>
      <c r="C461" s="256">
        <v>2457</v>
      </c>
      <c r="D461" s="256"/>
      <c r="E461" s="253">
        <v>5014</v>
      </c>
      <c r="F461" s="256">
        <v>-1328</v>
      </c>
      <c r="G461" s="256"/>
      <c r="H461" s="253">
        <v>182</v>
      </c>
      <c r="I461" s="256">
        <v>-720</v>
      </c>
      <c r="L461" s="52" t="s">
        <v>16</v>
      </c>
      <c r="M461" s="100" t="s">
        <v>26</v>
      </c>
      <c r="N461" s="52" t="s">
        <v>17</v>
      </c>
      <c r="O461" s="100" t="s">
        <v>26</v>
      </c>
    </row>
    <row r="462" spans="1:15" s="35" customFormat="1" ht="15.75" customHeight="1">
      <c r="A462" s="217">
        <v>45671</v>
      </c>
      <c r="B462" s="253">
        <v>-7994</v>
      </c>
      <c r="C462" s="256">
        <v>-3304</v>
      </c>
      <c r="D462" s="256"/>
      <c r="E462" s="253">
        <v>-8058</v>
      </c>
      <c r="F462" s="256">
        <v>-10455</v>
      </c>
      <c r="G462" s="256"/>
      <c r="H462" s="253">
        <v>1920</v>
      </c>
      <c r="I462" s="256">
        <v>0</v>
      </c>
      <c r="L462" s="52" t="s">
        <v>16</v>
      </c>
      <c r="M462" s="195" t="s">
        <v>165</v>
      </c>
      <c r="N462" s="52" t="s">
        <v>17</v>
      </c>
      <c r="O462" s="195" t="s">
        <v>165</v>
      </c>
    </row>
    <row r="463" spans="1:15" s="35" customFormat="1" ht="15.75" customHeight="1">
      <c r="A463" s="217">
        <v>45672</v>
      </c>
      <c r="B463" s="253">
        <v>-5229</v>
      </c>
      <c r="C463" s="256">
        <v>1442</v>
      </c>
      <c r="D463" s="256"/>
      <c r="E463" s="253">
        <v>-4875</v>
      </c>
      <c r="F463" s="256">
        <v>-6830</v>
      </c>
      <c r="G463" s="256"/>
      <c r="H463" s="253">
        <v>83</v>
      </c>
      <c r="I463" s="256">
        <v>0</v>
      </c>
      <c r="L463" s="52" t="s">
        <v>16</v>
      </c>
      <c r="M463" s="100" t="s">
        <v>26</v>
      </c>
      <c r="N463" s="52" t="s">
        <v>17</v>
      </c>
      <c r="O463" s="100" t="s">
        <v>26</v>
      </c>
    </row>
    <row r="464" spans="1:15" s="35" customFormat="1" ht="15.75" customHeight="1">
      <c r="A464" s="217">
        <v>45673</v>
      </c>
      <c r="B464" s="253">
        <v>-9113</v>
      </c>
      <c r="C464" s="256">
        <v>-3382</v>
      </c>
      <c r="D464" s="256"/>
      <c r="E464" s="253">
        <v>-3385</v>
      </c>
      <c r="F464" s="256">
        <v>-527</v>
      </c>
      <c r="G464" s="256"/>
      <c r="H464" s="253">
        <v>19091</v>
      </c>
      <c r="I464" s="256">
        <v>3210</v>
      </c>
      <c r="L464" s="52" t="s">
        <v>16</v>
      </c>
      <c r="M464" s="195" t="s">
        <v>165</v>
      </c>
      <c r="N464" s="52" t="s">
        <v>17</v>
      </c>
      <c r="O464" s="195" t="s">
        <v>165</v>
      </c>
    </row>
    <row r="465" spans="1:15" s="35" customFormat="1" ht="15.75" customHeight="1">
      <c r="A465" s="217">
        <v>45674</v>
      </c>
      <c r="B465" s="253">
        <v>14595</v>
      </c>
      <c r="C465" s="256">
        <v>6170</v>
      </c>
      <c r="D465" s="256"/>
      <c r="E465" s="253">
        <v>7958</v>
      </c>
      <c r="F465" s="256">
        <v>-2169</v>
      </c>
      <c r="G465" s="256"/>
      <c r="H465" s="253">
        <v>10790</v>
      </c>
      <c r="I465" s="256">
        <v>0</v>
      </c>
      <c r="L465" s="52" t="s">
        <v>16</v>
      </c>
      <c r="M465" s="100" t="s">
        <v>26</v>
      </c>
      <c r="N465" s="52" t="s">
        <v>17</v>
      </c>
      <c r="O465" s="100" t="s">
        <v>26</v>
      </c>
    </row>
    <row r="466" spans="1:15" s="35" customFormat="1" ht="15.75" customHeight="1">
      <c r="A466" s="217">
        <v>45677</v>
      </c>
      <c r="B466" s="253">
        <v>-6271</v>
      </c>
      <c r="C466" s="256">
        <v>-9134</v>
      </c>
      <c r="D466" s="256"/>
      <c r="E466" s="253">
        <v>192</v>
      </c>
      <c r="F466" s="256">
        <v>-2486</v>
      </c>
      <c r="G466" s="256"/>
      <c r="H466" s="253">
        <v>110</v>
      </c>
      <c r="I466" s="256">
        <v>-650</v>
      </c>
      <c r="L466" s="52" t="s">
        <v>16</v>
      </c>
      <c r="M466" s="494" t="s">
        <v>165</v>
      </c>
      <c r="N466" s="155" t="s">
        <v>17</v>
      </c>
      <c r="O466" s="494" t="s">
        <v>165</v>
      </c>
    </row>
    <row r="467" spans="1:15" s="35" customFormat="1" ht="15.75" customHeight="1">
      <c r="A467" s="217">
        <v>45678</v>
      </c>
      <c r="B467" s="253">
        <v>8060</v>
      </c>
      <c r="C467" s="256">
        <v>10509</v>
      </c>
      <c r="D467" s="256"/>
      <c r="E467" s="253">
        <v>19366</v>
      </c>
      <c r="F467" s="256">
        <v>2285</v>
      </c>
      <c r="G467" s="256"/>
      <c r="H467" s="253">
        <v>2706</v>
      </c>
      <c r="I467" s="256">
        <v>500</v>
      </c>
      <c r="L467" s="52" t="s">
        <v>16</v>
      </c>
      <c r="M467" s="100" t="s">
        <v>26</v>
      </c>
      <c r="N467" s="52" t="s">
        <v>17</v>
      </c>
      <c r="O467" s="100" t="s">
        <v>26</v>
      </c>
    </row>
    <row r="468" spans="1:15" s="35" customFormat="1" ht="15.75" customHeight="1">
      <c r="A468" s="217">
        <v>45679</v>
      </c>
      <c r="B468" s="253">
        <v>-9391</v>
      </c>
      <c r="C468" s="256">
        <v>-4117</v>
      </c>
      <c r="D468" s="256"/>
      <c r="E468" s="253">
        <v>-12977</v>
      </c>
      <c r="F468" s="256">
        <v>-9040</v>
      </c>
      <c r="G468" s="256"/>
      <c r="H468" s="253">
        <v>8805</v>
      </c>
      <c r="I468" s="256">
        <v>-757</v>
      </c>
      <c r="L468" s="52" t="s">
        <v>16</v>
      </c>
      <c r="M468" s="494" t="s">
        <v>165</v>
      </c>
      <c r="N468" s="52" t="s">
        <v>17</v>
      </c>
      <c r="O468" s="100" t="s">
        <v>26</v>
      </c>
    </row>
    <row r="469" spans="1:15" s="35" customFormat="1" ht="15.75" customHeight="1">
      <c r="A469" s="217">
        <v>45680</v>
      </c>
      <c r="B469" s="253">
        <v>-5921</v>
      </c>
      <c r="C469" s="256">
        <v>479</v>
      </c>
      <c r="D469" s="256"/>
      <c r="E469" s="253">
        <v>-10288</v>
      </c>
      <c r="F469" s="256">
        <v>6331</v>
      </c>
      <c r="G469" s="256"/>
      <c r="H469" s="253">
        <v>252</v>
      </c>
      <c r="I469" s="256">
        <v>-950</v>
      </c>
      <c r="L469" s="52" t="s">
        <v>16</v>
      </c>
      <c r="M469" s="494" t="s">
        <v>165</v>
      </c>
      <c r="N469" s="52" t="s">
        <v>17</v>
      </c>
      <c r="O469" s="100" t="s">
        <v>26</v>
      </c>
    </row>
    <row r="470" spans="1:15" s="35" customFormat="1" ht="15.75" customHeight="1">
      <c r="A470" s="217">
        <v>45681</v>
      </c>
      <c r="B470" s="253">
        <v>-21334</v>
      </c>
      <c r="C470" s="256">
        <v>-6247</v>
      </c>
      <c r="D470" s="256"/>
      <c r="E470" s="253">
        <v>3678</v>
      </c>
      <c r="F470" s="256">
        <v>7895</v>
      </c>
      <c r="G470" s="256"/>
      <c r="H470" s="253">
        <v>-52</v>
      </c>
      <c r="I470" s="256">
        <v>-515</v>
      </c>
      <c r="L470" s="52" t="s">
        <v>16</v>
      </c>
      <c r="M470" s="100" t="s">
        <v>26</v>
      </c>
      <c r="N470" s="52" t="s">
        <v>17</v>
      </c>
      <c r="O470" s="100" t="s">
        <v>26</v>
      </c>
    </row>
    <row r="471" spans="1:15" s="35" customFormat="1" ht="15.75" customHeight="1">
      <c r="A471" s="217">
        <v>45684</v>
      </c>
      <c r="B471" s="253">
        <v>-19743</v>
      </c>
      <c r="C471" s="256">
        <v>-6429</v>
      </c>
      <c r="D471" s="256"/>
      <c r="E471" s="253">
        <v>-7241</v>
      </c>
      <c r="F471" s="256">
        <v>10880</v>
      </c>
      <c r="G471" s="256"/>
      <c r="H471" s="253">
        <v>-11399</v>
      </c>
      <c r="I471" s="256">
        <v>-4364</v>
      </c>
      <c r="L471" s="52" t="s">
        <v>16</v>
      </c>
      <c r="M471" s="100" t="s">
        <v>26</v>
      </c>
      <c r="N471" s="52" t="s">
        <v>17</v>
      </c>
      <c r="O471" s="100" t="s">
        <v>26</v>
      </c>
    </row>
    <row r="472" spans="1:15" s="35" customFormat="1" ht="15.75" customHeight="1">
      <c r="A472" s="217">
        <v>45685</v>
      </c>
      <c r="B472" s="253">
        <v>-51957</v>
      </c>
      <c r="C472" s="256">
        <v>-32691</v>
      </c>
      <c r="D472" s="256"/>
      <c r="E472" s="253">
        <v>-12570</v>
      </c>
      <c r="F472" s="256">
        <v>-11609</v>
      </c>
      <c r="G472" s="256"/>
      <c r="H472" s="253">
        <v>-46131</v>
      </c>
      <c r="I472" s="256">
        <v>-31844</v>
      </c>
      <c r="L472" s="52" t="s">
        <v>16</v>
      </c>
      <c r="M472" s="195" t="s">
        <v>165</v>
      </c>
      <c r="N472" s="52" t="s">
        <v>17</v>
      </c>
      <c r="O472" s="195" t="s">
        <v>165</v>
      </c>
    </row>
    <row r="473" spans="1:15" s="35" customFormat="1" ht="15.75" customHeight="1">
      <c r="A473" s="217">
        <v>45686</v>
      </c>
      <c r="B473" s="253">
        <v>-42749</v>
      </c>
      <c r="C473" s="256">
        <v>-15958</v>
      </c>
      <c r="D473" s="256"/>
      <c r="E473" s="253">
        <v>-9575</v>
      </c>
      <c r="F473" s="256">
        <v>-6274</v>
      </c>
      <c r="G473" s="256"/>
      <c r="H473" s="253">
        <v>-34754</v>
      </c>
      <c r="I473" s="256">
        <v>-52350</v>
      </c>
      <c r="L473" s="52" t="s">
        <v>16</v>
      </c>
      <c r="M473" s="195" t="s">
        <v>165</v>
      </c>
      <c r="N473" s="52" t="s">
        <v>17</v>
      </c>
      <c r="O473" s="195" t="s">
        <v>165</v>
      </c>
    </row>
    <row r="474" spans="1:15" s="35" customFormat="1" ht="15.75" customHeight="1">
      <c r="A474" s="217">
        <v>45687</v>
      </c>
      <c r="B474" s="253">
        <v>-132276</v>
      </c>
      <c r="C474" s="256">
        <v>-51714</v>
      </c>
      <c r="D474" s="256"/>
      <c r="E474" s="253">
        <v>-19998</v>
      </c>
      <c r="F474" s="256">
        <v>-68057</v>
      </c>
      <c r="G474" s="256"/>
      <c r="H474" s="253">
        <v>-31401</v>
      </c>
      <c r="I474" s="256">
        <v>-12723</v>
      </c>
      <c r="L474" s="52" t="s">
        <v>16</v>
      </c>
      <c r="M474" s="195" t="s">
        <v>165</v>
      </c>
      <c r="N474" s="52" t="s">
        <v>17</v>
      </c>
      <c r="O474" s="195" t="s">
        <v>165</v>
      </c>
    </row>
    <row r="475" spans="1:15" s="35" customFormat="1" ht="15.75" customHeight="1">
      <c r="A475" s="217">
        <v>45688</v>
      </c>
      <c r="B475" s="253">
        <v>-3847</v>
      </c>
      <c r="C475" s="256">
        <v>3941</v>
      </c>
      <c r="D475" s="256"/>
      <c r="E475" s="253">
        <v>13774</v>
      </c>
      <c r="F475" s="256">
        <v>1131</v>
      </c>
      <c r="G475" s="256"/>
      <c r="H475" s="253">
        <v>2787</v>
      </c>
      <c r="I475" s="256">
        <v>6409</v>
      </c>
      <c r="L475" s="52" t="s">
        <v>16</v>
      </c>
      <c r="M475" s="195" t="s">
        <v>165</v>
      </c>
      <c r="N475" s="52" t="s">
        <v>17</v>
      </c>
      <c r="O475" s="195" t="s">
        <v>165</v>
      </c>
    </row>
    <row r="476" spans="1:15" s="35" customFormat="1" ht="15.75" customHeight="1">
      <c r="A476" s="217">
        <v>45689</v>
      </c>
      <c r="B476" s="253">
        <v>3660</v>
      </c>
      <c r="C476" s="256">
        <v>3420</v>
      </c>
      <c r="D476" s="256"/>
      <c r="E476" s="253">
        <v>607</v>
      </c>
      <c r="F476" s="256">
        <v>1544</v>
      </c>
      <c r="G476" s="256"/>
      <c r="H476" s="253">
        <v>-2724</v>
      </c>
      <c r="I476" s="256">
        <v>-3431</v>
      </c>
      <c r="L476" s="52" t="s">
        <v>16</v>
      </c>
      <c r="M476" s="100" t="s">
        <v>26</v>
      </c>
      <c r="N476" s="52" t="s">
        <v>17</v>
      </c>
      <c r="O476" s="100" t="s">
        <v>26</v>
      </c>
    </row>
    <row r="477" spans="1:15" s="35" customFormat="1" ht="15.75" customHeight="1">
      <c r="A477" s="217">
        <v>45691</v>
      </c>
      <c r="B477" s="253">
        <v>1644</v>
      </c>
      <c r="C477" s="256">
        <v>-2350</v>
      </c>
      <c r="D477" s="256"/>
      <c r="E477" s="253">
        <v>-2941</v>
      </c>
      <c r="F477" s="256">
        <v>-5636</v>
      </c>
      <c r="G477" s="256"/>
      <c r="H477" s="253">
        <v>231</v>
      </c>
      <c r="I477" s="256">
        <v>-2945</v>
      </c>
      <c r="L477" s="52" t="s">
        <v>16</v>
      </c>
      <c r="M477" s="100" t="s">
        <v>26</v>
      </c>
      <c r="N477" s="52" t="s">
        <v>17</v>
      </c>
      <c r="O477" s="100" t="s">
        <v>26</v>
      </c>
    </row>
    <row r="478" spans="1:15" s="35" customFormat="1" ht="15.75" customHeight="1">
      <c r="A478" s="217">
        <v>45692</v>
      </c>
      <c r="B478" s="253">
        <v>-21719</v>
      </c>
      <c r="C478" s="256">
        <v>-10481</v>
      </c>
      <c r="D478" s="256"/>
      <c r="E478" s="253">
        <v>-10138</v>
      </c>
      <c r="F478" s="256">
        <v>-795</v>
      </c>
      <c r="G478" s="256"/>
      <c r="H478" s="253">
        <v>-146</v>
      </c>
      <c r="I478" s="256">
        <v>9986</v>
      </c>
      <c r="L478" s="52" t="s">
        <v>16</v>
      </c>
      <c r="M478" s="195" t="s">
        <v>165</v>
      </c>
      <c r="N478" s="52" t="s">
        <v>17</v>
      </c>
      <c r="O478" s="195" t="s">
        <v>165</v>
      </c>
    </row>
    <row r="479" spans="1:15" s="35" customFormat="1" ht="15.75" customHeight="1">
      <c r="A479" s="217">
        <v>45693</v>
      </c>
      <c r="B479" s="253">
        <v>-1115</v>
      </c>
      <c r="C479" s="256">
        <v>431</v>
      </c>
      <c r="D479" s="256"/>
      <c r="E479" s="253">
        <v>-4371</v>
      </c>
      <c r="F479" s="256">
        <v>-1965</v>
      </c>
      <c r="G479" s="256"/>
      <c r="H479" s="253">
        <v>-104</v>
      </c>
      <c r="I479" s="256">
        <v>0</v>
      </c>
      <c r="L479" s="52" t="s">
        <v>16</v>
      </c>
      <c r="M479" s="100" t="s">
        <v>26</v>
      </c>
      <c r="N479" s="52" t="s">
        <v>17</v>
      </c>
      <c r="O479" s="100" t="s">
        <v>26</v>
      </c>
    </row>
    <row r="480" spans="1:15" s="35" customFormat="1" ht="15.75" customHeight="1">
      <c r="A480" s="217">
        <v>45694</v>
      </c>
      <c r="B480" s="253">
        <v>6024</v>
      </c>
      <c r="C480" s="256">
        <v>-871</v>
      </c>
      <c r="D480" s="256"/>
      <c r="E480" s="253">
        <v>759</v>
      </c>
      <c r="F480" s="256">
        <v>786</v>
      </c>
      <c r="G480" s="256"/>
      <c r="H480" s="253">
        <v>-31</v>
      </c>
      <c r="I480" s="256">
        <v>50</v>
      </c>
      <c r="L480" s="52" t="s">
        <v>16</v>
      </c>
      <c r="M480" s="100" t="s">
        <v>26</v>
      </c>
      <c r="N480" s="52" t="s">
        <v>17</v>
      </c>
      <c r="O480" s="100" t="s">
        <v>26</v>
      </c>
    </row>
    <row r="481" spans="1:15" s="35" customFormat="1" ht="15.75" customHeight="1">
      <c r="A481" s="217">
        <v>45695</v>
      </c>
      <c r="B481" s="253">
        <v>-1548</v>
      </c>
      <c r="C481" s="256">
        <v>-498</v>
      </c>
      <c r="D481" s="256"/>
      <c r="E481" s="253">
        <v>4397</v>
      </c>
      <c r="F481" s="256">
        <v>-1023</v>
      </c>
      <c r="G481" s="256"/>
      <c r="H481" s="253">
        <v>393</v>
      </c>
      <c r="I481" s="256">
        <v>-1570</v>
      </c>
      <c r="L481" s="52" t="s">
        <v>16</v>
      </c>
      <c r="M481" s="100" t="s">
        <v>26</v>
      </c>
      <c r="N481" s="52" t="s">
        <v>17</v>
      </c>
      <c r="O481" s="100" t="s">
        <v>26</v>
      </c>
    </row>
    <row r="482" spans="1:15" s="35" customFormat="1" ht="15.75" customHeight="1">
      <c r="A482" s="217">
        <v>45698</v>
      </c>
      <c r="B482" s="253">
        <v>9926</v>
      </c>
      <c r="C482" s="256">
        <v>3539</v>
      </c>
      <c r="D482" s="256"/>
      <c r="E482" s="253">
        <v>5689</v>
      </c>
      <c r="F482" s="256">
        <v>2089</v>
      </c>
      <c r="G482" s="256"/>
      <c r="H482" s="253">
        <v>-639</v>
      </c>
      <c r="I482" s="256">
        <v>-1670</v>
      </c>
      <c r="L482" s="52" t="s">
        <v>16</v>
      </c>
      <c r="M482" s="100" t="s">
        <v>26</v>
      </c>
      <c r="N482" s="52" t="s">
        <v>17</v>
      </c>
      <c r="O482" s="100" t="s">
        <v>26</v>
      </c>
    </row>
    <row r="483" spans="1:15" s="35" customFormat="1" ht="15.75" customHeight="1">
      <c r="A483" s="217">
        <v>45699</v>
      </c>
      <c r="B483" s="253">
        <v>11691</v>
      </c>
      <c r="C483" s="256">
        <v>10411</v>
      </c>
      <c r="D483" s="256"/>
      <c r="E483" s="253">
        <v>11867</v>
      </c>
      <c r="F483" s="256">
        <v>6226</v>
      </c>
      <c r="G483" s="256"/>
      <c r="H483" s="253">
        <v>481</v>
      </c>
      <c r="I483" s="256">
        <v>-3560</v>
      </c>
      <c r="L483" s="52" t="s">
        <v>16</v>
      </c>
      <c r="M483" s="100" t="s">
        <v>26</v>
      </c>
      <c r="N483" s="52" t="s">
        <v>17</v>
      </c>
      <c r="O483" s="100" t="s">
        <v>26</v>
      </c>
    </row>
    <row r="484" spans="1:15" s="35" customFormat="1" ht="15.75" customHeight="1">
      <c r="A484" s="217">
        <v>45700</v>
      </c>
      <c r="B484" s="253">
        <v>-1027</v>
      </c>
      <c r="C484" s="256">
        <v>1536</v>
      </c>
      <c r="D484" s="256"/>
      <c r="E484" s="253">
        <v>-5210</v>
      </c>
      <c r="F484" s="256">
        <v>322</v>
      </c>
      <c r="G484" s="256"/>
      <c r="H484" s="253">
        <v>7853</v>
      </c>
      <c r="I484" s="256">
        <v>-2615</v>
      </c>
      <c r="L484" s="52" t="s">
        <v>16</v>
      </c>
      <c r="M484" s="100" t="s">
        <v>26</v>
      </c>
      <c r="N484" s="52" t="s">
        <v>17</v>
      </c>
      <c r="O484" s="494" t="s">
        <v>165</v>
      </c>
    </row>
    <row r="485" spans="1:15" s="35" customFormat="1" ht="15.75" customHeight="1">
      <c r="A485" s="217">
        <v>45701</v>
      </c>
      <c r="B485" s="253">
        <v>-2777</v>
      </c>
      <c r="C485" s="256">
        <v>1557</v>
      </c>
      <c r="D485" s="256"/>
      <c r="E485" s="253">
        <v>646</v>
      </c>
      <c r="F485" s="256">
        <v>-720</v>
      </c>
      <c r="G485" s="256"/>
      <c r="H485" s="253">
        <v>-264</v>
      </c>
      <c r="I485" s="256">
        <v>0</v>
      </c>
      <c r="L485" s="52" t="s">
        <v>16</v>
      </c>
      <c r="M485" s="100" t="s">
        <v>26</v>
      </c>
      <c r="N485" s="52" t="s">
        <v>17</v>
      </c>
      <c r="O485" s="100" t="s">
        <v>26</v>
      </c>
    </row>
    <row r="486" spans="1:15" s="35" customFormat="1" ht="15.75" customHeight="1">
      <c r="A486" s="217">
        <v>45702</v>
      </c>
      <c r="B486" s="253">
        <v>4982</v>
      </c>
      <c r="C486" s="256">
        <v>1944</v>
      </c>
      <c r="D486" s="256"/>
      <c r="E486" s="253">
        <v>9417</v>
      </c>
      <c r="F486" s="256">
        <v>3120</v>
      </c>
      <c r="G486" s="256"/>
      <c r="H486" s="253">
        <v>-465</v>
      </c>
      <c r="I486" s="256">
        <v>3120</v>
      </c>
      <c r="L486" s="52" t="s">
        <v>16</v>
      </c>
      <c r="M486" s="100" t="s">
        <v>26</v>
      </c>
      <c r="N486" s="52" t="s">
        <v>17</v>
      </c>
      <c r="O486" s="100" t="s">
        <v>26</v>
      </c>
    </row>
    <row r="487" spans="1:15" s="35" customFormat="1" ht="15.75" customHeight="1">
      <c r="A487" s="217">
        <v>45705</v>
      </c>
      <c r="B487" s="253">
        <v>-290</v>
      </c>
      <c r="C487" s="256">
        <v>1570</v>
      </c>
      <c r="D487" s="256"/>
      <c r="E487" s="253">
        <v>-1543</v>
      </c>
      <c r="F487" s="256">
        <v>-833</v>
      </c>
      <c r="G487" s="256"/>
      <c r="H487" s="253">
        <v>-1061</v>
      </c>
      <c r="I487" s="256">
        <v>8</v>
      </c>
      <c r="L487" s="52" t="s">
        <v>16</v>
      </c>
      <c r="M487" s="494" t="s">
        <v>165</v>
      </c>
      <c r="N487" s="52" t="s">
        <v>17</v>
      </c>
      <c r="O487" s="494" t="s">
        <v>165</v>
      </c>
    </row>
    <row r="488" spans="1:15" s="35" customFormat="1" ht="15.75" customHeight="1">
      <c r="A488" s="217">
        <v>45706</v>
      </c>
      <c r="B488" s="253">
        <v>-966</v>
      </c>
      <c r="C488" s="256">
        <v>-2840</v>
      </c>
      <c r="D488" s="256"/>
      <c r="E488" s="253">
        <v>1592</v>
      </c>
      <c r="F488" s="256">
        <v>1265</v>
      </c>
      <c r="G488" s="256"/>
      <c r="H488" s="253">
        <v>-634</v>
      </c>
      <c r="I488" s="256">
        <v>-65</v>
      </c>
      <c r="L488" s="52" t="s">
        <v>16</v>
      </c>
      <c r="M488" s="100" t="s">
        <v>26</v>
      </c>
      <c r="N488" s="52" t="s">
        <v>17</v>
      </c>
      <c r="O488" s="100" t="s">
        <v>26</v>
      </c>
    </row>
    <row r="489" spans="1:15" s="35" customFormat="1" ht="15.75" customHeight="1">
      <c r="A489" s="217">
        <v>45707</v>
      </c>
      <c r="B489" s="253">
        <v>600</v>
      </c>
      <c r="C489" s="256">
        <v>-691</v>
      </c>
      <c r="D489" s="256"/>
      <c r="E489" s="253">
        <v>-4679</v>
      </c>
      <c r="F489" s="256">
        <v>3126</v>
      </c>
      <c r="G489" s="256"/>
      <c r="H489" s="253">
        <v>2915</v>
      </c>
      <c r="I489" s="256">
        <v>-1800</v>
      </c>
      <c r="L489" s="52" t="s">
        <v>16</v>
      </c>
      <c r="M489" s="100" t="s">
        <v>26</v>
      </c>
      <c r="N489" s="52" t="s">
        <v>17</v>
      </c>
      <c r="O489" s="195" t="s">
        <v>165</v>
      </c>
    </row>
    <row r="490" spans="1:15" s="35" customFormat="1" ht="15.75" customHeight="1">
      <c r="A490" s="217">
        <v>45708</v>
      </c>
      <c r="B490" s="253">
        <v>2344</v>
      </c>
      <c r="C490" s="256">
        <v>-560</v>
      </c>
      <c r="D490" s="256"/>
      <c r="E490" s="253">
        <v>1817</v>
      </c>
      <c r="F490" s="256">
        <v>2448</v>
      </c>
      <c r="G490" s="256"/>
      <c r="H490" s="253">
        <v>4394</v>
      </c>
      <c r="I490" s="256">
        <v>-4</v>
      </c>
      <c r="L490" s="52" t="s">
        <v>16</v>
      </c>
      <c r="M490" s="100" t="s">
        <v>26</v>
      </c>
      <c r="N490" s="52" t="s">
        <v>17</v>
      </c>
      <c r="O490" s="100" t="s">
        <v>26</v>
      </c>
    </row>
    <row r="491" spans="1:15" s="35" customFormat="1" ht="15.75" customHeight="1">
      <c r="A491" s="217">
        <v>45709</v>
      </c>
      <c r="B491" s="253">
        <v>2525</v>
      </c>
      <c r="C491" s="256">
        <v>10444</v>
      </c>
      <c r="D491" s="256"/>
      <c r="E491" s="253">
        <v>7332</v>
      </c>
      <c r="F491" s="256">
        <v>-2290</v>
      </c>
      <c r="G491" s="256"/>
      <c r="H491" s="253">
        <v>-1016</v>
      </c>
      <c r="I491" s="256">
        <v>0</v>
      </c>
      <c r="L491" s="52" t="s">
        <v>16</v>
      </c>
      <c r="M491" s="100" t="s">
        <v>26</v>
      </c>
      <c r="N491" s="52" t="s">
        <v>17</v>
      </c>
      <c r="O491" s="100" t="s">
        <v>26</v>
      </c>
    </row>
    <row r="492" spans="1:15" s="35" customFormat="1" ht="15.75" customHeight="1">
      <c r="A492" s="217">
        <v>45712</v>
      </c>
      <c r="B492" s="253">
        <v>9886</v>
      </c>
      <c r="C492" s="256">
        <v>58</v>
      </c>
      <c r="D492" s="256"/>
      <c r="E492" s="253">
        <v>-17</v>
      </c>
      <c r="F492" s="256">
        <v>2289</v>
      </c>
      <c r="G492" s="256"/>
      <c r="H492" s="253">
        <v>287</v>
      </c>
      <c r="I492" s="256">
        <v>-190</v>
      </c>
      <c r="L492" s="52" t="s">
        <v>16</v>
      </c>
      <c r="M492" s="100" t="s">
        <v>26</v>
      </c>
      <c r="N492" s="52" t="s">
        <v>17</v>
      </c>
      <c r="O492" s="100" t="s">
        <v>26</v>
      </c>
    </row>
    <row r="493" spans="1:15" s="35" customFormat="1" ht="15.75" customHeight="1">
      <c r="A493" s="217">
        <v>45713</v>
      </c>
      <c r="B493" s="253">
        <v>-4364</v>
      </c>
      <c r="C493" s="256">
        <v>-4419</v>
      </c>
      <c r="D493" s="256"/>
      <c r="E493" s="253">
        <v>3161</v>
      </c>
      <c r="F493" s="256">
        <v>804</v>
      </c>
      <c r="G493" s="256"/>
      <c r="H493" s="253">
        <v>276</v>
      </c>
      <c r="I493" s="256">
        <v>4000</v>
      </c>
      <c r="L493" s="52" t="s">
        <v>16</v>
      </c>
      <c r="M493" s="100" t="s">
        <v>26</v>
      </c>
      <c r="N493" s="52" t="s">
        <v>17</v>
      </c>
      <c r="O493" s="100" t="s">
        <v>26</v>
      </c>
    </row>
    <row r="494" spans="1:15" s="35" customFormat="1" ht="15.75" customHeight="1">
      <c r="A494" s="217">
        <v>45715</v>
      </c>
      <c r="B494" s="253">
        <v>-41855</v>
      </c>
      <c r="C494" s="256">
        <v>-29370</v>
      </c>
      <c r="D494" s="256"/>
      <c r="E494" s="253">
        <v>-22545</v>
      </c>
      <c r="F494" s="256">
        <v>-8082</v>
      </c>
      <c r="G494" s="256"/>
      <c r="H494" s="253">
        <v>-1096</v>
      </c>
      <c r="I494" s="256">
        <v>-2000</v>
      </c>
      <c r="L494" s="52" t="s">
        <v>16</v>
      </c>
      <c r="M494" s="100" t="s">
        <v>26</v>
      </c>
      <c r="N494" s="52" t="s">
        <v>17</v>
      </c>
      <c r="O494" s="100" t="s">
        <v>26</v>
      </c>
    </row>
    <row r="495" spans="1:15" s="35" customFormat="1" ht="15.75" customHeight="1">
      <c r="A495" s="217">
        <v>45716</v>
      </c>
      <c r="B495" s="253">
        <v>20466</v>
      </c>
      <c r="C495" s="256">
        <v>11427</v>
      </c>
      <c r="D495" s="256"/>
      <c r="E495" s="253">
        <v>1478</v>
      </c>
      <c r="F495" s="256">
        <v>8521</v>
      </c>
      <c r="G495" s="256"/>
      <c r="H495" s="253">
        <v>7478</v>
      </c>
      <c r="I495" s="256">
        <v>-5583</v>
      </c>
      <c r="L495" s="52" t="s">
        <v>16</v>
      </c>
      <c r="M495" s="100" t="s">
        <v>26</v>
      </c>
      <c r="N495" s="52" t="s">
        <v>17</v>
      </c>
      <c r="O495" s="100" t="s">
        <v>26</v>
      </c>
    </row>
    <row r="496" spans="1:15" s="35" customFormat="1" ht="15.75" customHeight="1">
      <c r="A496" s="217">
        <v>45719</v>
      </c>
      <c r="B496" s="253">
        <v>5271</v>
      </c>
      <c r="C496" s="256">
        <v>8741</v>
      </c>
      <c r="D496" s="256"/>
      <c r="E496" s="253">
        <v>5194</v>
      </c>
      <c r="F496" s="256">
        <v>6348</v>
      </c>
      <c r="G496" s="256"/>
      <c r="H496" s="253">
        <v>695</v>
      </c>
      <c r="I496" s="256">
        <v>-3130</v>
      </c>
      <c r="L496" s="52" t="s">
        <v>16</v>
      </c>
      <c r="M496" s="100" t="s">
        <v>26</v>
      </c>
      <c r="N496" s="52" t="s">
        <v>17</v>
      </c>
      <c r="O496" s="100" t="s">
        <v>26</v>
      </c>
    </row>
    <row r="497" spans="1:15" s="35" customFormat="1" ht="15.75" customHeight="1">
      <c r="A497" s="217">
        <v>45720</v>
      </c>
      <c r="B497" s="253">
        <v>6101</v>
      </c>
      <c r="C497" s="256">
        <v>759</v>
      </c>
      <c r="D497" s="256"/>
      <c r="E497" s="253">
        <v>-6050</v>
      </c>
      <c r="F497" s="256">
        <v>3192</v>
      </c>
      <c r="G497" s="256"/>
      <c r="H497" s="253">
        <v>231</v>
      </c>
      <c r="I497" s="256">
        <v>-3300</v>
      </c>
      <c r="L497" s="52" t="s">
        <v>16</v>
      </c>
      <c r="M497" s="100" t="s">
        <v>26</v>
      </c>
      <c r="N497" s="52" t="s">
        <v>17</v>
      </c>
      <c r="O497" s="195" t="s">
        <v>165</v>
      </c>
    </row>
    <row r="498" spans="1:15" s="35" customFormat="1" ht="15.75" customHeight="1">
      <c r="A498" s="217">
        <v>45721</v>
      </c>
      <c r="B498" s="253">
        <v>2046</v>
      </c>
      <c r="C498" s="256">
        <v>333</v>
      </c>
      <c r="D498" s="256"/>
      <c r="E498" s="253">
        <v>-683</v>
      </c>
      <c r="F498" s="256">
        <v>4626</v>
      </c>
      <c r="G498" s="256"/>
      <c r="H498" s="253">
        <v>1284</v>
      </c>
      <c r="I498" s="256">
        <v>533</v>
      </c>
      <c r="L498" s="52" t="s">
        <v>16</v>
      </c>
      <c r="M498" s="494" t="s">
        <v>165</v>
      </c>
      <c r="N498" s="52" t="s">
        <v>17</v>
      </c>
      <c r="O498" s="152" t="s">
        <v>71</v>
      </c>
    </row>
    <row r="499" spans="1:15" s="35" customFormat="1" ht="15.75" customHeight="1">
      <c r="A499" s="217">
        <v>45722</v>
      </c>
      <c r="B499" s="253">
        <v>-8269</v>
      </c>
      <c r="C499" s="256">
        <v>-924</v>
      </c>
      <c r="D499" s="256"/>
      <c r="E499" s="253">
        <v>-4182</v>
      </c>
      <c r="F499" s="256">
        <v>7312</v>
      </c>
      <c r="G499" s="256"/>
      <c r="H499" s="253">
        <v>9714</v>
      </c>
      <c r="I499" s="256">
        <v>1098</v>
      </c>
      <c r="L499" s="52" t="s">
        <v>16</v>
      </c>
      <c r="M499" s="195" t="s">
        <v>165</v>
      </c>
      <c r="N499" s="52" t="s">
        <v>17</v>
      </c>
      <c r="O499" s="195" t="s">
        <v>165</v>
      </c>
    </row>
    <row r="500" spans="1:15" s="35" customFormat="1" ht="15.75" customHeight="1">
      <c r="A500" s="217">
        <v>45723</v>
      </c>
      <c r="B500" s="253">
        <v>-1051</v>
      </c>
      <c r="C500" s="256">
        <v>-199</v>
      </c>
      <c r="D500" s="256"/>
      <c r="E500" s="253">
        <v>605</v>
      </c>
      <c r="F500" s="256">
        <v>-3606</v>
      </c>
      <c r="G500" s="256"/>
      <c r="H500" s="253">
        <v>44</v>
      </c>
      <c r="I500" s="256">
        <v>1600</v>
      </c>
      <c r="L500" s="52" t="s">
        <v>16</v>
      </c>
      <c r="M500" s="195" t="s">
        <v>165</v>
      </c>
      <c r="N500" s="52" t="s">
        <v>17</v>
      </c>
      <c r="O500" s="100" t="s">
        <v>26</v>
      </c>
    </row>
    <row r="501" spans="1:15" s="35" customFormat="1" ht="15.75" customHeight="1">
      <c r="A501" s="217">
        <v>45726</v>
      </c>
      <c r="B501" s="253">
        <v>8220</v>
      </c>
      <c r="C501" s="256">
        <v>12776</v>
      </c>
      <c r="D501" s="256"/>
      <c r="E501" s="253">
        <v>-341</v>
      </c>
      <c r="F501" s="256">
        <v>-8611</v>
      </c>
      <c r="G501" s="256"/>
      <c r="H501" s="253">
        <v>-260</v>
      </c>
      <c r="I501" s="256">
        <v>133</v>
      </c>
      <c r="L501" s="52" t="s">
        <v>16</v>
      </c>
      <c r="M501" s="100" t="s">
        <v>26</v>
      </c>
      <c r="N501" s="52" t="s">
        <v>17</v>
      </c>
      <c r="O501" s="100" t="s">
        <v>26</v>
      </c>
    </row>
    <row r="502" spans="1:15" s="35" customFormat="1" ht="15.75" customHeight="1">
      <c r="A502" s="217">
        <v>45727</v>
      </c>
      <c r="B502" s="253">
        <v>4243</v>
      </c>
      <c r="C502" s="256">
        <v>3039</v>
      </c>
      <c r="D502" s="256"/>
      <c r="E502" s="253">
        <v>168</v>
      </c>
      <c r="F502" s="256">
        <v>6564</v>
      </c>
      <c r="G502" s="256"/>
      <c r="H502" s="253">
        <v>4917</v>
      </c>
      <c r="I502" s="256">
        <v>233</v>
      </c>
      <c r="L502" s="52" t="s">
        <v>16</v>
      </c>
      <c r="M502" s="195" t="s">
        <v>165</v>
      </c>
      <c r="N502" s="52" t="s">
        <v>17</v>
      </c>
      <c r="O502" s="100" t="s">
        <v>26</v>
      </c>
    </row>
    <row r="503" spans="1:15" s="35" customFormat="1" ht="15.75" customHeight="1">
      <c r="A503" s="217">
        <v>45728</v>
      </c>
      <c r="B503" s="253">
        <v>2421</v>
      </c>
      <c r="C503" s="256">
        <v>-3636</v>
      </c>
      <c r="D503" s="256"/>
      <c r="E503" s="253">
        <v>-89</v>
      </c>
      <c r="F503" s="256">
        <v>1602</v>
      </c>
      <c r="G503" s="256"/>
      <c r="H503" s="253">
        <v>144</v>
      </c>
      <c r="I503" s="256">
        <v>0</v>
      </c>
      <c r="L503" s="52" t="s">
        <v>16</v>
      </c>
      <c r="M503" s="100" t="s">
        <v>26</v>
      </c>
      <c r="N503" s="52" t="s">
        <v>17</v>
      </c>
      <c r="O503" s="494" t="s">
        <v>165</v>
      </c>
    </row>
    <row r="504" spans="1:15" s="35" customFormat="1" ht="15.75" customHeight="1">
      <c r="A504" s="217">
        <v>45729</v>
      </c>
      <c r="B504" s="253">
        <v>-2231</v>
      </c>
      <c r="C504" s="256">
        <v>1817</v>
      </c>
      <c r="D504" s="256"/>
      <c r="E504" s="253">
        <v>-1562</v>
      </c>
      <c r="F504" s="256">
        <v>-2555</v>
      </c>
      <c r="G504" s="256"/>
      <c r="H504" s="253">
        <v>2500</v>
      </c>
      <c r="I504" s="256">
        <v>-1108</v>
      </c>
      <c r="L504" s="52" t="s">
        <v>16</v>
      </c>
      <c r="M504" s="100" t="s">
        <v>26</v>
      </c>
      <c r="N504" s="52" t="s">
        <v>17</v>
      </c>
      <c r="O504" s="100" t="s">
        <v>26</v>
      </c>
    </row>
    <row r="505" spans="1:15" s="35" customFormat="1" ht="15.75" customHeight="1">
      <c r="A505" s="217">
        <v>45733</v>
      </c>
      <c r="B505" s="253">
        <v>-4095</v>
      </c>
      <c r="C505" s="256">
        <v>1187</v>
      </c>
      <c r="D505" s="256"/>
      <c r="E505" s="253">
        <v>30</v>
      </c>
      <c r="F505" s="256">
        <v>6984</v>
      </c>
      <c r="G505" s="256"/>
      <c r="H505" s="253">
        <v>86</v>
      </c>
      <c r="I505" s="256">
        <v>0</v>
      </c>
      <c r="L505" s="52" t="s">
        <v>16</v>
      </c>
      <c r="M505" s="195" t="s">
        <v>165</v>
      </c>
      <c r="N505" s="52" t="s">
        <v>17</v>
      </c>
      <c r="O505" s="195" t="s">
        <v>165</v>
      </c>
    </row>
    <row r="506" spans="1:15" s="35" customFormat="1" ht="15.75" customHeight="1">
      <c r="A506" s="217">
        <v>45734</v>
      </c>
      <c r="B506" s="253">
        <v>-12559</v>
      </c>
      <c r="C506" s="256">
        <v>10560</v>
      </c>
      <c r="D506" s="256"/>
      <c r="E506" s="253">
        <v>2843</v>
      </c>
      <c r="F506" s="256">
        <v>11330</v>
      </c>
      <c r="G506" s="256"/>
      <c r="H506" s="253">
        <v>1172</v>
      </c>
      <c r="I506" s="256">
        <v>339</v>
      </c>
      <c r="L506" s="52" t="s">
        <v>16</v>
      </c>
      <c r="M506" s="195" t="s">
        <v>165</v>
      </c>
      <c r="N506" s="52" t="s">
        <v>17</v>
      </c>
      <c r="O506" s="195" t="s">
        <v>165</v>
      </c>
    </row>
    <row r="507" spans="1:15" s="35" customFormat="1" ht="15.75" customHeight="1">
      <c r="A507" s="217">
        <v>45735</v>
      </c>
      <c r="B507" s="253">
        <v>-10668</v>
      </c>
      <c r="C507" s="256">
        <v>5645</v>
      </c>
      <c r="D507" s="256"/>
      <c r="E507" s="253">
        <v>331</v>
      </c>
      <c r="F507" s="256">
        <v>3412</v>
      </c>
      <c r="G507" s="256"/>
      <c r="H507" s="253">
        <v>4673</v>
      </c>
      <c r="I507" s="256">
        <v>-2000</v>
      </c>
      <c r="L507" s="52" t="s">
        <v>16</v>
      </c>
      <c r="M507" s="195" t="s">
        <v>165</v>
      </c>
      <c r="N507" s="52" t="s">
        <v>17</v>
      </c>
      <c r="O507" s="195" t="s">
        <v>165</v>
      </c>
    </row>
    <row r="508" spans="1:15" s="35" customFormat="1" ht="15.75" customHeight="1">
      <c r="A508" s="217">
        <v>45736</v>
      </c>
      <c r="B508" s="253">
        <v>-19157</v>
      </c>
      <c r="C508" s="256">
        <v>3882</v>
      </c>
      <c r="D508" s="256"/>
      <c r="E508" s="253">
        <v>-3063</v>
      </c>
      <c r="F508" s="256">
        <v>-4756</v>
      </c>
      <c r="G508" s="256"/>
      <c r="H508" s="253">
        <v>2090</v>
      </c>
      <c r="I508" s="256">
        <v>-1936</v>
      </c>
      <c r="L508" s="52" t="s">
        <v>16</v>
      </c>
      <c r="M508" s="195" t="s">
        <v>165</v>
      </c>
      <c r="N508" s="52" t="s">
        <v>17</v>
      </c>
      <c r="O508" s="195" t="s">
        <v>165</v>
      </c>
    </row>
    <row r="509" spans="1:15" s="35" customFormat="1" ht="15.75" customHeight="1">
      <c r="A509" s="217">
        <v>45737</v>
      </c>
      <c r="B509" s="253">
        <v>-15824</v>
      </c>
      <c r="C509" s="256">
        <v>4227</v>
      </c>
      <c r="D509" s="256"/>
      <c r="E509" s="253">
        <v>-1229</v>
      </c>
      <c r="F509" s="256">
        <v>-6362</v>
      </c>
      <c r="G509" s="256"/>
      <c r="H509" s="253">
        <v>-291</v>
      </c>
      <c r="I509" s="256">
        <v>-854</v>
      </c>
      <c r="L509" s="52" t="s">
        <v>16</v>
      </c>
      <c r="M509" s="195" t="s">
        <v>165</v>
      </c>
      <c r="N509" s="52" t="s">
        <v>17</v>
      </c>
      <c r="O509" s="195" t="s">
        <v>165</v>
      </c>
    </row>
    <row r="510" spans="1:15" s="35" customFormat="1" ht="15.75" customHeight="1">
      <c r="A510" s="217">
        <v>45740</v>
      </c>
      <c r="B510" s="253">
        <v>-9858</v>
      </c>
      <c r="C510" s="256">
        <v>-1339</v>
      </c>
      <c r="D510" s="256"/>
      <c r="E510" s="253">
        <v>9566</v>
      </c>
      <c r="F510" s="256">
        <v>-2305</v>
      </c>
      <c r="G510" s="256"/>
      <c r="H510" s="253">
        <v>-914</v>
      </c>
      <c r="I510" s="256">
        <v>3657</v>
      </c>
      <c r="L510" s="52" t="s">
        <v>16</v>
      </c>
      <c r="M510" s="195" t="s">
        <v>165</v>
      </c>
      <c r="N510" s="52" t="s">
        <v>17</v>
      </c>
      <c r="O510" s="494" t="s">
        <v>165</v>
      </c>
    </row>
    <row r="511" spans="1:15" s="35" customFormat="1" ht="15.75" customHeight="1">
      <c r="A511" s="217">
        <v>45741</v>
      </c>
      <c r="B511" s="253">
        <v>3644</v>
      </c>
      <c r="C511" s="256">
        <v>7998</v>
      </c>
      <c r="D511" s="256"/>
      <c r="E511" s="253">
        <v>10583</v>
      </c>
      <c r="F511" s="256">
        <v>3004</v>
      </c>
      <c r="G511" s="256"/>
      <c r="H511" s="253">
        <v>-7924</v>
      </c>
      <c r="I511" s="256">
        <v>193</v>
      </c>
      <c r="L511" s="52" t="s">
        <v>16</v>
      </c>
      <c r="M511" s="100" t="s">
        <v>26</v>
      </c>
      <c r="N511" s="52" t="s">
        <v>17</v>
      </c>
      <c r="O511" s="100" t="s">
        <v>26</v>
      </c>
    </row>
    <row r="512" spans="1:15" s="35" customFormat="1" ht="15.75" customHeight="1">
      <c r="A512" s="217">
        <v>45742</v>
      </c>
      <c r="B512" s="253">
        <v>-812</v>
      </c>
      <c r="C512" s="256">
        <v>-3658</v>
      </c>
      <c r="D512" s="256"/>
      <c r="E512" s="253">
        <v>-12664</v>
      </c>
      <c r="F512" s="256">
        <v>-1093</v>
      </c>
      <c r="G512" s="256"/>
      <c r="H512" s="253">
        <v>-784</v>
      </c>
      <c r="I512" s="256">
        <v>-2638</v>
      </c>
      <c r="L512" s="52" t="s">
        <v>16</v>
      </c>
      <c r="M512" s="100" t="s">
        <v>26</v>
      </c>
      <c r="N512" s="52" t="s">
        <v>17</v>
      </c>
      <c r="O512" s="100" t="s">
        <v>26</v>
      </c>
    </row>
    <row r="513" spans="1:15" s="35" customFormat="1" ht="15.75" customHeight="1">
      <c r="A513" s="217">
        <v>45743</v>
      </c>
      <c r="B513" s="253">
        <v>-45230</v>
      </c>
      <c r="C513" s="256">
        <v>-12523</v>
      </c>
      <c r="D513" s="256"/>
      <c r="E513" s="253">
        <v>-16702</v>
      </c>
      <c r="F513" s="256">
        <v>-2268</v>
      </c>
      <c r="G513" s="256"/>
      <c r="H513" s="253">
        <v>-5907</v>
      </c>
      <c r="I513" s="256">
        <v>130</v>
      </c>
      <c r="L513" s="52" t="s">
        <v>16</v>
      </c>
      <c r="M513" s="195" t="s">
        <v>165</v>
      </c>
      <c r="N513" s="52" t="s">
        <v>17</v>
      </c>
      <c r="O513" s="195" t="s">
        <v>165</v>
      </c>
    </row>
    <row r="514" spans="1:15" s="35" customFormat="1" ht="15.75" customHeight="1">
      <c r="A514" s="217">
        <v>45744</v>
      </c>
      <c r="B514" s="253">
        <v>8299</v>
      </c>
      <c r="C514" s="256">
        <v>-5673</v>
      </c>
      <c r="D514" s="256"/>
      <c r="E514" s="253">
        <v>-1877</v>
      </c>
      <c r="F514" s="256">
        <v>-6389</v>
      </c>
      <c r="G514" s="256"/>
      <c r="H514" s="253">
        <v>68</v>
      </c>
      <c r="I514" s="256">
        <v>100</v>
      </c>
      <c r="L514" s="52" t="s">
        <v>16</v>
      </c>
      <c r="M514" s="100" t="s">
        <v>26</v>
      </c>
      <c r="N514" s="52" t="s">
        <v>17</v>
      </c>
      <c r="O514" s="100" t="s">
        <v>26</v>
      </c>
    </row>
    <row r="515" spans="1:15" s="35" customFormat="1" ht="15.75" customHeight="1">
      <c r="A515" s="217">
        <v>45748</v>
      </c>
      <c r="B515" s="253">
        <v>-14648</v>
      </c>
      <c r="C515" s="256">
        <v>-23372</v>
      </c>
      <c r="D515" s="256"/>
      <c r="E515" s="253">
        <v>-6135</v>
      </c>
      <c r="F515" s="256">
        <v>-5953</v>
      </c>
      <c r="G515" s="256"/>
      <c r="H515" s="253">
        <v>74</v>
      </c>
      <c r="I515" s="256">
        <v>-8955</v>
      </c>
      <c r="L515" s="52" t="s">
        <v>16</v>
      </c>
      <c r="M515" s="100" t="s">
        <v>26</v>
      </c>
      <c r="N515" s="52" t="s">
        <v>17</v>
      </c>
      <c r="O515" s="100" t="s">
        <v>26</v>
      </c>
    </row>
    <row r="516" spans="1:15" s="35" customFormat="1" ht="15.75" customHeight="1">
      <c r="A516" s="217">
        <v>45749</v>
      </c>
      <c r="B516" s="253">
        <v>-6669</v>
      </c>
      <c r="C516" s="256">
        <v>-665</v>
      </c>
      <c r="D516" s="256"/>
      <c r="E516" s="253">
        <v>-1457</v>
      </c>
      <c r="F516" s="256">
        <v>-1229</v>
      </c>
      <c r="G516" s="256"/>
      <c r="H516" s="253">
        <v>2233</v>
      </c>
      <c r="I516" s="256">
        <v>250</v>
      </c>
      <c r="L516" s="52" t="s">
        <v>16</v>
      </c>
      <c r="M516" s="195" t="s">
        <v>165</v>
      </c>
      <c r="N516" s="52" t="s">
        <v>17</v>
      </c>
      <c r="O516" s="195" t="s">
        <v>165</v>
      </c>
    </row>
    <row r="517" spans="1:15" s="35" customFormat="1" ht="15.75" customHeight="1">
      <c r="A517" s="217">
        <v>45750</v>
      </c>
      <c r="B517" s="253">
        <v>4125</v>
      </c>
      <c r="C517" s="256">
        <v>-1019</v>
      </c>
      <c r="D517" s="256"/>
      <c r="E517" s="253">
        <v>483</v>
      </c>
      <c r="F517" s="256">
        <v>2165</v>
      </c>
      <c r="G517" s="256"/>
      <c r="H517" s="253">
        <v>7399</v>
      </c>
      <c r="I517" s="256">
        <v>0</v>
      </c>
      <c r="L517" s="52" t="s">
        <v>16</v>
      </c>
      <c r="M517" s="100" t="s">
        <v>26</v>
      </c>
      <c r="N517" s="52" t="s">
        <v>17</v>
      </c>
      <c r="O517" s="195" t="s">
        <v>165</v>
      </c>
    </row>
    <row r="518" spans="1:15" s="35" customFormat="1" ht="15.75" customHeight="1">
      <c r="A518" s="217">
        <v>45751</v>
      </c>
      <c r="B518" s="253">
        <v>7590</v>
      </c>
      <c r="C518" s="256">
        <v>-2252</v>
      </c>
      <c r="D518" s="256"/>
      <c r="E518" s="253">
        <v>108</v>
      </c>
      <c r="F518" s="256">
        <v>-4181</v>
      </c>
      <c r="G518" s="256"/>
      <c r="H518" s="253">
        <v>-672</v>
      </c>
      <c r="I518" s="256">
        <v>57</v>
      </c>
      <c r="L518" s="52" t="s">
        <v>16</v>
      </c>
      <c r="M518" s="100" t="s">
        <v>26</v>
      </c>
      <c r="N518" s="52" t="s">
        <v>17</v>
      </c>
      <c r="O518" s="100" t="s">
        <v>26</v>
      </c>
    </row>
    <row r="519" spans="1:15" s="35" customFormat="1" ht="15.75" customHeight="1">
      <c r="A519" s="217">
        <v>45754</v>
      </c>
      <c r="B519" s="253">
        <v>3107</v>
      </c>
      <c r="C519" s="256">
        <v>5666</v>
      </c>
      <c r="D519" s="256"/>
      <c r="E519" s="253">
        <v>18800</v>
      </c>
      <c r="F519" s="256">
        <v>-3886</v>
      </c>
      <c r="G519" s="256"/>
      <c r="H519" s="253">
        <v>-2946</v>
      </c>
      <c r="I519" s="256">
        <v>-3842</v>
      </c>
      <c r="L519" s="52" t="s">
        <v>16</v>
      </c>
      <c r="M519" s="100" t="s">
        <v>26</v>
      </c>
      <c r="N519" s="52" t="s">
        <v>17</v>
      </c>
      <c r="O519" s="100" t="s">
        <v>26</v>
      </c>
    </row>
    <row r="520" spans="1:15" s="35" customFormat="1" ht="15.75" customHeight="1">
      <c r="A520" s="217">
        <v>45755</v>
      </c>
      <c r="B520" s="253">
        <v>-2551</v>
      </c>
      <c r="C520" s="256">
        <v>344</v>
      </c>
      <c r="D520" s="256"/>
      <c r="E520" s="253">
        <v>-4888</v>
      </c>
      <c r="F520" s="256">
        <v>-6761</v>
      </c>
      <c r="G520" s="256"/>
      <c r="H520" s="253">
        <v>2776</v>
      </c>
      <c r="I520" s="256">
        <v>240</v>
      </c>
      <c r="L520" s="52" t="s">
        <v>16</v>
      </c>
      <c r="M520" s="494" t="s">
        <v>165</v>
      </c>
      <c r="N520" s="52" t="s">
        <v>17</v>
      </c>
      <c r="O520" s="494" t="s">
        <v>165</v>
      </c>
    </row>
    <row r="521" spans="1:15" s="35" customFormat="1" ht="15.75" customHeight="1">
      <c r="A521" s="217">
        <v>45756</v>
      </c>
      <c r="B521" s="253">
        <v>9076</v>
      </c>
      <c r="C521" s="256">
        <v>1176</v>
      </c>
      <c r="D521" s="256"/>
      <c r="E521" s="253">
        <v>-1181</v>
      </c>
      <c r="F521" s="256">
        <v>-467</v>
      </c>
      <c r="G521" s="256"/>
      <c r="H521" s="253">
        <v>-746</v>
      </c>
      <c r="I521" s="256">
        <v>-266</v>
      </c>
      <c r="L521" s="52" t="s">
        <v>16</v>
      </c>
      <c r="M521" s="100" t="s">
        <v>26</v>
      </c>
      <c r="N521" s="52" t="s">
        <v>17</v>
      </c>
      <c r="O521" s="100" t="s">
        <v>26</v>
      </c>
    </row>
    <row r="522" spans="1:15" s="35" customFormat="1" ht="15.75" customHeight="1">
      <c r="A522" s="217">
        <v>45758</v>
      </c>
      <c r="B522" s="253">
        <v>-5458</v>
      </c>
      <c r="C522" s="256">
        <v>117</v>
      </c>
      <c r="D522" s="256"/>
      <c r="E522" s="253">
        <v>-2447</v>
      </c>
      <c r="F522" s="256">
        <v>5907</v>
      </c>
      <c r="G522" s="256"/>
      <c r="H522" s="253">
        <v>-672</v>
      </c>
      <c r="I522" s="256">
        <v>0</v>
      </c>
      <c r="L522" s="52" t="s">
        <v>16</v>
      </c>
      <c r="M522" s="195" t="s">
        <v>165</v>
      </c>
      <c r="N522" s="52" t="s">
        <v>17</v>
      </c>
      <c r="O522" s="195" t="s">
        <v>165</v>
      </c>
    </row>
    <row r="523" spans="1:15" s="35" customFormat="1" ht="15.75" customHeight="1">
      <c r="A523" s="217">
        <v>45762</v>
      </c>
      <c r="B523" s="253">
        <v>-8630</v>
      </c>
      <c r="C523" s="256">
        <v>-4033</v>
      </c>
      <c r="D523" s="256"/>
      <c r="E523" s="253">
        <v>-1732</v>
      </c>
      <c r="F523" s="256">
        <v>8598</v>
      </c>
      <c r="G523" s="256"/>
      <c r="H523" s="253">
        <v>949</v>
      </c>
      <c r="I523" s="256">
        <v>-91</v>
      </c>
      <c r="L523" s="52" t="s">
        <v>16</v>
      </c>
      <c r="M523" s="195" t="s">
        <v>165</v>
      </c>
      <c r="N523" s="52" t="s">
        <v>17</v>
      </c>
      <c r="O523" s="195" t="s">
        <v>165</v>
      </c>
    </row>
    <row r="524" spans="1:15" s="35" customFormat="1" ht="15.75" customHeight="1">
      <c r="A524" s="217">
        <v>45763</v>
      </c>
      <c r="B524" s="253">
        <v>-3015</v>
      </c>
      <c r="C524" s="256">
        <v>-1307</v>
      </c>
      <c r="D524" s="256"/>
      <c r="E524" s="253">
        <v>-45</v>
      </c>
      <c r="F524" s="256">
        <v>24</v>
      </c>
      <c r="G524" s="256"/>
      <c r="H524" s="253">
        <v>399</v>
      </c>
      <c r="I524" s="256">
        <v>-100</v>
      </c>
      <c r="L524" s="52" t="s">
        <v>16</v>
      </c>
      <c r="M524" s="195" t="s">
        <v>165</v>
      </c>
      <c r="N524" s="52" t="s">
        <v>17</v>
      </c>
      <c r="O524" s="195" t="s">
        <v>165</v>
      </c>
    </row>
    <row r="525" spans="1:15" s="35" customFormat="1" ht="15.75" customHeight="1">
      <c r="A525" s="217">
        <v>45764</v>
      </c>
      <c r="B525" s="253">
        <v>-3907</v>
      </c>
      <c r="C525" s="256">
        <v>10912</v>
      </c>
      <c r="D525" s="256"/>
      <c r="E525" s="253">
        <v>5945</v>
      </c>
      <c r="F525" s="256">
        <v>-7529</v>
      </c>
      <c r="G525" s="256"/>
      <c r="H525" s="253">
        <v>-676</v>
      </c>
      <c r="I525" s="256">
        <v>775</v>
      </c>
      <c r="L525" s="52" t="s">
        <v>16</v>
      </c>
      <c r="M525" s="195" t="s">
        <v>165</v>
      </c>
      <c r="N525" s="52" t="s">
        <v>17</v>
      </c>
      <c r="O525" s="195" t="s">
        <v>165</v>
      </c>
    </row>
    <row r="526" spans="1:15" s="35" customFormat="1" ht="15.75" customHeight="1">
      <c r="A526" s="217">
        <v>45768</v>
      </c>
      <c r="B526" s="253">
        <v>5111</v>
      </c>
      <c r="C526" s="256">
        <v>13273</v>
      </c>
      <c r="D526" s="256"/>
      <c r="E526" s="253">
        <v>10248</v>
      </c>
      <c r="F526" s="256">
        <v>6942</v>
      </c>
      <c r="G526" s="256"/>
      <c r="H526" s="253">
        <v>-1107</v>
      </c>
      <c r="I526" s="256">
        <v>40</v>
      </c>
      <c r="L526" s="52" t="s">
        <v>16</v>
      </c>
      <c r="M526" s="195" t="s">
        <v>165</v>
      </c>
      <c r="N526" s="52" t="s">
        <v>17</v>
      </c>
      <c r="O526" s="195" t="s">
        <v>165</v>
      </c>
    </row>
    <row r="527" spans="1:15" s="35" customFormat="1" ht="15.75" customHeight="1">
      <c r="A527" s="217">
        <v>45769</v>
      </c>
      <c r="B527" s="253">
        <v>4687</v>
      </c>
      <c r="C527" s="256">
        <v>9116</v>
      </c>
      <c r="D527" s="256"/>
      <c r="E527" s="253">
        <v>11271</v>
      </c>
      <c r="F527" s="256">
        <v>1247</v>
      </c>
      <c r="G527" s="256"/>
      <c r="H527" s="253">
        <v>-1365</v>
      </c>
      <c r="I527" s="256">
        <v>3165</v>
      </c>
      <c r="L527" s="52" t="s">
        <v>16</v>
      </c>
      <c r="M527" s="195" t="s">
        <v>165</v>
      </c>
      <c r="N527" s="52" t="s">
        <v>17</v>
      </c>
      <c r="O527" s="195" t="s">
        <v>165</v>
      </c>
    </row>
    <row r="528" spans="1:15" s="35" customFormat="1" ht="15.75" customHeight="1">
      <c r="A528" s="217">
        <v>45770</v>
      </c>
      <c r="B528" s="253">
        <v>-464</v>
      </c>
      <c r="C528" s="256">
        <v>230</v>
      </c>
      <c r="D528" s="256"/>
      <c r="E528" s="253">
        <v>-7817</v>
      </c>
      <c r="F528" s="256">
        <v>-2838</v>
      </c>
      <c r="G528" s="256"/>
      <c r="H528" s="253">
        <v>-188</v>
      </c>
      <c r="I528" s="256">
        <v>1703</v>
      </c>
      <c r="L528" s="52" t="s">
        <v>16</v>
      </c>
      <c r="M528" s="195" t="s">
        <v>165</v>
      </c>
      <c r="N528" s="52" t="s">
        <v>17</v>
      </c>
      <c r="O528" s="100" t="s">
        <v>26</v>
      </c>
    </row>
    <row r="529" spans="1:15" s="35" customFormat="1" ht="15.75" customHeight="1">
      <c r="A529" s="217">
        <v>45771</v>
      </c>
      <c r="B529" s="253">
        <v>-28451</v>
      </c>
      <c r="C529" s="256">
        <v>-4604</v>
      </c>
      <c r="D529" s="256"/>
      <c r="E529" s="253">
        <v>-25622</v>
      </c>
      <c r="F529" s="256">
        <v>-6247</v>
      </c>
      <c r="G529" s="256"/>
      <c r="H529" s="253">
        <v>-2247</v>
      </c>
      <c r="I529" s="256">
        <v>462</v>
      </c>
      <c r="L529" s="52" t="s">
        <v>16</v>
      </c>
      <c r="M529" s="195" t="s">
        <v>165</v>
      </c>
      <c r="N529" s="52" t="s">
        <v>17</v>
      </c>
      <c r="O529" s="195" t="s">
        <v>165</v>
      </c>
    </row>
    <row r="530" spans="1:15" s="35" customFormat="1" ht="15.75" customHeight="1">
      <c r="A530" s="217">
        <v>45772</v>
      </c>
      <c r="B530" s="253">
        <v>3313</v>
      </c>
      <c r="C530" s="256">
        <v>-17</v>
      </c>
      <c r="D530" s="256"/>
      <c r="E530" s="253">
        <v>2332</v>
      </c>
      <c r="F530" s="256">
        <v>-7960</v>
      </c>
      <c r="G530" s="256"/>
      <c r="H530" s="253">
        <v>-3313</v>
      </c>
      <c r="I530" s="256">
        <v>-77</v>
      </c>
      <c r="L530" s="52" t="s">
        <v>16</v>
      </c>
      <c r="M530" s="100" t="s">
        <v>26</v>
      </c>
      <c r="N530" s="52" t="s">
        <v>17</v>
      </c>
      <c r="O530" s="100" t="s">
        <v>26</v>
      </c>
    </row>
    <row r="531" spans="1:15" s="35" customFormat="1" ht="15.75" customHeight="1">
      <c r="A531" s="217">
        <v>45775</v>
      </c>
      <c r="B531" s="253">
        <v>5039</v>
      </c>
      <c r="C531" s="256">
        <v>14469</v>
      </c>
      <c r="D531" s="256"/>
      <c r="E531" s="253">
        <v>8385</v>
      </c>
      <c r="F531" s="256">
        <v>318</v>
      </c>
      <c r="G531" s="256"/>
      <c r="H531" s="253">
        <v>-6640</v>
      </c>
      <c r="I531" s="256">
        <v>4447</v>
      </c>
      <c r="L531" s="52" t="s">
        <v>16</v>
      </c>
      <c r="M531" s="195" t="s">
        <v>165</v>
      </c>
      <c r="N531" s="52" t="s">
        <v>17</v>
      </c>
      <c r="O531" s="195" t="s">
        <v>165</v>
      </c>
    </row>
    <row r="532" spans="1:15" s="35" customFormat="1" ht="15.75" customHeight="1">
      <c r="A532" s="217">
        <v>45776</v>
      </c>
      <c r="B532" s="253">
        <v>2291</v>
      </c>
      <c r="C532" s="256">
        <v>-977</v>
      </c>
      <c r="D532" s="256"/>
      <c r="E532" s="253">
        <v>-443</v>
      </c>
      <c r="F532" s="256">
        <v>-1431</v>
      </c>
      <c r="G532" s="256"/>
      <c r="H532" s="253">
        <v>-3305</v>
      </c>
      <c r="I532" s="256">
        <v>5830</v>
      </c>
      <c r="L532" s="52" t="s">
        <v>16</v>
      </c>
      <c r="M532" s="100" t="s">
        <v>26</v>
      </c>
      <c r="N532" s="52" t="s">
        <v>17</v>
      </c>
      <c r="O532" s="100" t="s">
        <v>26</v>
      </c>
    </row>
    <row r="533" spans="1:15" s="35" customFormat="1" ht="15.75" customHeight="1">
      <c r="A533" s="217">
        <v>45777</v>
      </c>
      <c r="B533" s="253">
        <v>-2958</v>
      </c>
      <c r="C533" s="256">
        <v>3174</v>
      </c>
      <c r="D533" s="256"/>
      <c r="E533" s="253">
        <v>289</v>
      </c>
      <c r="F533" s="256">
        <v>-865</v>
      </c>
      <c r="G533" s="256"/>
      <c r="H533" s="253">
        <v>-1194</v>
      </c>
      <c r="I533" s="256">
        <v>1725</v>
      </c>
      <c r="L533" s="52" t="s">
        <v>16</v>
      </c>
      <c r="M533" s="195" t="s">
        <v>165</v>
      </c>
      <c r="N533" s="52" t="s">
        <v>17</v>
      </c>
      <c r="O533" s="195" t="s">
        <v>165</v>
      </c>
    </row>
    <row r="534" spans="1:15" s="35" customFormat="1" ht="15.75" customHeight="1">
      <c r="A534" s="217">
        <v>45779</v>
      </c>
      <c r="B534" s="253">
        <v>556</v>
      </c>
      <c r="C534" s="256">
        <v>-2332</v>
      </c>
      <c r="D534" s="256"/>
      <c r="E534" s="253">
        <v>-5356</v>
      </c>
      <c r="F534" s="256">
        <v>-696</v>
      </c>
      <c r="G534" s="256"/>
      <c r="H534" s="253">
        <v>-2971</v>
      </c>
      <c r="I534" s="256">
        <v>-3231</v>
      </c>
      <c r="L534" s="52" t="s">
        <v>16</v>
      </c>
      <c r="M534" s="100" t="s">
        <v>26</v>
      </c>
      <c r="N534" s="52" t="s">
        <v>17</v>
      </c>
      <c r="O534" s="494" t="s">
        <v>165</v>
      </c>
    </row>
    <row r="535" spans="1:15" s="35" customFormat="1" ht="15.75" customHeight="1">
      <c r="A535" s="217">
        <v>45782</v>
      </c>
      <c r="B535" s="253">
        <v>1719</v>
      </c>
      <c r="C535" s="256">
        <v>1646</v>
      </c>
      <c r="D535" s="256"/>
      <c r="E535" s="253">
        <v>2311</v>
      </c>
      <c r="F535" s="256">
        <v>4810</v>
      </c>
      <c r="G535" s="256"/>
      <c r="H535" s="253">
        <v>2</v>
      </c>
      <c r="I535" s="256">
        <v>1195</v>
      </c>
      <c r="L535" s="52" t="s">
        <v>16</v>
      </c>
      <c r="M535" s="195" t="s">
        <v>165</v>
      </c>
      <c r="N535" s="52" t="s">
        <v>17</v>
      </c>
      <c r="O535" s="152" t="s">
        <v>71</v>
      </c>
    </row>
    <row r="536" spans="1:15" s="35" customFormat="1" ht="15.75" customHeight="1">
      <c r="A536" s="217">
        <v>45783</v>
      </c>
      <c r="B536" s="253">
        <v>-4100</v>
      </c>
      <c r="C536" s="256">
        <v>-743</v>
      </c>
      <c r="D536" s="256"/>
      <c r="E536" s="253">
        <v>-888</v>
      </c>
      <c r="F536" s="256">
        <v>-3746</v>
      </c>
      <c r="G536" s="256"/>
      <c r="H536" s="253">
        <v>-1723</v>
      </c>
      <c r="I536" s="256">
        <v>0</v>
      </c>
      <c r="L536" s="52" t="s">
        <v>16</v>
      </c>
      <c r="M536" s="100" t="s">
        <v>26</v>
      </c>
      <c r="N536" s="52" t="s">
        <v>17</v>
      </c>
      <c r="O536" s="100" t="s">
        <v>26</v>
      </c>
    </row>
    <row r="537" spans="1:15" s="35" customFormat="1" ht="15.75" customHeight="1">
      <c r="A537" s="217">
        <v>45784</v>
      </c>
      <c r="B537" s="253">
        <v>1766</v>
      </c>
      <c r="C537" s="256">
        <v>-6664</v>
      </c>
      <c r="D537" s="256"/>
      <c r="E537" s="253">
        <v>-3376</v>
      </c>
      <c r="F537" s="256">
        <v>4180</v>
      </c>
      <c r="G537" s="256"/>
      <c r="H537" s="253">
        <v>-5807</v>
      </c>
      <c r="I537" s="256">
        <v>-1828</v>
      </c>
      <c r="L537" s="52" t="s">
        <v>16</v>
      </c>
      <c r="M537" s="195" t="s">
        <v>165</v>
      </c>
      <c r="N537" s="52" t="s">
        <v>17</v>
      </c>
      <c r="O537" s="195" t="s">
        <v>165</v>
      </c>
    </row>
    <row r="538" spans="1:15" s="35" customFormat="1" ht="15.75" customHeight="1">
      <c r="A538" s="217">
        <v>45785</v>
      </c>
      <c r="B538" s="253">
        <v>-7710</v>
      </c>
      <c r="C538" s="256">
        <v>5071</v>
      </c>
      <c r="D538" s="256"/>
      <c r="E538" s="253">
        <v>-1496</v>
      </c>
      <c r="F538" s="256">
        <v>377</v>
      </c>
      <c r="G538" s="256"/>
      <c r="H538" s="253">
        <v>-21</v>
      </c>
      <c r="I538" s="256">
        <v>-7669</v>
      </c>
      <c r="L538" s="52" t="s">
        <v>16</v>
      </c>
      <c r="M538" s="100" t="s">
        <v>26</v>
      </c>
      <c r="N538" s="52" t="s">
        <v>17</v>
      </c>
      <c r="O538" s="100" t="s">
        <v>26</v>
      </c>
    </row>
    <row r="539" spans="1:15" s="35" customFormat="1" ht="15.75" customHeight="1">
      <c r="A539" s="217">
        <v>45786</v>
      </c>
      <c r="B539" s="253">
        <v>4779</v>
      </c>
      <c r="C539" s="256">
        <v>-9313</v>
      </c>
      <c r="D539" s="256"/>
      <c r="E539" s="253">
        <v>-4075</v>
      </c>
      <c r="F539" s="256">
        <v>11864</v>
      </c>
      <c r="G539" s="256"/>
      <c r="H539" s="253">
        <v>9872</v>
      </c>
      <c r="I539" s="256">
        <v>-6859</v>
      </c>
      <c r="L539" s="52" t="s">
        <v>16</v>
      </c>
      <c r="M539" s="100" t="s">
        <v>26</v>
      </c>
      <c r="N539" s="52" t="s">
        <v>17</v>
      </c>
      <c r="O539" s="100" t="s">
        <v>26</v>
      </c>
    </row>
    <row r="540" spans="1:15" s="35" customFormat="1" ht="15.75" customHeight="1">
      <c r="A540" s="217">
        <v>45789</v>
      </c>
      <c r="B540" s="253">
        <v>12618</v>
      </c>
      <c r="C540" s="256">
        <v>10241</v>
      </c>
      <c r="D540" s="256"/>
      <c r="E540" s="253">
        <v>1615</v>
      </c>
      <c r="F540" s="256">
        <v>5212</v>
      </c>
      <c r="G540" s="256"/>
      <c r="H540" s="253">
        <v>-3243</v>
      </c>
      <c r="I540" s="256">
        <v>3110</v>
      </c>
      <c r="L540" s="52" t="s">
        <v>16</v>
      </c>
      <c r="M540" s="195" t="s">
        <v>165</v>
      </c>
      <c r="N540" s="52" t="s">
        <v>17</v>
      </c>
      <c r="O540" s="195" t="s">
        <v>165</v>
      </c>
    </row>
    <row r="541" spans="1:15" s="35" customFormat="1" ht="15.75" customHeight="1">
      <c r="A541" s="217">
        <v>45790</v>
      </c>
      <c r="B541" s="253">
        <v>21775</v>
      </c>
      <c r="C541" s="256">
        <v>-18413</v>
      </c>
      <c r="D541" s="256"/>
      <c r="E541" s="253">
        <v>-3854</v>
      </c>
      <c r="F541" s="256">
        <v>-4532</v>
      </c>
      <c r="G541" s="256"/>
      <c r="H541" s="253">
        <v>408</v>
      </c>
      <c r="I541" s="256">
        <v>4621</v>
      </c>
      <c r="L541" s="52" t="s">
        <v>16</v>
      </c>
      <c r="M541" s="100" t="s">
        <v>26</v>
      </c>
      <c r="N541" s="52" t="s">
        <v>17</v>
      </c>
      <c r="O541" s="100" t="s">
        <v>26</v>
      </c>
    </row>
    <row r="542" spans="1:15" s="35" customFormat="1" ht="15.75" customHeight="1">
      <c r="A542" s="217">
        <v>45791</v>
      </c>
      <c r="B542" s="253">
        <v>-8493</v>
      </c>
      <c r="C542" s="256">
        <v>-2185</v>
      </c>
      <c r="D542" s="256"/>
      <c r="E542" s="253">
        <v>1004</v>
      </c>
      <c r="F542" s="256">
        <v>-3799</v>
      </c>
      <c r="G542" s="256"/>
      <c r="H542" s="253">
        <v>-58</v>
      </c>
      <c r="I542" s="256">
        <v>134</v>
      </c>
      <c r="L542" s="52" t="s">
        <v>16</v>
      </c>
      <c r="M542" s="195" t="s">
        <v>165</v>
      </c>
      <c r="N542" s="52" t="s">
        <v>17</v>
      </c>
      <c r="O542" s="152" t="s">
        <v>71</v>
      </c>
    </row>
    <row r="543" spans="1:15" s="35" customFormat="1" ht="15.75" customHeight="1">
      <c r="A543" s="217">
        <v>45792</v>
      </c>
      <c r="B543" s="253">
        <v>-1368</v>
      </c>
      <c r="C543" s="256">
        <v>13245</v>
      </c>
      <c r="D543" s="256"/>
      <c r="E543" s="253">
        <v>8765</v>
      </c>
      <c r="F543" s="256">
        <v>-2339</v>
      </c>
      <c r="G543" s="256"/>
      <c r="H543" s="253">
        <v>-4343</v>
      </c>
      <c r="I543" s="256">
        <v>13430</v>
      </c>
      <c r="L543" s="52" t="s">
        <v>16</v>
      </c>
      <c r="M543" s="195" t="s">
        <v>165</v>
      </c>
      <c r="N543" s="52" t="s">
        <v>17</v>
      </c>
      <c r="O543" s="195" t="s">
        <v>165</v>
      </c>
    </row>
    <row r="544" spans="1:15" s="35" customFormat="1" ht="15.75" customHeight="1">
      <c r="A544" s="217">
        <v>45793</v>
      </c>
      <c r="B544" s="253">
        <v>6433</v>
      </c>
      <c r="C544" s="256">
        <v>-3514</v>
      </c>
      <c r="D544" s="256"/>
      <c r="E544" s="253">
        <v>-3356</v>
      </c>
      <c r="F544" s="256">
        <v>-1741</v>
      </c>
      <c r="G544" s="256"/>
      <c r="H544" s="253">
        <v>-218</v>
      </c>
      <c r="I544" s="256">
        <v>-1600</v>
      </c>
      <c r="L544" s="52" t="s">
        <v>16</v>
      </c>
      <c r="M544" s="100" t="s">
        <v>26</v>
      </c>
      <c r="N544" s="52" t="s">
        <v>17</v>
      </c>
      <c r="O544" s="195" t="s">
        <v>165</v>
      </c>
    </row>
    <row r="545" spans="1:15" s="35" customFormat="1" ht="15.75" customHeight="1">
      <c r="A545" s="217">
        <v>45796</v>
      </c>
      <c r="B545" s="253">
        <v>-23</v>
      </c>
      <c r="C545" s="256">
        <v>2022</v>
      </c>
      <c r="D545" s="256"/>
      <c r="E545" s="253">
        <v>1253</v>
      </c>
      <c r="F545" s="256">
        <v>-1880</v>
      </c>
      <c r="G545" s="256"/>
      <c r="H545" s="253">
        <v>240</v>
      </c>
      <c r="I545" s="256">
        <v>1065</v>
      </c>
      <c r="L545" s="52" t="s">
        <v>16</v>
      </c>
      <c r="M545" s="100" t="s">
        <v>26</v>
      </c>
      <c r="N545" s="52" t="s">
        <v>17</v>
      </c>
      <c r="O545" s="152" t="s">
        <v>71</v>
      </c>
    </row>
    <row r="546" spans="1:15" s="35" customFormat="1" ht="15.75" customHeight="1">
      <c r="A546" s="217">
        <v>45797</v>
      </c>
      <c r="B546" s="253">
        <v>19037</v>
      </c>
      <c r="C546" s="256">
        <v>-7130</v>
      </c>
      <c r="D546" s="256"/>
      <c r="E546" s="253">
        <v>7091</v>
      </c>
      <c r="F546" s="256">
        <v>3485</v>
      </c>
      <c r="G546" s="256"/>
      <c r="H546" s="253">
        <v>3013</v>
      </c>
      <c r="I546" s="256">
        <v>17536</v>
      </c>
      <c r="L546" s="52" t="s">
        <v>16</v>
      </c>
      <c r="M546" s="100" t="s">
        <v>26</v>
      </c>
      <c r="N546" s="52" t="s">
        <v>17</v>
      </c>
      <c r="O546" s="100" t="s">
        <v>26</v>
      </c>
    </row>
    <row r="547" spans="1:15" s="35" customFormat="1" ht="15.75" customHeight="1">
      <c r="A547" s="217">
        <v>45798</v>
      </c>
      <c r="B547" s="253">
        <v>7436</v>
      </c>
      <c r="C547" s="256">
        <v>-911</v>
      </c>
      <c r="D547" s="256"/>
      <c r="E547" s="253">
        <v>5959</v>
      </c>
      <c r="F547" s="256">
        <v>-1292</v>
      </c>
      <c r="G547" s="256"/>
      <c r="H547" s="253">
        <v>2</v>
      </c>
      <c r="I547" s="256">
        <v>16759</v>
      </c>
      <c r="L547" s="52" t="s">
        <v>16</v>
      </c>
      <c r="M547" s="195" t="s">
        <v>165</v>
      </c>
      <c r="N547" s="52" t="s">
        <v>17</v>
      </c>
      <c r="O547" s="195" t="s">
        <v>165</v>
      </c>
    </row>
    <row r="548" spans="1:15" s="35" customFormat="1" ht="15.75" customHeight="1">
      <c r="A548" s="217">
        <v>45799</v>
      </c>
      <c r="B548" s="253">
        <v>10157</v>
      </c>
      <c r="C548" s="256">
        <v>-11113</v>
      </c>
      <c r="D548" s="256"/>
      <c r="E548" s="253">
        <v>273</v>
      </c>
      <c r="F548" s="256">
        <v>741</v>
      </c>
      <c r="G548" s="256"/>
      <c r="H548" s="253">
        <v>265</v>
      </c>
      <c r="I548" s="256">
        <v>3347</v>
      </c>
      <c r="L548" s="52" t="s">
        <v>16</v>
      </c>
      <c r="M548" s="100" t="s">
        <v>26</v>
      </c>
      <c r="N548" s="52" t="s">
        <v>17</v>
      </c>
      <c r="O548" s="100" t="s">
        <v>26</v>
      </c>
    </row>
    <row r="549" spans="1:15" s="35" customFormat="1" ht="15.75" customHeight="1">
      <c r="A549" s="217">
        <v>45800</v>
      </c>
      <c r="B549" s="253">
        <v>-2789</v>
      </c>
      <c r="C549" s="256">
        <v>3104</v>
      </c>
      <c r="D549" s="256"/>
      <c r="E549" s="253">
        <v>5162</v>
      </c>
      <c r="F549" s="256">
        <v>-2676</v>
      </c>
      <c r="G549" s="256"/>
      <c r="H549" s="253">
        <v>8</v>
      </c>
      <c r="I549" s="256">
        <v>3065</v>
      </c>
      <c r="L549" s="52" t="s">
        <v>16</v>
      </c>
      <c r="M549" s="195" t="s">
        <v>165</v>
      </c>
      <c r="N549" s="52" t="s">
        <v>17</v>
      </c>
      <c r="O549" s="195" t="s">
        <v>165</v>
      </c>
    </row>
    <row r="550" spans="1:15" s="35" customFormat="1" ht="15.75" customHeight="1">
      <c r="A550" s="217">
        <v>45803</v>
      </c>
      <c r="B550" s="253">
        <v>1176</v>
      </c>
      <c r="C550" s="256">
        <v>1806</v>
      </c>
      <c r="D550" s="256"/>
      <c r="E550" s="253">
        <v>1887</v>
      </c>
      <c r="F550" s="256">
        <v>-2693</v>
      </c>
      <c r="G550" s="256"/>
      <c r="H550" s="253">
        <v>-3235</v>
      </c>
      <c r="I550" s="256">
        <v>3600</v>
      </c>
      <c r="L550" s="52" t="s">
        <v>16</v>
      </c>
      <c r="M550" s="195" t="s">
        <v>165</v>
      </c>
      <c r="N550" s="52" t="s">
        <v>17</v>
      </c>
      <c r="O550" s="195" t="s">
        <v>165</v>
      </c>
    </row>
    <row r="551" spans="1:15" s="35" customFormat="1" ht="15.75" customHeight="1">
      <c r="A551" s="217">
        <v>45804</v>
      </c>
      <c r="B551" s="253">
        <v>3576</v>
      </c>
      <c r="C551" s="256">
        <v>-3918</v>
      </c>
      <c r="D551" s="256"/>
      <c r="E551" s="253">
        <v>-13236</v>
      </c>
      <c r="F551" s="256">
        <v>989</v>
      </c>
      <c r="G551" s="256"/>
      <c r="H551" s="253">
        <v>3623</v>
      </c>
      <c r="I551" s="256">
        <v>-19215</v>
      </c>
      <c r="L551" s="52" t="s">
        <v>16</v>
      </c>
      <c r="M551" s="100" t="s">
        <v>26</v>
      </c>
      <c r="N551" s="52" t="s">
        <v>17</v>
      </c>
      <c r="O551" s="100" t="s">
        <v>26</v>
      </c>
    </row>
    <row r="552" spans="1:15" s="35" customFormat="1" ht="15.75" customHeight="1">
      <c r="A552" s="217">
        <v>45805</v>
      </c>
      <c r="B552" s="253">
        <v>8903</v>
      </c>
      <c r="C552" s="256">
        <v>2271</v>
      </c>
      <c r="D552" s="256"/>
      <c r="E552" s="253">
        <v>4891</v>
      </c>
      <c r="F552" s="256">
        <v>2641</v>
      </c>
      <c r="G552" s="256"/>
      <c r="H552" s="253">
        <v>786</v>
      </c>
      <c r="I552" s="256">
        <v>-1900</v>
      </c>
      <c r="L552" s="52" t="s">
        <v>16</v>
      </c>
      <c r="M552" s="100" t="s">
        <v>26</v>
      </c>
      <c r="N552" s="52" t="s">
        <v>17</v>
      </c>
      <c r="O552" s="100" t="s">
        <v>26</v>
      </c>
    </row>
    <row r="553" spans="1:15" s="35" customFormat="1" ht="15.75" customHeight="1">
      <c r="A553" s="217">
        <v>45806</v>
      </c>
      <c r="B553" s="253">
        <v>-27365</v>
      </c>
      <c r="C553" s="256">
        <v>-12814</v>
      </c>
      <c r="D553" s="256"/>
      <c r="E553" s="253">
        <v>-18937</v>
      </c>
      <c r="F553" s="256">
        <v>-8620</v>
      </c>
      <c r="G553" s="256"/>
      <c r="H553" s="253">
        <v>-7186</v>
      </c>
      <c r="I553" s="256">
        <v>-31030</v>
      </c>
      <c r="L553" s="52" t="s">
        <v>16</v>
      </c>
      <c r="M553" s="195" t="s">
        <v>165</v>
      </c>
      <c r="N553" s="52" t="s">
        <v>17</v>
      </c>
      <c r="O553" s="195" t="s">
        <v>165</v>
      </c>
    </row>
    <row r="554" spans="1:15" s="35" customFormat="1" ht="15.75" customHeight="1">
      <c r="A554" s="217">
        <v>45807</v>
      </c>
      <c r="B554" s="253">
        <v>7880</v>
      </c>
      <c r="C554" s="256">
        <v>3982</v>
      </c>
      <c r="D554" s="256"/>
      <c r="E554" s="253">
        <v>3164</v>
      </c>
      <c r="F554" s="256">
        <v>79</v>
      </c>
      <c r="G554" s="256"/>
      <c r="H554" s="253">
        <v>338</v>
      </c>
      <c r="I554" s="256">
        <v>1600</v>
      </c>
      <c r="L554" s="52" t="s">
        <v>16</v>
      </c>
      <c r="M554" s="100" t="s">
        <v>26</v>
      </c>
      <c r="N554" s="52" t="s">
        <v>17</v>
      </c>
      <c r="O554" s="195" t="s">
        <v>165</v>
      </c>
    </row>
    <row r="555" spans="1:15" s="35" customFormat="1" ht="15.75" customHeight="1">
      <c r="A555" s="217">
        <v>45810</v>
      </c>
      <c r="B555" s="253">
        <v>996</v>
      </c>
      <c r="C555" s="256">
        <v>810</v>
      </c>
      <c r="D555" s="256"/>
      <c r="E555" s="253">
        <v>-1493</v>
      </c>
      <c r="F555" s="256">
        <v>-1317</v>
      </c>
      <c r="G555" s="256"/>
      <c r="H555" s="253">
        <v>0</v>
      </c>
      <c r="I555" s="256">
        <v>-5372</v>
      </c>
      <c r="L555" s="52" t="s">
        <v>16</v>
      </c>
      <c r="M555" s="152" t="s">
        <v>71</v>
      </c>
      <c r="N555" s="52" t="s">
        <v>17</v>
      </c>
      <c r="O555" s="195" t="s">
        <v>165</v>
      </c>
    </row>
    <row r="556" spans="1:15" s="35" customFormat="1" ht="15.75" customHeight="1">
      <c r="A556" s="217">
        <v>45811</v>
      </c>
      <c r="B556" s="253">
        <v>8976</v>
      </c>
      <c r="C556" s="256">
        <v>1563</v>
      </c>
      <c r="D556" s="256"/>
      <c r="E556" s="253">
        <v>3144</v>
      </c>
      <c r="F556" s="256">
        <v>1276</v>
      </c>
      <c r="G556" s="256"/>
      <c r="H556" s="253">
        <v>2967</v>
      </c>
      <c r="I556" s="256">
        <v>-1840</v>
      </c>
      <c r="L556" s="52" t="s">
        <v>16</v>
      </c>
      <c r="M556" s="100" t="s">
        <v>26</v>
      </c>
      <c r="N556" s="52" t="s">
        <v>17</v>
      </c>
      <c r="O556" s="100" t="s">
        <v>26</v>
      </c>
    </row>
    <row r="557" spans="1:15" s="35" customFormat="1" ht="15.75" customHeight="1">
      <c r="A557" s="217">
        <v>45812</v>
      </c>
      <c r="B557" s="253">
        <v>3462</v>
      </c>
      <c r="C557" s="256">
        <v>4216</v>
      </c>
      <c r="D557" s="256"/>
      <c r="E557" s="253">
        <v>-449</v>
      </c>
      <c r="F557" s="256">
        <v>-1629</v>
      </c>
      <c r="G557" s="256"/>
      <c r="H557" s="253">
        <v>-394</v>
      </c>
      <c r="I557" s="256">
        <v>251</v>
      </c>
      <c r="L557" s="52" t="s">
        <v>16</v>
      </c>
      <c r="M557" s="195" t="s">
        <v>165</v>
      </c>
      <c r="N557" s="52" t="s">
        <v>17</v>
      </c>
      <c r="O557" s="195" t="s">
        <v>165</v>
      </c>
    </row>
    <row r="558" spans="1:15" s="35" customFormat="1" ht="15.75" customHeight="1">
      <c r="A558" s="217">
        <v>45813</v>
      </c>
      <c r="B558" s="253">
        <v>4465</v>
      </c>
      <c r="C558" s="256">
        <v>4431</v>
      </c>
      <c r="D558" s="256"/>
      <c r="E558" s="253">
        <v>7150</v>
      </c>
      <c r="F558" s="256">
        <v>-2370</v>
      </c>
      <c r="G558" s="256"/>
      <c r="H558" s="253">
        <v>-1576</v>
      </c>
      <c r="I558" s="256">
        <v>3925</v>
      </c>
      <c r="L558" s="52" t="s">
        <v>16</v>
      </c>
      <c r="M558" s="195" t="s">
        <v>165</v>
      </c>
      <c r="N558" s="52" t="s">
        <v>17</v>
      </c>
      <c r="O558" s="195" t="s">
        <v>165</v>
      </c>
    </row>
    <row r="559" spans="1:15" s="35" customFormat="1" ht="15.75" customHeight="1">
      <c r="A559" s="217">
        <v>45814</v>
      </c>
      <c r="B559" s="253">
        <v>-946</v>
      </c>
      <c r="C559" s="256">
        <v>6199</v>
      </c>
      <c r="D559" s="256"/>
      <c r="E559" s="253">
        <v>1696</v>
      </c>
      <c r="F559" s="256">
        <v>9085</v>
      </c>
      <c r="G559" s="256"/>
      <c r="H559" s="253">
        <v>1011</v>
      </c>
      <c r="I559" s="256">
        <v>735</v>
      </c>
      <c r="L559" s="52" t="s">
        <v>16</v>
      </c>
      <c r="M559" s="195" t="s">
        <v>165</v>
      </c>
      <c r="N559" s="52" t="s">
        <v>17</v>
      </c>
      <c r="O559" s="195" t="s">
        <v>165</v>
      </c>
    </row>
    <row r="560" spans="1:15" s="35" customFormat="1" ht="15.75" customHeight="1">
      <c r="A560" s="217">
        <v>45817</v>
      </c>
      <c r="B560" s="253">
        <v>5105</v>
      </c>
      <c r="C560" s="256">
        <v>58</v>
      </c>
      <c r="D560" s="256"/>
      <c r="E560" s="253">
        <v>-3361</v>
      </c>
      <c r="F560" s="256">
        <v>1604</v>
      </c>
      <c r="G560" s="256"/>
      <c r="H560" s="253">
        <v>3108</v>
      </c>
      <c r="I560" s="256">
        <v>48</v>
      </c>
      <c r="L560" s="52" t="s">
        <v>16</v>
      </c>
      <c r="M560" s="195" t="s">
        <v>165</v>
      </c>
      <c r="N560" s="52" t="s">
        <v>17</v>
      </c>
      <c r="O560" s="195" t="s">
        <v>165</v>
      </c>
    </row>
    <row r="561" spans="1:15" s="35" customFormat="1" ht="15.75" customHeight="1">
      <c r="A561" s="217">
        <v>45818</v>
      </c>
      <c r="B561" s="253">
        <v>-388</v>
      </c>
      <c r="C561" s="256">
        <v>-2917</v>
      </c>
      <c r="D561" s="256"/>
      <c r="E561" s="253">
        <v>-4145</v>
      </c>
      <c r="F561" s="256">
        <v>-1667</v>
      </c>
      <c r="G561" s="256"/>
      <c r="H561" s="253">
        <v>-1699</v>
      </c>
      <c r="I561" s="256">
        <v>1200</v>
      </c>
      <c r="L561" s="52" t="s">
        <v>16</v>
      </c>
      <c r="M561" s="100" t="s">
        <v>26</v>
      </c>
      <c r="N561" s="52" t="s">
        <v>17</v>
      </c>
      <c r="O561" s="100" t="s">
        <v>26</v>
      </c>
    </row>
    <row r="562" spans="1:15" s="35" customFormat="1" ht="15.75" customHeight="1">
      <c r="A562" s="217">
        <v>45819</v>
      </c>
      <c r="B562" s="253">
        <v>-2322</v>
      </c>
      <c r="C562" s="256">
        <v>5441</v>
      </c>
      <c r="D562" s="256"/>
      <c r="E562" s="253">
        <v>390</v>
      </c>
      <c r="F562" s="256">
        <v>-4343</v>
      </c>
      <c r="G562" s="256"/>
      <c r="H562" s="253">
        <v>-1630</v>
      </c>
      <c r="I562" s="256">
        <v>1815</v>
      </c>
      <c r="L562" s="52" t="s">
        <v>16</v>
      </c>
      <c r="M562" s="195" t="s">
        <v>165</v>
      </c>
      <c r="N562" s="52" t="s">
        <v>17</v>
      </c>
      <c r="O562" s="100" t="s">
        <v>26</v>
      </c>
    </row>
    <row r="563" spans="1:15" s="35" customFormat="1" ht="15.75" customHeight="1">
      <c r="A563" s="217">
        <v>45820</v>
      </c>
      <c r="B563" s="253">
        <v>6298</v>
      </c>
      <c r="C563" s="256">
        <v>-5633</v>
      </c>
      <c r="D563" s="256"/>
      <c r="E563" s="253">
        <v>-1090</v>
      </c>
      <c r="F563" s="256">
        <v>5081</v>
      </c>
      <c r="G563" s="256"/>
      <c r="H563" s="253">
        <v>1569</v>
      </c>
      <c r="I563" s="256">
        <v>-5600</v>
      </c>
      <c r="L563" s="52" t="s">
        <v>16</v>
      </c>
      <c r="M563" s="100" t="s">
        <v>26</v>
      </c>
      <c r="N563" s="52" t="s">
        <v>17</v>
      </c>
      <c r="O563" s="100" t="s">
        <v>26</v>
      </c>
    </row>
    <row r="564" spans="1:15" s="35" customFormat="1" ht="15.75" customHeight="1">
      <c r="A564" s="217">
        <v>45821</v>
      </c>
      <c r="B564" s="253">
        <v>3418</v>
      </c>
      <c r="C564" s="256">
        <v>129</v>
      </c>
      <c r="D564" s="256"/>
      <c r="E564" s="253">
        <v>-1470</v>
      </c>
      <c r="F564" s="256">
        <v>6902</v>
      </c>
      <c r="G564" s="256"/>
      <c r="H564" s="253">
        <v>7231</v>
      </c>
      <c r="I564" s="256">
        <v>-2583</v>
      </c>
      <c r="L564" s="52" t="s">
        <v>16</v>
      </c>
      <c r="M564" s="100" t="s">
        <v>26</v>
      </c>
      <c r="N564" s="52" t="s">
        <v>17</v>
      </c>
      <c r="O564" s="100" t="s">
        <v>26</v>
      </c>
    </row>
    <row r="565" spans="1:15" s="35" customFormat="1" ht="15.75" customHeight="1">
      <c r="A565" s="217">
        <v>45824</v>
      </c>
      <c r="B565" s="253">
        <v>-7725</v>
      </c>
      <c r="C565" s="256">
        <v>3303</v>
      </c>
      <c r="D565" s="256"/>
      <c r="E565" s="253">
        <v>7911</v>
      </c>
      <c r="F565" s="256">
        <v>-7089</v>
      </c>
      <c r="G565" s="256"/>
      <c r="H565" s="253">
        <v>-1208</v>
      </c>
      <c r="I565" s="256">
        <v>5230</v>
      </c>
      <c r="L565" s="52" t="s">
        <v>16</v>
      </c>
      <c r="M565" s="195" t="s">
        <v>165</v>
      </c>
      <c r="N565" s="52" t="s">
        <v>17</v>
      </c>
      <c r="O565" s="195" t="s">
        <v>165</v>
      </c>
    </row>
    <row r="566" spans="1:15" s="35" customFormat="1" ht="15.75" customHeight="1">
      <c r="A566" s="217">
        <v>45825</v>
      </c>
      <c r="B566" s="253">
        <v>3179</v>
      </c>
      <c r="C566" s="256">
        <v>-1379</v>
      </c>
      <c r="D566" s="256"/>
      <c r="E566" s="253">
        <v>-3636</v>
      </c>
      <c r="F566" s="256">
        <v>2825</v>
      </c>
      <c r="G566" s="256"/>
      <c r="H566" s="253">
        <v>-232</v>
      </c>
      <c r="I566" s="256">
        <v>125</v>
      </c>
      <c r="L566" s="52" t="s">
        <v>16</v>
      </c>
      <c r="M566" s="100" t="s">
        <v>26</v>
      </c>
      <c r="N566" s="52" t="s">
        <v>17</v>
      </c>
      <c r="O566" s="100" t="s">
        <v>26</v>
      </c>
    </row>
    <row r="567" spans="1:15" s="35" customFormat="1" ht="15.75" customHeight="1">
      <c r="A567" s="217">
        <v>45826</v>
      </c>
      <c r="B567" s="253">
        <v>-2788</v>
      </c>
      <c r="C567" s="256">
        <v>-1362</v>
      </c>
      <c r="D567" s="256"/>
      <c r="E567" s="253">
        <v>327</v>
      </c>
      <c r="F567" s="256">
        <v>-4473</v>
      </c>
      <c r="G567" s="256"/>
      <c r="H567" s="253">
        <v>-8</v>
      </c>
      <c r="I567" s="256">
        <v>3716</v>
      </c>
      <c r="L567" s="52" t="s">
        <v>16</v>
      </c>
      <c r="M567" s="100" t="s">
        <v>26</v>
      </c>
      <c r="N567" s="52" t="s">
        <v>17</v>
      </c>
      <c r="O567" s="195" t="s">
        <v>165</v>
      </c>
    </row>
    <row r="568" spans="1:15" s="35" customFormat="1" ht="15.75" customHeight="1">
      <c r="A568" s="217">
        <v>45827</v>
      </c>
      <c r="B568" s="253">
        <v>-3185</v>
      </c>
      <c r="C568" s="256">
        <v>1623</v>
      </c>
      <c r="D568" s="256"/>
      <c r="E568" s="253">
        <v>-599</v>
      </c>
      <c r="F568" s="256">
        <v>-3542</v>
      </c>
      <c r="G568" s="256"/>
      <c r="H568" s="253">
        <v>-123</v>
      </c>
      <c r="I568" s="256">
        <v>183</v>
      </c>
      <c r="L568" s="52" t="s">
        <v>16</v>
      </c>
      <c r="M568" s="100" t="s">
        <v>26</v>
      </c>
      <c r="N568" s="52" t="s">
        <v>17</v>
      </c>
      <c r="O568" s="100" t="s">
        <v>26</v>
      </c>
    </row>
    <row r="569" spans="1:15" s="35" customFormat="1" ht="15.75" customHeight="1">
      <c r="A569" s="217">
        <v>45828</v>
      </c>
      <c r="B569" s="253">
        <v>-5206</v>
      </c>
      <c r="C569" s="256">
        <v>892</v>
      </c>
      <c r="D569" s="256"/>
      <c r="E569" s="253">
        <v>14401</v>
      </c>
      <c r="F569" s="256">
        <v>-2787</v>
      </c>
      <c r="G569" s="256"/>
      <c r="H569" s="253">
        <v>-4458</v>
      </c>
      <c r="I569" s="256">
        <v>7226</v>
      </c>
      <c r="L569" s="52" t="s">
        <v>16</v>
      </c>
      <c r="M569" s="195" t="s">
        <v>165</v>
      </c>
      <c r="N569" s="52" t="s">
        <v>17</v>
      </c>
      <c r="O569" s="195" t="s">
        <v>165</v>
      </c>
    </row>
    <row r="570" spans="1:15" s="35" customFormat="1" ht="15.75" customHeight="1">
      <c r="A570" s="217">
        <v>45831</v>
      </c>
      <c r="B570" s="253">
        <v>169</v>
      </c>
      <c r="C570" s="256">
        <v>-10076</v>
      </c>
      <c r="D570" s="256"/>
      <c r="E570" s="253">
        <v>-5468</v>
      </c>
      <c r="F570" s="256">
        <v>309</v>
      </c>
      <c r="G570" s="256"/>
      <c r="H570" s="253">
        <v>-1145</v>
      </c>
      <c r="I570" s="256">
        <v>-3016</v>
      </c>
      <c r="L570" s="52" t="s">
        <v>16</v>
      </c>
      <c r="M570" s="100" t="s">
        <v>26</v>
      </c>
      <c r="N570" s="52" t="s">
        <v>17</v>
      </c>
      <c r="O570" s="100" t="s">
        <v>26</v>
      </c>
    </row>
    <row r="571" spans="1:15" s="35" customFormat="1" ht="15.75" customHeight="1">
      <c r="A571" s="217">
        <v>45832</v>
      </c>
      <c r="B571" s="253">
        <v>2056</v>
      </c>
      <c r="C571" s="256">
        <v>-1742</v>
      </c>
      <c r="D571" s="256"/>
      <c r="E571" s="253">
        <v>6857</v>
      </c>
      <c r="F571" s="256">
        <v>5973</v>
      </c>
      <c r="G571" s="256"/>
      <c r="H571" s="253">
        <v>-3192</v>
      </c>
      <c r="I571" s="256">
        <v>-5274</v>
      </c>
      <c r="L571" s="52" t="s">
        <v>16</v>
      </c>
      <c r="M571" s="195" t="s">
        <v>165</v>
      </c>
      <c r="N571" s="52" t="s">
        <v>17</v>
      </c>
      <c r="O571" s="195" t="s">
        <v>165</v>
      </c>
    </row>
    <row r="572" spans="1:15" s="35" customFormat="1" ht="15.75" customHeight="1">
      <c r="A572" s="217">
        <v>45833</v>
      </c>
      <c r="B572" s="253">
        <v>-7514</v>
      </c>
      <c r="C572" s="256">
        <v>8355</v>
      </c>
      <c r="D572" s="256"/>
      <c r="E572" s="253">
        <v>16180</v>
      </c>
      <c r="F572" s="256">
        <v>-1162</v>
      </c>
      <c r="G572" s="256"/>
      <c r="H572" s="253">
        <v>-1574</v>
      </c>
      <c r="I572" s="256">
        <v>2500</v>
      </c>
      <c r="L572" s="52" t="s">
        <v>16</v>
      </c>
      <c r="M572" s="195" t="s">
        <v>165</v>
      </c>
      <c r="N572" s="52" t="s">
        <v>17</v>
      </c>
      <c r="O572" s="195" t="s">
        <v>165</v>
      </c>
    </row>
    <row r="573" spans="1:15" s="35" customFormat="1" ht="15.75" customHeight="1">
      <c r="A573" s="217">
        <v>45834</v>
      </c>
      <c r="B573" s="253">
        <v>-34947</v>
      </c>
      <c r="C573" s="256">
        <v>1933</v>
      </c>
      <c r="D573" s="256"/>
      <c r="E573" s="253">
        <v>-30762</v>
      </c>
      <c r="F573" s="256">
        <v>2053</v>
      </c>
      <c r="G573" s="256"/>
      <c r="H573" s="253">
        <v>444</v>
      </c>
      <c r="I573" s="256">
        <v>2652</v>
      </c>
      <c r="L573" s="52" t="s">
        <v>16</v>
      </c>
      <c r="M573" s="195" t="s">
        <v>165</v>
      </c>
      <c r="N573" s="52" t="s">
        <v>17</v>
      </c>
      <c r="O573" s="195" t="s">
        <v>165</v>
      </c>
    </row>
    <row r="574" spans="1:15" s="35" customFormat="1" ht="15.75" customHeight="1">
      <c r="A574" s="217">
        <v>45835</v>
      </c>
      <c r="B574" s="253">
        <v>4079</v>
      </c>
      <c r="C574" s="256">
        <v>6779</v>
      </c>
      <c r="D574" s="256"/>
      <c r="E574" s="253">
        <v>3054</v>
      </c>
      <c r="F574" s="256">
        <v>2485</v>
      </c>
      <c r="G574" s="256"/>
      <c r="H574" s="253">
        <v>2382</v>
      </c>
      <c r="I574" s="256">
        <v>1700</v>
      </c>
      <c r="L574" s="52" t="s">
        <v>16</v>
      </c>
      <c r="M574" s="195" t="s">
        <v>165</v>
      </c>
      <c r="N574" s="52" t="s">
        <v>17</v>
      </c>
      <c r="O574" s="195" t="s">
        <v>165</v>
      </c>
    </row>
    <row r="575" spans="1:15" s="35" customFormat="1" ht="15.75" customHeight="1">
      <c r="A575" s="217">
        <v>45838</v>
      </c>
      <c r="B575" s="253">
        <v>-9645</v>
      </c>
      <c r="C575" s="256">
        <v>-2886</v>
      </c>
      <c r="D575" s="256"/>
      <c r="E575" s="253">
        <v>11264</v>
      </c>
      <c r="F575" s="256">
        <v>1196</v>
      </c>
      <c r="G575" s="256"/>
      <c r="H575" s="253">
        <v>-204</v>
      </c>
      <c r="I575" s="256">
        <v>-1500</v>
      </c>
      <c r="L575" s="52" t="s">
        <v>16</v>
      </c>
      <c r="M575" s="100" t="s">
        <v>26</v>
      </c>
      <c r="N575" s="52" t="s">
        <v>17</v>
      </c>
      <c r="O575" s="100" t="s">
        <v>26</v>
      </c>
    </row>
    <row r="576" spans="1:15" s="35" customFormat="1" ht="15.75" customHeight="1">
      <c r="A576" s="217">
        <v>45839</v>
      </c>
      <c r="B576" s="253">
        <v>-2575</v>
      </c>
      <c r="C576" s="256">
        <v>1470</v>
      </c>
      <c r="D576" s="256"/>
      <c r="E576" s="253">
        <v>3746</v>
      </c>
      <c r="F576" s="256">
        <v>-1208</v>
      </c>
      <c r="G576" s="256"/>
      <c r="H576" s="253">
        <v>-326</v>
      </c>
      <c r="I576" s="256">
        <v>0</v>
      </c>
      <c r="L576" s="52" t="s">
        <v>16</v>
      </c>
      <c r="M576" s="195" t="s">
        <v>165</v>
      </c>
      <c r="N576" s="52" t="s">
        <v>17</v>
      </c>
      <c r="O576" s="195" t="s">
        <v>165</v>
      </c>
    </row>
    <row r="577" spans="1:15" s="35" customFormat="1" ht="15.75" customHeight="1">
      <c r="A577" s="217">
        <v>45840</v>
      </c>
      <c r="B577" s="253">
        <v>5065</v>
      </c>
      <c r="C577" s="256">
        <v>-7048</v>
      </c>
      <c r="D577" s="256"/>
      <c r="E577" s="253">
        <v>-9588</v>
      </c>
      <c r="F577" s="256">
        <v>-6428</v>
      </c>
      <c r="G577" s="256"/>
      <c r="H577" s="253">
        <v>-1117</v>
      </c>
      <c r="I577" s="256">
        <v>-2679</v>
      </c>
      <c r="L577" s="52" t="s">
        <v>16</v>
      </c>
      <c r="M577" s="100" t="s">
        <v>26</v>
      </c>
      <c r="N577" s="52" t="s">
        <v>17</v>
      </c>
      <c r="O577" s="100" t="s">
        <v>26</v>
      </c>
    </row>
    <row r="578" spans="1:15" s="35" customFormat="1" ht="15.75" customHeight="1">
      <c r="A578" s="217">
        <v>45841</v>
      </c>
      <c r="B578" s="253">
        <v>4646</v>
      </c>
      <c r="C578" s="256">
        <v>-3243</v>
      </c>
      <c r="D578" s="256"/>
      <c r="E578" s="253">
        <v>-1643</v>
      </c>
      <c r="F578" s="256">
        <v>-4364</v>
      </c>
      <c r="G578" s="256"/>
      <c r="H578" s="253">
        <v>-524</v>
      </c>
      <c r="I578" s="256">
        <v>-2500</v>
      </c>
      <c r="L578" s="52" t="s">
        <v>16</v>
      </c>
      <c r="M578" s="100" t="s">
        <v>26</v>
      </c>
      <c r="N578" s="52" t="s">
        <v>17</v>
      </c>
      <c r="O578" s="100" t="s">
        <v>26</v>
      </c>
    </row>
    <row r="579" spans="1:15" s="35" customFormat="1" ht="15.75" customHeight="1">
      <c r="A579" s="217">
        <v>45842</v>
      </c>
      <c r="B579" s="253">
        <v>695</v>
      </c>
      <c r="C579" s="256">
        <v>-5462</v>
      </c>
      <c r="D579" s="256"/>
      <c r="E579" s="253">
        <v>-2006</v>
      </c>
      <c r="F579" s="256">
        <v>-1594</v>
      </c>
      <c r="G579" s="256"/>
      <c r="H579" s="253">
        <v>-1065</v>
      </c>
      <c r="I579" s="256">
        <v>800</v>
      </c>
      <c r="L579" s="52" t="s">
        <v>16</v>
      </c>
      <c r="M579" s="195" t="s">
        <v>165</v>
      </c>
      <c r="N579" s="52" t="s">
        <v>17</v>
      </c>
      <c r="O579" s="195" t="s">
        <v>165</v>
      </c>
    </row>
    <row r="580" spans="1:15" s="35" customFormat="1" ht="15.75" customHeight="1">
      <c r="A580" s="217">
        <v>45845</v>
      </c>
      <c r="B580" s="253">
        <v>6256</v>
      </c>
      <c r="C580" s="256">
        <v>444</v>
      </c>
      <c r="D580" s="256"/>
      <c r="E580" s="253">
        <v>-3205</v>
      </c>
      <c r="F580" s="256">
        <v>-929</v>
      </c>
      <c r="G580" s="256"/>
      <c r="H580" s="253">
        <v>-120</v>
      </c>
      <c r="I580" s="256">
        <v>0</v>
      </c>
      <c r="L580" s="52" t="s">
        <v>16</v>
      </c>
      <c r="M580" s="100" t="s">
        <v>26</v>
      </c>
      <c r="N580" s="52" t="s">
        <v>17</v>
      </c>
      <c r="O580" s="100" t="s">
        <v>26</v>
      </c>
    </row>
    <row r="581" spans="1:15" s="35" customFormat="1" ht="15.75" customHeight="1">
      <c r="A581" s="217">
        <v>45846</v>
      </c>
      <c r="B581" s="253">
        <v>8620</v>
      </c>
      <c r="C581" s="256">
        <v>2221</v>
      </c>
      <c r="D581" s="256"/>
      <c r="E581" s="253">
        <v>-1020</v>
      </c>
      <c r="F581" s="256">
        <v>3936</v>
      </c>
      <c r="G581" s="256"/>
      <c r="H581" s="253">
        <v>-33</v>
      </c>
      <c r="I581" s="256">
        <v>0</v>
      </c>
      <c r="L581" s="155" t="s">
        <v>16</v>
      </c>
      <c r="M581" s="494" t="s">
        <v>165</v>
      </c>
      <c r="N581" s="494" t="s">
        <v>17</v>
      </c>
      <c r="O581" s="494" t="s">
        <v>165</v>
      </c>
    </row>
    <row r="582" spans="1:15" s="35" customFormat="1" ht="15.75" customHeight="1">
      <c r="A582" s="217">
        <v>45847</v>
      </c>
      <c r="B582" s="253">
        <v>4608</v>
      </c>
      <c r="C582" s="256">
        <v>2728</v>
      </c>
      <c r="D582" s="256"/>
      <c r="E582" s="253">
        <v>4269</v>
      </c>
      <c r="F582" s="256">
        <v>975</v>
      </c>
      <c r="G582" s="256"/>
      <c r="H582" s="253">
        <v>18</v>
      </c>
      <c r="I582" s="256">
        <v>0</v>
      </c>
      <c r="L582" s="52" t="s">
        <v>16</v>
      </c>
      <c r="M582" s="100" t="s">
        <v>26</v>
      </c>
      <c r="N582" s="52" t="s">
        <v>17</v>
      </c>
      <c r="O582" s="100" t="s">
        <v>26</v>
      </c>
    </row>
    <row r="583" spans="1:15" s="35" customFormat="1" ht="15.75" customHeight="1">
      <c r="A583" s="217">
        <v>45848</v>
      </c>
      <c r="B583" s="253">
        <v>4876</v>
      </c>
      <c r="C583" s="256">
        <v>-3518</v>
      </c>
      <c r="D583" s="256"/>
      <c r="E583" s="253">
        <v>1939</v>
      </c>
      <c r="F583" s="256">
        <v>925</v>
      </c>
      <c r="G583" s="256"/>
      <c r="H583" s="253">
        <v>136</v>
      </c>
      <c r="I583" s="256">
        <v>0</v>
      </c>
      <c r="L583" s="52" t="s">
        <v>16</v>
      </c>
      <c r="M583" s="100" t="s">
        <v>26</v>
      </c>
      <c r="N583" s="52" t="s">
        <v>17</v>
      </c>
      <c r="O583" s="100" t="s">
        <v>26</v>
      </c>
    </row>
    <row r="584" spans="1:15" s="35" customFormat="1" ht="15.75" customHeight="1">
      <c r="A584" s="217">
        <v>45849</v>
      </c>
      <c r="B584" s="253">
        <v>7505</v>
      </c>
      <c r="C584" s="256">
        <v>-6329</v>
      </c>
      <c r="D584" s="256"/>
      <c r="E584" s="253">
        <v>2569</v>
      </c>
      <c r="F584" s="256">
        <v>502</v>
      </c>
      <c r="G584" s="256"/>
      <c r="H584" s="253">
        <v>110</v>
      </c>
      <c r="I584" s="256">
        <v>-2500</v>
      </c>
      <c r="L584" s="52" t="s">
        <v>16</v>
      </c>
      <c r="M584" s="100" t="s">
        <v>26</v>
      </c>
      <c r="N584" s="52" t="s">
        <v>17</v>
      </c>
      <c r="O584" s="100" t="s">
        <v>26</v>
      </c>
    </row>
    <row r="585" spans="1:15" s="35" customFormat="1" ht="15.75" customHeight="1">
      <c r="A585" s="217">
        <v>45852</v>
      </c>
      <c r="B585" s="253">
        <v>10674</v>
      </c>
      <c r="C585" s="256">
        <v>-1150</v>
      </c>
      <c r="D585" s="256"/>
      <c r="E585" s="253">
        <v>4547</v>
      </c>
      <c r="F585" s="256">
        <v>685</v>
      </c>
      <c r="G585" s="256"/>
      <c r="H585" s="253">
        <v>-3384</v>
      </c>
      <c r="I585" s="256">
        <v>-5000</v>
      </c>
      <c r="L585" s="52" t="s">
        <v>16</v>
      </c>
      <c r="M585" s="100" t="s">
        <v>26</v>
      </c>
      <c r="N585" s="52" t="s">
        <v>17</v>
      </c>
      <c r="O585" s="100" t="s">
        <v>26</v>
      </c>
    </row>
    <row r="586" spans="1:15" s="35" customFormat="1" ht="15.75" customHeight="1">
      <c r="A586" s="217">
        <v>45853</v>
      </c>
      <c r="B586" s="253">
        <v>2344</v>
      </c>
      <c r="C586" s="256">
        <v>-976</v>
      </c>
      <c r="D586" s="256"/>
      <c r="E586" s="253">
        <v>-480</v>
      </c>
      <c r="F586" s="256">
        <v>2235</v>
      </c>
      <c r="G586" s="256"/>
      <c r="H586" s="253">
        <v>51</v>
      </c>
      <c r="I586" s="256">
        <v>-102</v>
      </c>
      <c r="L586" s="155" t="s">
        <v>16</v>
      </c>
      <c r="M586" s="494" t="s">
        <v>165</v>
      </c>
      <c r="N586" s="494" t="s">
        <v>17</v>
      </c>
      <c r="O586" s="494" t="s">
        <v>165</v>
      </c>
    </row>
    <row r="587" spans="1:15" s="35" customFormat="1" ht="15.75" customHeight="1">
      <c r="A587" s="217">
        <v>45854</v>
      </c>
      <c r="B587" s="253">
        <v>2691</v>
      </c>
      <c r="C587" s="256">
        <v>1830</v>
      </c>
      <c r="D587" s="256"/>
      <c r="E587" s="253">
        <v>1441</v>
      </c>
      <c r="F587" s="256">
        <v>662</v>
      </c>
      <c r="G587" s="256"/>
      <c r="H587" s="253">
        <v>52</v>
      </c>
      <c r="I587" s="256">
        <v>-2000</v>
      </c>
      <c r="L587" s="52" t="s">
        <v>16</v>
      </c>
      <c r="M587" s="195" t="s">
        <v>165</v>
      </c>
      <c r="N587" s="52" t="s">
        <v>17</v>
      </c>
      <c r="O587" s="195" t="s">
        <v>165</v>
      </c>
    </row>
    <row r="588" spans="1:15" s="35" customFormat="1" ht="15.75" customHeight="1">
      <c r="A588" s="217">
        <v>45855</v>
      </c>
      <c r="B588" s="253">
        <v>4649</v>
      </c>
      <c r="C588" s="256">
        <v>1685</v>
      </c>
      <c r="D588" s="256"/>
      <c r="E588" s="253">
        <v>1748</v>
      </c>
      <c r="F588" s="256">
        <v>-3504</v>
      </c>
      <c r="G588" s="256"/>
      <c r="H588" s="253">
        <v>19</v>
      </c>
      <c r="I588" s="256">
        <v>-2000</v>
      </c>
      <c r="L588" s="52" t="s">
        <v>16</v>
      </c>
      <c r="M588" s="100" t="s">
        <v>26</v>
      </c>
      <c r="N588" s="52" t="s">
        <v>17</v>
      </c>
      <c r="O588" s="100" t="s">
        <v>26</v>
      </c>
    </row>
    <row r="589" spans="1:15" s="35" customFormat="1" ht="15.75" customHeight="1">
      <c r="A589" s="217">
        <v>45856</v>
      </c>
      <c r="B589" s="253">
        <v>7145</v>
      </c>
      <c r="C589" s="256">
        <v>147</v>
      </c>
      <c r="D589" s="256"/>
      <c r="E589" s="253">
        <v>7401</v>
      </c>
      <c r="F589" s="256">
        <v>-1979</v>
      </c>
      <c r="G589" s="256"/>
      <c r="H589" s="253">
        <v>-4353</v>
      </c>
      <c r="I589" s="256">
        <v>-292</v>
      </c>
      <c r="L589" s="52" t="s">
        <v>16</v>
      </c>
      <c r="M589" s="100" t="s">
        <v>26</v>
      </c>
      <c r="N589" s="52" t="s">
        <v>17</v>
      </c>
      <c r="O589" s="100" t="s">
        <v>26</v>
      </c>
    </row>
    <row r="590" spans="1:15" s="35" customFormat="1" ht="15.75" customHeight="1">
      <c r="A590" s="217">
        <v>45859</v>
      </c>
      <c r="B590" s="253">
        <v>499</v>
      </c>
      <c r="C590" s="256">
        <v>-1332</v>
      </c>
      <c r="D590" s="256"/>
      <c r="E590" s="253">
        <v>-7292</v>
      </c>
      <c r="F590" s="256">
        <v>-1384</v>
      </c>
      <c r="G590" s="256"/>
      <c r="H590" s="253">
        <v>-1209</v>
      </c>
      <c r="I590" s="256">
        <v>-2466</v>
      </c>
      <c r="L590" s="52" t="s">
        <v>16</v>
      </c>
      <c r="M590" s="195" t="s">
        <v>165</v>
      </c>
      <c r="N590" s="52" t="s">
        <v>17</v>
      </c>
      <c r="O590" s="195" t="s">
        <v>165</v>
      </c>
    </row>
    <row r="591" spans="1:15" s="35" customFormat="1" ht="15.75" customHeight="1">
      <c r="A591" s="217">
        <v>45860</v>
      </c>
      <c r="B591" s="253">
        <v>502</v>
      </c>
      <c r="C591" s="256">
        <v>-1622</v>
      </c>
      <c r="D591" s="256"/>
      <c r="E591" s="253">
        <v>2028</v>
      </c>
      <c r="F591" s="256">
        <v>-977</v>
      </c>
      <c r="G591" s="256"/>
      <c r="H591" s="253">
        <v>-719</v>
      </c>
      <c r="I591" s="256">
        <v>200</v>
      </c>
      <c r="L591" s="52" t="s">
        <v>16</v>
      </c>
      <c r="M591" s="100" t="s">
        <v>26</v>
      </c>
      <c r="N591" s="52" t="s">
        <v>17</v>
      </c>
      <c r="O591" s="100" t="s">
        <v>26</v>
      </c>
    </row>
    <row r="592" spans="1:15" s="35" customFormat="1" ht="15.75" customHeight="1">
      <c r="A592" s="217">
        <v>45861</v>
      </c>
      <c r="B592" s="253">
        <v>-2398</v>
      </c>
      <c r="C592" s="256">
        <v>-5974</v>
      </c>
      <c r="D592" s="256"/>
      <c r="E592" s="253">
        <v>-5759</v>
      </c>
      <c r="F592" s="256">
        <v>-770</v>
      </c>
      <c r="G592" s="256"/>
      <c r="H592" s="253">
        <v>-784</v>
      </c>
      <c r="I592" s="256">
        <v>1700</v>
      </c>
      <c r="L592" s="52" t="s">
        <v>16</v>
      </c>
      <c r="M592" s="195" t="s">
        <v>165</v>
      </c>
      <c r="N592" s="52" t="s">
        <v>17</v>
      </c>
      <c r="O592" s="195" t="s">
        <v>165</v>
      </c>
    </row>
    <row r="593" spans="1:15" s="35" customFormat="1" ht="15.75" customHeight="1">
      <c r="A593" s="217">
        <v>45862</v>
      </c>
      <c r="B593" s="253">
        <v>6156</v>
      </c>
      <c r="C593" s="256">
        <v>-1107</v>
      </c>
      <c r="D593" s="256"/>
      <c r="E593" s="253">
        <v>-643</v>
      </c>
      <c r="F593" s="256">
        <v>1098</v>
      </c>
      <c r="G593" s="256"/>
      <c r="H593" s="253">
        <v>888</v>
      </c>
      <c r="I593" s="256">
        <v>6429</v>
      </c>
      <c r="L593" s="52" t="s">
        <v>16</v>
      </c>
      <c r="M593" s="100" t="s">
        <v>26</v>
      </c>
      <c r="N593" s="52" t="s">
        <v>17</v>
      </c>
      <c r="O593" s="100" t="s">
        <v>26</v>
      </c>
    </row>
    <row r="594" spans="1:15" s="35" customFormat="1" ht="15.75" customHeight="1">
      <c r="A594" s="217">
        <v>45863</v>
      </c>
      <c r="B594" s="253">
        <v>7017</v>
      </c>
      <c r="C594" s="256">
        <v>-646</v>
      </c>
      <c r="D594" s="256"/>
      <c r="E594" s="253">
        <v>8413</v>
      </c>
      <c r="F594" s="256">
        <v>-484</v>
      </c>
      <c r="G594" s="256"/>
      <c r="H594" s="253">
        <v>-3442</v>
      </c>
      <c r="I594" s="256">
        <v>136</v>
      </c>
      <c r="L594" s="52" t="s">
        <v>16</v>
      </c>
      <c r="M594" s="100" t="s">
        <v>26</v>
      </c>
      <c r="N594" s="52" t="s">
        <v>17</v>
      </c>
      <c r="O594" s="100" t="s">
        <v>26</v>
      </c>
    </row>
    <row r="595" spans="1:15" s="35" customFormat="1" ht="15.75" customHeight="1">
      <c r="A595" s="217">
        <v>45866</v>
      </c>
      <c r="B595" s="253">
        <v>5841</v>
      </c>
      <c r="C595" s="256">
        <v>-4549</v>
      </c>
      <c r="D595" s="256"/>
      <c r="E595" s="253">
        <v>-363</v>
      </c>
      <c r="F595" s="256">
        <v>1816</v>
      </c>
      <c r="G595" s="256"/>
      <c r="H595" s="253">
        <v>-1779</v>
      </c>
      <c r="I595" s="256">
        <v>224</v>
      </c>
      <c r="L595" s="52" t="s">
        <v>16</v>
      </c>
      <c r="M595" s="100" t="s">
        <v>26</v>
      </c>
      <c r="N595" s="52" t="s">
        <v>17</v>
      </c>
      <c r="O595" s="100" t="s">
        <v>26</v>
      </c>
    </row>
    <row r="596" spans="1:15" s="35" customFormat="1" ht="15.75" customHeight="1">
      <c r="A596" s="217">
        <v>45867</v>
      </c>
      <c r="B596" s="253">
        <v>-2090</v>
      </c>
      <c r="C596" s="256">
        <v>-7057</v>
      </c>
      <c r="D596" s="256"/>
      <c r="E596" s="253">
        <v>2209</v>
      </c>
      <c r="F596" s="256">
        <v>7574</v>
      </c>
      <c r="G596" s="256"/>
      <c r="H596" s="253">
        <v>-150</v>
      </c>
      <c r="I596" s="256">
        <v>-6504</v>
      </c>
      <c r="L596" s="52" t="s">
        <v>16</v>
      </c>
      <c r="M596" s="195" t="s">
        <v>165</v>
      </c>
      <c r="N596" s="52" t="s">
        <v>17</v>
      </c>
      <c r="O596" s="100" t="s">
        <v>26</v>
      </c>
    </row>
    <row r="597" spans="1:15" s="35" customFormat="1" ht="15.75" customHeight="1">
      <c r="A597" s="217">
        <v>45868</v>
      </c>
      <c r="B597" s="253">
        <v>-2383</v>
      </c>
      <c r="C597" s="256">
        <v>-3620</v>
      </c>
      <c r="D597" s="256"/>
      <c r="E597" s="253">
        <v>5831</v>
      </c>
      <c r="F597" s="256">
        <v>1570</v>
      </c>
      <c r="G597" s="256"/>
      <c r="H597" s="253">
        <v>-199</v>
      </c>
      <c r="I597" s="256">
        <v>2970</v>
      </c>
      <c r="L597" s="52" t="s">
        <v>16</v>
      </c>
      <c r="M597" s="195" t="s">
        <v>165</v>
      </c>
      <c r="N597" s="52" t="s">
        <v>17</v>
      </c>
      <c r="O597" s="100" t="s">
        <v>26</v>
      </c>
    </row>
    <row r="598" spans="1:15" s="35" customFormat="1" ht="15.75" customHeight="1">
      <c r="A598" s="117">
        <v>45869</v>
      </c>
      <c r="B598" s="253">
        <v>-34463</v>
      </c>
      <c r="C598" s="256">
        <v>-5399</v>
      </c>
      <c r="D598" s="256"/>
      <c r="E598" s="253">
        <v>-24283</v>
      </c>
      <c r="F598" s="256">
        <v>-13662</v>
      </c>
      <c r="G598" s="256"/>
      <c r="H598" s="253">
        <v>2221</v>
      </c>
      <c r="I598" s="256">
        <v>-2111</v>
      </c>
      <c r="L598" s="52" t="s">
        <v>16</v>
      </c>
      <c r="M598" s="100" t="s">
        <v>26</v>
      </c>
      <c r="N598" s="52" t="s">
        <v>17</v>
      </c>
      <c r="O598" s="100" t="s">
        <v>26</v>
      </c>
    </row>
    <row r="599" spans="1:15" s="35" customFormat="1" ht="15.75" customHeight="1">
      <c r="A599" s="217">
        <v>45870</v>
      </c>
      <c r="B599" s="253">
        <v>17187</v>
      </c>
      <c r="C599" s="256">
        <v>5781</v>
      </c>
      <c r="D599" s="256"/>
      <c r="E599" s="253">
        <v>11100</v>
      </c>
      <c r="F599" s="256">
        <v>3530</v>
      </c>
      <c r="G599" s="256"/>
      <c r="H599" s="253">
        <v>362</v>
      </c>
      <c r="I599" s="256">
        <v>-1186</v>
      </c>
      <c r="L599" s="52" t="s">
        <v>16</v>
      </c>
      <c r="M599" s="100" t="s">
        <v>26</v>
      </c>
      <c r="N599" s="52" t="s">
        <v>17</v>
      </c>
      <c r="O599" s="100" t="s">
        <v>26</v>
      </c>
    </row>
    <row r="600" spans="1:15" s="35" customFormat="1" ht="15.75" customHeight="1">
      <c r="A600" s="217">
        <v>45873</v>
      </c>
      <c r="B600" s="253">
        <v>-2921</v>
      </c>
      <c r="C600" s="256">
        <v>-365</v>
      </c>
      <c r="D600" s="256"/>
      <c r="E600" s="253">
        <v>326</v>
      </c>
      <c r="F600" s="256">
        <v>-1042</v>
      </c>
      <c r="G600" s="256"/>
      <c r="H600" s="253">
        <v>-46</v>
      </c>
      <c r="I600" s="256">
        <v>0</v>
      </c>
      <c r="L600" s="52" t="s">
        <v>16</v>
      </c>
      <c r="M600" s="195" t="s">
        <v>165</v>
      </c>
      <c r="N600" s="52" t="s">
        <v>17</v>
      </c>
      <c r="O600" s="100" t="s">
        <v>26</v>
      </c>
    </row>
    <row r="601" spans="1:15" s="35" customFormat="1" ht="15.75" customHeight="1">
      <c r="A601" s="217">
        <v>45874</v>
      </c>
      <c r="B601" s="253">
        <v>8468</v>
      </c>
      <c r="C601" s="256">
        <v>2798</v>
      </c>
      <c r="D601" s="256"/>
      <c r="E601" s="253">
        <v>5645</v>
      </c>
      <c r="F601" s="256">
        <v>1215</v>
      </c>
      <c r="G601" s="256"/>
      <c r="H601" s="253">
        <v>24</v>
      </c>
      <c r="I601" s="256">
        <v>-1700</v>
      </c>
      <c r="L601" s="52" t="s">
        <v>16</v>
      </c>
      <c r="M601" s="100" t="s">
        <v>26</v>
      </c>
      <c r="N601" s="52" t="s">
        <v>17</v>
      </c>
      <c r="O601" s="100" t="s">
        <v>26</v>
      </c>
    </row>
    <row r="602" spans="1:15" s="35" customFormat="1" ht="15.75" customHeight="1">
      <c r="A602" s="217">
        <v>45875</v>
      </c>
      <c r="B602" s="253">
        <v>584</v>
      </c>
      <c r="C602" s="256">
        <v>4207</v>
      </c>
      <c r="D602" s="256"/>
      <c r="E602" s="253">
        <v>229</v>
      </c>
      <c r="F602" s="256">
        <v>-1285</v>
      </c>
      <c r="G602" s="256"/>
      <c r="H602" s="253">
        <v>-11</v>
      </c>
      <c r="I602" s="256">
        <v>-437</v>
      </c>
      <c r="L602" s="52" t="s">
        <v>16</v>
      </c>
      <c r="M602" s="100" t="s">
        <v>26</v>
      </c>
      <c r="N602" s="52" t="s">
        <v>17</v>
      </c>
      <c r="O602" s="195" t="s">
        <v>165</v>
      </c>
    </row>
    <row r="603" spans="1:15" s="35" customFormat="1" ht="15.75" customHeight="1">
      <c r="A603" s="217">
        <v>45876</v>
      </c>
      <c r="B603" s="253">
        <v>1270</v>
      </c>
      <c r="C603" s="256">
        <v>-3666</v>
      </c>
      <c r="D603" s="256"/>
      <c r="E603" s="253">
        <v>45</v>
      </c>
      <c r="F603" s="256">
        <v>1902</v>
      </c>
      <c r="G603" s="256"/>
      <c r="H603" s="253">
        <v>1096</v>
      </c>
      <c r="I603" s="256">
        <v>-1993</v>
      </c>
      <c r="L603" s="52" t="s">
        <v>16</v>
      </c>
      <c r="M603" s="195" t="s">
        <v>165</v>
      </c>
      <c r="N603" s="52" t="s">
        <v>17</v>
      </c>
      <c r="O603" s="100" t="s">
        <v>26</v>
      </c>
    </row>
    <row r="604" spans="1:15" s="35" customFormat="1" ht="15.75" customHeight="1">
      <c r="A604" s="217">
        <v>45877</v>
      </c>
      <c r="B604" s="253">
        <v>8265</v>
      </c>
      <c r="C604" s="256">
        <v>3917</v>
      </c>
      <c r="D604" s="256"/>
      <c r="E604" s="253">
        <v>6253</v>
      </c>
      <c r="F604" s="256">
        <v>5758</v>
      </c>
      <c r="G604" s="256"/>
      <c r="H604" s="253">
        <v>2915</v>
      </c>
      <c r="I604" s="256">
        <v>-1653</v>
      </c>
      <c r="L604" s="52" t="s">
        <v>16</v>
      </c>
      <c r="M604" s="100" t="s">
        <v>26</v>
      </c>
      <c r="N604" s="52" t="s">
        <v>17</v>
      </c>
      <c r="O604" s="100" t="s">
        <v>26</v>
      </c>
    </row>
    <row r="605" spans="1:15" s="35" customFormat="1" ht="15.75" customHeight="1">
      <c r="A605" s="217">
        <v>45880</v>
      </c>
      <c r="B605" s="253">
        <v>-1952</v>
      </c>
      <c r="C605" s="256">
        <v>-148</v>
      </c>
      <c r="D605" s="256"/>
      <c r="E605" s="253">
        <v>-3951</v>
      </c>
      <c r="F605" s="256">
        <v>-5035</v>
      </c>
      <c r="G605" s="256"/>
      <c r="H605" s="253">
        <v>-523</v>
      </c>
      <c r="I605" s="256">
        <v>1700</v>
      </c>
      <c r="L605" s="52" t="s">
        <v>16</v>
      </c>
      <c r="M605" s="195" t="s">
        <v>165</v>
      </c>
      <c r="N605" s="52" t="s">
        <v>17</v>
      </c>
      <c r="O605" s="195" t="s">
        <v>165</v>
      </c>
    </row>
    <row r="606" spans="1:15" s="35" customFormat="1" ht="15.75" customHeight="1">
      <c r="A606" s="217">
        <v>45881</v>
      </c>
      <c r="B606" s="253">
        <v>2917</v>
      </c>
      <c r="C606" s="256">
        <v>-2017</v>
      </c>
      <c r="D606" s="256"/>
      <c r="E606" s="253">
        <v>2757</v>
      </c>
      <c r="F606" s="256">
        <v>1425</v>
      </c>
      <c r="G606" s="256"/>
      <c r="H606" s="253">
        <v>115</v>
      </c>
      <c r="I606" s="256">
        <v>850</v>
      </c>
      <c r="L606" s="52" t="s">
        <v>16</v>
      </c>
      <c r="M606" s="100" t="s">
        <v>26</v>
      </c>
      <c r="N606" s="52" t="s">
        <v>17</v>
      </c>
      <c r="O606" s="100" t="s">
        <v>26</v>
      </c>
    </row>
    <row r="607" spans="1:15" s="35" customFormat="1" ht="15.75" customHeight="1">
      <c r="A607" s="217">
        <v>45882</v>
      </c>
      <c r="B607" s="253">
        <v>-771</v>
      </c>
      <c r="C607" s="256">
        <v>338</v>
      </c>
      <c r="D607" s="256"/>
      <c r="E607" s="253">
        <v>878</v>
      </c>
      <c r="F607" s="256">
        <v>1203</v>
      </c>
      <c r="G607" s="256"/>
      <c r="H607" s="253">
        <v>79</v>
      </c>
      <c r="I607" s="256">
        <v>1146</v>
      </c>
      <c r="L607" s="52" t="s">
        <v>16</v>
      </c>
      <c r="M607" s="195" t="s">
        <v>165</v>
      </c>
      <c r="N607" s="52" t="s">
        <v>17</v>
      </c>
      <c r="O607" s="195" t="s">
        <v>165</v>
      </c>
    </row>
    <row r="608" spans="1:15" s="35" customFormat="1" ht="15.75" customHeight="1">
      <c r="A608" s="217">
        <v>45883</v>
      </c>
      <c r="B608" s="253">
        <v>-3833</v>
      </c>
      <c r="C608" s="256">
        <v>-1785</v>
      </c>
      <c r="D608" s="256"/>
      <c r="E608" s="253">
        <v>2416</v>
      </c>
      <c r="F608" s="256">
        <v>-2294</v>
      </c>
      <c r="G608" s="256"/>
      <c r="H608" s="253">
        <v>-540</v>
      </c>
      <c r="I608" s="256">
        <v>2000</v>
      </c>
      <c r="L608" s="52" t="s">
        <v>16</v>
      </c>
      <c r="M608" s="100" t="s">
        <v>26</v>
      </c>
      <c r="N608" s="52" t="s">
        <v>17</v>
      </c>
      <c r="O608" s="195" t="s">
        <v>165</v>
      </c>
    </row>
    <row r="609" spans="1:15" s="35" customFormat="1" ht="15.75" customHeight="1">
      <c r="A609" s="217">
        <v>45887</v>
      </c>
      <c r="B609" s="253">
        <v>-10562</v>
      </c>
      <c r="C609" s="256">
        <v>-2233</v>
      </c>
      <c r="D609" s="256"/>
      <c r="E609" s="253">
        <v>-3328</v>
      </c>
      <c r="F609" s="256">
        <v>2071</v>
      </c>
      <c r="G609" s="256"/>
      <c r="H609" s="253">
        <v>5994</v>
      </c>
      <c r="I609" s="256">
        <v>3821</v>
      </c>
      <c r="L609" s="52" t="s">
        <v>16</v>
      </c>
      <c r="M609" s="195" t="s">
        <v>165</v>
      </c>
      <c r="N609" s="52" t="s">
        <v>17</v>
      </c>
      <c r="O609" s="195" t="s">
        <v>165</v>
      </c>
    </row>
    <row r="610" spans="1:15" s="35" customFormat="1" ht="15.75" customHeight="1">
      <c r="A610" s="217">
        <v>45888</v>
      </c>
      <c r="B610" s="253">
        <v>-634</v>
      </c>
      <c r="C610" s="256">
        <v>-2482</v>
      </c>
      <c r="D610" s="256"/>
      <c r="E610" s="253">
        <v>-2922</v>
      </c>
      <c r="F610" s="256">
        <v>-1427</v>
      </c>
      <c r="G610" s="256"/>
      <c r="H610" s="253">
        <v>375</v>
      </c>
      <c r="I610" s="256">
        <v>521</v>
      </c>
      <c r="L610" s="52" t="s">
        <v>16</v>
      </c>
      <c r="M610" s="195" t="s">
        <v>165</v>
      </c>
      <c r="N610" s="52" t="s">
        <v>17</v>
      </c>
      <c r="O610" s="195" t="s">
        <v>165</v>
      </c>
    </row>
    <row r="611" spans="1:15" s="35" customFormat="1" ht="15.75" customHeight="1">
      <c r="A611" s="217">
        <v>45889</v>
      </c>
      <c r="B611" s="253">
        <v>-4</v>
      </c>
      <c r="C611" s="256">
        <v>-1469</v>
      </c>
      <c r="D611" s="256"/>
      <c r="E611" s="253">
        <v>1485</v>
      </c>
      <c r="F611" s="256">
        <v>-3469</v>
      </c>
      <c r="G611" s="256"/>
      <c r="H611" s="253">
        <v>-128</v>
      </c>
      <c r="I611" s="256">
        <v>4630</v>
      </c>
      <c r="L611" s="52" t="s">
        <v>16</v>
      </c>
      <c r="M611" s="195" t="s">
        <v>165</v>
      </c>
      <c r="N611" s="52" t="s">
        <v>17</v>
      </c>
      <c r="O611" s="100" t="s">
        <v>26</v>
      </c>
    </row>
    <row r="612" spans="1:15" s="35" customFormat="1" ht="15.75" customHeight="1">
      <c r="A612" s="217">
        <v>45890</v>
      </c>
      <c r="B612" s="253">
        <v>-5568</v>
      </c>
      <c r="C612" s="256">
        <v>2107</v>
      </c>
      <c r="D612" s="256"/>
      <c r="E612" s="253">
        <v>2697</v>
      </c>
      <c r="F612" s="256">
        <v>-1128</v>
      </c>
      <c r="G612" s="256"/>
      <c r="H612" s="253">
        <v>-1292</v>
      </c>
      <c r="I612" s="256">
        <v>0</v>
      </c>
      <c r="L612" s="52" t="s">
        <v>16</v>
      </c>
      <c r="M612" s="195" t="s">
        <v>165</v>
      </c>
      <c r="N612" s="52" t="s">
        <v>17</v>
      </c>
      <c r="O612" s="195" t="s">
        <v>165</v>
      </c>
    </row>
    <row r="613" spans="1:15" s="35" customFormat="1" ht="15.75" customHeight="1">
      <c r="A613" s="217">
        <v>45891</v>
      </c>
      <c r="B613" s="253">
        <v>6385</v>
      </c>
      <c r="C613" s="256">
        <v>777</v>
      </c>
      <c r="D613" s="256"/>
      <c r="E613" s="253">
        <v>645</v>
      </c>
      <c r="F613" s="256">
        <v>867</v>
      </c>
      <c r="G613" s="256"/>
      <c r="H613" s="253">
        <v>-927</v>
      </c>
      <c r="I613" s="256">
        <v>1000</v>
      </c>
      <c r="L613" s="52" t="s">
        <v>16</v>
      </c>
      <c r="M613" s="100" t="s">
        <v>26</v>
      </c>
      <c r="N613" s="52" t="s">
        <v>17</v>
      </c>
      <c r="O613" s="100" t="s">
        <v>26</v>
      </c>
    </row>
    <row r="614" spans="1:15" s="35" customFormat="1" ht="15.75" customHeight="1">
      <c r="A614" s="217">
        <v>45894</v>
      </c>
      <c r="B614" s="253">
        <v>-583</v>
      </c>
      <c r="C614" s="256">
        <v>844</v>
      </c>
      <c r="D614" s="256"/>
      <c r="E614" s="253">
        <v>-418</v>
      </c>
      <c r="F614" s="256">
        <v>-2030</v>
      </c>
      <c r="G614" s="256"/>
      <c r="H614" s="253">
        <v>-1456</v>
      </c>
      <c r="I614" s="256">
        <v>0</v>
      </c>
      <c r="L614" s="52" t="s">
        <v>16</v>
      </c>
      <c r="M614" s="195" t="s">
        <v>165</v>
      </c>
      <c r="N614" s="52" t="s">
        <v>17</v>
      </c>
      <c r="O614" s="100" t="s">
        <v>26</v>
      </c>
    </row>
    <row r="615" spans="1:15" s="35" customFormat="1" ht="15.75" customHeight="1">
      <c r="A615" s="217">
        <v>45895</v>
      </c>
      <c r="B615" s="253">
        <v>6724</v>
      </c>
      <c r="C615" s="256">
        <v>-996</v>
      </c>
      <c r="D615" s="256"/>
      <c r="E615" s="253">
        <v>-1284</v>
      </c>
      <c r="F615" s="256">
        <v>-485</v>
      </c>
      <c r="G615" s="256"/>
      <c r="H615" s="253">
        <v>676</v>
      </c>
      <c r="I615" s="256">
        <v>906</v>
      </c>
      <c r="L615" s="52" t="s">
        <v>16</v>
      </c>
      <c r="M615" s="100" t="s">
        <v>26</v>
      </c>
      <c r="N615" s="52" t="s">
        <v>17</v>
      </c>
      <c r="O615" s="100" t="s">
        <v>26</v>
      </c>
    </row>
    <row r="616" spans="1:15" s="35" customFormat="1" ht="15.75" customHeight="1">
      <c r="A616" s="117">
        <v>45897</v>
      </c>
      <c r="B616" s="253">
        <v>-2123</v>
      </c>
      <c r="C616" s="256">
        <v>-6417</v>
      </c>
      <c r="D616" s="256"/>
      <c r="E616" s="253">
        <v>-20004</v>
      </c>
      <c r="F616" s="256">
        <v>1572</v>
      </c>
      <c r="G616" s="256"/>
      <c r="H616" s="253">
        <v>4338</v>
      </c>
      <c r="I616" s="256">
        <v>-4529</v>
      </c>
      <c r="L616" s="52" t="s">
        <v>16</v>
      </c>
      <c r="M616" s="100" t="s">
        <v>26</v>
      </c>
      <c r="N616" s="52" t="s">
        <v>17</v>
      </c>
      <c r="O616" s="100" t="s">
        <v>26</v>
      </c>
    </row>
    <row r="617" spans="1:15" s="35" customFormat="1" ht="15.75" customHeight="1">
      <c r="A617" s="217">
        <v>45898</v>
      </c>
      <c r="B617" s="253">
        <v>6995</v>
      </c>
      <c r="C617" s="256">
        <v>4314</v>
      </c>
      <c r="D617" s="256"/>
      <c r="E617" s="253">
        <v>2920</v>
      </c>
      <c r="F617" s="256">
        <v>-412</v>
      </c>
      <c r="G617" s="256"/>
      <c r="H617" s="253">
        <v>1194</v>
      </c>
      <c r="I617" s="256">
        <v>526</v>
      </c>
      <c r="L617" s="52" t="s">
        <v>16</v>
      </c>
      <c r="M617" s="100" t="s">
        <v>26</v>
      </c>
      <c r="N617" s="52" t="s">
        <v>17</v>
      </c>
      <c r="O617" s="100" t="s">
        <v>26</v>
      </c>
    </row>
    <row r="618" spans="1:15" s="35" customFormat="1" ht="15.75" customHeight="1">
      <c r="A618" s="217">
        <v>45901</v>
      </c>
      <c r="B618" s="253">
        <v>381</v>
      </c>
      <c r="C618" s="256">
        <v>1251</v>
      </c>
      <c r="D618" s="256"/>
      <c r="E618" s="253">
        <v>171</v>
      </c>
      <c r="F618" s="256">
        <v>-567</v>
      </c>
      <c r="G618" s="256"/>
      <c r="H618" s="253">
        <v>-116</v>
      </c>
      <c r="I618" s="256">
        <v>2400</v>
      </c>
      <c r="L618" s="52" t="s">
        <v>16</v>
      </c>
      <c r="M618" s="195" t="s">
        <v>165</v>
      </c>
      <c r="N618" s="52" t="s">
        <v>17</v>
      </c>
      <c r="O618" s="100" t="s">
        <v>26</v>
      </c>
    </row>
    <row r="619" spans="1:15" s="35" customFormat="1" ht="15.75" customHeight="1">
      <c r="A619" s="217">
        <v>45902</v>
      </c>
      <c r="B619" s="253">
        <v>1235</v>
      </c>
      <c r="C619" s="256">
        <v>581</v>
      </c>
      <c r="D619" s="256"/>
      <c r="E619" s="253">
        <v>5036</v>
      </c>
      <c r="F619" s="256">
        <v>-2347</v>
      </c>
      <c r="G619" s="256"/>
      <c r="H619" s="253">
        <v>241</v>
      </c>
      <c r="I619" s="256">
        <v>400</v>
      </c>
      <c r="L619" s="52" t="s">
        <v>16</v>
      </c>
      <c r="M619" s="100" t="s">
        <v>26</v>
      </c>
      <c r="N619" s="52" t="s">
        <v>17</v>
      </c>
      <c r="O619" s="100" t="s">
        <v>26</v>
      </c>
    </row>
    <row r="620" spans="1:15" s="35" customFormat="1" ht="15.75" customHeight="1">
      <c r="A620" s="217">
        <v>45903</v>
      </c>
      <c r="B620" s="253">
        <v>470</v>
      </c>
      <c r="C620" s="256">
        <v>-690</v>
      </c>
      <c r="D620" s="256"/>
      <c r="E620" s="253">
        <v>-1982</v>
      </c>
      <c r="F620" s="256">
        <v>-1664</v>
      </c>
      <c r="G620" s="256"/>
      <c r="H620" s="253">
        <v>229</v>
      </c>
      <c r="I620" s="256">
        <v>-1300</v>
      </c>
      <c r="L620" s="52" t="s">
        <v>16</v>
      </c>
      <c r="M620" s="195" t="s">
        <v>165</v>
      </c>
      <c r="N620" s="52" t="s">
        <v>17</v>
      </c>
      <c r="O620" s="195" t="s">
        <v>165</v>
      </c>
    </row>
    <row r="621" spans="1:15" s="35" customFormat="1" ht="15.75" customHeight="1">
      <c r="A621" s="217">
        <v>45904</v>
      </c>
      <c r="B621" s="253">
        <v>481</v>
      </c>
      <c r="C621" s="256">
        <v>1161</v>
      </c>
      <c r="D621" s="256"/>
      <c r="E621" s="253">
        <v>5873</v>
      </c>
      <c r="F621" s="256">
        <v>-2098</v>
      </c>
      <c r="G621" s="256"/>
      <c r="H621" s="253">
        <v>327</v>
      </c>
      <c r="I621" s="256">
        <v>1837</v>
      </c>
      <c r="L621" s="52" t="s">
        <v>16</v>
      </c>
      <c r="M621" s="100" t="s">
        <v>26</v>
      </c>
      <c r="N621" s="52" t="s">
        <v>17</v>
      </c>
      <c r="O621" s="100" t="s">
        <v>26</v>
      </c>
    </row>
    <row r="622" spans="1:15" s="35" customFormat="1" ht="15.75" customHeight="1">
      <c r="A622" s="217">
        <v>45905</v>
      </c>
      <c r="B622" s="253">
        <v>763</v>
      </c>
      <c r="C622" s="256">
        <v>707</v>
      </c>
      <c r="D622" s="256"/>
      <c r="E622" s="253">
        <v>2755</v>
      </c>
      <c r="F622" s="256">
        <v>2664</v>
      </c>
      <c r="G622" s="256"/>
      <c r="H622" s="253">
        <v>341</v>
      </c>
      <c r="I622" s="256">
        <v>-2350</v>
      </c>
      <c r="L622" s="52" t="s">
        <v>16</v>
      </c>
      <c r="M622" s="195" t="s">
        <v>165</v>
      </c>
      <c r="N622" s="52" t="s">
        <v>17</v>
      </c>
      <c r="O622" s="100" t="s">
        <v>26</v>
      </c>
    </row>
    <row r="623" spans="1:15" s="35" customFormat="1" ht="15.75" customHeight="1">
      <c r="A623" s="217">
        <v>45908</v>
      </c>
      <c r="B623" s="253">
        <v>1027</v>
      </c>
      <c r="C623" s="256">
        <v>-1385</v>
      </c>
      <c r="D623" s="256"/>
      <c r="E623" s="253">
        <v>-4652</v>
      </c>
      <c r="F623" s="256">
        <v>-957</v>
      </c>
      <c r="G623" s="256"/>
      <c r="H623" s="253">
        <v>-62</v>
      </c>
      <c r="I623" s="256">
        <v>-1290</v>
      </c>
      <c r="L623" s="52" t="s">
        <v>16</v>
      </c>
      <c r="M623" s="195" t="s">
        <v>165</v>
      </c>
      <c r="N623" s="52" t="s">
        <v>17</v>
      </c>
      <c r="O623" s="195" t="s">
        <v>165</v>
      </c>
    </row>
    <row r="624" spans="1:15" s="35" customFormat="1" ht="15.75" customHeight="1">
      <c r="A624" s="117">
        <v>45909</v>
      </c>
      <c r="B624" s="253">
        <v>-292</v>
      </c>
      <c r="C624" s="256">
        <v>386</v>
      </c>
      <c r="D624" s="256"/>
      <c r="E624" s="253">
        <v>-161</v>
      </c>
      <c r="F624" s="256">
        <v>471</v>
      </c>
      <c r="G624" s="256"/>
      <c r="H624" s="253">
        <v>-200</v>
      </c>
      <c r="I624" s="256">
        <v>0</v>
      </c>
      <c r="L624" s="52" t="s">
        <v>16</v>
      </c>
      <c r="M624" s="195" t="s">
        <v>165</v>
      </c>
      <c r="N624" s="52" t="s">
        <v>17</v>
      </c>
      <c r="O624" s="100" t="s">
        <v>26</v>
      </c>
    </row>
    <row r="625" spans="1:15" s="35" customFormat="1" ht="15.75" customHeight="1">
      <c r="A625" s="217">
        <v>45910</v>
      </c>
      <c r="B625" s="253">
        <v>-6617</v>
      </c>
      <c r="C625" s="256">
        <v>-878</v>
      </c>
      <c r="D625" s="256"/>
      <c r="E625" s="253">
        <v>2378</v>
      </c>
      <c r="F625" s="256">
        <v>992</v>
      </c>
      <c r="G625" s="256"/>
      <c r="H625" s="253">
        <v>2443</v>
      </c>
      <c r="I625" s="256">
        <v>1800</v>
      </c>
      <c r="L625" s="52" t="s">
        <v>16</v>
      </c>
      <c r="M625" s="195" t="s">
        <v>165</v>
      </c>
      <c r="N625" s="52" t="s">
        <v>17</v>
      </c>
      <c r="O625" s="195" t="s">
        <v>165</v>
      </c>
    </row>
    <row r="626" spans="1:15" s="35" customFormat="1" ht="15.75" customHeight="1">
      <c r="A626" s="217">
        <v>45911</v>
      </c>
      <c r="B626" s="253">
        <v>-1062</v>
      </c>
      <c r="C626" s="256">
        <v>-740</v>
      </c>
      <c r="D626" s="256"/>
      <c r="E626" s="253">
        <v>-4556</v>
      </c>
      <c r="F626" s="256">
        <v>-1538</v>
      </c>
      <c r="G626" s="256"/>
      <c r="H626" s="253">
        <v>0</v>
      </c>
      <c r="I626" s="256">
        <v>0</v>
      </c>
      <c r="L626" s="52" t="s">
        <v>16</v>
      </c>
      <c r="M626" s="195" t="s">
        <v>165</v>
      </c>
      <c r="N626" s="52" t="s">
        <v>17</v>
      </c>
      <c r="O626" s="195" t="s">
        <v>165</v>
      </c>
    </row>
    <row r="627" spans="1:15" s="35" customFormat="1" ht="15.75" customHeight="1">
      <c r="A627" s="217">
        <v>45912</v>
      </c>
      <c r="B627" s="253">
        <v>-5651</v>
      </c>
      <c r="C627" s="256">
        <v>-1639</v>
      </c>
      <c r="D627" s="256"/>
      <c r="E627" s="253">
        <v>-3509</v>
      </c>
      <c r="F627" s="256">
        <v>2941</v>
      </c>
      <c r="G627" s="256"/>
      <c r="H627" s="253">
        <v>11</v>
      </c>
      <c r="I627" s="256">
        <v>0</v>
      </c>
      <c r="L627" s="52" t="s">
        <v>16</v>
      </c>
      <c r="M627" s="195" t="s">
        <v>165</v>
      </c>
      <c r="N627" s="52" t="s">
        <v>17</v>
      </c>
      <c r="O627" s="195" t="s">
        <v>165</v>
      </c>
    </row>
    <row r="628" spans="1:15" s="35" customFormat="1" ht="15.75" customHeight="1">
      <c r="A628" s="217">
        <v>45915</v>
      </c>
      <c r="B628" s="253">
        <v>1361</v>
      </c>
      <c r="C628" s="256">
        <v>-691</v>
      </c>
      <c r="D628" s="256"/>
      <c r="E628" s="253">
        <v>-748</v>
      </c>
      <c r="F628" s="256">
        <v>797</v>
      </c>
      <c r="G628" s="256"/>
      <c r="H628" s="253">
        <v>0</v>
      </c>
      <c r="I628" s="256">
        <v>1700</v>
      </c>
      <c r="L628" s="52" t="s">
        <v>16</v>
      </c>
      <c r="M628" s="100" t="s">
        <v>26</v>
      </c>
      <c r="N628" s="52" t="s">
        <v>17</v>
      </c>
      <c r="O628" s="195" t="s">
        <v>165</v>
      </c>
    </row>
    <row r="629" spans="1:15" s="35" customFormat="1" ht="15.75" customHeight="1">
      <c r="A629" s="217">
        <v>45916</v>
      </c>
      <c r="B629" s="253">
        <v>-6926</v>
      </c>
      <c r="C629" s="256">
        <v>-317</v>
      </c>
      <c r="D629" s="256"/>
      <c r="E629" s="253">
        <v>-1966</v>
      </c>
      <c r="F629" s="256">
        <v>5401</v>
      </c>
      <c r="G629" s="256"/>
      <c r="H629" s="253">
        <v>1715</v>
      </c>
      <c r="I629" s="256">
        <v>-666</v>
      </c>
      <c r="L629" s="52" t="s">
        <v>16</v>
      </c>
      <c r="M629" s="195" t="s">
        <v>165</v>
      </c>
      <c r="N629" s="52" t="s">
        <v>17</v>
      </c>
      <c r="O629" s="195" t="s">
        <v>165</v>
      </c>
    </row>
    <row r="630" spans="1:15" s="35" customFormat="1" ht="15.75" customHeight="1">
      <c r="A630" s="217">
        <v>45917</v>
      </c>
      <c r="B630" s="253">
        <v>-4754</v>
      </c>
      <c r="C630" s="256">
        <v>168</v>
      </c>
      <c r="D630" s="256"/>
      <c r="E630" s="253">
        <v>-3284</v>
      </c>
      <c r="F630" s="256">
        <v>2589</v>
      </c>
      <c r="G630" s="256"/>
      <c r="H630" s="253">
        <v>1328</v>
      </c>
      <c r="I630" s="256">
        <v>-566</v>
      </c>
      <c r="L630" s="52" t="s">
        <v>16</v>
      </c>
      <c r="M630" s="195" t="s">
        <v>165</v>
      </c>
      <c r="N630" s="52" t="s">
        <v>17</v>
      </c>
      <c r="O630" s="195" t="s">
        <v>165</v>
      </c>
    </row>
    <row r="631" spans="1:15" s="35" customFormat="1" ht="15.75" customHeight="1">
      <c r="A631" s="217">
        <v>45918</v>
      </c>
      <c r="B631" s="253">
        <v>-5832</v>
      </c>
      <c r="C631" s="256">
        <v>-1943</v>
      </c>
      <c r="D631" s="256"/>
      <c r="E631" s="253">
        <v>-246</v>
      </c>
      <c r="F631" s="256">
        <v>5149</v>
      </c>
      <c r="G631" s="256"/>
      <c r="H631" s="253">
        <v>2283</v>
      </c>
      <c r="I631" s="256">
        <v>0</v>
      </c>
      <c r="L631" s="52" t="s">
        <v>16</v>
      </c>
      <c r="M631" s="195" t="s">
        <v>165</v>
      </c>
      <c r="N631" s="52" t="s">
        <v>17</v>
      </c>
      <c r="O631" s="195" t="s">
        <v>165</v>
      </c>
    </row>
    <row r="632" spans="1:15" s="35" customFormat="1" ht="15.75" customHeight="1">
      <c r="A632" s="217">
        <v>45919</v>
      </c>
      <c r="B632" s="253">
        <v>3763</v>
      </c>
      <c r="C632" s="256">
        <v>-845</v>
      </c>
      <c r="D632" s="256"/>
      <c r="E632" s="253">
        <v>-3866</v>
      </c>
      <c r="F632" s="256">
        <v>-2771</v>
      </c>
      <c r="G632" s="256"/>
      <c r="H632" s="253">
        <v>176</v>
      </c>
      <c r="I632" s="256">
        <v>575</v>
      </c>
      <c r="L632" s="52" t="s">
        <v>16</v>
      </c>
      <c r="M632" s="100" t="s">
        <v>26</v>
      </c>
      <c r="N632" s="52" t="s">
        <v>17</v>
      </c>
      <c r="O632" s="100" t="s">
        <v>26</v>
      </c>
    </row>
    <row r="633" spans="1:15" s="35" customFormat="1" ht="15.75" customHeight="1">
      <c r="A633" s="217">
        <v>45922</v>
      </c>
      <c r="B633" s="253">
        <v>-1724</v>
      </c>
      <c r="C633" s="256">
        <v>4025</v>
      </c>
      <c r="D633" s="256"/>
      <c r="E633" s="253">
        <v>1130</v>
      </c>
      <c r="F633" s="256">
        <v>-2552</v>
      </c>
      <c r="G633" s="256"/>
      <c r="H633" s="253">
        <v>-452</v>
      </c>
      <c r="I633" s="256">
        <v>0</v>
      </c>
      <c r="L633" s="52" t="s">
        <v>16</v>
      </c>
      <c r="M633" s="100" t="s">
        <v>26</v>
      </c>
      <c r="N633" s="52" t="s">
        <v>17</v>
      </c>
      <c r="O633" s="100" t="s">
        <v>26</v>
      </c>
    </row>
    <row r="634" spans="1:15" s="35" customFormat="1" ht="15.75" customHeight="1">
      <c r="A634" s="217">
        <v>45923</v>
      </c>
      <c r="B634" s="253">
        <v>1602</v>
      </c>
      <c r="C634" s="256">
        <v>-212</v>
      </c>
      <c r="D634" s="256"/>
      <c r="E634" s="253">
        <v>-3018</v>
      </c>
      <c r="F634" s="256">
        <v>3552</v>
      </c>
      <c r="G634" s="256"/>
      <c r="H634" s="253">
        <v>1080</v>
      </c>
      <c r="I634" s="256">
        <v>-1600</v>
      </c>
      <c r="L634" s="52" t="s">
        <v>16</v>
      </c>
      <c r="M634" s="100" t="s">
        <v>26</v>
      </c>
      <c r="N634" s="52" t="s">
        <v>17</v>
      </c>
      <c r="O634" s="195" t="s">
        <v>165</v>
      </c>
    </row>
    <row r="635" spans="1:15" s="35" customFormat="1" ht="15.75" customHeight="1">
      <c r="A635" s="217">
        <v>45924</v>
      </c>
      <c r="B635" s="253">
        <v>3398</v>
      </c>
      <c r="C635" s="256">
        <v>-810</v>
      </c>
      <c r="D635" s="256"/>
      <c r="E635" s="253">
        <v>2426</v>
      </c>
      <c r="F635" s="256">
        <v>1905</v>
      </c>
      <c r="G635" s="256"/>
      <c r="H635" s="253">
        <v>-1608</v>
      </c>
      <c r="I635" s="256">
        <v>0</v>
      </c>
      <c r="L635" s="52" t="s">
        <v>16</v>
      </c>
      <c r="M635" s="100" t="s">
        <v>26</v>
      </c>
      <c r="N635" s="52" t="s">
        <v>17</v>
      </c>
      <c r="O635" s="100" t="s">
        <v>26</v>
      </c>
    </row>
    <row r="636" spans="1:15" s="35" customFormat="1" ht="15.75" customHeight="1">
      <c r="A636" s="217">
        <v>45925</v>
      </c>
      <c r="B636" s="253">
        <v>5396</v>
      </c>
      <c r="C636" s="256">
        <v>3177</v>
      </c>
      <c r="D636" s="256"/>
      <c r="E636" s="253">
        <v>5372</v>
      </c>
      <c r="F636" s="256">
        <v>7560</v>
      </c>
      <c r="G636" s="256"/>
      <c r="H636" s="253">
        <v>856</v>
      </c>
      <c r="I636" s="256">
        <v>-1700</v>
      </c>
      <c r="L636" s="52" t="s">
        <v>16</v>
      </c>
      <c r="M636" s="100" t="s">
        <v>26</v>
      </c>
      <c r="N636" s="52" t="s">
        <v>17</v>
      </c>
      <c r="O636" s="100" t="s">
        <v>26</v>
      </c>
    </row>
    <row r="637" spans="1:15" s="35" customFormat="1" ht="15.75" customHeight="1">
      <c r="A637" s="217">
        <v>45926</v>
      </c>
      <c r="B637" s="253">
        <v>13389</v>
      </c>
      <c r="C637" s="256">
        <v>-861</v>
      </c>
      <c r="D637" s="256"/>
      <c r="E637" s="253">
        <v>11044</v>
      </c>
      <c r="F637" s="256">
        <v>8417</v>
      </c>
      <c r="G637" s="256"/>
      <c r="H637" s="253">
        <v>-1</v>
      </c>
      <c r="I637" s="256">
        <v>-2200</v>
      </c>
      <c r="L637" s="52" t="s">
        <v>16</v>
      </c>
      <c r="M637" s="100" t="s">
        <v>26</v>
      </c>
      <c r="N637" s="52" t="s">
        <v>17</v>
      </c>
      <c r="O637" s="100" t="s">
        <v>26</v>
      </c>
    </row>
    <row r="638" spans="1:15" s="35" customFormat="1" ht="15.75" customHeight="1">
      <c r="A638" s="217">
        <v>45929</v>
      </c>
      <c r="B638" s="253">
        <v>-2295</v>
      </c>
      <c r="C638" s="256">
        <v>869</v>
      </c>
      <c r="D638" s="256"/>
      <c r="E638" s="253">
        <v>1115</v>
      </c>
      <c r="F638" s="256">
        <v>-5296</v>
      </c>
      <c r="G638" s="256"/>
      <c r="H638" s="253">
        <v>96</v>
      </c>
      <c r="I638" s="256">
        <v>721</v>
      </c>
      <c r="L638" s="52" t="s">
        <v>16</v>
      </c>
      <c r="M638" s="100" t="s">
        <v>26</v>
      </c>
      <c r="N638" s="52" t="s">
        <v>17</v>
      </c>
      <c r="O638" s="195" t="s">
        <v>165</v>
      </c>
    </row>
    <row r="639" spans="1:15" s="35" customFormat="1" ht="15.75" customHeight="1">
      <c r="A639" s="117">
        <v>45930</v>
      </c>
      <c r="B639" s="253">
        <v>-19285</v>
      </c>
      <c r="C639" s="256">
        <v>-17593</v>
      </c>
      <c r="D639" s="256"/>
      <c r="E639" s="253">
        <v>-10374</v>
      </c>
      <c r="F639" s="256">
        <v>-16189</v>
      </c>
      <c r="G639" s="256"/>
      <c r="H639" s="253">
        <v>83</v>
      </c>
      <c r="I639" s="256">
        <v>-2300</v>
      </c>
      <c r="L639" s="52" t="s">
        <v>16</v>
      </c>
      <c r="M639" s="152" t="s">
        <v>71</v>
      </c>
      <c r="N639" s="52" t="s">
        <v>17</v>
      </c>
      <c r="O639" s="152" t="s">
        <v>71</v>
      </c>
    </row>
    <row r="640" spans="1:15" s="35" customFormat="1" ht="15.75" customHeight="1">
      <c r="A640" s="217">
        <v>45931</v>
      </c>
      <c r="B640" s="253">
        <v>375</v>
      </c>
      <c r="C640" s="256">
        <v>-6764</v>
      </c>
      <c r="D640" s="256"/>
      <c r="E640" s="253">
        <v>178</v>
      </c>
      <c r="F640" s="256">
        <v>7648</v>
      </c>
      <c r="G640" s="256"/>
      <c r="H640" s="253">
        <v>1226</v>
      </c>
      <c r="I640" s="256">
        <v>75</v>
      </c>
      <c r="L640" s="52" t="s">
        <v>16</v>
      </c>
      <c r="M640" s="195" t="s">
        <v>165</v>
      </c>
      <c r="N640" s="52" t="s">
        <v>17</v>
      </c>
      <c r="O640" s="195" t="s">
        <v>165</v>
      </c>
    </row>
    <row r="641" spans="1:15" s="35" customFormat="1" ht="15.75" customHeight="1">
      <c r="A641" s="217">
        <v>45933</v>
      </c>
      <c r="B641" s="253">
        <v>9732</v>
      </c>
      <c r="C641" s="256">
        <v>371</v>
      </c>
      <c r="D641" s="256"/>
      <c r="E641" s="253">
        <v>1208</v>
      </c>
      <c r="F641" s="256">
        <v>-1808</v>
      </c>
      <c r="G641" s="256"/>
      <c r="H641" s="253">
        <v>209</v>
      </c>
      <c r="I641" s="256">
        <v>0</v>
      </c>
      <c r="L641" s="52" t="s">
        <v>16</v>
      </c>
      <c r="M641" s="195" t="s">
        <v>165</v>
      </c>
      <c r="N641" s="52" t="s">
        <v>17</v>
      </c>
      <c r="O641" s="195" t="s">
        <v>165</v>
      </c>
    </row>
    <row r="642" spans="1:15" s="35" customFormat="1" ht="15.75" customHeight="1">
      <c r="A642" s="217">
        <v>45936</v>
      </c>
      <c r="B642" s="253">
        <v>-9916</v>
      </c>
      <c r="C642" s="256">
        <v>-1618</v>
      </c>
      <c r="D642" s="256"/>
      <c r="E642" s="253">
        <v>10839</v>
      </c>
      <c r="F642" s="256">
        <v>-8969</v>
      </c>
      <c r="G642" s="256"/>
      <c r="H642" s="253">
        <v>-28</v>
      </c>
      <c r="I642" s="256">
        <v>3400</v>
      </c>
      <c r="L642" s="52" t="s">
        <v>16</v>
      </c>
      <c r="M642" s="195" t="s">
        <v>165</v>
      </c>
      <c r="N642" s="52" t="s">
        <v>17</v>
      </c>
      <c r="O642" s="195" t="s">
        <v>165</v>
      </c>
    </row>
    <row r="643" spans="1:15" s="35" customFormat="1" ht="15.75" customHeight="1">
      <c r="A643" s="217">
        <v>45937</v>
      </c>
      <c r="B643" s="253">
        <v>-7622</v>
      </c>
      <c r="C643" s="256">
        <v>2655</v>
      </c>
      <c r="D643" s="256"/>
      <c r="E643" s="253">
        <v>2766</v>
      </c>
      <c r="F643" s="256">
        <v>-1351</v>
      </c>
      <c r="G643" s="256"/>
      <c r="H643" s="253">
        <v>-1388</v>
      </c>
      <c r="I643" s="256">
        <v>500</v>
      </c>
      <c r="L643" s="52" t="s">
        <v>16</v>
      </c>
      <c r="M643" s="195" t="s">
        <v>165</v>
      </c>
      <c r="N643" s="52" t="s">
        <v>17</v>
      </c>
      <c r="O643" s="195" t="s">
        <v>165</v>
      </c>
    </row>
    <row r="644" spans="1:15" s="35" customFormat="1" ht="15.75" customHeight="1">
      <c r="A644" s="217">
        <v>45938</v>
      </c>
      <c r="B644" s="253">
        <v>4831</v>
      </c>
      <c r="C644" s="256">
        <v>534</v>
      </c>
      <c r="D644" s="256"/>
      <c r="E644" s="253">
        <v>-8336</v>
      </c>
      <c r="F644" s="256">
        <v>-1936</v>
      </c>
      <c r="G644" s="256"/>
      <c r="H644" s="253">
        <v>-2007</v>
      </c>
      <c r="I644" s="256">
        <v>-3256</v>
      </c>
      <c r="L644" s="52" t="s">
        <v>16</v>
      </c>
      <c r="M644" s="100" t="s">
        <v>26</v>
      </c>
      <c r="N644" s="52" t="s">
        <v>17</v>
      </c>
      <c r="O644" s="100" t="s">
        <v>26</v>
      </c>
    </row>
    <row r="645" spans="1:15" s="35" customFormat="1" ht="15.75" customHeight="1">
      <c r="A645" s="217">
        <v>45939</v>
      </c>
      <c r="B645" s="253">
        <v>1568</v>
      </c>
      <c r="C645" s="256">
        <v>626</v>
      </c>
      <c r="D645" s="256"/>
      <c r="E645" s="253">
        <v>-694</v>
      </c>
      <c r="F645" s="256">
        <v>608</v>
      </c>
      <c r="G645" s="256"/>
      <c r="H645" s="253">
        <v>-2591</v>
      </c>
      <c r="I645" s="256">
        <v>-85</v>
      </c>
      <c r="L645" s="52" t="s">
        <v>16</v>
      </c>
      <c r="M645" s="195" t="s">
        <v>165</v>
      </c>
      <c r="N645" s="52" t="s">
        <v>17</v>
      </c>
      <c r="O645" s="195" t="s">
        <v>165</v>
      </c>
    </row>
    <row r="646" spans="1:15" s="35" customFormat="1" ht="15.75" customHeight="1">
      <c r="A646" s="217">
        <v>45940</v>
      </c>
      <c r="B646" s="253">
        <v>-577</v>
      </c>
      <c r="C646" s="256">
        <v>1752</v>
      </c>
      <c r="D646" s="256"/>
      <c r="E646" s="253">
        <v>1553</v>
      </c>
      <c r="F646" s="256">
        <v>3455</v>
      </c>
      <c r="G646" s="256"/>
      <c r="H646" s="253">
        <v>-240</v>
      </c>
      <c r="I646" s="256">
        <v>0</v>
      </c>
      <c r="L646" s="52" t="s">
        <v>16</v>
      </c>
      <c r="M646" s="195" t="s">
        <v>165</v>
      </c>
      <c r="N646" s="52" t="s">
        <v>17</v>
      </c>
      <c r="O646" s="195" t="s">
        <v>165</v>
      </c>
    </row>
    <row r="647" spans="1:15" s="35" customFormat="1" ht="15.75" customHeight="1">
      <c r="A647" s="217">
        <v>45943</v>
      </c>
      <c r="B647" s="253">
        <v>732</v>
      </c>
      <c r="C647" s="256">
        <v>-8228</v>
      </c>
      <c r="D647" s="256"/>
      <c r="E647" s="253">
        <v>-1889</v>
      </c>
      <c r="F647" s="256">
        <v>5839</v>
      </c>
      <c r="G647" s="256"/>
      <c r="H647" s="253">
        <v>3068</v>
      </c>
      <c r="I647" s="256">
        <v>-70</v>
      </c>
      <c r="L647" s="52" t="s">
        <v>16</v>
      </c>
      <c r="M647" s="100" t="s">
        <v>26</v>
      </c>
      <c r="N647" s="52" t="s">
        <v>17</v>
      </c>
      <c r="O647" s="100" t="s">
        <v>26</v>
      </c>
    </row>
    <row r="648" spans="1:15" s="35" customFormat="1" ht="15.75" customHeight="1">
      <c r="A648" s="217">
        <v>45944</v>
      </c>
      <c r="B648" s="253">
        <v>4970</v>
      </c>
      <c r="C648" s="256">
        <v>3723</v>
      </c>
      <c r="D648" s="256"/>
      <c r="E648" s="253">
        <v>5175</v>
      </c>
      <c r="F648" s="256">
        <v>-5580</v>
      </c>
      <c r="G648" s="256"/>
      <c r="H648" s="253">
        <v>-3181</v>
      </c>
      <c r="I648" s="256">
        <v>150</v>
      </c>
      <c r="L648" s="52" t="s">
        <v>16</v>
      </c>
      <c r="M648" s="100" t="s">
        <v>26</v>
      </c>
      <c r="N648" s="52" t="s">
        <v>17</v>
      </c>
      <c r="O648" s="100" t="s">
        <v>26</v>
      </c>
    </row>
    <row r="649" spans="1:15" s="35" customFormat="1" ht="15.75" customHeight="1">
      <c r="A649" s="217">
        <v>45945</v>
      </c>
      <c r="B649" s="253">
        <v>1449</v>
      </c>
      <c r="C649" s="256">
        <v>7900</v>
      </c>
      <c r="D649" s="256"/>
      <c r="E649" s="253">
        <v>5737</v>
      </c>
      <c r="F649" s="256">
        <v>2958</v>
      </c>
      <c r="G649" s="256"/>
      <c r="H649" s="253">
        <v>7</v>
      </c>
      <c r="I649" s="256">
        <v>1600</v>
      </c>
      <c r="L649" s="52"/>
      <c r="M649" s="155"/>
      <c r="N649" s="155"/>
      <c r="O649" s="155"/>
    </row>
    <row r="650" spans="1:15" s="35" customFormat="1" ht="15.75" customHeight="1">
      <c r="A650" s="217">
        <v>45946</v>
      </c>
      <c r="B650" s="253">
        <v>-10342</v>
      </c>
      <c r="C650" s="256">
        <v>10962</v>
      </c>
      <c r="D650" s="256"/>
      <c r="E650" s="253">
        <v>-5931</v>
      </c>
      <c r="F650" s="256">
        <v>2532</v>
      </c>
      <c r="G650" s="256"/>
      <c r="H650" s="253">
        <v>7190</v>
      </c>
      <c r="I650" s="256">
        <v>3600</v>
      </c>
      <c r="L650" s="52"/>
      <c r="M650" s="155"/>
      <c r="N650" s="155"/>
      <c r="O650" s="155"/>
    </row>
    <row r="651" spans="1:15" s="35" customFormat="1" ht="15.75" customHeight="1">
      <c r="A651" s="217">
        <v>45947</v>
      </c>
      <c r="B651" s="253">
        <v>-12257</v>
      </c>
      <c r="C651" s="256">
        <v>4997</v>
      </c>
      <c r="D651" s="256"/>
      <c r="E651" s="253">
        <v>575</v>
      </c>
      <c r="F651" s="256">
        <v>-687</v>
      </c>
      <c r="G651" s="256"/>
      <c r="H651" s="253">
        <v>-4262</v>
      </c>
      <c r="I651" s="256">
        <v>164</v>
      </c>
      <c r="L651" s="52"/>
      <c r="M651" s="155"/>
      <c r="N651" s="155"/>
      <c r="O651" s="155"/>
    </row>
    <row r="652" spans="1:15" s="35" customFormat="1" ht="15.75" customHeight="1">
      <c r="A652" s="217">
        <v>45950</v>
      </c>
      <c r="B652" s="253">
        <v>8977</v>
      </c>
      <c r="C652" s="256">
        <v>10652</v>
      </c>
      <c r="D652" s="256"/>
      <c r="E652" s="253">
        <v>4489</v>
      </c>
      <c r="F652" s="256">
        <v>5374</v>
      </c>
      <c r="G652" s="256"/>
      <c r="H652" s="253">
        <v>-2475</v>
      </c>
      <c r="I652" s="256">
        <v>157</v>
      </c>
      <c r="L652" s="52"/>
      <c r="M652" s="155"/>
      <c r="N652" s="155"/>
      <c r="O652" s="155"/>
    </row>
    <row r="653" spans="1:15" s="35" customFormat="1" ht="15.75" customHeight="1">
      <c r="A653" s="217">
        <v>45951</v>
      </c>
      <c r="B653" s="253">
        <v>-2706</v>
      </c>
      <c r="C653" s="256">
        <v>247</v>
      </c>
      <c r="D653" s="256"/>
      <c r="E653" s="253">
        <v>3370</v>
      </c>
      <c r="F653" s="256">
        <v>-827</v>
      </c>
      <c r="G653" s="256"/>
      <c r="H653" s="253">
        <v>-256</v>
      </c>
      <c r="I653" s="256">
        <v>1287</v>
      </c>
      <c r="L653" s="52"/>
      <c r="M653" s="155"/>
      <c r="N653" s="155"/>
      <c r="O653" s="155"/>
    </row>
    <row r="654" spans="1:15" s="35" customFormat="1" ht="15.75" customHeight="1">
      <c r="A654" s="217">
        <v>45953</v>
      </c>
      <c r="B654" s="253">
        <v>-4129</v>
      </c>
      <c r="C654" s="256">
        <v>6164</v>
      </c>
      <c r="D654" s="256"/>
      <c r="E654" s="253">
        <v>-6923</v>
      </c>
      <c r="F654" s="256">
        <v>-65</v>
      </c>
      <c r="G654" s="256"/>
      <c r="H654" s="253">
        <v>-1372</v>
      </c>
      <c r="I654" s="256">
        <v>4995</v>
      </c>
      <c r="L654" s="52"/>
      <c r="M654" s="155"/>
      <c r="N654" s="155"/>
      <c r="O654" s="155"/>
    </row>
    <row r="655" spans="1:15" s="35" customFormat="1" ht="15.75" customHeight="1">
      <c r="A655" s="217">
        <v>45954</v>
      </c>
      <c r="B655" s="253">
        <v>-2323</v>
      </c>
      <c r="C655" s="256">
        <v>-6229</v>
      </c>
      <c r="D655" s="256"/>
      <c r="E655" s="253">
        <v>-11984</v>
      </c>
      <c r="F655" s="256">
        <v>4410</v>
      </c>
      <c r="G655" s="256"/>
      <c r="H655" s="253">
        <v>-1116</v>
      </c>
      <c r="I655" s="256">
        <v>-6640</v>
      </c>
      <c r="L655" s="52"/>
      <c r="M655" s="155"/>
      <c r="N655" s="155"/>
      <c r="O655" s="155"/>
    </row>
    <row r="656" spans="1:15" s="35" customFormat="1" ht="15.75" customHeight="1">
      <c r="A656" s="217">
        <v>45957</v>
      </c>
      <c r="B656" s="253">
        <v>-3949</v>
      </c>
      <c r="C656" s="256">
        <v>950</v>
      </c>
      <c r="D656" s="256"/>
      <c r="E656" s="253">
        <v>6479</v>
      </c>
      <c r="F656" s="256">
        <v>41</v>
      </c>
      <c r="G656" s="256"/>
      <c r="H656" s="253">
        <v>-474</v>
      </c>
      <c r="I656" s="256">
        <v>-20</v>
      </c>
      <c r="L656" s="52"/>
      <c r="M656" s="155"/>
      <c r="N656" s="155"/>
      <c r="O656" s="155"/>
    </row>
    <row r="657" spans="1:15" s="35" customFormat="1" ht="15.75" customHeight="1">
      <c r="A657" s="217">
        <v>45958</v>
      </c>
      <c r="B657" s="253">
        <v>-21499</v>
      </c>
      <c r="C657" s="256">
        <v>-21602</v>
      </c>
      <c r="D657" s="256"/>
      <c r="E657" s="253">
        <v>-22681</v>
      </c>
      <c r="F657" s="256">
        <v>-16756</v>
      </c>
      <c r="G657" s="256"/>
      <c r="H657" s="253">
        <v>-2020</v>
      </c>
      <c r="I657" s="256">
        <v>7624</v>
      </c>
      <c r="L657" s="52"/>
      <c r="M657" s="155"/>
      <c r="N657" s="155"/>
      <c r="O657" s="155"/>
    </row>
    <row r="658" spans="1:15" s="35" customFormat="1" ht="15.75" customHeight="1">
      <c r="A658" s="217">
        <v>45959</v>
      </c>
      <c r="B658" s="253">
        <v>1629</v>
      </c>
      <c r="C658" s="256">
        <v>6773</v>
      </c>
      <c r="D658" s="256"/>
      <c r="E658" s="253">
        <v>6322</v>
      </c>
      <c r="F658" s="256">
        <v>3341</v>
      </c>
      <c r="G658" s="256"/>
      <c r="H658" s="253">
        <v>642</v>
      </c>
      <c r="I658" s="256">
        <v>-7669</v>
      </c>
      <c r="L658" s="52"/>
      <c r="M658" s="155"/>
      <c r="N658" s="155"/>
      <c r="O658" s="155"/>
    </row>
    <row r="659" spans="1:15" s="35" customFormat="1" ht="15.75" customHeight="1">
      <c r="A659" s="217">
        <v>45960</v>
      </c>
      <c r="B659" s="253">
        <v>11192</v>
      </c>
      <c r="C659" s="256">
        <v>349</v>
      </c>
      <c r="D659" s="256"/>
      <c r="E659" s="253">
        <v>4373</v>
      </c>
      <c r="F659" s="256">
        <v>4684</v>
      </c>
      <c r="G659" s="256"/>
      <c r="H659" s="253">
        <v>52</v>
      </c>
      <c r="I659" s="256">
        <v>-1550</v>
      </c>
      <c r="L659" s="52"/>
      <c r="M659" s="155"/>
      <c r="N659" s="155"/>
      <c r="O659" s="155"/>
    </row>
    <row r="660" spans="1:15" s="35" customFormat="1" ht="15.75" customHeight="1">
      <c r="A660" s="217">
        <v>45961</v>
      </c>
      <c r="B660" s="253">
        <v>7317</v>
      </c>
      <c r="C660" s="256">
        <v>4466</v>
      </c>
      <c r="D660" s="256"/>
      <c r="E660" s="253">
        <v>9626</v>
      </c>
      <c r="F660" s="256">
        <v>6323</v>
      </c>
      <c r="G660" s="256"/>
      <c r="H660" s="253">
        <v>229</v>
      </c>
      <c r="I660" s="256">
        <v>-1842</v>
      </c>
      <c r="L660" s="52"/>
      <c r="M660" s="155"/>
      <c r="N660" s="155"/>
      <c r="O660" s="155"/>
    </row>
    <row r="661" spans="1:15" s="35" customFormat="1" ht="15.75" customHeight="1">
      <c r="A661" s="217">
        <v>45964</v>
      </c>
      <c r="B661" s="253">
        <v>8601</v>
      </c>
      <c r="C661" s="256">
        <v>-536</v>
      </c>
      <c r="D661" s="256"/>
      <c r="E661" s="253">
        <v>-7835</v>
      </c>
      <c r="F661" s="256">
        <v>-4249</v>
      </c>
      <c r="G661" s="256"/>
      <c r="H661" s="253">
        <v>337</v>
      </c>
      <c r="I661" s="256">
        <v>-266</v>
      </c>
      <c r="L661" s="52"/>
      <c r="M661" s="155"/>
      <c r="N661" s="155"/>
      <c r="O661" s="155"/>
    </row>
    <row r="662" spans="1:15" s="35" customFormat="1" ht="15.75" customHeight="1">
      <c r="A662" s="217">
        <v>45965</v>
      </c>
      <c r="B662" s="253">
        <v>8249</v>
      </c>
      <c r="C662" s="256">
        <v>-1164</v>
      </c>
      <c r="D662" s="256"/>
      <c r="E662" s="253">
        <v>3039</v>
      </c>
      <c r="F662" s="256">
        <v>560</v>
      </c>
      <c r="G662" s="256"/>
      <c r="H662" s="253">
        <v>-194</v>
      </c>
      <c r="I662" s="256">
        <v>1307</v>
      </c>
      <c r="L662" s="52"/>
      <c r="M662" s="155"/>
      <c r="N662" s="155"/>
      <c r="O662" s="155"/>
    </row>
    <row r="663" spans="1:15" s="35" customFormat="1" ht="15.75" customHeight="1">
      <c r="A663" s="217">
        <v>45967</v>
      </c>
      <c r="B663" s="253">
        <v>2859</v>
      </c>
      <c r="C663" s="256">
        <v>5224</v>
      </c>
      <c r="D663" s="256"/>
      <c r="E663" s="253">
        <v>2233</v>
      </c>
      <c r="F663" s="256">
        <v>-1587</v>
      </c>
      <c r="G663" s="256"/>
      <c r="H663" s="253">
        <v>1181</v>
      </c>
      <c r="I663" s="256">
        <v>0</v>
      </c>
      <c r="L663" s="52" t="s">
        <v>16</v>
      </c>
      <c r="M663" s="100" t="s">
        <v>26</v>
      </c>
      <c r="N663" s="52" t="s">
        <v>17</v>
      </c>
      <c r="O663" s="100" t="s">
        <v>26</v>
      </c>
    </row>
    <row r="664" spans="1:15" s="35" customFormat="1" ht="15.75" customHeight="1">
      <c r="A664" s="217">
        <v>45968</v>
      </c>
      <c r="B664" s="253">
        <v>7179</v>
      </c>
      <c r="C664" s="256">
        <v>-1536</v>
      </c>
      <c r="D664" s="256"/>
      <c r="E664" s="253">
        <v>5960</v>
      </c>
      <c r="F664" s="256">
        <v>160</v>
      </c>
      <c r="G664" s="256"/>
      <c r="H664" s="253">
        <v>388</v>
      </c>
      <c r="I664" s="256">
        <v>666</v>
      </c>
      <c r="L664" s="52" t="s">
        <v>16</v>
      </c>
      <c r="M664" s="152" t="s">
        <v>71</v>
      </c>
      <c r="N664" s="52" t="s">
        <v>17</v>
      </c>
      <c r="O664" s="195" t="s">
        <v>165</v>
      </c>
    </row>
    <row r="665" spans="1:15" s="35" customFormat="1" ht="15.75" customHeight="1">
      <c r="A665" s="217">
        <v>45971</v>
      </c>
      <c r="B665" s="253">
        <v>-581</v>
      </c>
      <c r="C665" s="256">
        <v>307</v>
      </c>
      <c r="D665" s="256"/>
      <c r="E665" s="253">
        <v>5229</v>
      </c>
      <c r="F665" s="256">
        <v>-404</v>
      </c>
      <c r="G665" s="256"/>
      <c r="H665" s="253">
        <v>-129</v>
      </c>
      <c r="I665" s="256">
        <v>0</v>
      </c>
      <c r="L665" s="52" t="s">
        <v>16</v>
      </c>
      <c r="M665" s="195" t="s">
        <v>165</v>
      </c>
      <c r="N665" s="52" t="s">
        <v>17</v>
      </c>
      <c r="O665" s="195" t="s">
        <v>165</v>
      </c>
    </row>
    <row r="666" spans="1:15" s="35" customFormat="1" ht="15.75" customHeight="1">
      <c r="A666" s="217">
        <v>45972</v>
      </c>
      <c r="B666" s="253">
        <v>3051</v>
      </c>
      <c r="C666" s="256">
        <v>-2026</v>
      </c>
      <c r="D666" s="256"/>
      <c r="E666" s="253">
        <v>-1736</v>
      </c>
      <c r="F666" s="256">
        <v>247</v>
      </c>
      <c r="G666" s="256"/>
      <c r="H666" s="253">
        <v>29</v>
      </c>
      <c r="I666" s="256">
        <v>0</v>
      </c>
      <c r="L666" s="52" t="s">
        <v>16</v>
      </c>
      <c r="M666" s="195" t="s">
        <v>165</v>
      </c>
      <c r="N666" s="52" t="s">
        <v>17</v>
      </c>
      <c r="O666" s="195" t="s">
        <v>165</v>
      </c>
    </row>
    <row r="667" spans="1:15" s="35" customFormat="1" ht="15.75" customHeight="1">
      <c r="A667" s="217">
        <v>45973</v>
      </c>
      <c r="B667" s="253">
        <v>-8810</v>
      </c>
      <c r="C667" s="256">
        <v>663</v>
      </c>
      <c r="D667" s="256"/>
      <c r="E667" s="253">
        <v>-843</v>
      </c>
      <c r="F667" s="256">
        <v>-1645</v>
      </c>
      <c r="G667" s="256"/>
      <c r="H667" s="253">
        <v>11081</v>
      </c>
      <c r="I667" s="256">
        <v>0</v>
      </c>
      <c r="L667" s="52" t="s">
        <v>16</v>
      </c>
      <c r="M667" s="195" t="s">
        <v>165</v>
      </c>
      <c r="N667" s="52" t="s">
        <v>17</v>
      </c>
      <c r="O667" s="195" t="s">
        <v>165</v>
      </c>
    </row>
    <row r="668" spans="1:15" s="35" customFormat="1" ht="15.75" customHeight="1">
      <c r="A668" s="217">
        <v>45974</v>
      </c>
      <c r="B668" s="253">
        <v>-8564</v>
      </c>
      <c r="C668" s="256">
        <v>-1672</v>
      </c>
      <c r="D668" s="256"/>
      <c r="E668" s="253">
        <v>4428</v>
      </c>
      <c r="F668" s="256">
        <v>-173</v>
      </c>
      <c r="G668" s="256"/>
      <c r="H668" s="253">
        <v>-2</v>
      </c>
      <c r="I668" s="256">
        <v>0</v>
      </c>
      <c r="L668" s="52" t="s">
        <v>16</v>
      </c>
      <c r="M668" s="100" t="s">
        <v>26</v>
      </c>
      <c r="N668" s="52" t="s">
        <v>17</v>
      </c>
      <c r="O668" s="152" t="s">
        <v>71</v>
      </c>
    </row>
    <row r="669" spans="1:15" s="35" customFormat="1" ht="15.75" customHeight="1">
      <c r="A669" s="217">
        <v>45975</v>
      </c>
      <c r="B669" s="253">
        <v>9119</v>
      </c>
      <c r="C669" s="256">
        <v>-11</v>
      </c>
      <c r="D669" s="256"/>
      <c r="E669" s="253">
        <v>539</v>
      </c>
      <c r="F669" s="256">
        <v>4082</v>
      </c>
      <c r="G669" s="256"/>
      <c r="H669" s="253">
        <v>4015</v>
      </c>
      <c r="I669" s="256">
        <v>-70</v>
      </c>
      <c r="L669" s="52" t="s">
        <v>16</v>
      </c>
      <c r="M669" s="100" t="s">
        <v>26</v>
      </c>
      <c r="N669" s="52" t="s">
        <v>17</v>
      </c>
      <c r="O669" s="152" t="s">
        <v>71</v>
      </c>
    </row>
    <row r="670" spans="1:15">
      <c r="A670" s="304" t="s">
        <v>7</v>
      </c>
      <c r="B670" s="250">
        <f>SUM(B55:B669)</f>
        <v>62809</v>
      </c>
      <c r="C670" s="258">
        <f>SUM(C55:C669)</f>
        <v>-61992</v>
      </c>
      <c r="D670" s="334">
        <f>B670-C670</f>
        <v>124801</v>
      </c>
      <c r="E670" s="250">
        <f>SUM(E55:E669)</f>
        <v>20233</v>
      </c>
      <c r="F670" s="258">
        <f>SUM(F55:F669)</f>
        <v>6458</v>
      </c>
      <c r="G670" s="334">
        <f>E670-F670</f>
        <v>13775</v>
      </c>
      <c r="H670" s="250">
        <f>SUM(H142:H669)</f>
        <v>40312</v>
      </c>
      <c r="I670" s="258">
        <f>SUM(I73:I669)</f>
        <v>5428</v>
      </c>
    </row>
  </sheetData>
  <mergeCells count="6">
    <mergeCell ref="N2:O2"/>
    <mergeCell ref="B1:C1"/>
    <mergeCell ref="A1:A2"/>
    <mergeCell ref="E1:F1"/>
    <mergeCell ref="H1:I1"/>
    <mergeCell ref="L2:M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82"/>
  <sheetViews>
    <sheetView workbookViewId="0">
      <selection activeCell="I21" sqref="I21"/>
    </sheetView>
  </sheetViews>
  <sheetFormatPr defaultRowHeight="14.4"/>
  <cols>
    <col min="1" max="1" width="14.5546875" bestFit="1" customWidth="1"/>
    <col min="4" max="4" width="9.109375" bestFit="1" customWidth="1"/>
    <col min="9" max="9" width="16.88671875" bestFit="1" customWidth="1"/>
    <col min="10" max="11" width="12.6640625" bestFit="1" customWidth="1"/>
  </cols>
  <sheetData>
    <row r="1" spans="1:11">
      <c r="A1" s="154" t="s">
        <v>138</v>
      </c>
      <c r="B1" s="154" t="s">
        <v>3502</v>
      </c>
      <c r="C1" s="154" t="s">
        <v>3503</v>
      </c>
      <c r="D1" s="154" t="s">
        <v>3505</v>
      </c>
      <c r="E1" s="154" t="s">
        <v>3504</v>
      </c>
      <c r="F1" s="154" t="s">
        <v>3503</v>
      </c>
      <c r="G1" s="154" t="s">
        <v>3506</v>
      </c>
      <c r="H1" s="154" t="s">
        <v>3507</v>
      </c>
      <c r="I1" s="154" t="s">
        <v>3508</v>
      </c>
      <c r="J1" s="154" t="s">
        <v>616</v>
      </c>
      <c r="K1" s="154" t="s">
        <v>617</v>
      </c>
    </row>
    <row r="2" spans="1:11">
      <c r="A2" s="65" t="s">
        <v>3321</v>
      </c>
      <c r="B2" s="101">
        <v>1874000</v>
      </c>
      <c r="C2" s="101">
        <v>375000</v>
      </c>
      <c r="D2" s="101">
        <v>1330</v>
      </c>
      <c r="E2" s="101">
        <v>1315000</v>
      </c>
      <c r="F2" s="101">
        <v>448000</v>
      </c>
      <c r="G2" s="101">
        <v>1006</v>
      </c>
      <c r="H2">
        <f t="shared" ref="H2:H33" si="0">F2/C2</f>
        <v>1.1946666666666668</v>
      </c>
      <c r="I2">
        <f t="shared" ref="I2:I33" si="1">G2/D2</f>
        <v>0.75639097744360906</v>
      </c>
      <c r="J2" s="158">
        <f t="shared" ref="J2:J33" si="2">C2/(B2-C2)</f>
        <v>0.25016677785190128</v>
      </c>
      <c r="K2" s="158">
        <f t="shared" ref="K2:K33" si="3">F2/(E2-F2)</f>
        <v>0.51672433679354091</v>
      </c>
    </row>
    <row r="3" spans="1:11">
      <c r="A3" s="65" t="s">
        <v>3322</v>
      </c>
      <c r="B3" s="101">
        <v>303625</v>
      </c>
      <c r="C3" s="101">
        <v>98125</v>
      </c>
      <c r="D3" s="101">
        <v>4748</v>
      </c>
      <c r="E3" s="101">
        <v>175250</v>
      </c>
      <c r="F3" s="101">
        <v>68375</v>
      </c>
      <c r="G3" s="101">
        <v>1835</v>
      </c>
      <c r="H3">
        <f t="shared" si="0"/>
        <v>0.69681528662420378</v>
      </c>
      <c r="I3">
        <f t="shared" si="1"/>
        <v>0.38647851727042964</v>
      </c>
      <c r="J3" s="158">
        <f t="shared" si="2"/>
        <v>0.47749391727493917</v>
      </c>
      <c r="K3" s="158">
        <f t="shared" si="3"/>
        <v>0.63976608187134498</v>
      </c>
    </row>
    <row r="4" spans="1:11">
      <c r="A4" s="65" t="s">
        <v>3323</v>
      </c>
      <c r="B4" s="101">
        <v>2020</v>
      </c>
      <c r="C4" s="101">
        <v>1180</v>
      </c>
      <c r="D4" s="101">
        <v>107</v>
      </c>
      <c r="E4" s="101">
        <v>5280</v>
      </c>
      <c r="F4" s="101">
        <v>2100</v>
      </c>
      <c r="G4" s="101">
        <v>285</v>
      </c>
      <c r="H4">
        <f t="shared" si="0"/>
        <v>1.7796610169491525</v>
      </c>
      <c r="I4">
        <f t="shared" si="1"/>
        <v>2.6635514018691588</v>
      </c>
      <c r="J4" s="158">
        <f t="shared" si="2"/>
        <v>1.4047619047619047</v>
      </c>
      <c r="K4" s="158">
        <f t="shared" si="3"/>
        <v>0.660377358490566</v>
      </c>
    </row>
    <row r="5" spans="1:11">
      <c r="A5" s="65" t="s">
        <v>3324</v>
      </c>
      <c r="B5" s="101">
        <v>11172600</v>
      </c>
      <c r="C5" s="101">
        <v>3483000</v>
      </c>
      <c r="D5" s="101">
        <v>2582</v>
      </c>
      <c r="E5" s="101">
        <v>10891800</v>
      </c>
      <c r="F5" s="101">
        <v>2424600</v>
      </c>
      <c r="G5" s="101">
        <v>1518</v>
      </c>
      <c r="H5">
        <f t="shared" si="0"/>
        <v>0.69612403100775189</v>
      </c>
      <c r="I5">
        <f t="shared" si="1"/>
        <v>0.58791634391944225</v>
      </c>
      <c r="J5" s="158">
        <f t="shared" si="2"/>
        <v>0.4529494382022472</v>
      </c>
      <c r="K5" s="158">
        <f t="shared" si="3"/>
        <v>0.28635204081632654</v>
      </c>
    </row>
    <row r="6" spans="1:11">
      <c r="A6" s="65" t="s">
        <v>3325</v>
      </c>
      <c r="B6" s="101">
        <v>6468800</v>
      </c>
      <c r="C6" s="101">
        <v>3278600</v>
      </c>
      <c r="D6" s="101">
        <v>4438</v>
      </c>
      <c r="E6" s="101">
        <v>3741400</v>
      </c>
      <c r="F6" s="101">
        <v>725400</v>
      </c>
      <c r="G6" s="101">
        <v>1181</v>
      </c>
      <c r="H6">
        <f t="shared" si="0"/>
        <v>0.22125297383029341</v>
      </c>
      <c r="I6">
        <f t="shared" si="1"/>
        <v>0.26611086074808471</v>
      </c>
      <c r="J6" s="158">
        <f t="shared" si="2"/>
        <v>1.0277098614506928</v>
      </c>
      <c r="K6" s="158">
        <f t="shared" si="3"/>
        <v>0.24051724137931035</v>
      </c>
    </row>
    <row r="7" spans="1:11">
      <c r="A7" s="65" t="s">
        <v>3326</v>
      </c>
      <c r="B7" s="101">
        <v>504900</v>
      </c>
      <c r="C7" s="101">
        <v>166800</v>
      </c>
      <c r="D7" s="101">
        <v>1511</v>
      </c>
      <c r="E7" s="101">
        <v>471000</v>
      </c>
      <c r="F7" s="101">
        <v>189600</v>
      </c>
      <c r="G7" s="101">
        <v>1286</v>
      </c>
      <c r="H7">
        <f t="shared" si="0"/>
        <v>1.1366906474820144</v>
      </c>
      <c r="I7">
        <f t="shared" si="1"/>
        <v>0.8510919920582396</v>
      </c>
      <c r="J7" s="158">
        <f t="shared" si="2"/>
        <v>0.49334516415261759</v>
      </c>
      <c r="K7" s="158">
        <f t="shared" si="3"/>
        <v>0.67377398720682302</v>
      </c>
    </row>
    <row r="8" spans="1:11">
      <c r="A8" s="65" t="s">
        <v>3327</v>
      </c>
      <c r="B8" s="101">
        <v>4879200</v>
      </c>
      <c r="C8" s="101">
        <v>1564800</v>
      </c>
      <c r="D8" s="101">
        <v>31020</v>
      </c>
      <c r="E8" s="101">
        <v>4288200</v>
      </c>
      <c r="F8" s="101">
        <v>1417200</v>
      </c>
      <c r="G8" s="101">
        <v>19900</v>
      </c>
      <c r="H8">
        <f t="shared" si="0"/>
        <v>0.90567484662576692</v>
      </c>
      <c r="I8">
        <f t="shared" si="1"/>
        <v>0.64152159896840744</v>
      </c>
      <c r="J8" s="158">
        <f t="shared" si="2"/>
        <v>0.47212165097755249</v>
      </c>
      <c r="K8" s="158">
        <f t="shared" si="3"/>
        <v>0.49362591431556951</v>
      </c>
    </row>
    <row r="9" spans="1:11">
      <c r="A9" s="65" t="s">
        <v>3328</v>
      </c>
      <c r="B9" s="101">
        <v>4546800</v>
      </c>
      <c r="C9" s="101">
        <v>1050800</v>
      </c>
      <c r="D9" s="101">
        <v>16587</v>
      </c>
      <c r="E9" s="101">
        <v>5206000</v>
      </c>
      <c r="F9" s="101">
        <v>2464400</v>
      </c>
      <c r="G9" s="101">
        <v>18321</v>
      </c>
      <c r="H9">
        <f t="shared" si="0"/>
        <v>2.3452607537114578</v>
      </c>
      <c r="I9">
        <f t="shared" si="1"/>
        <v>1.1045396997648762</v>
      </c>
      <c r="J9" s="158">
        <f t="shared" si="2"/>
        <v>0.30057208237986272</v>
      </c>
      <c r="K9" s="158">
        <f t="shared" si="3"/>
        <v>0.8988911584476218</v>
      </c>
    </row>
    <row r="10" spans="1:11">
      <c r="A10" s="65" t="s">
        <v>3329</v>
      </c>
      <c r="B10" s="101">
        <v>27800</v>
      </c>
      <c r="C10" s="101">
        <v>9800</v>
      </c>
      <c r="D10" s="101">
        <v>291</v>
      </c>
      <c r="E10" s="101">
        <v>32100</v>
      </c>
      <c r="F10" s="101">
        <v>5900</v>
      </c>
      <c r="G10" s="101">
        <v>204</v>
      </c>
      <c r="H10">
        <f t="shared" si="0"/>
        <v>0.60204081632653061</v>
      </c>
      <c r="I10">
        <f t="shared" si="1"/>
        <v>0.7010309278350515</v>
      </c>
      <c r="J10" s="158">
        <f t="shared" si="2"/>
        <v>0.5444444444444444</v>
      </c>
      <c r="K10" s="158">
        <f t="shared" si="3"/>
        <v>0.22519083969465647</v>
      </c>
    </row>
    <row r="11" spans="1:11">
      <c r="A11" s="65" t="s">
        <v>3330</v>
      </c>
      <c r="B11" s="101">
        <v>3095100</v>
      </c>
      <c r="C11" s="101">
        <v>857700</v>
      </c>
      <c r="D11" s="101">
        <v>4134</v>
      </c>
      <c r="E11" s="101">
        <v>4222800</v>
      </c>
      <c r="F11" s="101">
        <v>2138400</v>
      </c>
      <c r="G11" s="101">
        <v>5585</v>
      </c>
      <c r="H11">
        <f t="shared" si="0"/>
        <v>2.4931794333683106</v>
      </c>
      <c r="I11">
        <f t="shared" si="1"/>
        <v>1.3509917755200773</v>
      </c>
      <c r="J11" s="158">
        <f t="shared" si="2"/>
        <v>0.38334674175382139</v>
      </c>
      <c r="K11" s="158">
        <f t="shared" si="3"/>
        <v>1.0259067357512954</v>
      </c>
    </row>
    <row r="12" spans="1:11">
      <c r="A12" s="65" t="s">
        <v>3331</v>
      </c>
      <c r="B12" s="101">
        <v>141250</v>
      </c>
      <c r="C12" s="101">
        <v>31000</v>
      </c>
      <c r="D12" s="101">
        <v>976</v>
      </c>
      <c r="E12" s="101">
        <v>94000</v>
      </c>
      <c r="F12" s="101">
        <v>25000</v>
      </c>
      <c r="G12" s="101">
        <v>601</v>
      </c>
      <c r="H12">
        <f t="shared" si="0"/>
        <v>0.80645161290322576</v>
      </c>
      <c r="I12">
        <f t="shared" si="1"/>
        <v>0.61577868852459017</v>
      </c>
      <c r="J12" s="158">
        <f t="shared" si="2"/>
        <v>0.28117913832199548</v>
      </c>
      <c r="K12" s="158">
        <f t="shared" si="3"/>
        <v>0.36231884057971014</v>
      </c>
    </row>
    <row r="13" spans="1:11">
      <c r="A13" s="65" t="s">
        <v>3332</v>
      </c>
      <c r="B13" s="101">
        <v>3029400</v>
      </c>
      <c r="C13" s="101">
        <v>462400</v>
      </c>
      <c r="D13" s="101">
        <v>3225</v>
      </c>
      <c r="E13" s="101">
        <v>2269500</v>
      </c>
      <c r="F13" s="101">
        <v>435200</v>
      </c>
      <c r="G13" s="101">
        <v>1122</v>
      </c>
      <c r="H13">
        <f t="shared" si="0"/>
        <v>0.94117647058823528</v>
      </c>
      <c r="I13">
        <f t="shared" si="1"/>
        <v>0.34790697674418603</v>
      </c>
      <c r="J13" s="158">
        <f t="shared" si="2"/>
        <v>0.18013245033112582</v>
      </c>
      <c r="K13" s="158">
        <f t="shared" si="3"/>
        <v>0.23725671918443003</v>
      </c>
    </row>
    <row r="14" spans="1:11">
      <c r="A14" s="65" t="s">
        <v>3333</v>
      </c>
      <c r="B14" s="101">
        <v>35475000</v>
      </c>
      <c r="C14" s="101">
        <v>18345000</v>
      </c>
      <c r="D14" s="101">
        <v>23836</v>
      </c>
      <c r="E14" s="101">
        <v>18045000</v>
      </c>
      <c r="F14" s="101">
        <v>8155000</v>
      </c>
      <c r="G14" s="101">
        <v>12892</v>
      </c>
      <c r="H14">
        <f t="shared" si="0"/>
        <v>0.44453529572090489</v>
      </c>
      <c r="I14">
        <f t="shared" si="1"/>
        <v>0.5408625608323544</v>
      </c>
      <c r="J14" s="158">
        <f t="shared" si="2"/>
        <v>1.0709281961471104</v>
      </c>
      <c r="K14" s="158">
        <f t="shared" si="3"/>
        <v>0.82457027300303332</v>
      </c>
    </row>
    <row r="15" spans="1:11">
      <c r="A15" s="65" t="s">
        <v>3334</v>
      </c>
      <c r="B15" s="101">
        <v>3299400</v>
      </c>
      <c r="C15" s="101">
        <v>583000</v>
      </c>
      <c r="D15" s="101">
        <v>20486</v>
      </c>
      <c r="E15" s="101">
        <v>2136600</v>
      </c>
      <c r="F15" s="101">
        <v>473400</v>
      </c>
      <c r="G15" s="101">
        <v>8966</v>
      </c>
      <c r="H15">
        <f t="shared" si="0"/>
        <v>0.81200686106346487</v>
      </c>
      <c r="I15">
        <f t="shared" si="1"/>
        <v>0.43766474665625305</v>
      </c>
      <c r="J15" s="158">
        <f t="shared" si="2"/>
        <v>0.21462229421292889</v>
      </c>
      <c r="K15" s="158">
        <f t="shared" si="3"/>
        <v>0.28463203463203463</v>
      </c>
    </row>
    <row r="16" spans="1:11">
      <c r="A16" s="65" t="s">
        <v>3335</v>
      </c>
      <c r="B16" s="101">
        <v>243321</v>
      </c>
      <c r="C16" s="101">
        <v>50646</v>
      </c>
      <c r="D16" s="101">
        <v>577</v>
      </c>
      <c r="E16" s="101">
        <v>239651</v>
      </c>
      <c r="F16" s="101">
        <v>27158</v>
      </c>
      <c r="G16" s="101">
        <v>561</v>
      </c>
      <c r="H16">
        <f t="shared" si="0"/>
        <v>0.53623188405797106</v>
      </c>
      <c r="I16">
        <f t="shared" si="1"/>
        <v>0.97227036395147315</v>
      </c>
      <c r="J16" s="158">
        <f t="shared" si="2"/>
        <v>0.26285714285714284</v>
      </c>
      <c r="K16" s="158">
        <f t="shared" si="3"/>
        <v>0.12780656303972365</v>
      </c>
    </row>
    <row r="17" spans="1:11">
      <c r="A17" s="65" t="s">
        <v>3336</v>
      </c>
      <c r="B17" s="101">
        <v>54200</v>
      </c>
      <c r="C17" s="101">
        <v>-1200</v>
      </c>
      <c r="D17" s="101">
        <v>696</v>
      </c>
      <c r="E17" s="101">
        <v>14100</v>
      </c>
      <c r="F17" s="101">
        <v>1200</v>
      </c>
      <c r="G17" s="101">
        <v>172</v>
      </c>
      <c r="H17">
        <f t="shared" si="0"/>
        <v>-1</v>
      </c>
      <c r="I17">
        <f t="shared" si="1"/>
        <v>0.2471264367816092</v>
      </c>
      <c r="J17" s="158">
        <f t="shared" si="2"/>
        <v>-2.1660649819494584E-2</v>
      </c>
      <c r="K17" s="158">
        <f t="shared" si="3"/>
        <v>9.3023255813953487E-2</v>
      </c>
    </row>
    <row r="18" spans="1:11">
      <c r="A18" s="65" t="s">
        <v>3337</v>
      </c>
      <c r="B18" s="101">
        <v>3896000</v>
      </c>
      <c r="C18" s="101">
        <v>1457000</v>
      </c>
      <c r="D18" s="101">
        <v>7024</v>
      </c>
      <c r="E18" s="101">
        <v>3083000</v>
      </c>
      <c r="F18" s="101">
        <v>1028000</v>
      </c>
      <c r="G18" s="101">
        <v>4989</v>
      </c>
      <c r="H18">
        <f t="shared" si="0"/>
        <v>0.70555936856554569</v>
      </c>
      <c r="I18">
        <f t="shared" si="1"/>
        <v>0.71027904328018221</v>
      </c>
      <c r="J18" s="158">
        <f t="shared" si="2"/>
        <v>0.59737597375973761</v>
      </c>
      <c r="K18" s="158">
        <f t="shared" si="3"/>
        <v>0.50024330900243308</v>
      </c>
    </row>
    <row r="19" spans="1:11">
      <c r="A19" s="65" t="s">
        <v>3338</v>
      </c>
      <c r="B19" s="101">
        <v>1823800</v>
      </c>
      <c r="C19" s="101">
        <v>326150</v>
      </c>
      <c r="D19" s="101">
        <v>2535</v>
      </c>
      <c r="E19" s="101">
        <v>593450</v>
      </c>
      <c r="F19" s="101">
        <v>163900</v>
      </c>
      <c r="G19" s="101">
        <v>1085</v>
      </c>
      <c r="H19">
        <f t="shared" si="0"/>
        <v>0.50252951096121412</v>
      </c>
      <c r="I19">
        <f t="shared" si="1"/>
        <v>0.42800788954635111</v>
      </c>
      <c r="J19" s="158">
        <f t="shared" si="2"/>
        <v>0.21777451340433346</v>
      </c>
      <c r="K19" s="158">
        <f t="shared" si="3"/>
        <v>0.38156209987195905</v>
      </c>
    </row>
    <row r="20" spans="1:11">
      <c r="A20" s="65" t="s">
        <v>3339</v>
      </c>
      <c r="B20" s="101">
        <v>17835625</v>
      </c>
      <c r="C20" s="101">
        <v>12935625</v>
      </c>
      <c r="D20" s="101">
        <v>112962</v>
      </c>
      <c r="E20" s="101">
        <v>8258125</v>
      </c>
      <c r="F20" s="101">
        <v>5058750</v>
      </c>
      <c r="G20" s="101">
        <v>62824</v>
      </c>
      <c r="H20">
        <f t="shared" si="0"/>
        <v>0.39107116973474415</v>
      </c>
      <c r="I20">
        <f t="shared" si="1"/>
        <v>0.55615162621058412</v>
      </c>
      <c r="J20" s="158">
        <f t="shared" si="2"/>
        <v>2.6399234693877549</v>
      </c>
      <c r="K20" s="158">
        <f t="shared" si="3"/>
        <v>1.5811681969134597</v>
      </c>
    </row>
    <row r="21" spans="1:11">
      <c r="A21" s="65" t="s">
        <v>3340</v>
      </c>
      <c r="B21" s="101">
        <v>606675</v>
      </c>
      <c r="C21" s="101">
        <v>134550</v>
      </c>
      <c r="D21" s="101">
        <v>8135</v>
      </c>
      <c r="E21" s="101">
        <v>347100</v>
      </c>
      <c r="F21" s="101">
        <v>107700</v>
      </c>
      <c r="G21" s="101">
        <v>3851</v>
      </c>
      <c r="H21">
        <f t="shared" si="0"/>
        <v>0.80044593088071347</v>
      </c>
      <c r="I21">
        <f t="shared" si="1"/>
        <v>0.47338660110633068</v>
      </c>
      <c r="J21" s="158">
        <f t="shared" si="2"/>
        <v>0.28498808578236695</v>
      </c>
      <c r="K21" s="158">
        <f t="shared" si="3"/>
        <v>0.44987468671679198</v>
      </c>
    </row>
    <row r="22" spans="1:11">
      <c r="A22" s="65" t="s">
        <v>3341</v>
      </c>
      <c r="B22" s="101">
        <v>3239500</v>
      </c>
      <c r="C22" s="101">
        <v>660000</v>
      </c>
      <c r="D22" s="101">
        <v>9421</v>
      </c>
      <c r="E22" s="101">
        <v>2017500</v>
      </c>
      <c r="F22" s="101">
        <v>585500</v>
      </c>
      <c r="G22" s="101">
        <v>5574</v>
      </c>
      <c r="H22">
        <f t="shared" si="0"/>
        <v>0.88712121212121209</v>
      </c>
      <c r="I22">
        <f t="shared" si="1"/>
        <v>0.59165693663093089</v>
      </c>
      <c r="J22" s="158">
        <f t="shared" si="2"/>
        <v>0.25586353944562901</v>
      </c>
      <c r="K22" s="158">
        <f t="shared" si="3"/>
        <v>0.40886871508379891</v>
      </c>
    </row>
    <row r="23" spans="1:11">
      <c r="A23" s="65" t="s">
        <v>3342</v>
      </c>
      <c r="B23" s="101">
        <v>3258750</v>
      </c>
      <c r="C23" s="101">
        <v>278875</v>
      </c>
      <c r="D23" s="101">
        <v>36892</v>
      </c>
      <c r="E23" s="101">
        <v>2108125</v>
      </c>
      <c r="F23" s="101">
        <v>380125</v>
      </c>
      <c r="G23" s="101">
        <v>18549</v>
      </c>
      <c r="H23">
        <f t="shared" si="0"/>
        <v>1.3630658897355445</v>
      </c>
      <c r="I23">
        <f t="shared" si="1"/>
        <v>0.50279193321045212</v>
      </c>
      <c r="J23" s="158">
        <f t="shared" si="2"/>
        <v>9.3586140358236508E-2</v>
      </c>
      <c r="K23" s="158">
        <f t="shared" si="3"/>
        <v>0.21997974537037038</v>
      </c>
    </row>
    <row r="24" spans="1:11">
      <c r="A24" s="65" t="s">
        <v>3343</v>
      </c>
      <c r="B24" s="101">
        <v>85800</v>
      </c>
      <c r="C24" s="101">
        <v>20400</v>
      </c>
      <c r="D24" s="101">
        <v>233</v>
      </c>
      <c r="E24" s="101">
        <v>147900</v>
      </c>
      <c r="F24" s="101">
        <v>103500</v>
      </c>
      <c r="G24" s="101">
        <v>742</v>
      </c>
      <c r="H24">
        <f t="shared" si="0"/>
        <v>5.0735294117647056</v>
      </c>
      <c r="I24">
        <f t="shared" si="1"/>
        <v>3.1845493562231759</v>
      </c>
      <c r="J24" s="158">
        <f t="shared" si="2"/>
        <v>0.31192660550458717</v>
      </c>
      <c r="K24" s="399">
        <f t="shared" si="3"/>
        <v>2.3310810810810811</v>
      </c>
    </row>
    <row r="25" spans="1:11">
      <c r="A25" s="65" t="s">
        <v>3344</v>
      </c>
      <c r="B25" s="101">
        <v>1849600</v>
      </c>
      <c r="C25" s="101">
        <v>966400</v>
      </c>
      <c r="D25" s="101">
        <v>2315</v>
      </c>
      <c r="E25" s="101">
        <v>875200</v>
      </c>
      <c r="F25" s="101">
        <v>406400</v>
      </c>
      <c r="G25" s="101">
        <v>570</v>
      </c>
      <c r="H25">
        <f t="shared" si="0"/>
        <v>0.42052980132450329</v>
      </c>
      <c r="I25">
        <f t="shared" si="1"/>
        <v>0.24622030237580994</v>
      </c>
      <c r="J25" s="158">
        <f t="shared" si="2"/>
        <v>1.0942028985507246</v>
      </c>
      <c r="K25" s="158">
        <f t="shared" si="3"/>
        <v>0.86689419795221845</v>
      </c>
    </row>
    <row r="26" spans="1:11">
      <c r="A26" s="65" t="s">
        <v>3345</v>
      </c>
      <c r="B26" s="101">
        <v>19146400</v>
      </c>
      <c r="C26" s="101">
        <v>5846400</v>
      </c>
      <c r="D26" s="101">
        <v>6874</v>
      </c>
      <c r="E26" s="101">
        <v>17589600</v>
      </c>
      <c r="F26" s="101">
        <v>5591600</v>
      </c>
      <c r="G26" s="101">
        <v>5818</v>
      </c>
      <c r="H26">
        <f t="shared" si="0"/>
        <v>0.95641762452107282</v>
      </c>
      <c r="I26">
        <f t="shared" si="1"/>
        <v>0.84637765493162642</v>
      </c>
      <c r="J26" s="158">
        <f t="shared" si="2"/>
        <v>0.43957894736842107</v>
      </c>
      <c r="K26" s="158">
        <f t="shared" si="3"/>
        <v>0.46604434072345391</v>
      </c>
    </row>
    <row r="27" spans="1:11">
      <c r="A27" s="65" t="s">
        <v>3346</v>
      </c>
      <c r="B27" s="101">
        <v>24496875</v>
      </c>
      <c r="C27" s="101">
        <v>7066800</v>
      </c>
      <c r="D27" s="101">
        <v>9538</v>
      </c>
      <c r="E27" s="101">
        <v>24760125</v>
      </c>
      <c r="F27" s="101">
        <v>6435000</v>
      </c>
      <c r="G27" s="101">
        <v>6419</v>
      </c>
      <c r="H27">
        <f t="shared" si="0"/>
        <v>0.91059602649006621</v>
      </c>
      <c r="I27">
        <f t="shared" si="1"/>
        <v>0.67299224156007553</v>
      </c>
      <c r="J27" s="158">
        <f t="shared" si="2"/>
        <v>0.40543715388488</v>
      </c>
      <c r="K27" s="158">
        <f t="shared" si="3"/>
        <v>0.35115722266560256</v>
      </c>
    </row>
    <row r="28" spans="1:11">
      <c r="A28" s="65" t="s">
        <v>3347</v>
      </c>
      <c r="B28" s="101">
        <v>765000</v>
      </c>
      <c r="C28" s="101">
        <v>247875</v>
      </c>
      <c r="D28" s="101">
        <v>5159</v>
      </c>
      <c r="E28" s="101">
        <v>324750</v>
      </c>
      <c r="F28" s="101">
        <v>101250</v>
      </c>
      <c r="G28" s="101">
        <v>869</v>
      </c>
      <c r="H28">
        <f t="shared" si="0"/>
        <v>0.40847201210287443</v>
      </c>
      <c r="I28">
        <f t="shared" si="1"/>
        <v>0.16844349680170576</v>
      </c>
      <c r="J28" s="158">
        <f t="shared" si="2"/>
        <v>0.47933284989122554</v>
      </c>
      <c r="K28" s="158">
        <f t="shared" si="3"/>
        <v>0.45302013422818793</v>
      </c>
    </row>
    <row r="29" spans="1:11">
      <c r="A29" s="65" t="s">
        <v>3348</v>
      </c>
      <c r="B29" s="101">
        <v>44499900</v>
      </c>
      <c r="C29" s="101">
        <v>4768050</v>
      </c>
      <c r="D29" s="101">
        <v>14317</v>
      </c>
      <c r="E29" s="101">
        <v>29044350</v>
      </c>
      <c r="F29" s="101">
        <v>5526150</v>
      </c>
      <c r="G29" s="101">
        <v>8469</v>
      </c>
      <c r="H29">
        <f t="shared" si="0"/>
        <v>1.1589958158995817</v>
      </c>
      <c r="I29">
        <f t="shared" si="1"/>
        <v>0.59153453935880418</v>
      </c>
      <c r="J29" s="158">
        <f t="shared" si="2"/>
        <v>0.12000573846926332</v>
      </c>
      <c r="K29" s="158">
        <f t="shared" si="3"/>
        <v>0.23497333979641299</v>
      </c>
    </row>
    <row r="30" spans="1:11">
      <c r="A30" s="65" t="s">
        <v>3349</v>
      </c>
      <c r="B30" s="101">
        <v>1863840</v>
      </c>
      <c r="C30" s="101">
        <v>667920</v>
      </c>
      <c r="D30" s="101">
        <v>1907</v>
      </c>
      <c r="E30" s="101">
        <v>1041480</v>
      </c>
      <c r="F30" s="101">
        <v>277200</v>
      </c>
      <c r="G30" s="101">
        <v>599</v>
      </c>
      <c r="H30">
        <f t="shared" si="0"/>
        <v>0.41501976284584979</v>
      </c>
      <c r="I30">
        <f t="shared" si="1"/>
        <v>0.31410592553749345</v>
      </c>
      <c r="J30" s="158">
        <f t="shared" si="2"/>
        <v>0.55849889624724058</v>
      </c>
      <c r="K30" s="158">
        <f t="shared" si="3"/>
        <v>0.36269430051813473</v>
      </c>
    </row>
    <row r="31" spans="1:11">
      <c r="A31" s="65" t="s">
        <v>3350</v>
      </c>
      <c r="B31" s="101">
        <v>608000</v>
      </c>
      <c r="C31" s="101">
        <v>122000</v>
      </c>
      <c r="D31" s="101">
        <v>1162</v>
      </c>
      <c r="E31" s="101">
        <v>502000</v>
      </c>
      <c r="F31" s="101">
        <v>145500</v>
      </c>
      <c r="G31" s="101">
        <v>692</v>
      </c>
      <c r="H31">
        <f t="shared" si="0"/>
        <v>1.1926229508196722</v>
      </c>
      <c r="I31">
        <f t="shared" si="1"/>
        <v>0.59552495697074015</v>
      </c>
      <c r="J31" s="158">
        <f t="shared" si="2"/>
        <v>0.25102880658436216</v>
      </c>
      <c r="K31" s="158">
        <f t="shared" si="3"/>
        <v>0.40813464235624125</v>
      </c>
    </row>
    <row r="32" spans="1:11">
      <c r="A32" s="65" t="s">
        <v>3351</v>
      </c>
      <c r="B32" s="101">
        <v>3335925</v>
      </c>
      <c r="C32" s="101">
        <v>841700</v>
      </c>
      <c r="D32" s="101">
        <v>13702</v>
      </c>
      <c r="E32" s="101">
        <v>2616300</v>
      </c>
      <c r="F32" s="101">
        <v>821275</v>
      </c>
      <c r="G32" s="101">
        <v>11126</v>
      </c>
      <c r="H32">
        <f t="shared" si="0"/>
        <v>0.97573363431151239</v>
      </c>
      <c r="I32">
        <f t="shared" si="1"/>
        <v>0.81199824843088597</v>
      </c>
      <c r="J32" s="158">
        <f t="shared" si="2"/>
        <v>0.33745953151780611</v>
      </c>
      <c r="K32" s="158">
        <f t="shared" si="3"/>
        <v>0.4575284466790156</v>
      </c>
    </row>
    <row r="33" spans="1:11">
      <c r="A33" s="65" t="s">
        <v>3352</v>
      </c>
      <c r="B33" s="101">
        <v>22165500</v>
      </c>
      <c r="C33" s="101">
        <v>3585750</v>
      </c>
      <c r="D33" s="101">
        <v>10198</v>
      </c>
      <c r="E33" s="101">
        <v>16608375</v>
      </c>
      <c r="F33" s="101">
        <v>1863750</v>
      </c>
      <c r="G33" s="101">
        <v>6528</v>
      </c>
      <c r="H33">
        <f t="shared" si="0"/>
        <v>0.51976573938506587</v>
      </c>
      <c r="I33">
        <f t="shared" si="1"/>
        <v>0.64012551480682489</v>
      </c>
      <c r="J33" s="158">
        <f t="shared" si="2"/>
        <v>0.19299237072619385</v>
      </c>
      <c r="K33" s="158">
        <f t="shared" si="3"/>
        <v>0.12640199394694676</v>
      </c>
    </row>
    <row r="34" spans="1:11">
      <c r="A34" s="65" t="s">
        <v>3353</v>
      </c>
      <c r="B34" s="101">
        <v>7632500</v>
      </c>
      <c r="C34" s="101">
        <v>627500</v>
      </c>
      <c r="D34" s="101">
        <v>10656</v>
      </c>
      <c r="E34" s="101">
        <v>4830000</v>
      </c>
      <c r="F34" s="101">
        <v>1355000</v>
      </c>
      <c r="G34" s="101">
        <v>2964</v>
      </c>
      <c r="H34">
        <f t="shared" ref="H34:H65" si="4">F34/C34</f>
        <v>2.1593625498007967</v>
      </c>
      <c r="I34">
        <f t="shared" ref="I34:I65" si="5">G34/D34</f>
        <v>0.27815315315315314</v>
      </c>
      <c r="J34" s="158">
        <f t="shared" ref="J34:J65" si="6">C34/(B34-C34)</f>
        <v>8.9578872234118492E-2</v>
      </c>
      <c r="K34" s="158">
        <f t="shared" ref="K34:K65" si="7">F34/(E34-F34)</f>
        <v>0.38992805755395682</v>
      </c>
    </row>
    <row r="35" spans="1:11">
      <c r="A35" s="65" t="s">
        <v>3354</v>
      </c>
      <c r="B35" s="101">
        <v>14050</v>
      </c>
      <c r="C35" s="101">
        <v>4675</v>
      </c>
      <c r="D35" s="101">
        <v>409</v>
      </c>
      <c r="E35" s="101">
        <v>7475</v>
      </c>
      <c r="F35" s="101">
        <v>4900</v>
      </c>
      <c r="G35" s="101">
        <v>278</v>
      </c>
      <c r="H35">
        <f t="shared" si="4"/>
        <v>1.0481283422459893</v>
      </c>
      <c r="I35">
        <f t="shared" si="5"/>
        <v>0.67970660146699269</v>
      </c>
      <c r="J35" s="158">
        <f t="shared" si="6"/>
        <v>0.49866666666666665</v>
      </c>
      <c r="K35" s="158">
        <f t="shared" si="7"/>
        <v>1.9029126213592233</v>
      </c>
    </row>
    <row r="36" spans="1:11">
      <c r="A36" s="65" t="s">
        <v>3355</v>
      </c>
      <c r="B36" s="101">
        <v>18055800</v>
      </c>
      <c r="C36" s="101">
        <v>2806200</v>
      </c>
      <c r="D36" s="101">
        <v>45215</v>
      </c>
      <c r="E36" s="101">
        <v>12456000</v>
      </c>
      <c r="F36" s="101">
        <v>2305800</v>
      </c>
      <c r="G36" s="101">
        <v>13012</v>
      </c>
      <c r="H36">
        <f t="shared" si="4"/>
        <v>0.8216805644644003</v>
      </c>
      <c r="I36">
        <f t="shared" si="5"/>
        <v>0.28778060378193077</v>
      </c>
      <c r="J36" s="158">
        <f t="shared" si="6"/>
        <v>0.18401794145420208</v>
      </c>
      <c r="K36" s="158">
        <f t="shared" si="7"/>
        <v>0.22716793757758469</v>
      </c>
    </row>
    <row r="37" spans="1:11">
      <c r="A37" s="65" t="s">
        <v>3356</v>
      </c>
      <c r="B37" s="101">
        <v>229400</v>
      </c>
      <c r="C37" s="101">
        <v>36400</v>
      </c>
      <c r="D37" s="101">
        <v>1207</v>
      </c>
      <c r="E37" s="101">
        <v>159600</v>
      </c>
      <c r="F37" s="101">
        <v>26200</v>
      </c>
      <c r="G37" s="101">
        <v>478</v>
      </c>
      <c r="H37">
        <f t="shared" si="4"/>
        <v>0.71978021978021978</v>
      </c>
      <c r="I37">
        <f t="shared" si="5"/>
        <v>0.39602319801159902</v>
      </c>
      <c r="J37" s="158">
        <f t="shared" si="6"/>
        <v>0.18860103626943006</v>
      </c>
      <c r="K37" s="158">
        <f t="shared" si="7"/>
        <v>0.19640179910044978</v>
      </c>
    </row>
    <row r="38" spans="1:11">
      <c r="A38" s="65" t="s">
        <v>3357</v>
      </c>
      <c r="B38" s="101">
        <v>2484000</v>
      </c>
      <c r="C38" s="101">
        <v>619000</v>
      </c>
      <c r="D38" s="101">
        <v>2488</v>
      </c>
      <c r="E38" s="101">
        <v>1752000</v>
      </c>
      <c r="F38" s="101">
        <v>486000</v>
      </c>
      <c r="G38" s="101">
        <v>2352</v>
      </c>
      <c r="H38">
        <f t="shared" si="4"/>
        <v>0.78513731825525035</v>
      </c>
      <c r="I38">
        <f t="shared" si="5"/>
        <v>0.94533762057877813</v>
      </c>
      <c r="J38" s="158">
        <f t="shared" si="6"/>
        <v>0.33190348525469171</v>
      </c>
      <c r="K38" s="158">
        <f t="shared" si="7"/>
        <v>0.38388625592417064</v>
      </c>
    </row>
    <row r="39" spans="1:11">
      <c r="A39" s="65" t="s">
        <v>3358</v>
      </c>
      <c r="B39" s="101">
        <v>60041250</v>
      </c>
      <c r="C39" s="101">
        <v>29558250</v>
      </c>
      <c r="D39" s="101">
        <v>27194</v>
      </c>
      <c r="E39" s="101">
        <v>52035750</v>
      </c>
      <c r="F39" s="101">
        <v>25312500</v>
      </c>
      <c r="G39" s="101">
        <v>17667</v>
      </c>
      <c r="H39">
        <f t="shared" si="4"/>
        <v>0.85635989952043845</v>
      </c>
      <c r="I39">
        <f t="shared" si="5"/>
        <v>0.64966536736044711</v>
      </c>
      <c r="J39" s="158">
        <f t="shared" si="6"/>
        <v>0.96966341895482733</v>
      </c>
      <c r="K39" s="158">
        <f t="shared" si="7"/>
        <v>0.94720889113412476</v>
      </c>
    </row>
    <row r="40" spans="1:11">
      <c r="A40" s="65" t="s">
        <v>3359</v>
      </c>
      <c r="B40" s="101">
        <v>992550</v>
      </c>
      <c r="C40" s="101">
        <v>209625</v>
      </c>
      <c r="D40" s="101">
        <v>733</v>
      </c>
      <c r="E40" s="101">
        <v>929175</v>
      </c>
      <c r="F40" s="101">
        <v>273975</v>
      </c>
      <c r="G40" s="101">
        <v>616</v>
      </c>
      <c r="H40">
        <f t="shared" si="4"/>
        <v>1.3069767441860465</v>
      </c>
      <c r="I40">
        <f t="shared" si="5"/>
        <v>0.84038199181446116</v>
      </c>
      <c r="J40" s="158">
        <f t="shared" si="6"/>
        <v>0.26774595267745954</v>
      </c>
      <c r="K40" s="158">
        <f t="shared" si="7"/>
        <v>0.41815476190476192</v>
      </c>
    </row>
    <row r="41" spans="1:11">
      <c r="A41" s="65" t="s">
        <v>3360</v>
      </c>
      <c r="B41" s="101">
        <v>2371200</v>
      </c>
      <c r="C41" s="101">
        <v>296400</v>
      </c>
      <c r="D41" s="101">
        <v>1116</v>
      </c>
      <c r="E41" s="101">
        <v>1708100</v>
      </c>
      <c r="F41" s="101">
        <v>397100</v>
      </c>
      <c r="G41" s="101">
        <v>618</v>
      </c>
      <c r="H41">
        <f t="shared" si="4"/>
        <v>1.3397435897435896</v>
      </c>
      <c r="I41">
        <f t="shared" si="5"/>
        <v>0.55376344086021501</v>
      </c>
      <c r="J41" s="158">
        <f t="shared" si="6"/>
        <v>0.14285714285714285</v>
      </c>
      <c r="K41" s="158">
        <f t="shared" si="7"/>
        <v>0.30289855072463767</v>
      </c>
    </row>
    <row r="42" spans="1:11">
      <c r="A42" s="65" t="s">
        <v>3361</v>
      </c>
      <c r="B42" s="101">
        <v>553750</v>
      </c>
      <c r="C42" s="101">
        <v>241875</v>
      </c>
      <c r="D42" s="101">
        <v>1313</v>
      </c>
      <c r="E42" s="101">
        <v>658750</v>
      </c>
      <c r="F42" s="101">
        <v>399375</v>
      </c>
      <c r="G42" s="101">
        <v>3259</v>
      </c>
      <c r="H42">
        <f t="shared" si="4"/>
        <v>1.6511627906976745</v>
      </c>
      <c r="I42">
        <f t="shared" si="5"/>
        <v>2.4821020563594822</v>
      </c>
      <c r="J42" s="158">
        <f t="shared" si="6"/>
        <v>0.77555110220440882</v>
      </c>
      <c r="K42" s="399">
        <f t="shared" si="7"/>
        <v>1.5397590361445783</v>
      </c>
    </row>
    <row r="43" spans="1:11">
      <c r="A43" s="65" t="s">
        <v>3362</v>
      </c>
      <c r="B43" s="101">
        <v>1489800</v>
      </c>
      <c r="C43" s="101">
        <v>422500</v>
      </c>
      <c r="D43" s="101">
        <v>3330</v>
      </c>
      <c r="E43" s="101">
        <v>904150</v>
      </c>
      <c r="F43" s="101">
        <v>112450</v>
      </c>
      <c r="G43" s="101">
        <v>1210</v>
      </c>
      <c r="H43">
        <f t="shared" si="4"/>
        <v>0.26615384615384613</v>
      </c>
      <c r="I43">
        <f t="shared" si="5"/>
        <v>0.36336336336336339</v>
      </c>
      <c r="J43" s="158">
        <f t="shared" si="6"/>
        <v>0.39585870889159563</v>
      </c>
      <c r="K43" s="158">
        <f t="shared" si="7"/>
        <v>0.14203612479474548</v>
      </c>
    </row>
    <row r="44" spans="1:11">
      <c r="A44" s="65" t="s">
        <v>3363</v>
      </c>
      <c r="B44" s="101">
        <v>14175000</v>
      </c>
      <c r="C44" s="101">
        <v>3889200</v>
      </c>
      <c r="D44" s="101">
        <v>16264</v>
      </c>
      <c r="E44" s="101">
        <v>11069100</v>
      </c>
      <c r="F44" s="101">
        <v>3607800</v>
      </c>
      <c r="G44" s="101">
        <v>8394</v>
      </c>
      <c r="H44">
        <f t="shared" si="4"/>
        <v>0.92764578833693301</v>
      </c>
      <c r="I44">
        <f t="shared" si="5"/>
        <v>0.51610919822921786</v>
      </c>
      <c r="J44" s="158">
        <f t="shared" si="6"/>
        <v>0.37811351572070234</v>
      </c>
      <c r="K44" s="158">
        <f t="shared" si="7"/>
        <v>0.48353504081058263</v>
      </c>
    </row>
    <row r="45" spans="1:11">
      <c r="A45" s="65" t="s">
        <v>3364</v>
      </c>
      <c r="B45" s="101">
        <v>445650</v>
      </c>
      <c r="C45" s="101">
        <v>27450</v>
      </c>
      <c r="D45" s="101">
        <v>5853</v>
      </c>
      <c r="E45" s="101">
        <v>374100</v>
      </c>
      <c r="F45" s="101">
        <v>27900</v>
      </c>
      <c r="G45" s="101">
        <v>3518</v>
      </c>
      <c r="H45">
        <f t="shared" si="4"/>
        <v>1.0163934426229508</v>
      </c>
      <c r="I45">
        <f t="shared" si="5"/>
        <v>0.60105928583632329</v>
      </c>
      <c r="J45" s="158">
        <f t="shared" si="6"/>
        <v>6.5638450502152085E-2</v>
      </c>
      <c r="K45" s="158">
        <f t="shared" si="7"/>
        <v>8.0589254766031196E-2</v>
      </c>
    </row>
    <row r="46" spans="1:11">
      <c r="A46" s="65" t="s">
        <v>3365</v>
      </c>
      <c r="B46" s="101">
        <v>232750</v>
      </c>
      <c r="C46" s="101">
        <v>57050</v>
      </c>
      <c r="D46" s="101">
        <v>881</v>
      </c>
      <c r="E46" s="101">
        <v>126000</v>
      </c>
      <c r="F46" s="101">
        <v>24150</v>
      </c>
      <c r="G46" s="101">
        <v>365</v>
      </c>
      <c r="H46">
        <f t="shared" si="4"/>
        <v>0.42331288343558282</v>
      </c>
      <c r="I46">
        <f t="shared" si="5"/>
        <v>0.41430192962542567</v>
      </c>
      <c r="J46" s="158">
        <f t="shared" si="6"/>
        <v>0.3247011952191235</v>
      </c>
      <c r="K46" s="158">
        <f t="shared" si="7"/>
        <v>0.23711340206185566</v>
      </c>
    </row>
    <row r="47" spans="1:11">
      <c r="A47" s="65" t="s">
        <v>3366</v>
      </c>
      <c r="B47" s="101">
        <v>3945000</v>
      </c>
      <c r="C47" s="101">
        <v>1472000</v>
      </c>
      <c r="D47" s="101">
        <v>6311</v>
      </c>
      <c r="E47" s="101">
        <v>3569000</v>
      </c>
      <c r="F47" s="101">
        <v>1670000</v>
      </c>
      <c r="G47" s="101">
        <v>4477</v>
      </c>
      <c r="H47">
        <f t="shared" si="4"/>
        <v>1.1345108695652173</v>
      </c>
      <c r="I47">
        <f t="shared" si="5"/>
        <v>0.70939629218824274</v>
      </c>
      <c r="J47" s="158">
        <f t="shared" si="6"/>
        <v>0.59522846744844315</v>
      </c>
      <c r="K47" s="158">
        <f t="shared" si="7"/>
        <v>0.87941021590310686</v>
      </c>
    </row>
    <row r="48" spans="1:11">
      <c r="A48" s="65" t="s">
        <v>3367</v>
      </c>
      <c r="B48" s="101">
        <v>586600</v>
      </c>
      <c r="C48" s="101">
        <v>371000</v>
      </c>
      <c r="D48" s="101">
        <v>1089</v>
      </c>
      <c r="E48" s="101">
        <v>175000</v>
      </c>
      <c r="F48" s="101">
        <v>28000</v>
      </c>
      <c r="G48" s="101">
        <v>164</v>
      </c>
      <c r="H48">
        <f t="shared" si="4"/>
        <v>7.5471698113207544E-2</v>
      </c>
      <c r="I48">
        <f t="shared" si="5"/>
        <v>0.15059687786960516</v>
      </c>
      <c r="J48" s="158">
        <f t="shared" si="6"/>
        <v>1.7207792207792207</v>
      </c>
      <c r="K48" s="158">
        <f t="shared" si="7"/>
        <v>0.19047619047619047</v>
      </c>
    </row>
    <row r="49" spans="1:11">
      <c r="A49" s="65" t="s">
        <v>3368</v>
      </c>
      <c r="B49" s="101">
        <v>4143600</v>
      </c>
      <c r="C49" s="101">
        <v>1078200</v>
      </c>
      <c r="D49" s="101">
        <v>4153</v>
      </c>
      <c r="E49" s="101">
        <v>3094200</v>
      </c>
      <c r="F49" s="101">
        <v>1121400</v>
      </c>
      <c r="G49" s="101">
        <v>1391</v>
      </c>
      <c r="H49">
        <f t="shared" si="4"/>
        <v>1.0400667779632722</v>
      </c>
      <c r="I49">
        <f t="shared" si="5"/>
        <v>0.33493859860341924</v>
      </c>
      <c r="J49" s="158">
        <f t="shared" si="6"/>
        <v>0.35173223722842045</v>
      </c>
      <c r="K49" s="158">
        <f t="shared" si="7"/>
        <v>0.56843065693430661</v>
      </c>
    </row>
    <row r="50" spans="1:11">
      <c r="A50" s="65" t="s">
        <v>3369</v>
      </c>
      <c r="B50" s="101">
        <v>3865000</v>
      </c>
      <c r="C50" s="101">
        <v>750000</v>
      </c>
      <c r="D50" s="101">
        <v>860</v>
      </c>
      <c r="E50" s="101">
        <v>3520000</v>
      </c>
      <c r="F50" s="101">
        <v>1075000</v>
      </c>
      <c r="G50" s="101">
        <v>573</v>
      </c>
      <c r="H50">
        <f t="shared" si="4"/>
        <v>1.4333333333333333</v>
      </c>
      <c r="I50">
        <f t="shared" si="5"/>
        <v>0.66627906976744189</v>
      </c>
      <c r="J50" s="158">
        <f t="shared" si="6"/>
        <v>0.24077046548956663</v>
      </c>
      <c r="K50" s="158">
        <f t="shared" si="7"/>
        <v>0.43967280163599182</v>
      </c>
    </row>
    <row r="51" spans="1:11">
      <c r="A51" s="65" t="s">
        <v>3370</v>
      </c>
      <c r="B51" s="101">
        <v>343500</v>
      </c>
      <c r="C51" s="101">
        <v>122700</v>
      </c>
      <c r="D51" s="101">
        <v>2644</v>
      </c>
      <c r="E51" s="101">
        <v>343500</v>
      </c>
      <c r="F51" s="101">
        <v>117300</v>
      </c>
      <c r="G51" s="101">
        <v>1441</v>
      </c>
      <c r="H51">
        <f t="shared" si="4"/>
        <v>0.95599022004889977</v>
      </c>
      <c r="I51">
        <f t="shared" si="5"/>
        <v>0.54500756429652042</v>
      </c>
      <c r="J51" s="158">
        <f t="shared" si="6"/>
        <v>0.55570652173913049</v>
      </c>
      <c r="K51" s="158">
        <f t="shared" si="7"/>
        <v>0.51856763925729443</v>
      </c>
    </row>
    <row r="52" spans="1:11">
      <c r="A52" s="65" t="s">
        <v>3371</v>
      </c>
      <c r="B52" s="101">
        <v>2575000</v>
      </c>
      <c r="C52" s="101">
        <v>335000</v>
      </c>
      <c r="D52" s="101">
        <v>2781</v>
      </c>
      <c r="E52" s="101">
        <v>1595000</v>
      </c>
      <c r="F52" s="101">
        <v>242500</v>
      </c>
      <c r="G52" s="101">
        <v>1089</v>
      </c>
      <c r="H52">
        <f t="shared" si="4"/>
        <v>0.72388059701492535</v>
      </c>
      <c r="I52">
        <f t="shared" si="5"/>
        <v>0.39158576051779936</v>
      </c>
      <c r="J52" s="158">
        <f t="shared" si="6"/>
        <v>0.14955357142857142</v>
      </c>
      <c r="K52" s="158">
        <f t="shared" si="7"/>
        <v>0.17929759704251386</v>
      </c>
    </row>
    <row r="53" spans="1:11">
      <c r="A53" s="65" t="s">
        <v>3372</v>
      </c>
      <c r="B53" s="101">
        <v>851125</v>
      </c>
      <c r="C53" s="101">
        <v>145475</v>
      </c>
      <c r="D53" s="101">
        <v>2522</v>
      </c>
      <c r="E53" s="101">
        <v>410850</v>
      </c>
      <c r="F53" s="101">
        <v>125950</v>
      </c>
      <c r="G53" s="101">
        <v>1060</v>
      </c>
      <c r="H53">
        <f t="shared" si="4"/>
        <v>0.86578449905482047</v>
      </c>
      <c r="I53">
        <f t="shared" si="5"/>
        <v>0.42030134813639969</v>
      </c>
      <c r="J53" s="158">
        <f t="shared" si="6"/>
        <v>0.20615744349181606</v>
      </c>
      <c r="K53" s="158">
        <f t="shared" si="7"/>
        <v>0.44208494208494209</v>
      </c>
    </row>
    <row r="54" spans="1:11">
      <c r="A54" s="65" t="s">
        <v>3373</v>
      </c>
      <c r="B54" s="101">
        <v>482100</v>
      </c>
      <c r="C54" s="101">
        <v>139800</v>
      </c>
      <c r="D54" s="101">
        <v>3806</v>
      </c>
      <c r="E54" s="101">
        <v>311400</v>
      </c>
      <c r="F54" s="101">
        <v>94500</v>
      </c>
      <c r="G54" s="101">
        <v>1834</v>
      </c>
      <c r="H54">
        <f t="shared" si="4"/>
        <v>0.67596566523605151</v>
      </c>
      <c r="I54">
        <f t="shared" si="5"/>
        <v>0.48187073042564371</v>
      </c>
      <c r="J54" s="158">
        <f t="shared" si="6"/>
        <v>0.4084136722173532</v>
      </c>
      <c r="K54" s="158">
        <f t="shared" si="7"/>
        <v>0.43568464730290457</v>
      </c>
    </row>
    <row r="55" spans="1:11">
      <c r="A55" s="65" t="s">
        <v>3374</v>
      </c>
      <c r="B55" s="101">
        <v>241800</v>
      </c>
      <c r="C55" s="101">
        <v>101200</v>
      </c>
      <c r="D55" s="101">
        <v>2402</v>
      </c>
      <c r="E55" s="101">
        <v>176400</v>
      </c>
      <c r="F55" s="101">
        <v>50400</v>
      </c>
      <c r="G55" s="101">
        <v>693</v>
      </c>
      <c r="H55">
        <f t="shared" si="4"/>
        <v>0.49802371541501977</v>
      </c>
      <c r="I55">
        <f t="shared" si="5"/>
        <v>0.28850957535387178</v>
      </c>
      <c r="J55" s="158">
        <f t="shared" si="6"/>
        <v>0.7197724039829303</v>
      </c>
      <c r="K55" s="158">
        <f t="shared" si="7"/>
        <v>0.4</v>
      </c>
    </row>
    <row r="56" spans="1:11">
      <c r="A56" s="65" t="s">
        <v>3375</v>
      </c>
      <c r="B56" s="101">
        <v>502100</v>
      </c>
      <c r="C56" s="101">
        <v>85900</v>
      </c>
      <c r="D56" s="101">
        <v>4862</v>
      </c>
      <c r="E56" s="101">
        <v>331400</v>
      </c>
      <c r="F56" s="101">
        <v>102000</v>
      </c>
      <c r="G56" s="101">
        <v>2862</v>
      </c>
      <c r="H56">
        <f t="shared" si="4"/>
        <v>1.1874272409778812</v>
      </c>
      <c r="I56">
        <f t="shared" si="5"/>
        <v>0.58864664747017692</v>
      </c>
      <c r="J56" s="158">
        <f t="shared" si="6"/>
        <v>0.20639115809706871</v>
      </c>
      <c r="K56" s="158">
        <f t="shared" si="7"/>
        <v>0.44463818657367044</v>
      </c>
    </row>
    <row r="57" spans="1:11">
      <c r="A57" s="65" t="s">
        <v>3376</v>
      </c>
      <c r="B57" s="101">
        <v>9634350</v>
      </c>
      <c r="C57" s="101">
        <v>3303300</v>
      </c>
      <c r="D57" s="101">
        <v>19645</v>
      </c>
      <c r="E57" s="101">
        <v>8582475</v>
      </c>
      <c r="F57" s="101">
        <v>2347125</v>
      </c>
      <c r="G57" s="101">
        <v>13636</v>
      </c>
      <c r="H57">
        <f t="shared" si="4"/>
        <v>0.71053946053946049</v>
      </c>
      <c r="I57">
        <f t="shared" si="5"/>
        <v>0.69412064138457619</v>
      </c>
      <c r="J57" s="158">
        <f t="shared" si="6"/>
        <v>0.5217617930675007</v>
      </c>
      <c r="K57" s="158">
        <f t="shared" si="7"/>
        <v>0.37642233395078062</v>
      </c>
    </row>
    <row r="58" spans="1:11">
      <c r="A58" s="65" t="s">
        <v>3377</v>
      </c>
      <c r="B58" s="101">
        <v>420000</v>
      </c>
      <c r="C58" s="101">
        <v>114375</v>
      </c>
      <c r="D58" s="101">
        <v>4805</v>
      </c>
      <c r="E58" s="101">
        <v>734625</v>
      </c>
      <c r="F58" s="101">
        <v>118625</v>
      </c>
      <c r="G58" s="101">
        <v>3861</v>
      </c>
      <c r="H58">
        <f t="shared" si="4"/>
        <v>1.0371584699453551</v>
      </c>
      <c r="I58">
        <f t="shared" si="5"/>
        <v>0.80353798126951093</v>
      </c>
      <c r="J58" s="158">
        <f t="shared" si="6"/>
        <v>0.37423312883435583</v>
      </c>
      <c r="K58" s="158">
        <f t="shared" si="7"/>
        <v>0.19257305194805194</v>
      </c>
    </row>
    <row r="59" spans="1:11">
      <c r="A59" s="65" t="s">
        <v>3378</v>
      </c>
      <c r="B59" s="101">
        <v>334950</v>
      </c>
      <c r="C59" s="101">
        <v>42350</v>
      </c>
      <c r="D59" s="101">
        <v>1516</v>
      </c>
      <c r="E59" s="101">
        <v>201600</v>
      </c>
      <c r="F59" s="101">
        <v>74025</v>
      </c>
      <c r="G59" s="101">
        <v>921</v>
      </c>
      <c r="H59">
        <f t="shared" si="4"/>
        <v>1.7479338842975207</v>
      </c>
      <c r="I59">
        <f t="shared" si="5"/>
        <v>0.60751978891820579</v>
      </c>
      <c r="J59" s="158">
        <f t="shared" si="6"/>
        <v>0.14473684210526316</v>
      </c>
      <c r="K59" s="158">
        <f t="shared" si="7"/>
        <v>0.58024691358024694</v>
      </c>
    </row>
    <row r="60" spans="1:11">
      <c r="A60" s="65" t="s">
        <v>3379</v>
      </c>
      <c r="B60" s="101">
        <v>261800</v>
      </c>
      <c r="C60" s="101">
        <v>62150</v>
      </c>
      <c r="D60" s="101">
        <v>848</v>
      </c>
      <c r="E60" s="101">
        <v>165825</v>
      </c>
      <c r="F60" s="101">
        <v>43175</v>
      </c>
      <c r="G60" s="101">
        <v>438</v>
      </c>
      <c r="H60">
        <f t="shared" si="4"/>
        <v>0.69469026548672563</v>
      </c>
      <c r="I60">
        <f t="shared" si="5"/>
        <v>0.51650943396226412</v>
      </c>
      <c r="J60" s="158">
        <f t="shared" si="6"/>
        <v>0.31129476584022037</v>
      </c>
      <c r="K60" s="158">
        <f t="shared" si="7"/>
        <v>0.35201793721973096</v>
      </c>
    </row>
    <row r="61" spans="1:11">
      <c r="A61" s="65" t="s">
        <v>3380</v>
      </c>
      <c r="B61" s="101">
        <v>4681800</v>
      </c>
      <c r="C61" s="101">
        <v>1339200</v>
      </c>
      <c r="D61" s="101">
        <v>2977</v>
      </c>
      <c r="E61" s="101">
        <v>3610800</v>
      </c>
      <c r="F61" s="101">
        <v>1103400</v>
      </c>
      <c r="G61" s="101">
        <v>1386</v>
      </c>
      <c r="H61">
        <f t="shared" si="4"/>
        <v>0.82392473118279574</v>
      </c>
      <c r="I61">
        <f t="shared" si="5"/>
        <v>0.46556936513268393</v>
      </c>
      <c r="J61" s="158">
        <f t="shared" si="6"/>
        <v>0.40064620355411956</v>
      </c>
      <c r="K61" s="158">
        <f t="shared" si="7"/>
        <v>0.44005743000717873</v>
      </c>
    </row>
    <row r="62" spans="1:11">
      <c r="A62" s="65" t="s">
        <v>3381</v>
      </c>
      <c r="B62" s="101">
        <v>27210000</v>
      </c>
      <c r="C62" s="101">
        <v>5970000</v>
      </c>
      <c r="D62" s="101">
        <v>16746</v>
      </c>
      <c r="E62" s="101">
        <v>15475000</v>
      </c>
      <c r="F62" s="101">
        <v>3275000</v>
      </c>
      <c r="G62" s="101">
        <v>5511</v>
      </c>
      <c r="H62">
        <f t="shared" si="4"/>
        <v>0.54857621440536009</v>
      </c>
      <c r="I62">
        <f t="shared" si="5"/>
        <v>0.3290935148692225</v>
      </c>
      <c r="J62" s="158">
        <f t="shared" si="6"/>
        <v>0.28107344632768361</v>
      </c>
      <c r="K62" s="158">
        <f t="shared" si="7"/>
        <v>0.26844262295081966</v>
      </c>
    </row>
    <row r="63" spans="1:11">
      <c r="A63" s="65" t="s">
        <v>3382</v>
      </c>
      <c r="B63" s="101">
        <v>26814075</v>
      </c>
      <c r="C63" s="101">
        <v>5984100</v>
      </c>
      <c r="D63" s="101">
        <v>12433</v>
      </c>
      <c r="E63" s="101">
        <v>16085700</v>
      </c>
      <c r="F63" s="101">
        <v>4767150</v>
      </c>
      <c r="G63" s="101">
        <v>6196</v>
      </c>
      <c r="H63">
        <f t="shared" si="4"/>
        <v>0.79663608562691135</v>
      </c>
      <c r="I63">
        <f t="shared" si="5"/>
        <v>0.49835116222955039</v>
      </c>
      <c r="J63" s="158">
        <f t="shared" si="6"/>
        <v>0.28728311003733803</v>
      </c>
      <c r="K63" s="158">
        <f t="shared" si="7"/>
        <v>0.42118027485852871</v>
      </c>
    </row>
    <row r="64" spans="1:11">
      <c r="A64" s="65" t="s">
        <v>3383</v>
      </c>
      <c r="B64" s="101">
        <v>390775</v>
      </c>
      <c r="C64" s="101">
        <v>117450</v>
      </c>
      <c r="D64" s="101">
        <v>588</v>
      </c>
      <c r="E64" s="101">
        <v>267525</v>
      </c>
      <c r="F64" s="101">
        <v>82650</v>
      </c>
      <c r="G64" s="101">
        <v>355</v>
      </c>
      <c r="H64">
        <f t="shared" si="4"/>
        <v>0.70370370370370372</v>
      </c>
      <c r="I64">
        <f t="shared" si="5"/>
        <v>0.6037414965986394</v>
      </c>
      <c r="J64" s="158">
        <f t="shared" si="6"/>
        <v>0.42970822281167109</v>
      </c>
      <c r="K64" s="158">
        <f t="shared" si="7"/>
        <v>0.44705882352941179</v>
      </c>
    </row>
    <row r="65" spans="1:11">
      <c r="A65" s="65" t="s">
        <v>3384</v>
      </c>
      <c r="B65" s="101">
        <v>47778750</v>
      </c>
      <c r="C65" s="101">
        <v>16740000</v>
      </c>
      <c r="D65" s="101">
        <v>5788</v>
      </c>
      <c r="E65" s="101">
        <v>42851250</v>
      </c>
      <c r="F65" s="101">
        <v>14895000</v>
      </c>
      <c r="G65" s="101">
        <v>3516</v>
      </c>
      <c r="H65">
        <f t="shared" si="4"/>
        <v>0.88978494623655913</v>
      </c>
      <c r="I65">
        <f t="shared" si="5"/>
        <v>0.60746371803731858</v>
      </c>
      <c r="J65" s="158">
        <f t="shared" si="6"/>
        <v>0.5393258426966292</v>
      </c>
      <c r="K65" s="158">
        <f t="shared" si="7"/>
        <v>0.53279678068410463</v>
      </c>
    </row>
    <row r="66" spans="1:11">
      <c r="A66" s="65" t="s">
        <v>3385</v>
      </c>
      <c r="B66" s="101">
        <v>1340300</v>
      </c>
      <c r="C66" s="101">
        <v>202800</v>
      </c>
      <c r="D66" s="101">
        <v>2043</v>
      </c>
      <c r="E66" s="101">
        <v>923000</v>
      </c>
      <c r="F66" s="101">
        <v>440700</v>
      </c>
      <c r="G66" s="101">
        <v>718</v>
      </c>
      <c r="H66">
        <f t="shared" ref="H66:H97" si="8">F66/C66</f>
        <v>2.1730769230769229</v>
      </c>
      <c r="I66">
        <f t="shared" ref="I66:I97" si="9">G66/D66</f>
        <v>0.35144395496818404</v>
      </c>
      <c r="J66" s="158">
        <f t="shared" ref="J66:J97" si="10">C66/(B66-C66)</f>
        <v>0.1782857142857143</v>
      </c>
      <c r="K66" s="399">
        <f t="shared" ref="K66:K97" si="11">F66/(E66-F66)</f>
        <v>0.91374663072776285</v>
      </c>
    </row>
    <row r="67" spans="1:11">
      <c r="A67" s="65" t="s">
        <v>3386</v>
      </c>
      <c r="B67" s="101">
        <v>575500</v>
      </c>
      <c r="C67" s="101">
        <v>40500</v>
      </c>
      <c r="D67" s="101">
        <v>1280</v>
      </c>
      <c r="E67" s="101">
        <v>252500</v>
      </c>
      <c r="F67" s="101">
        <v>1500</v>
      </c>
      <c r="G67" s="101">
        <v>325</v>
      </c>
      <c r="H67">
        <f t="shared" si="8"/>
        <v>3.7037037037037035E-2</v>
      </c>
      <c r="I67">
        <f t="shared" si="9"/>
        <v>0.25390625</v>
      </c>
      <c r="J67" s="158">
        <f t="shared" si="10"/>
        <v>7.5700934579439258E-2</v>
      </c>
      <c r="K67" s="158">
        <f t="shared" si="11"/>
        <v>5.9760956175298804E-3</v>
      </c>
    </row>
    <row r="68" spans="1:11">
      <c r="A68" s="65" t="s">
        <v>3387</v>
      </c>
      <c r="B68" s="101">
        <v>392175</v>
      </c>
      <c r="C68" s="101">
        <v>115200</v>
      </c>
      <c r="D68" s="101">
        <v>1818</v>
      </c>
      <c r="E68" s="101">
        <v>351675</v>
      </c>
      <c r="F68" s="101">
        <v>80325</v>
      </c>
      <c r="G68" s="101">
        <v>1090</v>
      </c>
      <c r="H68">
        <f t="shared" si="8"/>
        <v>0.697265625</v>
      </c>
      <c r="I68">
        <f t="shared" si="9"/>
        <v>0.59955995599559953</v>
      </c>
      <c r="J68" s="158">
        <f t="shared" si="10"/>
        <v>0.41592201462225831</v>
      </c>
      <c r="K68" s="158">
        <f t="shared" si="11"/>
        <v>0.29601990049751242</v>
      </c>
    </row>
    <row r="69" spans="1:11">
      <c r="A69" s="65" t="s">
        <v>3388</v>
      </c>
      <c r="B69" s="101">
        <v>1928000</v>
      </c>
      <c r="C69" s="101">
        <v>382000</v>
      </c>
      <c r="D69" s="101">
        <v>1976</v>
      </c>
      <c r="E69" s="101">
        <v>1330000</v>
      </c>
      <c r="F69" s="101">
        <v>334000</v>
      </c>
      <c r="G69" s="101">
        <v>855</v>
      </c>
      <c r="H69">
        <f t="shared" si="8"/>
        <v>0.87434554973821987</v>
      </c>
      <c r="I69">
        <f t="shared" si="9"/>
        <v>0.43269230769230771</v>
      </c>
      <c r="J69" s="158">
        <f t="shared" si="10"/>
        <v>0.24708926261319533</v>
      </c>
      <c r="K69" s="158">
        <f t="shared" si="11"/>
        <v>0.3353413654618474</v>
      </c>
    </row>
    <row r="70" spans="1:11">
      <c r="A70" s="65" t="s">
        <v>3389</v>
      </c>
      <c r="B70" s="101">
        <v>650250</v>
      </c>
      <c r="C70" s="101">
        <v>275500</v>
      </c>
      <c r="D70" s="101">
        <v>4446</v>
      </c>
      <c r="E70" s="101">
        <v>796500</v>
      </c>
      <c r="F70" s="101">
        <v>365000</v>
      </c>
      <c r="G70" s="101">
        <v>3138</v>
      </c>
      <c r="H70">
        <f t="shared" si="8"/>
        <v>1.3248638838475499</v>
      </c>
      <c r="I70">
        <f t="shared" si="9"/>
        <v>0.7058029689608637</v>
      </c>
      <c r="J70" s="158">
        <f t="shared" si="10"/>
        <v>0.73515677118078715</v>
      </c>
      <c r="K70" s="158">
        <f t="shared" si="11"/>
        <v>0.84588644264194668</v>
      </c>
    </row>
    <row r="71" spans="1:11">
      <c r="A71" s="65" t="s">
        <v>3390</v>
      </c>
      <c r="B71" s="101">
        <v>1108750</v>
      </c>
      <c r="C71" s="101">
        <v>380000</v>
      </c>
      <c r="D71" s="101">
        <v>1576</v>
      </c>
      <c r="E71" s="101">
        <v>715000</v>
      </c>
      <c r="F71" s="101">
        <v>177500</v>
      </c>
      <c r="G71" s="101">
        <v>391</v>
      </c>
      <c r="H71">
        <f t="shared" si="8"/>
        <v>0.46710526315789475</v>
      </c>
      <c r="I71">
        <f t="shared" si="9"/>
        <v>0.24809644670050762</v>
      </c>
      <c r="J71" s="158">
        <f t="shared" si="10"/>
        <v>0.52144082332761577</v>
      </c>
      <c r="K71" s="158">
        <f t="shared" si="11"/>
        <v>0.33023255813953489</v>
      </c>
    </row>
    <row r="72" spans="1:11">
      <c r="A72" s="65" t="s">
        <v>3391</v>
      </c>
      <c r="B72" s="101">
        <v>3805500</v>
      </c>
      <c r="C72" s="101">
        <v>814500</v>
      </c>
      <c r="D72" s="101">
        <v>14386</v>
      </c>
      <c r="E72" s="101">
        <v>2663700</v>
      </c>
      <c r="F72" s="101">
        <v>637800</v>
      </c>
      <c r="G72" s="101">
        <v>6852</v>
      </c>
      <c r="H72">
        <f t="shared" si="8"/>
        <v>0.78305709023941072</v>
      </c>
      <c r="I72">
        <f t="shared" si="9"/>
        <v>0.47629639927707496</v>
      </c>
      <c r="J72" s="158">
        <f t="shared" si="10"/>
        <v>0.27231695085255769</v>
      </c>
      <c r="K72" s="158">
        <f t="shared" si="11"/>
        <v>0.31482304161113578</v>
      </c>
    </row>
    <row r="73" spans="1:11">
      <c r="A73" s="65" t="s">
        <v>3392</v>
      </c>
      <c r="B73" s="101">
        <v>931000</v>
      </c>
      <c r="C73" s="101">
        <v>342500</v>
      </c>
      <c r="D73" s="101">
        <v>5403</v>
      </c>
      <c r="E73" s="101">
        <v>562000</v>
      </c>
      <c r="F73" s="101">
        <v>144500</v>
      </c>
      <c r="G73" s="101">
        <v>1361</v>
      </c>
      <c r="H73">
        <f t="shared" si="8"/>
        <v>0.4218978102189781</v>
      </c>
      <c r="I73">
        <f t="shared" si="9"/>
        <v>0.25189709420692208</v>
      </c>
      <c r="J73" s="158">
        <f t="shared" si="10"/>
        <v>0.58198810535259138</v>
      </c>
      <c r="K73" s="158">
        <f t="shared" si="11"/>
        <v>0.34610778443113771</v>
      </c>
    </row>
    <row r="74" spans="1:11">
      <c r="A74" s="65" t="s">
        <v>3393</v>
      </c>
      <c r="B74" s="101">
        <v>2296000</v>
      </c>
      <c r="C74" s="101">
        <v>641550</v>
      </c>
      <c r="D74" s="101">
        <v>12708</v>
      </c>
      <c r="E74" s="101">
        <v>1008350</v>
      </c>
      <c r="F74" s="101">
        <v>123200</v>
      </c>
      <c r="G74" s="101">
        <v>4859</v>
      </c>
      <c r="H74">
        <f t="shared" si="8"/>
        <v>0.19203491543917076</v>
      </c>
      <c r="I74">
        <f t="shared" si="9"/>
        <v>0.38235757003462384</v>
      </c>
      <c r="J74" s="158">
        <f t="shared" si="10"/>
        <v>0.38777237148297017</v>
      </c>
      <c r="K74" s="158">
        <f t="shared" si="11"/>
        <v>0.13918544879398972</v>
      </c>
    </row>
    <row r="75" spans="1:11">
      <c r="A75" s="65" t="s">
        <v>3394</v>
      </c>
      <c r="B75" s="101">
        <v>377700</v>
      </c>
      <c r="C75" s="101">
        <v>57150</v>
      </c>
      <c r="D75" s="101">
        <v>3161</v>
      </c>
      <c r="E75" s="101">
        <v>209400</v>
      </c>
      <c r="F75" s="101">
        <v>54450</v>
      </c>
      <c r="G75" s="101">
        <v>1100</v>
      </c>
      <c r="H75">
        <f t="shared" si="8"/>
        <v>0.952755905511811</v>
      </c>
      <c r="I75">
        <f t="shared" si="9"/>
        <v>0.34799114204365705</v>
      </c>
      <c r="J75" s="158">
        <f t="shared" si="10"/>
        <v>0.17828731867103417</v>
      </c>
      <c r="K75" s="158">
        <f t="shared" si="11"/>
        <v>0.35140367860600191</v>
      </c>
    </row>
    <row r="76" spans="1:11">
      <c r="A76" s="65" t="s">
        <v>3395</v>
      </c>
      <c r="B76" s="101">
        <v>33660550</v>
      </c>
      <c r="C76" s="101">
        <v>3590400</v>
      </c>
      <c r="D76" s="101">
        <v>80586</v>
      </c>
      <c r="E76" s="101">
        <v>18679100</v>
      </c>
      <c r="F76" s="101">
        <v>3416050</v>
      </c>
      <c r="G76" s="101">
        <v>48524</v>
      </c>
      <c r="H76">
        <f t="shared" si="8"/>
        <v>0.95143995098039214</v>
      </c>
      <c r="I76">
        <f t="shared" si="9"/>
        <v>0.60213932941205672</v>
      </c>
      <c r="J76" s="158">
        <f t="shared" si="10"/>
        <v>0.11940080112669874</v>
      </c>
      <c r="K76" s="158">
        <f t="shared" si="11"/>
        <v>0.22381175453136823</v>
      </c>
    </row>
    <row r="77" spans="1:11">
      <c r="A77" s="65" t="s">
        <v>3396</v>
      </c>
      <c r="B77" s="101">
        <v>4673900</v>
      </c>
      <c r="C77" s="101">
        <v>232100</v>
      </c>
      <c r="D77" s="101">
        <v>14169</v>
      </c>
      <c r="E77" s="101">
        <v>4277900</v>
      </c>
      <c r="F77" s="101">
        <v>594000</v>
      </c>
      <c r="G77" s="101">
        <v>6149</v>
      </c>
      <c r="H77">
        <f t="shared" si="8"/>
        <v>2.5592417061611372</v>
      </c>
      <c r="I77">
        <f t="shared" si="9"/>
        <v>0.43397558049262475</v>
      </c>
      <c r="J77" s="158">
        <f t="shared" si="10"/>
        <v>5.2253590886577515E-2</v>
      </c>
      <c r="K77" s="158">
        <f t="shared" si="11"/>
        <v>0.16124216183935502</v>
      </c>
    </row>
    <row r="78" spans="1:11">
      <c r="A78" s="65" t="s">
        <v>3397</v>
      </c>
      <c r="B78" s="101">
        <v>517950</v>
      </c>
      <c r="C78" s="101">
        <v>126600</v>
      </c>
      <c r="D78" s="101">
        <v>5315</v>
      </c>
      <c r="E78" s="101">
        <v>300900</v>
      </c>
      <c r="F78" s="101">
        <v>47400</v>
      </c>
      <c r="G78" s="101">
        <v>1744</v>
      </c>
      <c r="H78">
        <f t="shared" si="8"/>
        <v>0.37440758293838861</v>
      </c>
      <c r="I78">
        <f t="shared" si="9"/>
        <v>0.32812793979303856</v>
      </c>
      <c r="J78" s="158">
        <f t="shared" si="10"/>
        <v>0.32349559218091223</v>
      </c>
      <c r="K78" s="158">
        <f t="shared" si="11"/>
        <v>0.18698224852071005</v>
      </c>
    </row>
    <row r="79" spans="1:11">
      <c r="A79" s="65" t="s">
        <v>3398</v>
      </c>
      <c r="B79" s="101">
        <v>5695200</v>
      </c>
      <c r="C79" s="101">
        <v>1744400</v>
      </c>
      <c r="D79" s="101">
        <v>6891</v>
      </c>
      <c r="E79" s="101">
        <v>5229000</v>
      </c>
      <c r="F79" s="101">
        <v>1946000</v>
      </c>
      <c r="G79" s="101">
        <v>6970</v>
      </c>
      <c r="H79">
        <f t="shared" si="8"/>
        <v>1.115569823434992</v>
      </c>
      <c r="I79">
        <f t="shared" si="9"/>
        <v>1.0114642287041069</v>
      </c>
      <c r="J79" s="158">
        <f t="shared" si="10"/>
        <v>0.44153082919914954</v>
      </c>
      <c r="K79" s="158">
        <f t="shared" si="11"/>
        <v>0.59275053304904046</v>
      </c>
    </row>
    <row r="80" spans="1:11">
      <c r="A80" s="65" t="s">
        <v>3399</v>
      </c>
      <c r="B80" s="101">
        <v>5207250</v>
      </c>
      <c r="C80" s="101">
        <v>1780800</v>
      </c>
      <c r="D80" s="101">
        <v>2240</v>
      </c>
      <c r="E80" s="101">
        <v>3967050</v>
      </c>
      <c r="F80" s="101">
        <v>1385950</v>
      </c>
      <c r="G80" s="101">
        <v>2010</v>
      </c>
      <c r="H80">
        <f t="shared" si="8"/>
        <v>0.77827380952380953</v>
      </c>
      <c r="I80">
        <f t="shared" si="9"/>
        <v>0.8973214285714286</v>
      </c>
      <c r="J80" s="158">
        <f t="shared" si="10"/>
        <v>0.51972157772621808</v>
      </c>
      <c r="K80" s="158">
        <f t="shared" si="11"/>
        <v>0.53696098562628336</v>
      </c>
    </row>
    <row r="81" spans="1:11">
      <c r="A81" s="65" t="s">
        <v>3400</v>
      </c>
      <c r="B81" s="101">
        <v>7047000</v>
      </c>
      <c r="C81" s="101">
        <v>2889675</v>
      </c>
      <c r="D81" s="101">
        <v>19900</v>
      </c>
      <c r="E81" s="101">
        <v>6382800</v>
      </c>
      <c r="F81" s="101">
        <v>1800225</v>
      </c>
      <c r="G81" s="101">
        <v>6096</v>
      </c>
      <c r="H81">
        <f t="shared" si="8"/>
        <v>0.62298528381219342</v>
      </c>
      <c r="I81">
        <f t="shared" si="9"/>
        <v>0.30633165829145731</v>
      </c>
      <c r="J81" s="158">
        <f t="shared" si="10"/>
        <v>0.69508037018996593</v>
      </c>
      <c r="K81" s="158">
        <f t="shared" si="11"/>
        <v>0.3928413610251878</v>
      </c>
    </row>
    <row r="82" spans="1:11">
      <c r="A82" s="65" t="s">
        <v>3401</v>
      </c>
      <c r="B82" s="101">
        <v>3019200</v>
      </c>
      <c r="C82" s="101">
        <v>648300</v>
      </c>
      <c r="D82" s="101">
        <v>20698</v>
      </c>
      <c r="E82" s="101">
        <v>1444500</v>
      </c>
      <c r="F82" s="101">
        <v>366900</v>
      </c>
      <c r="G82" s="101">
        <v>8538</v>
      </c>
      <c r="H82">
        <f t="shared" si="8"/>
        <v>0.56594169366034242</v>
      </c>
      <c r="I82">
        <f t="shared" si="9"/>
        <v>0.41250362353850611</v>
      </c>
      <c r="J82" s="158">
        <f t="shared" si="10"/>
        <v>0.27344046564595725</v>
      </c>
      <c r="K82" s="158">
        <f t="shared" si="11"/>
        <v>0.34047884187082406</v>
      </c>
    </row>
    <row r="83" spans="1:11">
      <c r="A83" s="65" t="s">
        <v>3402</v>
      </c>
      <c r="B83" s="101">
        <v>9407300</v>
      </c>
      <c r="C83" s="101">
        <v>3713500</v>
      </c>
      <c r="D83" s="101">
        <v>36597</v>
      </c>
      <c r="E83" s="101">
        <v>5511800</v>
      </c>
      <c r="F83" s="101">
        <v>1892100</v>
      </c>
      <c r="G83" s="101">
        <v>24968</v>
      </c>
      <c r="H83">
        <f t="shared" si="8"/>
        <v>0.50951932139491041</v>
      </c>
      <c r="I83">
        <f t="shared" si="9"/>
        <v>0.68224171380167775</v>
      </c>
      <c r="J83" s="158">
        <f t="shared" si="10"/>
        <v>0.65220063929186134</v>
      </c>
      <c r="K83" s="158">
        <f t="shared" si="11"/>
        <v>0.52272287758654035</v>
      </c>
    </row>
    <row r="84" spans="1:11">
      <c r="A84" s="65" t="s">
        <v>3403</v>
      </c>
      <c r="B84" s="101">
        <v>367000</v>
      </c>
      <c r="C84" s="101">
        <v>91000</v>
      </c>
      <c r="D84" s="101">
        <v>2961</v>
      </c>
      <c r="E84" s="101">
        <v>223000</v>
      </c>
      <c r="F84" s="101">
        <v>125500</v>
      </c>
      <c r="G84" s="101">
        <v>1252</v>
      </c>
      <c r="H84">
        <f t="shared" si="8"/>
        <v>1.3791208791208791</v>
      </c>
      <c r="I84">
        <f t="shared" si="9"/>
        <v>0.42283012495778455</v>
      </c>
      <c r="J84" s="158">
        <f t="shared" si="10"/>
        <v>0.32971014492753625</v>
      </c>
      <c r="K84" s="399">
        <f t="shared" si="11"/>
        <v>1.2871794871794873</v>
      </c>
    </row>
    <row r="85" spans="1:11">
      <c r="A85" s="65" t="s">
        <v>3404</v>
      </c>
      <c r="B85" s="101">
        <v>2961000</v>
      </c>
      <c r="C85" s="101">
        <v>513000</v>
      </c>
      <c r="D85" s="101">
        <v>4972</v>
      </c>
      <c r="E85" s="101">
        <v>2767500</v>
      </c>
      <c r="F85" s="101">
        <v>201000</v>
      </c>
      <c r="G85" s="101">
        <v>2523</v>
      </c>
      <c r="H85">
        <f t="shared" si="8"/>
        <v>0.391812865497076</v>
      </c>
      <c r="I85">
        <f t="shared" si="9"/>
        <v>0.50744167337087687</v>
      </c>
      <c r="J85" s="158">
        <f t="shared" si="10"/>
        <v>0.20955882352941177</v>
      </c>
      <c r="K85" s="158">
        <f t="shared" si="11"/>
        <v>7.8316773816481583E-2</v>
      </c>
    </row>
    <row r="86" spans="1:11">
      <c r="A86" s="65" t="s">
        <v>3405</v>
      </c>
      <c r="B86" s="101">
        <v>500760000</v>
      </c>
      <c r="C86" s="101">
        <v>23640000</v>
      </c>
      <c r="D86" s="101">
        <v>1562</v>
      </c>
      <c r="E86" s="101">
        <v>307160000</v>
      </c>
      <c r="F86" s="101">
        <v>-2320000</v>
      </c>
      <c r="G86" s="101">
        <v>565</v>
      </c>
      <c r="H86">
        <f t="shared" si="8"/>
        <v>-9.8138747884940772E-2</v>
      </c>
      <c r="I86">
        <f t="shared" si="9"/>
        <v>0.36171574903969272</v>
      </c>
      <c r="J86" s="158">
        <f t="shared" si="10"/>
        <v>4.9547283702213278E-2</v>
      </c>
      <c r="K86" s="158">
        <f t="shared" si="11"/>
        <v>-7.4964456507690316E-3</v>
      </c>
    </row>
    <row r="87" spans="1:11">
      <c r="A87" s="65" t="s">
        <v>3406</v>
      </c>
      <c r="B87" s="101">
        <v>8510000</v>
      </c>
      <c r="C87" s="101">
        <v>2780000</v>
      </c>
      <c r="D87" s="101">
        <v>1064</v>
      </c>
      <c r="E87" s="101">
        <v>6795000</v>
      </c>
      <c r="F87" s="101">
        <v>1650000</v>
      </c>
      <c r="G87" s="101">
        <v>680</v>
      </c>
      <c r="H87">
        <f t="shared" si="8"/>
        <v>0.59352517985611508</v>
      </c>
      <c r="I87">
        <f t="shared" si="9"/>
        <v>0.63909774436090228</v>
      </c>
      <c r="J87" s="158">
        <f t="shared" si="10"/>
        <v>0.4851657940663176</v>
      </c>
      <c r="K87" s="158">
        <f t="shared" si="11"/>
        <v>0.32069970845481049</v>
      </c>
    </row>
    <row r="88" spans="1:11">
      <c r="A88" s="65" t="s">
        <v>3407</v>
      </c>
      <c r="B88" s="101">
        <v>87922500</v>
      </c>
      <c r="C88" s="101">
        <v>20167500</v>
      </c>
      <c r="D88" s="101">
        <v>11588</v>
      </c>
      <c r="E88" s="101">
        <v>65827500</v>
      </c>
      <c r="F88" s="101">
        <v>14955000</v>
      </c>
      <c r="G88" s="101">
        <v>5710</v>
      </c>
      <c r="H88">
        <f t="shared" si="8"/>
        <v>0.7415396058014132</v>
      </c>
      <c r="I88">
        <f t="shared" si="9"/>
        <v>0.49275112185018988</v>
      </c>
      <c r="J88" s="158">
        <f t="shared" si="10"/>
        <v>0.29765330971883996</v>
      </c>
      <c r="K88" s="158">
        <f t="shared" si="11"/>
        <v>0.29397021966681408</v>
      </c>
    </row>
    <row r="89" spans="1:11">
      <c r="A89" s="65" t="s">
        <v>3408</v>
      </c>
      <c r="B89" s="101">
        <v>22436250</v>
      </c>
      <c r="C89" s="101">
        <v>5640000</v>
      </c>
      <c r="D89" s="101">
        <v>12487</v>
      </c>
      <c r="E89" s="101">
        <v>13713750</v>
      </c>
      <c r="F89" s="101">
        <v>4428750</v>
      </c>
      <c r="G89" s="101">
        <v>4681</v>
      </c>
      <c r="H89">
        <f t="shared" si="8"/>
        <v>0.78523936170212771</v>
      </c>
      <c r="I89">
        <f t="shared" si="9"/>
        <v>0.3748698646592456</v>
      </c>
      <c r="J89" s="158">
        <f t="shared" si="10"/>
        <v>0.33578923866934585</v>
      </c>
      <c r="K89" s="158">
        <f t="shared" si="11"/>
        <v>0.47697899838449109</v>
      </c>
    </row>
    <row r="90" spans="1:11">
      <c r="A90" s="65" t="s">
        <v>3409</v>
      </c>
      <c r="B90" s="101">
        <v>7144500</v>
      </c>
      <c r="C90" s="101">
        <v>3251875</v>
      </c>
      <c r="D90" s="101">
        <v>9635</v>
      </c>
      <c r="E90" s="101">
        <v>3210625</v>
      </c>
      <c r="F90" s="101">
        <v>991375</v>
      </c>
      <c r="G90" s="101">
        <v>4371</v>
      </c>
      <c r="H90">
        <f t="shared" si="8"/>
        <v>0.30486257928118393</v>
      </c>
      <c r="I90">
        <f t="shared" si="9"/>
        <v>0.45365853658536587</v>
      </c>
      <c r="J90" s="158">
        <f t="shared" si="10"/>
        <v>0.83539385376192155</v>
      </c>
      <c r="K90" s="158">
        <f t="shared" si="11"/>
        <v>0.44671623296158613</v>
      </c>
    </row>
    <row r="91" spans="1:11">
      <c r="A91" s="65" t="s">
        <v>3410</v>
      </c>
      <c r="B91" s="101">
        <v>4810000</v>
      </c>
      <c r="C91" s="101">
        <v>790000</v>
      </c>
      <c r="D91" s="101">
        <v>4247</v>
      </c>
      <c r="E91" s="101">
        <v>2515000</v>
      </c>
      <c r="F91" s="101">
        <v>503000</v>
      </c>
      <c r="G91" s="101">
        <v>2260</v>
      </c>
      <c r="H91">
        <f t="shared" si="8"/>
        <v>0.63670886075949362</v>
      </c>
      <c r="I91">
        <f t="shared" si="9"/>
        <v>0.53214033435366137</v>
      </c>
      <c r="J91" s="158">
        <f t="shared" si="10"/>
        <v>0.19651741293532338</v>
      </c>
      <c r="K91" s="158">
        <f t="shared" si="11"/>
        <v>0.25</v>
      </c>
    </row>
    <row r="92" spans="1:11">
      <c r="A92" s="65" t="s">
        <v>3411</v>
      </c>
      <c r="B92" s="101">
        <v>1864700</v>
      </c>
      <c r="C92" s="101">
        <v>-110200</v>
      </c>
      <c r="D92" s="101">
        <v>44</v>
      </c>
      <c r="E92" s="101">
        <v>4721200</v>
      </c>
      <c r="F92" s="101">
        <v>-31900</v>
      </c>
      <c r="G92" s="101">
        <v>132</v>
      </c>
      <c r="H92">
        <f t="shared" si="8"/>
        <v>0.28947368421052633</v>
      </c>
      <c r="I92">
        <f t="shared" si="9"/>
        <v>3</v>
      </c>
      <c r="J92" s="158">
        <f t="shared" si="10"/>
        <v>-5.5800293685756244E-2</v>
      </c>
      <c r="K92" s="158">
        <f t="shared" si="11"/>
        <v>-6.7114093959731542E-3</v>
      </c>
    </row>
    <row r="93" spans="1:11">
      <c r="A93" s="65" t="s">
        <v>3412</v>
      </c>
      <c r="B93" s="101">
        <v>262800</v>
      </c>
      <c r="C93" s="101">
        <v>65700</v>
      </c>
      <c r="D93" s="101">
        <v>1831</v>
      </c>
      <c r="E93" s="101">
        <v>167100</v>
      </c>
      <c r="F93" s="101">
        <v>53700</v>
      </c>
      <c r="G93" s="101">
        <v>1085</v>
      </c>
      <c r="H93">
        <f t="shared" si="8"/>
        <v>0.81735159817351599</v>
      </c>
      <c r="I93">
        <f t="shared" si="9"/>
        <v>0.59257236482796283</v>
      </c>
      <c r="J93" s="158">
        <f t="shared" si="10"/>
        <v>0.33333333333333331</v>
      </c>
      <c r="K93" s="158">
        <f t="shared" si="11"/>
        <v>0.47354497354497355</v>
      </c>
    </row>
    <row r="94" spans="1:11">
      <c r="A94" s="65" t="s">
        <v>3413</v>
      </c>
      <c r="B94" s="101">
        <v>1498500</v>
      </c>
      <c r="C94" s="101">
        <v>805200</v>
      </c>
      <c r="D94" s="101">
        <v>13261</v>
      </c>
      <c r="E94" s="101">
        <v>852600</v>
      </c>
      <c r="F94" s="101">
        <v>314700</v>
      </c>
      <c r="G94" s="101">
        <v>4769</v>
      </c>
      <c r="H94">
        <f t="shared" si="8"/>
        <v>0.39083457526080478</v>
      </c>
      <c r="I94">
        <f t="shared" si="9"/>
        <v>0.35962597089208959</v>
      </c>
      <c r="J94" s="158">
        <f t="shared" si="10"/>
        <v>1.1614019904803115</v>
      </c>
      <c r="K94" s="158">
        <f t="shared" si="11"/>
        <v>0.58505298382598991</v>
      </c>
    </row>
    <row r="95" spans="1:11">
      <c r="A95" s="65" t="s">
        <v>3414</v>
      </c>
      <c r="B95" s="101">
        <v>4836500</v>
      </c>
      <c r="C95" s="101">
        <v>1731500</v>
      </c>
      <c r="D95" s="101">
        <v>17188</v>
      </c>
      <c r="E95" s="101">
        <v>4426000</v>
      </c>
      <c r="F95" s="101">
        <v>1808500</v>
      </c>
      <c r="G95" s="101">
        <v>12715</v>
      </c>
      <c r="H95">
        <f t="shared" si="8"/>
        <v>1.0444701126191163</v>
      </c>
      <c r="I95">
        <f t="shared" si="9"/>
        <v>0.7397602978822434</v>
      </c>
      <c r="J95" s="158">
        <f t="shared" si="10"/>
        <v>0.55764895330112718</v>
      </c>
      <c r="K95" s="158">
        <f t="shared" si="11"/>
        <v>0.6909264565425024</v>
      </c>
    </row>
    <row r="96" spans="1:11">
      <c r="A96" s="65" t="s">
        <v>3415</v>
      </c>
      <c r="B96" s="101">
        <v>16425400</v>
      </c>
      <c r="C96" s="101">
        <v>1873400</v>
      </c>
      <c r="D96" s="101">
        <v>4354</v>
      </c>
      <c r="E96" s="101">
        <v>15561800</v>
      </c>
      <c r="F96" s="101">
        <v>802400</v>
      </c>
      <c r="G96" s="101">
        <v>2268</v>
      </c>
      <c r="H96">
        <f t="shared" si="8"/>
        <v>0.42831215970961889</v>
      </c>
      <c r="I96">
        <f t="shared" si="9"/>
        <v>0.52090032154340837</v>
      </c>
      <c r="J96" s="158">
        <f t="shared" si="10"/>
        <v>0.12873831775700934</v>
      </c>
      <c r="K96" s="158">
        <f t="shared" si="11"/>
        <v>5.4365353605160101E-2</v>
      </c>
    </row>
    <row r="97" spans="1:11">
      <c r="A97" s="65" t="s">
        <v>3416</v>
      </c>
      <c r="B97" s="101">
        <v>7158800</v>
      </c>
      <c r="C97" s="101">
        <v>737600</v>
      </c>
      <c r="D97" s="101">
        <v>28872</v>
      </c>
      <c r="E97" s="101">
        <v>5324000</v>
      </c>
      <c r="F97" s="101">
        <v>652400</v>
      </c>
      <c r="G97" s="101">
        <v>20172</v>
      </c>
      <c r="H97">
        <f t="shared" si="8"/>
        <v>0.88449023861171372</v>
      </c>
      <c r="I97">
        <f t="shared" si="9"/>
        <v>0.69866999168744803</v>
      </c>
      <c r="J97" s="158">
        <f t="shared" si="10"/>
        <v>0.11486949479848003</v>
      </c>
      <c r="K97" s="158">
        <f t="shared" si="11"/>
        <v>0.13965236749721724</v>
      </c>
    </row>
    <row r="98" spans="1:11">
      <c r="A98" s="65" t="s">
        <v>3417</v>
      </c>
      <c r="B98" s="101">
        <v>47687250</v>
      </c>
      <c r="C98" s="101">
        <v>22429875</v>
      </c>
      <c r="D98" s="101">
        <v>30274</v>
      </c>
      <c r="E98" s="101">
        <v>28099500</v>
      </c>
      <c r="F98" s="101">
        <v>10734750</v>
      </c>
      <c r="G98" s="101">
        <v>11786</v>
      </c>
      <c r="H98">
        <f t="shared" ref="H98:H129" si="12">F98/C98</f>
        <v>0.47859161051945232</v>
      </c>
      <c r="I98">
        <f t="shared" ref="I98:I129" si="13">G98/D98</f>
        <v>0.38931095989958381</v>
      </c>
      <c r="J98" s="158">
        <f t="shared" ref="J98:J129" si="14">C98/(B98-C98)</f>
        <v>0.88805249951746768</v>
      </c>
      <c r="K98" s="158">
        <f t="shared" ref="K98:K129" si="15">F98/(E98-F98)</f>
        <v>0.61819202695115105</v>
      </c>
    </row>
    <row r="99" spans="1:11">
      <c r="A99" s="65" t="s">
        <v>3418</v>
      </c>
      <c r="B99" s="101">
        <v>419900</v>
      </c>
      <c r="C99" s="101">
        <v>129350</v>
      </c>
      <c r="D99" s="101">
        <v>2312</v>
      </c>
      <c r="E99" s="101">
        <v>224250</v>
      </c>
      <c r="F99" s="101">
        <v>74750</v>
      </c>
      <c r="G99" s="101">
        <v>322</v>
      </c>
      <c r="H99">
        <f t="shared" si="12"/>
        <v>0.57788944723618085</v>
      </c>
      <c r="I99">
        <f t="shared" si="13"/>
        <v>0.13927335640138408</v>
      </c>
      <c r="J99" s="158">
        <f t="shared" si="14"/>
        <v>0.44519015659955258</v>
      </c>
      <c r="K99" s="158">
        <f t="shared" si="15"/>
        <v>0.5</v>
      </c>
    </row>
    <row r="100" spans="1:11">
      <c r="A100" s="65" t="s">
        <v>3419</v>
      </c>
      <c r="B100" s="101">
        <v>6512625</v>
      </c>
      <c r="C100" s="101">
        <v>1197000</v>
      </c>
      <c r="D100" s="101">
        <v>6859</v>
      </c>
      <c r="E100" s="101">
        <v>4781000</v>
      </c>
      <c r="F100" s="101">
        <v>1137500</v>
      </c>
      <c r="G100" s="101">
        <v>4301</v>
      </c>
      <c r="H100">
        <f t="shared" si="12"/>
        <v>0.95029239766081874</v>
      </c>
      <c r="I100">
        <f t="shared" si="13"/>
        <v>0.62705933809593239</v>
      </c>
      <c r="J100" s="158">
        <f t="shared" si="14"/>
        <v>0.22518518518518518</v>
      </c>
      <c r="K100" s="158">
        <f t="shared" si="15"/>
        <v>0.31219980787704132</v>
      </c>
    </row>
    <row r="101" spans="1:11">
      <c r="A101" s="65" t="s">
        <v>3420</v>
      </c>
      <c r="B101" s="101">
        <v>32496000</v>
      </c>
      <c r="C101" s="101">
        <v>4491200</v>
      </c>
      <c r="D101" s="101">
        <v>28864</v>
      </c>
      <c r="E101" s="101">
        <v>21838400</v>
      </c>
      <c r="F101" s="101">
        <v>1828800</v>
      </c>
      <c r="G101" s="101">
        <v>16571</v>
      </c>
      <c r="H101">
        <f t="shared" si="12"/>
        <v>0.40719629497684362</v>
      </c>
      <c r="I101">
        <f t="shared" si="13"/>
        <v>0.57410615299334811</v>
      </c>
      <c r="J101" s="158">
        <f t="shared" si="14"/>
        <v>0.16037250757013083</v>
      </c>
      <c r="K101" s="158">
        <f t="shared" si="15"/>
        <v>9.1396129857668318E-2</v>
      </c>
    </row>
    <row r="102" spans="1:11">
      <c r="A102" s="65" t="s">
        <v>3421</v>
      </c>
      <c r="B102" s="101">
        <v>3041875</v>
      </c>
      <c r="C102" s="101">
        <v>1681250</v>
      </c>
      <c r="D102" s="101">
        <v>18495</v>
      </c>
      <c r="E102" s="101">
        <v>2303125</v>
      </c>
      <c r="F102" s="101">
        <v>1158125</v>
      </c>
      <c r="G102" s="101">
        <v>9828</v>
      </c>
      <c r="H102">
        <f t="shared" si="12"/>
        <v>0.68884758364312271</v>
      </c>
      <c r="I102">
        <f t="shared" si="13"/>
        <v>0.53138686131386859</v>
      </c>
      <c r="J102" s="158">
        <f t="shared" si="14"/>
        <v>1.2356453835553514</v>
      </c>
      <c r="K102" s="158">
        <f t="shared" si="15"/>
        <v>1.0114628820960698</v>
      </c>
    </row>
    <row r="103" spans="1:11">
      <c r="A103" s="65" t="s">
        <v>3422</v>
      </c>
      <c r="B103" s="101">
        <v>25125</v>
      </c>
      <c r="C103" s="101">
        <v>8000</v>
      </c>
      <c r="D103" s="101">
        <v>143</v>
      </c>
      <c r="E103" s="101">
        <v>23125</v>
      </c>
      <c r="F103" s="101">
        <v>12625</v>
      </c>
      <c r="G103" s="101">
        <v>147</v>
      </c>
      <c r="H103">
        <f t="shared" si="12"/>
        <v>1.578125</v>
      </c>
      <c r="I103">
        <f t="shared" si="13"/>
        <v>1.0279720279720279</v>
      </c>
      <c r="J103" s="158">
        <f t="shared" si="14"/>
        <v>0.46715328467153283</v>
      </c>
      <c r="K103" s="158">
        <f t="shared" si="15"/>
        <v>1.2023809523809523</v>
      </c>
    </row>
    <row r="104" spans="1:11">
      <c r="A104" s="65" t="s">
        <v>3423</v>
      </c>
      <c r="B104" s="101">
        <v>2502225</v>
      </c>
      <c r="C104" s="101">
        <v>765450</v>
      </c>
      <c r="D104" s="101">
        <v>6200</v>
      </c>
      <c r="E104" s="101">
        <v>1692900</v>
      </c>
      <c r="F104" s="101">
        <v>627750</v>
      </c>
      <c r="G104" s="101">
        <v>4723</v>
      </c>
      <c r="H104">
        <f t="shared" si="12"/>
        <v>0.82010582010582012</v>
      </c>
      <c r="I104">
        <f t="shared" si="13"/>
        <v>0.76177419354838705</v>
      </c>
      <c r="J104" s="158">
        <f t="shared" si="14"/>
        <v>0.44073066459385929</v>
      </c>
      <c r="K104" s="158">
        <f t="shared" si="15"/>
        <v>0.58935361216730042</v>
      </c>
    </row>
    <row r="105" spans="1:11">
      <c r="A105" s="65" t="s">
        <v>3424</v>
      </c>
      <c r="B105" s="101">
        <v>2162500</v>
      </c>
      <c r="C105" s="101">
        <v>496250</v>
      </c>
      <c r="D105" s="101">
        <v>3507</v>
      </c>
      <c r="E105" s="101">
        <v>1506250</v>
      </c>
      <c r="F105" s="101">
        <v>291250</v>
      </c>
      <c r="G105" s="101">
        <v>1229</v>
      </c>
      <c r="H105">
        <f t="shared" si="12"/>
        <v>0.58690176322418131</v>
      </c>
      <c r="I105">
        <f t="shared" si="13"/>
        <v>0.3504419731964642</v>
      </c>
      <c r="J105" s="158">
        <f t="shared" si="14"/>
        <v>0.29782445611402852</v>
      </c>
      <c r="K105" s="158">
        <f t="shared" si="15"/>
        <v>0.23971193415637859</v>
      </c>
    </row>
    <row r="106" spans="1:11">
      <c r="A106" s="65" t="s">
        <v>3425</v>
      </c>
      <c r="B106" s="101">
        <v>5366000</v>
      </c>
      <c r="C106" s="101">
        <v>68400</v>
      </c>
      <c r="D106" s="101">
        <v>23723</v>
      </c>
      <c r="E106" s="101">
        <v>3769600</v>
      </c>
      <c r="F106" s="101">
        <v>561200</v>
      </c>
      <c r="G106" s="101">
        <v>15023</v>
      </c>
      <c r="H106">
        <f t="shared" si="12"/>
        <v>8.2046783625730999</v>
      </c>
      <c r="I106">
        <f t="shared" si="13"/>
        <v>0.63326729334401211</v>
      </c>
      <c r="J106" s="158">
        <f t="shared" si="14"/>
        <v>1.2911507097553608E-2</v>
      </c>
      <c r="K106" s="158">
        <f t="shared" si="15"/>
        <v>0.17491584590450068</v>
      </c>
    </row>
    <row r="107" spans="1:11">
      <c r="A107" s="65" t="s">
        <v>3426</v>
      </c>
      <c r="B107" s="101">
        <v>105300</v>
      </c>
      <c r="C107" s="101">
        <v>26100</v>
      </c>
      <c r="D107" s="101">
        <v>269</v>
      </c>
      <c r="E107" s="101">
        <v>163800</v>
      </c>
      <c r="F107" s="101">
        <v>85200</v>
      </c>
      <c r="G107" s="101">
        <v>503</v>
      </c>
      <c r="H107">
        <f t="shared" si="12"/>
        <v>3.264367816091954</v>
      </c>
      <c r="I107">
        <f t="shared" si="13"/>
        <v>1.8698884758364311</v>
      </c>
      <c r="J107" s="158">
        <f t="shared" si="14"/>
        <v>0.32954545454545453</v>
      </c>
      <c r="K107" s="158">
        <f t="shared" si="15"/>
        <v>1.083969465648855</v>
      </c>
    </row>
    <row r="108" spans="1:11">
      <c r="A108" s="65" t="s">
        <v>3427</v>
      </c>
      <c r="B108" s="101">
        <v>4542400</v>
      </c>
      <c r="C108" s="101">
        <v>2305200</v>
      </c>
      <c r="D108" s="101">
        <v>10211</v>
      </c>
      <c r="E108" s="101">
        <v>3772300</v>
      </c>
      <c r="F108" s="101">
        <v>2305200</v>
      </c>
      <c r="G108" s="101">
        <v>6661</v>
      </c>
      <c r="H108">
        <f t="shared" si="12"/>
        <v>1</v>
      </c>
      <c r="I108">
        <f t="shared" si="13"/>
        <v>0.65233571638429144</v>
      </c>
      <c r="J108" s="158">
        <f t="shared" si="14"/>
        <v>1.0303951367781155</v>
      </c>
      <c r="K108" s="158">
        <f t="shared" si="15"/>
        <v>1.5712630359212052</v>
      </c>
    </row>
    <row r="109" spans="1:11">
      <c r="A109" s="65" t="s">
        <v>3428</v>
      </c>
      <c r="B109" s="101">
        <v>4882000</v>
      </c>
      <c r="C109" s="101">
        <v>1743000</v>
      </c>
      <c r="D109" s="101">
        <v>10526</v>
      </c>
      <c r="E109" s="101">
        <v>2962000</v>
      </c>
      <c r="F109" s="101">
        <v>1144000</v>
      </c>
      <c r="G109" s="101">
        <v>5569</v>
      </c>
      <c r="H109">
        <f t="shared" si="12"/>
        <v>0.65633964429145153</v>
      </c>
      <c r="I109">
        <f t="shared" si="13"/>
        <v>0.52907087212616377</v>
      </c>
      <c r="J109" s="158">
        <f t="shared" si="14"/>
        <v>0.55527237973877031</v>
      </c>
      <c r="K109" s="158">
        <f t="shared" si="15"/>
        <v>0.62926292629262925</v>
      </c>
    </row>
    <row r="110" spans="1:11">
      <c r="A110" s="65" t="s">
        <v>3429</v>
      </c>
      <c r="B110" s="101">
        <v>3989550</v>
      </c>
      <c r="C110" s="101">
        <v>256200</v>
      </c>
      <c r="D110" s="101">
        <v>111804</v>
      </c>
      <c r="E110" s="101">
        <v>2679300</v>
      </c>
      <c r="F110" s="101">
        <v>600450</v>
      </c>
      <c r="G110" s="101">
        <v>47768</v>
      </c>
      <c r="H110">
        <f t="shared" si="12"/>
        <v>2.3436768149882905</v>
      </c>
      <c r="I110">
        <f t="shared" si="13"/>
        <v>0.42724768344603054</v>
      </c>
      <c r="J110" s="158">
        <f t="shared" si="14"/>
        <v>6.8624693639760537E-2</v>
      </c>
      <c r="K110" s="158">
        <f t="shared" si="15"/>
        <v>0.28883757846886499</v>
      </c>
    </row>
    <row r="111" spans="1:11">
      <c r="A111" s="65" t="s">
        <v>3430</v>
      </c>
      <c r="B111" s="101">
        <v>16098896</v>
      </c>
      <c r="C111" s="101">
        <v>3895326</v>
      </c>
      <c r="D111" s="101">
        <v>2970</v>
      </c>
      <c r="E111" s="101">
        <v>10441080</v>
      </c>
      <c r="F111" s="101">
        <v>1976666</v>
      </c>
      <c r="G111" s="101">
        <v>1548</v>
      </c>
      <c r="H111">
        <f t="shared" si="12"/>
        <v>0.5074455899198167</v>
      </c>
      <c r="I111">
        <f t="shared" si="13"/>
        <v>0.52121212121212124</v>
      </c>
      <c r="J111" s="158">
        <f t="shared" si="14"/>
        <v>0.31919561243144423</v>
      </c>
      <c r="K111" s="158">
        <f t="shared" si="15"/>
        <v>0.23352662098049551</v>
      </c>
    </row>
    <row r="112" spans="1:11">
      <c r="A112" s="65" t="s">
        <v>3431</v>
      </c>
      <c r="B112" s="101">
        <v>269700</v>
      </c>
      <c r="C112" s="101">
        <v>51150</v>
      </c>
      <c r="D112" s="101">
        <v>1683</v>
      </c>
      <c r="E112" s="101">
        <v>212550</v>
      </c>
      <c r="F112" s="101">
        <v>51900</v>
      </c>
      <c r="G112" s="101">
        <v>1207</v>
      </c>
      <c r="H112">
        <f t="shared" si="12"/>
        <v>1.0146627565982405</v>
      </c>
      <c r="I112">
        <f t="shared" si="13"/>
        <v>0.71717171717171713</v>
      </c>
      <c r="J112" s="158">
        <f t="shared" si="14"/>
        <v>0.23404255319148937</v>
      </c>
      <c r="K112" s="158">
        <f t="shared" si="15"/>
        <v>0.32306255835667602</v>
      </c>
    </row>
    <row r="113" spans="1:11">
      <c r="A113" s="65" t="s">
        <v>3432</v>
      </c>
      <c r="B113" s="101">
        <v>467100</v>
      </c>
      <c r="C113" s="101">
        <v>178900</v>
      </c>
      <c r="D113" s="101">
        <v>11500</v>
      </c>
      <c r="E113" s="101">
        <v>237500</v>
      </c>
      <c r="F113" s="101">
        <v>66400</v>
      </c>
      <c r="G113" s="101">
        <v>2636</v>
      </c>
      <c r="H113">
        <f t="shared" si="12"/>
        <v>0.37115707098937956</v>
      </c>
      <c r="I113">
        <f t="shared" si="13"/>
        <v>0.22921739130434782</v>
      </c>
      <c r="J113" s="158">
        <f t="shared" si="14"/>
        <v>0.62074947952810544</v>
      </c>
      <c r="K113" s="158">
        <f t="shared" si="15"/>
        <v>0.38807714786674458</v>
      </c>
    </row>
    <row r="114" spans="1:11">
      <c r="A114" s="65" t="s">
        <v>3433</v>
      </c>
      <c r="B114" s="101">
        <v>740775</v>
      </c>
      <c r="C114" s="101">
        <v>183175</v>
      </c>
      <c r="D114" s="101">
        <v>1395</v>
      </c>
      <c r="E114" s="101">
        <v>436475</v>
      </c>
      <c r="F114" s="101">
        <v>100300</v>
      </c>
      <c r="G114" s="101">
        <v>574</v>
      </c>
      <c r="H114">
        <f t="shared" si="12"/>
        <v>0.54756380510440839</v>
      </c>
      <c r="I114">
        <f t="shared" si="13"/>
        <v>0.41146953405017922</v>
      </c>
      <c r="J114" s="158">
        <f t="shared" si="14"/>
        <v>0.3285060975609756</v>
      </c>
      <c r="K114" s="158">
        <f t="shared" si="15"/>
        <v>0.29835651074589126</v>
      </c>
    </row>
    <row r="115" spans="1:11">
      <c r="A115" s="65" t="s">
        <v>3434</v>
      </c>
      <c r="B115" s="101">
        <v>1891050</v>
      </c>
      <c r="C115" s="101">
        <v>466900</v>
      </c>
      <c r="D115" s="101">
        <v>8703</v>
      </c>
      <c r="E115" s="101">
        <v>1765750</v>
      </c>
      <c r="F115" s="101">
        <v>495950</v>
      </c>
      <c r="G115" s="101">
        <v>6211</v>
      </c>
      <c r="H115">
        <f t="shared" si="12"/>
        <v>1.0622188905547227</v>
      </c>
      <c r="I115">
        <f t="shared" si="13"/>
        <v>0.71366195564747792</v>
      </c>
      <c r="J115" s="158">
        <f t="shared" si="14"/>
        <v>0.32784467928237898</v>
      </c>
      <c r="K115" s="158">
        <f t="shared" si="15"/>
        <v>0.39057331863285555</v>
      </c>
    </row>
    <row r="116" spans="1:11">
      <c r="A116" s="65" t="s">
        <v>3435</v>
      </c>
      <c r="B116" s="101">
        <v>7718000</v>
      </c>
      <c r="C116" s="101">
        <v>2182000</v>
      </c>
      <c r="D116" s="101">
        <v>3623</v>
      </c>
      <c r="E116" s="101">
        <v>4102000</v>
      </c>
      <c r="F116" s="101">
        <v>946000</v>
      </c>
      <c r="G116" s="101">
        <v>1790</v>
      </c>
      <c r="H116">
        <f t="shared" si="12"/>
        <v>0.43354720439963335</v>
      </c>
      <c r="I116">
        <f t="shared" si="13"/>
        <v>0.49406569141595363</v>
      </c>
      <c r="J116" s="158">
        <f t="shared" si="14"/>
        <v>0.39414739884393063</v>
      </c>
      <c r="K116" s="158">
        <f t="shared" si="15"/>
        <v>0.2997465145754119</v>
      </c>
    </row>
    <row r="117" spans="1:11">
      <c r="A117" s="65" t="s">
        <v>3436</v>
      </c>
      <c r="B117" s="101">
        <v>10233000</v>
      </c>
      <c r="C117" s="101">
        <v>1788000</v>
      </c>
      <c r="D117" s="101">
        <v>2878</v>
      </c>
      <c r="E117" s="101">
        <v>6603000</v>
      </c>
      <c r="F117" s="101">
        <v>1749000</v>
      </c>
      <c r="G117" s="101">
        <v>2288</v>
      </c>
      <c r="H117">
        <f t="shared" si="12"/>
        <v>0.97818791946308725</v>
      </c>
      <c r="I117">
        <f t="shared" si="13"/>
        <v>0.79499652536483667</v>
      </c>
      <c r="J117" s="158">
        <f t="shared" si="14"/>
        <v>0.21172291296625223</v>
      </c>
      <c r="K117" s="158">
        <f t="shared" si="15"/>
        <v>0.36032138442521633</v>
      </c>
    </row>
    <row r="118" spans="1:11">
      <c r="A118" s="65" t="s">
        <v>3437</v>
      </c>
      <c r="B118" s="101">
        <v>1350000</v>
      </c>
      <c r="C118" s="101">
        <v>446400</v>
      </c>
      <c r="D118" s="101">
        <v>4135</v>
      </c>
      <c r="E118" s="101">
        <v>776400</v>
      </c>
      <c r="F118" s="101">
        <v>331200</v>
      </c>
      <c r="G118" s="101">
        <v>745</v>
      </c>
      <c r="H118">
        <f t="shared" si="12"/>
        <v>0.74193548387096775</v>
      </c>
      <c r="I118">
        <f t="shared" si="13"/>
        <v>0.18016928657799275</v>
      </c>
      <c r="J118" s="158">
        <f t="shared" si="14"/>
        <v>0.49402390438247012</v>
      </c>
      <c r="K118" s="158">
        <f t="shared" si="15"/>
        <v>0.7439353099730458</v>
      </c>
    </row>
    <row r="119" spans="1:11">
      <c r="A119" s="65" t="s">
        <v>3438</v>
      </c>
      <c r="B119" s="101">
        <v>642200</v>
      </c>
      <c r="C119" s="101">
        <v>176750</v>
      </c>
      <c r="D119" s="101">
        <v>22722</v>
      </c>
      <c r="E119" s="101">
        <v>481900</v>
      </c>
      <c r="F119" s="101">
        <v>141800</v>
      </c>
      <c r="G119" s="101">
        <v>12918</v>
      </c>
      <c r="H119">
        <f t="shared" si="12"/>
        <v>0.80226308345120223</v>
      </c>
      <c r="I119">
        <f t="shared" si="13"/>
        <v>0.56852389754423027</v>
      </c>
      <c r="J119" s="158">
        <f t="shared" si="14"/>
        <v>0.37974003652379418</v>
      </c>
      <c r="K119" s="158">
        <f t="shared" si="15"/>
        <v>0.41693619523669512</v>
      </c>
    </row>
    <row r="120" spans="1:11">
      <c r="A120" s="65" t="s">
        <v>3439</v>
      </c>
      <c r="B120" s="101">
        <v>662000</v>
      </c>
      <c r="C120" s="101">
        <v>245600</v>
      </c>
      <c r="D120" s="101">
        <v>6835</v>
      </c>
      <c r="E120" s="101">
        <v>370400</v>
      </c>
      <c r="F120" s="101">
        <v>107200</v>
      </c>
      <c r="G120" s="101">
        <v>3002</v>
      </c>
      <c r="H120">
        <f t="shared" si="12"/>
        <v>0.43648208469055377</v>
      </c>
      <c r="I120">
        <f t="shared" si="13"/>
        <v>0.43920994879297731</v>
      </c>
      <c r="J120" s="158">
        <f t="shared" si="14"/>
        <v>0.5898174831892411</v>
      </c>
      <c r="K120" s="158">
        <f t="shared" si="15"/>
        <v>0.40729483282674772</v>
      </c>
    </row>
    <row r="121" spans="1:11">
      <c r="A121" s="65" t="s">
        <v>3440</v>
      </c>
      <c r="B121" s="101">
        <v>166800</v>
      </c>
      <c r="C121" s="101">
        <v>38400</v>
      </c>
      <c r="D121" s="101">
        <v>348</v>
      </c>
      <c r="E121" s="101">
        <v>110000</v>
      </c>
      <c r="F121" s="101">
        <v>42400</v>
      </c>
      <c r="G121" s="101">
        <v>240</v>
      </c>
      <c r="H121">
        <f t="shared" si="12"/>
        <v>1.1041666666666667</v>
      </c>
      <c r="I121">
        <f t="shared" si="13"/>
        <v>0.68965517241379315</v>
      </c>
      <c r="J121" s="158">
        <f t="shared" si="14"/>
        <v>0.29906542056074764</v>
      </c>
      <c r="K121" s="158">
        <f t="shared" si="15"/>
        <v>0.62721893491124259</v>
      </c>
    </row>
    <row r="122" spans="1:11">
      <c r="A122" s="65" t="s">
        <v>3441</v>
      </c>
      <c r="B122" s="101">
        <v>487200</v>
      </c>
      <c r="C122" s="101">
        <v>58400</v>
      </c>
      <c r="D122" s="101">
        <v>1164</v>
      </c>
      <c r="E122" s="101">
        <v>323200</v>
      </c>
      <c r="F122" s="101">
        <v>40800</v>
      </c>
      <c r="G122" s="101">
        <v>246</v>
      </c>
      <c r="H122">
        <f t="shared" si="12"/>
        <v>0.69863013698630139</v>
      </c>
      <c r="I122">
        <f t="shared" si="13"/>
        <v>0.21134020618556701</v>
      </c>
      <c r="J122" s="158">
        <f t="shared" si="14"/>
        <v>0.13619402985074627</v>
      </c>
      <c r="K122" s="158">
        <f t="shared" si="15"/>
        <v>0.14447592067988668</v>
      </c>
    </row>
    <row r="123" spans="1:11">
      <c r="A123" s="65" t="s">
        <v>3442</v>
      </c>
      <c r="B123" s="101">
        <v>794800</v>
      </c>
      <c r="C123" s="101">
        <v>414000</v>
      </c>
      <c r="D123" s="101">
        <v>4436</v>
      </c>
      <c r="E123" s="101">
        <v>315200</v>
      </c>
      <c r="F123" s="101">
        <v>122400</v>
      </c>
      <c r="G123" s="101">
        <v>1210</v>
      </c>
      <c r="H123">
        <f t="shared" si="12"/>
        <v>0.29565217391304349</v>
      </c>
      <c r="I123">
        <f t="shared" si="13"/>
        <v>0.2727682596934175</v>
      </c>
      <c r="J123" s="158">
        <f t="shared" si="14"/>
        <v>1.0871848739495797</v>
      </c>
      <c r="K123" s="158">
        <f t="shared" si="15"/>
        <v>0.63485477178423233</v>
      </c>
    </row>
    <row r="124" spans="1:11">
      <c r="A124" s="65" t="s">
        <v>3443</v>
      </c>
      <c r="B124" s="101">
        <v>19872900</v>
      </c>
      <c r="C124" s="101">
        <v>4025700</v>
      </c>
      <c r="D124" s="101">
        <v>2852</v>
      </c>
      <c r="E124" s="101">
        <v>16763100</v>
      </c>
      <c r="F124" s="101">
        <v>2804500</v>
      </c>
      <c r="G124" s="101">
        <v>2007</v>
      </c>
      <c r="H124">
        <f t="shared" si="12"/>
        <v>0.69664902998236333</v>
      </c>
      <c r="I124">
        <f t="shared" si="13"/>
        <v>0.70371669004207571</v>
      </c>
      <c r="J124" s="158">
        <f t="shared" si="14"/>
        <v>0.25403225806451613</v>
      </c>
      <c r="K124" s="158">
        <f t="shared" si="15"/>
        <v>0.20091556459816887</v>
      </c>
    </row>
    <row r="125" spans="1:11">
      <c r="A125" s="65" t="s">
        <v>3444</v>
      </c>
      <c r="B125" s="101">
        <v>698225</v>
      </c>
      <c r="C125" s="101">
        <v>315975</v>
      </c>
      <c r="D125" s="101">
        <v>8187</v>
      </c>
      <c r="E125" s="101">
        <v>517825</v>
      </c>
      <c r="F125" s="101">
        <v>294800</v>
      </c>
      <c r="G125" s="101">
        <v>4955</v>
      </c>
      <c r="H125">
        <f t="shared" si="12"/>
        <v>0.93298520452567446</v>
      </c>
      <c r="I125">
        <f t="shared" si="13"/>
        <v>0.60522780017100286</v>
      </c>
      <c r="J125" s="158">
        <f t="shared" si="14"/>
        <v>0.82661870503597124</v>
      </c>
      <c r="K125" s="158">
        <f t="shared" si="15"/>
        <v>1.3218249075215782</v>
      </c>
    </row>
    <row r="126" spans="1:11">
      <c r="A126" s="65" t="s">
        <v>3445</v>
      </c>
      <c r="B126" s="101">
        <v>4515</v>
      </c>
      <c r="C126" s="101">
        <v>955</v>
      </c>
      <c r="D126" s="101">
        <v>2219</v>
      </c>
      <c r="E126" s="101">
        <v>6280</v>
      </c>
      <c r="F126" s="101">
        <v>1225</v>
      </c>
      <c r="G126" s="101">
        <v>971</v>
      </c>
      <c r="H126">
        <f t="shared" si="12"/>
        <v>1.2827225130890052</v>
      </c>
      <c r="I126">
        <f t="shared" si="13"/>
        <v>0.43758449752140605</v>
      </c>
      <c r="J126" s="158">
        <f t="shared" si="14"/>
        <v>0.26825842696629215</v>
      </c>
      <c r="K126" s="158">
        <f t="shared" si="15"/>
        <v>0.24233432245301681</v>
      </c>
    </row>
    <row r="127" spans="1:11">
      <c r="A127" s="65" t="s">
        <v>3446</v>
      </c>
      <c r="B127" s="101">
        <v>205150</v>
      </c>
      <c r="C127" s="101">
        <v>40150</v>
      </c>
      <c r="D127" s="101">
        <v>410</v>
      </c>
      <c r="E127" s="101">
        <v>309650</v>
      </c>
      <c r="F127" s="101">
        <v>35750</v>
      </c>
      <c r="G127" s="101">
        <v>235</v>
      </c>
      <c r="H127">
        <f t="shared" si="12"/>
        <v>0.8904109589041096</v>
      </c>
      <c r="I127">
        <f t="shared" si="13"/>
        <v>0.57317073170731703</v>
      </c>
      <c r="J127" s="158">
        <f t="shared" si="14"/>
        <v>0.24333333333333335</v>
      </c>
      <c r="K127" s="158">
        <f t="shared" si="15"/>
        <v>0.13052208835341367</v>
      </c>
    </row>
    <row r="128" spans="1:11">
      <c r="A128" s="65" t="s">
        <v>3447</v>
      </c>
      <c r="B128" s="101">
        <v>11812500</v>
      </c>
      <c r="C128" s="101">
        <v>2482500</v>
      </c>
      <c r="D128" s="101">
        <v>3789</v>
      </c>
      <c r="E128" s="101">
        <v>7076250</v>
      </c>
      <c r="F128" s="101">
        <v>1068750</v>
      </c>
      <c r="G128" s="101">
        <v>1961</v>
      </c>
      <c r="H128">
        <f t="shared" si="12"/>
        <v>0.43051359516616317</v>
      </c>
      <c r="I128">
        <f t="shared" si="13"/>
        <v>0.51755080496173134</v>
      </c>
      <c r="J128" s="158">
        <f t="shared" si="14"/>
        <v>0.26607717041800644</v>
      </c>
      <c r="K128" s="158">
        <f t="shared" si="15"/>
        <v>0.17790262172284643</v>
      </c>
    </row>
    <row r="129" spans="1:11">
      <c r="A129" s="65" t="s">
        <v>3448</v>
      </c>
      <c r="B129" s="101">
        <v>110700</v>
      </c>
      <c r="C129" s="101">
        <v>43650</v>
      </c>
      <c r="D129" s="101">
        <v>1126</v>
      </c>
      <c r="E129" s="101">
        <v>53850</v>
      </c>
      <c r="F129" s="101">
        <v>13650</v>
      </c>
      <c r="G129" s="101">
        <v>289</v>
      </c>
      <c r="H129">
        <f t="shared" si="12"/>
        <v>0.3127147766323024</v>
      </c>
      <c r="I129">
        <f t="shared" si="13"/>
        <v>0.25666074600355238</v>
      </c>
      <c r="J129" s="158">
        <f t="shared" si="14"/>
        <v>0.65100671140939592</v>
      </c>
      <c r="K129" s="158">
        <f t="shared" si="15"/>
        <v>0.33955223880597013</v>
      </c>
    </row>
    <row r="130" spans="1:11">
      <c r="A130" s="65" t="s">
        <v>3449</v>
      </c>
      <c r="B130" s="101">
        <v>153650</v>
      </c>
      <c r="C130" s="101">
        <v>67550</v>
      </c>
      <c r="D130" s="101">
        <v>1173</v>
      </c>
      <c r="E130" s="101">
        <v>152775</v>
      </c>
      <c r="F130" s="101">
        <v>24150</v>
      </c>
      <c r="G130" s="101">
        <v>470</v>
      </c>
      <c r="H130">
        <f t="shared" ref="H130:H161" si="16">F130/C130</f>
        <v>0.35751295336787564</v>
      </c>
      <c r="I130">
        <f t="shared" ref="I130:I161" si="17">G130/D130</f>
        <v>0.40068201193520886</v>
      </c>
      <c r="J130" s="158">
        <f t="shared" ref="J130:J161" si="18">C130/(B130-C130)</f>
        <v>0.78455284552845528</v>
      </c>
      <c r="K130" s="158">
        <f t="shared" ref="K130:K161" si="19">F130/(E130-F130)</f>
        <v>0.18775510204081633</v>
      </c>
    </row>
    <row r="131" spans="1:11">
      <c r="A131" s="65" t="s">
        <v>3450</v>
      </c>
      <c r="B131" s="101">
        <v>1546800</v>
      </c>
      <c r="C131" s="101">
        <v>1179400</v>
      </c>
      <c r="D131" s="101">
        <v>29857</v>
      </c>
      <c r="E131" s="101">
        <v>830800</v>
      </c>
      <c r="F131" s="101">
        <v>352400</v>
      </c>
      <c r="G131" s="101">
        <v>19701</v>
      </c>
      <c r="H131">
        <f t="shared" si="16"/>
        <v>0.29879599796506701</v>
      </c>
      <c r="I131">
        <f t="shared" si="17"/>
        <v>0.6598452624175235</v>
      </c>
      <c r="J131" s="158">
        <f t="shared" si="18"/>
        <v>3.2101252041371802</v>
      </c>
      <c r="K131" s="158">
        <f t="shared" si="19"/>
        <v>0.73662207357859533</v>
      </c>
    </row>
    <row r="132" spans="1:11">
      <c r="A132" s="65" t="s">
        <v>3451</v>
      </c>
      <c r="B132" s="101">
        <v>23922000</v>
      </c>
      <c r="C132" s="101">
        <v>5107500</v>
      </c>
      <c r="D132" s="101">
        <v>6524</v>
      </c>
      <c r="E132" s="101">
        <v>17914500</v>
      </c>
      <c r="F132" s="101">
        <v>4599000</v>
      </c>
      <c r="G132" s="101">
        <v>4652</v>
      </c>
      <c r="H132">
        <f t="shared" si="16"/>
        <v>0.90044052863436119</v>
      </c>
      <c r="I132">
        <f t="shared" si="17"/>
        <v>0.71305947271612513</v>
      </c>
      <c r="J132" s="158">
        <f t="shared" si="18"/>
        <v>0.27146615642190863</v>
      </c>
      <c r="K132" s="158">
        <f t="shared" si="19"/>
        <v>0.34538695505238254</v>
      </c>
    </row>
    <row r="133" spans="1:11">
      <c r="A133" s="65" t="s">
        <v>3452</v>
      </c>
      <c r="B133" s="101">
        <v>22404000</v>
      </c>
      <c r="C133" s="101">
        <v>2562000</v>
      </c>
      <c r="D133" s="101">
        <v>31533</v>
      </c>
      <c r="E133" s="101">
        <v>11467500</v>
      </c>
      <c r="F133" s="101">
        <v>1390500</v>
      </c>
      <c r="G133" s="101">
        <v>8060</v>
      </c>
      <c r="H133">
        <f t="shared" si="16"/>
        <v>0.54274004683840749</v>
      </c>
      <c r="I133">
        <f t="shared" si="17"/>
        <v>0.25560523895601434</v>
      </c>
      <c r="J133" s="158">
        <f t="shared" si="18"/>
        <v>0.12912004838221952</v>
      </c>
      <c r="K133" s="158">
        <f t="shared" si="19"/>
        <v>0.13798749627865436</v>
      </c>
    </row>
    <row r="134" spans="1:11">
      <c r="A134" s="65" t="s">
        <v>3453</v>
      </c>
      <c r="B134" s="101">
        <v>766500</v>
      </c>
      <c r="C134" s="101">
        <v>142800</v>
      </c>
      <c r="D134" s="101">
        <v>1035</v>
      </c>
      <c r="E134" s="101">
        <v>468300</v>
      </c>
      <c r="F134" s="101">
        <v>8400</v>
      </c>
      <c r="G134" s="101">
        <v>451</v>
      </c>
      <c r="H134">
        <f t="shared" si="16"/>
        <v>5.8823529411764705E-2</v>
      </c>
      <c r="I134">
        <f t="shared" si="17"/>
        <v>0.43574879227053143</v>
      </c>
      <c r="J134" s="158">
        <f t="shared" si="18"/>
        <v>0.22895622895622897</v>
      </c>
      <c r="K134" s="158">
        <f t="shared" si="19"/>
        <v>1.8264840182648401E-2</v>
      </c>
    </row>
    <row r="135" spans="1:11">
      <c r="A135" s="65" t="s">
        <v>3454</v>
      </c>
      <c r="B135" s="101">
        <v>599800</v>
      </c>
      <c r="C135" s="101">
        <v>210800</v>
      </c>
      <c r="D135" s="101">
        <v>24731</v>
      </c>
      <c r="E135" s="101">
        <v>284500</v>
      </c>
      <c r="F135" s="101">
        <v>125100</v>
      </c>
      <c r="G135" s="101">
        <v>6665</v>
      </c>
      <c r="H135">
        <f t="shared" si="16"/>
        <v>0.59345351043643269</v>
      </c>
      <c r="I135">
        <f t="shared" si="17"/>
        <v>0.26949981804213335</v>
      </c>
      <c r="J135" s="158">
        <f t="shared" si="18"/>
        <v>0.54190231362467867</v>
      </c>
      <c r="K135" s="158">
        <f t="shared" si="19"/>
        <v>0.78481806775407781</v>
      </c>
    </row>
    <row r="136" spans="1:11">
      <c r="A136" s="65" t="s">
        <v>3455</v>
      </c>
      <c r="B136" s="101">
        <v>24822875</v>
      </c>
      <c r="C136" s="101">
        <v>3010700</v>
      </c>
      <c r="D136" s="101">
        <v>66578</v>
      </c>
      <c r="E136" s="101">
        <v>16685900</v>
      </c>
      <c r="F136" s="101">
        <v>4658500</v>
      </c>
      <c r="G136" s="101">
        <v>24821</v>
      </c>
      <c r="H136">
        <f t="shared" si="16"/>
        <v>1.5473145780051152</v>
      </c>
      <c r="I136">
        <f t="shared" si="17"/>
        <v>0.37281083841509205</v>
      </c>
      <c r="J136" s="158">
        <f t="shared" si="18"/>
        <v>0.13802841761539139</v>
      </c>
      <c r="K136" s="158">
        <f t="shared" si="19"/>
        <v>0.38732394366197181</v>
      </c>
    </row>
    <row r="137" spans="1:11">
      <c r="A137" s="65" t="s">
        <v>3456</v>
      </c>
      <c r="B137" s="101">
        <v>3180</v>
      </c>
      <c r="C137" s="101">
        <v>600</v>
      </c>
      <c r="D137" s="101">
        <v>107</v>
      </c>
      <c r="E137" s="101">
        <v>975</v>
      </c>
      <c r="F137" s="101">
        <v>180</v>
      </c>
      <c r="G137" s="101">
        <v>24</v>
      </c>
      <c r="H137">
        <f t="shared" si="16"/>
        <v>0.3</v>
      </c>
      <c r="I137">
        <f t="shared" si="17"/>
        <v>0.22429906542056074</v>
      </c>
      <c r="J137" s="158">
        <f t="shared" si="18"/>
        <v>0.23255813953488372</v>
      </c>
      <c r="K137" s="158">
        <f t="shared" si="19"/>
        <v>0.22641509433962265</v>
      </c>
    </row>
    <row r="138" spans="1:11">
      <c r="A138" s="65" t="s">
        <v>3457</v>
      </c>
      <c r="B138" s="101">
        <v>1392000</v>
      </c>
      <c r="C138" s="101">
        <v>481500</v>
      </c>
      <c r="D138" s="101">
        <v>3006</v>
      </c>
      <c r="E138" s="101">
        <v>709500</v>
      </c>
      <c r="F138" s="101">
        <v>259500</v>
      </c>
      <c r="G138" s="101">
        <v>949</v>
      </c>
      <c r="H138">
        <f t="shared" si="16"/>
        <v>0.5389408099688473</v>
      </c>
      <c r="I138">
        <f t="shared" si="17"/>
        <v>0.31570192947438458</v>
      </c>
      <c r="J138" s="158">
        <f t="shared" si="18"/>
        <v>0.52883031301482697</v>
      </c>
      <c r="K138" s="158">
        <f t="shared" si="19"/>
        <v>0.57666666666666666</v>
      </c>
    </row>
    <row r="139" spans="1:11">
      <c r="A139" s="65" t="s">
        <v>3458</v>
      </c>
      <c r="B139" s="101">
        <v>501800</v>
      </c>
      <c r="C139" s="101">
        <v>108600</v>
      </c>
      <c r="D139" s="101">
        <v>2442</v>
      </c>
      <c r="E139" s="101">
        <v>319200</v>
      </c>
      <c r="F139" s="101">
        <v>67600</v>
      </c>
      <c r="G139" s="101">
        <v>1332</v>
      </c>
      <c r="H139">
        <f t="shared" si="16"/>
        <v>0.62246777163904232</v>
      </c>
      <c r="I139">
        <f t="shared" si="17"/>
        <v>0.54545454545454541</v>
      </c>
      <c r="J139" s="158">
        <f t="shared" si="18"/>
        <v>0.27619532044760936</v>
      </c>
      <c r="K139" s="158">
        <f t="shared" si="19"/>
        <v>0.2686804451510334</v>
      </c>
    </row>
    <row r="140" spans="1:11">
      <c r="A140" s="65" t="s">
        <v>3459</v>
      </c>
      <c r="B140" s="101">
        <v>7917000</v>
      </c>
      <c r="C140" s="101">
        <v>-1068000</v>
      </c>
      <c r="D140" s="101">
        <v>26351</v>
      </c>
      <c r="E140" s="101">
        <v>9003000</v>
      </c>
      <c r="F140" s="101">
        <v>1275000</v>
      </c>
      <c r="G140" s="101">
        <v>8141</v>
      </c>
      <c r="H140">
        <f t="shared" si="16"/>
        <v>-1.1938202247191012</v>
      </c>
      <c r="I140">
        <f t="shared" si="17"/>
        <v>0.30894463208227391</v>
      </c>
      <c r="J140" s="158">
        <f t="shared" si="18"/>
        <v>-0.11886477462437396</v>
      </c>
      <c r="K140" s="158">
        <f t="shared" si="19"/>
        <v>0.16498447204968944</v>
      </c>
    </row>
    <row r="141" spans="1:11">
      <c r="A141" s="65" t="s">
        <v>3460</v>
      </c>
      <c r="B141" s="101">
        <v>13531700</v>
      </c>
      <c r="C141" s="101">
        <v>1404000</v>
      </c>
      <c r="D141" s="101">
        <v>12933</v>
      </c>
      <c r="E141" s="101">
        <v>10566400</v>
      </c>
      <c r="F141" s="101">
        <v>2241200</v>
      </c>
      <c r="G141" s="101">
        <v>7591</v>
      </c>
      <c r="H141">
        <f t="shared" si="16"/>
        <v>1.5962962962962963</v>
      </c>
      <c r="I141">
        <f t="shared" si="17"/>
        <v>0.58694811721951601</v>
      </c>
      <c r="J141" s="158">
        <f t="shared" si="18"/>
        <v>0.11576803515918105</v>
      </c>
      <c r="K141" s="158">
        <f t="shared" si="19"/>
        <v>0.26920674578388509</v>
      </c>
    </row>
    <row r="142" spans="1:11">
      <c r="A142" s="65" t="s">
        <v>3461</v>
      </c>
      <c r="B142" s="101">
        <v>137500</v>
      </c>
      <c r="C142" s="101">
        <v>36000</v>
      </c>
      <c r="D142" s="101">
        <v>437</v>
      </c>
      <c r="E142" s="101">
        <v>128250</v>
      </c>
      <c r="F142" s="101">
        <v>66250</v>
      </c>
      <c r="G142" s="101">
        <v>826</v>
      </c>
      <c r="H142">
        <f t="shared" si="16"/>
        <v>1.8402777777777777</v>
      </c>
      <c r="I142">
        <f t="shared" si="17"/>
        <v>1.8901601830663615</v>
      </c>
      <c r="J142" s="158">
        <f t="shared" si="18"/>
        <v>0.35467980295566504</v>
      </c>
      <c r="K142" s="158">
        <f t="shared" si="19"/>
        <v>1.0685483870967742</v>
      </c>
    </row>
    <row r="143" spans="1:11">
      <c r="A143" s="65" t="s">
        <v>3462</v>
      </c>
      <c r="B143" s="101">
        <v>418250</v>
      </c>
      <c r="C143" s="101">
        <v>131500</v>
      </c>
      <c r="D143" s="101">
        <v>1711</v>
      </c>
      <c r="E143" s="101">
        <v>166000</v>
      </c>
      <c r="F143" s="101">
        <v>61250</v>
      </c>
      <c r="G143" s="101">
        <v>428</v>
      </c>
      <c r="H143">
        <f t="shared" si="16"/>
        <v>0.46577946768060835</v>
      </c>
      <c r="I143">
        <f t="shared" si="17"/>
        <v>0.25014611338398596</v>
      </c>
      <c r="J143" s="158">
        <f t="shared" si="18"/>
        <v>0.45858761987794244</v>
      </c>
      <c r="K143" s="158">
        <f t="shared" si="19"/>
        <v>0.58472553699284013</v>
      </c>
    </row>
    <row r="144" spans="1:11">
      <c r="A144" s="65" t="s">
        <v>3463</v>
      </c>
      <c r="B144" s="101">
        <v>43008000</v>
      </c>
      <c r="C144" s="101">
        <v>10648000</v>
      </c>
      <c r="D144" s="101">
        <v>6082</v>
      </c>
      <c r="E144" s="101">
        <v>41288000</v>
      </c>
      <c r="F144" s="101">
        <v>8856000</v>
      </c>
      <c r="G144" s="101">
        <v>3899</v>
      </c>
      <c r="H144">
        <f t="shared" si="16"/>
        <v>0.83170548459804661</v>
      </c>
      <c r="I144">
        <f t="shared" si="17"/>
        <v>0.64107201578428152</v>
      </c>
      <c r="J144" s="158">
        <f t="shared" si="18"/>
        <v>0.32904820766378245</v>
      </c>
      <c r="K144" s="158">
        <f t="shared" si="19"/>
        <v>0.27306364084854462</v>
      </c>
    </row>
    <row r="145" spans="1:11">
      <c r="A145" s="65" t="s">
        <v>3464</v>
      </c>
      <c r="B145" s="101">
        <v>495625</v>
      </c>
      <c r="C145" s="101">
        <v>175375</v>
      </c>
      <c r="D145" s="101">
        <v>12242</v>
      </c>
      <c r="E145" s="101">
        <v>394875</v>
      </c>
      <c r="F145" s="101">
        <v>100500</v>
      </c>
      <c r="G145" s="101">
        <v>3858</v>
      </c>
      <c r="H145">
        <f t="shared" si="16"/>
        <v>0.57305773342836774</v>
      </c>
      <c r="I145">
        <f t="shared" si="17"/>
        <v>0.31514458421826497</v>
      </c>
      <c r="J145" s="158">
        <f t="shared" si="18"/>
        <v>0.54761904761904767</v>
      </c>
      <c r="K145" s="158">
        <f t="shared" si="19"/>
        <v>0.3414012738853503</v>
      </c>
    </row>
    <row r="146" spans="1:11">
      <c r="A146" s="65" t="s">
        <v>3465</v>
      </c>
      <c r="B146" s="101">
        <v>12798000</v>
      </c>
      <c r="C146" s="101">
        <v>2253600</v>
      </c>
      <c r="D146" s="101">
        <v>6089</v>
      </c>
      <c r="E146" s="101">
        <v>8841600</v>
      </c>
      <c r="F146" s="101">
        <v>1558800</v>
      </c>
      <c r="G146" s="101">
        <v>2395</v>
      </c>
      <c r="H146">
        <f t="shared" si="16"/>
        <v>0.69169329073482433</v>
      </c>
      <c r="I146">
        <f t="shared" si="17"/>
        <v>0.3933322384628018</v>
      </c>
      <c r="J146" s="158">
        <f t="shared" si="18"/>
        <v>0.21372482075793786</v>
      </c>
      <c r="K146" s="158">
        <f t="shared" si="19"/>
        <v>0.21403855659911022</v>
      </c>
    </row>
    <row r="147" spans="1:11">
      <c r="A147" s="65" t="s">
        <v>3466</v>
      </c>
      <c r="B147" s="101">
        <v>1057386</v>
      </c>
      <c r="C147" s="101">
        <v>311762</v>
      </c>
      <c r="D147" s="101">
        <v>8127</v>
      </c>
      <c r="E147" s="101">
        <v>897028</v>
      </c>
      <c r="F147" s="101">
        <v>85470</v>
      </c>
      <c r="G147" s="101">
        <v>2837</v>
      </c>
      <c r="H147">
        <f t="shared" si="16"/>
        <v>0.27415143603133157</v>
      </c>
      <c r="I147">
        <f t="shared" si="17"/>
        <v>0.34908330257167469</v>
      </c>
      <c r="J147" s="158">
        <f t="shared" si="18"/>
        <v>0.41812227074235808</v>
      </c>
      <c r="K147" s="158">
        <f t="shared" si="19"/>
        <v>0.10531594784353059</v>
      </c>
    </row>
    <row r="148" spans="1:11">
      <c r="A148" s="65" t="s">
        <v>3467</v>
      </c>
      <c r="B148" s="101">
        <v>1937150</v>
      </c>
      <c r="C148" s="101">
        <v>493000</v>
      </c>
      <c r="D148" s="101">
        <v>3080</v>
      </c>
      <c r="E148" s="101">
        <v>1089700</v>
      </c>
      <c r="F148" s="101">
        <v>249900</v>
      </c>
      <c r="G148" s="101">
        <v>1677</v>
      </c>
      <c r="H148">
        <f t="shared" si="16"/>
        <v>0.50689655172413794</v>
      </c>
      <c r="I148">
        <f t="shared" si="17"/>
        <v>0.54448051948051945</v>
      </c>
      <c r="J148" s="158">
        <f t="shared" si="18"/>
        <v>0.34137728075338436</v>
      </c>
      <c r="K148" s="158">
        <f t="shared" si="19"/>
        <v>0.29757085020242913</v>
      </c>
    </row>
    <row r="149" spans="1:11">
      <c r="A149" s="65" t="s">
        <v>3468</v>
      </c>
      <c r="B149" s="101">
        <v>12617500</v>
      </c>
      <c r="C149" s="101">
        <v>6970000</v>
      </c>
      <c r="D149" s="101">
        <v>9629</v>
      </c>
      <c r="E149" s="101">
        <v>12237500</v>
      </c>
      <c r="F149" s="101">
        <v>8072500</v>
      </c>
      <c r="G149" s="101">
        <v>10958</v>
      </c>
      <c r="H149">
        <f t="shared" si="16"/>
        <v>1.1581779053084649</v>
      </c>
      <c r="I149">
        <f t="shared" si="17"/>
        <v>1.1380205628829578</v>
      </c>
      <c r="J149" s="158">
        <f t="shared" si="18"/>
        <v>1.2341744134572821</v>
      </c>
      <c r="K149" s="158">
        <f t="shared" si="19"/>
        <v>1.9381752701080432</v>
      </c>
    </row>
    <row r="150" spans="1:11">
      <c r="A150" s="65" t="s">
        <v>3469</v>
      </c>
      <c r="B150" s="101">
        <v>18050000</v>
      </c>
      <c r="C150" s="101">
        <v>2594000</v>
      </c>
      <c r="D150" s="101">
        <v>12613</v>
      </c>
      <c r="E150" s="101">
        <v>13648000</v>
      </c>
      <c r="F150" s="101">
        <v>2190000</v>
      </c>
      <c r="G150" s="101">
        <v>7028</v>
      </c>
      <c r="H150">
        <f t="shared" si="16"/>
        <v>0.84425597532767926</v>
      </c>
      <c r="I150">
        <f t="shared" si="17"/>
        <v>0.55720288591136125</v>
      </c>
      <c r="J150" s="158">
        <f t="shared" si="18"/>
        <v>0.16783126293995859</v>
      </c>
      <c r="K150" s="158">
        <f t="shared" si="19"/>
        <v>0.19113283295514052</v>
      </c>
    </row>
    <row r="151" spans="1:11">
      <c r="A151" s="65" t="s">
        <v>3470</v>
      </c>
      <c r="B151" s="101">
        <v>17212250</v>
      </c>
      <c r="C151" s="101">
        <v>2958250</v>
      </c>
      <c r="D151" s="101">
        <v>98183</v>
      </c>
      <c r="E151" s="101">
        <v>10036250</v>
      </c>
      <c r="F151" s="101">
        <v>1623000</v>
      </c>
      <c r="G151" s="101">
        <v>48033</v>
      </c>
      <c r="H151">
        <f t="shared" si="16"/>
        <v>0.54863517282176966</v>
      </c>
      <c r="I151">
        <f t="shared" si="17"/>
        <v>0.48921911125143863</v>
      </c>
      <c r="J151" s="158">
        <f t="shared" si="18"/>
        <v>0.2075382348814368</v>
      </c>
      <c r="K151" s="158">
        <f t="shared" si="19"/>
        <v>0.19290999316554244</v>
      </c>
    </row>
    <row r="152" spans="1:11">
      <c r="A152" s="65" t="s">
        <v>3471</v>
      </c>
      <c r="B152" s="101">
        <v>17960000</v>
      </c>
      <c r="C152" s="101">
        <v>11624000</v>
      </c>
      <c r="D152" s="101">
        <v>7981</v>
      </c>
      <c r="E152" s="101">
        <v>12368000</v>
      </c>
      <c r="F152" s="101">
        <v>7952000</v>
      </c>
      <c r="G152" s="101">
        <v>5221</v>
      </c>
      <c r="H152">
        <f t="shared" si="16"/>
        <v>0.68410185822436342</v>
      </c>
      <c r="I152">
        <f t="shared" si="17"/>
        <v>0.65417867435158505</v>
      </c>
      <c r="J152" s="158">
        <f t="shared" si="18"/>
        <v>1.8345959595959596</v>
      </c>
      <c r="K152" s="158">
        <f t="shared" si="19"/>
        <v>1.8007246376811594</v>
      </c>
    </row>
    <row r="153" spans="1:11">
      <c r="A153" s="65" t="s">
        <v>3472</v>
      </c>
      <c r="B153" s="101">
        <v>6926400</v>
      </c>
      <c r="C153" s="101">
        <v>2377600</v>
      </c>
      <c r="D153" s="101">
        <v>14977</v>
      </c>
      <c r="E153" s="101">
        <v>5583200</v>
      </c>
      <c r="F153" s="101">
        <v>1892800</v>
      </c>
      <c r="G153" s="101">
        <v>8861</v>
      </c>
      <c r="H153">
        <f t="shared" si="16"/>
        <v>0.79609690444145353</v>
      </c>
      <c r="I153">
        <f t="shared" si="17"/>
        <v>0.59164051545703411</v>
      </c>
      <c r="J153" s="158">
        <f t="shared" si="18"/>
        <v>0.52268730214562087</v>
      </c>
      <c r="K153" s="158">
        <f t="shared" si="19"/>
        <v>0.51289833080424885</v>
      </c>
    </row>
    <row r="154" spans="1:11">
      <c r="A154" s="65" t="s">
        <v>3473</v>
      </c>
      <c r="B154" s="101">
        <v>1542375</v>
      </c>
      <c r="C154" s="101">
        <v>911625</v>
      </c>
      <c r="D154" s="101">
        <v>40803</v>
      </c>
      <c r="E154" s="101">
        <v>1022625</v>
      </c>
      <c r="F154" s="101">
        <v>730875</v>
      </c>
      <c r="G154" s="101">
        <v>10628</v>
      </c>
      <c r="H154">
        <f t="shared" si="16"/>
        <v>0.80172768408062522</v>
      </c>
      <c r="I154">
        <f t="shared" si="17"/>
        <v>0.26047104379579933</v>
      </c>
      <c r="J154" s="158">
        <f t="shared" si="18"/>
        <v>1.4453032104637336</v>
      </c>
      <c r="K154" s="158">
        <f t="shared" si="19"/>
        <v>2.505141388174807</v>
      </c>
    </row>
    <row r="155" spans="1:11">
      <c r="A155" s="65" t="s">
        <v>3474</v>
      </c>
      <c r="B155" s="101">
        <v>20970750</v>
      </c>
      <c r="C155" s="101">
        <v>2507250</v>
      </c>
      <c r="D155" s="101">
        <v>46133</v>
      </c>
      <c r="E155" s="101">
        <v>17618250</v>
      </c>
      <c r="F155" s="101">
        <v>4188000</v>
      </c>
      <c r="G155" s="101">
        <v>36562</v>
      </c>
      <c r="H155">
        <f t="shared" si="16"/>
        <v>1.6703559676936883</v>
      </c>
      <c r="I155">
        <f t="shared" si="17"/>
        <v>0.79253462814037678</v>
      </c>
      <c r="J155" s="158">
        <f t="shared" si="18"/>
        <v>0.1357949467869039</v>
      </c>
      <c r="K155" s="158">
        <f t="shared" si="19"/>
        <v>0.31183336125537497</v>
      </c>
    </row>
    <row r="156" spans="1:11">
      <c r="A156" s="65" t="s">
        <v>3475</v>
      </c>
      <c r="B156" s="101">
        <v>6350</v>
      </c>
      <c r="C156" s="101">
        <v>1475</v>
      </c>
      <c r="D156" s="101">
        <v>122</v>
      </c>
      <c r="E156" s="101">
        <v>3300</v>
      </c>
      <c r="F156" s="101">
        <v>1200</v>
      </c>
      <c r="G156" s="101">
        <v>95</v>
      </c>
      <c r="H156">
        <f t="shared" si="16"/>
        <v>0.81355932203389836</v>
      </c>
      <c r="I156">
        <f t="shared" si="17"/>
        <v>0.77868852459016391</v>
      </c>
      <c r="J156" s="158">
        <f t="shared" si="18"/>
        <v>0.30256410256410254</v>
      </c>
      <c r="K156" s="158">
        <f t="shared" si="19"/>
        <v>0.5714285714285714</v>
      </c>
    </row>
    <row r="157" spans="1:11">
      <c r="A157" s="65" t="s">
        <v>3476</v>
      </c>
      <c r="B157" s="101">
        <v>789300</v>
      </c>
      <c r="C157" s="101">
        <v>298800</v>
      </c>
      <c r="D157" s="101">
        <v>3882</v>
      </c>
      <c r="E157" s="101">
        <v>462600</v>
      </c>
      <c r="F157" s="101">
        <v>193500</v>
      </c>
      <c r="G157" s="101">
        <v>2199</v>
      </c>
      <c r="H157">
        <f t="shared" si="16"/>
        <v>0.64759036144578308</v>
      </c>
      <c r="I157">
        <f t="shared" si="17"/>
        <v>0.56646058732612059</v>
      </c>
      <c r="J157" s="158">
        <f t="shared" si="18"/>
        <v>0.60917431192660554</v>
      </c>
      <c r="K157" s="158">
        <f t="shared" si="19"/>
        <v>0.71906354515050164</v>
      </c>
    </row>
    <row r="158" spans="1:11">
      <c r="A158" s="65" t="s">
        <v>3477</v>
      </c>
      <c r="B158" s="101">
        <v>404700</v>
      </c>
      <c r="C158" s="101">
        <v>129150</v>
      </c>
      <c r="D158" s="101">
        <v>4885</v>
      </c>
      <c r="E158" s="101">
        <v>223200</v>
      </c>
      <c r="F158" s="101">
        <v>66450</v>
      </c>
      <c r="G158" s="101">
        <v>1711</v>
      </c>
      <c r="H158">
        <f t="shared" si="16"/>
        <v>0.51451800232288036</v>
      </c>
      <c r="I158">
        <f t="shared" si="17"/>
        <v>0.35025588536335722</v>
      </c>
      <c r="J158" s="158">
        <f t="shared" si="18"/>
        <v>0.46869896570495373</v>
      </c>
      <c r="K158" s="158">
        <f t="shared" si="19"/>
        <v>0.42392344497607654</v>
      </c>
    </row>
    <row r="159" spans="1:11">
      <c r="A159" s="65" t="s">
        <v>3478</v>
      </c>
      <c r="B159" s="101">
        <v>849375</v>
      </c>
      <c r="C159" s="101">
        <v>242625</v>
      </c>
      <c r="D159" s="101">
        <v>6758</v>
      </c>
      <c r="E159" s="101">
        <v>634125</v>
      </c>
      <c r="F159" s="101">
        <v>156000</v>
      </c>
      <c r="G159" s="101">
        <v>1781</v>
      </c>
      <c r="H159">
        <f t="shared" si="16"/>
        <v>0.64296754250386401</v>
      </c>
      <c r="I159">
        <f t="shared" si="17"/>
        <v>0.26353950873039361</v>
      </c>
      <c r="J159" s="158">
        <f t="shared" si="18"/>
        <v>0.39987639060568603</v>
      </c>
      <c r="K159" s="158">
        <f t="shared" si="19"/>
        <v>0.32627450980392159</v>
      </c>
    </row>
    <row r="160" spans="1:11">
      <c r="A160" s="65" t="s">
        <v>3479</v>
      </c>
      <c r="B160" s="101">
        <v>1286600</v>
      </c>
      <c r="C160" s="101">
        <v>399350</v>
      </c>
      <c r="D160" s="101">
        <v>23503</v>
      </c>
      <c r="E160" s="101">
        <v>747600</v>
      </c>
      <c r="F160" s="101">
        <v>362250</v>
      </c>
      <c r="G160" s="101">
        <v>5569</v>
      </c>
      <c r="H160">
        <f t="shared" si="16"/>
        <v>0.90709903593339181</v>
      </c>
      <c r="I160">
        <f t="shared" si="17"/>
        <v>0.23694847466280899</v>
      </c>
      <c r="J160" s="158">
        <f t="shared" si="18"/>
        <v>0.45009861932938855</v>
      </c>
      <c r="K160" s="158">
        <f t="shared" si="19"/>
        <v>0.94005449591280654</v>
      </c>
    </row>
    <row r="161" spans="1:11">
      <c r="A161" s="65" t="s">
        <v>3480</v>
      </c>
      <c r="B161" s="101">
        <v>1066500</v>
      </c>
      <c r="C161" s="101">
        <v>258000</v>
      </c>
      <c r="D161" s="101">
        <v>1129</v>
      </c>
      <c r="E161" s="101">
        <v>514500</v>
      </c>
      <c r="F161" s="101">
        <v>90000</v>
      </c>
      <c r="G161" s="101">
        <v>281</v>
      </c>
      <c r="H161">
        <f t="shared" si="16"/>
        <v>0.34883720930232559</v>
      </c>
      <c r="I161">
        <f t="shared" si="17"/>
        <v>0.24889282550930025</v>
      </c>
      <c r="J161" s="158">
        <f t="shared" si="18"/>
        <v>0.31910946196660483</v>
      </c>
      <c r="K161" s="158">
        <f t="shared" si="19"/>
        <v>0.21201413427561838</v>
      </c>
    </row>
    <row r="162" spans="1:11">
      <c r="A162" s="65" t="s">
        <v>3481</v>
      </c>
      <c r="B162" s="101">
        <v>2612000</v>
      </c>
      <c r="C162" s="101">
        <v>1339000</v>
      </c>
      <c r="D162" s="101">
        <v>13227</v>
      </c>
      <c r="E162" s="101">
        <v>1100000</v>
      </c>
      <c r="F162" s="101">
        <v>228000</v>
      </c>
      <c r="G162" s="101">
        <v>2977</v>
      </c>
      <c r="H162">
        <f t="shared" ref="H162:H182" si="20">F162/C162</f>
        <v>0.17027632561613143</v>
      </c>
      <c r="I162">
        <f t="shared" ref="I162:I182" si="21">G162/D162</f>
        <v>0.22506993271338929</v>
      </c>
      <c r="J162" s="158">
        <f t="shared" ref="J162:J182" si="22">C162/(B162-C162)</f>
        <v>1.05184603299293</v>
      </c>
      <c r="K162" s="158">
        <f t="shared" ref="K162:K182" si="23">F162/(E162-F162)</f>
        <v>0.26146788990825687</v>
      </c>
    </row>
    <row r="163" spans="1:11">
      <c r="A163" s="65" t="s">
        <v>3482</v>
      </c>
      <c r="B163" s="101">
        <v>2329800</v>
      </c>
      <c r="C163" s="101">
        <v>542300</v>
      </c>
      <c r="D163" s="101">
        <v>4231</v>
      </c>
      <c r="E163" s="101">
        <v>2312200</v>
      </c>
      <c r="F163" s="101">
        <v>664950</v>
      </c>
      <c r="G163" s="101">
        <v>2754</v>
      </c>
      <c r="H163">
        <f t="shared" si="20"/>
        <v>1.2261663286004056</v>
      </c>
      <c r="I163">
        <f t="shared" si="21"/>
        <v>0.65090995036634369</v>
      </c>
      <c r="J163" s="158">
        <f t="shared" si="22"/>
        <v>0.30338461538461536</v>
      </c>
      <c r="K163" s="158">
        <f t="shared" si="23"/>
        <v>0.40367278797996659</v>
      </c>
    </row>
    <row r="164" spans="1:11">
      <c r="A164" s="65" t="s">
        <v>3483</v>
      </c>
      <c r="B164" s="101">
        <v>833500</v>
      </c>
      <c r="C164" s="101">
        <v>114500</v>
      </c>
      <c r="D164" s="101">
        <v>1595</v>
      </c>
      <c r="E164" s="101">
        <v>637000</v>
      </c>
      <c r="F164" s="101">
        <v>84500</v>
      </c>
      <c r="G164" s="101">
        <v>735</v>
      </c>
      <c r="H164">
        <f t="shared" si="20"/>
        <v>0.73799126637554591</v>
      </c>
      <c r="I164">
        <f t="shared" si="21"/>
        <v>0.46081504702194359</v>
      </c>
      <c r="J164" s="158">
        <f t="shared" si="22"/>
        <v>0.15924895688456189</v>
      </c>
      <c r="K164" s="158">
        <f t="shared" si="23"/>
        <v>0.15294117647058825</v>
      </c>
    </row>
    <row r="165" spans="1:11">
      <c r="A165" s="65" t="s">
        <v>3484</v>
      </c>
      <c r="B165" s="101">
        <v>2731050</v>
      </c>
      <c r="C165" s="101">
        <v>485550</v>
      </c>
      <c r="D165" s="101">
        <v>6768</v>
      </c>
      <c r="E165" s="101">
        <v>2541600</v>
      </c>
      <c r="F165" s="101">
        <v>788850</v>
      </c>
      <c r="G165" s="101">
        <v>5639</v>
      </c>
      <c r="H165">
        <f t="shared" si="20"/>
        <v>1.6246524559777571</v>
      </c>
      <c r="I165">
        <f t="shared" si="21"/>
        <v>0.8331855791962175</v>
      </c>
      <c r="J165" s="158">
        <f t="shared" si="22"/>
        <v>0.21623246492985973</v>
      </c>
      <c r="K165" s="158">
        <f t="shared" si="23"/>
        <v>0.45006418485237482</v>
      </c>
    </row>
    <row r="166" spans="1:11">
      <c r="A166" s="65" t="s">
        <v>3485</v>
      </c>
      <c r="B166" s="101">
        <v>17509250</v>
      </c>
      <c r="C166" s="101">
        <v>6116550</v>
      </c>
      <c r="D166" s="101">
        <v>212676</v>
      </c>
      <c r="E166" s="101">
        <v>16399350</v>
      </c>
      <c r="F166" s="101">
        <v>6888200</v>
      </c>
      <c r="G166" s="101">
        <v>114197</v>
      </c>
      <c r="H166">
        <f t="shared" si="20"/>
        <v>1.1261577196295298</v>
      </c>
      <c r="I166">
        <f t="shared" si="21"/>
        <v>0.53695292369613867</v>
      </c>
      <c r="J166" s="158">
        <f t="shared" si="22"/>
        <v>0.53688326735541181</v>
      </c>
      <c r="K166" s="158">
        <f t="shared" si="23"/>
        <v>0.72422367431908863</v>
      </c>
    </row>
    <row r="167" spans="1:11">
      <c r="A167" s="65" t="s">
        <v>3486</v>
      </c>
      <c r="B167" s="101">
        <v>19384650</v>
      </c>
      <c r="C167" s="101">
        <v>3496500</v>
      </c>
      <c r="D167" s="101">
        <v>21356</v>
      </c>
      <c r="E167" s="101">
        <v>14987700</v>
      </c>
      <c r="F167" s="101">
        <v>4145850</v>
      </c>
      <c r="G167" s="101">
        <v>13129</v>
      </c>
      <c r="H167">
        <f t="shared" si="20"/>
        <v>1.1857142857142857</v>
      </c>
      <c r="I167">
        <f t="shared" si="21"/>
        <v>0.61476868327402134</v>
      </c>
      <c r="J167" s="158">
        <f t="shared" si="22"/>
        <v>0.2200696745687824</v>
      </c>
      <c r="K167" s="158">
        <f t="shared" si="23"/>
        <v>0.38239322624828787</v>
      </c>
    </row>
    <row r="168" spans="1:11">
      <c r="A168" s="65" t="s">
        <v>3487</v>
      </c>
      <c r="B168" s="101">
        <v>78199000</v>
      </c>
      <c r="C168" s="101">
        <v>18282000</v>
      </c>
      <c r="D168" s="101">
        <v>15154</v>
      </c>
      <c r="E168" s="101">
        <v>56611500</v>
      </c>
      <c r="F168" s="101">
        <v>17765000</v>
      </c>
      <c r="G168" s="101">
        <v>10266</v>
      </c>
      <c r="H168">
        <f t="shared" si="20"/>
        <v>0.97172081829121537</v>
      </c>
      <c r="I168">
        <f t="shared" si="21"/>
        <v>0.67744489903655802</v>
      </c>
      <c r="J168" s="158">
        <f t="shared" si="22"/>
        <v>0.3051220855516798</v>
      </c>
      <c r="K168" s="158">
        <f t="shared" si="23"/>
        <v>0.45731275661900045</v>
      </c>
    </row>
    <row r="169" spans="1:11">
      <c r="A169" s="65" t="s">
        <v>3488</v>
      </c>
      <c r="B169" s="101">
        <v>3085950</v>
      </c>
      <c r="C169" s="101">
        <v>586425</v>
      </c>
      <c r="D169" s="101">
        <v>38725</v>
      </c>
      <c r="E169" s="101">
        <v>2735250</v>
      </c>
      <c r="F169" s="101">
        <v>527800</v>
      </c>
      <c r="G169" s="101">
        <v>24909</v>
      </c>
      <c r="H169">
        <f t="shared" si="20"/>
        <v>0.90002984183825718</v>
      </c>
      <c r="I169">
        <f t="shared" si="21"/>
        <v>0.64322788896061978</v>
      </c>
      <c r="J169" s="158">
        <f t="shared" si="22"/>
        <v>0.23461457676958622</v>
      </c>
      <c r="K169" s="158">
        <f t="shared" si="23"/>
        <v>0.23909941335024576</v>
      </c>
    </row>
    <row r="170" spans="1:11">
      <c r="A170" s="65" t="s">
        <v>3489</v>
      </c>
      <c r="B170" s="101">
        <v>4215000</v>
      </c>
      <c r="C170" s="101">
        <v>2239200</v>
      </c>
      <c r="D170" s="101">
        <v>21484</v>
      </c>
      <c r="E170" s="101">
        <v>2968200</v>
      </c>
      <c r="F170" s="101">
        <v>1945200</v>
      </c>
      <c r="G170" s="101">
        <v>9578</v>
      </c>
      <c r="H170">
        <f t="shared" si="20"/>
        <v>0.8687031082529475</v>
      </c>
      <c r="I170">
        <f t="shared" si="21"/>
        <v>0.44582014522435298</v>
      </c>
      <c r="J170" s="158">
        <f t="shared" si="22"/>
        <v>1.1333130883692681</v>
      </c>
      <c r="K170" s="158">
        <f t="shared" si="23"/>
        <v>1.901466275659824</v>
      </c>
    </row>
    <row r="171" spans="1:11">
      <c r="A171" s="65" t="s">
        <v>3490</v>
      </c>
      <c r="B171" s="101">
        <v>2485525</v>
      </c>
      <c r="C171" s="101">
        <v>304150</v>
      </c>
      <c r="D171" s="101">
        <v>19863</v>
      </c>
      <c r="E171" s="101">
        <v>1562050</v>
      </c>
      <c r="F171" s="101">
        <v>150500</v>
      </c>
      <c r="G171" s="101">
        <v>10854</v>
      </c>
      <c r="H171">
        <f t="shared" si="20"/>
        <v>0.49482163406214041</v>
      </c>
      <c r="I171">
        <f t="shared" si="21"/>
        <v>0.54644313547802448</v>
      </c>
      <c r="J171" s="158">
        <f t="shared" si="22"/>
        <v>0.13943040513437627</v>
      </c>
      <c r="K171" s="158">
        <f t="shared" si="23"/>
        <v>0.10662038184973965</v>
      </c>
    </row>
    <row r="172" spans="1:11">
      <c r="A172" s="65" t="s">
        <v>3491</v>
      </c>
      <c r="B172" s="101">
        <v>102000</v>
      </c>
      <c r="C172" s="101">
        <v>14500</v>
      </c>
      <c r="D172" s="101">
        <v>502</v>
      </c>
      <c r="E172" s="101">
        <v>53000</v>
      </c>
      <c r="F172" s="101">
        <v>17750</v>
      </c>
      <c r="G172" s="101">
        <v>798</v>
      </c>
      <c r="H172">
        <f t="shared" si="20"/>
        <v>1.2241379310344827</v>
      </c>
      <c r="I172">
        <f t="shared" si="21"/>
        <v>1.5896414342629481</v>
      </c>
      <c r="J172" s="158">
        <f t="shared" si="22"/>
        <v>0.1657142857142857</v>
      </c>
      <c r="K172" s="158">
        <f t="shared" si="23"/>
        <v>0.50354609929078009</v>
      </c>
    </row>
    <row r="173" spans="1:11">
      <c r="A173" s="65" t="s">
        <v>3492</v>
      </c>
      <c r="B173" s="101">
        <v>351800</v>
      </c>
      <c r="C173" s="101">
        <v>59000</v>
      </c>
      <c r="D173" s="101">
        <v>1530</v>
      </c>
      <c r="E173" s="101">
        <v>379800</v>
      </c>
      <c r="F173" s="101">
        <v>127400</v>
      </c>
      <c r="G173" s="101">
        <v>1679</v>
      </c>
      <c r="H173">
        <f t="shared" si="20"/>
        <v>2.159322033898305</v>
      </c>
      <c r="I173">
        <f t="shared" si="21"/>
        <v>1.0973856209150328</v>
      </c>
      <c r="J173" s="158">
        <f t="shared" si="22"/>
        <v>0.20150273224043716</v>
      </c>
      <c r="K173" s="158">
        <f t="shared" si="23"/>
        <v>0.50475435816164815</v>
      </c>
    </row>
    <row r="174" spans="1:11">
      <c r="A174" s="65" t="s">
        <v>3493</v>
      </c>
      <c r="B174" s="101">
        <v>817250</v>
      </c>
      <c r="C174" s="101">
        <v>87150</v>
      </c>
      <c r="D174" s="101">
        <v>1489</v>
      </c>
      <c r="E174" s="101">
        <v>497350</v>
      </c>
      <c r="F174" s="101">
        <v>53900</v>
      </c>
      <c r="G174" s="101">
        <v>693</v>
      </c>
      <c r="H174">
        <f t="shared" si="20"/>
        <v>0.61847389558232935</v>
      </c>
      <c r="I174">
        <f t="shared" si="21"/>
        <v>0.46541302887844188</v>
      </c>
      <c r="J174" s="158">
        <f t="shared" si="22"/>
        <v>0.11936720997123682</v>
      </c>
      <c r="K174" s="158">
        <f t="shared" si="23"/>
        <v>0.12154696132596685</v>
      </c>
    </row>
    <row r="175" spans="1:11">
      <c r="A175" s="65" t="s">
        <v>3494</v>
      </c>
      <c r="B175" s="101">
        <v>700800</v>
      </c>
      <c r="C175" s="101">
        <v>539200</v>
      </c>
      <c r="D175" s="101">
        <v>8865</v>
      </c>
      <c r="E175" s="101">
        <v>288000</v>
      </c>
      <c r="F175" s="101">
        <v>142000</v>
      </c>
      <c r="G175" s="101">
        <v>1233</v>
      </c>
      <c r="H175">
        <f t="shared" si="20"/>
        <v>0.26335311572700298</v>
      </c>
      <c r="I175">
        <f t="shared" si="21"/>
        <v>0.13908629441624365</v>
      </c>
      <c r="J175" s="158">
        <f t="shared" si="22"/>
        <v>3.3366336633663365</v>
      </c>
      <c r="K175" s="158">
        <f t="shared" si="23"/>
        <v>0.9726027397260274</v>
      </c>
    </row>
    <row r="176" spans="1:11">
      <c r="A176" s="65" t="s">
        <v>3495</v>
      </c>
      <c r="B176" s="101">
        <v>440500</v>
      </c>
      <c r="C176" s="101">
        <v>53600</v>
      </c>
      <c r="D176" s="101">
        <v>3862</v>
      </c>
      <c r="E176" s="101">
        <v>183800</v>
      </c>
      <c r="F176" s="101">
        <v>50900</v>
      </c>
      <c r="G176" s="101">
        <v>1861</v>
      </c>
      <c r="H176">
        <f t="shared" si="20"/>
        <v>0.94962686567164178</v>
      </c>
      <c r="I176">
        <f t="shared" si="21"/>
        <v>0.48187467633350595</v>
      </c>
      <c r="J176" s="158">
        <f t="shared" si="22"/>
        <v>0.1385370896872577</v>
      </c>
      <c r="K176" s="158">
        <f t="shared" si="23"/>
        <v>0.38299473288186608</v>
      </c>
    </row>
    <row r="177" spans="1:11">
      <c r="A177" s="65" t="s">
        <v>3496</v>
      </c>
      <c r="B177" s="101">
        <v>1698200</v>
      </c>
      <c r="C177" s="101">
        <v>698600</v>
      </c>
      <c r="D177" s="101">
        <v>10577</v>
      </c>
      <c r="E177" s="101">
        <v>1447600</v>
      </c>
      <c r="F177" s="101">
        <v>814100</v>
      </c>
      <c r="G177" s="101">
        <v>3954</v>
      </c>
      <c r="H177">
        <f t="shared" si="20"/>
        <v>1.1653306613226453</v>
      </c>
      <c r="I177">
        <f t="shared" si="21"/>
        <v>0.37383000850902903</v>
      </c>
      <c r="J177" s="158">
        <f t="shared" si="22"/>
        <v>0.69887955182072825</v>
      </c>
      <c r="K177" s="158">
        <f t="shared" si="23"/>
        <v>1.2850828729281767</v>
      </c>
    </row>
    <row r="178" spans="1:11">
      <c r="A178" s="65" t="s">
        <v>3497</v>
      </c>
      <c r="B178" s="101">
        <v>5317000</v>
      </c>
      <c r="C178" s="101">
        <v>1675700</v>
      </c>
      <c r="D178" s="101">
        <v>4681</v>
      </c>
      <c r="E178" s="101">
        <v>4659200</v>
      </c>
      <c r="F178" s="101">
        <v>1925300</v>
      </c>
      <c r="G178" s="101">
        <v>3304</v>
      </c>
      <c r="H178">
        <f t="shared" si="20"/>
        <v>1.1489526764934057</v>
      </c>
      <c r="I178">
        <f t="shared" si="21"/>
        <v>0.7058320871608631</v>
      </c>
      <c r="J178" s="158">
        <f t="shared" si="22"/>
        <v>0.46019278828989646</v>
      </c>
      <c r="K178" s="158">
        <f t="shared" si="23"/>
        <v>0.7042320494531622</v>
      </c>
    </row>
    <row r="179" spans="1:11">
      <c r="A179" s="65" t="s">
        <v>3498</v>
      </c>
      <c r="B179" s="101">
        <v>26093500</v>
      </c>
      <c r="C179" s="101">
        <v>7833800</v>
      </c>
      <c r="D179" s="101">
        <v>19175</v>
      </c>
      <c r="E179" s="101">
        <v>19476400</v>
      </c>
      <c r="F179" s="101">
        <v>6449200</v>
      </c>
      <c r="G179" s="101">
        <v>10619</v>
      </c>
      <c r="H179">
        <f t="shared" si="20"/>
        <v>0.82325308279506748</v>
      </c>
      <c r="I179">
        <f t="shared" si="21"/>
        <v>0.55379400260756195</v>
      </c>
      <c r="J179" s="158">
        <f t="shared" si="22"/>
        <v>0.42902128731578282</v>
      </c>
      <c r="K179" s="158">
        <f t="shared" si="23"/>
        <v>0.49505649717514122</v>
      </c>
    </row>
    <row r="180" spans="1:11">
      <c r="A180" s="65" t="s">
        <v>3499</v>
      </c>
      <c r="B180" s="101">
        <v>809400</v>
      </c>
      <c r="C180" s="101">
        <v>166200</v>
      </c>
      <c r="D180" s="101">
        <v>1729</v>
      </c>
      <c r="E180" s="101">
        <v>484800</v>
      </c>
      <c r="F180" s="101">
        <v>150600</v>
      </c>
      <c r="G180" s="101">
        <v>859</v>
      </c>
      <c r="H180">
        <f t="shared" si="20"/>
        <v>0.90613718411552346</v>
      </c>
      <c r="I180">
        <f t="shared" si="21"/>
        <v>0.49681897050318102</v>
      </c>
      <c r="J180" s="158">
        <f t="shared" si="22"/>
        <v>0.25839552238805968</v>
      </c>
      <c r="K180" s="158">
        <f t="shared" si="23"/>
        <v>0.45062836624775582</v>
      </c>
    </row>
    <row r="181" spans="1:11">
      <c r="A181" s="65" t="s">
        <v>3500</v>
      </c>
      <c r="B181" s="101">
        <v>36333000</v>
      </c>
      <c r="C181" s="101">
        <v>2676000</v>
      </c>
      <c r="D181" s="101">
        <v>23719</v>
      </c>
      <c r="E181" s="101">
        <v>16039500</v>
      </c>
      <c r="F181" s="101">
        <v>1557000</v>
      </c>
      <c r="G181" s="101">
        <v>11925</v>
      </c>
      <c r="H181">
        <f t="shared" si="20"/>
        <v>0.58183856502242148</v>
      </c>
      <c r="I181">
        <f t="shared" si="21"/>
        <v>0.50276149922003455</v>
      </c>
      <c r="J181" s="158">
        <f t="shared" si="22"/>
        <v>7.9507977538104999E-2</v>
      </c>
      <c r="K181" s="158">
        <f t="shared" si="23"/>
        <v>0.10750906266183324</v>
      </c>
    </row>
    <row r="182" spans="1:11">
      <c r="A182" s="65" t="s">
        <v>3501</v>
      </c>
      <c r="B182" s="101">
        <v>1188000</v>
      </c>
      <c r="C182" s="101">
        <v>387000</v>
      </c>
      <c r="D182" s="101">
        <v>3345</v>
      </c>
      <c r="E182" s="101">
        <v>890100</v>
      </c>
      <c r="F182" s="101">
        <v>329400</v>
      </c>
      <c r="G182" s="101">
        <v>1067</v>
      </c>
      <c r="H182">
        <f t="shared" si="20"/>
        <v>0.85116279069767442</v>
      </c>
      <c r="I182">
        <f t="shared" si="21"/>
        <v>0.31898355754857999</v>
      </c>
      <c r="J182" s="158">
        <f t="shared" si="22"/>
        <v>0.48314606741573035</v>
      </c>
      <c r="K182" s="158">
        <f t="shared" si="23"/>
        <v>0.5874799357945425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3:G5"/>
  <sheetViews>
    <sheetView workbookViewId="0">
      <selection activeCell="G3" sqref="G3"/>
    </sheetView>
  </sheetViews>
  <sheetFormatPr defaultRowHeight="14.4"/>
  <sheetData>
    <row r="3" spans="1:7">
      <c r="A3">
        <v>25</v>
      </c>
      <c r="B3">
        <v>22500</v>
      </c>
      <c r="C3">
        <f>B3*A3</f>
        <v>562500</v>
      </c>
      <c r="E3">
        <v>21500</v>
      </c>
      <c r="F3">
        <v>1000</v>
      </c>
      <c r="G3">
        <f>F3*A3</f>
        <v>25000</v>
      </c>
    </row>
    <row r="5" spans="1:7">
      <c r="A5">
        <v>250</v>
      </c>
      <c r="B5">
        <v>3000</v>
      </c>
      <c r="C5">
        <f>B5*A5</f>
        <v>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Participant Wise OI Fut</vt:lpstr>
      <vt:lpstr> OI Index Opt</vt:lpstr>
      <vt:lpstr>FII STATS</vt:lpstr>
      <vt:lpstr>PCR_Indices</vt:lpstr>
      <vt:lpstr>CLIENT &amp; PROP_FUT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RUSTAM</dc:creator>
  <cp:lastModifiedBy>ABDUL</cp:lastModifiedBy>
  <dcterms:created xsi:type="dcterms:W3CDTF">2022-10-23T11:36:53Z</dcterms:created>
  <dcterms:modified xsi:type="dcterms:W3CDTF">2025-11-14T17:18:19Z</dcterms:modified>
</cp:coreProperties>
</file>